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S Excel-CoachX\CoachX-Aug 24\"/>
    </mc:Choice>
  </mc:AlternateContent>
  <xr:revisionPtr revIDLastSave="0" documentId="8_{BE56DC67-307D-4811-AA0A-9BC1630FBC3A}" xr6:coauthVersionLast="47" xr6:coauthVersionMax="47" xr10:uidLastSave="{00000000-0000-0000-0000-000000000000}"/>
  <bookViews>
    <workbookView xWindow="-108" yWindow="-108" windowWidth="23256" windowHeight="12456" firstSheet="14" activeTab="19" xr2:uid="{00000000-000D-0000-FFFF-FFFF00000000}"/>
  </bookViews>
  <sheets>
    <sheet name="Assignment" sheetId="74" r:id="rId1"/>
    <sheet name="OS Vlookup Sol" sheetId="47" r:id="rId2"/>
    <sheet name="OS Vlookup UnS" sheetId="50" r:id="rId3"/>
    <sheet name="Customer Details" sheetId="2" r:id="rId4"/>
    <sheet name="OS Vlookup Approx Sol" sheetId="45" r:id="rId5"/>
    <sheet name="OS Vlookup Approx UnS" sheetId="52" r:id="rId6"/>
    <sheet name="Commission Criteria" sheetId="13" r:id="rId7"/>
    <sheet name="OS Hlooup IFNA Sol" sheetId="44" r:id="rId8"/>
    <sheet name="OS Hlooup IFNA UnS" sheetId="53" r:id="rId9"/>
    <sheet name="Year of Experience" sheetId="70" r:id="rId10"/>
    <sheet name="OS with Indirect Sol" sheetId="71" r:id="rId11"/>
    <sheet name="OS with Indirect UnS" sheetId="72" r:id="rId12"/>
    <sheet name="Flipkart" sheetId="61" r:id="rId13"/>
    <sheet name="Amazon" sheetId="62" r:id="rId14"/>
    <sheet name="Snapdeal" sheetId="63" r:id="rId15"/>
    <sheet name="India_Mart" sheetId="64" r:id="rId16"/>
    <sheet name="Referral" sheetId="65" r:id="rId17"/>
    <sheet name="Website" sheetId="66" r:id="rId18"/>
    <sheet name="Match" sheetId="68" r:id="rId19"/>
    <sheet name="Index Data" sheetId="67" r:id="rId20"/>
  </sheets>
  <definedNames>
    <definedName name="_xlnm._FilterDatabase" localSheetId="7" hidden="1">'OS Hlooup IFNA Sol'!$A$2:$Q$1275</definedName>
    <definedName name="_xlnm._FilterDatabase" localSheetId="8" hidden="1">'OS Hlooup IFNA UnS'!$A$2:$Q$1275</definedName>
    <definedName name="_xlnm._FilterDatabase" localSheetId="4" hidden="1">'OS Vlookup Approx Sol'!$A$2:$R$1275</definedName>
    <definedName name="_xlnm._FilterDatabase" localSheetId="5" hidden="1">'OS Vlookup Approx UnS'!$A$2:$X$1275</definedName>
    <definedName name="_xlnm._FilterDatabase" localSheetId="1" hidden="1">'OS Vlookup Sol'!$A$2:$Q$1275</definedName>
    <definedName name="_xlnm._FilterDatabase" localSheetId="2" hidden="1">'OS Vlookup UnS'!$A$2:$Q$1275</definedName>
    <definedName name="_xlnm._FilterDatabase" localSheetId="10" hidden="1">'OS with Indirect Sol'!$A$2:$Q$1275</definedName>
    <definedName name="_xlnm._FilterDatabase" localSheetId="11" hidden="1">'OS with Indirect UnS'!$A$2:$Q$1275</definedName>
    <definedName name="Furniture">#REF!</definedName>
    <definedName name="Office">#REF!</definedName>
    <definedName name="Technolog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68" l="1"/>
  <c r="G8" i="68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N102" i="53"/>
  <c r="N103" i="53"/>
  <c r="N104" i="53"/>
  <c r="N105" i="53"/>
  <c r="N106" i="53"/>
  <c r="N107" i="53"/>
  <c r="N108" i="53"/>
  <c r="N109" i="53"/>
  <c r="N110" i="53"/>
  <c r="N111" i="53"/>
  <c r="N112" i="53"/>
  <c r="N113" i="53"/>
  <c r="N114" i="53"/>
  <c r="N115" i="53"/>
  <c r="N116" i="53"/>
  <c r="N117" i="53"/>
  <c r="N118" i="53"/>
  <c r="N119" i="53"/>
  <c r="N120" i="53"/>
  <c r="N121" i="53"/>
  <c r="N122" i="53"/>
  <c r="N123" i="53"/>
  <c r="N124" i="53"/>
  <c r="N125" i="53"/>
  <c r="N126" i="53"/>
  <c r="N127" i="53"/>
  <c r="N128" i="53"/>
  <c r="N129" i="53"/>
  <c r="N130" i="53"/>
  <c r="N131" i="53"/>
  <c r="N132" i="53"/>
  <c r="N133" i="53"/>
  <c r="N134" i="53"/>
  <c r="N135" i="53"/>
  <c r="N136" i="53"/>
  <c r="N137" i="53"/>
  <c r="N138" i="53"/>
  <c r="N139" i="53"/>
  <c r="N140" i="53"/>
  <c r="N141" i="53"/>
  <c r="N142" i="53"/>
  <c r="N143" i="53"/>
  <c r="N144" i="53"/>
  <c r="N145" i="53"/>
  <c r="N146" i="53"/>
  <c r="N147" i="53"/>
  <c r="N148" i="53"/>
  <c r="N149" i="53"/>
  <c r="N150" i="53"/>
  <c r="N151" i="53"/>
  <c r="N152" i="53"/>
  <c r="N153" i="53"/>
  <c r="N154" i="53"/>
  <c r="N155" i="53"/>
  <c r="N156" i="53"/>
  <c r="N157" i="53"/>
  <c r="N158" i="53"/>
  <c r="N159" i="53"/>
  <c r="N160" i="53"/>
  <c r="N161" i="53"/>
  <c r="N162" i="53"/>
  <c r="N163" i="53"/>
  <c r="N164" i="53"/>
  <c r="N165" i="53"/>
  <c r="N166" i="53"/>
  <c r="N167" i="53"/>
  <c r="N168" i="53"/>
  <c r="N169" i="53"/>
  <c r="N170" i="53"/>
  <c r="N171" i="53"/>
  <c r="N172" i="53"/>
  <c r="N173" i="53"/>
  <c r="N174" i="53"/>
  <c r="N175" i="53"/>
  <c r="N176" i="53"/>
  <c r="N177" i="53"/>
  <c r="N178" i="53"/>
  <c r="N179" i="53"/>
  <c r="N180" i="53"/>
  <c r="N181" i="53"/>
  <c r="N182" i="53"/>
  <c r="N183" i="53"/>
  <c r="N184" i="53"/>
  <c r="N185" i="53"/>
  <c r="N186" i="53"/>
  <c r="N187" i="53"/>
  <c r="N188" i="53"/>
  <c r="N189" i="53"/>
  <c r="N190" i="53"/>
  <c r="N191" i="53"/>
  <c r="N192" i="53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249" i="53"/>
  <c r="N250" i="53"/>
  <c r="N251" i="53"/>
  <c r="N252" i="53"/>
  <c r="N253" i="53"/>
  <c r="N254" i="53"/>
  <c r="N255" i="53"/>
  <c r="N256" i="53"/>
  <c r="N257" i="53"/>
  <c r="N258" i="53"/>
  <c r="N259" i="53"/>
  <c r="N260" i="53"/>
  <c r="N261" i="53"/>
  <c r="N262" i="53"/>
  <c r="N263" i="53"/>
  <c r="N264" i="53"/>
  <c r="N265" i="53"/>
  <c r="N266" i="53"/>
  <c r="N267" i="53"/>
  <c r="N268" i="53"/>
  <c r="N269" i="53"/>
  <c r="N270" i="53"/>
  <c r="N271" i="53"/>
  <c r="N272" i="53"/>
  <c r="N273" i="53"/>
  <c r="N274" i="53"/>
  <c r="N275" i="53"/>
  <c r="N276" i="53"/>
  <c r="N277" i="53"/>
  <c r="N278" i="53"/>
  <c r="N279" i="53"/>
  <c r="N280" i="53"/>
  <c r="N281" i="53"/>
  <c r="N282" i="53"/>
  <c r="N283" i="53"/>
  <c r="N284" i="53"/>
  <c r="N285" i="53"/>
  <c r="N286" i="53"/>
  <c r="N287" i="53"/>
  <c r="N288" i="53"/>
  <c r="N289" i="53"/>
  <c r="N290" i="53"/>
  <c r="N291" i="53"/>
  <c r="N292" i="53"/>
  <c r="N293" i="53"/>
  <c r="N294" i="53"/>
  <c r="N295" i="53"/>
  <c r="N296" i="53"/>
  <c r="N297" i="53"/>
  <c r="N298" i="53"/>
  <c r="N299" i="53"/>
  <c r="N300" i="53"/>
  <c r="N301" i="53"/>
  <c r="N302" i="53"/>
  <c r="N303" i="53"/>
  <c r="N304" i="53"/>
  <c r="N305" i="53"/>
  <c r="N306" i="53"/>
  <c r="N307" i="53"/>
  <c r="N308" i="53"/>
  <c r="N309" i="53"/>
  <c r="N310" i="53"/>
  <c r="N311" i="53"/>
  <c r="N312" i="53"/>
  <c r="N313" i="53"/>
  <c r="N314" i="53"/>
  <c r="N315" i="53"/>
  <c r="N316" i="53"/>
  <c r="N317" i="53"/>
  <c r="N318" i="53"/>
  <c r="N319" i="53"/>
  <c r="N320" i="53"/>
  <c r="N321" i="53"/>
  <c r="N322" i="53"/>
  <c r="N323" i="53"/>
  <c r="N324" i="53"/>
  <c r="N325" i="53"/>
  <c r="N326" i="53"/>
  <c r="N327" i="53"/>
  <c r="N328" i="53"/>
  <c r="N329" i="53"/>
  <c r="N330" i="53"/>
  <c r="N331" i="53"/>
  <c r="N332" i="53"/>
  <c r="N333" i="53"/>
  <c r="N334" i="53"/>
  <c r="N335" i="53"/>
  <c r="N336" i="53"/>
  <c r="N337" i="53"/>
  <c r="N338" i="53"/>
  <c r="N339" i="53"/>
  <c r="N340" i="53"/>
  <c r="N341" i="53"/>
  <c r="N342" i="53"/>
  <c r="N343" i="53"/>
  <c r="N344" i="53"/>
  <c r="N345" i="53"/>
  <c r="N346" i="53"/>
  <c r="N347" i="53"/>
  <c r="N348" i="53"/>
  <c r="N349" i="53"/>
  <c r="N350" i="53"/>
  <c r="N351" i="53"/>
  <c r="N352" i="53"/>
  <c r="N353" i="53"/>
  <c r="N354" i="53"/>
  <c r="N355" i="53"/>
  <c r="N356" i="53"/>
  <c r="N357" i="53"/>
  <c r="N358" i="53"/>
  <c r="N359" i="53"/>
  <c r="N360" i="53"/>
  <c r="N361" i="53"/>
  <c r="N362" i="53"/>
  <c r="N363" i="53"/>
  <c r="N364" i="53"/>
  <c r="N365" i="53"/>
  <c r="N366" i="53"/>
  <c r="N367" i="53"/>
  <c r="N368" i="53"/>
  <c r="N369" i="53"/>
  <c r="N370" i="53"/>
  <c r="N371" i="53"/>
  <c r="N372" i="53"/>
  <c r="N373" i="53"/>
  <c r="N374" i="53"/>
  <c r="N375" i="53"/>
  <c r="N376" i="53"/>
  <c r="N377" i="53"/>
  <c r="N378" i="53"/>
  <c r="N379" i="53"/>
  <c r="N380" i="53"/>
  <c r="N381" i="53"/>
  <c r="N382" i="53"/>
  <c r="N383" i="53"/>
  <c r="N384" i="53"/>
  <c r="N385" i="53"/>
  <c r="N386" i="53"/>
  <c r="N387" i="53"/>
  <c r="N388" i="53"/>
  <c r="N389" i="53"/>
  <c r="N390" i="53"/>
  <c r="N391" i="53"/>
  <c r="N392" i="53"/>
  <c r="N393" i="53"/>
  <c r="N394" i="53"/>
  <c r="N395" i="53"/>
  <c r="N396" i="53"/>
  <c r="N397" i="53"/>
  <c r="N398" i="53"/>
  <c r="N399" i="53"/>
  <c r="N400" i="53"/>
  <c r="N401" i="53"/>
  <c r="N402" i="53"/>
  <c r="N403" i="53"/>
  <c r="N404" i="53"/>
  <c r="N405" i="53"/>
  <c r="N406" i="53"/>
  <c r="N407" i="53"/>
  <c r="N408" i="53"/>
  <c r="N409" i="53"/>
  <c r="N410" i="53"/>
  <c r="N411" i="53"/>
  <c r="N412" i="53"/>
  <c r="N413" i="53"/>
  <c r="N414" i="53"/>
  <c r="N415" i="53"/>
  <c r="N416" i="53"/>
  <c r="N417" i="53"/>
  <c r="N418" i="53"/>
  <c r="N419" i="53"/>
  <c r="N420" i="53"/>
  <c r="N421" i="53"/>
  <c r="N422" i="53"/>
  <c r="N423" i="53"/>
  <c r="N424" i="53"/>
  <c r="N425" i="53"/>
  <c r="N426" i="53"/>
  <c r="N427" i="53"/>
  <c r="N428" i="53"/>
  <c r="N429" i="53"/>
  <c r="N430" i="53"/>
  <c r="N431" i="53"/>
  <c r="N432" i="53"/>
  <c r="N433" i="53"/>
  <c r="N434" i="53"/>
  <c r="N435" i="53"/>
  <c r="N436" i="53"/>
  <c r="N437" i="53"/>
  <c r="N438" i="53"/>
  <c r="N439" i="53"/>
  <c r="N440" i="53"/>
  <c r="N441" i="53"/>
  <c r="N442" i="53"/>
  <c r="N443" i="53"/>
  <c r="N444" i="53"/>
  <c r="N445" i="53"/>
  <c r="N446" i="53"/>
  <c r="N447" i="53"/>
  <c r="N448" i="53"/>
  <c r="N449" i="53"/>
  <c r="N450" i="53"/>
  <c r="N451" i="53"/>
  <c r="N452" i="53"/>
  <c r="N453" i="53"/>
  <c r="N454" i="53"/>
  <c r="N455" i="53"/>
  <c r="N456" i="53"/>
  <c r="N457" i="53"/>
  <c r="N458" i="53"/>
  <c r="N459" i="53"/>
  <c r="N460" i="53"/>
  <c r="N461" i="53"/>
  <c r="N462" i="53"/>
  <c r="N463" i="53"/>
  <c r="N464" i="53"/>
  <c r="N465" i="53"/>
  <c r="N466" i="53"/>
  <c r="N467" i="53"/>
  <c r="N468" i="53"/>
  <c r="N469" i="53"/>
  <c r="N470" i="53"/>
  <c r="N471" i="53"/>
  <c r="N472" i="53"/>
  <c r="N473" i="53"/>
  <c r="N474" i="53"/>
  <c r="N475" i="53"/>
  <c r="N476" i="53"/>
  <c r="N477" i="53"/>
  <c r="N478" i="53"/>
  <c r="N479" i="53"/>
  <c r="N480" i="53"/>
  <c r="N481" i="53"/>
  <c r="N482" i="53"/>
  <c r="N483" i="53"/>
  <c r="N484" i="53"/>
  <c r="N485" i="53"/>
  <c r="N486" i="53"/>
  <c r="N487" i="53"/>
  <c r="N488" i="53"/>
  <c r="N489" i="53"/>
  <c r="N490" i="53"/>
  <c r="N491" i="53"/>
  <c r="N492" i="53"/>
  <c r="N493" i="53"/>
  <c r="N494" i="53"/>
  <c r="N495" i="53"/>
  <c r="N496" i="53"/>
  <c r="N497" i="53"/>
  <c r="N498" i="53"/>
  <c r="N499" i="53"/>
  <c r="N500" i="53"/>
  <c r="N501" i="53"/>
  <c r="N502" i="53"/>
  <c r="N503" i="53"/>
  <c r="N504" i="53"/>
  <c r="N505" i="53"/>
  <c r="N506" i="53"/>
  <c r="N507" i="53"/>
  <c r="N508" i="53"/>
  <c r="N509" i="53"/>
  <c r="N510" i="53"/>
  <c r="N511" i="53"/>
  <c r="N512" i="53"/>
  <c r="N513" i="53"/>
  <c r="N514" i="53"/>
  <c r="N515" i="53"/>
  <c r="N516" i="53"/>
  <c r="N517" i="53"/>
  <c r="N518" i="53"/>
  <c r="N519" i="53"/>
  <c r="N520" i="53"/>
  <c r="N521" i="53"/>
  <c r="N522" i="53"/>
  <c r="N523" i="53"/>
  <c r="N524" i="53"/>
  <c r="N525" i="53"/>
  <c r="N526" i="53"/>
  <c r="N527" i="53"/>
  <c r="N528" i="53"/>
  <c r="N529" i="53"/>
  <c r="N530" i="53"/>
  <c r="N531" i="53"/>
  <c r="N532" i="53"/>
  <c r="N533" i="53"/>
  <c r="N534" i="53"/>
  <c r="N535" i="53"/>
  <c r="N536" i="53"/>
  <c r="N537" i="53"/>
  <c r="N538" i="53"/>
  <c r="N539" i="53"/>
  <c r="N540" i="53"/>
  <c r="N541" i="53"/>
  <c r="N542" i="53"/>
  <c r="N543" i="53"/>
  <c r="N544" i="53"/>
  <c r="N545" i="53"/>
  <c r="N546" i="53"/>
  <c r="N547" i="53"/>
  <c r="N548" i="53"/>
  <c r="N549" i="53"/>
  <c r="N550" i="53"/>
  <c r="N551" i="53"/>
  <c r="N552" i="53"/>
  <c r="N553" i="53"/>
  <c r="N554" i="53"/>
  <c r="N555" i="53"/>
  <c r="N556" i="53"/>
  <c r="N557" i="53"/>
  <c r="N558" i="53"/>
  <c r="N559" i="53"/>
  <c r="N560" i="53"/>
  <c r="N561" i="53"/>
  <c r="N562" i="53"/>
  <c r="N563" i="53"/>
  <c r="N564" i="53"/>
  <c r="N565" i="53"/>
  <c r="N566" i="53"/>
  <c r="N567" i="53"/>
  <c r="N568" i="53"/>
  <c r="N569" i="53"/>
  <c r="N570" i="53"/>
  <c r="N571" i="53"/>
  <c r="N572" i="53"/>
  <c r="N573" i="53"/>
  <c r="N574" i="53"/>
  <c r="N575" i="53"/>
  <c r="N576" i="53"/>
  <c r="N577" i="53"/>
  <c r="N578" i="53"/>
  <c r="N579" i="53"/>
  <c r="N580" i="53"/>
  <c r="N581" i="53"/>
  <c r="N582" i="53"/>
  <c r="N583" i="53"/>
  <c r="N584" i="53"/>
  <c r="N585" i="53"/>
  <c r="N586" i="53"/>
  <c r="N587" i="53"/>
  <c r="N588" i="53"/>
  <c r="N589" i="53"/>
  <c r="N590" i="53"/>
  <c r="N591" i="53"/>
  <c r="N592" i="53"/>
  <c r="N593" i="53"/>
  <c r="N594" i="53"/>
  <c r="N595" i="53"/>
  <c r="N596" i="53"/>
  <c r="N597" i="53"/>
  <c r="N598" i="53"/>
  <c r="N599" i="53"/>
  <c r="N600" i="53"/>
  <c r="N601" i="53"/>
  <c r="N602" i="53"/>
  <c r="N603" i="53"/>
  <c r="N604" i="53"/>
  <c r="N605" i="53"/>
  <c r="N606" i="53"/>
  <c r="N607" i="53"/>
  <c r="N608" i="53"/>
  <c r="N609" i="53"/>
  <c r="N610" i="53"/>
  <c r="N611" i="53"/>
  <c r="N612" i="53"/>
  <c r="N613" i="53"/>
  <c r="N614" i="53"/>
  <c r="N615" i="53"/>
  <c r="N616" i="53"/>
  <c r="N617" i="53"/>
  <c r="N618" i="53"/>
  <c r="N619" i="53"/>
  <c r="N620" i="53"/>
  <c r="N621" i="53"/>
  <c r="N622" i="53"/>
  <c r="N623" i="53"/>
  <c r="N624" i="53"/>
  <c r="N625" i="53"/>
  <c r="N626" i="53"/>
  <c r="N627" i="53"/>
  <c r="N628" i="53"/>
  <c r="N629" i="53"/>
  <c r="N630" i="53"/>
  <c r="N631" i="53"/>
  <c r="N632" i="53"/>
  <c r="N633" i="53"/>
  <c r="N634" i="53"/>
  <c r="N635" i="53"/>
  <c r="N636" i="53"/>
  <c r="N637" i="53"/>
  <c r="N638" i="53"/>
  <c r="N639" i="53"/>
  <c r="N640" i="53"/>
  <c r="N641" i="53"/>
  <c r="N642" i="53"/>
  <c r="N643" i="53"/>
  <c r="N644" i="53"/>
  <c r="N645" i="53"/>
  <c r="N646" i="53"/>
  <c r="N647" i="53"/>
  <c r="N648" i="53"/>
  <c r="N649" i="53"/>
  <c r="N650" i="53"/>
  <c r="N651" i="53"/>
  <c r="N652" i="53"/>
  <c r="N653" i="53"/>
  <c r="N654" i="53"/>
  <c r="N655" i="53"/>
  <c r="N656" i="53"/>
  <c r="N657" i="53"/>
  <c r="N658" i="53"/>
  <c r="N659" i="53"/>
  <c r="N660" i="53"/>
  <c r="N661" i="53"/>
  <c r="N662" i="53"/>
  <c r="N663" i="53"/>
  <c r="N664" i="53"/>
  <c r="N665" i="53"/>
  <c r="N666" i="53"/>
  <c r="N667" i="53"/>
  <c r="N668" i="53"/>
  <c r="N669" i="53"/>
  <c r="N670" i="53"/>
  <c r="N671" i="53"/>
  <c r="N672" i="53"/>
  <c r="N673" i="53"/>
  <c r="N674" i="53"/>
  <c r="N675" i="53"/>
  <c r="N676" i="53"/>
  <c r="N677" i="53"/>
  <c r="N678" i="53"/>
  <c r="N679" i="53"/>
  <c r="N680" i="53"/>
  <c r="N681" i="53"/>
  <c r="N682" i="53"/>
  <c r="N683" i="53"/>
  <c r="N684" i="53"/>
  <c r="N685" i="53"/>
  <c r="N686" i="53"/>
  <c r="N687" i="53"/>
  <c r="N688" i="53"/>
  <c r="N689" i="53"/>
  <c r="N690" i="53"/>
  <c r="N691" i="53"/>
  <c r="N692" i="53"/>
  <c r="N693" i="53"/>
  <c r="N694" i="53"/>
  <c r="N695" i="53"/>
  <c r="N696" i="53"/>
  <c r="N697" i="53"/>
  <c r="N698" i="53"/>
  <c r="N699" i="53"/>
  <c r="N700" i="53"/>
  <c r="N701" i="53"/>
  <c r="N702" i="53"/>
  <c r="N703" i="53"/>
  <c r="N704" i="53"/>
  <c r="N705" i="53"/>
  <c r="N706" i="53"/>
  <c r="N707" i="53"/>
  <c r="N708" i="53"/>
  <c r="N709" i="53"/>
  <c r="N710" i="53"/>
  <c r="N711" i="53"/>
  <c r="N712" i="53"/>
  <c r="N713" i="53"/>
  <c r="N714" i="53"/>
  <c r="N715" i="53"/>
  <c r="N716" i="53"/>
  <c r="N717" i="53"/>
  <c r="N718" i="53"/>
  <c r="N719" i="53"/>
  <c r="N720" i="53"/>
  <c r="N721" i="53"/>
  <c r="N722" i="53"/>
  <c r="N723" i="53"/>
  <c r="N724" i="53"/>
  <c r="N725" i="53"/>
  <c r="N726" i="53"/>
  <c r="N727" i="53"/>
  <c r="N728" i="53"/>
  <c r="N729" i="53"/>
  <c r="N730" i="53"/>
  <c r="N731" i="53"/>
  <c r="N732" i="53"/>
  <c r="N733" i="53"/>
  <c r="N734" i="53"/>
  <c r="N735" i="53"/>
  <c r="N736" i="53"/>
  <c r="N737" i="53"/>
  <c r="N738" i="53"/>
  <c r="N739" i="53"/>
  <c r="N740" i="53"/>
  <c r="N741" i="53"/>
  <c r="N742" i="53"/>
  <c r="N743" i="53"/>
  <c r="N744" i="53"/>
  <c r="N745" i="53"/>
  <c r="N746" i="53"/>
  <c r="N747" i="53"/>
  <c r="N748" i="53"/>
  <c r="N749" i="53"/>
  <c r="N750" i="53"/>
  <c r="N751" i="53"/>
  <c r="N752" i="53"/>
  <c r="N753" i="53"/>
  <c r="N754" i="53"/>
  <c r="N755" i="53"/>
  <c r="N756" i="53"/>
  <c r="N757" i="53"/>
  <c r="N758" i="53"/>
  <c r="N759" i="53"/>
  <c r="N760" i="53"/>
  <c r="N761" i="53"/>
  <c r="N762" i="53"/>
  <c r="N763" i="53"/>
  <c r="N764" i="53"/>
  <c r="N765" i="53"/>
  <c r="N766" i="53"/>
  <c r="N767" i="53"/>
  <c r="N768" i="53"/>
  <c r="N769" i="53"/>
  <c r="N770" i="53"/>
  <c r="N771" i="53"/>
  <c r="N772" i="53"/>
  <c r="N773" i="53"/>
  <c r="N774" i="53"/>
  <c r="N775" i="53"/>
  <c r="N776" i="53"/>
  <c r="N777" i="53"/>
  <c r="N778" i="53"/>
  <c r="N779" i="53"/>
  <c r="N780" i="53"/>
  <c r="N781" i="53"/>
  <c r="N782" i="53"/>
  <c r="N783" i="53"/>
  <c r="N784" i="53"/>
  <c r="N785" i="53"/>
  <c r="N786" i="53"/>
  <c r="N787" i="53"/>
  <c r="N788" i="53"/>
  <c r="N789" i="53"/>
  <c r="N790" i="53"/>
  <c r="N791" i="53"/>
  <c r="N792" i="53"/>
  <c r="N793" i="53"/>
  <c r="N794" i="53"/>
  <c r="N795" i="53"/>
  <c r="N796" i="53"/>
  <c r="N797" i="53"/>
  <c r="N798" i="53"/>
  <c r="N799" i="53"/>
  <c r="N800" i="53"/>
  <c r="N801" i="53"/>
  <c r="N802" i="53"/>
  <c r="N803" i="53"/>
  <c r="N804" i="53"/>
  <c r="N805" i="53"/>
  <c r="N806" i="53"/>
  <c r="N807" i="53"/>
  <c r="N808" i="53"/>
  <c r="N809" i="53"/>
  <c r="N810" i="53"/>
  <c r="N811" i="53"/>
  <c r="N812" i="53"/>
  <c r="N813" i="53"/>
  <c r="N814" i="53"/>
  <c r="N815" i="53"/>
  <c r="N816" i="53"/>
  <c r="N817" i="53"/>
  <c r="N818" i="53"/>
  <c r="N819" i="53"/>
  <c r="N820" i="53"/>
  <c r="N821" i="53"/>
  <c r="N822" i="53"/>
  <c r="N823" i="53"/>
  <c r="N824" i="53"/>
  <c r="N825" i="53"/>
  <c r="N826" i="53"/>
  <c r="N827" i="53"/>
  <c r="N828" i="53"/>
  <c r="N829" i="53"/>
  <c r="N830" i="53"/>
  <c r="N831" i="53"/>
  <c r="N832" i="53"/>
  <c r="N833" i="53"/>
  <c r="N834" i="53"/>
  <c r="N835" i="53"/>
  <c r="N836" i="53"/>
  <c r="N837" i="53"/>
  <c r="N838" i="53"/>
  <c r="N839" i="53"/>
  <c r="N840" i="53"/>
  <c r="N841" i="53"/>
  <c r="N842" i="53"/>
  <c r="N843" i="53"/>
  <c r="N844" i="53"/>
  <c r="N845" i="53"/>
  <c r="N846" i="53"/>
  <c r="N847" i="53"/>
  <c r="N848" i="53"/>
  <c r="N849" i="53"/>
  <c r="N850" i="53"/>
  <c r="N851" i="53"/>
  <c r="N852" i="53"/>
  <c r="N853" i="53"/>
  <c r="N854" i="53"/>
  <c r="N855" i="53"/>
  <c r="N856" i="53"/>
  <c r="N857" i="53"/>
  <c r="N858" i="53"/>
  <c r="N859" i="53"/>
  <c r="N860" i="53"/>
  <c r="N861" i="53"/>
  <c r="N862" i="53"/>
  <c r="N863" i="53"/>
  <c r="N864" i="53"/>
  <c r="N865" i="53"/>
  <c r="N866" i="53"/>
  <c r="N867" i="53"/>
  <c r="N868" i="53"/>
  <c r="N869" i="53"/>
  <c r="N870" i="53"/>
  <c r="N871" i="53"/>
  <c r="N872" i="53"/>
  <c r="N873" i="53"/>
  <c r="N874" i="53"/>
  <c r="N875" i="53"/>
  <c r="N876" i="53"/>
  <c r="N877" i="53"/>
  <c r="N878" i="53"/>
  <c r="N879" i="53"/>
  <c r="N880" i="53"/>
  <c r="N881" i="53"/>
  <c r="N882" i="53"/>
  <c r="N883" i="53"/>
  <c r="N884" i="53"/>
  <c r="N885" i="53"/>
  <c r="N886" i="53"/>
  <c r="N887" i="53"/>
  <c r="N888" i="53"/>
  <c r="N889" i="53"/>
  <c r="N890" i="53"/>
  <c r="N891" i="53"/>
  <c r="N892" i="53"/>
  <c r="N893" i="53"/>
  <c r="N894" i="53"/>
  <c r="N895" i="53"/>
  <c r="N896" i="53"/>
  <c r="N897" i="53"/>
  <c r="N898" i="53"/>
  <c r="N899" i="53"/>
  <c r="N900" i="53"/>
  <c r="N901" i="53"/>
  <c r="N902" i="53"/>
  <c r="N903" i="53"/>
  <c r="N904" i="53"/>
  <c r="N905" i="53"/>
  <c r="N906" i="53"/>
  <c r="N907" i="53"/>
  <c r="N908" i="53"/>
  <c r="N909" i="53"/>
  <c r="N910" i="53"/>
  <c r="N911" i="53"/>
  <c r="N912" i="53"/>
  <c r="N913" i="53"/>
  <c r="N914" i="53"/>
  <c r="N915" i="53"/>
  <c r="N916" i="53"/>
  <c r="N917" i="53"/>
  <c r="N918" i="53"/>
  <c r="N919" i="53"/>
  <c r="N920" i="53"/>
  <c r="N921" i="53"/>
  <c r="N922" i="53"/>
  <c r="N923" i="53"/>
  <c r="N924" i="53"/>
  <c r="N925" i="53"/>
  <c r="N926" i="53"/>
  <c r="N927" i="53"/>
  <c r="N928" i="53"/>
  <c r="N929" i="53"/>
  <c r="N930" i="53"/>
  <c r="N931" i="53"/>
  <c r="N932" i="53"/>
  <c r="N933" i="53"/>
  <c r="N934" i="53"/>
  <c r="N935" i="53"/>
  <c r="N936" i="53"/>
  <c r="N937" i="53"/>
  <c r="N938" i="53"/>
  <c r="N939" i="53"/>
  <c r="N940" i="53"/>
  <c r="N941" i="53"/>
  <c r="N942" i="53"/>
  <c r="N943" i="53"/>
  <c r="N944" i="53"/>
  <c r="N945" i="53"/>
  <c r="N946" i="53"/>
  <c r="N947" i="53"/>
  <c r="N948" i="53"/>
  <c r="N949" i="53"/>
  <c r="N950" i="53"/>
  <c r="N951" i="53"/>
  <c r="N952" i="53"/>
  <c r="N953" i="53"/>
  <c r="N954" i="53"/>
  <c r="N955" i="53"/>
  <c r="N956" i="53"/>
  <c r="N957" i="53"/>
  <c r="N958" i="53"/>
  <c r="N959" i="53"/>
  <c r="N960" i="53"/>
  <c r="N961" i="53"/>
  <c r="N962" i="53"/>
  <c r="N963" i="53"/>
  <c r="N964" i="53"/>
  <c r="N965" i="53"/>
  <c r="N966" i="53"/>
  <c r="N967" i="53"/>
  <c r="N968" i="53"/>
  <c r="N969" i="53"/>
  <c r="N970" i="53"/>
  <c r="N971" i="53"/>
  <c r="N972" i="53"/>
  <c r="N973" i="53"/>
  <c r="N974" i="53"/>
  <c r="N975" i="53"/>
  <c r="N976" i="53"/>
  <c r="N977" i="53"/>
  <c r="N978" i="53"/>
  <c r="N979" i="53"/>
  <c r="N980" i="53"/>
  <c r="N981" i="53"/>
  <c r="N982" i="53"/>
  <c r="N983" i="53"/>
  <c r="N984" i="53"/>
  <c r="N985" i="53"/>
  <c r="N986" i="53"/>
  <c r="N987" i="53"/>
  <c r="N988" i="53"/>
  <c r="N989" i="53"/>
  <c r="N990" i="53"/>
  <c r="N991" i="53"/>
  <c r="N992" i="53"/>
  <c r="N993" i="53"/>
  <c r="N994" i="53"/>
  <c r="N995" i="53"/>
  <c r="N996" i="53"/>
  <c r="N997" i="53"/>
  <c r="N998" i="53"/>
  <c r="N999" i="53"/>
  <c r="N1000" i="53"/>
  <c r="N1001" i="53"/>
  <c r="N1002" i="53"/>
  <c r="N1003" i="53"/>
  <c r="N1004" i="53"/>
  <c r="N1005" i="53"/>
  <c r="N1006" i="53"/>
  <c r="N1007" i="53"/>
  <c r="N1008" i="53"/>
  <c r="N1009" i="53"/>
  <c r="N1010" i="53"/>
  <c r="N1011" i="53"/>
  <c r="N1012" i="53"/>
  <c r="N1013" i="53"/>
  <c r="N1014" i="53"/>
  <c r="N1015" i="53"/>
  <c r="N1016" i="53"/>
  <c r="N1017" i="53"/>
  <c r="N1018" i="53"/>
  <c r="N1019" i="53"/>
  <c r="N1020" i="53"/>
  <c r="N1021" i="53"/>
  <c r="N1022" i="53"/>
  <c r="N1023" i="53"/>
  <c r="N1024" i="53"/>
  <c r="N1025" i="53"/>
  <c r="N1026" i="53"/>
  <c r="N1027" i="53"/>
  <c r="N1028" i="53"/>
  <c r="N1029" i="53"/>
  <c r="N1030" i="53"/>
  <c r="N1031" i="53"/>
  <c r="N1032" i="53"/>
  <c r="N1033" i="53"/>
  <c r="N1034" i="53"/>
  <c r="N1035" i="53"/>
  <c r="N1036" i="53"/>
  <c r="N1037" i="53"/>
  <c r="N1038" i="53"/>
  <c r="N1039" i="53"/>
  <c r="N1040" i="53"/>
  <c r="N1041" i="53"/>
  <c r="N1042" i="53"/>
  <c r="N1043" i="53"/>
  <c r="N1044" i="53"/>
  <c r="N1045" i="53"/>
  <c r="N1046" i="53"/>
  <c r="N1047" i="53"/>
  <c r="N1048" i="53"/>
  <c r="N1049" i="53"/>
  <c r="N1050" i="53"/>
  <c r="N1051" i="53"/>
  <c r="N1052" i="53"/>
  <c r="N1053" i="53"/>
  <c r="N1054" i="53"/>
  <c r="N1055" i="53"/>
  <c r="N1056" i="53"/>
  <c r="N1057" i="53"/>
  <c r="N1058" i="53"/>
  <c r="N1059" i="53"/>
  <c r="N1060" i="53"/>
  <c r="N1061" i="53"/>
  <c r="N1062" i="53"/>
  <c r="N1063" i="53"/>
  <c r="N1064" i="53"/>
  <c r="N1065" i="53"/>
  <c r="N1066" i="53"/>
  <c r="N1067" i="53"/>
  <c r="N1068" i="53"/>
  <c r="N1069" i="53"/>
  <c r="N1070" i="53"/>
  <c r="N1071" i="53"/>
  <c r="N1072" i="53"/>
  <c r="N1073" i="53"/>
  <c r="N1074" i="53"/>
  <c r="N1075" i="53"/>
  <c r="N1076" i="53"/>
  <c r="N1077" i="53"/>
  <c r="N1078" i="53"/>
  <c r="N1079" i="53"/>
  <c r="N1080" i="53"/>
  <c r="N1081" i="53"/>
  <c r="N1082" i="53"/>
  <c r="N1083" i="53"/>
  <c r="N1084" i="53"/>
  <c r="N1085" i="53"/>
  <c r="N1086" i="53"/>
  <c r="N1087" i="53"/>
  <c r="N1088" i="53"/>
  <c r="N1089" i="53"/>
  <c r="N1090" i="53"/>
  <c r="N1091" i="53"/>
  <c r="N1092" i="53"/>
  <c r="N1093" i="53"/>
  <c r="N1094" i="53"/>
  <c r="N1095" i="53"/>
  <c r="N1096" i="53"/>
  <c r="N1097" i="53"/>
  <c r="N1098" i="53"/>
  <c r="N1099" i="53"/>
  <c r="N1100" i="53"/>
  <c r="N1101" i="53"/>
  <c r="N1102" i="53"/>
  <c r="N1103" i="53"/>
  <c r="N1104" i="53"/>
  <c r="N1105" i="53"/>
  <c r="N1106" i="53"/>
  <c r="N1107" i="53"/>
  <c r="N1108" i="53"/>
  <c r="N1109" i="53"/>
  <c r="N1110" i="53"/>
  <c r="N1111" i="53"/>
  <c r="N1112" i="53"/>
  <c r="N1113" i="53"/>
  <c r="N1114" i="53"/>
  <c r="N1115" i="53"/>
  <c r="N1116" i="53"/>
  <c r="N1117" i="53"/>
  <c r="N1118" i="53"/>
  <c r="N1119" i="53"/>
  <c r="N1120" i="53"/>
  <c r="N1121" i="53"/>
  <c r="N1122" i="53"/>
  <c r="N1123" i="53"/>
  <c r="N1124" i="53"/>
  <c r="N1125" i="53"/>
  <c r="N1126" i="53"/>
  <c r="N1127" i="53"/>
  <c r="N1128" i="53"/>
  <c r="N1129" i="53"/>
  <c r="N1130" i="53"/>
  <c r="N1131" i="53"/>
  <c r="N1132" i="53"/>
  <c r="N1133" i="53"/>
  <c r="N1134" i="53"/>
  <c r="N1135" i="53"/>
  <c r="N1136" i="53"/>
  <c r="N1137" i="53"/>
  <c r="N1138" i="53"/>
  <c r="N1139" i="53"/>
  <c r="N1140" i="53"/>
  <c r="N1141" i="53"/>
  <c r="N1142" i="53"/>
  <c r="N1143" i="53"/>
  <c r="N1144" i="53"/>
  <c r="N1145" i="53"/>
  <c r="N1146" i="53"/>
  <c r="N1147" i="53"/>
  <c r="N1148" i="53"/>
  <c r="N1149" i="53"/>
  <c r="N1150" i="53"/>
  <c r="N1151" i="53"/>
  <c r="N1152" i="53"/>
  <c r="N1153" i="53"/>
  <c r="N1154" i="53"/>
  <c r="N1155" i="53"/>
  <c r="N1156" i="53"/>
  <c r="N1157" i="53"/>
  <c r="N1158" i="53"/>
  <c r="N1159" i="53"/>
  <c r="N1160" i="53"/>
  <c r="N1161" i="53"/>
  <c r="N1162" i="53"/>
  <c r="N1163" i="53"/>
  <c r="N1164" i="53"/>
  <c r="N1165" i="53"/>
  <c r="N1166" i="53"/>
  <c r="N1167" i="53"/>
  <c r="N1168" i="53"/>
  <c r="N1169" i="53"/>
  <c r="N1170" i="53"/>
  <c r="N1171" i="53"/>
  <c r="N1172" i="53"/>
  <c r="N1173" i="53"/>
  <c r="N1174" i="53"/>
  <c r="N1175" i="53"/>
  <c r="N1176" i="53"/>
  <c r="N1177" i="53"/>
  <c r="N1178" i="53"/>
  <c r="N1179" i="53"/>
  <c r="N1180" i="53"/>
  <c r="N1181" i="53"/>
  <c r="N1182" i="53"/>
  <c r="N1183" i="53"/>
  <c r="N1184" i="53"/>
  <c r="N1185" i="53"/>
  <c r="N1186" i="53"/>
  <c r="N1187" i="53"/>
  <c r="N1188" i="53"/>
  <c r="N1189" i="53"/>
  <c r="N1190" i="53"/>
  <c r="N1191" i="53"/>
  <c r="N1192" i="53"/>
  <c r="N1193" i="53"/>
  <c r="N1194" i="53"/>
  <c r="N1195" i="53"/>
  <c r="N1196" i="53"/>
  <c r="N1197" i="53"/>
  <c r="N1198" i="53"/>
  <c r="N1199" i="53"/>
  <c r="N1200" i="53"/>
  <c r="N1201" i="53"/>
  <c r="N1202" i="53"/>
  <c r="N1203" i="53"/>
  <c r="N1204" i="53"/>
  <c r="N1205" i="53"/>
  <c r="N1206" i="53"/>
  <c r="N1207" i="53"/>
  <c r="N1208" i="53"/>
  <c r="N1209" i="53"/>
  <c r="N1210" i="53"/>
  <c r="N1211" i="53"/>
  <c r="N1212" i="53"/>
  <c r="N1213" i="53"/>
  <c r="N1214" i="53"/>
  <c r="N1215" i="53"/>
  <c r="N1216" i="53"/>
  <c r="N1217" i="53"/>
  <c r="N1218" i="53"/>
  <c r="N1219" i="53"/>
  <c r="N1220" i="53"/>
  <c r="N1221" i="53"/>
  <c r="N1222" i="53"/>
  <c r="N1223" i="53"/>
  <c r="N1224" i="53"/>
  <c r="N1225" i="53"/>
  <c r="N1226" i="53"/>
  <c r="N1227" i="53"/>
  <c r="N1228" i="53"/>
  <c r="N1229" i="53"/>
  <c r="N1230" i="53"/>
  <c r="N1231" i="53"/>
  <c r="N1232" i="53"/>
  <c r="N1233" i="53"/>
  <c r="N1234" i="53"/>
  <c r="N1235" i="53"/>
  <c r="N1236" i="53"/>
  <c r="N1237" i="53"/>
  <c r="N1238" i="53"/>
  <c r="N1239" i="53"/>
  <c r="N1240" i="53"/>
  <c r="N1241" i="53"/>
  <c r="N1242" i="53"/>
  <c r="N1243" i="53"/>
  <c r="N1244" i="53"/>
  <c r="N1245" i="53"/>
  <c r="N1246" i="53"/>
  <c r="N1247" i="53"/>
  <c r="N1248" i="53"/>
  <c r="N1249" i="53"/>
  <c r="N1250" i="53"/>
  <c r="N1251" i="53"/>
  <c r="N1252" i="53"/>
  <c r="N1253" i="53"/>
  <c r="N1254" i="53"/>
  <c r="N1255" i="53"/>
  <c r="N1256" i="53"/>
  <c r="N1257" i="53"/>
  <c r="N1258" i="53"/>
  <c r="N1259" i="53"/>
  <c r="N1260" i="53"/>
  <c r="N1261" i="53"/>
  <c r="N1262" i="53"/>
  <c r="N1263" i="53"/>
  <c r="N1264" i="53"/>
  <c r="N1265" i="53"/>
  <c r="N1266" i="53"/>
  <c r="N1267" i="53"/>
  <c r="N1268" i="53"/>
  <c r="N1269" i="53"/>
  <c r="N1270" i="53"/>
  <c r="N1271" i="53"/>
  <c r="N1272" i="53"/>
  <c r="N1273" i="53"/>
  <c r="N1274" i="53"/>
  <c r="N1275" i="53"/>
  <c r="X3" i="72"/>
  <c r="X1275" i="72"/>
  <c r="X1267" i="72"/>
  <c r="X1259" i="72"/>
  <c r="X1251" i="72"/>
  <c r="X1243" i="72"/>
  <c r="X1235" i="72"/>
  <c r="X1227" i="72"/>
  <c r="X1219" i="72"/>
  <c r="X1211" i="72"/>
  <c r="X1203" i="72"/>
  <c r="X1195" i="72"/>
  <c r="X1187" i="72"/>
  <c r="X1179" i="72"/>
  <c r="X1171" i="72"/>
  <c r="X1163" i="72"/>
  <c r="X1155" i="72"/>
  <c r="X1147" i="72"/>
  <c r="X1139" i="72"/>
  <c r="X1131" i="72"/>
  <c r="X1123" i="72"/>
  <c r="X1115" i="72"/>
  <c r="X1107" i="72"/>
  <c r="X1099" i="72"/>
  <c r="X1091" i="72"/>
  <c r="X1083" i="72"/>
  <c r="X1075" i="72"/>
  <c r="X1067" i="72"/>
  <c r="X1059" i="72"/>
  <c r="X1051" i="72"/>
  <c r="X1043" i="72"/>
  <c r="X1035" i="72"/>
  <c r="X1027" i="72"/>
  <c r="X1019" i="72"/>
  <c r="X1011" i="72"/>
  <c r="X1003" i="72"/>
  <c r="X995" i="72"/>
  <c r="X987" i="72"/>
  <c r="X979" i="72"/>
  <c r="X971" i="72"/>
  <c r="X963" i="72"/>
  <c r="X955" i="72"/>
  <c r="X947" i="72"/>
  <c r="X939" i="72"/>
  <c r="X931" i="72"/>
  <c r="X923" i="72"/>
  <c r="X915" i="72"/>
  <c r="X907" i="72"/>
  <c r="X899" i="72"/>
  <c r="X891" i="72"/>
  <c r="X883" i="72"/>
  <c r="X875" i="72"/>
  <c r="X867" i="72"/>
  <c r="X859" i="72"/>
  <c r="X851" i="72"/>
  <c r="X843" i="72"/>
  <c r="X835" i="72"/>
  <c r="X827" i="72"/>
  <c r="X819" i="72"/>
  <c r="X811" i="72"/>
  <c r="X803" i="72"/>
  <c r="X795" i="72"/>
  <c r="X787" i="72"/>
  <c r="X779" i="72"/>
  <c r="X771" i="72"/>
  <c r="X763" i="72"/>
  <c r="X755" i="72"/>
  <c r="X747" i="72"/>
  <c r="X739" i="72"/>
  <c r="X731" i="72"/>
  <c r="X723" i="72"/>
  <c r="X715" i="72"/>
  <c r="X707" i="72"/>
  <c r="X699" i="72"/>
  <c r="X691" i="72"/>
  <c r="X683" i="72"/>
  <c r="X675" i="72"/>
  <c r="X667" i="72"/>
  <c r="X659" i="72"/>
  <c r="X651" i="72"/>
  <c r="X643" i="72"/>
  <c r="X635" i="72"/>
  <c r="X627" i="72"/>
  <c r="X619" i="72"/>
  <c r="X611" i="72"/>
  <c r="X603" i="72"/>
  <c r="X595" i="72"/>
  <c r="X587" i="72"/>
  <c r="X579" i="72"/>
  <c r="X571" i="72"/>
  <c r="X563" i="72"/>
  <c r="X555" i="72"/>
  <c r="X547" i="72"/>
  <c r="X539" i="72"/>
  <c r="X531" i="72"/>
  <c r="X523" i="72"/>
  <c r="X515" i="72"/>
  <c r="X507" i="72"/>
  <c r="X499" i="72"/>
  <c r="X491" i="72"/>
  <c r="X483" i="72"/>
  <c r="X475" i="72"/>
  <c r="X467" i="72"/>
  <c r="X459" i="72"/>
  <c r="X451" i="72"/>
  <c r="X443" i="72"/>
  <c r="X435" i="72"/>
  <c r="X427" i="72"/>
  <c r="X419" i="72"/>
  <c r="X411" i="72"/>
  <c r="X403" i="72"/>
  <c r="X395" i="72"/>
  <c r="X387" i="72"/>
  <c r="X379" i="72"/>
  <c r="X371" i="72"/>
  <c r="X363" i="72"/>
  <c r="X355" i="72"/>
  <c r="X347" i="72"/>
  <c r="X339" i="72"/>
  <c r="X331" i="72"/>
  <c r="X323" i="72"/>
  <c r="X315" i="72"/>
  <c r="X307" i="72"/>
  <c r="X299" i="72"/>
  <c r="X291" i="72"/>
  <c r="X283" i="72"/>
  <c r="X275" i="72"/>
  <c r="X267" i="72"/>
  <c r="X1274" i="72"/>
  <c r="X1266" i="72"/>
  <c r="X1258" i="72"/>
  <c r="X1250" i="72"/>
  <c r="X1242" i="72"/>
  <c r="X1234" i="72"/>
  <c r="X1226" i="72"/>
  <c r="X1218" i="72"/>
  <c r="X1210" i="72"/>
  <c r="X1202" i="72"/>
  <c r="X1194" i="72"/>
  <c r="X1186" i="72"/>
  <c r="X1178" i="72"/>
  <c r="X1170" i="72"/>
  <c r="X1162" i="72"/>
  <c r="X1154" i="72"/>
  <c r="X1146" i="72"/>
  <c r="X1138" i="72"/>
  <c r="X1130" i="72"/>
  <c r="X1122" i="72"/>
  <c r="X1114" i="72"/>
  <c r="X1106" i="72"/>
  <c r="X1098" i="72"/>
  <c r="X1090" i="72"/>
  <c r="X1082" i="72"/>
  <c r="X1074" i="72"/>
  <c r="X1066" i="72"/>
  <c r="X1058" i="72"/>
  <c r="X1050" i="72"/>
  <c r="X1042" i="72"/>
  <c r="X1034" i="72"/>
  <c r="X1026" i="72"/>
  <c r="X1018" i="72"/>
  <c r="X1010" i="72"/>
  <c r="X1002" i="72"/>
  <c r="X994" i="72"/>
  <c r="X986" i="72"/>
  <c r="X978" i="72"/>
  <c r="X970" i="72"/>
  <c r="X962" i="72"/>
  <c r="X954" i="72"/>
  <c r="X946" i="72"/>
  <c r="X938" i="72"/>
  <c r="X930" i="72"/>
  <c r="X922" i="72"/>
  <c r="X914" i="72"/>
  <c r="X906" i="72"/>
  <c r="X898" i="72"/>
  <c r="X890" i="72"/>
  <c r="X882" i="72"/>
  <c r="X874" i="72"/>
  <c r="X866" i="72"/>
  <c r="X858" i="72"/>
  <c r="X850" i="72"/>
  <c r="X842" i="72"/>
  <c r="X834" i="72"/>
  <c r="X826" i="72"/>
  <c r="X818" i="72"/>
  <c r="X810" i="72"/>
  <c r="X802" i="72"/>
  <c r="X794" i="72"/>
  <c r="X786" i="72"/>
  <c r="X778" i="72"/>
  <c r="X770" i="72"/>
  <c r="X762" i="72"/>
  <c r="X754" i="72"/>
  <c r="X746" i="72"/>
  <c r="X738" i="72"/>
  <c r="X730" i="72"/>
  <c r="X722" i="72"/>
  <c r="X714" i="72"/>
  <c r="X706" i="72"/>
  <c r="X698" i="72"/>
  <c r="X690" i="72"/>
  <c r="X682" i="72"/>
  <c r="X674" i="72"/>
  <c r="X666" i="72"/>
  <c r="X658" i="72"/>
  <c r="X650" i="72"/>
  <c r="X642" i="72"/>
  <c r="X634" i="72"/>
  <c r="X626" i="72"/>
  <c r="X618" i="72"/>
  <c r="X610" i="72"/>
  <c r="X602" i="72"/>
  <c r="X594" i="72"/>
  <c r="X586" i="72"/>
  <c r="X578" i="72"/>
  <c r="X570" i="72"/>
  <c r="X562" i="72"/>
  <c r="X554" i="72"/>
  <c r="X546" i="72"/>
  <c r="X538" i="72"/>
  <c r="X530" i="72"/>
  <c r="X522" i="72"/>
  <c r="X514" i="72"/>
  <c r="X506" i="72"/>
  <c r="X498" i="72"/>
  <c r="X490" i="72"/>
  <c r="X482" i="72"/>
  <c r="X474" i="72"/>
  <c r="X466" i="72"/>
  <c r="X458" i="72"/>
  <c r="X450" i="72"/>
  <c r="X442" i="72"/>
  <c r="X434" i="72"/>
  <c r="X426" i="72"/>
  <c r="X418" i="72"/>
  <c r="X410" i="72"/>
  <c r="X402" i="72"/>
  <c r="X394" i="72"/>
  <c r="X386" i="72"/>
  <c r="X378" i="72"/>
  <c r="X370" i="72"/>
  <c r="X362" i="72"/>
  <c r="X354" i="72"/>
  <c r="X346" i="72"/>
  <c r="X338" i="72"/>
  <c r="X330" i="72"/>
  <c r="X322" i="72"/>
  <c r="X314" i="72"/>
  <c r="X306" i="72"/>
  <c r="X298" i="72"/>
  <c r="X290" i="72"/>
  <c r="X282" i="72"/>
  <c r="X274" i="72"/>
  <c r="X266" i="72"/>
  <c r="X1273" i="72"/>
  <c r="X1265" i="72"/>
  <c r="X1257" i="72"/>
  <c r="X1249" i="72"/>
  <c r="X1241" i="72"/>
  <c r="X1233" i="72"/>
  <c r="X1225" i="72"/>
  <c r="X1217" i="72"/>
  <c r="X1209" i="72"/>
  <c r="X1201" i="72"/>
  <c r="X1193" i="72"/>
  <c r="X1185" i="72"/>
  <c r="X1177" i="72"/>
  <c r="X1169" i="72"/>
  <c r="X1161" i="72"/>
  <c r="X1153" i="72"/>
  <c r="X1145" i="72"/>
  <c r="X1137" i="72"/>
  <c r="X1129" i="72"/>
  <c r="X1121" i="72"/>
  <c r="X1113" i="72"/>
  <c r="X1105" i="72"/>
  <c r="X1097" i="72"/>
  <c r="X1089" i="72"/>
  <c r="X1081" i="72"/>
  <c r="X1073" i="72"/>
  <c r="X1065" i="72"/>
  <c r="X1057" i="72"/>
  <c r="X1049" i="72"/>
  <c r="X1041" i="72"/>
  <c r="X1033" i="72"/>
  <c r="X1025" i="72"/>
  <c r="X1017" i="72"/>
  <c r="X1009" i="72"/>
  <c r="X1001" i="72"/>
  <c r="X993" i="72"/>
  <c r="X985" i="72"/>
  <c r="X977" i="72"/>
  <c r="X969" i="72"/>
  <c r="X961" i="72"/>
  <c r="X953" i="72"/>
  <c r="X945" i="72"/>
  <c r="X937" i="72"/>
  <c r="X929" i="72"/>
  <c r="X921" i="72"/>
  <c r="X913" i="72"/>
  <c r="X905" i="72"/>
  <c r="X897" i="72"/>
  <c r="X889" i="72"/>
  <c r="X881" i="72"/>
  <c r="X873" i="72"/>
  <c r="X865" i="72"/>
  <c r="X857" i="72"/>
  <c r="X849" i="72"/>
  <c r="X841" i="72"/>
  <c r="X833" i="72"/>
  <c r="X825" i="72"/>
  <c r="X817" i="72"/>
  <c r="X809" i="72"/>
  <c r="X801" i="72"/>
  <c r="X793" i="72"/>
  <c r="X785" i="72"/>
  <c r="X777" i="72"/>
  <c r="X769" i="72"/>
  <c r="X761" i="72"/>
  <c r="X753" i="72"/>
  <c r="X745" i="72"/>
  <c r="X737" i="72"/>
  <c r="X729" i="72"/>
  <c r="X721" i="72"/>
  <c r="X713" i="72"/>
  <c r="X705" i="72"/>
  <c r="X697" i="72"/>
  <c r="X689" i="72"/>
  <c r="X681" i="72"/>
  <c r="X673" i="72"/>
  <c r="X665" i="72"/>
  <c r="X657" i="72"/>
  <c r="X649" i="72"/>
  <c r="X641" i="72"/>
  <c r="X633" i="72"/>
  <c r="X625" i="72"/>
  <c r="X617" i="72"/>
  <c r="X609" i="72"/>
  <c r="X601" i="72"/>
  <c r="X593" i="72"/>
  <c r="X585" i="72"/>
  <c r="X577" i="72"/>
  <c r="X569" i="72"/>
  <c r="X561" i="72"/>
  <c r="X553" i="72"/>
  <c r="X545" i="72"/>
  <c r="X537" i="72"/>
  <c r="X529" i="72"/>
  <c r="X521" i="72"/>
  <c r="X513" i="72"/>
  <c r="X505" i="72"/>
  <c r="X497" i="72"/>
  <c r="X489" i="72"/>
  <c r="X481" i="72"/>
  <c r="X473" i="72"/>
  <c r="X465" i="72"/>
  <c r="X457" i="72"/>
  <c r="X449" i="72"/>
  <c r="X441" i="72"/>
  <c r="X433" i="72"/>
  <c r="X425" i="72"/>
  <c r="X417" i="72"/>
  <c r="X409" i="72"/>
  <c r="X401" i="72"/>
  <c r="X393" i="72"/>
  <c r="X385" i="72"/>
  <c r="X377" i="72"/>
  <c r="X369" i="72"/>
  <c r="X361" i="72"/>
  <c r="X353" i="72"/>
  <c r="X345" i="72"/>
  <c r="X337" i="72"/>
  <c r="X329" i="72"/>
  <c r="X321" i="72"/>
  <c r="X313" i="72"/>
  <c r="X305" i="72"/>
  <c r="X297" i="72"/>
  <c r="X289" i="72"/>
  <c r="X281" i="72"/>
  <c r="X273" i="72"/>
  <c r="X265" i="72"/>
  <c r="X1272" i="72"/>
  <c r="X1264" i="72"/>
  <c r="X1256" i="72"/>
  <c r="X1248" i="72"/>
  <c r="X1240" i="72"/>
  <c r="X1232" i="72"/>
  <c r="X1224" i="72"/>
  <c r="X1216" i="72"/>
  <c r="X1208" i="72"/>
  <c r="X1200" i="72"/>
  <c r="X1192" i="72"/>
  <c r="X1184" i="72"/>
  <c r="X1176" i="72"/>
  <c r="X1168" i="72"/>
  <c r="X1160" i="72"/>
  <c r="X1152" i="72"/>
  <c r="X1144" i="72"/>
  <c r="X1136" i="72"/>
  <c r="X1128" i="72"/>
  <c r="X1120" i="72"/>
  <c r="X1112" i="72"/>
  <c r="X1104" i="72"/>
  <c r="X1096" i="72"/>
  <c r="X1088" i="72"/>
  <c r="X1080" i="72"/>
  <c r="X1072" i="72"/>
  <c r="X1064" i="72"/>
  <c r="X1056" i="72"/>
  <c r="X1048" i="72"/>
  <c r="X1040" i="72"/>
  <c r="X1032" i="72"/>
  <c r="X1024" i="72"/>
  <c r="X1016" i="72"/>
  <c r="X1008" i="72"/>
  <c r="X1000" i="72"/>
  <c r="X992" i="72"/>
  <c r="X984" i="72"/>
  <c r="X976" i="72"/>
  <c r="X968" i="72"/>
  <c r="X960" i="72"/>
  <c r="X952" i="72"/>
  <c r="X944" i="72"/>
  <c r="X936" i="72"/>
  <c r="X928" i="72"/>
  <c r="X920" i="72"/>
  <c r="X912" i="72"/>
  <c r="X904" i="72"/>
  <c r="X896" i="72"/>
  <c r="X888" i="72"/>
  <c r="X880" i="72"/>
  <c r="X872" i="72"/>
  <c r="X864" i="72"/>
  <c r="X856" i="72"/>
  <c r="X848" i="72"/>
  <c r="X840" i="72"/>
  <c r="X832" i="72"/>
  <c r="X824" i="72"/>
  <c r="X816" i="72"/>
  <c r="X808" i="72"/>
  <c r="X800" i="72"/>
  <c r="X792" i="72"/>
  <c r="X784" i="72"/>
  <c r="X776" i="72"/>
  <c r="X768" i="72"/>
  <c r="X760" i="72"/>
  <c r="X752" i="72"/>
  <c r="X744" i="72"/>
  <c r="X736" i="72"/>
  <c r="X728" i="72"/>
  <c r="X720" i="72"/>
  <c r="X712" i="72"/>
  <c r="X704" i="72"/>
  <c r="X696" i="72"/>
  <c r="X688" i="72"/>
  <c r="X680" i="72"/>
  <c r="X672" i="72"/>
  <c r="X664" i="72"/>
  <c r="X656" i="72"/>
  <c r="X648" i="72"/>
  <c r="X640" i="72"/>
  <c r="X632" i="72"/>
  <c r="X624" i="72"/>
  <c r="X616" i="72"/>
  <c r="X608" i="72"/>
  <c r="X600" i="72"/>
  <c r="X592" i="72"/>
  <c r="X584" i="72"/>
  <c r="X576" i="72"/>
  <c r="X568" i="72"/>
  <c r="X560" i="72"/>
  <c r="X552" i="72"/>
  <c r="X544" i="72"/>
  <c r="X536" i="72"/>
  <c r="X528" i="72"/>
  <c r="X520" i="72"/>
  <c r="X512" i="72"/>
  <c r="X504" i="72"/>
  <c r="X496" i="72"/>
  <c r="X488" i="72"/>
  <c r="X480" i="72"/>
  <c r="X472" i="72"/>
  <c r="X464" i="72"/>
  <c r="X456" i="72"/>
  <c r="X448" i="72"/>
  <c r="X440" i="72"/>
  <c r="X432" i="72"/>
  <c r="X424" i="72"/>
  <c r="X416" i="72"/>
  <c r="X408" i="72"/>
  <c r="X400" i="72"/>
  <c r="X392" i="72"/>
  <c r="X384" i="72"/>
  <c r="X376" i="72"/>
  <c r="X368" i="72"/>
  <c r="X360" i="72"/>
  <c r="X352" i="72"/>
  <c r="X344" i="72"/>
  <c r="X336" i="72"/>
  <c r="X328" i="72"/>
  <c r="X320" i="72"/>
  <c r="X312" i="72"/>
  <c r="X304" i="72"/>
  <c r="X296" i="72"/>
  <c r="X288" i="72"/>
  <c r="X280" i="72"/>
  <c r="X272" i="72"/>
  <c r="X264" i="72"/>
  <c r="X1271" i="72"/>
  <c r="X1263" i="72"/>
  <c r="X1255" i="72"/>
  <c r="X1247" i="72"/>
  <c r="X1239" i="72"/>
  <c r="X1231" i="72"/>
  <c r="X1223" i="72"/>
  <c r="X1215" i="72"/>
  <c r="X1207" i="72"/>
  <c r="X1199" i="72"/>
  <c r="X1191" i="72"/>
  <c r="X1183" i="72"/>
  <c r="X1175" i="72"/>
  <c r="X1167" i="72"/>
  <c r="X1159" i="72"/>
  <c r="X1151" i="72"/>
  <c r="X1143" i="72"/>
  <c r="X1135" i="72"/>
  <c r="X1127" i="72"/>
  <c r="X1119" i="72"/>
  <c r="X1111" i="72"/>
  <c r="X1103" i="72"/>
  <c r="X1095" i="72"/>
  <c r="X1087" i="72"/>
  <c r="X1079" i="72"/>
  <c r="X1071" i="72"/>
  <c r="X1063" i="72"/>
  <c r="X1055" i="72"/>
  <c r="X1047" i="72"/>
  <c r="X1039" i="72"/>
  <c r="X1031" i="72"/>
  <c r="X1023" i="72"/>
  <c r="X1015" i="72"/>
  <c r="X1007" i="72"/>
  <c r="X999" i="72"/>
  <c r="X991" i="72"/>
  <c r="X983" i="72"/>
  <c r="X975" i="72"/>
  <c r="X967" i="72"/>
  <c r="X959" i="72"/>
  <c r="X951" i="72"/>
  <c r="X943" i="72"/>
  <c r="X935" i="72"/>
  <c r="X927" i="72"/>
  <c r="X919" i="72"/>
  <c r="X911" i="72"/>
  <c r="X903" i="72"/>
  <c r="X895" i="72"/>
  <c r="X887" i="72"/>
  <c r="X879" i="72"/>
  <c r="X871" i="72"/>
  <c r="X863" i="72"/>
  <c r="X855" i="72"/>
  <c r="X847" i="72"/>
  <c r="X839" i="72"/>
  <c r="X831" i="72"/>
  <c r="X823" i="72"/>
  <c r="X815" i="72"/>
  <c r="X807" i="72"/>
  <c r="X799" i="72"/>
  <c r="X791" i="72"/>
  <c r="X783" i="72"/>
  <c r="X775" i="72"/>
  <c r="X767" i="72"/>
  <c r="X759" i="72"/>
  <c r="X751" i="72"/>
  <c r="X743" i="72"/>
  <c r="X735" i="72"/>
  <c r="X727" i="72"/>
  <c r="X719" i="72"/>
  <c r="X711" i="72"/>
  <c r="X703" i="72"/>
  <c r="X695" i="72"/>
  <c r="X687" i="72"/>
  <c r="X679" i="72"/>
  <c r="X671" i="72"/>
  <c r="X663" i="72"/>
  <c r="X655" i="72"/>
  <c r="X647" i="72"/>
  <c r="X639" i="72"/>
  <c r="X631" i="72"/>
  <c r="X623" i="72"/>
  <c r="X615" i="72"/>
  <c r="X607" i="72"/>
  <c r="X599" i="72"/>
  <c r="X591" i="72"/>
  <c r="X583" i="72"/>
  <c r="X575" i="72"/>
  <c r="X567" i="72"/>
  <c r="X559" i="72"/>
  <c r="X551" i="72"/>
  <c r="X543" i="72"/>
  <c r="X535" i="72"/>
  <c r="X527" i="72"/>
  <c r="X519" i="72"/>
  <c r="X511" i="72"/>
  <c r="X503" i="72"/>
  <c r="X495" i="72"/>
  <c r="X487" i="72"/>
  <c r="X479" i="72"/>
  <c r="X471" i="72"/>
  <c r="X463" i="72"/>
  <c r="X455" i="72"/>
  <c r="X447" i="72"/>
  <c r="X439" i="72"/>
  <c r="X431" i="72"/>
  <c r="X423" i="72"/>
  <c r="X415" i="72"/>
  <c r="X407" i="72"/>
  <c r="X399" i="72"/>
  <c r="X391" i="72"/>
  <c r="X383" i="72"/>
  <c r="X375" i="72"/>
  <c r="X367" i="72"/>
  <c r="X359" i="72"/>
  <c r="X351" i="72"/>
  <c r="X343" i="72"/>
  <c r="X335" i="72"/>
  <c r="X327" i="72"/>
  <c r="X319" i="72"/>
  <c r="X311" i="72"/>
  <c r="X303" i="72"/>
  <c r="X295" i="72"/>
  <c r="X287" i="72"/>
  <c r="X279" i="72"/>
  <c r="X271" i="72"/>
  <c r="X263" i="72"/>
  <c r="X1270" i="72"/>
  <c r="X1262" i="72"/>
  <c r="X1254" i="72"/>
  <c r="X1246" i="72"/>
  <c r="X1238" i="72"/>
  <c r="X1230" i="72"/>
  <c r="X1222" i="72"/>
  <c r="X1214" i="72"/>
  <c r="X1206" i="72"/>
  <c r="X1198" i="72"/>
  <c r="X1190" i="72"/>
  <c r="X1182" i="72"/>
  <c r="X1174" i="72"/>
  <c r="X1166" i="72"/>
  <c r="X1158" i="72"/>
  <c r="X1150" i="72"/>
  <c r="X1142" i="72"/>
  <c r="X1134" i="72"/>
  <c r="X1126" i="72"/>
  <c r="X1118" i="72"/>
  <c r="X1110" i="72"/>
  <c r="X1102" i="72"/>
  <c r="X1094" i="72"/>
  <c r="X1086" i="72"/>
  <c r="X1078" i="72"/>
  <c r="X1070" i="72"/>
  <c r="X1062" i="72"/>
  <c r="X1054" i="72"/>
  <c r="X1046" i="72"/>
  <c r="X1038" i="72"/>
  <c r="X1030" i="72"/>
  <c r="X1022" i="72"/>
  <c r="X1014" i="72"/>
  <c r="X1006" i="72"/>
  <c r="X998" i="72"/>
  <c r="X990" i="72"/>
  <c r="X982" i="72"/>
  <c r="X974" i="72"/>
  <c r="X966" i="72"/>
  <c r="X958" i="72"/>
  <c r="X950" i="72"/>
  <c r="X942" i="72"/>
  <c r="X934" i="72"/>
  <c r="X926" i="72"/>
  <c r="X918" i="72"/>
  <c r="X910" i="72"/>
  <c r="X902" i="72"/>
  <c r="X894" i="72"/>
  <c r="X886" i="72"/>
  <c r="X878" i="72"/>
  <c r="X870" i="72"/>
  <c r="X862" i="72"/>
  <c r="X854" i="72"/>
  <c r="X846" i="72"/>
  <c r="X838" i="72"/>
  <c r="X830" i="72"/>
  <c r="X822" i="72"/>
  <c r="X814" i="72"/>
  <c r="X806" i="72"/>
  <c r="X798" i="72"/>
  <c r="X790" i="72"/>
  <c r="X782" i="72"/>
  <c r="X774" i="72"/>
  <c r="X766" i="72"/>
  <c r="X758" i="72"/>
  <c r="X750" i="72"/>
  <c r="X742" i="72"/>
  <c r="X734" i="72"/>
  <c r="X726" i="72"/>
  <c r="X718" i="72"/>
  <c r="X710" i="72"/>
  <c r="X702" i="72"/>
  <c r="X694" i="72"/>
  <c r="X686" i="72"/>
  <c r="X678" i="72"/>
  <c r="X670" i="72"/>
  <c r="X662" i="72"/>
  <c r="X654" i="72"/>
  <c r="X646" i="72"/>
  <c r="X638" i="72"/>
  <c r="X630" i="72"/>
  <c r="X622" i="72"/>
  <c r="X614" i="72"/>
  <c r="X606" i="72"/>
  <c r="X598" i="72"/>
  <c r="X590" i="72"/>
  <c r="X582" i="72"/>
  <c r="X574" i="72"/>
  <c r="X566" i="72"/>
  <c r="X558" i="72"/>
  <c r="X550" i="72"/>
  <c r="X542" i="72"/>
  <c r="X534" i="72"/>
  <c r="X526" i="72"/>
  <c r="X518" i="72"/>
  <c r="X510" i="72"/>
  <c r="X502" i="72"/>
  <c r="X494" i="72"/>
  <c r="X486" i="72"/>
  <c r="X478" i="72"/>
  <c r="X470" i="72"/>
  <c r="X462" i="72"/>
  <c r="X454" i="72"/>
  <c r="X446" i="72"/>
  <c r="X438" i="72"/>
  <c r="X430" i="72"/>
  <c r="X422" i="72"/>
  <c r="X414" i="72"/>
  <c r="X406" i="72"/>
  <c r="X398" i="72"/>
  <c r="X390" i="72"/>
  <c r="X382" i="72"/>
  <c r="X374" i="72"/>
  <c r="X366" i="72"/>
  <c r="X358" i="72"/>
  <c r="X350" i="72"/>
  <c r="X342" i="72"/>
  <c r="X334" i="72"/>
  <c r="X326" i="72"/>
  <c r="X318" i="72"/>
  <c r="X310" i="72"/>
  <c r="X302" i="72"/>
  <c r="X294" i="72"/>
  <c r="X286" i="72"/>
  <c r="X278" i="72"/>
  <c r="X270" i="72"/>
  <c r="X262" i="72"/>
  <c r="X1268" i="72"/>
  <c r="X1260" i="72"/>
  <c r="X1252" i="72"/>
  <c r="X1244" i="72"/>
  <c r="X1236" i="72"/>
  <c r="X1228" i="72"/>
  <c r="X1220" i="72"/>
  <c r="X1212" i="72"/>
  <c r="X1204" i="72"/>
  <c r="X1196" i="72"/>
  <c r="X1188" i="72"/>
  <c r="X1180" i="72"/>
  <c r="X1172" i="72"/>
  <c r="X1164" i="72"/>
  <c r="X1156" i="72"/>
  <c r="X1148" i="72"/>
  <c r="X1140" i="72"/>
  <c r="X1132" i="72"/>
  <c r="X1124" i="72"/>
  <c r="X1116" i="72"/>
  <c r="X1108" i="72"/>
  <c r="X1100" i="72"/>
  <c r="X1092" i="72"/>
  <c r="X1084" i="72"/>
  <c r="X1076" i="72"/>
  <c r="X1068" i="72"/>
  <c r="X1060" i="72"/>
  <c r="X1052" i="72"/>
  <c r="X1044" i="72"/>
  <c r="X1036" i="72"/>
  <c r="X1028" i="72"/>
  <c r="X1020" i="72"/>
  <c r="X1012" i="72"/>
  <c r="X1004" i="72"/>
  <c r="X996" i="72"/>
  <c r="X988" i="72"/>
  <c r="X980" i="72"/>
  <c r="X972" i="72"/>
  <c r="X964" i="72"/>
  <c r="X956" i="72"/>
  <c r="X948" i="72"/>
  <c r="X940" i="72"/>
  <c r="X932" i="72"/>
  <c r="X924" i="72"/>
  <c r="X916" i="72"/>
  <c r="X908" i="72"/>
  <c r="X900" i="72"/>
  <c r="X892" i="72"/>
  <c r="X884" i="72"/>
  <c r="X876" i="72"/>
  <c r="X868" i="72"/>
  <c r="X860" i="72"/>
  <c r="X852" i="72"/>
  <c r="X844" i="72"/>
  <c r="X836" i="72"/>
  <c r="X828" i="72"/>
  <c r="X820" i="72"/>
  <c r="X812" i="72"/>
  <c r="X804" i="72"/>
  <c r="X796" i="72"/>
  <c r="X788" i="72"/>
  <c r="X780" i="72"/>
  <c r="X772" i="72"/>
  <c r="X764" i="72"/>
  <c r="X756" i="72"/>
  <c r="X748" i="72"/>
  <c r="X740" i="72"/>
  <c r="X732" i="72"/>
  <c r="X724" i="72"/>
  <c r="X716" i="72"/>
  <c r="X708" i="72"/>
  <c r="X700" i="72"/>
  <c r="X692" i="72"/>
  <c r="X684" i="72"/>
  <c r="X676" i="72"/>
  <c r="X668" i="72"/>
  <c r="X660" i="72"/>
  <c r="X652" i="72"/>
  <c r="X644" i="72"/>
  <c r="X636" i="72"/>
  <c r="X628" i="72"/>
  <c r="X620" i="72"/>
  <c r="X612" i="72"/>
  <c r="X604" i="72"/>
  <c r="X596" i="72"/>
  <c r="X588" i="72"/>
  <c r="X580" i="72"/>
  <c r="X572" i="72"/>
  <c r="X564" i="72"/>
  <c r="X556" i="72"/>
  <c r="X548" i="72"/>
  <c r="X540" i="72"/>
  <c r="X532" i="72"/>
  <c r="X524" i="72"/>
  <c r="X516" i="72"/>
  <c r="X508" i="72"/>
  <c r="X500" i="72"/>
  <c r="X492" i="72"/>
  <c r="X484" i="72"/>
  <c r="X476" i="72"/>
  <c r="X468" i="72"/>
  <c r="X460" i="72"/>
  <c r="X452" i="72"/>
  <c r="X444" i="72"/>
  <c r="X436" i="72"/>
  <c r="X428" i="72"/>
  <c r="X420" i="72"/>
  <c r="X412" i="72"/>
  <c r="X404" i="72"/>
  <c r="X396" i="72"/>
  <c r="X388" i="72"/>
  <c r="X380" i="72"/>
  <c r="X372" i="72"/>
  <c r="X364" i="72"/>
  <c r="X356" i="72"/>
  <c r="X348" i="72"/>
  <c r="X340" i="72"/>
  <c r="X332" i="72"/>
  <c r="X324" i="72"/>
  <c r="X316" i="72"/>
  <c r="X308" i="72"/>
  <c r="X300" i="72"/>
  <c r="X292" i="72"/>
  <c r="X284" i="72"/>
  <c r="X276" i="72"/>
  <c r="X268" i="72"/>
  <c r="X260" i="72"/>
  <c r="X1269" i="72"/>
  <c r="X1205" i="72"/>
  <c r="X1141" i="72"/>
  <c r="X1077" i="72"/>
  <c r="X1013" i="72"/>
  <c r="X949" i="72"/>
  <c r="X885" i="72"/>
  <c r="X821" i="72"/>
  <c r="X757" i="72"/>
  <c r="X693" i="72"/>
  <c r="X629" i="72"/>
  <c r="X565" i="72"/>
  <c r="X501" i="72"/>
  <c r="X437" i="72"/>
  <c r="X373" i="72"/>
  <c r="X309" i="72"/>
  <c r="X258" i="72"/>
  <c r="X250" i="72"/>
  <c r="X242" i="72"/>
  <c r="X234" i="72"/>
  <c r="X226" i="72"/>
  <c r="X218" i="72"/>
  <c r="X210" i="72"/>
  <c r="X202" i="72"/>
  <c r="X194" i="72"/>
  <c r="X186" i="72"/>
  <c r="X178" i="72"/>
  <c r="X170" i="72"/>
  <c r="X162" i="72"/>
  <c r="X154" i="72"/>
  <c r="X146" i="72"/>
  <c r="X138" i="72"/>
  <c r="X130" i="72"/>
  <c r="X122" i="72"/>
  <c r="X114" i="72"/>
  <c r="X106" i="72"/>
  <c r="X98" i="72"/>
  <c r="X90" i="72"/>
  <c r="X82" i="72"/>
  <c r="X74" i="72"/>
  <c r="X66" i="72"/>
  <c r="X58" i="72"/>
  <c r="X50" i="72"/>
  <c r="X42" i="72"/>
  <c r="X34" i="72"/>
  <c r="X26" i="72"/>
  <c r="X18" i="72"/>
  <c r="X10" i="72"/>
  <c r="X29" i="72"/>
  <c r="X1093" i="72"/>
  <c r="X581" i="72"/>
  <c r="X252" i="72"/>
  <c r="X196" i="72"/>
  <c r="X148" i="72"/>
  <c r="X108" i="72"/>
  <c r="X52" i="72"/>
  <c r="X1261" i="72"/>
  <c r="X1197" i="72"/>
  <c r="X1133" i="72"/>
  <c r="X1069" i="72"/>
  <c r="X1005" i="72"/>
  <c r="X941" i="72"/>
  <c r="X877" i="72"/>
  <c r="X813" i="72"/>
  <c r="X749" i="72"/>
  <c r="X685" i="72"/>
  <c r="X621" i="72"/>
  <c r="X557" i="72"/>
  <c r="X493" i="72"/>
  <c r="X429" i="72"/>
  <c r="X365" i="72"/>
  <c r="X301" i="72"/>
  <c r="X257" i="72"/>
  <c r="X249" i="72"/>
  <c r="X241" i="72"/>
  <c r="X233" i="72"/>
  <c r="X225" i="72"/>
  <c r="X217" i="72"/>
  <c r="X209" i="72"/>
  <c r="X201" i="72"/>
  <c r="X193" i="72"/>
  <c r="X185" i="72"/>
  <c r="X177" i="72"/>
  <c r="X169" i="72"/>
  <c r="X161" i="72"/>
  <c r="X153" i="72"/>
  <c r="X145" i="72"/>
  <c r="X137" i="72"/>
  <c r="X129" i="72"/>
  <c r="X121" i="72"/>
  <c r="X113" i="72"/>
  <c r="X105" i="72"/>
  <c r="X97" i="72"/>
  <c r="X89" i="72"/>
  <c r="X81" i="72"/>
  <c r="X73" i="72"/>
  <c r="X65" i="72"/>
  <c r="X57" i="72"/>
  <c r="X49" i="72"/>
  <c r="X41" i="72"/>
  <c r="X33" i="72"/>
  <c r="X25" i="72"/>
  <c r="X17" i="72"/>
  <c r="X9" i="72"/>
  <c r="X45" i="72"/>
  <c r="X1029" i="72"/>
  <c r="X773" i="72"/>
  <c r="X389" i="72"/>
  <c r="X228" i="72"/>
  <c r="X164" i="72"/>
  <c r="X92" i="72"/>
  <c r="X36" i="72"/>
  <c r="X1253" i="72"/>
  <c r="X1189" i="72"/>
  <c r="X1125" i="72"/>
  <c r="X1061" i="72"/>
  <c r="X997" i="72"/>
  <c r="X933" i="72"/>
  <c r="X869" i="72"/>
  <c r="X805" i="72"/>
  <c r="X741" i="72"/>
  <c r="X677" i="72"/>
  <c r="X613" i="72"/>
  <c r="X549" i="72"/>
  <c r="X485" i="72"/>
  <c r="X421" i="72"/>
  <c r="X357" i="72"/>
  <c r="X293" i="72"/>
  <c r="X256" i="72"/>
  <c r="X248" i="72"/>
  <c r="X240" i="72"/>
  <c r="X232" i="72"/>
  <c r="X224" i="72"/>
  <c r="X216" i="72"/>
  <c r="X208" i="72"/>
  <c r="X200" i="72"/>
  <c r="X192" i="72"/>
  <c r="X184" i="72"/>
  <c r="X176" i="72"/>
  <c r="X168" i="72"/>
  <c r="X160" i="72"/>
  <c r="X152" i="72"/>
  <c r="X144" i="72"/>
  <c r="X136" i="72"/>
  <c r="X128" i="72"/>
  <c r="X120" i="72"/>
  <c r="X112" i="72"/>
  <c r="X104" i="72"/>
  <c r="X96" i="72"/>
  <c r="X88" i="72"/>
  <c r="X80" i="72"/>
  <c r="X72" i="72"/>
  <c r="X64" i="72"/>
  <c r="X56" i="72"/>
  <c r="X48" i="72"/>
  <c r="X40" i="72"/>
  <c r="X32" i="72"/>
  <c r="X24" i="72"/>
  <c r="X16" i="72"/>
  <c r="X8" i="72"/>
  <c r="X37" i="72"/>
  <c r="X837" i="72"/>
  <c r="X204" i="72"/>
  <c r="X140" i="72"/>
  <c r="X68" i="72"/>
  <c r="X4" i="72"/>
  <c r="X1245" i="72"/>
  <c r="X1181" i="72"/>
  <c r="X1117" i="72"/>
  <c r="X1053" i="72"/>
  <c r="X989" i="72"/>
  <c r="X925" i="72"/>
  <c r="X861" i="72"/>
  <c r="X797" i="72"/>
  <c r="X733" i="72"/>
  <c r="X669" i="72"/>
  <c r="X605" i="72"/>
  <c r="X541" i="72"/>
  <c r="X477" i="72"/>
  <c r="X413" i="72"/>
  <c r="X349" i="72"/>
  <c r="X285" i="72"/>
  <c r="X255" i="72"/>
  <c r="X247" i="72"/>
  <c r="X239" i="72"/>
  <c r="X231" i="72"/>
  <c r="X223" i="72"/>
  <c r="X215" i="72"/>
  <c r="X207" i="72"/>
  <c r="X199" i="72"/>
  <c r="X191" i="72"/>
  <c r="X183" i="72"/>
  <c r="X175" i="72"/>
  <c r="X167" i="72"/>
  <c r="X159" i="72"/>
  <c r="X151" i="72"/>
  <c r="X143" i="72"/>
  <c r="X135" i="72"/>
  <c r="X127" i="72"/>
  <c r="X119" i="72"/>
  <c r="X111" i="72"/>
  <c r="X103" i="72"/>
  <c r="X95" i="72"/>
  <c r="X87" i="72"/>
  <c r="X79" i="72"/>
  <c r="X71" i="72"/>
  <c r="X63" i="72"/>
  <c r="X55" i="72"/>
  <c r="X47" i="72"/>
  <c r="X39" i="72"/>
  <c r="X31" i="72"/>
  <c r="X23" i="72"/>
  <c r="X15" i="72"/>
  <c r="X7" i="72"/>
  <c r="X53" i="72"/>
  <c r="X1221" i="72"/>
  <c r="X453" i="72"/>
  <c r="X236" i="72"/>
  <c r="X180" i="72"/>
  <c r="X132" i="72"/>
  <c r="X84" i="72"/>
  <c r="X44" i="72"/>
  <c r="X1237" i="72"/>
  <c r="X1173" i="72"/>
  <c r="X1109" i="72"/>
  <c r="X1045" i="72"/>
  <c r="X981" i="72"/>
  <c r="X917" i="72"/>
  <c r="X853" i="72"/>
  <c r="X789" i="72"/>
  <c r="X725" i="72"/>
  <c r="X661" i="72"/>
  <c r="X597" i="72"/>
  <c r="X533" i="72"/>
  <c r="X469" i="72"/>
  <c r="X405" i="72"/>
  <c r="X341" i="72"/>
  <c r="X277" i="72"/>
  <c r="X254" i="72"/>
  <c r="X246" i="72"/>
  <c r="X238" i="72"/>
  <c r="X230" i="72"/>
  <c r="X222" i="72"/>
  <c r="X214" i="72"/>
  <c r="X206" i="72"/>
  <c r="X198" i="72"/>
  <c r="X190" i="72"/>
  <c r="X182" i="72"/>
  <c r="X174" i="72"/>
  <c r="X166" i="72"/>
  <c r="X158" i="72"/>
  <c r="X150" i="72"/>
  <c r="X142" i="72"/>
  <c r="X134" i="72"/>
  <c r="X126" i="72"/>
  <c r="X118" i="72"/>
  <c r="X110" i="72"/>
  <c r="X102" i="72"/>
  <c r="X94" i="72"/>
  <c r="X86" i="72"/>
  <c r="X78" i="72"/>
  <c r="X70" i="72"/>
  <c r="X62" i="72"/>
  <c r="X54" i="72"/>
  <c r="X46" i="72"/>
  <c r="X38" i="72"/>
  <c r="X30" i="72"/>
  <c r="X22" i="72"/>
  <c r="X14" i="72"/>
  <c r="X6" i="72"/>
  <c r="X61" i="72"/>
  <c r="X1157" i="72"/>
  <c r="X517" i="72"/>
  <c r="X244" i="72"/>
  <c r="X188" i="72"/>
  <c r="X124" i="72"/>
  <c r="X76" i="72"/>
  <c r="X20" i="72"/>
  <c r="X1229" i="72"/>
  <c r="X1165" i="72"/>
  <c r="X1101" i="72"/>
  <c r="X1037" i="72"/>
  <c r="X973" i="72"/>
  <c r="X909" i="72"/>
  <c r="X845" i="72"/>
  <c r="X781" i="72"/>
  <c r="X717" i="72"/>
  <c r="X653" i="72"/>
  <c r="X589" i="72"/>
  <c r="X525" i="72"/>
  <c r="X461" i="72"/>
  <c r="X397" i="72"/>
  <c r="X333" i="72"/>
  <c r="X269" i="72"/>
  <c r="X253" i="72"/>
  <c r="X245" i="72"/>
  <c r="X237" i="72"/>
  <c r="X229" i="72"/>
  <c r="X221" i="72"/>
  <c r="X213" i="72"/>
  <c r="X205" i="72"/>
  <c r="X197" i="72"/>
  <c r="X189" i="72"/>
  <c r="X181" i="72"/>
  <c r="X173" i="72"/>
  <c r="X165" i="72"/>
  <c r="X157" i="72"/>
  <c r="X149" i="72"/>
  <c r="X141" i="72"/>
  <c r="X133" i="72"/>
  <c r="X125" i="72"/>
  <c r="X117" i="72"/>
  <c r="X109" i="72"/>
  <c r="X101" i="72"/>
  <c r="X93" i="72"/>
  <c r="X85" i="72"/>
  <c r="X77" i="72"/>
  <c r="X69" i="72"/>
  <c r="X21" i="72"/>
  <c r="X13" i="72"/>
  <c r="X5" i="72"/>
  <c r="X965" i="72"/>
  <c r="X709" i="72"/>
  <c r="X261" i="72"/>
  <c r="X212" i="72"/>
  <c r="X156" i="72"/>
  <c r="X100" i="72"/>
  <c r="X28" i="72"/>
  <c r="X1213" i="72"/>
  <c r="X1149" i="72"/>
  <c r="X1085" i="72"/>
  <c r="X1021" i="72"/>
  <c r="X957" i="72"/>
  <c r="X893" i="72"/>
  <c r="X829" i="72"/>
  <c r="X765" i="72"/>
  <c r="X701" i="72"/>
  <c r="X637" i="72"/>
  <c r="X573" i="72"/>
  <c r="X509" i="72"/>
  <c r="X445" i="72"/>
  <c r="X381" i="72"/>
  <c r="X317" i="72"/>
  <c r="X259" i="72"/>
  <c r="X251" i="72"/>
  <c r="X243" i="72"/>
  <c r="X235" i="72"/>
  <c r="X227" i="72"/>
  <c r="X219" i="72"/>
  <c r="X211" i="72"/>
  <c r="X203" i="72"/>
  <c r="X195" i="72"/>
  <c r="X187" i="72"/>
  <c r="X179" i="72"/>
  <c r="X171" i="72"/>
  <c r="X163" i="72"/>
  <c r="X155" i="72"/>
  <c r="X147" i="72"/>
  <c r="X139" i="72"/>
  <c r="X131" i="72"/>
  <c r="X123" i="72"/>
  <c r="X115" i="72"/>
  <c r="X107" i="72"/>
  <c r="X99" i="72"/>
  <c r="X91" i="72"/>
  <c r="X83" i="72"/>
  <c r="X75" i="72"/>
  <c r="X67" i="72"/>
  <c r="X59" i="72"/>
  <c r="X51" i="72"/>
  <c r="X43" i="72"/>
  <c r="X35" i="72"/>
  <c r="X27" i="72"/>
  <c r="X19" i="72"/>
  <c r="X11" i="72"/>
  <c r="X901" i="72"/>
  <c r="X645" i="72"/>
  <c r="X325" i="72"/>
  <c r="X220" i="72"/>
  <c r="X172" i="72"/>
  <c r="X116" i="72"/>
  <c r="X60" i="72"/>
  <c r="X12" i="72"/>
  <c r="D5" i="52" l="1"/>
  <c r="D6" i="52" s="1"/>
  <c r="D7" i="52" s="1"/>
  <c r="D8" i="52" s="1"/>
  <c r="D11" i="52"/>
  <c r="D12" i="52"/>
  <c r="D13" i="52" s="1"/>
  <c r="D14" i="52" s="1"/>
  <c r="D15" i="52" s="1"/>
  <c r="A1" i="67" l="1"/>
  <c r="A2" i="67"/>
  <c r="A3" i="67"/>
  <c r="A4" i="67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31" i="67"/>
  <c r="A32" i="67"/>
  <c r="A33" i="67"/>
  <c r="A34" i="67"/>
  <c r="A35" i="67"/>
  <c r="A36" i="67"/>
  <c r="A37" i="67"/>
  <c r="A38" i="67"/>
  <c r="A39" i="67"/>
  <c r="A40" i="67"/>
  <c r="A41" i="67"/>
  <c r="A42" i="67"/>
  <c r="A43" i="67"/>
  <c r="A44" i="67"/>
  <c r="A45" i="67"/>
  <c r="A46" i="67"/>
  <c r="A47" i="67"/>
  <c r="A48" i="67"/>
  <c r="A49" i="67"/>
  <c r="A50" i="67"/>
  <c r="A51" i="67"/>
  <c r="A52" i="67"/>
  <c r="A53" i="67"/>
  <c r="A54" i="67"/>
  <c r="A55" i="67"/>
  <c r="A56" i="67"/>
  <c r="A57" i="67"/>
  <c r="A58" i="67"/>
  <c r="A59" i="67"/>
  <c r="A60" i="67"/>
  <c r="A61" i="67"/>
  <c r="A62" i="67"/>
  <c r="A63" i="67"/>
  <c r="A64" i="67"/>
  <c r="A65" i="67"/>
  <c r="A66" i="67"/>
  <c r="A67" i="67"/>
  <c r="A68" i="67"/>
  <c r="A69" i="67"/>
  <c r="A70" i="67"/>
  <c r="A71" i="67"/>
  <c r="A72" i="67"/>
  <c r="A73" i="67"/>
  <c r="A74" i="67"/>
  <c r="A75" i="67"/>
  <c r="A76" i="67"/>
  <c r="A77" i="67"/>
  <c r="A78" i="67"/>
  <c r="A79" i="67"/>
  <c r="A80" i="67"/>
  <c r="A81" i="67"/>
  <c r="A82" i="67"/>
  <c r="A83" i="67"/>
  <c r="A84" i="67"/>
  <c r="A85" i="67"/>
  <c r="A86" i="67"/>
  <c r="A87" i="67"/>
  <c r="A88" i="67"/>
  <c r="A89" i="67"/>
  <c r="A90" i="67"/>
  <c r="A91" i="67"/>
  <c r="A92" i="67"/>
  <c r="A93" i="67"/>
  <c r="A94" i="67"/>
  <c r="A95" i="67"/>
  <c r="A96" i="67"/>
  <c r="A97" i="67"/>
  <c r="A98" i="67"/>
  <c r="A99" i="67"/>
  <c r="A100" i="67"/>
  <c r="A101" i="67"/>
  <c r="A102" i="67"/>
  <c r="A103" i="67"/>
  <c r="A104" i="67"/>
  <c r="A105" i="67"/>
  <c r="A106" i="67"/>
  <c r="A107" i="67"/>
  <c r="A108" i="67"/>
  <c r="A109" i="67"/>
  <c r="A110" i="67"/>
  <c r="A111" i="67"/>
  <c r="A112" i="67"/>
  <c r="A113" i="67"/>
  <c r="A114" i="67"/>
  <c r="A115" i="67"/>
  <c r="A116" i="67"/>
  <c r="A117" i="67"/>
  <c r="A118" i="67"/>
  <c r="A119" i="67"/>
  <c r="A120" i="67"/>
  <c r="A121" i="67"/>
  <c r="A122" i="67"/>
  <c r="A123" i="67"/>
  <c r="A124" i="67"/>
  <c r="A125" i="67"/>
  <c r="A126" i="67"/>
  <c r="A127" i="67"/>
  <c r="A128" i="67"/>
  <c r="A129" i="67"/>
  <c r="A130" i="67"/>
  <c r="A131" i="67"/>
  <c r="A132" i="67"/>
  <c r="A133" i="67"/>
  <c r="A134" i="67"/>
  <c r="A135" i="67"/>
  <c r="A136" i="67"/>
  <c r="A137" i="67"/>
  <c r="A138" i="67"/>
  <c r="A139" i="67"/>
  <c r="A140" i="67"/>
  <c r="A141" i="67"/>
  <c r="A142" i="67"/>
  <c r="A143" i="67"/>
  <c r="A144" i="67"/>
  <c r="A145" i="67"/>
  <c r="A146" i="67"/>
  <c r="A147" i="67"/>
  <c r="A148" i="67"/>
  <c r="A149" i="67"/>
  <c r="A150" i="67"/>
  <c r="A151" i="67"/>
  <c r="A152" i="67"/>
  <c r="A153" i="67"/>
  <c r="A154" i="67"/>
  <c r="A155" i="67"/>
  <c r="A156" i="67"/>
  <c r="A157" i="67"/>
  <c r="A158" i="67"/>
  <c r="A159" i="67"/>
  <c r="A160" i="67"/>
  <c r="A161" i="67"/>
  <c r="A162" i="67"/>
  <c r="A163" i="67"/>
  <c r="A164" i="67"/>
  <c r="A165" i="67"/>
  <c r="A166" i="67"/>
  <c r="A167" i="67"/>
  <c r="A168" i="67"/>
  <c r="A169" i="67"/>
  <c r="A170" i="67"/>
  <c r="A171" i="67"/>
  <c r="A172" i="67"/>
  <c r="A173" i="67"/>
  <c r="A174" i="67"/>
  <c r="A175" i="67"/>
  <c r="A176" i="67"/>
  <c r="A177" i="67"/>
  <c r="A178" i="67"/>
  <c r="A179" i="67"/>
  <c r="A180" i="67"/>
  <c r="A181" i="67"/>
  <c r="A182" i="67"/>
  <c r="A183" i="67"/>
  <c r="A184" i="67"/>
  <c r="A185" i="67"/>
  <c r="A186" i="67"/>
  <c r="A187" i="67"/>
  <c r="A188" i="67"/>
  <c r="A189" i="67"/>
  <c r="A190" i="67"/>
  <c r="A191" i="67"/>
  <c r="A192" i="67"/>
  <c r="A193" i="67"/>
  <c r="A194" i="67"/>
  <c r="A195" i="67"/>
  <c r="A196" i="67"/>
  <c r="A197" i="67"/>
  <c r="A198" i="67"/>
  <c r="A199" i="67"/>
  <c r="A200" i="67"/>
  <c r="A201" i="67"/>
  <c r="A202" i="67"/>
  <c r="A203" i="67"/>
  <c r="A204" i="67"/>
  <c r="A205" i="67"/>
  <c r="A206" i="67"/>
  <c r="A207" i="67"/>
  <c r="A208" i="67"/>
  <c r="A209" i="67"/>
  <c r="A210" i="67"/>
  <c r="A211" i="67"/>
  <c r="A212" i="67"/>
  <c r="A213" i="67"/>
  <c r="A214" i="67"/>
  <c r="A215" i="67"/>
  <c r="A216" i="67"/>
  <c r="A217" i="67"/>
  <c r="A218" i="67"/>
  <c r="A219" i="67"/>
  <c r="A220" i="67"/>
  <c r="A221" i="67"/>
  <c r="A222" i="67"/>
  <c r="A223" i="67"/>
  <c r="A224" i="67"/>
  <c r="A225" i="67"/>
  <c r="A226" i="67"/>
  <c r="A227" i="67"/>
  <c r="A228" i="67"/>
  <c r="A229" i="67"/>
  <c r="A230" i="67"/>
  <c r="A231" i="67"/>
  <c r="A232" i="67"/>
  <c r="A233" i="67"/>
  <c r="A234" i="67"/>
  <c r="A235" i="67"/>
  <c r="A236" i="67"/>
  <c r="A237" i="67"/>
  <c r="A238" i="67"/>
  <c r="A239" i="67"/>
  <c r="A240" i="67"/>
  <c r="A241" i="67"/>
  <c r="A242" i="67"/>
  <c r="A243" i="67"/>
  <c r="A244" i="67"/>
  <c r="A245" i="67"/>
  <c r="A246" i="67"/>
  <c r="A247" i="67"/>
  <c r="A248" i="67"/>
  <c r="A249" i="67"/>
  <c r="A250" i="67"/>
  <c r="A251" i="67"/>
  <c r="A252" i="67"/>
  <c r="A253" i="67"/>
  <c r="A254" i="67"/>
  <c r="A255" i="67"/>
  <c r="A256" i="67"/>
  <c r="A257" i="67"/>
  <c r="A258" i="67"/>
  <c r="A259" i="67"/>
  <c r="A260" i="67"/>
  <c r="A261" i="67"/>
  <c r="A262" i="67"/>
  <c r="A263" i="67"/>
  <c r="A264" i="67"/>
  <c r="A265" i="67"/>
  <c r="A266" i="67"/>
  <c r="A267" i="67"/>
  <c r="A268" i="67"/>
  <c r="A269" i="67"/>
  <c r="A270" i="67"/>
  <c r="A271" i="67"/>
  <c r="A272" i="67"/>
  <c r="A273" i="67"/>
  <c r="A274" i="67"/>
  <c r="A275" i="67"/>
  <c r="A276" i="67"/>
  <c r="A277" i="67"/>
  <c r="A278" i="67"/>
  <c r="A279" i="67"/>
  <c r="A280" i="67"/>
  <c r="A281" i="67"/>
  <c r="A282" i="67"/>
  <c r="A283" i="67"/>
  <c r="A284" i="67"/>
  <c r="A285" i="67"/>
  <c r="A286" i="67"/>
  <c r="A287" i="67"/>
  <c r="A288" i="67"/>
  <c r="A289" i="67"/>
  <c r="A290" i="67"/>
  <c r="A291" i="67"/>
  <c r="A292" i="67"/>
  <c r="A293" i="67"/>
  <c r="A294" i="67"/>
  <c r="A295" i="67"/>
  <c r="A296" i="67"/>
  <c r="A297" i="67"/>
  <c r="A298" i="67"/>
  <c r="P1275" i="72"/>
  <c r="O1275" i="72"/>
  <c r="P1274" i="72"/>
  <c r="O1274" i="72"/>
  <c r="P1273" i="72"/>
  <c r="O1273" i="72"/>
  <c r="P1272" i="72"/>
  <c r="O1272" i="72"/>
  <c r="P1271" i="72"/>
  <c r="O1271" i="72"/>
  <c r="P1270" i="72"/>
  <c r="O1270" i="72"/>
  <c r="P1269" i="72"/>
  <c r="O1269" i="72"/>
  <c r="P1268" i="72"/>
  <c r="O1268" i="72"/>
  <c r="P1267" i="72"/>
  <c r="O1267" i="72"/>
  <c r="P1266" i="72"/>
  <c r="O1266" i="72"/>
  <c r="P1265" i="72"/>
  <c r="O1265" i="72"/>
  <c r="P1264" i="72"/>
  <c r="O1264" i="72"/>
  <c r="P1263" i="72"/>
  <c r="O1263" i="72"/>
  <c r="P1262" i="72"/>
  <c r="O1262" i="72"/>
  <c r="P1261" i="72"/>
  <c r="O1261" i="72"/>
  <c r="P1260" i="72"/>
  <c r="O1260" i="72"/>
  <c r="P1259" i="72"/>
  <c r="O1259" i="72"/>
  <c r="P1258" i="72"/>
  <c r="O1258" i="72"/>
  <c r="P1257" i="72"/>
  <c r="O1257" i="72"/>
  <c r="P1256" i="72"/>
  <c r="O1256" i="72"/>
  <c r="P1255" i="72"/>
  <c r="O1255" i="72"/>
  <c r="P1254" i="72"/>
  <c r="O1254" i="72"/>
  <c r="P1253" i="72"/>
  <c r="O1253" i="72"/>
  <c r="P1252" i="72"/>
  <c r="O1252" i="72"/>
  <c r="P1251" i="72"/>
  <c r="O1251" i="72"/>
  <c r="P1250" i="72"/>
  <c r="O1250" i="72"/>
  <c r="P1249" i="72"/>
  <c r="O1249" i="72"/>
  <c r="P1248" i="72"/>
  <c r="O1248" i="72"/>
  <c r="P1247" i="72"/>
  <c r="O1247" i="72"/>
  <c r="P1246" i="72"/>
  <c r="O1246" i="72"/>
  <c r="P1245" i="72"/>
  <c r="O1245" i="72"/>
  <c r="P1244" i="72"/>
  <c r="O1244" i="72"/>
  <c r="P1243" i="72"/>
  <c r="O1243" i="72"/>
  <c r="P1242" i="72"/>
  <c r="O1242" i="72"/>
  <c r="P1241" i="72"/>
  <c r="O1241" i="72"/>
  <c r="P1240" i="72"/>
  <c r="O1240" i="72"/>
  <c r="P1239" i="72"/>
  <c r="O1239" i="72"/>
  <c r="P1238" i="72"/>
  <c r="O1238" i="72"/>
  <c r="P1237" i="72"/>
  <c r="O1237" i="72"/>
  <c r="P1236" i="72"/>
  <c r="O1236" i="72"/>
  <c r="P1235" i="72"/>
  <c r="O1235" i="72"/>
  <c r="P1234" i="72"/>
  <c r="O1234" i="72"/>
  <c r="P1233" i="72"/>
  <c r="O1233" i="72"/>
  <c r="P1232" i="72"/>
  <c r="O1232" i="72"/>
  <c r="P1231" i="72"/>
  <c r="O1231" i="72"/>
  <c r="P1230" i="72"/>
  <c r="O1230" i="72"/>
  <c r="P1229" i="72"/>
  <c r="O1229" i="72"/>
  <c r="P1228" i="72"/>
  <c r="O1228" i="72"/>
  <c r="P1227" i="72"/>
  <c r="O1227" i="72"/>
  <c r="P1226" i="72"/>
  <c r="O1226" i="72"/>
  <c r="P1225" i="72"/>
  <c r="O1225" i="72"/>
  <c r="P1224" i="72"/>
  <c r="O1224" i="72"/>
  <c r="P1223" i="72"/>
  <c r="O1223" i="72"/>
  <c r="P1222" i="72"/>
  <c r="O1222" i="72"/>
  <c r="P1221" i="72"/>
  <c r="O1221" i="72"/>
  <c r="P1220" i="72"/>
  <c r="O1220" i="72"/>
  <c r="P1219" i="72"/>
  <c r="O1219" i="72"/>
  <c r="P1218" i="72"/>
  <c r="O1218" i="72"/>
  <c r="P1217" i="72"/>
  <c r="O1217" i="72"/>
  <c r="P1216" i="72"/>
  <c r="O1216" i="72"/>
  <c r="P1215" i="72"/>
  <c r="O1215" i="72"/>
  <c r="P1214" i="72"/>
  <c r="O1214" i="72"/>
  <c r="P1213" i="72"/>
  <c r="O1213" i="72"/>
  <c r="P1212" i="72"/>
  <c r="O1212" i="72"/>
  <c r="P1211" i="72"/>
  <c r="O1211" i="72"/>
  <c r="P1210" i="72"/>
  <c r="O1210" i="72"/>
  <c r="P1209" i="72"/>
  <c r="O1209" i="72"/>
  <c r="P1208" i="72"/>
  <c r="O1208" i="72"/>
  <c r="P1207" i="72"/>
  <c r="O1207" i="72"/>
  <c r="P1206" i="72"/>
  <c r="O1206" i="72"/>
  <c r="P1205" i="72"/>
  <c r="O1205" i="72"/>
  <c r="P1204" i="72"/>
  <c r="O1204" i="72"/>
  <c r="P1203" i="72"/>
  <c r="O1203" i="72"/>
  <c r="P1202" i="72"/>
  <c r="O1202" i="72"/>
  <c r="P1201" i="72"/>
  <c r="O1201" i="72"/>
  <c r="P1200" i="72"/>
  <c r="O1200" i="72"/>
  <c r="P1199" i="72"/>
  <c r="O1199" i="72"/>
  <c r="P1198" i="72"/>
  <c r="O1198" i="72"/>
  <c r="P1197" i="72"/>
  <c r="O1197" i="72"/>
  <c r="P1196" i="72"/>
  <c r="O1196" i="72"/>
  <c r="P1195" i="72"/>
  <c r="O1195" i="72"/>
  <c r="P1194" i="72"/>
  <c r="O1194" i="72"/>
  <c r="P1193" i="72"/>
  <c r="O1193" i="72"/>
  <c r="P1192" i="72"/>
  <c r="O1192" i="72"/>
  <c r="P1191" i="72"/>
  <c r="O1191" i="72"/>
  <c r="P1190" i="72"/>
  <c r="O1190" i="72"/>
  <c r="P1189" i="72"/>
  <c r="O1189" i="72"/>
  <c r="P1188" i="72"/>
  <c r="O1188" i="72"/>
  <c r="P1187" i="72"/>
  <c r="O1187" i="72"/>
  <c r="P1186" i="72"/>
  <c r="O1186" i="72"/>
  <c r="P1185" i="72"/>
  <c r="O1185" i="72"/>
  <c r="P1184" i="72"/>
  <c r="O1184" i="72"/>
  <c r="P1183" i="72"/>
  <c r="O1183" i="72"/>
  <c r="P1182" i="72"/>
  <c r="O1182" i="72"/>
  <c r="P1181" i="72"/>
  <c r="O1181" i="72"/>
  <c r="P1180" i="72"/>
  <c r="O1180" i="72"/>
  <c r="P1179" i="72"/>
  <c r="O1179" i="72"/>
  <c r="P1178" i="72"/>
  <c r="O1178" i="72"/>
  <c r="P1177" i="72"/>
  <c r="O1177" i="72"/>
  <c r="P1176" i="72"/>
  <c r="O1176" i="72"/>
  <c r="P1175" i="72"/>
  <c r="O1175" i="72"/>
  <c r="P1174" i="72"/>
  <c r="O1174" i="72"/>
  <c r="P1173" i="72"/>
  <c r="O1173" i="72"/>
  <c r="P1172" i="72"/>
  <c r="O1172" i="72"/>
  <c r="P1171" i="72"/>
  <c r="O1171" i="72"/>
  <c r="P1170" i="72"/>
  <c r="O1170" i="72"/>
  <c r="P1169" i="72"/>
  <c r="O1169" i="72"/>
  <c r="P1168" i="72"/>
  <c r="O1168" i="72"/>
  <c r="P1167" i="72"/>
  <c r="O1167" i="72"/>
  <c r="P1166" i="72"/>
  <c r="O1166" i="72"/>
  <c r="P1165" i="72"/>
  <c r="O1165" i="72"/>
  <c r="P1164" i="72"/>
  <c r="O1164" i="72"/>
  <c r="P1163" i="72"/>
  <c r="O1163" i="72"/>
  <c r="P1162" i="72"/>
  <c r="O1162" i="72"/>
  <c r="P1161" i="72"/>
  <c r="O1161" i="72"/>
  <c r="P1160" i="72"/>
  <c r="O1160" i="72"/>
  <c r="P1159" i="72"/>
  <c r="O1159" i="72"/>
  <c r="P1158" i="72"/>
  <c r="O1158" i="72"/>
  <c r="P1157" i="72"/>
  <c r="O1157" i="72"/>
  <c r="P1156" i="72"/>
  <c r="O1156" i="72"/>
  <c r="P1155" i="72"/>
  <c r="O1155" i="72"/>
  <c r="P1154" i="72"/>
  <c r="O1154" i="72"/>
  <c r="P1153" i="72"/>
  <c r="O1153" i="72"/>
  <c r="P1152" i="72"/>
  <c r="O1152" i="72"/>
  <c r="P1151" i="72"/>
  <c r="O1151" i="72"/>
  <c r="P1150" i="72"/>
  <c r="O1150" i="72"/>
  <c r="P1149" i="72"/>
  <c r="O1149" i="72"/>
  <c r="P1148" i="72"/>
  <c r="O1148" i="72"/>
  <c r="P1147" i="72"/>
  <c r="O1147" i="72"/>
  <c r="P1146" i="72"/>
  <c r="O1146" i="72"/>
  <c r="P1145" i="72"/>
  <c r="O1145" i="72"/>
  <c r="P1144" i="72"/>
  <c r="O1144" i="72"/>
  <c r="P1143" i="72"/>
  <c r="O1143" i="72"/>
  <c r="P1142" i="72"/>
  <c r="O1142" i="72"/>
  <c r="P1141" i="72"/>
  <c r="O1141" i="72"/>
  <c r="P1140" i="72"/>
  <c r="O1140" i="72"/>
  <c r="P1139" i="72"/>
  <c r="O1139" i="72"/>
  <c r="P1138" i="72"/>
  <c r="O1138" i="72"/>
  <c r="P1137" i="72"/>
  <c r="O1137" i="72"/>
  <c r="P1136" i="72"/>
  <c r="O1136" i="72"/>
  <c r="P1135" i="72"/>
  <c r="O1135" i="72"/>
  <c r="P1134" i="72"/>
  <c r="O1134" i="72"/>
  <c r="P1133" i="72"/>
  <c r="O1133" i="72"/>
  <c r="P1132" i="72"/>
  <c r="O1132" i="72"/>
  <c r="P1131" i="72"/>
  <c r="O1131" i="72"/>
  <c r="P1130" i="72"/>
  <c r="O1130" i="72"/>
  <c r="P1129" i="72"/>
  <c r="O1129" i="72"/>
  <c r="P1128" i="72"/>
  <c r="O1128" i="72"/>
  <c r="P1127" i="72"/>
  <c r="O1127" i="72"/>
  <c r="P1126" i="72"/>
  <c r="O1126" i="72"/>
  <c r="P1125" i="72"/>
  <c r="O1125" i="72"/>
  <c r="P1124" i="72"/>
  <c r="O1124" i="72"/>
  <c r="P1123" i="72"/>
  <c r="O1123" i="72"/>
  <c r="P1122" i="72"/>
  <c r="O1122" i="72"/>
  <c r="P1121" i="72"/>
  <c r="O1121" i="72"/>
  <c r="P1120" i="72"/>
  <c r="O1120" i="72"/>
  <c r="P1119" i="72"/>
  <c r="O1119" i="72"/>
  <c r="P1118" i="72"/>
  <c r="O1118" i="72"/>
  <c r="P1117" i="72"/>
  <c r="O1117" i="72"/>
  <c r="P1116" i="72"/>
  <c r="O1116" i="72"/>
  <c r="P1115" i="72"/>
  <c r="O1115" i="72"/>
  <c r="P1114" i="72"/>
  <c r="O1114" i="72"/>
  <c r="P1113" i="72"/>
  <c r="O1113" i="72"/>
  <c r="P1112" i="72"/>
  <c r="O1112" i="72"/>
  <c r="P1111" i="72"/>
  <c r="O1111" i="72"/>
  <c r="P1110" i="72"/>
  <c r="O1110" i="72"/>
  <c r="P1109" i="72"/>
  <c r="O1109" i="72"/>
  <c r="P1108" i="72"/>
  <c r="O1108" i="72"/>
  <c r="P1107" i="72"/>
  <c r="O1107" i="72"/>
  <c r="P1106" i="72"/>
  <c r="O1106" i="72"/>
  <c r="P1105" i="72"/>
  <c r="O1105" i="72"/>
  <c r="P1104" i="72"/>
  <c r="O1104" i="72"/>
  <c r="P1103" i="72"/>
  <c r="O1103" i="72"/>
  <c r="P1102" i="72"/>
  <c r="O1102" i="72"/>
  <c r="P1101" i="72"/>
  <c r="O1101" i="72"/>
  <c r="P1100" i="72"/>
  <c r="O1100" i="72"/>
  <c r="P1099" i="72"/>
  <c r="O1099" i="72"/>
  <c r="P1098" i="72"/>
  <c r="O1098" i="72"/>
  <c r="P1097" i="72"/>
  <c r="O1097" i="72"/>
  <c r="P1096" i="72"/>
  <c r="O1096" i="72"/>
  <c r="P1095" i="72"/>
  <c r="O1095" i="72"/>
  <c r="P1094" i="72"/>
  <c r="O1094" i="72"/>
  <c r="P1093" i="72"/>
  <c r="O1093" i="72"/>
  <c r="P1092" i="72"/>
  <c r="O1092" i="72"/>
  <c r="P1091" i="72"/>
  <c r="O1091" i="72"/>
  <c r="P1090" i="72"/>
  <c r="O1090" i="72"/>
  <c r="P1089" i="72"/>
  <c r="O1089" i="72"/>
  <c r="P1088" i="72"/>
  <c r="O1088" i="72"/>
  <c r="P1087" i="72"/>
  <c r="O1087" i="72"/>
  <c r="P1086" i="72"/>
  <c r="O1086" i="72"/>
  <c r="P1085" i="72"/>
  <c r="O1085" i="72"/>
  <c r="P1084" i="72"/>
  <c r="O1084" i="72"/>
  <c r="P1083" i="72"/>
  <c r="O1083" i="72"/>
  <c r="P1082" i="72"/>
  <c r="O1082" i="72"/>
  <c r="P1081" i="72"/>
  <c r="O1081" i="72"/>
  <c r="P1080" i="72"/>
  <c r="O1080" i="72"/>
  <c r="P1079" i="72"/>
  <c r="O1079" i="72"/>
  <c r="P1078" i="72"/>
  <c r="O1078" i="72"/>
  <c r="P1077" i="72"/>
  <c r="O1077" i="72"/>
  <c r="P1076" i="72"/>
  <c r="O1076" i="72"/>
  <c r="P1075" i="72"/>
  <c r="O1075" i="72"/>
  <c r="P1074" i="72"/>
  <c r="O1074" i="72"/>
  <c r="P1073" i="72"/>
  <c r="O1073" i="72"/>
  <c r="P1072" i="72"/>
  <c r="O1072" i="72"/>
  <c r="P1071" i="72"/>
  <c r="O1071" i="72"/>
  <c r="P1070" i="72"/>
  <c r="O1070" i="72"/>
  <c r="P1069" i="72"/>
  <c r="O1069" i="72"/>
  <c r="P1068" i="72"/>
  <c r="O1068" i="72"/>
  <c r="P1067" i="72"/>
  <c r="O1067" i="72"/>
  <c r="P1066" i="72"/>
  <c r="O1066" i="72"/>
  <c r="P1065" i="72"/>
  <c r="O1065" i="72"/>
  <c r="P1064" i="72"/>
  <c r="O1064" i="72"/>
  <c r="P1063" i="72"/>
  <c r="O1063" i="72"/>
  <c r="P1062" i="72"/>
  <c r="O1062" i="72"/>
  <c r="P1061" i="72"/>
  <c r="O1061" i="72"/>
  <c r="P1060" i="72"/>
  <c r="O1060" i="72"/>
  <c r="P1059" i="72"/>
  <c r="O1059" i="72"/>
  <c r="P1058" i="72"/>
  <c r="O1058" i="72"/>
  <c r="P1057" i="72"/>
  <c r="O1057" i="72"/>
  <c r="P1056" i="72"/>
  <c r="O1056" i="72"/>
  <c r="P1055" i="72"/>
  <c r="O1055" i="72"/>
  <c r="P1054" i="72"/>
  <c r="O1054" i="72"/>
  <c r="P1053" i="72"/>
  <c r="O1053" i="72"/>
  <c r="P1052" i="72"/>
  <c r="O1052" i="72"/>
  <c r="P1051" i="72"/>
  <c r="O1051" i="72"/>
  <c r="P1050" i="72"/>
  <c r="O1050" i="72"/>
  <c r="P1049" i="72"/>
  <c r="O1049" i="72"/>
  <c r="P1048" i="72"/>
  <c r="O1048" i="72"/>
  <c r="P1047" i="72"/>
  <c r="O1047" i="72"/>
  <c r="P1046" i="72"/>
  <c r="O1046" i="72"/>
  <c r="P1045" i="72"/>
  <c r="O1045" i="72"/>
  <c r="P1044" i="72"/>
  <c r="O1044" i="72"/>
  <c r="P1043" i="72"/>
  <c r="O1043" i="72"/>
  <c r="P1042" i="72"/>
  <c r="O1042" i="72"/>
  <c r="P1041" i="72"/>
  <c r="O1041" i="72"/>
  <c r="P1040" i="72"/>
  <c r="O1040" i="72"/>
  <c r="P1039" i="72"/>
  <c r="O1039" i="72"/>
  <c r="P1038" i="72"/>
  <c r="O1038" i="72"/>
  <c r="P1037" i="72"/>
  <c r="O1037" i="72"/>
  <c r="P1036" i="72"/>
  <c r="O1036" i="72"/>
  <c r="P1035" i="72"/>
  <c r="O1035" i="72"/>
  <c r="P1034" i="72"/>
  <c r="O1034" i="72"/>
  <c r="P1033" i="72"/>
  <c r="O1033" i="72"/>
  <c r="P1032" i="72"/>
  <c r="O1032" i="72"/>
  <c r="P1031" i="72"/>
  <c r="O1031" i="72"/>
  <c r="P1030" i="72"/>
  <c r="O1030" i="72"/>
  <c r="P1029" i="72"/>
  <c r="O1029" i="72"/>
  <c r="P1028" i="72"/>
  <c r="O1028" i="72"/>
  <c r="P1027" i="72"/>
  <c r="O1027" i="72"/>
  <c r="P1026" i="72"/>
  <c r="O1026" i="72"/>
  <c r="P1025" i="72"/>
  <c r="O1025" i="72"/>
  <c r="P1024" i="72"/>
  <c r="O1024" i="72"/>
  <c r="P1023" i="72"/>
  <c r="O1023" i="72"/>
  <c r="P1022" i="72"/>
  <c r="O1022" i="72"/>
  <c r="P1021" i="72"/>
  <c r="O1021" i="72"/>
  <c r="P1020" i="72"/>
  <c r="O1020" i="72"/>
  <c r="P1019" i="72"/>
  <c r="O1019" i="72"/>
  <c r="P1018" i="72"/>
  <c r="O1018" i="72"/>
  <c r="P1017" i="72"/>
  <c r="O1017" i="72"/>
  <c r="P1016" i="72"/>
  <c r="O1016" i="72"/>
  <c r="P1015" i="72"/>
  <c r="O1015" i="72"/>
  <c r="P1014" i="72"/>
  <c r="O1014" i="72"/>
  <c r="P1013" i="72"/>
  <c r="O1013" i="72"/>
  <c r="P1012" i="72"/>
  <c r="O1012" i="72"/>
  <c r="P1011" i="72"/>
  <c r="O1011" i="72"/>
  <c r="P1010" i="72"/>
  <c r="O1010" i="72"/>
  <c r="P1009" i="72"/>
  <c r="O1009" i="72"/>
  <c r="P1008" i="72"/>
  <c r="O1008" i="72"/>
  <c r="P1007" i="72"/>
  <c r="O1007" i="72"/>
  <c r="P1006" i="72"/>
  <c r="O1006" i="72"/>
  <c r="P1005" i="72"/>
  <c r="O1005" i="72"/>
  <c r="P1004" i="72"/>
  <c r="O1004" i="72"/>
  <c r="P1003" i="72"/>
  <c r="O1003" i="72"/>
  <c r="P1002" i="72"/>
  <c r="O1002" i="72"/>
  <c r="P1001" i="72"/>
  <c r="O1001" i="72"/>
  <c r="P1000" i="72"/>
  <c r="O1000" i="72"/>
  <c r="P999" i="72"/>
  <c r="O999" i="72"/>
  <c r="P998" i="72"/>
  <c r="O998" i="72"/>
  <c r="P997" i="72"/>
  <c r="O997" i="72"/>
  <c r="P996" i="72"/>
  <c r="O996" i="72"/>
  <c r="P995" i="72"/>
  <c r="O995" i="72"/>
  <c r="P994" i="72"/>
  <c r="O994" i="72"/>
  <c r="P993" i="72"/>
  <c r="O993" i="72"/>
  <c r="P992" i="72"/>
  <c r="O992" i="72"/>
  <c r="P991" i="72"/>
  <c r="O991" i="72"/>
  <c r="P990" i="72"/>
  <c r="O990" i="72"/>
  <c r="P989" i="72"/>
  <c r="O989" i="72"/>
  <c r="P988" i="72"/>
  <c r="O988" i="72"/>
  <c r="P987" i="72"/>
  <c r="O987" i="72"/>
  <c r="P986" i="72"/>
  <c r="O986" i="72"/>
  <c r="P985" i="72"/>
  <c r="O985" i="72"/>
  <c r="P984" i="72"/>
  <c r="O984" i="72"/>
  <c r="P983" i="72"/>
  <c r="O983" i="72"/>
  <c r="P982" i="72"/>
  <c r="O982" i="72"/>
  <c r="P981" i="72"/>
  <c r="O981" i="72"/>
  <c r="P980" i="72"/>
  <c r="O980" i="72"/>
  <c r="P979" i="72"/>
  <c r="O979" i="72"/>
  <c r="P978" i="72"/>
  <c r="O978" i="72"/>
  <c r="P977" i="72"/>
  <c r="O977" i="72"/>
  <c r="P976" i="72"/>
  <c r="O976" i="72"/>
  <c r="P975" i="72"/>
  <c r="O975" i="72"/>
  <c r="P974" i="72"/>
  <c r="O974" i="72"/>
  <c r="P973" i="72"/>
  <c r="O973" i="72"/>
  <c r="P972" i="72"/>
  <c r="O972" i="72"/>
  <c r="P971" i="72"/>
  <c r="O971" i="72"/>
  <c r="P970" i="72"/>
  <c r="O970" i="72"/>
  <c r="P969" i="72"/>
  <c r="O969" i="72"/>
  <c r="P968" i="72"/>
  <c r="O968" i="72"/>
  <c r="P967" i="72"/>
  <c r="O967" i="72"/>
  <c r="P966" i="72"/>
  <c r="O966" i="72"/>
  <c r="P965" i="72"/>
  <c r="O965" i="72"/>
  <c r="P964" i="72"/>
  <c r="O964" i="72"/>
  <c r="P963" i="72"/>
  <c r="O963" i="72"/>
  <c r="P962" i="72"/>
  <c r="O962" i="72"/>
  <c r="P961" i="72"/>
  <c r="O961" i="72"/>
  <c r="P960" i="72"/>
  <c r="O960" i="72"/>
  <c r="P959" i="72"/>
  <c r="O959" i="72"/>
  <c r="P958" i="72"/>
  <c r="O958" i="72"/>
  <c r="P957" i="72"/>
  <c r="O957" i="72"/>
  <c r="P956" i="72"/>
  <c r="O956" i="72"/>
  <c r="P955" i="72"/>
  <c r="O955" i="72"/>
  <c r="P954" i="72"/>
  <c r="O954" i="72"/>
  <c r="P953" i="72"/>
  <c r="O953" i="72"/>
  <c r="P952" i="72"/>
  <c r="O952" i="72"/>
  <c r="P951" i="72"/>
  <c r="O951" i="72"/>
  <c r="P950" i="72"/>
  <c r="O950" i="72"/>
  <c r="P949" i="72"/>
  <c r="O949" i="72"/>
  <c r="P948" i="72"/>
  <c r="O948" i="72"/>
  <c r="P947" i="72"/>
  <c r="O947" i="72"/>
  <c r="P946" i="72"/>
  <c r="O946" i="72"/>
  <c r="P945" i="72"/>
  <c r="O945" i="72"/>
  <c r="P944" i="72"/>
  <c r="O944" i="72"/>
  <c r="P943" i="72"/>
  <c r="O943" i="72"/>
  <c r="P942" i="72"/>
  <c r="O942" i="72"/>
  <c r="P941" i="72"/>
  <c r="O941" i="72"/>
  <c r="P940" i="72"/>
  <c r="O940" i="72"/>
  <c r="P939" i="72"/>
  <c r="O939" i="72"/>
  <c r="P938" i="72"/>
  <c r="O938" i="72"/>
  <c r="P937" i="72"/>
  <c r="O937" i="72"/>
  <c r="P936" i="72"/>
  <c r="O936" i="72"/>
  <c r="P935" i="72"/>
  <c r="O935" i="72"/>
  <c r="P934" i="72"/>
  <c r="O934" i="72"/>
  <c r="P933" i="72"/>
  <c r="O933" i="72"/>
  <c r="P932" i="72"/>
  <c r="O932" i="72"/>
  <c r="P931" i="72"/>
  <c r="O931" i="72"/>
  <c r="P930" i="72"/>
  <c r="O930" i="72"/>
  <c r="P929" i="72"/>
  <c r="O929" i="72"/>
  <c r="P928" i="72"/>
  <c r="O928" i="72"/>
  <c r="P927" i="72"/>
  <c r="O927" i="72"/>
  <c r="P926" i="72"/>
  <c r="O926" i="72"/>
  <c r="P925" i="72"/>
  <c r="O925" i="72"/>
  <c r="P924" i="72"/>
  <c r="O924" i="72"/>
  <c r="P923" i="72"/>
  <c r="O923" i="72"/>
  <c r="P922" i="72"/>
  <c r="O922" i="72"/>
  <c r="P921" i="72"/>
  <c r="O921" i="72"/>
  <c r="P920" i="72"/>
  <c r="O920" i="72"/>
  <c r="P919" i="72"/>
  <c r="O919" i="72"/>
  <c r="P918" i="72"/>
  <c r="O918" i="72"/>
  <c r="P917" i="72"/>
  <c r="O917" i="72"/>
  <c r="P916" i="72"/>
  <c r="O916" i="72"/>
  <c r="P915" i="72"/>
  <c r="O915" i="72"/>
  <c r="P914" i="72"/>
  <c r="O914" i="72"/>
  <c r="P913" i="72"/>
  <c r="O913" i="72"/>
  <c r="P912" i="72"/>
  <c r="O912" i="72"/>
  <c r="P911" i="72"/>
  <c r="O911" i="72"/>
  <c r="P910" i="72"/>
  <c r="O910" i="72"/>
  <c r="P909" i="72"/>
  <c r="O909" i="72"/>
  <c r="P908" i="72"/>
  <c r="O908" i="72"/>
  <c r="P907" i="72"/>
  <c r="O907" i="72"/>
  <c r="P906" i="72"/>
  <c r="O906" i="72"/>
  <c r="P905" i="72"/>
  <c r="O905" i="72"/>
  <c r="P904" i="72"/>
  <c r="O904" i="72"/>
  <c r="P903" i="72"/>
  <c r="O903" i="72"/>
  <c r="P902" i="72"/>
  <c r="O902" i="72"/>
  <c r="P901" i="72"/>
  <c r="O901" i="72"/>
  <c r="P900" i="72"/>
  <c r="O900" i="72"/>
  <c r="P899" i="72"/>
  <c r="O899" i="72"/>
  <c r="P898" i="72"/>
  <c r="O898" i="72"/>
  <c r="P897" i="72"/>
  <c r="O897" i="72"/>
  <c r="P896" i="72"/>
  <c r="O896" i="72"/>
  <c r="P895" i="72"/>
  <c r="O895" i="72"/>
  <c r="P894" i="72"/>
  <c r="O894" i="72"/>
  <c r="P893" i="72"/>
  <c r="O893" i="72"/>
  <c r="P892" i="72"/>
  <c r="O892" i="72"/>
  <c r="P891" i="72"/>
  <c r="O891" i="72"/>
  <c r="P890" i="72"/>
  <c r="O890" i="72"/>
  <c r="P889" i="72"/>
  <c r="O889" i="72"/>
  <c r="P888" i="72"/>
  <c r="O888" i="72"/>
  <c r="P887" i="72"/>
  <c r="O887" i="72"/>
  <c r="P886" i="72"/>
  <c r="O886" i="72"/>
  <c r="P885" i="72"/>
  <c r="O885" i="72"/>
  <c r="P884" i="72"/>
  <c r="O884" i="72"/>
  <c r="P883" i="72"/>
  <c r="O883" i="72"/>
  <c r="P882" i="72"/>
  <c r="O882" i="72"/>
  <c r="P881" i="72"/>
  <c r="O881" i="72"/>
  <c r="P880" i="72"/>
  <c r="O880" i="72"/>
  <c r="P879" i="72"/>
  <c r="O879" i="72"/>
  <c r="P878" i="72"/>
  <c r="O878" i="72"/>
  <c r="P877" i="72"/>
  <c r="O877" i="72"/>
  <c r="P876" i="72"/>
  <c r="O876" i="72"/>
  <c r="P875" i="72"/>
  <c r="O875" i="72"/>
  <c r="P874" i="72"/>
  <c r="O874" i="72"/>
  <c r="P873" i="72"/>
  <c r="O873" i="72"/>
  <c r="P872" i="72"/>
  <c r="O872" i="72"/>
  <c r="P871" i="72"/>
  <c r="O871" i="72"/>
  <c r="P870" i="72"/>
  <c r="O870" i="72"/>
  <c r="P869" i="72"/>
  <c r="O869" i="72"/>
  <c r="P868" i="72"/>
  <c r="O868" i="72"/>
  <c r="P867" i="72"/>
  <c r="O867" i="72"/>
  <c r="P866" i="72"/>
  <c r="O866" i="72"/>
  <c r="P865" i="72"/>
  <c r="O865" i="72"/>
  <c r="P864" i="72"/>
  <c r="O864" i="72"/>
  <c r="P863" i="72"/>
  <c r="O863" i="72"/>
  <c r="P862" i="72"/>
  <c r="O862" i="72"/>
  <c r="P861" i="72"/>
  <c r="O861" i="72"/>
  <c r="P860" i="72"/>
  <c r="O860" i="72"/>
  <c r="P859" i="72"/>
  <c r="O859" i="72"/>
  <c r="P858" i="72"/>
  <c r="O858" i="72"/>
  <c r="P857" i="72"/>
  <c r="O857" i="72"/>
  <c r="P856" i="72"/>
  <c r="O856" i="72"/>
  <c r="P855" i="72"/>
  <c r="O855" i="72"/>
  <c r="P854" i="72"/>
  <c r="O854" i="72"/>
  <c r="P853" i="72"/>
  <c r="O853" i="72"/>
  <c r="P852" i="72"/>
  <c r="O852" i="72"/>
  <c r="P851" i="72"/>
  <c r="O851" i="72"/>
  <c r="P850" i="72"/>
  <c r="O850" i="72"/>
  <c r="P849" i="72"/>
  <c r="O849" i="72"/>
  <c r="P848" i="72"/>
  <c r="O848" i="72"/>
  <c r="P847" i="72"/>
  <c r="O847" i="72"/>
  <c r="P846" i="72"/>
  <c r="O846" i="72"/>
  <c r="P845" i="72"/>
  <c r="O845" i="72"/>
  <c r="P844" i="72"/>
  <c r="O844" i="72"/>
  <c r="P843" i="72"/>
  <c r="O843" i="72"/>
  <c r="P842" i="72"/>
  <c r="O842" i="72"/>
  <c r="P841" i="72"/>
  <c r="O841" i="72"/>
  <c r="P840" i="72"/>
  <c r="O840" i="72"/>
  <c r="P839" i="72"/>
  <c r="O839" i="72"/>
  <c r="P838" i="72"/>
  <c r="O838" i="72"/>
  <c r="P837" i="72"/>
  <c r="O837" i="72"/>
  <c r="P836" i="72"/>
  <c r="O836" i="72"/>
  <c r="P835" i="72"/>
  <c r="O835" i="72"/>
  <c r="P834" i="72"/>
  <c r="O834" i="72"/>
  <c r="P833" i="72"/>
  <c r="O833" i="72"/>
  <c r="P832" i="72"/>
  <c r="O832" i="72"/>
  <c r="P831" i="72"/>
  <c r="O831" i="72"/>
  <c r="P830" i="72"/>
  <c r="O830" i="72"/>
  <c r="P829" i="72"/>
  <c r="O829" i="72"/>
  <c r="P828" i="72"/>
  <c r="O828" i="72"/>
  <c r="P827" i="72"/>
  <c r="O827" i="72"/>
  <c r="P826" i="72"/>
  <c r="O826" i="72"/>
  <c r="P825" i="72"/>
  <c r="O825" i="72"/>
  <c r="P824" i="72"/>
  <c r="O824" i="72"/>
  <c r="P823" i="72"/>
  <c r="O823" i="72"/>
  <c r="P822" i="72"/>
  <c r="O822" i="72"/>
  <c r="P821" i="72"/>
  <c r="O821" i="72"/>
  <c r="P820" i="72"/>
  <c r="O820" i="72"/>
  <c r="P819" i="72"/>
  <c r="O819" i="72"/>
  <c r="P818" i="72"/>
  <c r="O818" i="72"/>
  <c r="P817" i="72"/>
  <c r="O817" i="72"/>
  <c r="P816" i="72"/>
  <c r="O816" i="72"/>
  <c r="P815" i="72"/>
  <c r="O815" i="72"/>
  <c r="P814" i="72"/>
  <c r="O814" i="72"/>
  <c r="P813" i="72"/>
  <c r="O813" i="72"/>
  <c r="P812" i="72"/>
  <c r="O812" i="72"/>
  <c r="P811" i="72"/>
  <c r="O811" i="72"/>
  <c r="P810" i="72"/>
  <c r="O810" i="72"/>
  <c r="P809" i="72"/>
  <c r="O809" i="72"/>
  <c r="P808" i="72"/>
  <c r="O808" i="72"/>
  <c r="P807" i="72"/>
  <c r="O807" i="72"/>
  <c r="P806" i="72"/>
  <c r="O806" i="72"/>
  <c r="P805" i="72"/>
  <c r="O805" i="72"/>
  <c r="P804" i="72"/>
  <c r="O804" i="72"/>
  <c r="P803" i="72"/>
  <c r="O803" i="72"/>
  <c r="P802" i="72"/>
  <c r="O802" i="72"/>
  <c r="P801" i="72"/>
  <c r="O801" i="72"/>
  <c r="P800" i="72"/>
  <c r="O800" i="72"/>
  <c r="P799" i="72"/>
  <c r="O799" i="72"/>
  <c r="P798" i="72"/>
  <c r="O798" i="72"/>
  <c r="P797" i="72"/>
  <c r="O797" i="72"/>
  <c r="P796" i="72"/>
  <c r="O796" i="72"/>
  <c r="P795" i="72"/>
  <c r="O795" i="72"/>
  <c r="P794" i="72"/>
  <c r="O794" i="72"/>
  <c r="P793" i="72"/>
  <c r="O793" i="72"/>
  <c r="P792" i="72"/>
  <c r="O792" i="72"/>
  <c r="P791" i="72"/>
  <c r="O791" i="72"/>
  <c r="P790" i="72"/>
  <c r="O790" i="72"/>
  <c r="P789" i="72"/>
  <c r="O789" i="72"/>
  <c r="P788" i="72"/>
  <c r="O788" i="72"/>
  <c r="P787" i="72"/>
  <c r="O787" i="72"/>
  <c r="P786" i="72"/>
  <c r="O786" i="72"/>
  <c r="P785" i="72"/>
  <c r="O785" i="72"/>
  <c r="P784" i="72"/>
  <c r="O784" i="72"/>
  <c r="P783" i="72"/>
  <c r="O783" i="72"/>
  <c r="P782" i="72"/>
  <c r="O782" i="72"/>
  <c r="P781" i="72"/>
  <c r="O781" i="72"/>
  <c r="P780" i="72"/>
  <c r="O780" i="72"/>
  <c r="P779" i="72"/>
  <c r="O779" i="72"/>
  <c r="P778" i="72"/>
  <c r="O778" i="72"/>
  <c r="P777" i="72"/>
  <c r="O777" i="72"/>
  <c r="P776" i="72"/>
  <c r="O776" i="72"/>
  <c r="P775" i="72"/>
  <c r="O775" i="72"/>
  <c r="P774" i="72"/>
  <c r="O774" i="72"/>
  <c r="P773" i="72"/>
  <c r="O773" i="72"/>
  <c r="P772" i="72"/>
  <c r="O772" i="72"/>
  <c r="P771" i="72"/>
  <c r="O771" i="72"/>
  <c r="P770" i="72"/>
  <c r="O770" i="72"/>
  <c r="P769" i="72"/>
  <c r="O769" i="72"/>
  <c r="P768" i="72"/>
  <c r="O768" i="72"/>
  <c r="P767" i="72"/>
  <c r="O767" i="72"/>
  <c r="P766" i="72"/>
  <c r="O766" i="72"/>
  <c r="P765" i="72"/>
  <c r="O765" i="72"/>
  <c r="P764" i="72"/>
  <c r="O764" i="72"/>
  <c r="P763" i="72"/>
  <c r="O763" i="72"/>
  <c r="P762" i="72"/>
  <c r="O762" i="72"/>
  <c r="P761" i="72"/>
  <c r="O761" i="72"/>
  <c r="P760" i="72"/>
  <c r="O760" i="72"/>
  <c r="P759" i="72"/>
  <c r="O759" i="72"/>
  <c r="P758" i="72"/>
  <c r="O758" i="72"/>
  <c r="P757" i="72"/>
  <c r="O757" i="72"/>
  <c r="P756" i="72"/>
  <c r="O756" i="72"/>
  <c r="P755" i="72"/>
  <c r="O755" i="72"/>
  <c r="P754" i="72"/>
  <c r="O754" i="72"/>
  <c r="P753" i="72"/>
  <c r="O753" i="72"/>
  <c r="P752" i="72"/>
  <c r="O752" i="72"/>
  <c r="P751" i="72"/>
  <c r="O751" i="72"/>
  <c r="P750" i="72"/>
  <c r="O750" i="72"/>
  <c r="P749" i="72"/>
  <c r="O749" i="72"/>
  <c r="P748" i="72"/>
  <c r="O748" i="72"/>
  <c r="P747" i="72"/>
  <c r="O747" i="72"/>
  <c r="P746" i="72"/>
  <c r="O746" i="72"/>
  <c r="P745" i="72"/>
  <c r="O745" i="72"/>
  <c r="P744" i="72"/>
  <c r="O744" i="72"/>
  <c r="P743" i="72"/>
  <c r="O743" i="72"/>
  <c r="P742" i="72"/>
  <c r="O742" i="72"/>
  <c r="P741" i="72"/>
  <c r="O741" i="72"/>
  <c r="P740" i="72"/>
  <c r="O740" i="72"/>
  <c r="P739" i="72"/>
  <c r="O739" i="72"/>
  <c r="P738" i="72"/>
  <c r="O738" i="72"/>
  <c r="P737" i="72"/>
  <c r="O737" i="72"/>
  <c r="P736" i="72"/>
  <c r="O736" i="72"/>
  <c r="P735" i="72"/>
  <c r="O735" i="72"/>
  <c r="P734" i="72"/>
  <c r="O734" i="72"/>
  <c r="P733" i="72"/>
  <c r="O733" i="72"/>
  <c r="P732" i="72"/>
  <c r="O732" i="72"/>
  <c r="P731" i="72"/>
  <c r="O731" i="72"/>
  <c r="P730" i="72"/>
  <c r="O730" i="72"/>
  <c r="P729" i="72"/>
  <c r="O729" i="72"/>
  <c r="P728" i="72"/>
  <c r="O728" i="72"/>
  <c r="P727" i="72"/>
  <c r="O727" i="72"/>
  <c r="P726" i="72"/>
  <c r="O726" i="72"/>
  <c r="P725" i="72"/>
  <c r="O725" i="72"/>
  <c r="P724" i="72"/>
  <c r="O724" i="72"/>
  <c r="P723" i="72"/>
  <c r="O723" i="72"/>
  <c r="P722" i="72"/>
  <c r="O722" i="72"/>
  <c r="P721" i="72"/>
  <c r="O721" i="72"/>
  <c r="P720" i="72"/>
  <c r="O720" i="72"/>
  <c r="P719" i="72"/>
  <c r="O719" i="72"/>
  <c r="P718" i="72"/>
  <c r="O718" i="72"/>
  <c r="P717" i="72"/>
  <c r="O717" i="72"/>
  <c r="P716" i="72"/>
  <c r="O716" i="72"/>
  <c r="P715" i="72"/>
  <c r="O715" i="72"/>
  <c r="P714" i="72"/>
  <c r="O714" i="72"/>
  <c r="P713" i="72"/>
  <c r="O713" i="72"/>
  <c r="P712" i="72"/>
  <c r="O712" i="72"/>
  <c r="P711" i="72"/>
  <c r="O711" i="72"/>
  <c r="P710" i="72"/>
  <c r="O710" i="72"/>
  <c r="P709" i="72"/>
  <c r="O709" i="72"/>
  <c r="P708" i="72"/>
  <c r="O708" i="72"/>
  <c r="P707" i="72"/>
  <c r="O707" i="72"/>
  <c r="P706" i="72"/>
  <c r="O706" i="72"/>
  <c r="P705" i="72"/>
  <c r="O705" i="72"/>
  <c r="P704" i="72"/>
  <c r="O704" i="72"/>
  <c r="P703" i="72"/>
  <c r="O703" i="72"/>
  <c r="P702" i="72"/>
  <c r="O702" i="72"/>
  <c r="P701" i="72"/>
  <c r="O701" i="72"/>
  <c r="P700" i="72"/>
  <c r="O700" i="72"/>
  <c r="P699" i="72"/>
  <c r="O699" i="72"/>
  <c r="P698" i="72"/>
  <c r="O698" i="72"/>
  <c r="P697" i="72"/>
  <c r="O697" i="72"/>
  <c r="P696" i="72"/>
  <c r="O696" i="72"/>
  <c r="P695" i="72"/>
  <c r="O695" i="72"/>
  <c r="P694" i="72"/>
  <c r="O694" i="72"/>
  <c r="P693" i="72"/>
  <c r="O693" i="72"/>
  <c r="P692" i="72"/>
  <c r="O692" i="72"/>
  <c r="P691" i="72"/>
  <c r="O691" i="72"/>
  <c r="P690" i="72"/>
  <c r="O690" i="72"/>
  <c r="P689" i="72"/>
  <c r="O689" i="72"/>
  <c r="P688" i="72"/>
  <c r="O688" i="72"/>
  <c r="P687" i="72"/>
  <c r="O687" i="72"/>
  <c r="P686" i="72"/>
  <c r="O686" i="72"/>
  <c r="P685" i="72"/>
  <c r="O685" i="72"/>
  <c r="P684" i="72"/>
  <c r="O684" i="72"/>
  <c r="P683" i="72"/>
  <c r="O683" i="72"/>
  <c r="P682" i="72"/>
  <c r="O682" i="72"/>
  <c r="P681" i="72"/>
  <c r="O681" i="72"/>
  <c r="P680" i="72"/>
  <c r="O680" i="72"/>
  <c r="P679" i="72"/>
  <c r="O679" i="72"/>
  <c r="P678" i="72"/>
  <c r="O678" i="72"/>
  <c r="P677" i="72"/>
  <c r="O677" i="72"/>
  <c r="P676" i="72"/>
  <c r="O676" i="72"/>
  <c r="P675" i="72"/>
  <c r="O675" i="72"/>
  <c r="P674" i="72"/>
  <c r="O674" i="72"/>
  <c r="P673" i="72"/>
  <c r="O673" i="72"/>
  <c r="P672" i="72"/>
  <c r="O672" i="72"/>
  <c r="P671" i="72"/>
  <c r="O671" i="72"/>
  <c r="P670" i="72"/>
  <c r="O670" i="72"/>
  <c r="P669" i="72"/>
  <c r="O669" i="72"/>
  <c r="P668" i="72"/>
  <c r="O668" i="72"/>
  <c r="P667" i="72"/>
  <c r="O667" i="72"/>
  <c r="P666" i="72"/>
  <c r="O666" i="72"/>
  <c r="P665" i="72"/>
  <c r="O665" i="72"/>
  <c r="P664" i="72"/>
  <c r="O664" i="72"/>
  <c r="P663" i="72"/>
  <c r="O663" i="72"/>
  <c r="P662" i="72"/>
  <c r="O662" i="72"/>
  <c r="P661" i="72"/>
  <c r="O661" i="72"/>
  <c r="P660" i="72"/>
  <c r="O660" i="72"/>
  <c r="P659" i="72"/>
  <c r="O659" i="72"/>
  <c r="P658" i="72"/>
  <c r="O658" i="72"/>
  <c r="P657" i="72"/>
  <c r="O657" i="72"/>
  <c r="P656" i="72"/>
  <c r="O656" i="72"/>
  <c r="P655" i="72"/>
  <c r="O655" i="72"/>
  <c r="P654" i="72"/>
  <c r="O654" i="72"/>
  <c r="P653" i="72"/>
  <c r="O653" i="72"/>
  <c r="P652" i="72"/>
  <c r="O652" i="72"/>
  <c r="P651" i="72"/>
  <c r="O651" i="72"/>
  <c r="P650" i="72"/>
  <c r="O650" i="72"/>
  <c r="P649" i="72"/>
  <c r="O649" i="72"/>
  <c r="P648" i="72"/>
  <c r="O648" i="72"/>
  <c r="P647" i="72"/>
  <c r="O647" i="72"/>
  <c r="P646" i="72"/>
  <c r="O646" i="72"/>
  <c r="P645" i="72"/>
  <c r="O645" i="72"/>
  <c r="P644" i="72"/>
  <c r="O644" i="72"/>
  <c r="P643" i="72"/>
  <c r="O643" i="72"/>
  <c r="P642" i="72"/>
  <c r="O642" i="72"/>
  <c r="P641" i="72"/>
  <c r="O641" i="72"/>
  <c r="P640" i="72"/>
  <c r="O640" i="72"/>
  <c r="P639" i="72"/>
  <c r="O639" i="72"/>
  <c r="P638" i="72"/>
  <c r="O638" i="72"/>
  <c r="P637" i="72"/>
  <c r="O637" i="72"/>
  <c r="P636" i="72"/>
  <c r="O636" i="72"/>
  <c r="P635" i="72"/>
  <c r="O635" i="72"/>
  <c r="P634" i="72"/>
  <c r="O634" i="72"/>
  <c r="P633" i="72"/>
  <c r="O633" i="72"/>
  <c r="P632" i="72"/>
  <c r="O632" i="72"/>
  <c r="P631" i="72"/>
  <c r="O631" i="72"/>
  <c r="P630" i="72"/>
  <c r="O630" i="72"/>
  <c r="P629" i="72"/>
  <c r="O629" i="72"/>
  <c r="P628" i="72"/>
  <c r="O628" i="72"/>
  <c r="P627" i="72"/>
  <c r="O627" i="72"/>
  <c r="P626" i="72"/>
  <c r="O626" i="72"/>
  <c r="P625" i="72"/>
  <c r="O625" i="72"/>
  <c r="P624" i="72"/>
  <c r="O624" i="72"/>
  <c r="P623" i="72"/>
  <c r="O623" i="72"/>
  <c r="P622" i="72"/>
  <c r="O622" i="72"/>
  <c r="P621" i="72"/>
  <c r="O621" i="72"/>
  <c r="P620" i="72"/>
  <c r="O620" i="72"/>
  <c r="P619" i="72"/>
  <c r="O619" i="72"/>
  <c r="P618" i="72"/>
  <c r="O618" i="72"/>
  <c r="P617" i="72"/>
  <c r="O617" i="72"/>
  <c r="P616" i="72"/>
  <c r="O616" i="72"/>
  <c r="P615" i="72"/>
  <c r="O615" i="72"/>
  <c r="P614" i="72"/>
  <c r="O614" i="72"/>
  <c r="P613" i="72"/>
  <c r="O613" i="72"/>
  <c r="P612" i="72"/>
  <c r="O612" i="72"/>
  <c r="P611" i="72"/>
  <c r="O611" i="72"/>
  <c r="P610" i="72"/>
  <c r="O610" i="72"/>
  <c r="P609" i="72"/>
  <c r="O609" i="72"/>
  <c r="P608" i="72"/>
  <c r="O608" i="72"/>
  <c r="P607" i="72"/>
  <c r="O607" i="72"/>
  <c r="P606" i="72"/>
  <c r="O606" i="72"/>
  <c r="P605" i="72"/>
  <c r="O605" i="72"/>
  <c r="P604" i="72"/>
  <c r="O604" i="72"/>
  <c r="P603" i="72"/>
  <c r="O603" i="72"/>
  <c r="P602" i="72"/>
  <c r="O602" i="72"/>
  <c r="P601" i="72"/>
  <c r="O601" i="72"/>
  <c r="P600" i="72"/>
  <c r="O600" i="72"/>
  <c r="P599" i="72"/>
  <c r="O599" i="72"/>
  <c r="P598" i="72"/>
  <c r="O598" i="72"/>
  <c r="P597" i="72"/>
  <c r="O597" i="72"/>
  <c r="P596" i="72"/>
  <c r="O596" i="72"/>
  <c r="P595" i="72"/>
  <c r="O595" i="72"/>
  <c r="P594" i="72"/>
  <c r="O594" i="72"/>
  <c r="P593" i="72"/>
  <c r="O593" i="72"/>
  <c r="P592" i="72"/>
  <c r="O592" i="72"/>
  <c r="P591" i="72"/>
  <c r="O591" i="72"/>
  <c r="P590" i="72"/>
  <c r="O590" i="72"/>
  <c r="P589" i="72"/>
  <c r="O589" i="72"/>
  <c r="P588" i="72"/>
  <c r="O588" i="72"/>
  <c r="P587" i="72"/>
  <c r="O587" i="72"/>
  <c r="P586" i="72"/>
  <c r="O586" i="72"/>
  <c r="P585" i="72"/>
  <c r="O585" i="72"/>
  <c r="P584" i="72"/>
  <c r="O584" i="72"/>
  <c r="P583" i="72"/>
  <c r="O583" i="72"/>
  <c r="P582" i="72"/>
  <c r="O582" i="72"/>
  <c r="P581" i="72"/>
  <c r="O581" i="72"/>
  <c r="P580" i="72"/>
  <c r="O580" i="72"/>
  <c r="P579" i="72"/>
  <c r="O579" i="72"/>
  <c r="P578" i="72"/>
  <c r="O578" i="72"/>
  <c r="P577" i="72"/>
  <c r="O577" i="72"/>
  <c r="P576" i="72"/>
  <c r="O576" i="72"/>
  <c r="P575" i="72"/>
  <c r="O575" i="72"/>
  <c r="P574" i="72"/>
  <c r="O574" i="72"/>
  <c r="P573" i="72"/>
  <c r="O573" i="72"/>
  <c r="P572" i="72"/>
  <c r="O572" i="72"/>
  <c r="P571" i="72"/>
  <c r="O571" i="72"/>
  <c r="P570" i="72"/>
  <c r="O570" i="72"/>
  <c r="P569" i="72"/>
  <c r="O569" i="72"/>
  <c r="P568" i="72"/>
  <c r="O568" i="72"/>
  <c r="P567" i="72"/>
  <c r="O567" i="72"/>
  <c r="P566" i="72"/>
  <c r="O566" i="72"/>
  <c r="P565" i="72"/>
  <c r="O565" i="72"/>
  <c r="P564" i="72"/>
  <c r="O564" i="72"/>
  <c r="P563" i="72"/>
  <c r="O563" i="72"/>
  <c r="P562" i="72"/>
  <c r="O562" i="72"/>
  <c r="P561" i="72"/>
  <c r="O561" i="72"/>
  <c r="P560" i="72"/>
  <c r="O560" i="72"/>
  <c r="P559" i="72"/>
  <c r="O559" i="72"/>
  <c r="P558" i="72"/>
  <c r="O558" i="72"/>
  <c r="P557" i="72"/>
  <c r="O557" i="72"/>
  <c r="P556" i="72"/>
  <c r="O556" i="72"/>
  <c r="P555" i="72"/>
  <c r="O555" i="72"/>
  <c r="P554" i="72"/>
  <c r="O554" i="72"/>
  <c r="P553" i="72"/>
  <c r="O553" i="72"/>
  <c r="P552" i="72"/>
  <c r="O552" i="72"/>
  <c r="P551" i="72"/>
  <c r="O551" i="72"/>
  <c r="P550" i="72"/>
  <c r="O550" i="72"/>
  <c r="P549" i="72"/>
  <c r="O549" i="72"/>
  <c r="P548" i="72"/>
  <c r="O548" i="72"/>
  <c r="P547" i="72"/>
  <c r="O547" i="72"/>
  <c r="P546" i="72"/>
  <c r="O546" i="72"/>
  <c r="P545" i="72"/>
  <c r="O545" i="72"/>
  <c r="P544" i="72"/>
  <c r="O544" i="72"/>
  <c r="P543" i="72"/>
  <c r="O543" i="72"/>
  <c r="P542" i="72"/>
  <c r="O542" i="72"/>
  <c r="P541" i="72"/>
  <c r="O541" i="72"/>
  <c r="P540" i="72"/>
  <c r="O540" i="72"/>
  <c r="P539" i="72"/>
  <c r="O539" i="72"/>
  <c r="P538" i="72"/>
  <c r="O538" i="72"/>
  <c r="P537" i="72"/>
  <c r="O537" i="72"/>
  <c r="P536" i="72"/>
  <c r="O536" i="72"/>
  <c r="P535" i="72"/>
  <c r="O535" i="72"/>
  <c r="P534" i="72"/>
  <c r="O534" i="72"/>
  <c r="P533" i="72"/>
  <c r="O533" i="72"/>
  <c r="P532" i="72"/>
  <c r="O532" i="72"/>
  <c r="P531" i="72"/>
  <c r="O531" i="72"/>
  <c r="P530" i="72"/>
  <c r="O530" i="72"/>
  <c r="P529" i="72"/>
  <c r="O529" i="72"/>
  <c r="P528" i="72"/>
  <c r="O528" i="72"/>
  <c r="P527" i="72"/>
  <c r="O527" i="72"/>
  <c r="P526" i="72"/>
  <c r="O526" i="72"/>
  <c r="P525" i="72"/>
  <c r="O525" i="72"/>
  <c r="P524" i="72"/>
  <c r="O524" i="72"/>
  <c r="P523" i="72"/>
  <c r="O523" i="72"/>
  <c r="P522" i="72"/>
  <c r="O522" i="72"/>
  <c r="P521" i="72"/>
  <c r="O521" i="72"/>
  <c r="P520" i="72"/>
  <c r="O520" i="72"/>
  <c r="P519" i="72"/>
  <c r="O519" i="72"/>
  <c r="P518" i="72"/>
  <c r="O518" i="72"/>
  <c r="P517" i="72"/>
  <c r="O517" i="72"/>
  <c r="P516" i="72"/>
  <c r="O516" i="72"/>
  <c r="P515" i="72"/>
  <c r="O515" i="72"/>
  <c r="P514" i="72"/>
  <c r="O514" i="72"/>
  <c r="P513" i="72"/>
  <c r="O513" i="72"/>
  <c r="P512" i="72"/>
  <c r="O512" i="72"/>
  <c r="P511" i="72"/>
  <c r="O511" i="72"/>
  <c r="P510" i="72"/>
  <c r="O510" i="72"/>
  <c r="P509" i="72"/>
  <c r="O509" i="72"/>
  <c r="P508" i="72"/>
  <c r="O508" i="72"/>
  <c r="P507" i="72"/>
  <c r="O507" i="72"/>
  <c r="P506" i="72"/>
  <c r="O506" i="72"/>
  <c r="P505" i="72"/>
  <c r="O505" i="72"/>
  <c r="P504" i="72"/>
  <c r="O504" i="72"/>
  <c r="P503" i="72"/>
  <c r="O503" i="72"/>
  <c r="P502" i="72"/>
  <c r="O502" i="72"/>
  <c r="P501" i="72"/>
  <c r="O501" i="72"/>
  <c r="P500" i="72"/>
  <c r="O500" i="72"/>
  <c r="P499" i="72"/>
  <c r="O499" i="72"/>
  <c r="P498" i="72"/>
  <c r="O498" i="72"/>
  <c r="P497" i="72"/>
  <c r="O497" i="72"/>
  <c r="P496" i="72"/>
  <c r="O496" i="72"/>
  <c r="P495" i="72"/>
  <c r="O495" i="72"/>
  <c r="P494" i="72"/>
  <c r="O494" i="72"/>
  <c r="P493" i="72"/>
  <c r="O493" i="72"/>
  <c r="P492" i="72"/>
  <c r="O492" i="72"/>
  <c r="P491" i="72"/>
  <c r="O491" i="72"/>
  <c r="P490" i="72"/>
  <c r="O490" i="72"/>
  <c r="P489" i="72"/>
  <c r="O489" i="72"/>
  <c r="P488" i="72"/>
  <c r="O488" i="72"/>
  <c r="P487" i="72"/>
  <c r="O487" i="72"/>
  <c r="P486" i="72"/>
  <c r="O486" i="72"/>
  <c r="P485" i="72"/>
  <c r="O485" i="72"/>
  <c r="P484" i="72"/>
  <c r="O484" i="72"/>
  <c r="P483" i="72"/>
  <c r="O483" i="72"/>
  <c r="P482" i="72"/>
  <c r="O482" i="72"/>
  <c r="P481" i="72"/>
  <c r="O481" i="72"/>
  <c r="P480" i="72"/>
  <c r="O480" i="72"/>
  <c r="P479" i="72"/>
  <c r="O479" i="72"/>
  <c r="P478" i="72"/>
  <c r="O478" i="72"/>
  <c r="P477" i="72"/>
  <c r="O477" i="72"/>
  <c r="P476" i="72"/>
  <c r="O476" i="72"/>
  <c r="P475" i="72"/>
  <c r="O475" i="72"/>
  <c r="P474" i="72"/>
  <c r="O474" i="72"/>
  <c r="P473" i="72"/>
  <c r="O473" i="72"/>
  <c r="P472" i="72"/>
  <c r="O472" i="72"/>
  <c r="P471" i="72"/>
  <c r="O471" i="72"/>
  <c r="P470" i="72"/>
  <c r="O470" i="72"/>
  <c r="P469" i="72"/>
  <c r="O469" i="72"/>
  <c r="P468" i="72"/>
  <c r="O468" i="72"/>
  <c r="P467" i="72"/>
  <c r="O467" i="72"/>
  <c r="P466" i="72"/>
  <c r="O466" i="72"/>
  <c r="P465" i="72"/>
  <c r="O465" i="72"/>
  <c r="P464" i="72"/>
  <c r="O464" i="72"/>
  <c r="P463" i="72"/>
  <c r="O463" i="72"/>
  <c r="P462" i="72"/>
  <c r="O462" i="72"/>
  <c r="P461" i="72"/>
  <c r="O461" i="72"/>
  <c r="P460" i="72"/>
  <c r="O460" i="72"/>
  <c r="P459" i="72"/>
  <c r="O459" i="72"/>
  <c r="P458" i="72"/>
  <c r="O458" i="72"/>
  <c r="P457" i="72"/>
  <c r="O457" i="72"/>
  <c r="P456" i="72"/>
  <c r="O456" i="72"/>
  <c r="P455" i="72"/>
  <c r="O455" i="72"/>
  <c r="P454" i="72"/>
  <c r="O454" i="72"/>
  <c r="P453" i="72"/>
  <c r="O453" i="72"/>
  <c r="P452" i="72"/>
  <c r="O452" i="72"/>
  <c r="P451" i="72"/>
  <c r="O451" i="72"/>
  <c r="P450" i="72"/>
  <c r="O450" i="72"/>
  <c r="P449" i="72"/>
  <c r="O449" i="72"/>
  <c r="P448" i="72"/>
  <c r="O448" i="72"/>
  <c r="P447" i="72"/>
  <c r="O447" i="72"/>
  <c r="P446" i="72"/>
  <c r="O446" i="72"/>
  <c r="P445" i="72"/>
  <c r="O445" i="72"/>
  <c r="P444" i="72"/>
  <c r="O444" i="72"/>
  <c r="P443" i="72"/>
  <c r="O443" i="72"/>
  <c r="P442" i="72"/>
  <c r="O442" i="72"/>
  <c r="P441" i="72"/>
  <c r="O441" i="72"/>
  <c r="P440" i="72"/>
  <c r="O440" i="72"/>
  <c r="P439" i="72"/>
  <c r="O439" i="72"/>
  <c r="P438" i="72"/>
  <c r="O438" i="72"/>
  <c r="P437" i="72"/>
  <c r="O437" i="72"/>
  <c r="P436" i="72"/>
  <c r="O436" i="72"/>
  <c r="P435" i="72"/>
  <c r="O435" i="72"/>
  <c r="P434" i="72"/>
  <c r="O434" i="72"/>
  <c r="P433" i="72"/>
  <c r="O433" i="72"/>
  <c r="P432" i="72"/>
  <c r="O432" i="72"/>
  <c r="P431" i="72"/>
  <c r="O431" i="72"/>
  <c r="P430" i="72"/>
  <c r="O430" i="72"/>
  <c r="P429" i="72"/>
  <c r="O429" i="72"/>
  <c r="P428" i="72"/>
  <c r="O428" i="72"/>
  <c r="P427" i="72"/>
  <c r="O427" i="72"/>
  <c r="P426" i="72"/>
  <c r="O426" i="72"/>
  <c r="P425" i="72"/>
  <c r="O425" i="72"/>
  <c r="P424" i="72"/>
  <c r="O424" i="72"/>
  <c r="P423" i="72"/>
  <c r="O423" i="72"/>
  <c r="P422" i="72"/>
  <c r="O422" i="72"/>
  <c r="P421" i="72"/>
  <c r="O421" i="72"/>
  <c r="P420" i="72"/>
  <c r="O420" i="72"/>
  <c r="P419" i="72"/>
  <c r="O419" i="72"/>
  <c r="P418" i="72"/>
  <c r="O418" i="72"/>
  <c r="P417" i="72"/>
  <c r="O417" i="72"/>
  <c r="P416" i="72"/>
  <c r="O416" i="72"/>
  <c r="P415" i="72"/>
  <c r="O415" i="72"/>
  <c r="P414" i="72"/>
  <c r="O414" i="72"/>
  <c r="P413" i="72"/>
  <c r="O413" i="72"/>
  <c r="P412" i="72"/>
  <c r="O412" i="72"/>
  <c r="P411" i="72"/>
  <c r="O411" i="72"/>
  <c r="P410" i="72"/>
  <c r="O410" i="72"/>
  <c r="P409" i="72"/>
  <c r="O409" i="72"/>
  <c r="P408" i="72"/>
  <c r="O408" i="72"/>
  <c r="P407" i="72"/>
  <c r="O407" i="72"/>
  <c r="P406" i="72"/>
  <c r="O406" i="72"/>
  <c r="P405" i="72"/>
  <c r="O405" i="72"/>
  <c r="P404" i="72"/>
  <c r="O404" i="72"/>
  <c r="P403" i="72"/>
  <c r="O403" i="72"/>
  <c r="P402" i="72"/>
  <c r="O402" i="72"/>
  <c r="P401" i="72"/>
  <c r="O401" i="72"/>
  <c r="P400" i="72"/>
  <c r="O400" i="72"/>
  <c r="P399" i="72"/>
  <c r="O399" i="72"/>
  <c r="P398" i="72"/>
  <c r="O398" i="72"/>
  <c r="P397" i="72"/>
  <c r="O397" i="72"/>
  <c r="P396" i="72"/>
  <c r="O396" i="72"/>
  <c r="P395" i="72"/>
  <c r="O395" i="72"/>
  <c r="P394" i="72"/>
  <c r="O394" i="72"/>
  <c r="P393" i="72"/>
  <c r="O393" i="72"/>
  <c r="P392" i="72"/>
  <c r="O392" i="72"/>
  <c r="P391" i="72"/>
  <c r="O391" i="72"/>
  <c r="P390" i="72"/>
  <c r="O390" i="72"/>
  <c r="P389" i="72"/>
  <c r="O389" i="72"/>
  <c r="P388" i="72"/>
  <c r="O388" i="72"/>
  <c r="P387" i="72"/>
  <c r="O387" i="72"/>
  <c r="P386" i="72"/>
  <c r="O386" i="72"/>
  <c r="P385" i="72"/>
  <c r="O385" i="72"/>
  <c r="P384" i="72"/>
  <c r="O384" i="72"/>
  <c r="P383" i="72"/>
  <c r="O383" i="72"/>
  <c r="P382" i="72"/>
  <c r="O382" i="72"/>
  <c r="P381" i="72"/>
  <c r="O381" i="72"/>
  <c r="P380" i="72"/>
  <c r="O380" i="72"/>
  <c r="P379" i="72"/>
  <c r="O379" i="72"/>
  <c r="P378" i="72"/>
  <c r="O378" i="72"/>
  <c r="P377" i="72"/>
  <c r="O377" i="72"/>
  <c r="P376" i="72"/>
  <c r="O376" i="72"/>
  <c r="P375" i="72"/>
  <c r="O375" i="72"/>
  <c r="P374" i="72"/>
  <c r="O374" i="72"/>
  <c r="P373" i="72"/>
  <c r="O373" i="72"/>
  <c r="P372" i="72"/>
  <c r="O372" i="72"/>
  <c r="P371" i="72"/>
  <c r="O371" i="72"/>
  <c r="P370" i="72"/>
  <c r="O370" i="72"/>
  <c r="P369" i="72"/>
  <c r="O369" i="72"/>
  <c r="P368" i="72"/>
  <c r="O368" i="72"/>
  <c r="P367" i="72"/>
  <c r="O367" i="72"/>
  <c r="P366" i="72"/>
  <c r="O366" i="72"/>
  <c r="P365" i="72"/>
  <c r="O365" i="72"/>
  <c r="P364" i="72"/>
  <c r="O364" i="72"/>
  <c r="P363" i="72"/>
  <c r="O363" i="72"/>
  <c r="P362" i="72"/>
  <c r="O362" i="72"/>
  <c r="P361" i="72"/>
  <c r="O361" i="72"/>
  <c r="P360" i="72"/>
  <c r="O360" i="72"/>
  <c r="P359" i="72"/>
  <c r="O359" i="72"/>
  <c r="P358" i="72"/>
  <c r="O358" i="72"/>
  <c r="P357" i="72"/>
  <c r="O357" i="72"/>
  <c r="P356" i="72"/>
  <c r="O356" i="72"/>
  <c r="P355" i="72"/>
  <c r="O355" i="72"/>
  <c r="P354" i="72"/>
  <c r="O354" i="72"/>
  <c r="P353" i="72"/>
  <c r="O353" i="72"/>
  <c r="P352" i="72"/>
  <c r="O352" i="72"/>
  <c r="P351" i="72"/>
  <c r="O351" i="72"/>
  <c r="P350" i="72"/>
  <c r="O350" i="72"/>
  <c r="P349" i="72"/>
  <c r="O349" i="72"/>
  <c r="P348" i="72"/>
  <c r="O348" i="72"/>
  <c r="P347" i="72"/>
  <c r="O347" i="72"/>
  <c r="P346" i="72"/>
  <c r="O346" i="72"/>
  <c r="P345" i="72"/>
  <c r="O345" i="72"/>
  <c r="P344" i="72"/>
  <c r="O344" i="72"/>
  <c r="P343" i="72"/>
  <c r="O343" i="72"/>
  <c r="P342" i="72"/>
  <c r="O342" i="72"/>
  <c r="P341" i="72"/>
  <c r="O341" i="72"/>
  <c r="P340" i="72"/>
  <c r="O340" i="72"/>
  <c r="P339" i="72"/>
  <c r="O339" i="72"/>
  <c r="P338" i="72"/>
  <c r="O338" i="72"/>
  <c r="P337" i="72"/>
  <c r="O337" i="72"/>
  <c r="P336" i="72"/>
  <c r="O336" i="72"/>
  <c r="P335" i="72"/>
  <c r="O335" i="72"/>
  <c r="P334" i="72"/>
  <c r="O334" i="72"/>
  <c r="P333" i="72"/>
  <c r="O333" i="72"/>
  <c r="P332" i="72"/>
  <c r="O332" i="72"/>
  <c r="P331" i="72"/>
  <c r="O331" i="72"/>
  <c r="P330" i="72"/>
  <c r="O330" i="72"/>
  <c r="P329" i="72"/>
  <c r="O329" i="72"/>
  <c r="P328" i="72"/>
  <c r="O328" i="72"/>
  <c r="P327" i="72"/>
  <c r="O327" i="72"/>
  <c r="P326" i="72"/>
  <c r="O326" i="72"/>
  <c r="P325" i="72"/>
  <c r="O325" i="72"/>
  <c r="P324" i="72"/>
  <c r="O324" i="72"/>
  <c r="P323" i="72"/>
  <c r="O323" i="72"/>
  <c r="P322" i="72"/>
  <c r="O322" i="72"/>
  <c r="P321" i="72"/>
  <c r="O321" i="72"/>
  <c r="P320" i="72"/>
  <c r="O320" i="72"/>
  <c r="P319" i="72"/>
  <c r="O319" i="72"/>
  <c r="P318" i="72"/>
  <c r="O318" i="72"/>
  <c r="P317" i="72"/>
  <c r="O317" i="72"/>
  <c r="P316" i="72"/>
  <c r="O316" i="72"/>
  <c r="P315" i="72"/>
  <c r="O315" i="72"/>
  <c r="P314" i="72"/>
  <c r="O314" i="72"/>
  <c r="P313" i="72"/>
  <c r="O313" i="72"/>
  <c r="P312" i="72"/>
  <c r="O312" i="72"/>
  <c r="P311" i="72"/>
  <c r="O311" i="72"/>
  <c r="P310" i="72"/>
  <c r="O310" i="72"/>
  <c r="P309" i="72"/>
  <c r="O309" i="72"/>
  <c r="P308" i="72"/>
  <c r="O308" i="72"/>
  <c r="P307" i="72"/>
  <c r="O307" i="72"/>
  <c r="P306" i="72"/>
  <c r="O306" i="72"/>
  <c r="P305" i="72"/>
  <c r="O305" i="72"/>
  <c r="P304" i="72"/>
  <c r="O304" i="72"/>
  <c r="P303" i="72"/>
  <c r="O303" i="72"/>
  <c r="P302" i="72"/>
  <c r="O302" i="72"/>
  <c r="P301" i="72"/>
  <c r="O301" i="72"/>
  <c r="P300" i="72"/>
  <c r="O300" i="72"/>
  <c r="P299" i="72"/>
  <c r="O299" i="72"/>
  <c r="P298" i="72"/>
  <c r="O298" i="72"/>
  <c r="P297" i="72"/>
  <c r="O297" i="72"/>
  <c r="P296" i="72"/>
  <c r="O296" i="72"/>
  <c r="P295" i="72"/>
  <c r="O295" i="72"/>
  <c r="P294" i="72"/>
  <c r="O294" i="72"/>
  <c r="P293" i="72"/>
  <c r="O293" i="72"/>
  <c r="P292" i="72"/>
  <c r="O292" i="72"/>
  <c r="P291" i="72"/>
  <c r="O291" i="72"/>
  <c r="P290" i="72"/>
  <c r="O290" i="72"/>
  <c r="P289" i="72"/>
  <c r="O289" i="72"/>
  <c r="P288" i="72"/>
  <c r="O288" i="72"/>
  <c r="P287" i="72"/>
  <c r="O287" i="72"/>
  <c r="P286" i="72"/>
  <c r="O286" i="72"/>
  <c r="P285" i="72"/>
  <c r="O285" i="72"/>
  <c r="P284" i="72"/>
  <c r="O284" i="72"/>
  <c r="P283" i="72"/>
  <c r="O283" i="72"/>
  <c r="P282" i="72"/>
  <c r="O282" i="72"/>
  <c r="P281" i="72"/>
  <c r="O281" i="72"/>
  <c r="P280" i="72"/>
  <c r="O280" i="72"/>
  <c r="P279" i="72"/>
  <c r="O279" i="72"/>
  <c r="P278" i="72"/>
  <c r="O278" i="72"/>
  <c r="P277" i="72"/>
  <c r="O277" i="72"/>
  <c r="P276" i="72"/>
  <c r="O276" i="72"/>
  <c r="P275" i="72"/>
  <c r="O275" i="72"/>
  <c r="P274" i="72"/>
  <c r="O274" i="72"/>
  <c r="P273" i="72"/>
  <c r="O273" i="72"/>
  <c r="P272" i="72"/>
  <c r="O272" i="72"/>
  <c r="P271" i="72"/>
  <c r="O271" i="72"/>
  <c r="P270" i="72"/>
  <c r="O270" i="72"/>
  <c r="P269" i="72"/>
  <c r="O269" i="72"/>
  <c r="P268" i="72"/>
  <c r="O268" i="72"/>
  <c r="P267" i="72"/>
  <c r="O267" i="72"/>
  <c r="P266" i="72"/>
  <c r="O266" i="72"/>
  <c r="P265" i="72"/>
  <c r="O265" i="72"/>
  <c r="P264" i="72"/>
  <c r="O264" i="72"/>
  <c r="P263" i="72"/>
  <c r="O263" i="72"/>
  <c r="P262" i="72"/>
  <c r="O262" i="72"/>
  <c r="P261" i="72"/>
  <c r="O261" i="72"/>
  <c r="P260" i="72"/>
  <c r="O260" i="72"/>
  <c r="P259" i="72"/>
  <c r="O259" i="72"/>
  <c r="P258" i="72"/>
  <c r="O258" i="72"/>
  <c r="P257" i="72"/>
  <c r="O257" i="72"/>
  <c r="P256" i="72"/>
  <c r="O256" i="72"/>
  <c r="P255" i="72"/>
  <c r="O255" i="72"/>
  <c r="P254" i="72"/>
  <c r="O254" i="72"/>
  <c r="P253" i="72"/>
  <c r="O253" i="72"/>
  <c r="P252" i="72"/>
  <c r="O252" i="72"/>
  <c r="P251" i="72"/>
  <c r="O251" i="72"/>
  <c r="P250" i="72"/>
  <c r="O250" i="72"/>
  <c r="P249" i="72"/>
  <c r="O249" i="72"/>
  <c r="P248" i="72"/>
  <c r="O248" i="72"/>
  <c r="P247" i="72"/>
  <c r="O247" i="72"/>
  <c r="P246" i="72"/>
  <c r="O246" i="72"/>
  <c r="P245" i="72"/>
  <c r="O245" i="72"/>
  <c r="P244" i="72"/>
  <c r="O244" i="72"/>
  <c r="P243" i="72"/>
  <c r="O243" i="72"/>
  <c r="P242" i="72"/>
  <c r="O242" i="72"/>
  <c r="P241" i="72"/>
  <c r="O241" i="72"/>
  <c r="P240" i="72"/>
  <c r="O240" i="72"/>
  <c r="P239" i="72"/>
  <c r="O239" i="72"/>
  <c r="P238" i="72"/>
  <c r="O238" i="72"/>
  <c r="P237" i="72"/>
  <c r="O237" i="72"/>
  <c r="P236" i="72"/>
  <c r="O236" i="72"/>
  <c r="P235" i="72"/>
  <c r="O235" i="72"/>
  <c r="P234" i="72"/>
  <c r="O234" i="72"/>
  <c r="P233" i="72"/>
  <c r="O233" i="72"/>
  <c r="P232" i="72"/>
  <c r="O232" i="72"/>
  <c r="P231" i="72"/>
  <c r="O231" i="72"/>
  <c r="P230" i="72"/>
  <c r="O230" i="72"/>
  <c r="P229" i="72"/>
  <c r="O229" i="72"/>
  <c r="P228" i="72"/>
  <c r="O228" i="72"/>
  <c r="P227" i="72"/>
  <c r="O227" i="72"/>
  <c r="P226" i="72"/>
  <c r="O226" i="72"/>
  <c r="P225" i="72"/>
  <c r="O225" i="72"/>
  <c r="P224" i="72"/>
  <c r="O224" i="72"/>
  <c r="P223" i="72"/>
  <c r="O223" i="72"/>
  <c r="P222" i="72"/>
  <c r="O222" i="72"/>
  <c r="P221" i="72"/>
  <c r="O221" i="72"/>
  <c r="P220" i="72"/>
  <c r="O220" i="72"/>
  <c r="P219" i="72"/>
  <c r="O219" i="72"/>
  <c r="P218" i="72"/>
  <c r="O218" i="72"/>
  <c r="P217" i="72"/>
  <c r="O217" i="72"/>
  <c r="P216" i="72"/>
  <c r="O216" i="72"/>
  <c r="P215" i="72"/>
  <c r="O215" i="72"/>
  <c r="P214" i="72"/>
  <c r="O214" i="72"/>
  <c r="P213" i="72"/>
  <c r="O213" i="72"/>
  <c r="P212" i="72"/>
  <c r="O212" i="72"/>
  <c r="P211" i="72"/>
  <c r="O211" i="72"/>
  <c r="P210" i="72"/>
  <c r="O210" i="72"/>
  <c r="P209" i="72"/>
  <c r="O209" i="72"/>
  <c r="P208" i="72"/>
  <c r="O208" i="72"/>
  <c r="P207" i="72"/>
  <c r="O207" i="72"/>
  <c r="P206" i="72"/>
  <c r="O206" i="72"/>
  <c r="P205" i="72"/>
  <c r="O205" i="72"/>
  <c r="P204" i="72"/>
  <c r="O204" i="72"/>
  <c r="P203" i="72"/>
  <c r="O203" i="72"/>
  <c r="P202" i="72"/>
  <c r="O202" i="72"/>
  <c r="P201" i="72"/>
  <c r="O201" i="72"/>
  <c r="P200" i="72"/>
  <c r="O200" i="72"/>
  <c r="P199" i="72"/>
  <c r="O199" i="72"/>
  <c r="P198" i="72"/>
  <c r="O198" i="72"/>
  <c r="P197" i="72"/>
  <c r="O197" i="72"/>
  <c r="P196" i="72"/>
  <c r="O196" i="72"/>
  <c r="P195" i="72"/>
  <c r="O195" i="72"/>
  <c r="P194" i="72"/>
  <c r="O194" i="72"/>
  <c r="P193" i="72"/>
  <c r="O193" i="72"/>
  <c r="P192" i="72"/>
  <c r="O192" i="72"/>
  <c r="P191" i="72"/>
  <c r="O191" i="72"/>
  <c r="P190" i="72"/>
  <c r="O190" i="72"/>
  <c r="P189" i="72"/>
  <c r="O189" i="72"/>
  <c r="P188" i="72"/>
  <c r="O188" i="72"/>
  <c r="P187" i="72"/>
  <c r="O187" i="72"/>
  <c r="P186" i="72"/>
  <c r="O186" i="72"/>
  <c r="P185" i="72"/>
  <c r="O185" i="72"/>
  <c r="P184" i="72"/>
  <c r="O184" i="72"/>
  <c r="P183" i="72"/>
  <c r="O183" i="72"/>
  <c r="P182" i="72"/>
  <c r="O182" i="72"/>
  <c r="P181" i="72"/>
  <c r="O181" i="72"/>
  <c r="P180" i="72"/>
  <c r="O180" i="72"/>
  <c r="P179" i="72"/>
  <c r="O179" i="72"/>
  <c r="P178" i="72"/>
  <c r="O178" i="72"/>
  <c r="P177" i="72"/>
  <c r="O177" i="72"/>
  <c r="P176" i="72"/>
  <c r="O176" i="72"/>
  <c r="P175" i="72"/>
  <c r="O175" i="72"/>
  <c r="P174" i="72"/>
  <c r="O174" i="72"/>
  <c r="P173" i="72"/>
  <c r="O173" i="72"/>
  <c r="P172" i="72"/>
  <c r="O172" i="72"/>
  <c r="P171" i="72"/>
  <c r="O171" i="72"/>
  <c r="P170" i="72"/>
  <c r="O170" i="72"/>
  <c r="P169" i="72"/>
  <c r="O169" i="72"/>
  <c r="P168" i="72"/>
  <c r="O168" i="72"/>
  <c r="P167" i="72"/>
  <c r="O167" i="72"/>
  <c r="P166" i="72"/>
  <c r="O166" i="72"/>
  <c r="P165" i="72"/>
  <c r="O165" i="72"/>
  <c r="P164" i="72"/>
  <c r="O164" i="72"/>
  <c r="P163" i="72"/>
  <c r="O163" i="72"/>
  <c r="P162" i="72"/>
  <c r="O162" i="72"/>
  <c r="P161" i="72"/>
  <c r="O161" i="72"/>
  <c r="P160" i="72"/>
  <c r="O160" i="72"/>
  <c r="P159" i="72"/>
  <c r="O159" i="72"/>
  <c r="P158" i="72"/>
  <c r="O158" i="72"/>
  <c r="P157" i="72"/>
  <c r="O157" i="72"/>
  <c r="P156" i="72"/>
  <c r="O156" i="72"/>
  <c r="P155" i="72"/>
  <c r="O155" i="72"/>
  <c r="P154" i="72"/>
  <c r="O154" i="72"/>
  <c r="P153" i="72"/>
  <c r="O153" i="72"/>
  <c r="P152" i="72"/>
  <c r="O152" i="72"/>
  <c r="P151" i="72"/>
  <c r="O151" i="72"/>
  <c r="P150" i="72"/>
  <c r="O150" i="72"/>
  <c r="P149" i="72"/>
  <c r="O149" i="72"/>
  <c r="P148" i="72"/>
  <c r="O148" i="72"/>
  <c r="P147" i="72"/>
  <c r="O147" i="72"/>
  <c r="P146" i="72"/>
  <c r="O146" i="72"/>
  <c r="P145" i="72"/>
  <c r="O145" i="72"/>
  <c r="P144" i="72"/>
  <c r="O144" i="72"/>
  <c r="P143" i="72"/>
  <c r="O143" i="72"/>
  <c r="P142" i="72"/>
  <c r="O142" i="72"/>
  <c r="P141" i="72"/>
  <c r="O141" i="72"/>
  <c r="P140" i="72"/>
  <c r="O140" i="72"/>
  <c r="P139" i="72"/>
  <c r="O139" i="72"/>
  <c r="P138" i="72"/>
  <c r="O138" i="72"/>
  <c r="P137" i="72"/>
  <c r="O137" i="72"/>
  <c r="P136" i="72"/>
  <c r="O136" i="72"/>
  <c r="P135" i="72"/>
  <c r="O135" i="72"/>
  <c r="P134" i="72"/>
  <c r="O134" i="72"/>
  <c r="P133" i="72"/>
  <c r="O133" i="72"/>
  <c r="P132" i="72"/>
  <c r="O132" i="72"/>
  <c r="P131" i="72"/>
  <c r="O131" i="72"/>
  <c r="P130" i="72"/>
  <c r="O130" i="72"/>
  <c r="P129" i="72"/>
  <c r="O129" i="72"/>
  <c r="P128" i="72"/>
  <c r="O128" i="72"/>
  <c r="P127" i="72"/>
  <c r="O127" i="72"/>
  <c r="P126" i="72"/>
  <c r="O126" i="72"/>
  <c r="P125" i="72"/>
  <c r="O125" i="72"/>
  <c r="P124" i="72"/>
  <c r="O124" i="72"/>
  <c r="P123" i="72"/>
  <c r="O123" i="72"/>
  <c r="P122" i="72"/>
  <c r="O122" i="72"/>
  <c r="P121" i="72"/>
  <c r="O121" i="72"/>
  <c r="P120" i="72"/>
  <c r="O120" i="72"/>
  <c r="P119" i="72"/>
  <c r="O119" i="72"/>
  <c r="P118" i="72"/>
  <c r="O118" i="72"/>
  <c r="P117" i="72"/>
  <c r="O117" i="72"/>
  <c r="P116" i="72"/>
  <c r="O116" i="72"/>
  <c r="P115" i="72"/>
  <c r="O115" i="72"/>
  <c r="P114" i="72"/>
  <c r="O114" i="72"/>
  <c r="P113" i="72"/>
  <c r="O113" i="72"/>
  <c r="P112" i="72"/>
  <c r="O112" i="72"/>
  <c r="P111" i="72"/>
  <c r="O111" i="72"/>
  <c r="P110" i="72"/>
  <c r="O110" i="72"/>
  <c r="P109" i="72"/>
  <c r="O109" i="72"/>
  <c r="P108" i="72"/>
  <c r="O108" i="72"/>
  <c r="P107" i="72"/>
  <c r="O107" i="72"/>
  <c r="P106" i="72"/>
  <c r="O106" i="72"/>
  <c r="P105" i="72"/>
  <c r="O105" i="72"/>
  <c r="P104" i="72"/>
  <c r="O104" i="72"/>
  <c r="P103" i="72"/>
  <c r="O103" i="72"/>
  <c r="P102" i="72"/>
  <c r="O102" i="72"/>
  <c r="P101" i="72"/>
  <c r="O101" i="72"/>
  <c r="P100" i="72"/>
  <c r="O100" i="72"/>
  <c r="P99" i="72"/>
  <c r="O99" i="72"/>
  <c r="P98" i="72"/>
  <c r="O98" i="72"/>
  <c r="P97" i="72"/>
  <c r="O97" i="72"/>
  <c r="P96" i="72"/>
  <c r="O96" i="72"/>
  <c r="P95" i="72"/>
  <c r="O95" i="72"/>
  <c r="P94" i="72"/>
  <c r="O94" i="72"/>
  <c r="P93" i="72"/>
  <c r="O93" i="72"/>
  <c r="P92" i="72"/>
  <c r="O92" i="72"/>
  <c r="P91" i="72"/>
  <c r="O91" i="72"/>
  <c r="P90" i="72"/>
  <c r="O90" i="72"/>
  <c r="P89" i="72"/>
  <c r="O89" i="72"/>
  <c r="P88" i="72"/>
  <c r="O88" i="72"/>
  <c r="P87" i="72"/>
  <c r="O87" i="72"/>
  <c r="P86" i="72"/>
  <c r="O86" i="72"/>
  <c r="P85" i="72"/>
  <c r="O85" i="72"/>
  <c r="P84" i="72"/>
  <c r="O84" i="72"/>
  <c r="P83" i="72"/>
  <c r="O83" i="72"/>
  <c r="P82" i="72"/>
  <c r="O82" i="72"/>
  <c r="P81" i="72"/>
  <c r="O81" i="72"/>
  <c r="P80" i="72"/>
  <c r="O80" i="72"/>
  <c r="P79" i="72"/>
  <c r="O79" i="72"/>
  <c r="P78" i="72"/>
  <c r="O78" i="72"/>
  <c r="P77" i="72"/>
  <c r="O77" i="72"/>
  <c r="P76" i="72"/>
  <c r="O76" i="72"/>
  <c r="P75" i="72"/>
  <c r="O75" i="72"/>
  <c r="P74" i="72"/>
  <c r="O74" i="72"/>
  <c r="P73" i="72"/>
  <c r="O73" i="72"/>
  <c r="P72" i="72"/>
  <c r="O72" i="72"/>
  <c r="P71" i="72"/>
  <c r="O71" i="72"/>
  <c r="P70" i="72"/>
  <c r="O70" i="72"/>
  <c r="P69" i="72"/>
  <c r="O69" i="72"/>
  <c r="P68" i="72"/>
  <c r="O68" i="72"/>
  <c r="P67" i="72"/>
  <c r="O67" i="72"/>
  <c r="P66" i="72"/>
  <c r="O66" i="72"/>
  <c r="P65" i="72"/>
  <c r="O65" i="72"/>
  <c r="P64" i="72"/>
  <c r="O64" i="72"/>
  <c r="P63" i="72"/>
  <c r="O63" i="72"/>
  <c r="P62" i="72"/>
  <c r="O62" i="72"/>
  <c r="P61" i="72"/>
  <c r="O61" i="72"/>
  <c r="P60" i="72"/>
  <c r="O60" i="72"/>
  <c r="P59" i="72"/>
  <c r="O59" i="72"/>
  <c r="P58" i="72"/>
  <c r="O58" i="72"/>
  <c r="P57" i="72"/>
  <c r="O57" i="72"/>
  <c r="P56" i="72"/>
  <c r="O56" i="72"/>
  <c r="P55" i="72"/>
  <c r="O55" i="72"/>
  <c r="P54" i="72"/>
  <c r="O54" i="72"/>
  <c r="P53" i="72"/>
  <c r="O53" i="72"/>
  <c r="P52" i="72"/>
  <c r="O52" i="72"/>
  <c r="P51" i="72"/>
  <c r="O51" i="72"/>
  <c r="P50" i="72"/>
  <c r="O50" i="72"/>
  <c r="P49" i="72"/>
  <c r="O49" i="72"/>
  <c r="P48" i="72"/>
  <c r="O48" i="72"/>
  <c r="P47" i="72"/>
  <c r="O47" i="72"/>
  <c r="P46" i="72"/>
  <c r="O46" i="72"/>
  <c r="P45" i="72"/>
  <c r="O45" i="72"/>
  <c r="P44" i="72"/>
  <c r="O44" i="72"/>
  <c r="P43" i="72"/>
  <c r="O43" i="72"/>
  <c r="P42" i="72"/>
  <c r="O42" i="72"/>
  <c r="P41" i="72"/>
  <c r="O41" i="72"/>
  <c r="P40" i="72"/>
  <c r="O40" i="72"/>
  <c r="P39" i="72"/>
  <c r="O39" i="72"/>
  <c r="P38" i="72"/>
  <c r="O38" i="72"/>
  <c r="P37" i="72"/>
  <c r="O37" i="72"/>
  <c r="P36" i="72"/>
  <c r="O36" i="72"/>
  <c r="P35" i="72"/>
  <c r="O35" i="72"/>
  <c r="P34" i="72"/>
  <c r="O34" i="72"/>
  <c r="P33" i="72"/>
  <c r="O33" i="72"/>
  <c r="P32" i="72"/>
  <c r="O32" i="72"/>
  <c r="P31" i="72"/>
  <c r="O31" i="72"/>
  <c r="P30" i="72"/>
  <c r="O30" i="72"/>
  <c r="P29" i="72"/>
  <c r="O29" i="72"/>
  <c r="P28" i="72"/>
  <c r="O28" i="72"/>
  <c r="P27" i="72"/>
  <c r="O27" i="72"/>
  <c r="P26" i="72"/>
  <c r="O26" i="72"/>
  <c r="P25" i="72"/>
  <c r="O25" i="72"/>
  <c r="P24" i="72"/>
  <c r="O24" i="72"/>
  <c r="P23" i="72"/>
  <c r="O23" i="72"/>
  <c r="P22" i="72"/>
  <c r="O22" i="72"/>
  <c r="P21" i="72"/>
  <c r="O21" i="72"/>
  <c r="P20" i="72"/>
  <c r="O20" i="72"/>
  <c r="P19" i="72"/>
  <c r="O19" i="72"/>
  <c r="P18" i="72"/>
  <c r="O18" i="72"/>
  <c r="P17" i="72"/>
  <c r="O17" i="72"/>
  <c r="P16" i="72"/>
  <c r="O16" i="72"/>
  <c r="P15" i="72"/>
  <c r="O15" i="72"/>
  <c r="P14" i="72"/>
  <c r="O14" i="72"/>
  <c r="P13" i="72"/>
  <c r="O13" i="72"/>
  <c r="P12" i="72"/>
  <c r="O12" i="72"/>
  <c r="P11" i="72"/>
  <c r="O11" i="72"/>
  <c r="P10" i="72"/>
  <c r="O10" i="72"/>
  <c r="P9" i="72"/>
  <c r="O9" i="72"/>
  <c r="P8" i="72"/>
  <c r="O8" i="72"/>
  <c r="P7" i="72"/>
  <c r="O7" i="72"/>
  <c r="P6" i="72"/>
  <c r="O6" i="72"/>
  <c r="P5" i="72"/>
  <c r="O5" i="72"/>
  <c r="P4" i="72"/>
  <c r="O4" i="72"/>
  <c r="P3" i="72"/>
  <c r="O3" i="72"/>
  <c r="P1275" i="71"/>
  <c r="O1275" i="71"/>
  <c r="P1274" i="71"/>
  <c r="O1274" i="71"/>
  <c r="P1273" i="71"/>
  <c r="O1273" i="71"/>
  <c r="P1272" i="71"/>
  <c r="O1272" i="71"/>
  <c r="P1271" i="71"/>
  <c r="O1271" i="71"/>
  <c r="P1270" i="71"/>
  <c r="O1270" i="71"/>
  <c r="P1269" i="71"/>
  <c r="O1269" i="71"/>
  <c r="P1268" i="71"/>
  <c r="O1268" i="71"/>
  <c r="P1267" i="71"/>
  <c r="O1267" i="71"/>
  <c r="P1266" i="71"/>
  <c r="O1266" i="71"/>
  <c r="P1265" i="71"/>
  <c r="O1265" i="71"/>
  <c r="P1264" i="71"/>
  <c r="O1264" i="71"/>
  <c r="P1263" i="71"/>
  <c r="O1263" i="71"/>
  <c r="P1262" i="71"/>
  <c r="O1262" i="71"/>
  <c r="P1261" i="71"/>
  <c r="O1261" i="71"/>
  <c r="P1260" i="71"/>
  <c r="O1260" i="71"/>
  <c r="P1259" i="71"/>
  <c r="O1259" i="71"/>
  <c r="P1258" i="71"/>
  <c r="O1258" i="71"/>
  <c r="P1257" i="71"/>
  <c r="O1257" i="71"/>
  <c r="P1256" i="71"/>
  <c r="O1256" i="71"/>
  <c r="P1255" i="71"/>
  <c r="O1255" i="71"/>
  <c r="P1254" i="71"/>
  <c r="O1254" i="71"/>
  <c r="P1253" i="71"/>
  <c r="O1253" i="71"/>
  <c r="P1252" i="71"/>
  <c r="O1252" i="71"/>
  <c r="P1251" i="71"/>
  <c r="O1251" i="71"/>
  <c r="P1250" i="71"/>
  <c r="O1250" i="71"/>
  <c r="P1249" i="71"/>
  <c r="O1249" i="71"/>
  <c r="P1248" i="71"/>
  <c r="O1248" i="71"/>
  <c r="P1247" i="71"/>
  <c r="O1247" i="71"/>
  <c r="P1246" i="71"/>
  <c r="O1246" i="71"/>
  <c r="P1245" i="71"/>
  <c r="O1245" i="71"/>
  <c r="P1244" i="71"/>
  <c r="O1244" i="71"/>
  <c r="P1243" i="71"/>
  <c r="O1243" i="71"/>
  <c r="P1242" i="71"/>
  <c r="O1242" i="71"/>
  <c r="P1241" i="71"/>
  <c r="O1241" i="71"/>
  <c r="P1240" i="71"/>
  <c r="O1240" i="71"/>
  <c r="P1239" i="71"/>
  <c r="O1239" i="71"/>
  <c r="P1238" i="71"/>
  <c r="O1238" i="71"/>
  <c r="P1237" i="71"/>
  <c r="O1237" i="71"/>
  <c r="P1236" i="71"/>
  <c r="O1236" i="71"/>
  <c r="P1235" i="71"/>
  <c r="O1235" i="71"/>
  <c r="P1234" i="71"/>
  <c r="O1234" i="71"/>
  <c r="P1233" i="71"/>
  <c r="O1233" i="71"/>
  <c r="P1232" i="71"/>
  <c r="O1232" i="71"/>
  <c r="P1231" i="71"/>
  <c r="O1231" i="71"/>
  <c r="P1230" i="71"/>
  <c r="O1230" i="71"/>
  <c r="P1229" i="71"/>
  <c r="O1229" i="71"/>
  <c r="P1228" i="71"/>
  <c r="O1228" i="71"/>
  <c r="P1227" i="71"/>
  <c r="O1227" i="71"/>
  <c r="P1226" i="71"/>
  <c r="O1226" i="71"/>
  <c r="P1225" i="71"/>
  <c r="O1225" i="71"/>
  <c r="P1224" i="71"/>
  <c r="O1224" i="71"/>
  <c r="P1223" i="71"/>
  <c r="O1223" i="71"/>
  <c r="P1222" i="71"/>
  <c r="O1222" i="71"/>
  <c r="P1221" i="71"/>
  <c r="O1221" i="71"/>
  <c r="P1220" i="71"/>
  <c r="O1220" i="71"/>
  <c r="P1219" i="71"/>
  <c r="O1219" i="71"/>
  <c r="P1218" i="71"/>
  <c r="O1218" i="71"/>
  <c r="P1217" i="71"/>
  <c r="O1217" i="71"/>
  <c r="P1216" i="71"/>
  <c r="O1216" i="71"/>
  <c r="P1215" i="71"/>
  <c r="O1215" i="71"/>
  <c r="P1214" i="71"/>
  <c r="O1214" i="71"/>
  <c r="P1213" i="71"/>
  <c r="O1213" i="71"/>
  <c r="P1212" i="71"/>
  <c r="O1212" i="71"/>
  <c r="P1211" i="71"/>
  <c r="O1211" i="71"/>
  <c r="P1210" i="71"/>
  <c r="O1210" i="71"/>
  <c r="P1209" i="71"/>
  <c r="O1209" i="71"/>
  <c r="P1208" i="71"/>
  <c r="O1208" i="71"/>
  <c r="P1207" i="71"/>
  <c r="O1207" i="71"/>
  <c r="P1206" i="71"/>
  <c r="O1206" i="71"/>
  <c r="P1205" i="71"/>
  <c r="O1205" i="71"/>
  <c r="P1204" i="71"/>
  <c r="O1204" i="71"/>
  <c r="P1203" i="71"/>
  <c r="O1203" i="71"/>
  <c r="P1202" i="71"/>
  <c r="O1202" i="71"/>
  <c r="P1201" i="71"/>
  <c r="O1201" i="71"/>
  <c r="P1200" i="71"/>
  <c r="O1200" i="71"/>
  <c r="P1199" i="71"/>
  <c r="O1199" i="71"/>
  <c r="P1198" i="71"/>
  <c r="O1198" i="71"/>
  <c r="P1197" i="71"/>
  <c r="O1197" i="71"/>
  <c r="P1196" i="71"/>
  <c r="O1196" i="71"/>
  <c r="P1195" i="71"/>
  <c r="O1195" i="71"/>
  <c r="P1194" i="71"/>
  <c r="O1194" i="71"/>
  <c r="P1193" i="71"/>
  <c r="O1193" i="71"/>
  <c r="P1192" i="71"/>
  <c r="O1192" i="71"/>
  <c r="P1191" i="71"/>
  <c r="O1191" i="71"/>
  <c r="P1190" i="71"/>
  <c r="O1190" i="71"/>
  <c r="P1189" i="71"/>
  <c r="O1189" i="71"/>
  <c r="P1188" i="71"/>
  <c r="O1188" i="71"/>
  <c r="P1187" i="71"/>
  <c r="O1187" i="71"/>
  <c r="P1186" i="71"/>
  <c r="O1186" i="71"/>
  <c r="P1185" i="71"/>
  <c r="O1185" i="71"/>
  <c r="P1184" i="71"/>
  <c r="O1184" i="71"/>
  <c r="P1183" i="71"/>
  <c r="O1183" i="71"/>
  <c r="P1182" i="71"/>
  <c r="O1182" i="71"/>
  <c r="P1181" i="71"/>
  <c r="O1181" i="71"/>
  <c r="P1180" i="71"/>
  <c r="O1180" i="71"/>
  <c r="P1179" i="71"/>
  <c r="O1179" i="71"/>
  <c r="P1178" i="71"/>
  <c r="O1178" i="71"/>
  <c r="P1177" i="71"/>
  <c r="O1177" i="71"/>
  <c r="P1176" i="71"/>
  <c r="O1176" i="71"/>
  <c r="P1175" i="71"/>
  <c r="O1175" i="71"/>
  <c r="P1174" i="71"/>
  <c r="O1174" i="71"/>
  <c r="P1173" i="71"/>
  <c r="O1173" i="71"/>
  <c r="P1172" i="71"/>
  <c r="O1172" i="71"/>
  <c r="P1171" i="71"/>
  <c r="O1171" i="71"/>
  <c r="P1170" i="71"/>
  <c r="O1170" i="71"/>
  <c r="P1169" i="71"/>
  <c r="O1169" i="71"/>
  <c r="P1168" i="71"/>
  <c r="O1168" i="71"/>
  <c r="P1167" i="71"/>
  <c r="O1167" i="71"/>
  <c r="P1166" i="71"/>
  <c r="O1166" i="71"/>
  <c r="P1165" i="71"/>
  <c r="O1165" i="71"/>
  <c r="P1164" i="71"/>
  <c r="O1164" i="71"/>
  <c r="P1163" i="71"/>
  <c r="O1163" i="71"/>
  <c r="P1162" i="71"/>
  <c r="O1162" i="71"/>
  <c r="P1161" i="71"/>
  <c r="O1161" i="71"/>
  <c r="P1160" i="71"/>
  <c r="O1160" i="71"/>
  <c r="P1159" i="71"/>
  <c r="O1159" i="71"/>
  <c r="P1158" i="71"/>
  <c r="O1158" i="71"/>
  <c r="P1157" i="71"/>
  <c r="O1157" i="71"/>
  <c r="P1156" i="71"/>
  <c r="O1156" i="71"/>
  <c r="P1155" i="71"/>
  <c r="O1155" i="71"/>
  <c r="P1154" i="71"/>
  <c r="O1154" i="71"/>
  <c r="P1153" i="71"/>
  <c r="O1153" i="71"/>
  <c r="P1152" i="71"/>
  <c r="O1152" i="71"/>
  <c r="P1151" i="71"/>
  <c r="O1151" i="71"/>
  <c r="P1150" i="71"/>
  <c r="O1150" i="71"/>
  <c r="P1149" i="71"/>
  <c r="O1149" i="71"/>
  <c r="P1148" i="71"/>
  <c r="O1148" i="71"/>
  <c r="P1147" i="71"/>
  <c r="O1147" i="71"/>
  <c r="P1146" i="71"/>
  <c r="O1146" i="71"/>
  <c r="P1145" i="71"/>
  <c r="O1145" i="71"/>
  <c r="P1144" i="71"/>
  <c r="O1144" i="71"/>
  <c r="P1143" i="71"/>
  <c r="O1143" i="71"/>
  <c r="P1142" i="71"/>
  <c r="O1142" i="71"/>
  <c r="P1141" i="71"/>
  <c r="O1141" i="71"/>
  <c r="P1140" i="71"/>
  <c r="O1140" i="71"/>
  <c r="P1139" i="71"/>
  <c r="O1139" i="71"/>
  <c r="P1138" i="71"/>
  <c r="O1138" i="71"/>
  <c r="P1137" i="71"/>
  <c r="O1137" i="71"/>
  <c r="P1136" i="71"/>
  <c r="O1136" i="71"/>
  <c r="P1135" i="71"/>
  <c r="O1135" i="71"/>
  <c r="P1134" i="71"/>
  <c r="O1134" i="71"/>
  <c r="P1133" i="71"/>
  <c r="O1133" i="71"/>
  <c r="P1132" i="71"/>
  <c r="O1132" i="71"/>
  <c r="P1131" i="71"/>
  <c r="O1131" i="71"/>
  <c r="P1130" i="71"/>
  <c r="O1130" i="71"/>
  <c r="P1129" i="71"/>
  <c r="O1129" i="71"/>
  <c r="P1128" i="71"/>
  <c r="O1128" i="71"/>
  <c r="P1127" i="71"/>
  <c r="O1127" i="71"/>
  <c r="P1126" i="71"/>
  <c r="O1126" i="71"/>
  <c r="P1125" i="71"/>
  <c r="O1125" i="71"/>
  <c r="P1124" i="71"/>
  <c r="O1124" i="71"/>
  <c r="P1123" i="71"/>
  <c r="O1123" i="71"/>
  <c r="P1122" i="71"/>
  <c r="O1122" i="71"/>
  <c r="P1121" i="71"/>
  <c r="O1121" i="71"/>
  <c r="P1120" i="71"/>
  <c r="O1120" i="71"/>
  <c r="P1119" i="71"/>
  <c r="O1119" i="71"/>
  <c r="P1118" i="71"/>
  <c r="O1118" i="71"/>
  <c r="P1117" i="71"/>
  <c r="O1117" i="71"/>
  <c r="P1116" i="71"/>
  <c r="O1116" i="71"/>
  <c r="P1115" i="71"/>
  <c r="O1115" i="71"/>
  <c r="P1114" i="71"/>
  <c r="O1114" i="71"/>
  <c r="P1113" i="71"/>
  <c r="O1113" i="71"/>
  <c r="P1112" i="71"/>
  <c r="O1112" i="71"/>
  <c r="P1111" i="71"/>
  <c r="O1111" i="71"/>
  <c r="P1110" i="71"/>
  <c r="O1110" i="71"/>
  <c r="P1109" i="71"/>
  <c r="O1109" i="71"/>
  <c r="P1108" i="71"/>
  <c r="O1108" i="71"/>
  <c r="P1107" i="71"/>
  <c r="O1107" i="71"/>
  <c r="P1106" i="71"/>
  <c r="O1106" i="71"/>
  <c r="P1105" i="71"/>
  <c r="O1105" i="71"/>
  <c r="P1104" i="71"/>
  <c r="O1104" i="71"/>
  <c r="P1103" i="71"/>
  <c r="O1103" i="71"/>
  <c r="P1102" i="71"/>
  <c r="O1102" i="71"/>
  <c r="P1101" i="71"/>
  <c r="O1101" i="71"/>
  <c r="P1100" i="71"/>
  <c r="O1100" i="71"/>
  <c r="P1099" i="71"/>
  <c r="O1099" i="71"/>
  <c r="P1098" i="71"/>
  <c r="O1098" i="71"/>
  <c r="P1097" i="71"/>
  <c r="O1097" i="71"/>
  <c r="P1096" i="71"/>
  <c r="O1096" i="71"/>
  <c r="P1095" i="71"/>
  <c r="O1095" i="71"/>
  <c r="P1094" i="71"/>
  <c r="O1094" i="71"/>
  <c r="P1093" i="71"/>
  <c r="O1093" i="71"/>
  <c r="P1092" i="71"/>
  <c r="O1092" i="71"/>
  <c r="P1091" i="71"/>
  <c r="O1091" i="71"/>
  <c r="P1090" i="71"/>
  <c r="O1090" i="71"/>
  <c r="P1089" i="71"/>
  <c r="O1089" i="71"/>
  <c r="P1088" i="71"/>
  <c r="O1088" i="71"/>
  <c r="P1087" i="71"/>
  <c r="O1087" i="71"/>
  <c r="P1086" i="71"/>
  <c r="O1086" i="71"/>
  <c r="P1085" i="71"/>
  <c r="O1085" i="71"/>
  <c r="P1084" i="71"/>
  <c r="O1084" i="71"/>
  <c r="P1083" i="71"/>
  <c r="O1083" i="71"/>
  <c r="P1082" i="71"/>
  <c r="O1082" i="71"/>
  <c r="P1081" i="71"/>
  <c r="O1081" i="71"/>
  <c r="P1080" i="71"/>
  <c r="O1080" i="71"/>
  <c r="P1079" i="71"/>
  <c r="O1079" i="71"/>
  <c r="P1078" i="71"/>
  <c r="O1078" i="71"/>
  <c r="P1077" i="71"/>
  <c r="O1077" i="71"/>
  <c r="P1076" i="71"/>
  <c r="O1076" i="71"/>
  <c r="P1075" i="71"/>
  <c r="O1075" i="71"/>
  <c r="P1074" i="71"/>
  <c r="O1074" i="71"/>
  <c r="P1073" i="71"/>
  <c r="O1073" i="71"/>
  <c r="P1072" i="71"/>
  <c r="O1072" i="71"/>
  <c r="P1071" i="71"/>
  <c r="O1071" i="71"/>
  <c r="P1070" i="71"/>
  <c r="O1070" i="71"/>
  <c r="P1069" i="71"/>
  <c r="O1069" i="71"/>
  <c r="P1068" i="71"/>
  <c r="O1068" i="71"/>
  <c r="P1067" i="71"/>
  <c r="O1067" i="71"/>
  <c r="P1066" i="71"/>
  <c r="O1066" i="71"/>
  <c r="P1065" i="71"/>
  <c r="O1065" i="71"/>
  <c r="P1064" i="71"/>
  <c r="O1064" i="71"/>
  <c r="P1063" i="71"/>
  <c r="O1063" i="71"/>
  <c r="P1062" i="71"/>
  <c r="O1062" i="71"/>
  <c r="P1061" i="71"/>
  <c r="O1061" i="71"/>
  <c r="P1060" i="71"/>
  <c r="O1060" i="71"/>
  <c r="P1059" i="71"/>
  <c r="O1059" i="71"/>
  <c r="P1058" i="71"/>
  <c r="O1058" i="71"/>
  <c r="P1057" i="71"/>
  <c r="O1057" i="71"/>
  <c r="P1056" i="71"/>
  <c r="O1056" i="71"/>
  <c r="P1055" i="71"/>
  <c r="O1055" i="71"/>
  <c r="P1054" i="71"/>
  <c r="O1054" i="71"/>
  <c r="P1053" i="71"/>
  <c r="O1053" i="71"/>
  <c r="P1052" i="71"/>
  <c r="O1052" i="71"/>
  <c r="P1051" i="71"/>
  <c r="O1051" i="71"/>
  <c r="P1050" i="71"/>
  <c r="O1050" i="71"/>
  <c r="P1049" i="71"/>
  <c r="O1049" i="71"/>
  <c r="P1048" i="71"/>
  <c r="O1048" i="71"/>
  <c r="P1047" i="71"/>
  <c r="O1047" i="71"/>
  <c r="P1046" i="71"/>
  <c r="O1046" i="71"/>
  <c r="P1045" i="71"/>
  <c r="O1045" i="71"/>
  <c r="P1044" i="71"/>
  <c r="O1044" i="71"/>
  <c r="P1043" i="71"/>
  <c r="O1043" i="71"/>
  <c r="P1042" i="71"/>
  <c r="O1042" i="71"/>
  <c r="P1041" i="71"/>
  <c r="O1041" i="71"/>
  <c r="P1040" i="71"/>
  <c r="O1040" i="71"/>
  <c r="P1039" i="71"/>
  <c r="O1039" i="71"/>
  <c r="P1038" i="71"/>
  <c r="O1038" i="71"/>
  <c r="P1037" i="71"/>
  <c r="O1037" i="71"/>
  <c r="P1036" i="71"/>
  <c r="O1036" i="71"/>
  <c r="P1035" i="71"/>
  <c r="O1035" i="71"/>
  <c r="P1034" i="71"/>
  <c r="O1034" i="71"/>
  <c r="P1033" i="71"/>
  <c r="O1033" i="71"/>
  <c r="P1032" i="71"/>
  <c r="O1032" i="71"/>
  <c r="P1031" i="71"/>
  <c r="O1031" i="71"/>
  <c r="P1030" i="71"/>
  <c r="O1030" i="71"/>
  <c r="P1029" i="71"/>
  <c r="O1029" i="71"/>
  <c r="P1028" i="71"/>
  <c r="O1028" i="71"/>
  <c r="P1027" i="71"/>
  <c r="O1027" i="71"/>
  <c r="P1026" i="71"/>
  <c r="O1026" i="71"/>
  <c r="P1025" i="71"/>
  <c r="O1025" i="71"/>
  <c r="P1024" i="71"/>
  <c r="O1024" i="71"/>
  <c r="P1023" i="71"/>
  <c r="O1023" i="71"/>
  <c r="P1022" i="71"/>
  <c r="O1022" i="71"/>
  <c r="P1021" i="71"/>
  <c r="O1021" i="71"/>
  <c r="P1020" i="71"/>
  <c r="O1020" i="71"/>
  <c r="P1019" i="71"/>
  <c r="O1019" i="71"/>
  <c r="P1018" i="71"/>
  <c r="O1018" i="71"/>
  <c r="P1017" i="71"/>
  <c r="O1017" i="71"/>
  <c r="P1016" i="71"/>
  <c r="O1016" i="71"/>
  <c r="P1015" i="71"/>
  <c r="O1015" i="71"/>
  <c r="P1014" i="71"/>
  <c r="O1014" i="71"/>
  <c r="P1013" i="71"/>
  <c r="O1013" i="71"/>
  <c r="P1012" i="71"/>
  <c r="O1012" i="71"/>
  <c r="P1011" i="71"/>
  <c r="O1011" i="71"/>
  <c r="P1010" i="71"/>
  <c r="O1010" i="71"/>
  <c r="P1009" i="71"/>
  <c r="O1009" i="71"/>
  <c r="P1008" i="71"/>
  <c r="O1008" i="71"/>
  <c r="P1007" i="71"/>
  <c r="O1007" i="71"/>
  <c r="P1006" i="71"/>
  <c r="O1006" i="71"/>
  <c r="P1005" i="71"/>
  <c r="O1005" i="71"/>
  <c r="P1004" i="71"/>
  <c r="O1004" i="71"/>
  <c r="P1003" i="71"/>
  <c r="O1003" i="71"/>
  <c r="P1002" i="71"/>
  <c r="O1002" i="71"/>
  <c r="P1001" i="71"/>
  <c r="O1001" i="71"/>
  <c r="P1000" i="71"/>
  <c r="O1000" i="71"/>
  <c r="P999" i="71"/>
  <c r="O999" i="71"/>
  <c r="P998" i="71"/>
  <c r="O998" i="71"/>
  <c r="P997" i="71"/>
  <c r="O997" i="71"/>
  <c r="P996" i="71"/>
  <c r="O996" i="71"/>
  <c r="P995" i="71"/>
  <c r="O995" i="71"/>
  <c r="P994" i="71"/>
  <c r="O994" i="71"/>
  <c r="P993" i="71"/>
  <c r="O993" i="71"/>
  <c r="P992" i="71"/>
  <c r="O992" i="71"/>
  <c r="P991" i="71"/>
  <c r="O991" i="71"/>
  <c r="P990" i="71"/>
  <c r="O990" i="71"/>
  <c r="P989" i="71"/>
  <c r="O989" i="71"/>
  <c r="P988" i="71"/>
  <c r="O988" i="71"/>
  <c r="P987" i="71"/>
  <c r="O987" i="71"/>
  <c r="P986" i="71"/>
  <c r="O986" i="71"/>
  <c r="P985" i="71"/>
  <c r="O985" i="71"/>
  <c r="P984" i="71"/>
  <c r="O984" i="71"/>
  <c r="P983" i="71"/>
  <c r="O983" i="71"/>
  <c r="P982" i="71"/>
  <c r="O982" i="71"/>
  <c r="P981" i="71"/>
  <c r="O981" i="71"/>
  <c r="P980" i="71"/>
  <c r="O980" i="71"/>
  <c r="P979" i="71"/>
  <c r="O979" i="71"/>
  <c r="P978" i="71"/>
  <c r="O978" i="71"/>
  <c r="P977" i="71"/>
  <c r="O977" i="71"/>
  <c r="P976" i="71"/>
  <c r="O976" i="71"/>
  <c r="P975" i="71"/>
  <c r="O975" i="71"/>
  <c r="P974" i="71"/>
  <c r="O974" i="71"/>
  <c r="P973" i="71"/>
  <c r="O973" i="71"/>
  <c r="P972" i="71"/>
  <c r="O972" i="71"/>
  <c r="P971" i="71"/>
  <c r="O971" i="71"/>
  <c r="P970" i="71"/>
  <c r="O970" i="71"/>
  <c r="P969" i="71"/>
  <c r="O969" i="71"/>
  <c r="P968" i="71"/>
  <c r="O968" i="71"/>
  <c r="P967" i="71"/>
  <c r="O967" i="71"/>
  <c r="P966" i="71"/>
  <c r="O966" i="71"/>
  <c r="P965" i="71"/>
  <c r="O965" i="71"/>
  <c r="P964" i="71"/>
  <c r="O964" i="71"/>
  <c r="P963" i="71"/>
  <c r="O963" i="71"/>
  <c r="P962" i="71"/>
  <c r="O962" i="71"/>
  <c r="P961" i="71"/>
  <c r="O961" i="71"/>
  <c r="P960" i="71"/>
  <c r="O960" i="71"/>
  <c r="P959" i="71"/>
  <c r="O959" i="71"/>
  <c r="P958" i="71"/>
  <c r="O958" i="71"/>
  <c r="P957" i="71"/>
  <c r="O957" i="71"/>
  <c r="P956" i="71"/>
  <c r="O956" i="71"/>
  <c r="P955" i="71"/>
  <c r="O955" i="71"/>
  <c r="P954" i="71"/>
  <c r="O954" i="71"/>
  <c r="P953" i="71"/>
  <c r="O953" i="71"/>
  <c r="P952" i="71"/>
  <c r="O952" i="71"/>
  <c r="P951" i="71"/>
  <c r="O951" i="71"/>
  <c r="P950" i="71"/>
  <c r="O950" i="71"/>
  <c r="P949" i="71"/>
  <c r="O949" i="71"/>
  <c r="P948" i="71"/>
  <c r="O948" i="71"/>
  <c r="P947" i="71"/>
  <c r="O947" i="71"/>
  <c r="P946" i="71"/>
  <c r="O946" i="71"/>
  <c r="P945" i="71"/>
  <c r="O945" i="71"/>
  <c r="P944" i="71"/>
  <c r="O944" i="71"/>
  <c r="P943" i="71"/>
  <c r="O943" i="71"/>
  <c r="P942" i="71"/>
  <c r="O942" i="71"/>
  <c r="P941" i="71"/>
  <c r="O941" i="71"/>
  <c r="P940" i="71"/>
  <c r="O940" i="71"/>
  <c r="P939" i="71"/>
  <c r="O939" i="71"/>
  <c r="P938" i="71"/>
  <c r="O938" i="71"/>
  <c r="P937" i="71"/>
  <c r="O937" i="71"/>
  <c r="P936" i="71"/>
  <c r="O936" i="71"/>
  <c r="P935" i="71"/>
  <c r="O935" i="71"/>
  <c r="P934" i="71"/>
  <c r="O934" i="71"/>
  <c r="P933" i="71"/>
  <c r="O933" i="71"/>
  <c r="P932" i="71"/>
  <c r="O932" i="71"/>
  <c r="P931" i="71"/>
  <c r="O931" i="71"/>
  <c r="P930" i="71"/>
  <c r="O930" i="71"/>
  <c r="P929" i="71"/>
  <c r="O929" i="71"/>
  <c r="P928" i="71"/>
  <c r="O928" i="71"/>
  <c r="P927" i="71"/>
  <c r="O927" i="71"/>
  <c r="P926" i="71"/>
  <c r="O926" i="71"/>
  <c r="P925" i="71"/>
  <c r="O925" i="71"/>
  <c r="P924" i="71"/>
  <c r="O924" i="71"/>
  <c r="P923" i="71"/>
  <c r="O923" i="71"/>
  <c r="P922" i="71"/>
  <c r="O922" i="71"/>
  <c r="P921" i="71"/>
  <c r="O921" i="71"/>
  <c r="P920" i="71"/>
  <c r="O920" i="71"/>
  <c r="P919" i="71"/>
  <c r="O919" i="71"/>
  <c r="P918" i="71"/>
  <c r="O918" i="71"/>
  <c r="P917" i="71"/>
  <c r="O917" i="71"/>
  <c r="P916" i="71"/>
  <c r="O916" i="71"/>
  <c r="P915" i="71"/>
  <c r="O915" i="71"/>
  <c r="P914" i="71"/>
  <c r="O914" i="71"/>
  <c r="P913" i="71"/>
  <c r="O913" i="71"/>
  <c r="P912" i="71"/>
  <c r="O912" i="71"/>
  <c r="P911" i="71"/>
  <c r="O911" i="71"/>
  <c r="P910" i="71"/>
  <c r="O910" i="71"/>
  <c r="P909" i="71"/>
  <c r="O909" i="71"/>
  <c r="P908" i="71"/>
  <c r="O908" i="71"/>
  <c r="P907" i="71"/>
  <c r="O907" i="71"/>
  <c r="P906" i="71"/>
  <c r="O906" i="71"/>
  <c r="P905" i="71"/>
  <c r="O905" i="71"/>
  <c r="P904" i="71"/>
  <c r="O904" i="71"/>
  <c r="P903" i="71"/>
  <c r="O903" i="71"/>
  <c r="P902" i="71"/>
  <c r="O902" i="71"/>
  <c r="P901" i="71"/>
  <c r="O901" i="71"/>
  <c r="P900" i="71"/>
  <c r="O900" i="71"/>
  <c r="P899" i="71"/>
  <c r="O899" i="71"/>
  <c r="P898" i="71"/>
  <c r="O898" i="71"/>
  <c r="P897" i="71"/>
  <c r="O897" i="71"/>
  <c r="P896" i="71"/>
  <c r="O896" i="71"/>
  <c r="P895" i="71"/>
  <c r="O895" i="71"/>
  <c r="P894" i="71"/>
  <c r="O894" i="71"/>
  <c r="P893" i="71"/>
  <c r="O893" i="71"/>
  <c r="P892" i="71"/>
  <c r="O892" i="71"/>
  <c r="P891" i="71"/>
  <c r="O891" i="71"/>
  <c r="P890" i="71"/>
  <c r="O890" i="71"/>
  <c r="P889" i="71"/>
  <c r="O889" i="71"/>
  <c r="P888" i="71"/>
  <c r="O888" i="71"/>
  <c r="P887" i="71"/>
  <c r="O887" i="71"/>
  <c r="P886" i="71"/>
  <c r="O886" i="71"/>
  <c r="P885" i="71"/>
  <c r="O885" i="71"/>
  <c r="P884" i="71"/>
  <c r="O884" i="71"/>
  <c r="P883" i="71"/>
  <c r="O883" i="71"/>
  <c r="P882" i="71"/>
  <c r="O882" i="71"/>
  <c r="P881" i="71"/>
  <c r="O881" i="71"/>
  <c r="P880" i="71"/>
  <c r="O880" i="71"/>
  <c r="P879" i="71"/>
  <c r="O879" i="71"/>
  <c r="P878" i="71"/>
  <c r="O878" i="71"/>
  <c r="P877" i="71"/>
  <c r="O877" i="71"/>
  <c r="P876" i="71"/>
  <c r="O876" i="71"/>
  <c r="P875" i="71"/>
  <c r="O875" i="71"/>
  <c r="P874" i="71"/>
  <c r="O874" i="71"/>
  <c r="P873" i="71"/>
  <c r="O873" i="71"/>
  <c r="P872" i="71"/>
  <c r="O872" i="71"/>
  <c r="P871" i="71"/>
  <c r="O871" i="71"/>
  <c r="P870" i="71"/>
  <c r="O870" i="71"/>
  <c r="P869" i="71"/>
  <c r="O869" i="71"/>
  <c r="P868" i="71"/>
  <c r="O868" i="71"/>
  <c r="P867" i="71"/>
  <c r="O867" i="71"/>
  <c r="P866" i="71"/>
  <c r="O866" i="71"/>
  <c r="P865" i="71"/>
  <c r="O865" i="71"/>
  <c r="P864" i="71"/>
  <c r="O864" i="71"/>
  <c r="P863" i="71"/>
  <c r="O863" i="71"/>
  <c r="P862" i="71"/>
  <c r="O862" i="71"/>
  <c r="P861" i="71"/>
  <c r="O861" i="71"/>
  <c r="P860" i="71"/>
  <c r="O860" i="71"/>
  <c r="P859" i="71"/>
  <c r="O859" i="71"/>
  <c r="P858" i="71"/>
  <c r="O858" i="71"/>
  <c r="P857" i="71"/>
  <c r="O857" i="71"/>
  <c r="P856" i="71"/>
  <c r="O856" i="71"/>
  <c r="P855" i="71"/>
  <c r="O855" i="71"/>
  <c r="P854" i="71"/>
  <c r="O854" i="71"/>
  <c r="P853" i="71"/>
  <c r="O853" i="71"/>
  <c r="P852" i="71"/>
  <c r="O852" i="71"/>
  <c r="P851" i="71"/>
  <c r="O851" i="71"/>
  <c r="P850" i="71"/>
  <c r="O850" i="71"/>
  <c r="P849" i="71"/>
  <c r="O849" i="71"/>
  <c r="P848" i="71"/>
  <c r="O848" i="71"/>
  <c r="P847" i="71"/>
  <c r="O847" i="71"/>
  <c r="P846" i="71"/>
  <c r="O846" i="71"/>
  <c r="P845" i="71"/>
  <c r="O845" i="71"/>
  <c r="P844" i="71"/>
  <c r="O844" i="71"/>
  <c r="P843" i="71"/>
  <c r="O843" i="71"/>
  <c r="P842" i="71"/>
  <c r="O842" i="71"/>
  <c r="P841" i="71"/>
  <c r="O841" i="71"/>
  <c r="P840" i="71"/>
  <c r="O840" i="71"/>
  <c r="P839" i="71"/>
  <c r="O839" i="71"/>
  <c r="P838" i="71"/>
  <c r="O838" i="71"/>
  <c r="P837" i="71"/>
  <c r="O837" i="71"/>
  <c r="P836" i="71"/>
  <c r="O836" i="71"/>
  <c r="P835" i="71"/>
  <c r="O835" i="71"/>
  <c r="P834" i="71"/>
  <c r="O834" i="71"/>
  <c r="P833" i="71"/>
  <c r="O833" i="71"/>
  <c r="P832" i="71"/>
  <c r="O832" i="71"/>
  <c r="P831" i="71"/>
  <c r="O831" i="71"/>
  <c r="P830" i="71"/>
  <c r="O830" i="71"/>
  <c r="P829" i="71"/>
  <c r="O829" i="71"/>
  <c r="P828" i="71"/>
  <c r="O828" i="71"/>
  <c r="P827" i="71"/>
  <c r="O827" i="71"/>
  <c r="P826" i="71"/>
  <c r="O826" i="71"/>
  <c r="P825" i="71"/>
  <c r="O825" i="71"/>
  <c r="P824" i="71"/>
  <c r="O824" i="71"/>
  <c r="P823" i="71"/>
  <c r="O823" i="71"/>
  <c r="P822" i="71"/>
  <c r="O822" i="71"/>
  <c r="P821" i="71"/>
  <c r="O821" i="71"/>
  <c r="P820" i="71"/>
  <c r="O820" i="71"/>
  <c r="P819" i="71"/>
  <c r="O819" i="71"/>
  <c r="P818" i="71"/>
  <c r="O818" i="71"/>
  <c r="P817" i="71"/>
  <c r="O817" i="71"/>
  <c r="P816" i="71"/>
  <c r="O816" i="71"/>
  <c r="P815" i="71"/>
  <c r="O815" i="71"/>
  <c r="P814" i="71"/>
  <c r="O814" i="71"/>
  <c r="P813" i="71"/>
  <c r="O813" i="71"/>
  <c r="P812" i="71"/>
  <c r="O812" i="71"/>
  <c r="P811" i="71"/>
  <c r="O811" i="71"/>
  <c r="P810" i="71"/>
  <c r="O810" i="71"/>
  <c r="P809" i="71"/>
  <c r="O809" i="71"/>
  <c r="P808" i="71"/>
  <c r="O808" i="71"/>
  <c r="P807" i="71"/>
  <c r="O807" i="71"/>
  <c r="P806" i="71"/>
  <c r="O806" i="71"/>
  <c r="P805" i="71"/>
  <c r="O805" i="71"/>
  <c r="P804" i="71"/>
  <c r="O804" i="71"/>
  <c r="P803" i="71"/>
  <c r="O803" i="71"/>
  <c r="P802" i="71"/>
  <c r="O802" i="71"/>
  <c r="P801" i="71"/>
  <c r="O801" i="71"/>
  <c r="P800" i="71"/>
  <c r="O800" i="71"/>
  <c r="P799" i="71"/>
  <c r="O799" i="71"/>
  <c r="P798" i="71"/>
  <c r="O798" i="71"/>
  <c r="P797" i="71"/>
  <c r="O797" i="71"/>
  <c r="P796" i="71"/>
  <c r="O796" i="71"/>
  <c r="P795" i="71"/>
  <c r="O795" i="71"/>
  <c r="P794" i="71"/>
  <c r="O794" i="71"/>
  <c r="P793" i="71"/>
  <c r="O793" i="71"/>
  <c r="P792" i="71"/>
  <c r="O792" i="71"/>
  <c r="P791" i="71"/>
  <c r="O791" i="71"/>
  <c r="P790" i="71"/>
  <c r="O790" i="71"/>
  <c r="P789" i="71"/>
  <c r="O789" i="71"/>
  <c r="P788" i="71"/>
  <c r="O788" i="71"/>
  <c r="P787" i="71"/>
  <c r="O787" i="71"/>
  <c r="P786" i="71"/>
  <c r="O786" i="71"/>
  <c r="P785" i="71"/>
  <c r="O785" i="71"/>
  <c r="P784" i="71"/>
  <c r="O784" i="71"/>
  <c r="P783" i="71"/>
  <c r="O783" i="71"/>
  <c r="P782" i="71"/>
  <c r="O782" i="71"/>
  <c r="P781" i="71"/>
  <c r="O781" i="71"/>
  <c r="P780" i="71"/>
  <c r="O780" i="71"/>
  <c r="P779" i="71"/>
  <c r="O779" i="71"/>
  <c r="P778" i="71"/>
  <c r="O778" i="71"/>
  <c r="P777" i="71"/>
  <c r="O777" i="71"/>
  <c r="P776" i="71"/>
  <c r="O776" i="71"/>
  <c r="P775" i="71"/>
  <c r="O775" i="71"/>
  <c r="P774" i="71"/>
  <c r="O774" i="71"/>
  <c r="P773" i="71"/>
  <c r="O773" i="71"/>
  <c r="P772" i="71"/>
  <c r="O772" i="71"/>
  <c r="P771" i="71"/>
  <c r="O771" i="71"/>
  <c r="P770" i="71"/>
  <c r="O770" i="71"/>
  <c r="P769" i="71"/>
  <c r="O769" i="71"/>
  <c r="P768" i="71"/>
  <c r="O768" i="71"/>
  <c r="P767" i="71"/>
  <c r="O767" i="71"/>
  <c r="P766" i="71"/>
  <c r="O766" i="71"/>
  <c r="P765" i="71"/>
  <c r="O765" i="71"/>
  <c r="P764" i="71"/>
  <c r="O764" i="71"/>
  <c r="P763" i="71"/>
  <c r="O763" i="71"/>
  <c r="P762" i="71"/>
  <c r="O762" i="71"/>
  <c r="P761" i="71"/>
  <c r="O761" i="71"/>
  <c r="P760" i="71"/>
  <c r="O760" i="71"/>
  <c r="P759" i="71"/>
  <c r="O759" i="71"/>
  <c r="P758" i="71"/>
  <c r="O758" i="71"/>
  <c r="P757" i="71"/>
  <c r="O757" i="71"/>
  <c r="P756" i="71"/>
  <c r="O756" i="71"/>
  <c r="P755" i="71"/>
  <c r="O755" i="71"/>
  <c r="P754" i="71"/>
  <c r="O754" i="71"/>
  <c r="P753" i="71"/>
  <c r="O753" i="71"/>
  <c r="P752" i="71"/>
  <c r="O752" i="71"/>
  <c r="P751" i="71"/>
  <c r="O751" i="71"/>
  <c r="P750" i="71"/>
  <c r="O750" i="71"/>
  <c r="P749" i="71"/>
  <c r="O749" i="71"/>
  <c r="P748" i="71"/>
  <c r="O748" i="71"/>
  <c r="P747" i="71"/>
  <c r="O747" i="71"/>
  <c r="P746" i="71"/>
  <c r="O746" i="71"/>
  <c r="P745" i="71"/>
  <c r="O745" i="71"/>
  <c r="P744" i="71"/>
  <c r="O744" i="71"/>
  <c r="P743" i="71"/>
  <c r="O743" i="71"/>
  <c r="P742" i="71"/>
  <c r="O742" i="71"/>
  <c r="P741" i="71"/>
  <c r="O741" i="71"/>
  <c r="P740" i="71"/>
  <c r="O740" i="71"/>
  <c r="P739" i="71"/>
  <c r="O739" i="71"/>
  <c r="P738" i="71"/>
  <c r="O738" i="71"/>
  <c r="P737" i="71"/>
  <c r="O737" i="71"/>
  <c r="P736" i="71"/>
  <c r="O736" i="71"/>
  <c r="P735" i="71"/>
  <c r="O735" i="71"/>
  <c r="P734" i="71"/>
  <c r="O734" i="71"/>
  <c r="P733" i="71"/>
  <c r="O733" i="71"/>
  <c r="P732" i="71"/>
  <c r="O732" i="71"/>
  <c r="P731" i="71"/>
  <c r="O731" i="71"/>
  <c r="P730" i="71"/>
  <c r="O730" i="71"/>
  <c r="P729" i="71"/>
  <c r="O729" i="71"/>
  <c r="P728" i="71"/>
  <c r="O728" i="71"/>
  <c r="P727" i="71"/>
  <c r="O727" i="71"/>
  <c r="P726" i="71"/>
  <c r="O726" i="71"/>
  <c r="P725" i="71"/>
  <c r="O725" i="71"/>
  <c r="P724" i="71"/>
  <c r="O724" i="71"/>
  <c r="P723" i="71"/>
  <c r="O723" i="71"/>
  <c r="P722" i="71"/>
  <c r="O722" i="71"/>
  <c r="P721" i="71"/>
  <c r="O721" i="71"/>
  <c r="P720" i="71"/>
  <c r="O720" i="71"/>
  <c r="P719" i="71"/>
  <c r="O719" i="71"/>
  <c r="P718" i="71"/>
  <c r="O718" i="71"/>
  <c r="P717" i="71"/>
  <c r="O717" i="71"/>
  <c r="P716" i="71"/>
  <c r="O716" i="71"/>
  <c r="P715" i="71"/>
  <c r="O715" i="71"/>
  <c r="P714" i="71"/>
  <c r="O714" i="71"/>
  <c r="P713" i="71"/>
  <c r="O713" i="71"/>
  <c r="P712" i="71"/>
  <c r="O712" i="71"/>
  <c r="P711" i="71"/>
  <c r="O711" i="71"/>
  <c r="P710" i="71"/>
  <c r="O710" i="71"/>
  <c r="P709" i="71"/>
  <c r="O709" i="71"/>
  <c r="P708" i="71"/>
  <c r="O708" i="71"/>
  <c r="P707" i="71"/>
  <c r="O707" i="71"/>
  <c r="P706" i="71"/>
  <c r="O706" i="71"/>
  <c r="P705" i="71"/>
  <c r="O705" i="71"/>
  <c r="P704" i="71"/>
  <c r="O704" i="71"/>
  <c r="P703" i="71"/>
  <c r="O703" i="71"/>
  <c r="P702" i="71"/>
  <c r="O702" i="71"/>
  <c r="P701" i="71"/>
  <c r="O701" i="71"/>
  <c r="P700" i="71"/>
  <c r="O700" i="71"/>
  <c r="P699" i="71"/>
  <c r="O699" i="71"/>
  <c r="P698" i="71"/>
  <c r="O698" i="71"/>
  <c r="P697" i="71"/>
  <c r="O697" i="71"/>
  <c r="P696" i="71"/>
  <c r="O696" i="71"/>
  <c r="P695" i="71"/>
  <c r="O695" i="71"/>
  <c r="P694" i="71"/>
  <c r="O694" i="71"/>
  <c r="P693" i="71"/>
  <c r="O693" i="71"/>
  <c r="P692" i="71"/>
  <c r="O692" i="71"/>
  <c r="P691" i="71"/>
  <c r="O691" i="71"/>
  <c r="P690" i="71"/>
  <c r="O690" i="71"/>
  <c r="P689" i="71"/>
  <c r="O689" i="71"/>
  <c r="P688" i="71"/>
  <c r="O688" i="71"/>
  <c r="P687" i="71"/>
  <c r="O687" i="71"/>
  <c r="P686" i="71"/>
  <c r="O686" i="71"/>
  <c r="P685" i="71"/>
  <c r="O685" i="71"/>
  <c r="P684" i="71"/>
  <c r="O684" i="71"/>
  <c r="P683" i="71"/>
  <c r="O683" i="71"/>
  <c r="P682" i="71"/>
  <c r="O682" i="71"/>
  <c r="P681" i="71"/>
  <c r="O681" i="71"/>
  <c r="P680" i="71"/>
  <c r="O680" i="71"/>
  <c r="P679" i="71"/>
  <c r="O679" i="71"/>
  <c r="P678" i="71"/>
  <c r="O678" i="71"/>
  <c r="P677" i="71"/>
  <c r="O677" i="71"/>
  <c r="P676" i="71"/>
  <c r="O676" i="71"/>
  <c r="P675" i="71"/>
  <c r="O675" i="71"/>
  <c r="P674" i="71"/>
  <c r="O674" i="71"/>
  <c r="P673" i="71"/>
  <c r="O673" i="71"/>
  <c r="P672" i="71"/>
  <c r="O672" i="71"/>
  <c r="P671" i="71"/>
  <c r="O671" i="71"/>
  <c r="P670" i="71"/>
  <c r="O670" i="71"/>
  <c r="P669" i="71"/>
  <c r="O669" i="71"/>
  <c r="P668" i="71"/>
  <c r="O668" i="71"/>
  <c r="P667" i="71"/>
  <c r="O667" i="71"/>
  <c r="P666" i="71"/>
  <c r="O666" i="71"/>
  <c r="P665" i="71"/>
  <c r="O665" i="71"/>
  <c r="P664" i="71"/>
  <c r="O664" i="71"/>
  <c r="P663" i="71"/>
  <c r="O663" i="71"/>
  <c r="P662" i="71"/>
  <c r="O662" i="71"/>
  <c r="P661" i="71"/>
  <c r="O661" i="71"/>
  <c r="P660" i="71"/>
  <c r="O660" i="71"/>
  <c r="P659" i="71"/>
  <c r="O659" i="71"/>
  <c r="P658" i="71"/>
  <c r="O658" i="71"/>
  <c r="P657" i="71"/>
  <c r="O657" i="71"/>
  <c r="P656" i="71"/>
  <c r="O656" i="71"/>
  <c r="P655" i="71"/>
  <c r="O655" i="71"/>
  <c r="P654" i="71"/>
  <c r="O654" i="71"/>
  <c r="P653" i="71"/>
  <c r="O653" i="71"/>
  <c r="P652" i="71"/>
  <c r="O652" i="71"/>
  <c r="P651" i="71"/>
  <c r="O651" i="71"/>
  <c r="P650" i="71"/>
  <c r="O650" i="71"/>
  <c r="P649" i="71"/>
  <c r="O649" i="71"/>
  <c r="P648" i="71"/>
  <c r="O648" i="71"/>
  <c r="P647" i="71"/>
  <c r="O647" i="71"/>
  <c r="P646" i="71"/>
  <c r="O646" i="71"/>
  <c r="P645" i="71"/>
  <c r="O645" i="71"/>
  <c r="P644" i="71"/>
  <c r="O644" i="71"/>
  <c r="P643" i="71"/>
  <c r="O643" i="71"/>
  <c r="P642" i="71"/>
  <c r="O642" i="71"/>
  <c r="P641" i="71"/>
  <c r="O641" i="71"/>
  <c r="P640" i="71"/>
  <c r="O640" i="71"/>
  <c r="P639" i="71"/>
  <c r="O639" i="71"/>
  <c r="P638" i="71"/>
  <c r="O638" i="71"/>
  <c r="P637" i="71"/>
  <c r="O637" i="71"/>
  <c r="P636" i="71"/>
  <c r="O636" i="71"/>
  <c r="P635" i="71"/>
  <c r="O635" i="71"/>
  <c r="P634" i="71"/>
  <c r="O634" i="71"/>
  <c r="P633" i="71"/>
  <c r="O633" i="71"/>
  <c r="P632" i="71"/>
  <c r="O632" i="71"/>
  <c r="P631" i="71"/>
  <c r="O631" i="71"/>
  <c r="P630" i="71"/>
  <c r="O630" i="71"/>
  <c r="P629" i="71"/>
  <c r="O629" i="71"/>
  <c r="P628" i="71"/>
  <c r="O628" i="71"/>
  <c r="P627" i="71"/>
  <c r="O627" i="71"/>
  <c r="P626" i="71"/>
  <c r="O626" i="71"/>
  <c r="P625" i="71"/>
  <c r="O625" i="71"/>
  <c r="P624" i="71"/>
  <c r="O624" i="71"/>
  <c r="P623" i="71"/>
  <c r="O623" i="71"/>
  <c r="P622" i="71"/>
  <c r="O622" i="71"/>
  <c r="P621" i="71"/>
  <c r="O621" i="71"/>
  <c r="P620" i="71"/>
  <c r="O620" i="71"/>
  <c r="P619" i="71"/>
  <c r="O619" i="71"/>
  <c r="P618" i="71"/>
  <c r="O618" i="71"/>
  <c r="P617" i="71"/>
  <c r="O617" i="71"/>
  <c r="P616" i="71"/>
  <c r="O616" i="71"/>
  <c r="P615" i="71"/>
  <c r="O615" i="71"/>
  <c r="P614" i="71"/>
  <c r="O614" i="71"/>
  <c r="P613" i="71"/>
  <c r="O613" i="71"/>
  <c r="P612" i="71"/>
  <c r="O612" i="71"/>
  <c r="P611" i="71"/>
  <c r="O611" i="71"/>
  <c r="P610" i="71"/>
  <c r="O610" i="71"/>
  <c r="P609" i="71"/>
  <c r="O609" i="71"/>
  <c r="P608" i="71"/>
  <c r="O608" i="71"/>
  <c r="P607" i="71"/>
  <c r="O607" i="71"/>
  <c r="P606" i="71"/>
  <c r="O606" i="71"/>
  <c r="P605" i="71"/>
  <c r="O605" i="71"/>
  <c r="P604" i="71"/>
  <c r="O604" i="71"/>
  <c r="P603" i="71"/>
  <c r="O603" i="71"/>
  <c r="P602" i="71"/>
  <c r="O602" i="71"/>
  <c r="P601" i="71"/>
  <c r="O601" i="71"/>
  <c r="P600" i="71"/>
  <c r="O600" i="71"/>
  <c r="P599" i="71"/>
  <c r="O599" i="71"/>
  <c r="P598" i="71"/>
  <c r="O598" i="71"/>
  <c r="P597" i="71"/>
  <c r="O597" i="71"/>
  <c r="P596" i="71"/>
  <c r="O596" i="71"/>
  <c r="P595" i="71"/>
  <c r="O595" i="71"/>
  <c r="P594" i="71"/>
  <c r="O594" i="71"/>
  <c r="P593" i="71"/>
  <c r="O593" i="71"/>
  <c r="P592" i="71"/>
  <c r="O592" i="71"/>
  <c r="P591" i="71"/>
  <c r="O591" i="71"/>
  <c r="P590" i="71"/>
  <c r="O590" i="71"/>
  <c r="P589" i="71"/>
  <c r="O589" i="71"/>
  <c r="P588" i="71"/>
  <c r="O588" i="71"/>
  <c r="P587" i="71"/>
  <c r="O587" i="71"/>
  <c r="P586" i="71"/>
  <c r="O586" i="71"/>
  <c r="P585" i="71"/>
  <c r="O585" i="71"/>
  <c r="P584" i="71"/>
  <c r="O584" i="71"/>
  <c r="P583" i="71"/>
  <c r="O583" i="71"/>
  <c r="P582" i="71"/>
  <c r="O582" i="71"/>
  <c r="P581" i="71"/>
  <c r="O581" i="71"/>
  <c r="P580" i="71"/>
  <c r="O580" i="71"/>
  <c r="P579" i="71"/>
  <c r="O579" i="71"/>
  <c r="P578" i="71"/>
  <c r="O578" i="71"/>
  <c r="P577" i="71"/>
  <c r="O577" i="71"/>
  <c r="P576" i="71"/>
  <c r="O576" i="71"/>
  <c r="P575" i="71"/>
  <c r="O575" i="71"/>
  <c r="P574" i="71"/>
  <c r="O574" i="71"/>
  <c r="P573" i="71"/>
  <c r="O573" i="71"/>
  <c r="P572" i="71"/>
  <c r="O572" i="71"/>
  <c r="P571" i="71"/>
  <c r="O571" i="71"/>
  <c r="P570" i="71"/>
  <c r="O570" i="71"/>
  <c r="P569" i="71"/>
  <c r="O569" i="71"/>
  <c r="P568" i="71"/>
  <c r="O568" i="71"/>
  <c r="P567" i="71"/>
  <c r="O567" i="71"/>
  <c r="P566" i="71"/>
  <c r="O566" i="71"/>
  <c r="P565" i="71"/>
  <c r="O565" i="71"/>
  <c r="P564" i="71"/>
  <c r="O564" i="71"/>
  <c r="P563" i="71"/>
  <c r="O563" i="71"/>
  <c r="P562" i="71"/>
  <c r="O562" i="71"/>
  <c r="P561" i="71"/>
  <c r="O561" i="71"/>
  <c r="P560" i="71"/>
  <c r="O560" i="71"/>
  <c r="P559" i="71"/>
  <c r="O559" i="71"/>
  <c r="P558" i="71"/>
  <c r="O558" i="71"/>
  <c r="P557" i="71"/>
  <c r="O557" i="71"/>
  <c r="P556" i="71"/>
  <c r="O556" i="71"/>
  <c r="P555" i="71"/>
  <c r="O555" i="71"/>
  <c r="P554" i="71"/>
  <c r="O554" i="71"/>
  <c r="P553" i="71"/>
  <c r="O553" i="71"/>
  <c r="P552" i="71"/>
  <c r="O552" i="71"/>
  <c r="P551" i="71"/>
  <c r="O551" i="71"/>
  <c r="P550" i="71"/>
  <c r="O550" i="71"/>
  <c r="P549" i="71"/>
  <c r="O549" i="71"/>
  <c r="P548" i="71"/>
  <c r="O548" i="71"/>
  <c r="P547" i="71"/>
  <c r="O547" i="71"/>
  <c r="P546" i="71"/>
  <c r="O546" i="71"/>
  <c r="P545" i="71"/>
  <c r="O545" i="71"/>
  <c r="P544" i="71"/>
  <c r="O544" i="71"/>
  <c r="P543" i="71"/>
  <c r="O543" i="71"/>
  <c r="P542" i="71"/>
  <c r="O542" i="71"/>
  <c r="P541" i="71"/>
  <c r="O541" i="71"/>
  <c r="P540" i="71"/>
  <c r="O540" i="71"/>
  <c r="P539" i="71"/>
  <c r="O539" i="71"/>
  <c r="P538" i="71"/>
  <c r="O538" i="71"/>
  <c r="P537" i="71"/>
  <c r="O537" i="71"/>
  <c r="P536" i="71"/>
  <c r="O536" i="71"/>
  <c r="P535" i="71"/>
  <c r="O535" i="71"/>
  <c r="P534" i="71"/>
  <c r="O534" i="71"/>
  <c r="P533" i="71"/>
  <c r="O533" i="71"/>
  <c r="P532" i="71"/>
  <c r="O532" i="71"/>
  <c r="P531" i="71"/>
  <c r="O531" i="71"/>
  <c r="P530" i="71"/>
  <c r="O530" i="71"/>
  <c r="P529" i="71"/>
  <c r="O529" i="71"/>
  <c r="P528" i="71"/>
  <c r="O528" i="71"/>
  <c r="P527" i="71"/>
  <c r="O527" i="71"/>
  <c r="P526" i="71"/>
  <c r="O526" i="71"/>
  <c r="P525" i="71"/>
  <c r="O525" i="71"/>
  <c r="P524" i="71"/>
  <c r="O524" i="71"/>
  <c r="P523" i="71"/>
  <c r="O523" i="71"/>
  <c r="P522" i="71"/>
  <c r="O522" i="71"/>
  <c r="P521" i="71"/>
  <c r="O521" i="71"/>
  <c r="P520" i="71"/>
  <c r="O520" i="71"/>
  <c r="P519" i="71"/>
  <c r="O519" i="71"/>
  <c r="P518" i="71"/>
  <c r="O518" i="71"/>
  <c r="P517" i="71"/>
  <c r="O517" i="71"/>
  <c r="P516" i="71"/>
  <c r="O516" i="71"/>
  <c r="P515" i="71"/>
  <c r="O515" i="71"/>
  <c r="P514" i="71"/>
  <c r="O514" i="71"/>
  <c r="P513" i="71"/>
  <c r="O513" i="71"/>
  <c r="P512" i="71"/>
  <c r="O512" i="71"/>
  <c r="P511" i="71"/>
  <c r="O511" i="71"/>
  <c r="P510" i="71"/>
  <c r="O510" i="71"/>
  <c r="P509" i="71"/>
  <c r="O509" i="71"/>
  <c r="P508" i="71"/>
  <c r="O508" i="71"/>
  <c r="P507" i="71"/>
  <c r="O507" i="71"/>
  <c r="P506" i="71"/>
  <c r="O506" i="71"/>
  <c r="P505" i="71"/>
  <c r="O505" i="71"/>
  <c r="P504" i="71"/>
  <c r="O504" i="71"/>
  <c r="P503" i="71"/>
  <c r="O503" i="71"/>
  <c r="P502" i="71"/>
  <c r="O502" i="71"/>
  <c r="P501" i="71"/>
  <c r="O501" i="71"/>
  <c r="P500" i="71"/>
  <c r="O500" i="71"/>
  <c r="P499" i="71"/>
  <c r="O499" i="71"/>
  <c r="P498" i="71"/>
  <c r="O498" i="71"/>
  <c r="P497" i="71"/>
  <c r="O497" i="71"/>
  <c r="P496" i="71"/>
  <c r="O496" i="71"/>
  <c r="P495" i="71"/>
  <c r="O495" i="71"/>
  <c r="P494" i="71"/>
  <c r="O494" i="71"/>
  <c r="P493" i="71"/>
  <c r="O493" i="71"/>
  <c r="P492" i="71"/>
  <c r="O492" i="71"/>
  <c r="P491" i="71"/>
  <c r="O491" i="71"/>
  <c r="P490" i="71"/>
  <c r="O490" i="71"/>
  <c r="P489" i="71"/>
  <c r="O489" i="71"/>
  <c r="P488" i="71"/>
  <c r="O488" i="71"/>
  <c r="P487" i="71"/>
  <c r="O487" i="71"/>
  <c r="P486" i="71"/>
  <c r="O486" i="71"/>
  <c r="P485" i="71"/>
  <c r="O485" i="71"/>
  <c r="P484" i="71"/>
  <c r="O484" i="71"/>
  <c r="P483" i="71"/>
  <c r="O483" i="71"/>
  <c r="P482" i="71"/>
  <c r="O482" i="71"/>
  <c r="P481" i="71"/>
  <c r="O481" i="71"/>
  <c r="P480" i="71"/>
  <c r="O480" i="71"/>
  <c r="P479" i="71"/>
  <c r="O479" i="71"/>
  <c r="P478" i="71"/>
  <c r="O478" i="71"/>
  <c r="P477" i="71"/>
  <c r="O477" i="71"/>
  <c r="P476" i="71"/>
  <c r="O476" i="71"/>
  <c r="P475" i="71"/>
  <c r="O475" i="71"/>
  <c r="P474" i="71"/>
  <c r="O474" i="71"/>
  <c r="P473" i="71"/>
  <c r="O473" i="71"/>
  <c r="P472" i="71"/>
  <c r="O472" i="71"/>
  <c r="P471" i="71"/>
  <c r="O471" i="71"/>
  <c r="P470" i="71"/>
  <c r="O470" i="71"/>
  <c r="P469" i="71"/>
  <c r="O469" i="71"/>
  <c r="P468" i="71"/>
  <c r="O468" i="71"/>
  <c r="P467" i="71"/>
  <c r="O467" i="71"/>
  <c r="P466" i="71"/>
  <c r="O466" i="71"/>
  <c r="P465" i="71"/>
  <c r="O465" i="71"/>
  <c r="P464" i="71"/>
  <c r="O464" i="71"/>
  <c r="P463" i="71"/>
  <c r="O463" i="71"/>
  <c r="P462" i="71"/>
  <c r="O462" i="71"/>
  <c r="P461" i="71"/>
  <c r="O461" i="71"/>
  <c r="P460" i="71"/>
  <c r="O460" i="71"/>
  <c r="P459" i="71"/>
  <c r="O459" i="71"/>
  <c r="P458" i="71"/>
  <c r="O458" i="71"/>
  <c r="P457" i="71"/>
  <c r="O457" i="71"/>
  <c r="P456" i="71"/>
  <c r="O456" i="71"/>
  <c r="P455" i="71"/>
  <c r="O455" i="71"/>
  <c r="P454" i="71"/>
  <c r="O454" i="71"/>
  <c r="P453" i="71"/>
  <c r="O453" i="71"/>
  <c r="P452" i="71"/>
  <c r="O452" i="71"/>
  <c r="P451" i="71"/>
  <c r="O451" i="71"/>
  <c r="P450" i="71"/>
  <c r="O450" i="71"/>
  <c r="P449" i="71"/>
  <c r="O449" i="71"/>
  <c r="P448" i="71"/>
  <c r="O448" i="71"/>
  <c r="P447" i="71"/>
  <c r="O447" i="71"/>
  <c r="P446" i="71"/>
  <c r="O446" i="71"/>
  <c r="P445" i="71"/>
  <c r="O445" i="71"/>
  <c r="P444" i="71"/>
  <c r="O444" i="71"/>
  <c r="P443" i="71"/>
  <c r="O443" i="71"/>
  <c r="P442" i="71"/>
  <c r="O442" i="71"/>
  <c r="P441" i="71"/>
  <c r="O441" i="71"/>
  <c r="P440" i="71"/>
  <c r="O440" i="71"/>
  <c r="P439" i="71"/>
  <c r="O439" i="71"/>
  <c r="P438" i="71"/>
  <c r="O438" i="71"/>
  <c r="P437" i="71"/>
  <c r="O437" i="71"/>
  <c r="P436" i="71"/>
  <c r="O436" i="71"/>
  <c r="P435" i="71"/>
  <c r="O435" i="71"/>
  <c r="P434" i="71"/>
  <c r="O434" i="71"/>
  <c r="P433" i="71"/>
  <c r="O433" i="71"/>
  <c r="P432" i="71"/>
  <c r="O432" i="71"/>
  <c r="P431" i="71"/>
  <c r="O431" i="71"/>
  <c r="P430" i="71"/>
  <c r="O430" i="71"/>
  <c r="P429" i="71"/>
  <c r="O429" i="71"/>
  <c r="P428" i="71"/>
  <c r="O428" i="71"/>
  <c r="P427" i="71"/>
  <c r="O427" i="71"/>
  <c r="P426" i="71"/>
  <c r="O426" i="71"/>
  <c r="P425" i="71"/>
  <c r="O425" i="71"/>
  <c r="P424" i="71"/>
  <c r="O424" i="71"/>
  <c r="P423" i="71"/>
  <c r="O423" i="71"/>
  <c r="P422" i="71"/>
  <c r="O422" i="71"/>
  <c r="P421" i="71"/>
  <c r="O421" i="71"/>
  <c r="P420" i="71"/>
  <c r="O420" i="71"/>
  <c r="P419" i="71"/>
  <c r="O419" i="71"/>
  <c r="P418" i="71"/>
  <c r="O418" i="71"/>
  <c r="P417" i="71"/>
  <c r="O417" i="71"/>
  <c r="P416" i="71"/>
  <c r="O416" i="71"/>
  <c r="P415" i="71"/>
  <c r="O415" i="71"/>
  <c r="P414" i="71"/>
  <c r="O414" i="71"/>
  <c r="P413" i="71"/>
  <c r="O413" i="71"/>
  <c r="P412" i="71"/>
  <c r="O412" i="71"/>
  <c r="P411" i="71"/>
  <c r="O411" i="71"/>
  <c r="P410" i="71"/>
  <c r="O410" i="71"/>
  <c r="P409" i="71"/>
  <c r="O409" i="71"/>
  <c r="P408" i="71"/>
  <c r="O408" i="71"/>
  <c r="P407" i="71"/>
  <c r="O407" i="71"/>
  <c r="P406" i="71"/>
  <c r="O406" i="71"/>
  <c r="P405" i="71"/>
  <c r="O405" i="71"/>
  <c r="P404" i="71"/>
  <c r="O404" i="71"/>
  <c r="P403" i="71"/>
  <c r="O403" i="71"/>
  <c r="P402" i="71"/>
  <c r="O402" i="71"/>
  <c r="P401" i="71"/>
  <c r="O401" i="71"/>
  <c r="P400" i="71"/>
  <c r="O400" i="71"/>
  <c r="P399" i="71"/>
  <c r="O399" i="71"/>
  <c r="P398" i="71"/>
  <c r="O398" i="71"/>
  <c r="P397" i="71"/>
  <c r="O397" i="71"/>
  <c r="P396" i="71"/>
  <c r="O396" i="71"/>
  <c r="P395" i="71"/>
  <c r="O395" i="71"/>
  <c r="P394" i="71"/>
  <c r="O394" i="71"/>
  <c r="P393" i="71"/>
  <c r="O393" i="71"/>
  <c r="P392" i="71"/>
  <c r="O392" i="71"/>
  <c r="P391" i="71"/>
  <c r="O391" i="71"/>
  <c r="P390" i="71"/>
  <c r="O390" i="71"/>
  <c r="P389" i="71"/>
  <c r="O389" i="71"/>
  <c r="P388" i="71"/>
  <c r="O388" i="71"/>
  <c r="P387" i="71"/>
  <c r="O387" i="71"/>
  <c r="P386" i="71"/>
  <c r="O386" i="71"/>
  <c r="P385" i="71"/>
  <c r="O385" i="71"/>
  <c r="P384" i="71"/>
  <c r="O384" i="71"/>
  <c r="P383" i="71"/>
  <c r="O383" i="71"/>
  <c r="P382" i="71"/>
  <c r="O382" i="71"/>
  <c r="P381" i="71"/>
  <c r="O381" i="71"/>
  <c r="P380" i="71"/>
  <c r="O380" i="71"/>
  <c r="P379" i="71"/>
  <c r="O379" i="71"/>
  <c r="P378" i="71"/>
  <c r="O378" i="71"/>
  <c r="P377" i="71"/>
  <c r="O377" i="71"/>
  <c r="P376" i="71"/>
  <c r="O376" i="71"/>
  <c r="P375" i="71"/>
  <c r="O375" i="71"/>
  <c r="P374" i="71"/>
  <c r="O374" i="71"/>
  <c r="P373" i="71"/>
  <c r="O373" i="71"/>
  <c r="P372" i="71"/>
  <c r="O372" i="71"/>
  <c r="P371" i="71"/>
  <c r="O371" i="71"/>
  <c r="P370" i="71"/>
  <c r="O370" i="71"/>
  <c r="P369" i="71"/>
  <c r="O369" i="71"/>
  <c r="P368" i="71"/>
  <c r="O368" i="71"/>
  <c r="P367" i="71"/>
  <c r="O367" i="71"/>
  <c r="P366" i="71"/>
  <c r="O366" i="71"/>
  <c r="P365" i="71"/>
  <c r="O365" i="71"/>
  <c r="P364" i="71"/>
  <c r="O364" i="71"/>
  <c r="P363" i="71"/>
  <c r="O363" i="71"/>
  <c r="P362" i="71"/>
  <c r="O362" i="71"/>
  <c r="P361" i="71"/>
  <c r="O361" i="71"/>
  <c r="P360" i="71"/>
  <c r="O360" i="71"/>
  <c r="P359" i="71"/>
  <c r="O359" i="71"/>
  <c r="P358" i="71"/>
  <c r="O358" i="71"/>
  <c r="P357" i="71"/>
  <c r="O357" i="71"/>
  <c r="P356" i="71"/>
  <c r="O356" i="71"/>
  <c r="P355" i="71"/>
  <c r="O355" i="71"/>
  <c r="P354" i="71"/>
  <c r="O354" i="71"/>
  <c r="P353" i="71"/>
  <c r="O353" i="71"/>
  <c r="P352" i="71"/>
  <c r="O352" i="71"/>
  <c r="P351" i="71"/>
  <c r="O351" i="71"/>
  <c r="P350" i="71"/>
  <c r="O350" i="71"/>
  <c r="P349" i="71"/>
  <c r="O349" i="71"/>
  <c r="P348" i="71"/>
  <c r="O348" i="71"/>
  <c r="P347" i="71"/>
  <c r="O347" i="71"/>
  <c r="P346" i="71"/>
  <c r="O346" i="71"/>
  <c r="P345" i="71"/>
  <c r="O345" i="71"/>
  <c r="P344" i="71"/>
  <c r="O344" i="71"/>
  <c r="P343" i="71"/>
  <c r="O343" i="71"/>
  <c r="P342" i="71"/>
  <c r="O342" i="71"/>
  <c r="P341" i="71"/>
  <c r="O341" i="71"/>
  <c r="P340" i="71"/>
  <c r="O340" i="71"/>
  <c r="P339" i="71"/>
  <c r="O339" i="71"/>
  <c r="P338" i="71"/>
  <c r="O338" i="71"/>
  <c r="P337" i="71"/>
  <c r="O337" i="71"/>
  <c r="P336" i="71"/>
  <c r="O336" i="71"/>
  <c r="P335" i="71"/>
  <c r="O335" i="71"/>
  <c r="P334" i="71"/>
  <c r="O334" i="71"/>
  <c r="P333" i="71"/>
  <c r="O333" i="71"/>
  <c r="P332" i="71"/>
  <c r="O332" i="71"/>
  <c r="P331" i="71"/>
  <c r="O331" i="71"/>
  <c r="P330" i="71"/>
  <c r="O330" i="71"/>
  <c r="P329" i="71"/>
  <c r="O329" i="71"/>
  <c r="P328" i="71"/>
  <c r="O328" i="71"/>
  <c r="P327" i="71"/>
  <c r="O327" i="71"/>
  <c r="P326" i="71"/>
  <c r="O326" i="71"/>
  <c r="P325" i="71"/>
  <c r="O325" i="71"/>
  <c r="P324" i="71"/>
  <c r="O324" i="71"/>
  <c r="P323" i="71"/>
  <c r="O323" i="71"/>
  <c r="P322" i="71"/>
  <c r="O322" i="71"/>
  <c r="P321" i="71"/>
  <c r="O321" i="71"/>
  <c r="P320" i="71"/>
  <c r="O320" i="71"/>
  <c r="P319" i="71"/>
  <c r="O319" i="71"/>
  <c r="P318" i="71"/>
  <c r="O318" i="71"/>
  <c r="P317" i="71"/>
  <c r="O317" i="71"/>
  <c r="P316" i="71"/>
  <c r="O316" i="71"/>
  <c r="P315" i="71"/>
  <c r="O315" i="71"/>
  <c r="P314" i="71"/>
  <c r="O314" i="71"/>
  <c r="P313" i="71"/>
  <c r="O313" i="71"/>
  <c r="P312" i="71"/>
  <c r="O312" i="71"/>
  <c r="P311" i="71"/>
  <c r="O311" i="71"/>
  <c r="P310" i="71"/>
  <c r="O310" i="71"/>
  <c r="P309" i="71"/>
  <c r="O309" i="71"/>
  <c r="P308" i="71"/>
  <c r="O308" i="71"/>
  <c r="P307" i="71"/>
  <c r="O307" i="71"/>
  <c r="P306" i="71"/>
  <c r="O306" i="71"/>
  <c r="P305" i="71"/>
  <c r="O305" i="71"/>
  <c r="P304" i="71"/>
  <c r="O304" i="71"/>
  <c r="P303" i="71"/>
  <c r="O303" i="71"/>
  <c r="P302" i="71"/>
  <c r="O302" i="71"/>
  <c r="P301" i="71"/>
  <c r="O301" i="71"/>
  <c r="P300" i="71"/>
  <c r="O300" i="71"/>
  <c r="P299" i="71"/>
  <c r="O299" i="71"/>
  <c r="P298" i="71"/>
  <c r="O298" i="71"/>
  <c r="P297" i="71"/>
  <c r="O297" i="71"/>
  <c r="P296" i="71"/>
  <c r="O296" i="71"/>
  <c r="P295" i="71"/>
  <c r="O295" i="71"/>
  <c r="P294" i="71"/>
  <c r="O294" i="71"/>
  <c r="P293" i="71"/>
  <c r="O293" i="71"/>
  <c r="P292" i="71"/>
  <c r="O292" i="71"/>
  <c r="P291" i="71"/>
  <c r="O291" i="71"/>
  <c r="P290" i="71"/>
  <c r="O290" i="71"/>
  <c r="P289" i="71"/>
  <c r="O289" i="71"/>
  <c r="P288" i="71"/>
  <c r="O288" i="71"/>
  <c r="P287" i="71"/>
  <c r="O287" i="71"/>
  <c r="P286" i="71"/>
  <c r="O286" i="71"/>
  <c r="P285" i="71"/>
  <c r="O285" i="71"/>
  <c r="P284" i="71"/>
  <c r="O284" i="71"/>
  <c r="P283" i="71"/>
  <c r="O283" i="71"/>
  <c r="P282" i="71"/>
  <c r="O282" i="71"/>
  <c r="P281" i="71"/>
  <c r="O281" i="71"/>
  <c r="P280" i="71"/>
  <c r="O280" i="71"/>
  <c r="P279" i="71"/>
  <c r="O279" i="71"/>
  <c r="P278" i="71"/>
  <c r="O278" i="71"/>
  <c r="P277" i="71"/>
  <c r="O277" i="71"/>
  <c r="P276" i="71"/>
  <c r="O276" i="71"/>
  <c r="P275" i="71"/>
  <c r="O275" i="71"/>
  <c r="P274" i="71"/>
  <c r="O274" i="71"/>
  <c r="P273" i="71"/>
  <c r="O273" i="71"/>
  <c r="P272" i="71"/>
  <c r="O272" i="71"/>
  <c r="P271" i="71"/>
  <c r="O271" i="71"/>
  <c r="P270" i="71"/>
  <c r="O270" i="71"/>
  <c r="P269" i="71"/>
  <c r="O269" i="71"/>
  <c r="P268" i="71"/>
  <c r="O268" i="71"/>
  <c r="P267" i="71"/>
  <c r="O267" i="71"/>
  <c r="P266" i="71"/>
  <c r="O266" i="71"/>
  <c r="P265" i="71"/>
  <c r="O265" i="71"/>
  <c r="P264" i="71"/>
  <c r="O264" i="71"/>
  <c r="P263" i="71"/>
  <c r="O263" i="71"/>
  <c r="P262" i="71"/>
  <c r="O262" i="71"/>
  <c r="P261" i="71"/>
  <c r="O261" i="71"/>
  <c r="P260" i="71"/>
  <c r="O260" i="71"/>
  <c r="P259" i="71"/>
  <c r="O259" i="71"/>
  <c r="P258" i="71"/>
  <c r="O258" i="71"/>
  <c r="P257" i="71"/>
  <c r="O257" i="71"/>
  <c r="P256" i="71"/>
  <c r="O256" i="71"/>
  <c r="P255" i="71"/>
  <c r="O255" i="71"/>
  <c r="P254" i="71"/>
  <c r="O254" i="71"/>
  <c r="P253" i="71"/>
  <c r="O253" i="71"/>
  <c r="P252" i="71"/>
  <c r="O252" i="71"/>
  <c r="P251" i="71"/>
  <c r="O251" i="71"/>
  <c r="P250" i="71"/>
  <c r="O250" i="71"/>
  <c r="P249" i="71"/>
  <c r="O249" i="71"/>
  <c r="P248" i="71"/>
  <c r="O248" i="71"/>
  <c r="P247" i="71"/>
  <c r="O247" i="71"/>
  <c r="P246" i="71"/>
  <c r="O246" i="71"/>
  <c r="P245" i="71"/>
  <c r="O245" i="71"/>
  <c r="P244" i="71"/>
  <c r="O244" i="71"/>
  <c r="P243" i="71"/>
  <c r="O243" i="71"/>
  <c r="P242" i="71"/>
  <c r="O242" i="71"/>
  <c r="P241" i="71"/>
  <c r="O241" i="71"/>
  <c r="P240" i="71"/>
  <c r="O240" i="71"/>
  <c r="P239" i="71"/>
  <c r="O239" i="71"/>
  <c r="P238" i="71"/>
  <c r="O238" i="71"/>
  <c r="P237" i="71"/>
  <c r="O237" i="71"/>
  <c r="P236" i="71"/>
  <c r="O236" i="71"/>
  <c r="P235" i="71"/>
  <c r="O235" i="71"/>
  <c r="P234" i="71"/>
  <c r="O234" i="71"/>
  <c r="P233" i="71"/>
  <c r="O233" i="71"/>
  <c r="P232" i="71"/>
  <c r="O232" i="71"/>
  <c r="P231" i="71"/>
  <c r="O231" i="71"/>
  <c r="P230" i="71"/>
  <c r="O230" i="71"/>
  <c r="P229" i="71"/>
  <c r="O229" i="71"/>
  <c r="P228" i="71"/>
  <c r="O228" i="71"/>
  <c r="P227" i="71"/>
  <c r="O227" i="71"/>
  <c r="P226" i="71"/>
  <c r="O226" i="71"/>
  <c r="P225" i="71"/>
  <c r="O225" i="71"/>
  <c r="P224" i="71"/>
  <c r="O224" i="71"/>
  <c r="P223" i="71"/>
  <c r="O223" i="71"/>
  <c r="P222" i="71"/>
  <c r="O222" i="71"/>
  <c r="P221" i="71"/>
  <c r="O221" i="71"/>
  <c r="P220" i="71"/>
  <c r="O220" i="71"/>
  <c r="P219" i="71"/>
  <c r="O219" i="71"/>
  <c r="P218" i="71"/>
  <c r="O218" i="71"/>
  <c r="P217" i="71"/>
  <c r="O217" i="71"/>
  <c r="P216" i="71"/>
  <c r="O216" i="71"/>
  <c r="P215" i="71"/>
  <c r="O215" i="71"/>
  <c r="P214" i="71"/>
  <c r="O214" i="71"/>
  <c r="P213" i="71"/>
  <c r="O213" i="71"/>
  <c r="P212" i="71"/>
  <c r="O212" i="71"/>
  <c r="P211" i="71"/>
  <c r="O211" i="71"/>
  <c r="P210" i="71"/>
  <c r="O210" i="71"/>
  <c r="P209" i="71"/>
  <c r="O209" i="71"/>
  <c r="P208" i="71"/>
  <c r="O208" i="71"/>
  <c r="P207" i="71"/>
  <c r="O207" i="71"/>
  <c r="P206" i="71"/>
  <c r="O206" i="71"/>
  <c r="P205" i="71"/>
  <c r="O205" i="71"/>
  <c r="P204" i="71"/>
  <c r="O204" i="71"/>
  <c r="P203" i="71"/>
  <c r="O203" i="71"/>
  <c r="P202" i="71"/>
  <c r="O202" i="71"/>
  <c r="P201" i="71"/>
  <c r="O201" i="71"/>
  <c r="P200" i="71"/>
  <c r="O200" i="71"/>
  <c r="P199" i="71"/>
  <c r="O199" i="71"/>
  <c r="P198" i="71"/>
  <c r="O198" i="71"/>
  <c r="P197" i="71"/>
  <c r="O197" i="71"/>
  <c r="P196" i="71"/>
  <c r="O196" i="71"/>
  <c r="P195" i="71"/>
  <c r="O195" i="71"/>
  <c r="P194" i="71"/>
  <c r="O194" i="71"/>
  <c r="P193" i="71"/>
  <c r="O193" i="71"/>
  <c r="P192" i="71"/>
  <c r="O192" i="71"/>
  <c r="P191" i="71"/>
  <c r="O191" i="71"/>
  <c r="P190" i="71"/>
  <c r="O190" i="71"/>
  <c r="P189" i="71"/>
  <c r="O189" i="71"/>
  <c r="P188" i="71"/>
  <c r="O188" i="71"/>
  <c r="P187" i="71"/>
  <c r="O187" i="71"/>
  <c r="P186" i="71"/>
  <c r="O186" i="71"/>
  <c r="P185" i="71"/>
  <c r="O185" i="71"/>
  <c r="P184" i="71"/>
  <c r="O184" i="71"/>
  <c r="P183" i="71"/>
  <c r="O183" i="71"/>
  <c r="P182" i="71"/>
  <c r="O182" i="71"/>
  <c r="P181" i="71"/>
  <c r="O181" i="71"/>
  <c r="P180" i="71"/>
  <c r="O180" i="71"/>
  <c r="P179" i="71"/>
  <c r="O179" i="71"/>
  <c r="P178" i="71"/>
  <c r="O178" i="71"/>
  <c r="P177" i="71"/>
  <c r="O177" i="71"/>
  <c r="P176" i="71"/>
  <c r="O176" i="71"/>
  <c r="P175" i="71"/>
  <c r="O175" i="71"/>
  <c r="P174" i="71"/>
  <c r="O174" i="71"/>
  <c r="P173" i="71"/>
  <c r="O173" i="71"/>
  <c r="P172" i="71"/>
  <c r="O172" i="71"/>
  <c r="P171" i="71"/>
  <c r="O171" i="71"/>
  <c r="P170" i="71"/>
  <c r="O170" i="71"/>
  <c r="P169" i="71"/>
  <c r="O169" i="71"/>
  <c r="P168" i="71"/>
  <c r="O168" i="71"/>
  <c r="P167" i="71"/>
  <c r="O167" i="71"/>
  <c r="P166" i="71"/>
  <c r="O166" i="71"/>
  <c r="P165" i="71"/>
  <c r="O165" i="71"/>
  <c r="P164" i="71"/>
  <c r="O164" i="71"/>
  <c r="P163" i="71"/>
  <c r="O163" i="71"/>
  <c r="P162" i="71"/>
  <c r="O162" i="71"/>
  <c r="P161" i="71"/>
  <c r="O161" i="71"/>
  <c r="P160" i="71"/>
  <c r="O160" i="71"/>
  <c r="P159" i="71"/>
  <c r="O159" i="71"/>
  <c r="P158" i="71"/>
  <c r="O158" i="71"/>
  <c r="P157" i="71"/>
  <c r="O157" i="71"/>
  <c r="P156" i="71"/>
  <c r="O156" i="71"/>
  <c r="P155" i="71"/>
  <c r="O155" i="71"/>
  <c r="P154" i="71"/>
  <c r="O154" i="71"/>
  <c r="P153" i="71"/>
  <c r="O153" i="71"/>
  <c r="P152" i="71"/>
  <c r="O152" i="71"/>
  <c r="P151" i="71"/>
  <c r="O151" i="71"/>
  <c r="P150" i="71"/>
  <c r="O150" i="71"/>
  <c r="P149" i="71"/>
  <c r="O149" i="71"/>
  <c r="P148" i="71"/>
  <c r="O148" i="71"/>
  <c r="P147" i="71"/>
  <c r="O147" i="71"/>
  <c r="P146" i="71"/>
  <c r="O146" i="71"/>
  <c r="P145" i="71"/>
  <c r="O145" i="71"/>
  <c r="P144" i="71"/>
  <c r="O144" i="71"/>
  <c r="P143" i="71"/>
  <c r="O143" i="71"/>
  <c r="P142" i="71"/>
  <c r="O142" i="71"/>
  <c r="P141" i="71"/>
  <c r="O141" i="71"/>
  <c r="P140" i="71"/>
  <c r="O140" i="71"/>
  <c r="P139" i="71"/>
  <c r="O139" i="71"/>
  <c r="P138" i="71"/>
  <c r="O138" i="71"/>
  <c r="P137" i="71"/>
  <c r="O137" i="71"/>
  <c r="P136" i="71"/>
  <c r="O136" i="71"/>
  <c r="P135" i="71"/>
  <c r="O135" i="71"/>
  <c r="P134" i="71"/>
  <c r="O134" i="71"/>
  <c r="P133" i="71"/>
  <c r="O133" i="71"/>
  <c r="P132" i="71"/>
  <c r="O132" i="71"/>
  <c r="P131" i="71"/>
  <c r="O131" i="71"/>
  <c r="P130" i="71"/>
  <c r="O130" i="71"/>
  <c r="P129" i="71"/>
  <c r="O129" i="71"/>
  <c r="P128" i="71"/>
  <c r="O128" i="71"/>
  <c r="P127" i="71"/>
  <c r="O127" i="71"/>
  <c r="P126" i="71"/>
  <c r="O126" i="71"/>
  <c r="P125" i="71"/>
  <c r="O125" i="71"/>
  <c r="P124" i="71"/>
  <c r="O124" i="71"/>
  <c r="P123" i="71"/>
  <c r="O123" i="71"/>
  <c r="P122" i="71"/>
  <c r="O122" i="71"/>
  <c r="P121" i="71"/>
  <c r="O121" i="71"/>
  <c r="P120" i="71"/>
  <c r="O120" i="71"/>
  <c r="P119" i="71"/>
  <c r="O119" i="71"/>
  <c r="P118" i="71"/>
  <c r="O118" i="71"/>
  <c r="P117" i="71"/>
  <c r="O117" i="71"/>
  <c r="P116" i="71"/>
  <c r="O116" i="71"/>
  <c r="P115" i="71"/>
  <c r="O115" i="71"/>
  <c r="P114" i="71"/>
  <c r="O114" i="71"/>
  <c r="P113" i="71"/>
  <c r="O113" i="71"/>
  <c r="P112" i="71"/>
  <c r="O112" i="71"/>
  <c r="P111" i="71"/>
  <c r="O111" i="71"/>
  <c r="P110" i="71"/>
  <c r="O110" i="71"/>
  <c r="P109" i="71"/>
  <c r="O109" i="71"/>
  <c r="P108" i="71"/>
  <c r="O108" i="71"/>
  <c r="P107" i="71"/>
  <c r="O107" i="71"/>
  <c r="P106" i="71"/>
  <c r="O106" i="71"/>
  <c r="P105" i="71"/>
  <c r="O105" i="71"/>
  <c r="P104" i="71"/>
  <c r="O104" i="71"/>
  <c r="P103" i="71"/>
  <c r="O103" i="71"/>
  <c r="P102" i="71"/>
  <c r="O102" i="71"/>
  <c r="P101" i="71"/>
  <c r="O101" i="71"/>
  <c r="P100" i="71"/>
  <c r="O100" i="71"/>
  <c r="P99" i="71"/>
  <c r="O99" i="71"/>
  <c r="P98" i="71"/>
  <c r="O98" i="71"/>
  <c r="P97" i="71"/>
  <c r="O97" i="71"/>
  <c r="P96" i="71"/>
  <c r="O96" i="71"/>
  <c r="P95" i="71"/>
  <c r="O95" i="71"/>
  <c r="P94" i="71"/>
  <c r="O94" i="71"/>
  <c r="P93" i="71"/>
  <c r="O93" i="71"/>
  <c r="P92" i="71"/>
  <c r="O92" i="71"/>
  <c r="P91" i="71"/>
  <c r="O91" i="71"/>
  <c r="P90" i="71"/>
  <c r="O90" i="71"/>
  <c r="P89" i="71"/>
  <c r="O89" i="71"/>
  <c r="P88" i="71"/>
  <c r="O88" i="71"/>
  <c r="P87" i="71"/>
  <c r="O87" i="71"/>
  <c r="P86" i="71"/>
  <c r="O86" i="71"/>
  <c r="P85" i="71"/>
  <c r="O85" i="71"/>
  <c r="P84" i="71"/>
  <c r="O84" i="71"/>
  <c r="P83" i="71"/>
  <c r="O83" i="71"/>
  <c r="P82" i="71"/>
  <c r="O82" i="71"/>
  <c r="P81" i="71"/>
  <c r="O81" i="71"/>
  <c r="P80" i="71"/>
  <c r="O80" i="71"/>
  <c r="P79" i="71"/>
  <c r="O79" i="71"/>
  <c r="P78" i="71"/>
  <c r="O78" i="71"/>
  <c r="P77" i="71"/>
  <c r="O77" i="71"/>
  <c r="P76" i="71"/>
  <c r="O76" i="71"/>
  <c r="P75" i="71"/>
  <c r="O75" i="71"/>
  <c r="P74" i="71"/>
  <c r="O74" i="71"/>
  <c r="P73" i="71"/>
  <c r="O73" i="71"/>
  <c r="P72" i="71"/>
  <c r="O72" i="71"/>
  <c r="P71" i="71"/>
  <c r="O71" i="71"/>
  <c r="P70" i="71"/>
  <c r="O70" i="71"/>
  <c r="P69" i="71"/>
  <c r="O69" i="71"/>
  <c r="P68" i="71"/>
  <c r="O68" i="71"/>
  <c r="P67" i="71"/>
  <c r="O67" i="71"/>
  <c r="P66" i="71"/>
  <c r="O66" i="71"/>
  <c r="P65" i="71"/>
  <c r="O65" i="71"/>
  <c r="P64" i="71"/>
  <c r="O64" i="71"/>
  <c r="P63" i="71"/>
  <c r="O63" i="71"/>
  <c r="P62" i="71"/>
  <c r="O62" i="71"/>
  <c r="P61" i="71"/>
  <c r="O61" i="71"/>
  <c r="P60" i="71"/>
  <c r="O60" i="71"/>
  <c r="P59" i="71"/>
  <c r="O59" i="71"/>
  <c r="P58" i="71"/>
  <c r="O58" i="71"/>
  <c r="P57" i="71"/>
  <c r="O57" i="71"/>
  <c r="P56" i="71"/>
  <c r="O56" i="71"/>
  <c r="P55" i="71"/>
  <c r="O55" i="71"/>
  <c r="P54" i="71"/>
  <c r="O54" i="71"/>
  <c r="P53" i="71"/>
  <c r="O53" i="71"/>
  <c r="P52" i="71"/>
  <c r="O52" i="71"/>
  <c r="P51" i="71"/>
  <c r="O51" i="71"/>
  <c r="P50" i="71"/>
  <c r="O50" i="71"/>
  <c r="P49" i="71"/>
  <c r="O49" i="71"/>
  <c r="P48" i="71"/>
  <c r="O48" i="71"/>
  <c r="P47" i="71"/>
  <c r="O47" i="71"/>
  <c r="P46" i="71"/>
  <c r="O46" i="71"/>
  <c r="P45" i="71"/>
  <c r="O45" i="71"/>
  <c r="P44" i="71"/>
  <c r="O44" i="71"/>
  <c r="P43" i="71"/>
  <c r="O43" i="71"/>
  <c r="P42" i="71"/>
  <c r="O42" i="71"/>
  <c r="P41" i="71"/>
  <c r="O41" i="71"/>
  <c r="P40" i="71"/>
  <c r="O40" i="71"/>
  <c r="P39" i="71"/>
  <c r="O39" i="71"/>
  <c r="P38" i="71"/>
  <c r="O38" i="71"/>
  <c r="P37" i="71"/>
  <c r="O37" i="71"/>
  <c r="P36" i="71"/>
  <c r="O36" i="71"/>
  <c r="P35" i="71"/>
  <c r="O35" i="71"/>
  <c r="P34" i="71"/>
  <c r="O34" i="71"/>
  <c r="P33" i="71"/>
  <c r="O33" i="71"/>
  <c r="P32" i="71"/>
  <c r="O32" i="71"/>
  <c r="P31" i="71"/>
  <c r="O31" i="71"/>
  <c r="P30" i="71"/>
  <c r="O30" i="71"/>
  <c r="P29" i="71"/>
  <c r="O29" i="71"/>
  <c r="P28" i="71"/>
  <c r="O28" i="71"/>
  <c r="P27" i="71"/>
  <c r="O27" i="71"/>
  <c r="P26" i="71"/>
  <c r="O26" i="71"/>
  <c r="P25" i="71"/>
  <c r="O25" i="71"/>
  <c r="P24" i="71"/>
  <c r="O24" i="71"/>
  <c r="P23" i="71"/>
  <c r="O23" i="71"/>
  <c r="P22" i="71"/>
  <c r="O22" i="71"/>
  <c r="P21" i="71"/>
  <c r="O21" i="71"/>
  <c r="P20" i="71"/>
  <c r="O20" i="71"/>
  <c r="P19" i="71"/>
  <c r="O19" i="71"/>
  <c r="P18" i="71"/>
  <c r="O18" i="71"/>
  <c r="P17" i="71"/>
  <c r="O17" i="71"/>
  <c r="P16" i="71"/>
  <c r="O16" i="71"/>
  <c r="P15" i="71"/>
  <c r="O15" i="71"/>
  <c r="P14" i="71"/>
  <c r="O14" i="71"/>
  <c r="P13" i="71"/>
  <c r="O13" i="71"/>
  <c r="P12" i="71"/>
  <c r="O12" i="71"/>
  <c r="P11" i="71"/>
  <c r="O11" i="71"/>
  <c r="P10" i="71"/>
  <c r="O10" i="71"/>
  <c r="P9" i="71"/>
  <c r="O9" i="71"/>
  <c r="P8" i="71"/>
  <c r="O8" i="71"/>
  <c r="P7" i="71"/>
  <c r="O7" i="71"/>
  <c r="P6" i="71"/>
  <c r="O6" i="71"/>
  <c r="P5" i="71"/>
  <c r="O5" i="71"/>
  <c r="P4" i="71"/>
  <c r="O4" i="71"/>
  <c r="P3" i="71"/>
  <c r="O3" i="71"/>
  <c r="N1275" i="44"/>
  <c r="N1274" i="44"/>
  <c r="N1273" i="44"/>
  <c r="N1272" i="44"/>
  <c r="N1271" i="44"/>
  <c r="N1270" i="44"/>
  <c r="N1269" i="44"/>
  <c r="N1268" i="44"/>
  <c r="N1267" i="44"/>
  <c r="N1266" i="44"/>
  <c r="N1265" i="44"/>
  <c r="N1264" i="44"/>
  <c r="N1263" i="44"/>
  <c r="N1262" i="44"/>
  <c r="N1261" i="44"/>
  <c r="N1260" i="44"/>
  <c r="N1259" i="44"/>
  <c r="N1258" i="44"/>
  <c r="N1257" i="44"/>
  <c r="N1256" i="44"/>
  <c r="N1255" i="44"/>
  <c r="N1253" i="44"/>
  <c r="N1252" i="44"/>
  <c r="N1251" i="44"/>
  <c r="N1250" i="44"/>
  <c r="N1249" i="44"/>
  <c r="N1248" i="44"/>
  <c r="N1247" i="44"/>
  <c r="N1246" i="44"/>
  <c r="N1245" i="44"/>
  <c r="N1244" i="44"/>
  <c r="N1243" i="44"/>
  <c r="N1242" i="44"/>
  <c r="N1241" i="44"/>
  <c r="N1240" i="44"/>
  <c r="N1239" i="44"/>
  <c r="N1238" i="44"/>
  <c r="N1237" i="44"/>
  <c r="N1236" i="44"/>
  <c r="N1235" i="44"/>
  <c r="N1234" i="44"/>
  <c r="N1233" i="44"/>
  <c r="N1232" i="44"/>
  <c r="N1231" i="44"/>
  <c r="N1230" i="44"/>
  <c r="N1229" i="44"/>
  <c r="N1228" i="44"/>
  <c r="N1227" i="44"/>
  <c r="N1226" i="44"/>
  <c r="N1225" i="44"/>
  <c r="N1224" i="44"/>
  <c r="N1223" i="44"/>
  <c r="N1222" i="44"/>
  <c r="N1221" i="44"/>
  <c r="N1220" i="44"/>
  <c r="N1219" i="44"/>
  <c r="N1218" i="44"/>
  <c r="N1217" i="44"/>
  <c r="N1216" i="44"/>
  <c r="N1215" i="44"/>
  <c r="N1214" i="44"/>
  <c r="N1213" i="44"/>
  <c r="N1212" i="44"/>
  <c r="N1211" i="44"/>
  <c r="N1210" i="44"/>
  <c r="N1209" i="44"/>
  <c r="N1208" i="44"/>
  <c r="N1207" i="44"/>
  <c r="N1206" i="44"/>
  <c r="N1205" i="44"/>
  <c r="N1204" i="44"/>
  <c r="N1203" i="44"/>
  <c r="N1202" i="44"/>
  <c r="N1201" i="44"/>
  <c r="N1200" i="44"/>
  <c r="N1199" i="44"/>
  <c r="N1198" i="44"/>
  <c r="N1197" i="44"/>
  <c r="N1196" i="44"/>
  <c r="N1195" i="44"/>
  <c r="N1194" i="44"/>
  <c r="N1193" i="44"/>
  <c r="N1192" i="44"/>
  <c r="N1191" i="44"/>
  <c r="N1190" i="44"/>
  <c r="N1189" i="44"/>
  <c r="N1188" i="44"/>
  <c r="N1187" i="44"/>
  <c r="N1186" i="44"/>
  <c r="N1185" i="44"/>
  <c r="N1184" i="44"/>
  <c r="N1183" i="44"/>
  <c r="N1182" i="44"/>
  <c r="N1181" i="44"/>
  <c r="N1180" i="44"/>
  <c r="N1179" i="44"/>
  <c r="N1178" i="44"/>
  <c r="N1177" i="44"/>
  <c r="N1176" i="44"/>
  <c r="N1175" i="44"/>
  <c r="N1174" i="44"/>
  <c r="N1173" i="44"/>
  <c r="N1172" i="44"/>
  <c r="N1171" i="44"/>
  <c r="N1170" i="44"/>
  <c r="N1169" i="44"/>
  <c r="N1168" i="44"/>
  <c r="N1167" i="44"/>
  <c r="N1166" i="44"/>
  <c r="N1165" i="44"/>
  <c r="N1164" i="44"/>
  <c r="N1163" i="44"/>
  <c r="N1162" i="44"/>
  <c r="N1161" i="44"/>
  <c r="N1160" i="44"/>
  <c r="N1159" i="44"/>
  <c r="N1158" i="44"/>
  <c r="N1157" i="44"/>
  <c r="N1156" i="44"/>
  <c r="N1155" i="44"/>
  <c r="N1154" i="44"/>
  <c r="N1153" i="44"/>
  <c r="N1152" i="44"/>
  <c r="N1151" i="44"/>
  <c r="N1150" i="44"/>
  <c r="N1149" i="44"/>
  <c r="N1148" i="44"/>
  <c r="N1147" i="44"/>
  <c r="N1146" i="44"/>
  <c r="N1145" i="44"/>
  <c r="N1144" i="44"/>
  <c r="N1143" i="44"/>
  <c r="N1142" i="44"/>
  <c r="N1141" i="44"/>
  <c r="N1140" i="44"/>
  <c r="N1139" i="44"/>
  <c r="N1138" i="44"/>
  <c r="N1137" i="44"/>
  <c r="N1136" i="44"/>
  <c r="N1135" i="44"/>
  <c r="N1134" i="44"/>
  <c r="N1133" i="44"/>
  <c r="N1132" i="44"/>
  <c r="N1131" i="44"/>
  <c r="N1130" i="44"/>
  <c r="N1129" i="44"/>
  <c r="N1128" i="44"/>
  <c r="N1127" i="44"/>
  <c r="N1126" i="44"/>
  <c r="N1125" i="44"/>
  <c r="N1124" i="44"/>
  <c r="N1123" i="44"/>
  <c r="N1122" i="44"/>
  <c r="N1121" i="44"/>
  <c r="N1120" i="44"/>
  <c r="N1119" i="44"/>
  <c r="N1118" i="44"/>
  <c r="N1117" i="44"/>
  <c r="N1116" i="44"/>
  <c r="N1115" i="44"/>
  <c r="N1114" i="44"/>
  <c r="N1113" i="44"/>
  <c r="N1112" i="44"/>
  <c r="N1111" i="44"/>
  <c r="N1110" i="44"/>
  <c r="N1109" i="44"/>
  <c r="N1108" i="44"/>
  <c r="N1107" i="44"/>
  <c r="N1106" i="44"/>
  <c r="N1105" i="44"/>
  <c r="N1104" i="44"/>
  <c r="N1103" i="44"/>
  <c r="N1102" i="44"/>
  <c r="N1101" i="44"/>
  <c r="N1100" i="44"/>
  <c r="N1099" i="44"/>
  <c r="N1098" i="44"/>
  <c r="N1097" i="44"/>
  <c r="N1096" i="44"/>
  <c r="N1095" i="44"/>
  <c r="N1094" i="44"/>
  <c r="N1093" i="44"/>
  <c r="N1092" i="44"/>
  <c r="N1091" i="44"/>
  <c r="N1090" i="44"/>
  <c r="N1089" i="44"/>
  <c r="N1088" i="44"/>
  <c r="N1087" i="44"/>
  <c r="N1086" i="44"/>
  <c r="N1085" i="44"/>
  <c r="N1084" i="44"/>
  <c r="N1083" i="44"/>
  <c r="N1082" i="44"/>
  <c r="N1081" i="44"/>
  <c r="N1080" i="44"/>
  <c r="N1079" i="44"/>
  <c r="N1078" i="44"/>
  <c r="N1077" i="44"/>
  <c r="N1076" i="44"/>
  <c r="N1075" i="44"/>
  <c r="N1074" i="44"/>
  <c r="N1073" i="44"/>
  <c r="N1072" i="44"/>
  <c r="N1071" i="44"/>
  <c r="N1070" i="44"/>
  <c r="N1069" i="44"/>
  <c r="N1068" i="44"/>
  <c r="N1067" i="44"/>
  <c r="N1066" i="44"/>
  <c r="N1065" i="44"/>
  <c r="N1064" i="44"/>
  <c r="N1063" i="44"/>
  <c r="N1062" i="44"/>
  <c r="N1061" i="44"/>
  <c r="N1060" i="44"/>
  <c r="N1059" i="44"/>
  <c r="N1058" i="44"/>
  <c r="N1057" i="44"/>
  <c r="N1056" i="44"/>
  <c r="N1055" i="44"/>
  <c r="N1054" i="44"/>
  <c r="N1053" i="44"/>
  <c r="N1052" i="44"/>
  <c r="N1051" i="44"/>
  <c r="N1050" i="44"/>
  <c r="N1049" i="44"/>
  <c r="N1048" i="44"/>
  <c r="N1047" i="44"/>
  <c r="N1046" i="44"/>
  <c r="N1045" i="44"/>
  <c r="N1044" i="44"/>
  <c r="N1043" i="44"/>
  <c r="N1042" i="44"/>
  <c r="N1041" i="44"/>
  <c r="N1040" i="44"/>
  <c r="N1039" i="44"/>
  <c r="N1038" i="44"/>
  <c r="N1037" i="44"/>
  <c r="N1036" i="44"/>
  <c r="N1035" i="44"/>
  <c r="N1034" i="44"/>
  <c r="N1033" i="44"/>
  <c r="N1032" i="44"/>
  <c r="N1031" i="44"/>
  <c r="N1030" i="44"/>
  <c r="N1029" i="44"/>
  <c r="N1028" i="44"/>
  <c r="N1027" i="44"/>
  <c r="N1026" i="44"/>
  <c r="N1025" i="44"/>
  <c r="N1024" i="44"/>
  <c r="N1023" i="44"/>
  <c r="N1022" i="44"/>
  <c r="N1021" i="44"/>
  <c r="N1020" i="44"/>
  <c r="N1019" i="44"/>
  <c r="N1018" i="44"/>
  <c r="N1017" i="44"/>
  <c r="N1016" i="44"/>
  <c r="N1015" i="44"/>
  <c r="N1014" i="44"/>
  <c r="N1013" i="44"/>
  <c r="N1012" i="44"/>
  <c r="N1011" i="44"/>
  <c r="N1010" i="44"/>
  <c r="N1009" i="44"/>
  <c r="N1008" i="44"/>
  <c r="N1007" i="44"/>
  <c r="N1006" i="44"/>
  <c r="N1005" i="44"/>
  <c r="N1004" i="44"/>
  <c r="N1003" i="44"/>
  <c r="N1002" i="44"/>
  <c r="N1001" i="44"/>
  <c r="N1000" i="44"/>
  <c r="N999" i="44"/>
  <c r="N998" i="44"/>
  <c r="N997" i="44"/>
  <c r="N996" i="44"/>
  <c r="N995" i="44"/>
  <c r="N994" i="44"/>
  <c r="N993" i="44"/>
  <c r="N992" i="44"/>
  <c r="N991" i="44"/>
  <c r="N990" i="44"/>
  <c r="N989" i="44"/>
  <c r="N988" i="44"/>
  <c r="N987" i="44"/>
  <c r="N986" i="44"/>
  <c r="N985" i="44"/>
  <c r="N984" i="44"/>
  <c r="N983" i="44"/>
  <c r="N982" i="44"/>
  <c r="N981" i="44"/>
  <c r="N980" i="44"/>
  <c r="N979" i="44"/>
  <c r="N978" i="44"/>
  <c r="N977" i="44"/>
  <c r="N976" i="44"/>
  <c r="N975" i="44"/>
  <c r="N974" i="44"/>
  <c r="N973" i="44"/>
  <c r="N972" i="44"/>
  <c r="N971" i="44"/>
  <c r="N970" i="44"/>
  <c r="N969" i="44"/>
  <c r="N968" i="44"/>
  <c r="N967" i="44"/>
  <c r="N966" i="44"/>
  <c r="N965" i="44"/>
  <c r="N964" i="44"/>
  <c r="N963" i="44"/>
  <c r="N962" i="44"/>
  <c r="N961" i="44"/>
  <c r="N960" i="44"/>
  <c r="N959" i="44"/>
  <c r="N958" i="44"/>
  <c r="N957" i="44"/>
  <c r="N956" i="44"/>
  <c r="N955" i="44"/>
  <c r="N954" i="44"/>
  <c r="N953" i="44"/>
  <c r="N952" i="44"/>
  <c r="N951" i="44"/>
  <c r="N950" i="44"/>
  <c r="N949" i="44"/>
  <c r="N948" i="44"/>
  <c r="N947" i="44"/>
  <c r="N946" i="44"/>
  <c r="N945" i="44"/>
  <c r="N944" i="44"/>
  <c r="N943" i="44"/>
  <c r="N942" i="44"/>
  <c r="N941" i="44"/>
  <c r="N940" i="44"/>
  <c r="N939" i="44"/>
  <c r="N938" i="44"/>
  <c r="N937" i="44"/>
  <c r="N936" i="44"/>
  <c r="N935" i="44"/>
  <c r="N934" i="44"/>
  <c r="N933" i="44"/>
  <c r="N932" i="44"/>
  <c r="N931" i="44"/>
  <c r="N930" i="44"/>
  <c r="N929" i="44"/>
  <c r="N928" i="44"/>
  <c r="N927" i="44"/>
  <c r="N926" i="44"/>
  <c r="N925" i="44"/>
  <c r="N924" i="44"/>
  <c r="N923" i="44"/>
  <c r="N922" i="44"/>
  <c r="N921" i="44"/>
  <c r="N920" i="44"/>
  <c r="N919" i="44"/>
  <c r="N918" i="44"/>
  <c r="N917" i="44"/>
  <c r="N916" i="44"/>
  <c r="N915" i="44"/>
  <c r="N914" i="44"/>
  <c r="N913" i="44"/>
  <c r="N912" i="44"/>
  <c r="N911" i="44"/>
  <c r="N910" i="44"/>
  <c r="N909" i="44"/>
  <c r="N908" i="44"/>
  <c r="N907" i="44"/>
  <c r="N906" i="44"/>
  <c r="N905" i="44"/>
  <c r="N904" i="44"/>
  <c r="N903" i="44"/>
  <c r="N902" i="44"/>
  <c r="N901" i="44"/>
  <c r="N900" i="44"/>
  <c r="N899" i="44"/>
  <c r="N898" i="44"/>
  <c r="N897" i="44"/>
  <c r="N896" i="44"/>
  <c r="N895" i="44"/>
  <c r="N894" i="44"/>
  <c r="N893" i="44"/>
  <c r="N892" i="44"/>
  <c r="N891" i="44"/>
  <c r="N890" i="44"/>
  <c r="N889" i="44"/>
  <c r="N888" i="44"/>
  <c r="N887" i="44"/>
  <c r="N886" i="44"/>
  <c r="N885" i="44"/>
  <c r="N884" i="44"/>
  <c r="N883" i="44"/>
  <c r="N882" i="44"/>
  <c r="N881" i="44"/>
  <c r="N880" i="44"/>
  <c r="N879" i="44"/>
  <c r="N878" i="44"/>
  <c r="N877" i="44"/>
  <c r="N876" i="44"/>
  <c r="N875" i="44"/>
  <c r="N874" i="44"/>
  <c r="N873" i="44"/>
  <c r="N872" i="44"/>
  <c r="N871" i="44"/>
  <c r="N870" i="44"/>
  <c r="N869" i="44"/>
  <c r="N868" i="44"/>
  <c r="N867" i="44"/>
  <c r="N866" i="44"/>
  <c r="N865" i="44"/>
  <c r="N864" i="44"/>
  <c r="N863" i="44"/>
  <c r="N862" i="44"/>
  <c r="N861" i="44"/>
  <c r="N860" i="44"/>
  <c r="N859" i="44"/>
  <c r="N858" i="44"/>
  <c r="N857" i="44"/>
  <c r="N856" i="44"/>
  <c r="N855" i="44"/>
  <c r="N854" i="44"/>
  <c r="N853" i="44"/>
  <c r="N852" i="44"/>
  <c r="N851" i="44"/>
  <c r="N850" i="44"/>
  <c r="N849" i="44"/>
  <c r="N848" i="44"/>
  <c r="N847" i="44"/>
  <c r="N846" i="44"/>
  <c r="N845" i="44"/>
  <c r="N844" i="44"/>
  <c r="N843" i="44"/>
  <c r="N842" i="44"/>
  <c r="N841" i="44"/>
  <c r="N840" i="44"/>
  <c r="N839" i="44"/>
  <c r="N838" i="44"/>
  <c r="N837" i="44"/>
  <c r="N836" i="44"/>
  <c r="N835" i="44"/>
  <c r="N834" i="44"/>
  <c r="N833" i="44"/>
  <c r="N832" i="44"/>
  <c r="N831" i="44"/>
  <c r="N830" i="44"/>
  <c r="N829" i="44"/>
  <c r="N828" i="44"/>
  <c r="N827" i="44"/>
  <c r="N826" i="44"/>
  <c r="N825" i="44"/>
  <c r="N824" i="44"/>
  <c r="N823" i="44"/>
  <c r="N822" i="44"/>
  <c r="N821" i="44"/>
  <c r="N820" i="44"/>
  <c r="N819" i="44"/>
  <c r="N818" i="44"/>
  <c r="N817" i="44"/>
  <c r="N816" i="44"/>
  <c r="N815" i="44"/>
  <c r="N814" i="44"/>
  <c r="N813" i="44"/>
  <c r="N812" i="44"/>
  <c r="N811" i="44"/>
  <c r="N810" i="44"/>
  <c r="N809" i="44"/>
  <c r="N808" i="44"/>
  <c r="N807" i="44"/>
  <c r="N806" i="44"/>
  <c r="N805" i="44"/>
  <c r="N804" i="44"/>
  <c r="N803" i="44"/>
  <c r="N802" i="44"/>
  <c r="N801" i="44"/>
  <c r="N800" i="44"/>
  <c r="N799" i="44"/>
  <c r="N798" i="44"/>
  <c r="N797" i="44"/>
  <c r="N796" i="44"/>
  <c r="N795" i="44"/>
  <c r="N794" i="44"/>
  <c r="N793" i="44"/>
  <c r="N792" i="44"/>
  <c r="N791" i="44"/>
  <c r="N790" i="44"/>
  <c r="N789" i="44"/>
  <c r="N788" i="44"/>
  <c r="N787" i="44"/>
  <c r="N786" i="44"/>
  <c r="N785" i="44"/>
  <c r="N784" i="44"/>
  <c r="N783" i="44"/>
  <c r="N782" i="44"/>
  <c r="N781" i="44"/>
  <c r="N780" i="44"/>
  <c r="N779" i="44"/>
  <c r="N778" i="44"/>
  <c r="N777" i="44"/>
  <c r="N776" i="44"/>
  <c r="N775" i="44"/>
  <c r="N774" i="44"/>
  <c r="N773" i="44"/>
  <c r="N772" i="44"/>
  <c r="N771" i="44"/>
  <c r="N770" i="44"/>
  <c r="N769" i="44"/>
  <c r="N768" i="44"/>
  <c r="N767" i="44"/>
  <c r="N766" i="44"/>
  <c r="N765" i="44"/>
  <c r="N764" i="44"/>
  <c r="N763" i="44"/>
  <c r="N762" i="44"/>
  <c r="N761" i="44"/>
  <c r="N760" i="44"/>
  <c r="N759" i="44"/>
  <c r="N758" i="44"/>
  <c r="N757" i="44"/>
  <c r="N756" i="44"/>
  <c r="N755" i="44"/>
  <c r="N754" i="44"/>
  <c r="N753" i="44"/>
  <c r="N752" i="44"/>
  <c r="N751" i="44"/>
  <c r="N750" i="44"/>
  <c r="N749" i="44"/>
  <c r="N748" i="44"/>
  <c r="N747" i="44"/>
  <c r="N746" i="44"/>
  <c r="N745" i="44"/>
  <c r="N744" i="44"/>
  <c r="N743" i="44"/>
  <c r="N742" i="44"/>
  <c r="N741" i="44"/>
  <c r="N740" i="44"/>
  <c r="N739" i="44"/>
  <c r="N738" i="44"/>
  <c r="N737" i="44"/>
  <c r="N736" i="44"/>
  <c r="N735" i="44"/>
  <c r="N734" i="44"/>
  <c r="N733" i="44"/>
  <c r="N732" i="44"/>
  <c r="N731" i="44"/>
  <c r="N730" i="44"/>
  <c r="N729" i="44"/>
  <c r="N728" i="44"/>
  <c r="N727" i="44"/>
  <c r="N726" i="44"/>
  <c r="N725" i="44"/>
  <c r="N724" i="44"/>
  <c r="N723" i="44"/>
  <c r="N722" i="44"/>
  <c r="N721" i="44"/>
  <c r="N720" i="44"/>
  <c r="N719" i="44"/>
  <c r="N718" i="44"/>
  <c r="N717" i="44"/>
  <c r="N716" i="44"/>
  <c r="N715" i="44"/>
  <c r="N714" i="44"/>
  <c r="N713" i="44"/>
  <c r="N712" i="44"/>
  <c r="N711" i="44"/>
  <c r="N710" i="44"/>
  <c r="N709" i="44"/>
  <c r="N708" i="44"/>
  <c r="N707" i="44"/>
  <c r="N706" i="44"/>
  <c r="N705" i="44"/>
  <c r="N704" i="44"/>
  <c r="N703" i="44"/>
  <c r="N702" i="44"/>
  <c r="N701" i="44"/>
  <c r="N700" i="44"/>
  <c r="N699" i="44"/>
  <c r="N698" i="44"/>
  <c r="N697" i="44"/>
  <c r="N696" i="44"/>
  <c r="N695" i="44"/>
  <c r="N694" i="44"/>
  <c r="N693" i="44"/>
  <c r="N692" i="44"/>
  <c r="N691" i="44"/>
  <c r="N690" i="44"/>
  <c r="N689" i="44"/>
  <c r="N688" i="44"/>
  <c r="N687" i="44"/>
  <c r="N686" i="44"/>
  <c r="N685" i="44"/>
  <c r="N684" i="44"/>
  <c r="N683" i="44"/>
  <c r="N682" i="44"/>
  <c r="N681" i="44"/>
  <c r="N680" i="44"/>
  <c r="N679" i="44"/>
  <c r="N678" i="44"/>
  <c r="N677" i="44"/>
  <c r="N676" i="44"/>
  <c r="N675" i="44"/>
  <c r="N674" i="44"/>
  <c r="N673" i="44"/>
  <c r="N672" i="44"/>
  <c r="N671" i="44"/>
  <c r="N670" i="44"/>
  <c r="N669" i="44"/>
  <c r="N668" i="44"/>
  <c r="N667" i="44"/>
  <c r="N666" i="44"/>
  <c r="N665" i="44"/>
  <c r="N664" i="44"/>
  <c r="N663" i="44"/>
  <c r="N662" i="44"/>
  <c r="N661" i="44"/>
  <c r="N660" i="44"/>
  <c r="N659" i="44"/>
  <c r="N658" i="44"/>
  <c r="N657" i="44"/>
  <c r="N656" i="44"/>
  <c r="N655" i="44"/>
  <c r="N654" i="44"/>
  <c r="N653" i="44"/>
  <c r="N652" i="44"/>
  <c r="N651" i="44"/>
  <c r="N650" i="44"/>
  <c r="N649" i="44"/>
  <c r="N648" i="44"/>
  <c r="N647" i="44"/>
  <c r="N646" i="44"/>
  <c r="N645" i="44"/>
  <c r="N644" i="44"/>
  <c r="N643" i="44"/>
  <c r="N642" i="44"/>
  <c r="N641" i="44"/>
  <c r="N640" i="44"/>
  <c r="N639" i="44"/>
  <c r="N638" i="44"/>
  <c r="N637" i="44"/>
  <c r="N636" i="44"/>
  <c r="N635" i="44"/>
  <c r="N634" i="44"/>
  <c r="N633" i="44"/>
  <c r="N632" i="44"/>
  <c r="N631" i="44"/>
  <c r="N630" i="44"/>
  <c r="N629" i="44"/>
  <c r="N628" i="44"/>
  <c r="N627" i="44"/>
  <c r="N626" i="44"/>
  <c r="N625" i="44"/>
  <c r="N624" i="44"/>
  <c r="N623" i="44"/>
  <c r="N622" i="44"/>
  <c r="N621" i="44"/>
  <c r="N620" i="44"/>
  <c r="N619" i="44"/>
  <c r="N618" i="44"/>
  <c r="N617" i="44"/>
  <c r="N616" i="44"/>
  <c r="N615" i="44"/>
  <c r="N614" i="44"/>
  <c r="N613" i="44"/>
  <c r="N612" i="44"/>
  <c r="N611" i="44"/>
  <c r="N610" i="44"/>
  <c r="N609" i="44"/>
  <c r="N608" i="44"/>
  <c r="N607" i="44"/>
  <c r="N606" i="44"/>
  <c r="N605" i="44"/>
  <c r="N604" i="44"/>
  <c r="N603" i="44"/>
  <c r="N602" i="44"/>
  <c r="N601" i="44"/>
  <c r="N600" i="44"/>
  <c r="N599" i="44"/>
  <c r="N598" i="44"/>
  <c r="N597" i="44"/>
  <c r="N596" i="44"/>
  <c r="N595" i="44"/>
  <c r="N594" i="44"/>
  <c r="N593" i="44"/>
  <c r="N592" i="44"/>
  <c r="N591" i="44"/>
  <c r="N590" i="44"/>
  <c r="N589" i="44"/>
  <c r="N588" i="44"/>
  <c r="N587" i="44"/>
  <c r="N586" i="44"/>
  <c r="N585" i="44"/>
  <c r="N584" i="44"/>
  <c r="N583" i="44"/>
  <c r="N582" i="44"/>
  <c r="N581" i="44"/>
  <c r="N580" i="44"/>
  <c r="N579" i="44"/>
  <c r="N578" i="44"/>
  <c r="N577" i="44"/>
  <c r="N576" i="44"/>
  <c r="N575" i="44"/>
  <c r="N574" i="44"/>
  <c r="N573" i="44"/>
  <c r="N572" i="44"/>
  <c r="N571" i="44"/>
  <c r="N570" i="44"/>
  <c r="N569" i="44"/>
  <c r="N568" i="44"/>
  <c r="N567" i="44"/>
  <c r="N566" i="44"/>
  <c r="N565" i="44"/>
  <c r="N564" i="44"/>
  <c r="N563" i="44"/>
  <c r="N562" i="44"/>
  <c r="N561" i="44"/>
  <c r="N560" i="44"/>
  <c r="N559" i="44"/>
  <c r="N558" i="44"/>
  <c r="N557" i="44"/>
  <c r="N556" i="44"/>
  <c r="N555" i="44"/>
  <c r="N554" i="44"/>
  <c r="N553" i="44"/>
  <c r="N552" i="44"/>
  <c r="N551" i="44"/>
  <c r="N550" i="44"/>
  <c r="N549" i="44"/>
  <c r="N548" i="44"/>
  <c r="N547" i="44"/>
  <c r="N546" i="44"/>
  <c r="N545" i="44"/>
  <c r="N544" i="44"/>
  <c r="N543" i="44"/>
  <c r="N542" i="44"/>
  <c r="N541" i="44"/>
  <c r="N540" i="44"/>
  <c r="N539" i="44"/>
  <c r="N538" i="44"/>
  <c r="N537" i="44"/>
  <c r="N536" i="44"/>
  <c r="N535" i="44"/>
  <c r="N534" i="44"/>
  <c r="N533" i="44"/>
  <c r="N532" i="44"/>
  <c r="N531" i="44"/>
  <c r="N530" i="44"/>
  <c r="N529" i="44"/>
  <c r="N528" i="44"/>
  <c r="N527" i="44"/>
  <c r="N526" i="44"/>
  <c r="N525" i="44"/>
  <c r="N524" i="44"/>
  <c r="N523" i="44"/>
  <c r="N522" i="44"/>
  <c r="N521" i="44"/>
  <c r="N520" i="44"/>
  <c r="N519" i="44"/>
  <c r="N518" i="44"/>
  <c r="N517" i="44"/>
  <c r="N516" i="44"/>
  <c r="N515" i="44"/>
  <c r="N514" i="44"/>
  <c r="N513" i="44"/>
  <c r="N512" i="44"/>
  <c r="N511" i="44"/>
  <c r="N510" i="44"/>
  <c r="N509" i="44"/>
  <c r="N508" i="44"/>
  <c r="N507" i="44"/>
  <c r="N506" i="44"/>
  <c r="N505" i="44"/>
  <c r="N504" i="44"/>
  <c r="N503" i="44"/>
  <c r="N502" i="44"/>
  <c r="N501" i="44"/>
  <c r="N500" i="44"/>
  <c r="N499" i="44"/>
  <c r="N498" i="44"/>
  <c r="N497" i="44"/>
  <c r="N496" i="44"/>
  <c r="N495" i="44"/>
  <c r="N494" i="44"/>
  <c r="N493" i="44"/>
  <c r="N492" i="44"/>
  <c r="N491" i="44"/>
  <c r="N490" i="44"/>
  <c r="N489" i="44"/>
  <c r="N488" i="44"/>
  <c r="N487" i="44"/>
  <c r="N486" i="44"/>
  <c r="N485" i="44"/>
  <c r="N484" i="44"/>
  <c r="N483" i="44"/>
  <c r="N482" i="44"/>
  <c r="N481" i="44"/>
  <c r="N480" i="44"/>
  <c r="N479" i="44"/>
  <c r="N478" i="44"/>
  <c r="N477" i="44"/>
  <c r="N476" i="44"/>
  <c r="N475" i="44"/>
  <c r="N474" i="44"/>
  <c r="N473" i="44"/>
  <c r="N472" i="44"/>
  <c r="N471" i="44"/>
  <c r="N470" i="44"/>
  <c r="N469" i="44"/>
  <c r="N468" i="44"/>
  <c r="N467" i="44"/>
  <c r="N466" i="44"/>
  <c r="N465" i="44"/>
  <c r="N464" i="44"/>
  <c r="N463" i="44"/>
  <c r="N462" i="44"/>
  <c r="N461" i="44"/>
  <c r="N460" i="44"/>
  <c r="N459" i="44"/>
  <c r="N458" i="44"/>
  <c r="N457" i="44"/>
  <c r="N456" i="44"/>
  <c r="N455" i="44"/>
  <c r="N454" i="44"/>
  <c r="N453" i="44"/>
  <c r="N452" i="44"/>
  <c r="N451" i="44"/>
  <c r="N450" i="44"/>
  <c r="N449" i="44"/>
  <c r="N448" i="44"/>
  <c r="N447" i="44"/>
  <c r="N446" i="44"/>
  <c r="N445" i="44"/>
  <c r="N444" i="44"/>
  <c r="N443" i="44"/>
  <c r="N442" i="44"/>
  <c r="N441" i="44"/>
  <c r="N440" i="44"/>
  <c r="N439" i="44"/>
  <c r="N438" i="44"/>
  <c r="N437" i="44"/>
  <c r="N436" i="44"/>
  <c r="N435" i="44"/>
  <c r="N434" i="44"/>
  <c r="N433" i="44"/>
  <c r="N432" i="44"/>
  <c r="N431" i="44"/>
  <c r="N430" i="44"/>
  <c r="N429" i="44"/>
  <c r="N428" i="44"/>
  <c r="N427" i="44"/>
  <c r="N426" i="44"/>
  <c r="N425" i="44"/>
  <c r="N424" i="44"/>
  <c r="N423" i="44"/>
  <c r="N422" i="44"/>
  <c r="N421" i="44"/>
  <c r="N420" i="44"/>
  <c r="N419" i="44"/>
  <c r="N418" i="44"/>
  <c r="N417" i="44"/>
  <c r="N416" i="44"/>
  <c r="N415" i="44"/>
  <c r="N414" i="44"/>
  <c r="N413" i="44"/>
  <c r="N412" i="44"/>
  <c r="N411" i="44"/>
  <c r="N410" i="44"/>
  <c r="N409" i="44"/>
  <c r="N408" i="44"/>
  <c r="N407" i="44"/>
  <c r="N406" i="44"/>
  <c r="N405" i="44"/>
  <c r="N404" i="44"/>
  <c r="N403" i="44"/>
  <c r="N402" i="44"/>
  <c r="N401" i="44"/>
  <c r="N400" i="44"/>
  <c r="N399" i="44"/>
  <c r="N398" i="44"/>
  <c r="N397" i="44"/>
  <c r="N396" i="44"/>
  <c r="N395" i="44"/>
  <c r="N394" i="44"/>
  <c r="N393" i="44"/>
  <c r="N392" i="44"/>
  <c r="N391" i="44"/>
  <c r="N390" i="44"/>
  <c r="N389" i="44"/>
  <c r="N388" i="44"/>
  <c r="N387" i="44"/>
  <c r="N386" i="44"/>
  <c r="N385" i="44"/>
  <c r="N384" i="44"/>
  <c r="N383" i="44"/>
  <c r="N382" i="44"/>
  <c r="N381" i="44"/>
  <c r="N380" i="44"/>
  <c r="N379" i="44"/>
  <c r="N378" i="44"/>
  <c r="N377" i="44"/>
  <c r="N376" i="44"/>
  <c r="N375" i="44"/>
  <c r="N374" i="44"/>
  <c r="N373" i="44"/>
  <c r="N372" i="44"/>
  <c r="N371" i="44"/>
  <c r="N370" i="44"/>
  <c r="N369" i="44"/>
  <c r="N368" i="44"/>
  <c r="N367" i="44"/>
  <c r="N366" i="44"/>
  <c r="N365" i="44"/>
  <c r="N364" i="44"/>
  <c r="N363" i="44"/>
  <c r="N362" i="44"/>
  <c r="N361" i="44"/>
  <c r="N360" i="44"/>
  <c r="N359" i="44"/>
  <c r="N358" i="44"/>
  <c r="N357" i="44"/>
  <c r="N356" i="44"/>
  <c r="N355" i="44"/>
  <c r="N354" i="44"/>
  <c r="N353" i="44"/>
  <c r="N352" i="44"/>
  <c r="N351" i="44"/>
  <c r="N350" i="44"/>
  <c r="N349" i="44"/>
  <c r="N348" i="44"/>
  <c r="N347" i="44"/>
  <c r="N346" i="44"/>
  <c r="N345" i="44"/>
  <c r="N344" i="44"/>
  <c r="N343" i="44"/>
  <c r="N342" i="44"/>
  <c r="N341" i="44"/>
  <c r="N340" i="44"/>
  <c r="N339" i="44"/>
  <c r="N338" i="44"/>
  <c r="N337" i="44"/>
  <c r="N336" i="44"/>
  <c r="N335" i="44"/>
  <c r="N334" i="44"/>
  <c r="N333" i="44"/>
  <c r="N332" i="44"/>
  <c r="N331" i="44"/>
  <c r="N330" i="44"/>
  <c r="N329" i="44"/>
  <c r="N328" i="44"/>
  <c r="N327" i="44"/>
  <c r="N326" i="44"/>
  <c r="N325" i="44"/>
  <c r="N324" i="44"/>
  <c r="N323" i="44"/>
  <c r="N322" i="44"/>
  <c r="N321" i="44"/>
  <c r="N320" i="44"/>
  <c r="N319" i="44"/>
  <c r="N318" i="44"/>
  <c r="N317" i="44"/>
  <c r="N316" i="44"/>
  <c r="N315" i="44"/>
  <c r="N314" i="44"/>
  <c r="N313" i="44"/>
  <c r="N312" i="44"/>
  <c r="N311" i="44"/>
  <c r="N310" i="44"/>
  <c r="N309" i="44"/>
  <c r="N308" i="44"/>
  <c r="N307" i="44"/>
  <c r="N306" i="44"/>
  <c r="N305" i="44"/>
  <c r="N304" i="44"/>
  <c r="N303" i="44"/>
  <c r="N302" i="44"/>
  <c r="N301" i="44"/>
  <c r="N300" i="44"/>
  <c r="N299" i="44"/>
  <c r="N298" i="44"/>
  <c r="N297" i="44"/>
  <c r="N296" i="44"/>
  <c r="N295" i="44"/>
  <c r="N294" i="44"/>
  <c r="N293" i="44"/>
  <c r="N292" i="44"/>
  <c r="N291" i="44"/>
  <c r="N290" i="44"/>
  <c r="N289" i="44"/>
  <c r="N288" i="44"/>
  <c r="N287" i="44"/>
  <c r="N286" i="44"/>
  <c r="N285" i="44"/>
  <c r="N284" i="44"/>
  <c r="N283" i="44"/>
  <c r="N282" i="44"/>
  <c r="N281" i="44"/>
  <c r="N280" i="44"/>
  <c r="N279" i="44"/>
  <c r="N278" i="44"/>
  <c r="N277" i="44"/>
  <c r="N276" i="44"/>
  <c r="N275" i="44"/>
  <c r="N274" i="44"/>
  <c r="N273" i="44"/>
  <c r="N272" i="44"/>
  <c r="N271" i="44"/>
  <c r="N270" i="44"/>
  <c r="N269" i="44"/>
  <c r="N268" i="44"/>
  <c r="N267" i="44"/>
  <c r="N266" i="44"/>
  <c r="N265" i="44"/>
  <c r="N264" i="44"/>
  <c r="N263" i="44"/>
  <c r="N262" i="44"/>
  <c r="N261" i="44"/>
  <c r="N260" i="44"/>
  <c r="N259" i="44"/>
  <c r="N258" i="44"/>
  <c r="N257" i="44"/>
  <c r="N256" i="44"/>
  <c r="N255" i="44"/>
  <c r="N254" i="44"/>
  <c r="N253" i="44"/>
  <c r="N252" i="44"/>
  <c r="N251" i="44"/>
  <c r="N250" i="44"/>
  <c r="N249" i="44"/>
  <c r="N248" i="44"/>
  <c r="N247" i="44"/>
  <c r="N246" i="44"/>
  <c r="N245" i="44"/>
  <c r="N244" i="44"/>
  <c r="N243" i="44"/>
  <c r="N242" i="44"/>
  <c r="N241" i="44"/>
  <c r="N240" i="44"/>
  <c r="N239" i="44"/>
  <c r="N238" i="44"/>
  <c r="N237" i="44"/>
  <c r="N236" i="44"/>
  <c r="N235" i="44"/>
  <c r="N234" i="44"/>
  <c r="N233" i="44"/>
  <c r="N232" i="44"/>
  <c r="N231" i="44"/>
  <c r="N230" i="44"/>
  <c r="N229" i="44"/>
  <c r="N228" i="44"/>
  <c r="N227" i="44"/>
  <c r="N226" i="44"/>
  <c r="N225" i="44"/>
  <c r="N224" i="44"/>
  <c r="N223" i="44"/>
  <c r="N222" i="44"/>
  <c r="N221" i="44"/>
  <c r="N220" i="44"/>
  <c r="N219" i="44"/>
  <c r="N218" i="44"/>
  <c r="N217" i="44"/>
  <c r="N216" i="44"/>
  <c r="N215" i="44"/>
  <c r="N214" i="44"/>
  <c r="N213" i="44"/>
  <c r="N212" i="44"/>
  <c r="N211" i="44"/>
  <c r="N210" i="44"/>
  <c r="N209" i="44"/>
  <c r="N208" i="44"/>
  <c r="N207" i="44"/>
  <c r="N206" i="44"/>
  <c r="N205" i="44"/>
  <c r="N204" i="44"/>
  <c r="N203" i="44"/>
  <c r="N202" i="44"/>
  <c r="N201" i="44"/>
  <c r="N200" i="44"/>
  <c r="N199" i="44"/>
  <c r="N198" i="44"/>
  <c r="N197" i="44"/>
  <c r="N196" i="44"/>
  <c r="N195" i="44"/>
  <c r="N194" i="44"/>
  <c r="N193" i="44"/>
  <c r="N192" i="44"/>
  <c r="N191" i="44"/>
  <c r="N190" i="44"/>
  <c r="N189" i="44"/>
  <c r="N188" i="44"/>
  <c r="N187" i="44"/>
  <c r="N186" i="44"/>
  <c r="N185" i="44"/>
  <c r="N184" i="44"/>
  <c r="N183" i="44"/>
  <c r="N182" i="44"/>
  <c r="N181" i="44"/>
  <c r="N180" i="44"/>
  <c r="N179" i="44"/>
  <c r="N178" i="44"/>
  <c r="N177" i="44"/>
  <c r="N176" i="44"/>
  <c r="N175" i="44"/>
  <c r="N174" i="44"/>
  <c r="N173" i="44"/>
  <c r="N172" i="44"/>
  <c r="N171" i="44"/>
  <c r="N170" i="44"/>
  <c r="N169" i="44"/>
  <c r="N168" i="44"/>
  <c r="N167" i="44"/>
  <c r="N166" i="44"/>
  <c r="N165" i="44"/>
  <c r="N164" i="44"/>
  <c r="N163" i="44"/>
  <c r="N162" i="44"/>
  <c r="N161" i="44"/>
  <c r="N160" i="44"/>
  <c r="N159" i="44"/>
  <c r="N158" i="44"/>
  <c r="N157" i="44"/>
  <c r="N156" i="44"/>
  <c r="N155" i="44"/>
  <c r="N154" i="44"/>
  <c r="N153" i="44"/>
  <c r="N152" i="44"/>
  <c r="N151" i="44"/>
  <c r="N150" i="44"/>
  <c r="N149" i="44"/>
  <c r="N148" i="44"/>
  <c r="N147" i="44"/>
  <c r="N146" i="44"/>
  <c r="N145" i="44"/>
  <c r="N144" i="44"/>
  <c r="N143" i="44"/>
  <c r="N142" i="44"/>
  <c r="N141" i="44"/>
  <c r="N140" i="44"/>
  <c r="N139" i="44"/>
  <c r="N138" i="44"/>
  <c r="N137" i="44"/>
  <c r="N136" i="44"/>
  <c r="N135" i="44"/>
  <c r="N134" i="44"/>
  <c r="N133" i="44"/>
  <c r="N132" i="44"/>
  <c r="N131" i="44"/>
  <c r="N130" i="44"/>
  <c r="N129" i="44"/>
  <c r="N128" i="44"/>
  <c r="N127" i="44"/>
  <c r="N126" i="44"/>
  <c r="N125" i="44"/>
  <c r="N124" i="44"/>
  <c r="N123" i="44"/>
  <c r="N122" i="44"/>
  <c r="N121" i="44"/>
  <c r="N120" i="44"/>
  <c r="N119" i="44"/>
  <c r="N118" i="44"/>
  <c r="N117" i="44"/>
  <c r="N116" i="44"/>
  <c r="N115" i="44"/>
  <c r="N114" i="44"/>
  <c r="N113" i="44"/>
  <c r="N112" i="44"/>
  <c r="N111" i="44"/>
  <c r="N110" i="44"/>
  <c r="N109" i="44"/>
  <c r="N108" i="44"/>
  <c r="N107" i="44"/>
  <c r="N106" i="44"/>
  <c r="N105" i="44"/>
  <c r="N104" i="44"/>
  <c r="N103" i="44"/>
  <c r="N102" i="44"/>
  <c r="N101" i="44"/>
  <c r="N100" i="44"/>
  <c r="N99" i="44"/>
  <c r="N98" i="44"/>
  <c r="N97" i="44"/>
  <c r="N96" i="44"/>
  <c r="N95" i="44"/>
  <c r="N94" i="44"/>
  <c r="N93" i="44"/>
  <c r="N92" i="44"/>
  <c r="N91" i="44"/>
  <c r="N90" i="44"/>
  <c r="N89" i="44"/>
  <c r="N88" i="44"/>
  <c r="N87" i="44"/>
  <c r="N86" i="44"/>
  <c r="N85" i="44"/>
  <c r="N84" i="44"/>
  <c r="N83" i="44"/>
  <c r="N82" i="44"/>
  <c r="N81" i="44"/>
  <c r="N80" i="44"/>
  <c r="N79" i="44"/>
  <c r="N78" i="44"/>
  <c r="N77" i="44"/>
  <c r="N76" i="44"/>
  <c r="N75" i="44"/>
  <c r="N74" i="44"/>
  <c r="N73" i="44"/>
  <c r="N72" i="44"/>
  <c r="N71" i="44"/>
  <c r="N70" i="44"/>
  <c r="N69" i="44"/>
  <c r="N68" i="44"/>
  <c r="N67" i="44"/>
  <c r="N66" i="44"/>
  <c r="N65" i="44"/>
  <c r="N64" i="44"/>
  <c r="N63" i="44"/>
  <c r="N62" i="44"/>
  <c r="N61" i="44"/>
  <c r="N60" i="44"/>
  <c r="N59" i="44"/>
  <c r="N58" i="44"/>
  <c r="N57" i="44"/>
  <c r="N56" i="44"/>
  <c r="N55" i="44"/>
  <c r="N54" i="44"/>
  <c r="N53" i="44"/>
  <c r="N52" i="44"/>
  <c r="N51" i="44"/>
  <c r="N50" i="44"/>
  <c r="N49" i="44"/>
  <c r="N48" i="44"/>
  <c r="N47" i="44"/>
  <c r="N46" i="44"/>
  <c r="N45" i="44"/>
  <c r="N44" i="44"/>
  <c r="N43" i="44"/>
  <c r="N42" i="44"/>
  <c r="N41" i="44"/>
  <c r="N40" i="44"/>
  <c r="N39" i="44"/>
  <c r="N38" i="44"/>
  <c r="N37" i="44"/>
  <c r="N36" i="44"/>
  <c r="N35" i="44"/>
  <c r="N34" i="44"/>
  <c r="N33" i="44"/>
  <c r="N32" i="44"/>
  <c r="N31" i="44"/>
  <c r="N30" i="44"/>
  <c r="N29" i="44"/>
  <c r="N28" i="44"/>
  <c r="N27" i="44"/>
  <c r="N26" i="44"/>
  <c r="N25" i="44"/>
  <c r="N24" i="44"/>
  <c r="N23" i="44"/>
  <c r="N22" i="44"/>
  <c r="N21" i="44"/>
  <c r="N20" i="44"/>
  <c r="N19" i="44"/>
  <c r="N18" i="44"/>
  <c r="N17" i="44"/>
  <c r="N16" i="44"/>
  <c r="N15" i="44"/>
  <c r="N14" i="44"/>
  <c r="N13" i="44"/>
  <c r="N12" i="44"/>
  <c r="N11" i="44"/>
  <c r="N10" i="44"/>
  <c r="N9" i="44"/>
  <c r="N8" i="44"/>
  <c r="N7" i="44"/>
  <c r="N6" i="44"/>
  <c r="N5" i="44"/>
  <c r="N4" i="44"/>
  <c r="N3" i="44"/>
  <c r="N1254" i="44"/>
  <c r="C4" i="45"/>
  <c r="C5" i="45"/>
  <c r="C6" i="45"/>
  <c r="C7" i="45"/>
  <c r="C8" i="45"/>
  <c r="C9" i="45"/>
  <c r="C10" i="45"/>
  <c r="C11" i="45"/>
  <c r="C12" i="45"/>
  <c r="C13" i="45"/>
  <c r="C14" i="45"/>
  <c r="C15" i="45"/>
  <c r="C16" i="45"/>
  <c r="C17" i="45"/>
  <c r="C18" i="45"/>
  <c r="C19" i="45"/>
  <c r="C20" i="45"/>
  <c r="C21" i="45"/>
  <c r="C22" i="45"/>
  <c r="C23" i="45"/>
  <c r="C24" i="45"/>
  <c r="C25" i="45"/>
  <c r="C26" i="45"/>
  <c r="C27" i="45"/>
  <c r="C28" i="45"/>
  <c r="C29" i="45"/>
  <c r="C30" i="45"/>
  <c r="C31" i="45"/>
  <c r="C32" i="45"/>
  <c r="C33" i="45"/>
  <c r="C34" i="45"/>
  <c r="C35" i="45"/>
  <c r="C36" i="45"/>
  <c r="C37" i="45"/>
  <c r="C38" i="45"/>
  <c r="C39" i="45"/>
  <c r="C40" i="45"/>
  <c r="C41" i="45"/>
  <c r="C42" i="45"/>
  <c r="C43" i="45"/>
  <c r="C44" i="45"/>
  <c r="C45" i="45"/>
  <c r="C46" i="45"/>
  <c r="C47" i="45"/>
  <c r="C48" i="45"/>
  <c r="C49" i="45"/>
  <c r="C50" i="45"/>
  <c r="C51" i="45"/>
  <c r="C52" i="45"/>
  <c r="C53" i="45"/>
  <c r="C54" i="45"/>
  <c r="C55" i="45"/>
  <c r="C56" i="45"/>
  <c r="C57" i="45"/>
  <c r="C58" i="45"/>
  <c r="C59" i="45"/>
  <c r="C60" i="45"/>
  <c r="C61" i="45"/>
  <c r="C62" i="45"/>
  <c r="C63" i="45"/>
  <c r="C64" i="45"/>
  <c r="C65" i="45"/>
  <c r="C66" i="45"/>
  <c r="C67" i="45"/>
  <c r="C68" i="45"/>
  <c r="C69" i="45"/>
  <c r="C70" i="45"/>
  <c r="C71" i="45"/>
  <c r="C72" i="45"/>
  <c r="C73" i="45"/>
  <c r="C74" i="45"/>
  <c r="C75" i="45"/>
  <c r="C76" i="45"/>
  <c r="C77" i="45"/>
  <c r="C78" i="45"/>
  <c r="C79" i="45"/>
  <c r="C80" i="45"/>
  <c r="C81" i="45"/>
  <c r="C82" i="45"/>
  <c r="C83" i="45"/>
  <c r="C84" i="45"/>
  <c r="C85" i="45"/>
  <c r="C86" i="45"/>
  <c r="C87" i="45"/>
  <c r="C88" i="45"/>
  <c r="C89" i="45"/>
  <c r="C90" i="45"/>
  <c r="C91" i="45"/>
  <c r="C92" i="45"/>
  <c r="C93" i="45"/>
  <c r="C94" i="45"/>
  <c r="C95" i="45"/>
  <c r="C96" i="45"/>
  <c r="C97" i="45"/>
  <c r="C98" i="45"/>
  <c r="C99" i="45"/>
  <c r="C100" i="45"/>
  <c r="C101" i="45"/>
  <c r="C102" i="45"/>
  <c r="C103" i="45"/>
  <c r="C104" i="45"/>
  <c r="C105" i="45"/>
  <c r="C106" i="45"/>
  <c r="C107" i="45"/>
  <c r="C108" i="45"/>
  <c r="C109" i="45"/>
  <c r="C110" i="45"/>
  <c r="C111" i="45"/>
  <c r="C112" i="45"/>
  <c r="C113" i="45"/>
  <c r="C114" i="45"/>
  <c r="C115" i="45"/>
  <c r="C116" i="45"/>
  <c r="C117" i="45"/>
  <c r="C118" i="45"/>
  <c r="C119" i="45"/>
  <c r="C120" i="45"/>
  <c r="C121" i="45"/>
  <c r="C122" i="45"/>
  <c r="C123" i="45"/>
  <c r="C124" i="45"/>
  <c r="C125" i="45"/>
  <c r="C126" i="45"/>
  <c r="C127" i="45"/>
  <c r="C128" i="45"/>
  <c r="C129" i="45"/>
  <c r="C130" i="45"/>
  <c r="C131" i="45"/>
  <c r="C132" i="45"/>
  <c r="C133" i="45"/>
  <c r="C134" i="45"/>
  <c r="C135" i="45"/>
  <c r="C136" i="45"/>
  <c r="C137" i="45"/>
  <c r="C138" i="45"/>
  <c r="C139" i="45"/>
  <c r="C140" i="45"/>
  <c r="C141" i="45"/>
  <c r="C142" i="45"/>
  <c r="C143" i="45"/>
  <c r="C144" i="45"/>
  <c r="C145" i="45"/>
  <c r="C146" i="45"/>
  <c r="C147" i="45"/>
  <c r="C148" i="45"/>
  <c r="C149" i="45"/>
  <c r="C150" i="45"/>
  <c r="C151" i="45"/>
  <c r="C152" i="45"/>
  <c r="C153" i="45"/>
  <c r="C154" i="45"/>
  <c r="C155" i="45"/>
  <c r="C156" i="45"/>
  <c r="C157" i="45"/>
  <c r="C158" i="45"/>
  <c r="C159" i="45"/>
  <c r="C160" i="45"/>
  <c r="C161" i="45"/>
  <c r="C162" i="45"/>
  <c r="C163" i="45"/>
  <c r="C164" i="45"/>
  <c r="C165" i="45"/>
  <c r="C166" i="45"/>
  <c r="C167" i="45"/>
  <c r="C168" i="45"/>
  <c r="C169" i="45"/>
  <c r="C170" i="45"/>
  <c r="C171" i="45"/>
  <c r="C172" i="45"/>
  <c r="C173" i="45"/>
  <c r="C174" i="45"/>
  <c r="C175" i="45"/>
  <c r="C176" i="45"/>
  <c r="C177" i="45"/>
  <c r="C178" i="45"/>
  <c r="C179" i="45"/>
  <c r="C180" i="45"/>
  <c r="C181" i="45"/>
  <c r="C182" i="45"/>
  <c r="C183" i="45"/>
  <c r="C184" i="45"/>
  <c r="C185" i="45"/>
  <c r="C186" i="45"/>
  <c r="C187" i="45"/>
  <c r="C188" i="45"/>
  <c r="C189" i="45"/>
  <c r="C190" i="45"/>
  <c r="C191" i="45"/>
  <c r="C192" i="45"/>
  <c r="C193" i="45"/>
  <c r="C194" i="45"/>
  <c r="C195" i="45"/>
  <c r="C196" i="45"/>
  <c r="C197" i="45"/>
  <c r="C198" i="45"/>
  <c r="C199" i="45"/>
  <c r="C200" i="45"/>
  <c r="C201" i="45"/>
  <c r="C202" i="45"/>
  <c r="C203" i="45"/>
  <c r="C204" i="45"/>
  <c r="C205" i="45"/>
  <c r="C206" i="45"/>
  <c r="C207" i="45"/>
  <c r="C208" i="45"/>
  <c r="C209" i="45"/>
  <c r="C210" i="45"/>
  <c r="C211" i="45"/>
  <c r="C212" i="45"/>
  <c r="C213" i="45"/>
  <c r="C214" i="45"/>
  <c r="C215" i="45"/>
  <c r="C216" i="45"/>
  <c r="C217" i="45"/>
  <c r="C218" i="45"/>
  <c r="C219" i="45"/>
  <c r="C220" i="45"/>
  <c r="C221" i="45"/>
  <c r="C222" i="45"/>
  <c r="C223" i="45"/>
  <c r="C224" i="45"/>
  <c r="C225" i="45"/>
  <c r="C226" i="45"/>
  <c r="C227" i="45"/>
  <c r="C228" i="45"/>
  <c r="C229" i="45"/>
  <c r="C230" i="45"/>
  <c r="C231" i="45"/>
  <c r="C232" i="45"/>
  <c r="C233" i="45"/>
  <c r="C234" i="45"/>
  <c r="C235" i="45"/>
  <c r="C236" i="45"/>
  <c r="C237" i="45"/>
  <c r="C238" i="45"/>
  <c r="C239" i="45"/>
  <c r="C240" i="45"/>
  <c r="C241" i="45"/>
  <c r="C242" i="45"/>
  <c r="C243" i="45"/>
  <c r="C244" i="45"/>
  <c r="C245" i="45"/>
  <c r="C246" i="45"/>
  <c r="C247" i="45"/>
  <c r="C248" i="45"/>
  <c r="C249" i="45"/>
  <c r="C250" i="45"/>
  <c r="C251" i="45"/>
  <c r="C252" i="45"/>
  <c r="C253" i="45"/>
  <c r="C254" i="45"/>
  <c r="C255" i="45"/>
  <c r="C256" i="45"/>
  <c r="C257" i="45"/>
  <c r="C258" i="45"/>
  <c r="C259" i="45"/>
  <c r="C260" i="45"/>
  <c r="C261" i="45"/>
  <c r="C262" i="45"/>
  <c r="C263" i="45"/>
  <c r="C264" i="45"/>
  <c r="C265" i="45"/>
  <c r="C266" i="45"/>
  <c r="C267" i="45"/>
  <c r="C268" i="45"/>
  <c r="C269" i="45"/>
  <c r="C270" i="45"/>
  <c r="C271" i="45"/>
  <c r="C272" i="45"/>
  <c r="C273" i="45"/>
  <c r="C274" i="45"/>
  <c r="C275" i="45"/>
  <c r="C276" i="45"/>
  <c r="C277" i="45"/>
  <c r="C278" i="45"/>
  <c r="C279" i="45"/>
  <c r="C280" i="45"/>
  <c r="C281" i="45"/>
  <c r="C282" i="45"/>
  <c r="C283" i="45"/>
  <c r="C284" i="45"/>
  <c r="C285" i="45"/>
  <c r="C286" i="45"/>
  <c r="C287" i="45"/>
  <c r="C288" i="45"/>
  <c r="C289" i="45"/>
  <c r="C290" i="45"/>
  <c r="C291" i="45"/>
  <c r="C292" i="45"/>
  <c r="C293" i="45"/>
  <c r="C294" i="45"/>
  <c r="C295" i="45"/>
  <c r="C296" i="45"/>
  <c r="C297" i="45"/>
  <c r="C298" i="45"/>
  <c r="C299" i="45"/>
  <c r="C300" i="45"/>
  <c r="C301" i="45"/>
  <c r="C302" i="45"/>
  <c r="C303" i="45"/>
  <c r="C304" i="45"/>
  <c r="C305" i="45"/>
  <c r="C306" i="45"/>
  <c r="C307" i="45"/>
  <c r="C308" i="45"/>
  <c r="C309" i="45"/>
  <c r="C310" i="45"/>
  <c r="C311" i="45"/>
  <c r="C312" i="45"/>
  <c r="C313" i="45"/>
  <c r="C314" i="45"/>
  <c r="C315" i="45"/>
  <c r="C316" i="45"/>
  <c r="C317" i="45"/>
  <c r="C318" i="45"/>
  <c r="C319" i="45"/>
  <c r="C320" i="45"/>
  <c r="C321" i="45"/>
  <c r="C322" i="45"/>
  <c r="C323" i="45"/>
  <c r="C324" i="45"/>
  <c r="C325" i="45"/>
  <c r="C326" i="45"/>
  <c r="C327" i="45"/>
  <c r="C328" i="45"/>
  <c r="C329" i="45"/>
  <c r="C330" i="45"/>
  <c r="C331" i="45"/>
  <c r="C332" i="45"/>
  <c r="C333" i="45"/>
  <c r="C334" i="45"/>
  <c r="C335" i="45"/>
  <c r="C336" i="45"/>
  <c r="C337" i="45"/>
  <c r="C338" i="45"/>
  <c r="C339" i="45"/>
  <c r="C340" i="45"/>
  <c r="C341" i="45"/>
  <c r="C342" i="45"/>
  <c r="C343" i="45"/>
  <c r="C344" i="45"/>
  <c r="C345" i="45"/>
  <c r="C346" i="45"/>
  <c r="C347" i="45"/>
  <c r="C348" i="45"/>
  <c r="C349" i="45"/>
  <c r="C350" i="45"/>
  <c r="C351" i="45"/>
  <c r="C352" i="45"/>
  <c r="C353" i="45"/>
  <c r="C354" i="45"/>
  <c r="C355" i="45"/>
  <c r="C356" i="45"/>
  <c r="C357" i="45"/>
  <c r="C358" i="45"/>
  <c r="C359" i="45"/>
  <c r="C360" i="45"/>
  <c r="C361" i="45"/>
  <c r="C362" i="45"/>
  <c r="C363" i="45"/>
  <c r="C364" i="45"/>
  <c r="C365" i="45"/>
  <c r="C366" i="45"/>
  <c r="C367" i="45"/>
  <c r="C368" i="45"/>
  <c r="C369" i="45"/>
  <c r="C370" i="45"/>
  <c r="C371" i="45"/>
  <c r="C372" i="45"/>
  <c r="C373" i="45"/>
  <c r="C374" i="45"/>
  <c r="C375" i="45"/>
  <c r="C376" i="45"/>
  <c r="C377" i="45"/>
  <c r="C378" i="45"/>
  <c r="C379" i="45"/>
  <c r="C380" i="45"/>
  <c r="C381" i="45"/>
  <c r="C382" i="45"/>
  <c r="C383" i="45"/>
  <c r="C384" i="45"/>
  <c r="C385" i="45"/>
  <c r="C386" i="45"/>
  <c r="C387" i="45"/>
  <c r="C388" i="45"/>
  <c r="C389" i="45"/>
  <c r="C390" i="45"/>
  <c r="C391" i="45"/>
  <c r="C392" i="45"/>
  <c r="C393" i="45"/>
  <c r="C394" i="45"/>
  <c r="C395" i="45"/>
  <c r="C396" i="45"/>
  <c r="C397" i="45"/>
  <c r="C398" i="45"/>
  <c r="C399" i="45"/>
  <c r="C400" i="45"/>
  <c r="C401" i="45"/>
  <c r="C402" i="45"/>
  <c r="C403" i="45"/>
  <c r="C404" i="45"/>
  <c r="C405" i="45"/>
  <c r="C406" i="45"/>
  <c r="C407" i="45"/>
  <c r="C408" i="45"/>
  <c r="C409" i="45"/>
  <c r="C410" i="45"/>
  <c r="C411" i="45"/>
  <c r="C412" i="45"/>
  <c r="C413" i="45"/>
  <c r="C414" i="45"/>
  <c r="C415" i="45"/>
  <c r="C416" i="45"/>
  <c r="C417" i="45"/>
  <c r="C418" i="45"/>
  <c r="C419" i="45"/>
  <c r="C420" i="45"/>
  <c r="C421" i="45"/>
  <c r="C422" i="45"/>
  <c r="C423" i="45"/>
  <c r="C424" i="45"/>
  <c r="C425" i="45"/>
  <c r="C426" i="45"/>
  <c r="C427" i="45"/>
  <c r="C428" i="45"/>
  <c r="C429" i="45"/>
  <c r="C430" i="45"/>
  <c r="C431" i="45"/>
  <c r="C432" i="45"/>
  <c r="C433" i="45"/>
  <c r="C434" i="45"/>
  <c r="C435" i="45"/>
  <c r="C436" i="45"/>
  <c r="C437" i="45"/>
  <c r="C438" i="45"/>
  <c r="C439" i="45"/>
  <c r="C440" i="45"/>
  <c r="C441" i="45"/>
  <c r="C442" i="45"/>
  <c r="C443" i="45"/>
  <c r="C444" i="45"/>
  <c r="C445" i="45"/>
  <c r="C446" i="45"/>
  <c r="C447" i="45"/>
  <c r="C448" i="45"/>
  <c r="C449" i="45"/>
  <c r="C450" i="45"/>
  <c r="C451" i="45"/>
  <c r="C452" i="45"/>
  <c r="C453" i="45"/>
  <c r="C454" i="45"/>
  <c r="C455" i="45"/>
  <c r="C456" i="45"/>
  <c r="C457" i="45"/>
  <c r="C458" i="45"/>
  <c r="C459" i="45"/>
  <c r="C460" i="45"/>
  <c r="C461" i="45"/>
  <c r="C462" i="45"/>
  <c r="C463" i="45"/>
  <c r="C464" i="45"/>
  <c r="C465" i="45"/>
  <c r="C466" i="45"/>
  <c r="C467" i="45"/>
  <c r="C468" i="45"/>
  <c r="C469" i="45"/>
  <c r="C470" i="45"/>
  <c r="C471" i="45"/>
  <c r="C472" i="45"/>
  <c r="C473" i="45"/>
  <c r="C474" i="45"/>
  <c r="C475" i="45"/>
  <c r="C476" i="45"/>
  <c r="C477" i="45"/>
  <c r="C478" i="45"/>
  <c r="C479" i="45"/>
  <c r="C480" i="45"/>
  <c r="C481" i="45"/>
  <c r="C482" i="45"/>
  <c r="C483" i="45"/>
  <c r="C484" i="45"/>
  <c r="C485" i="45"/>
  <c r="C486" i="45"/>
  <c r="C487" i="45"/>
  <c r="C488" i="45"/>
  <c r="C489" i="45"/>
  <c r="C490" i="45"/>
  <c r="C491" i="45"/>
  <c r="C492" i="45"/>
  <c r="C493" i="45"/>
  <c r="C494" i="45"/>
  <c r="C495" i="45"/>
  <c r="C496" i="45"/>
  <c r="C497" i="45"/>
  <c r="C498" i="45"/>
  <c r="C499" i="45"/>
  <c r="C500" i="45"/>
  <c r="C501" i="45"/>
  <c r="C502" i="45"/>
  <c r="C503" i="45"/>
  <c r="C504" i="45"/>
  <c r="C505" i="45"/>
  <c r="C506" i="45"/>
  <c r="C507" i="45"/>
  <c r="C508" i="45"/>
  <c r="C509" i="45"/>
  <c r="C510" i="45"/>
  <c r="C511" i="45"/>
  <c r="C512" i="45"/>
  <c r="C513" i="45"/>
  <c r="C514" i="45"/>
  <c r="C515" i="45"/>
  <c r="C516" i="45"/>
  <c r="C517" i="45"/>
  <c r="C518" i="45"/>
  <c r="C519" i="45"/>
  <c r="C520" i="45"/>
  <c r="C521" i="45"/>
  <c r="C522" i="45"/>
  <c r="C523" i="45"/>
  <c r="C524" i="45"/>
  <c r="C525" i="45"/>
  <c r="C526" i="45"/>
  <c r="C527" i="45"/>
  <c r="C528" i="45"/>
  <c r="C529" i="45"/>
  <c r="C530" i="45"/>
  <c r="C531" i="45"/>
  <c r="C532" i="45"/>
  <c r="C533" i="45"/>
  <c r="C534" i="45"/>
  <c r="C535" i="45"/>
  <c r="C536" i="45"/>
  <c r="C537" i="45"/>
  <c r="C538" i="45"/>
  <c r="C539" i="45"/>
  <c r="C540" i="45"/>
  <c r="C541" i="45"/>
  <c r="C542" i="45"/>
  <c r="C543" i="45"/>
  <c r="C544" i="45"/>
  <c r="C545" i="45"/>
  <c r="C546" i="45"/>
  <c r="C547" i="45"/>
  <c r="C548" i="45"/>
  <c r="C549" i="45"/>
  <c r="C550" i="45"/>
  <c r="C551" i="45"/>
  <c r="C552" i="45"/>
  <c r="C553" i="45"/>
  <c r="C554" i="45"/>
  <c r="C555" i="45"/>
  <c r="C556" i="45"/>
  <c r="C557" i="45"/>
  <c r="C558" i="45"/>
  <c r="C559" i="45"/>
  <c r="C560" i="45"/>
  <c r="C561" i="45"/>
  <c r="C562" i="45"/>
  <c r="C563" i="45"/>
  <c r="C564" i="45"/>
  <c r="C565" i="45"/>
  <c r="C566" i="45"/>
  <c r="C567" i="45"/>
  <c r="C568" i="45"/>
  <c r="C569" i="45"/>
  <c r="C570" i="45"/>
  <c r="C571" i="45"/>
  <c r="C572" i="45"/>
  <c r="C573" i="45"/>
  <c r="C574" i="45"/>
  <c r="C575" i="45"/>
  <c r="C576" i="45"/>
  <c r="C577" i="45"/>
  <c r="C578" i="45"/>
  <c r="C579" i="45"/>
  <c r="C580" i="45"/>
  <c r="C581" i="45"/>
  <c r="C582" i="45"/>
  <c r="C583" i="45"/>
  <c r="C584" i="45"/>
  <c r="C585" i="45"/>
  <c r="C586" i="45"/>
  <c r="C587" i="45"/>
  <c r="C588" i="45"/>
  <c r="C589" i="45"/>
  <c r="C590" i="45"/>
  <c r="C591" i="45"/>
  <c r="C592" i="45"/>
  <c r="C593" i="45"/>
  <c r="C594" i="45"/>
  <c r="C595" i="45"/>
  <c r="C596" i="45"/>
  <c r="C597" i="45"/>
  <c r="C598" i="45"/>
  <c r="C599" i="45"/>
  <c r="C600" i="45"/>
  <c r="C601" i="45"/>
  <c r="C602" i="45"/>
  <c r="C603" i="45"/>
  <c r="C604" i="45"/>
  <c r="C605" i="45"/>
  <c r="C606" i="45"/>
  <c r="C607" i="45"/>
  <c r="C608" i="45"/>
  <c r="C609" i="45"/>
  <c r="C610" i="45"/>
  <c r="C611" i="45"/>
  <c r="C612" i="45"/>
  <c r="C613" i="45"/>
  <c r="C614" i="45"/>
  <c r="C615" i="45"/>
  <c r="C616" i="45"/>
  <c r="C617" i="45"/>
  <c r="C618" i="45"/>
  <c r="C619" i="45"/>
  <c r="C620" i="45"/>
  <c r="C621" i="45"/>
  <c r="C622" i="45"/>
  <c r="C623" i="45"/>
  <c r="C624" i="45"/>
  <c r="C625" i="45"/>
  <c r="C626" i="45"/>
  <c r="C627" i="45"/>
  <c r="C628" i="45"/>
  <c r="C629" i="45"/>
  <c r="C630" i="45"/>
  <c r="C631" i="45"/>
  <c r="C632" i="45"/>
  <c r="C633" i="45"/>
  <c r="C634" i="45"/>
  <c r="C635" i="45"/>
  <c r="C636" i="45"/>
  <c r="C637" i="45"/>
  <c r="C638" i="45"/>
  <c r="C639" i="45"/>
  <c r="C640" i="45"/>
  <c r="C641" i="45"/>
  <c r="C642" i="45"/>
  <c r="C643" i="45"/>
  <c r="C644" i="45"/>
  <c r="C645" i="45"/>
  <c r="C646" i="45"/>
  <c r="C647" i="45"/>
  <c r="C648" i="45"/>
  <c r="C649" i="45"/>
  <c r="C650" i="45"/>
  <c r="C651" i="45"/>
  <c r="C652" i="45"/>
  <c r="C653" i="45"/>
  <c r="C654" i="45"/>
  <c r="C655" i="45"/>
  <c r="C656" i="45"/>
  <c r="C657" i="45"/>
  <c r="C658" i="45"/>
  <c r="C659" i="45"/>
  <c r="C660" i="45"/>
  <c r="C661" i="45"/>
  <c r="C662" i="45"/>
  <c r="C663" i="45"/>
  <c r="C664" i="45"/>
  <c r="C665" i="45"/>
  <c r="C666" i="45"/>
  <c r="C667" i="45"/>
  <c r="C668" i="45"/>
  <c r="C669" i="45"/>
  <c r="C670" i="45"/>
  <c r="C671" i="45"/>
  <c r="C672" i="45"/>
  <c r="C673" i="45"/>
  <c r="C674" i="45"/>
  <c r="C675" i="45"/>
  <c r="C676" i="45"/>
  <c r="C677" i="45"/>
  <c r="C678" i="45"/>
  <c r="C679" i="45"/>
  <c r="C680" i="45"/>
  <c r="C681" i="45"/>
  <c r="C682" i="45"/>
  <c r="C683" i="45"/>
  <c r="C684" i="45"/>
  <c r="C685" i="45"/>
  <c r="C686" i="45"/>
  <c r="C687" i="45"/>
  <c r="C688" i="45"/>
  <c r="C689" i="45"/>
  <c r="C690" i="45"/>
  <c r="C691" i="45"/>
  <c r="C692" i="45"/>
  <c r="C693" i="45"/>
  <c r="C694" i="45"/>
  <c r="C695" i="45"/>
  <c r="C696" i="45"/>
  <c r="C697" i="45"/>
  <c r="C698" i="45"/>
  <c r="C699" i="45"/>
  <c r="C700" i="45"/>
  <c r="C701" i="45"/>
  <c r="C702" i="45"/>
  <c r="C703" i="45"/>
  <c r="C704" i="45"/>
  <c r="C705" i="45"/>
  <c r="C706" i="45"/>
  <c r="C707" i="45"/>
  <c r="C708" i="45"/>
  <c r="C709" i="45"/>
  <c r="C710" i="45"/>
  <c r="C711" i="45"/>
  <c r="C712" i="45"/>
  <c r="C713" i="45"/>
  <c r="C714" i="45"/>
  <c r="C715" i="45"/>
  <c r="C716" i="45"/>
  <c r="C717" i="45"/>
  <c r="C718" i="45"/>
  <c r="C719" i="45"/>
  <c r="C720" i="45"/>
  <c r="C721" i="45"/>
  <c r="C722" i="45"/>
  <c r="C723" i="45"/>
  <c r="C724" i="45"/>
  <c r="C725" i="45"/>
  <c r="C726" i="45"/>
  <c r="C727" i="45"/>
  <c r="C728" i="45"/>
  <c r="C729" i="45"/>
  <c r="C730" i="45"/>
  <c r="C731" i="45"/>
  <c r="C732" i="45"/>
  <c r="C733" i="45"/>
  <c r="C734" i="45"/>
  <c r="C735" i="45"/>
  <c r="C736" i="45"/>
  <c r="C737" i="45"/>
  <c r="C738" i="45"/>
  <c r="C739" i="45"/>
  <c r="C740" i="45"/>
  <c r="C741" i="45"/>
  <c r="C742" i="45"/>
  <c r="C743" i="45"/>
  <c r="C744" i="45"/>
  <c r="C745" i="45"/>
  <c r="C746" i="45"/>
  <c r="C747" i="45"/>
  <c r="C748" i="45"/>
  <c r="C749" i="45"/>
  <c r="C750" i="45"/>
  <c r="C751" i="45"/>
  <c r="C752" i="45"/>
  <c r="C753" i="45"/>
  <c r="C754" i="45"/>
  <c r="C755" i="45"/>
  <c r="C756" i="45"/>
  <c r="C757" i="45"/>
  <c r="C758" i="45"/>
  <c r="C759" i="45"/>
  <c r="C760" i="45"/>
  <c r="C761" i="45"/>
  <c r="C762" i="45"/>
  <c r="C763" i="45"/>
  <c r="C764" i="45"/>
  <c r="C765" i="45"/>
  <c r="C766" i="45"/>
  <c r="C767" i="45"/>
  <c r="C768" i="45"/>
  <c r="C769" i="45"/>
  <c r="C770" i="45"/>
  <c r="C771" i="45"/>
  <c r="C772" i="45"/>
  <c r="C773" i="45"/>
  <c r="C774" i="45"/>
  <c r="C775" i="45"/>
  <c r="C776" i="45"/>
  <c r="C777" i="45"/>
  <c r="C778" i="45"/>
  <c r="C779" i="45"/>
  <c r="C780" i="45"/>
  <c r="C781" i="45"/>
  <c r="C782" i="45"/>
  <c r="C783" i="45"/>
  <c r="C784" i="45"/>
  <c r="C785" i="45"/>
  <c r="C786" i="45"/>
  <c r="C787" i="45"/>
  <c r="C788" i="45"/>
  <c r="C789" i="45"/>
  <c r="C790" i="45"/>
  <c r="C791" i="45"/>
  <c r="C792" i="45"/>
  <c r="C793" i="45"/>
  <c r="C794" i="45"/>
  <c r="C795" i="45"/>
  <c r="C796" i="45"/>
  <c r="C797" i="45"/>
  <c r="C798" i="45"/>
  <c r="C799" i="45"/>
  <c r="C800" i="45"/>
  <c r="C801" i="45"/>
  <c r="C802" i="45"/>
  <c r="C803" i="45"/>
  <c r="C804" i="45"/>
  <c r="C805" i="45"/>
  <c r="C806" i="45"/>
  <c r="C807" i="45"/>
  <c r="C808" i="45"/>
  <c r="C809" i="45"/>
  <c r="C810" i="45"/>
  <c r="C811" i="45"/>
  <c r="C812" i="45"/>
  <c r="C813" i="45"/>
  <c r="C814" i="45"/>
  <c r="C815" i="45"/>
  <c r="C816" i="45"/>
  <c r="C817" i="45"/>
  <c r="C818" i="45"/>
  <c r="C819" i="45"/>
  <c r="C820" i="45"/>
  <c r="C821" i="45"/>
  <c r="C822" i="45"/>
  <c r="C823" i="45"/>
  <c r="C824" i="45"/>
  <c r="C825" i="45"/>
  <c r="C826" i="45"/>
  <c r="C827" i="45"/>
  <c r="C828" i="45"/>
  <c r="C829" i="45"/>
  <c r="C830" i="45"/>
  <c r="C831" i="45"/>
  <c r="C832" i="45"/>
  <c r="C833" i="45"/>
  <c r="C834" i="45"/>
  <c r="C835" i="45"/>
  <c r="C836" i="45"/>
  <c r="C837" i="45"/>
  <c r="C838" i="45"/>
  <c r="C839" i="45"/>
  <c r="C840" i="45"/>
  <c r="C841" i="45"/>
  <c r="C842" i="45"/>
  <c r="C843" i="45"/>
  <c r="C844" i="45"/>
  <c r="C845" i="45"/>
  <c r="C846" i="45"/>
  <c r="C847" i="45"/>
  <c r="C848" i="45"/>
  <c r="C849" i="45"/>
  <c r="C850" i="45"/>
  <c r="C851" i="45"/>
  <c r="C852" i="45"/>
  <c r="C853" i="45"/>
  <c r="C854" i="45"/>
  <c r="C855" i="45"/>
  <c r="C856" i="45"/>
  <c r="C857" i="45"/>
  <c r="C858" i="45"/>
  <c r="C859" i="45"/>
  <c r="C860" i="45"/>
  <c r="C861" i="45"/>
  <c r="C862" i="45"/>
  <c r="C863" i="45"/>
  <c r="C864" i="45"/>
  <c r="C865" i="45"/>
  <c r="C866" i="45"/>
  <c r="C867" i="45"/>
  <c r="C868" i="45"/>
  <c r="C869" i="45"/>
  <c r="C870" i="45"/>
  <c r="C871" i="45"/>
  <c r="C872" i="45"/>
  <c r="C873" i="45"/>
  <c r="C874" i="45"/>
  <c r="C875" i="45"/>
  <c r="C876" i="45"/>
  <c r="C877" i="45"/>
  <c r="C878" i="45"/>
  <c r="C879" i="45"/>
  <c r="C880" i="45"/>
  <c r="C881" i="45"/>
  <c r="C882" i="45"/>
  <c r="C883" i="45"/>
  <c r="C884" i="45"/>
  <c r="C885" i="45"/>
  <c r="C886" i="45"/>
  <c r="C887" i="45"/>
  <c r="C888" i="45"/>
  <c r="C889" i="45"/>
  <c r="C890" i="45"/>
  <c r="C891" i="45"/>
  <c r="C892" i="45"/>
  <c r="C893" i="45"/>
  <c r="C894" i="45"/>
  <c r="C895" i="45"/>
  <c r="C896" i="45"/>
  <c r="C897" i="45"/>
  <c r="C898" i="45"/>
  <c r="C899" i="45"/>
  <c r="C900" i="45"/>
  <c r="C901" i="45"/>
  <c r="C902" i="45"/>
  <c r="C903" i="45"/>
  <c r="C904" i="45"/>
  <c r="C905" i="45"/>
  <c r="C906" i="45"/>
  <c r="C907" i="45"/>
  <c r="C908" i="45"/>
  <c r="C909" i="45"/>
  <c r="C910" i="45"/>
  <c r="C911" i="45"/>
  <c r="C912" i="45"/>
  <c r="C913" i="45"/>
  <c r="C914" i="45"/>
  <c r="C915" i="45"/>
  <c r="C916" i="45"/>
  <c r="C917" i="45"/>
  <c r="C918" i="45"/>
  <c r="C919" i="45"/>
  <c r="C920" i="45"/>
  <c r="C921" i="45"/>
  <c r="C922" i="45"/>
  <c r="C923" i="45"/>
  <c r="C924" i="45"/>
  <c r="C925" i="45"/>
  <c r="C926" i="45"/>
  <c r="C927" i="45"/>
  <c r="C928" i="45"/>
  <c r="C929" i="45"/>
  <c r="C930" i="45"/>
  <c r="C931" i="45"/>
  <c r="C932" i="45"/>
  <c r="C933" i="45"/>
  <c r="C934" i="45"/>
  <c r="C935" i="45"/>
  <c r="C936" i="45"/>
  <c r="C937" i="45"/>
  <c r="C938" i="45"/>
  <c r="C939" i="45"/>
  <c r="C940" i="45"/>
  <c r="C941" i="45"/>
  <c r="C942" i="45"/>
  <c r="C943" i="45"/>
  <c r="C944" i="45"/>
  <c r="C945" i="45"/>
  <c r="C946" i="45"/>
  <c r="C947" i="45"/>
  <c r="C948" i="45"/>
  <c r="C949" i="45"/>
  <c r="C950" i="45"/>
  <c r="C951" i="45"/>
  <c r="C952" i="45"/>
  <c r="C953" i="45"/>
  <c r="C954" i="45"/>
  <c r="C955" i="45"/>
  <c r="C956" i="45"/>
  <c r="C957" i="45"/>
  <c r="C958" i="45"/>
  <c r="C959" i="45"/>
  <c r="C960" i="45"/>
  <c r="C961" i="45"/>
  <c r="C962" i="45"/>
  <c r="C963" i="45"/>
  <c r="C964" i="45"/>
  <c r="C965" i="45"/>
  <c r="C966" i="45"/>
  <c r="C967" i="45"/>
  <c r="C968" i="45"/>
  <c r="C969" i="45"/>
  <c r="C970" i="45"/>
  <c r="C971" i="45"/>
  <c r="C972" i="45"/>
  <c r="C973" i="45"/>
  <c r="C974" i="45"/>
  <c r="C975" i="45"/>
  <c r="C976" i="45"/>
  <c r="C977" i="45"/>
  <c r="C978" i="45"/>
  <c r="C979" i="45"/>
  <c r="C980" i="45"/>
  <c r="C981" i="45"/>
  <c r="C982" i="45"/>
  <c r="C983" i="45"/>
  <c r="C984" i="45"/>
  <c r="C985" i="45"/>
  <c r="C986" i="45"/>
  <c r="C987" i="45"/>
  <c r="C988" i="45"/>
  <c r="C989" i="45"/>
  <c r="C990" i="45"/>
  <c r="C991" i="45"/>
  <c r="C992" i="45"/>
  <c r="C993" i="45"/>
  <c r="C994" i="45"/>
  <c r="C995" i="45"/>
  <c r="C996" i="45"/>
  <c r="C997" i="45"/>
  <c r="C998" i="45"/>
  <c r="C999" i="45"/>
  <c r="C1000" i="45"/>
  <c r="C1001" i="45"/>
  <c r="C1002" i="45"/>
  <c r="C1003" i="45"/>
  <c r="C1004" i="45"/>
  <c r="C1005" i="45"/>
  <c r="C1006" i="45"/>
  <c r="C1007" i="45"/>
  <c r="C1008" i="45"/>
  <c r="C1009" i="45"/>
  <c r="C1010" i="45"/>
  <c r="C1011" i="45"/>
  <c r="C1012" i="45"/>
  <c r="C1013" i="45"/>
  <c r="C1014" i="45"/>
  <c r="C1015" i="45"/>
  <c r="C1016" i="45"/>
  <c r="C1017" i="45"/>
  <c r="C1018" i="45"/>
  <c r="C1019" i="45"/>
  <c r="C1020" i="45"/>
  <c r="C1021" i="45"/>
  <c r="C1022" i="45"/>
  <c r="C1023" i="45"/>
  <c r="C1024" i="45"/>
  <c r="C1025" i="45"/>
  <c r="C1026" i="45"/>
  <c r="C1027" i="45"/>
  <c r="C1028" i="45"/>
  <c r="C1029" i="45"/>
  <c r="C1030" i="45"/>
  <c r="C1031" i="45"/>
  <c r="C1032" i="45"/>
  <c r="C1033" i="45"/>
  <c r="C1034" i="45"/>
  <c r="C1035" i="45"/>
  <c r="C1036" i="45"/>
  <c r="C1037" i="45"/>
  <c r="C1038" i="45"/>
  <c r="C1039" i="45"/>
  <c r="C1040" i="45"/>
  <c r="C1041" i="45"/>
  <c r="C1042" i="45"/>
  <c r="C1043" i="45"/>
  <c r="C1044" i="45"/>
  <c r="C1045" i="45"/>
  <c r="C1046" i="45"/>
  <c r="C1047" i="45"/>
  <c r="C1048" i="45"/>
  <c r="C1049" i="45"/>
  <c r="C1050" i="45"/>
  <c r="C1051" i="45"/>
  <c r="C1052" i="45"/>
  <c r="C1053" i="45"/>
  <c r="C1054" i="45"/>
  <c r="C1055" i="45"/>
  <c r="C1056" i="45"/>
  <c r="C1057" i="45"/>
  <c r="C1058" i="45"/>
  <c r="C1059" i="45"/>
  <c r="C1060" i="45"/>
  <c r="C1061" i="45"/>
  <c r="C1062" i="45"/>
  <c r="C1063" i="45"/>
  <c r="C1064" i="45"/>
  <c r="C1065" i="45"/>
  <c r="C1066" i="45"/>
  <c r="C1067" i="45"/>
  <c r="C1068" i="45"/>
  <c r="C1069" i="45"/>
  <c r="C1070" i="45"/>
  <c r="C1071" i="45"/>
  <c r="C1072" i="45"/>
  <c r="C1073" i="45"/>
  <c r="C1074" i="45"/>
  <c r="C1075" i="45"/>
  <c r="C1076" i="45"/>
  <c r="C1077" i="45"/>
  <c r="C1078" i="45"/>
  <c r="C1079" i="45"/>
  <c r="C1080" i="45"/>
  <c r="C1081" i="45"/>
  <c r="C1082" i="45"/>
  <c r="C1083" i="45"/>
  <c r="C1084" i="45"/>
  <c r="C1085" i="45"/>
  <c r="C1086" i="45"/>
  <c r="C1087" i="45"/>
  <c r="C1088" i="45"/>
  <c r="C1089" i="45"/>
  <c r="C1090" i="45"/>
  <c r="C1091" i="45"/>
  <c r="C1092" i="45"/>
  <c r="C1093" i="45"/>
  <c r="C1094" i="45"/>
  <c r="C1095" i="45"/>
  <c r="C1096" i="45"/>
  <c r="C1097" i="45"/>
  <c r="C1098" i="45"/>
  <c r="C1099" i="45"/>
  <c r="C1100" i="45"/>
  <c r="C1101" i="45"/>
  <c r="C1102" i="45"/>
  <c r="C1103" i="45"/>
  <c r="C1104" i="45"/>
  <c r="C1105" i="45"/>
  <c r="C1106" i="45"/>
  <c r="C1107" i="45"/>
  <c r="C1108" i="45"/>
  <c r="C1109" i="45"/>
  <c r="C1110" i="45"/>
  <c r="C1111" i="45"/>
  <c r="C1112" i="45"/>
  <c r="C1113" i="45"/>
  <c r="C1114" i="45"/>
  <c r="C1115" i="45"/>
  <c r="C1116" i="45"/>
  <c r="C1117" i="45"/>
  <c r="C1118" i="45"/>
  <c r="C1119" i="45"/>
  <c r="C1120" i="45"/>
  <c r="C1121" i="45"/>
  <c r="C1122" i="45"/>
  <c r="C1123" i="45"/>
  <c r="C1124" i="45"/>
  <c r="C1125" i="45"/>
  <c r="C1126" i="45"/>
  <c r="C1127" i="45"/>
  <c r="C1128" i="45"/>
  <c r="C1129" i="45"/>
  <c r="C1130" i="45"/>
  <c r="C1131" i="45"/>
  <c r="C1132" i="45"/>
  <c r="C1133" i="45"/>
  <c r="C1134" i="45"/>
  <c r="C1135" i="45"/>
  <c r="C1136" i="45"/>
  <c r="C1137" i="45"/>
  <c r="C1138" i="45"/>
  <c r="C1139" i="45"/>
  <c r="C1140" i="45"/>
  <c r="C1141" i="45"/>
  <c r="C1142" i="45"/>
  <c r="C1143" i="45"/>
  <c r="C1144" i="45"/>
  <c r="C1145" i="45"/>
  <c r="C1146" i="45"/>
  <c r="C1147" i="45"/>
  <c r="C1148" i="45"/>
  <c r="C1149" i="45"/>
  <c r="C1150" i="45"/>
  <c r="C1151" i="45"/>
  <c r="C1152" i="45"/>
  <c r="C1153" i="45"/>
  <c r="C1154" i="45"/>
  <c r="C1155" i="45"/>
  <c r="C1156" i="45"/>
  <c r="C1157" i="45"/>
  <c r="C1158" i="45"/>
  <c r="C1159" i="45"/>
  <c r="C1160" i="45"/>
  <c r="C1161" i="45"/>
  <c r="C1162" i="45"/>
  <c r="C1163" i="45"/>
  <c r="C1164" i="45"/>
  <c r="C1165" i="45"/>
  <c r="C1166" i="45"/>
  <c r="C1167" i="45"/>
  <c r="C1168" i="45"/>
  <c r="C1169" i="45"/>
  <c r="C1170" i="45"/>
  <c r="C1171" i="45"/>
  <c r="C1172" i="45"/>
  <c r="C1173" i="45"/>
  <c r="C1174" i="45"/>
  <c r="C1175" i="45"/>
  <c r="C1176" i="45"/>
  <c r="C1177" i="45"/>
  <c r="C1178" i="45"/>
  <c r="C1179" i="45"/>
  <c r="C1180" i="45"/>
  <c r="C1181" i="45"/>
  <c r="C1182" i="45"/>
  <c r="C1183" i="45"/>
  <c r="C1184" i="45"/>
  <c r="C1185" i="45"/>
  <c r="C1186" i="45"/>
  <c r="C1187" i="45"/>
  <c r="C1188" i="45"/>
  <c r="C1189" i="45"/>
  <c r="C1190" i="45"/>
  <c r="C1191" i="45"/>
  <c r="C1192" i="45"/>
  <c r="C1193" i="45"/>
  <c r="C1194" i="45"/>
  <c r="C1195" i="45"/>
  <c r="C1196" i="45"/>
  <c r="C1197" i="45"/>
  <c r="C1198" i="45"/>
  <c r="C1199" i="45"/>
  <c r="C1200" i="45"/>
  <c r="C1201" i="45"/>
  <c r="C1202" i="45"/>
  <c r="C1203" i="45"/>
  <c r="C1204" i="45"/>
  <c r="C1205" i="45"/>
  <c r="C1206" i="45"/>
  <c r="C1207" i="45"/>
  <c r="C1208" i="45"/>
  <c r="C1209" i="45"/>
  <c r="C1210" i="45"/>
  <c r="C1211" i="45"/>
  <c r="C1212" i="45"/>
  <c r="C1213" i="45"/>
  <c r="C1214" i="45"/>
  <c r="C1215" i="45"/>
  <c r="C1216" i="45"/>
  <c r="C1217" i="45"/>
  <c r="C1218" i="45"/>
  <c r="C1219" i="45"/>
  <c r="C1220" i="45"/>
  <c r="C1221" i="45"/>
  <c r="C1222" i="45"/>
  <c r="C1223" i="45"/>
  <c r="C1224" i="45"/>
  <c r="C1225" i="45"/>
  <c r="C1226" i="45"/>
  <c r="C1227" i="45"/>
  <c r="C1228" i="45"/>
  <c r="C1229" i="45"/>
  <c r="C1230" i="45"/>
  <c r="C1231" i="45"/>
  <c r="C1232" i="45"/>
  <c r="C1233" i="45"/>
  <c r="C1234" i="45"/>
  <c r="C1235" i="45"/>
  <c r="C1236" i="45"/>
  <c r="C1237" i="45"/>
  <c r="C1238" i="45"/>
  <c r="C1239" i="45"/>
  <c r="C1240" i="45"/>
  <c r="C1241" i="45"/>
  <c r="C1242" i="45"/>
  <c r="C1243" i="45"/>
  <c r="C1244" i="45"/>
  <c r="C1245" i="45"/>
  <c r="C1246" i="45"/>
  <c r="C1247" i="45"/>
  <c r="C1248" i="45"/>
  <c r="C1249" i="45"/>
  <c r="C1250" i="45"/>
  <c r="C1251" i="45"/>
  <c r="C1252" i="45"/>
  <c r="C1253" i="45"/>
  <c r="C1254" i="45"/>
  <c r="C1255" i="45"/>
  <c r="C1256" i="45"/>
  <c r="C1257" i="45"/>
  <c r="C1258" i="45"/>
  <c r="C1259" i="45"/>
  <c r="C1260" i="45"/>
  <c r="C1261" i="45"/>
  <c r="C1262" i="45"/>
  <c r="C1263" i="45"/>
  <c r="C1264" i="45"/>
  <c r="C1265" i="45"/>
  <c r="C1266" i="45"/>
  <c r="C1267" i="45"/>
  <c r="C1268" i="45"/>
  <c r="C1269" i="45"/>
  <c r="C1270" i="45"/>
  <c r="C1271" i="45"/>
  <c r="C1272" i="45"/>
  <c r="C1273" i="45"/>
  <c r="C1274" i="45"/>
  <c r="C1275" i="45"/>
  <c r="C3" i="45"/>
  <c r="S4" i="45"/>
  <c r="S5" i="45"/>
  <c r="S6" i="45"/>
  <c r="S7" i="45"/>
  <c r="S8" i="45"/>
  <c r="S9" i="45"/>
  <c r="S10" i="45"/>
  <c r="S11" i="45"/>
  <c r="S12" i="45"/>
  <c r="S13" i="45"/>
  <c r="S14" i="45"/>
  <c r="S15" i="45"/>
  <c r="S16" i="45"/>
  <c r="S17" i="45"/>
  <c r="S18" i="45"/>
  <c r="S19" i="45"/>
  <c r="S20" i="45"/>
  <c r="S21" i="45"/>
  <c r="S22" i="45"/>
  <c r="S23" i="45"/>
  <c r="S24" i="45"/>
  <c r="S25" i="45"/>
  <c r="S26" i="45"/>
  <c r="S27" i="45"/>
  <c r="S28" i="45"/>
  <c r="S29" i="45"/>
  <c r="S30" i="45"/>
  <c r="S31" i="45"/>
  <c r="S32" i="45"/>
  <c r="S33" i="45"/>
  <c r="S34" i="45"/>
  <c r="S35" i="45"/>
  <c r="S36" i="45"/>
  <c r="S37" i="45"/>
  <c r="S38" i="45"/>
  <c r="S39" i="45"/>
  <c r="S40" i="45"/>
  <c r="S41" i="45"/>
  <c r="S42" i="45"/>
  <c r="S43" i="45"/>
  <c r="S44" i="45"/>
  <c r="S45" i="45"/>
  <c r="S46" i="45"/>
  <c r="S47" i="45"/>
  <c r="S48" i="45"/>
  <c r="S49" i="45"/>
  <c r="S50" i="45"/>
  <c r="S51" i="45"/>
  <c r="S52" i="45"/>
  <c r="S53" i="45"/>
  <c r="S54" i="45"/>
  <c r="S55" i="45"/>
  <c r="S56" i="45"/>
  <c r="S57" i="45"/>
  <c r="S58" i="45"/>
  <c r="S59" i="45"/>
  <c r="S60" i="45"/>
  <c r="S61" i="45"/>
  <c r="S62" i="45"/>
  <c r="S63" i="45"/>
  <c r="S64" i="45"/>
  <c r="S65" i="45"/>
  <c r="S66" i="45"/>
  <c r="S67" i="45"/>
  <c r="S68" i="45"/>
  <c r="S69" i="45"/>
  <c r="S70" i="45"/>
  <c r="S71" i="45"/>
  <c r="S72" i="45"/>
  <c r="S73" i="45"/>
  <c r="S74" i="45"/>
  <c r="S75" i="45"/>
  <c r="S76" i="45"/>
  <c r="S77" i="45"/>
  <c r="S78" i="45"/>
  <c r="S79" i="45"/>
  <c r="S80" i="45"/>
  <c r="S81" i="45"/>
  <c r="S82" i="45"/>
  <c r="S83" i="45"/>
  <c r="S84" i="45"/>
  <c r="S85" i="45"/>
  <c r="S86" i="45"/>
  <c r="S87" i="45"/>
  <c r="S88" i="45"/>
  <c r="S89" i="45"/>
  <c r="S90" i="45"/>
  <c r="S91" i="45"/>
  <c r="S92" i="45"/>
  <c r="S93" i="45"/>
  <c r="S94" i="45"/>
  <c r="S95" i="45"/>
  <c r="S96" i="45"/>
  <c r="S97" i="45"/>
  <c r="S98" i="45"/>
  <c r="S99" i="45"/>
  <c r="S100" i="45"/>
  <c r="S101" i="45"/>
  <c r="S102" i="45"/>
  <c r="S103" i="45"/>
  <c r="S104" i="45"/>
  <c r="S105" i="45"/>
  <c r="S106" i="45"/>
  <c r="S107" i="45"/>
  <c r="S108" i="45"/>
  <c r="S109" i="45"/>
  <c r="S110" i="45"/>
  <c r="S111" i="45"/>
  <c r="S112" i="45"/>
  <c r="S113" i="45"/>
  <c r="S114" i="45"/>
  <c r="S115" i="45"/>
  <c r="S116" i="45"/>
  <c r="S117" i="45"/>
  <c r="S118" i="45"/>
  <c r="S119" i="45"/>
  <c r="S120" i="45"/>
  <c r="S121" i="45"/>
  <c r="S122" i="45"/>
  <c r="S123" i="45"/>
  <c r="S124" i="45"/>
  <c r="S125" i="45"/>
  <c r="S126" i="45"/>
  <c r="S127" i="45"/>
  <c r="S128" i="45"/>
  <c r="S129" i="45"/>
  <c r="S130" i="45"/>
  <c r="S131" i="45"/>
  <c r="S132" i="45"/>
  <c r="S133" i="45"/>
  <c r="S134" i="45"/>
  <c r="S135" i="45"/>
  <c r="S136" i="45"/>
  <c r="S137" i="45"/>
  <c r="S138" i="45"/>
  <c r="S139" i="45"/>
  <c r="S140" i="45"/>
  <c r="S141" i="45"/>
  <c r="S142" i="45"/>
  <c r="S143" i="45"/>
  <c r="S144" i="45"/>
  <c r="S145" i="45"/>
  <c r="S146" i="45"/>
  <c r="S147" i="45"/>
  <c r="S148" i="45"/>
  <c r="S149" i="45"/>
  <c r="S150" i="45"/>
  <c r="S151" i="45"/>
  <c r="S152" i="45"/>
  <c r="S153" i="45"/>
  <c r="S154" i="45"/>
  <c r="S155" i="45"/>
  <c r="S156" i="45"/>
  <c r="S157" i="45"/>
  <c r="S158" i="45"/>
  <c r="S159" i="45"/>
  <c r="S160" i="45"/>
  <c r="S161" i="45"/>
  <c r="S162" i="45"/>
  <c r="S163" i="45"/>
  <c r="S164" i="45"/>
  <c r="S165" i="45"/>
  <c r="S166" i="45"/>
  <c r="S167" i="45"/>
  <c r="S168" i="45"/>
  <c r="S169" i="45"/>
  <c r="S170" i="45"/>
  <c r="S171" i="45"/>
  <c r="S172" i="45"/>
  <c r="S173" i="45"/>
  <c r="S174" i="45"/>
  <c r="S175" i="45"/>
  <c r="S176" i="45"/>
  <c r="S177" i="45"/>
  <c r="S178" i="45"/>
  <c r="S179" i="45"/>
  <c r="S180" i="45"/>
  <c r="S181" i="45"/>
  <c r="S182" i="45"/>
  <c r="S183" i="45"/>
  <c r="S184" i="45"/>
  <c r="S185" i="45"/>
  <c r="S186" i="45"/>
  <c r="S187" i="45"/>
  <c r="S188" i="45"/>
  <c r="S189" i="45"/>
  <c r="S190" i="45"/>
  <c r="S191" i="45"/>
  <c r="S192" i="45"/>
  <c r="S193" i="45"/>
  <c r="S194" i="45"/>
  <c r="S195" i="45"/>
  <c r="S196" i="45"/>
  <c r="S197" i="45"/>
  <c r="S198" i="45"/>
  <c r="S199" i="45"/>
  <c r="S200" i="45"/>
  <c r="S201" i="45"/>
  <c r="S202" i="45"/>
  <c r="S203" i="45"/>
  <c r="S204" i="45"/>
  <c r="S205" i="45"/>
  <c r="S206" i="45"/>
  <c r="S207" i="45"/>
  <c r="S208" i="45"/>
  <c r="S209" i="45"/>
  <c r="S210" i="45"/>
  <c r="S211" i="45"/>
  <c r="S212" i="45"/>
  <c r="S213" i="45"/>
  <c r="S214" i="45"/>
  <c r="S215" i="45"/>
  <c r="S216" i="45"/>
  <c r="S217" i="45"/>
  <c r="S218" i="45"/>
  <c r="S219" i="45"/>
  <c r="S220" i="45"/>
  <c r="S221" i="45"/>
  <c r="S222" i="45"/>
  <c r="S223" i="45"/>
  <c r="S224" i="45"/>
  <c r="S225" i="45"/>
  <c r="S226" i="45"/>
  <c r="S227" i="45"/>
  <c r="S228" i="45"/>
  <c r="S229" i="45"/>
  <c r="S230" i="45"/>
  <c r="S231" i="45"/>
  <c r="S232" i="45"/>
  <c r="S233" i="45"/>
  <c r="S234" i="45"/>
  <c r="S235" i="45"/>
  <c r="S236" i="45"/>
  <c r="S237" i="45"/>
  <c r="S238" i="45"/>
  <c r="S239" i="45"/>
  <c r="S240" i="45"/>
  <c r="S241" i="45"/>
  <c r="S242" i="45"/>
  <c r="S243" i="45"/>
  <c r="S244" i="45"/>
  <c r="S245" i="45"/>
  <c r="S246" i="45"/>
  <c r="S247" i="45"/>
  <c r="S248" i="45"/>
  <c r="S249" i="45"/>
  <c r="S250" i="45"/>
  <c r="S251" i="45"/>
  <c r="S252" i="45"/>
  <c r="S253" i="45"/>
  <c r="S254" i="45"/>
  <c r="S255" i="45"/>
  <c r="S256" i="45"/>
  <c r="S257" i="45"/>
  <c r="S258" i="45"/>
  <c r="S259" i="45"/>
  <c r="S260" i="45"/>
  <c r="S261" i="45"/>
  <c r="S262" i="45"/>
  <c r="S263" i="45"/>
  <c r="S264" i="45"/>
  <c r="S265" i="45"/>
  <c r="S266" i="45"/>
  <c r="S267" i="45"/>
  <c r="S268" i="45"/>
  <c r="S269" i="45"/>
  <c r="S270" i="45"/>
  <c r="S271" i="45"/>
  <c r="S272" i="45"/>
  <c r="S273" i="45"/>
  <c r="S274" i="45"/>
  <c r="S275" i="45"/>
  <c r="S276" i="45"/>
  <c r="S277" i="45"/>
  <c r="S278" i="45"/>
  <c r="S279" i="45"/>
  <c r="S280" i="45"/>
  <c r="S281" i="45"/>
  <c r="S282" i="45"/>
  <c r="S283" i="45"/>
  <c r="S284" i="45"/>
  <c r="S285" i="45"/>
  <c r="S286" i="45"/>
  <c r="S287" i="45"/>
  <c r="S288" i="45"/>
  <c r="S289" i="45"/>
  <c r="S290" i="45"/>
  <c r="S291" i="45"/>
  <c r="S292" i="45"/>
  <c r="S293" i="45"/>
  <c r="S294" i="45"/>
  <c r="S295" i="45"/>
  <c r="S296" i="45"/>
  <c r="S297" i="45"/>
  <c r="S298" i="45"/>
  <c r="S299" i="45"/>
  <c r="S300" i="45"/>
  <c r="S301" i="45"/>
  <c r="S302" i="45"/>
  <c r="S303" i="45"/>
  <c r="S304" i="45"/>
  <c r="S305" i="45"/>
  <c r="S306" i="45"/>
  <c r="S307" i="45"/>
  <c r="S308" i="45"/>
  <c r="S309" i="45"/>
  <c r="S310" i="45"/>
  <c r="S311" i="45"/>
  <c r="S312" i="45"/>
  <c r="S313" i="45"/>
  <c r="S314" i="45"/>
  <c r="S315" i="45"/>
  <c r="S316" i="45"/>
  <c r="S317" i="45"/>
  <c r="S318" i="45"/>
  <c r="S319" i="45"/>
  <c r="S320" i="45"/>
  <c r="S321" i="45"/>
  <c r="S322" i="45"/>
  <c r="S323" i="45"/>
  <c r="S324" i="45"/>
  <c r="S325" i="45"/>
  <c r="S326" i="45"/>
  <c r="S327" i="45"/>
  <c r="S328" i="45"/>
  <c r="S329" i="45"/>
  <c r="S330" i="45"/>
  <c r="S331" i="45"/>
  <c r="S332" i="45"/>
  <c r="S333" i="45"/>
  <c r="S334" i="45"/>
  <c r="S335" i="45"/>
  <c r="S336" i="45"/>
  <c r="S337" i="45"/>
  <c r="S338" i="45"/>
  <c r="S339" i="45"/>
  <c r="S340" i="45"/>
  <c r="S341" i="45"/>
  <c r="S342" i="45"/>
  <c r="S343" i="45"/>
  <c r="S344" i="45"/>
  <c r="S345" i="45"/>
  <c r="S346" i="45"/>
  <c r="S347" i="45"/>
  <c r="S348" i="45"/>
  <c r="S349" i="45"/>
  <c r="S350" i="45"/>
  <c r="S351" i="45"/>
  <c r="S352" i="45"/>
  <c r="S353" i="45"/>
  <c r="S354" i="45"/>
  <c r="S355" i="45"/>
  <c r="S356" i="45"/>
  <c r="S357" i="45"/>
  <c r="S358" i="45"/>
  <c r="S359" i="45"/>
  <c r="S360" i="45"/>
  <c r="S361" i="45"/>
  <c r="S362" i="45"/>
  <c r="S363" i="45"/>
  <c r="S364" i="45"/>
  <c r="S365" i="45"/>
  <c r="S366" i="45"/>
  <c r="S367" i="45"/>
  <c r="S368" i="45"/>
  <c r="S369" i="45"/>
  <c r="S370" i="45"/>
  <c r="S371" i="45"/>
  <c r="S372" i="45"/>
  <c r="S373" i="45"/>
  <c r="S374" i="45"/>
  <c r="S375" i="45"/>
  <c r="S376" i="45"/>
  <c r="S377" i="45"/>
  <c r="S378" i="45"/>
  <c r="S379" i="45"/>
  <c r="S380" i="45"/>
  <c r="S381" i="45"/>
  <c r="S382" i="45"/>
  <c r="S383" i="45"/>
  <c r="S384" i="45"/>
  <c r="S385" i="45"/>
  <c r="S386" i="45"/>
  <c r="S387" i="45"/>
  <c r="S388" i="45"/>
  <c r="S389" i="45"/>
  <c r="S390" i="45"/>
  <c r="S391" i="45"/>
  <c r="S392" i="45"/>
  <c r="S393" i="45"/>
  <c r="S394" i="45"/>
  <c r="S395" i="45"/>
  <c r="S396" i="45"/>
  <c r="S397" i="45"/>
  <c r="S398" i="45"/>
  <c r="S399" i="45"/>
  <c r="S400" i="45"/>
  <c r="S401" i="45"/>
  <c r="S402" i="45"/>
  <c r="S403" i="45"/>
  <c r="S404" i="45"/>
  <c r="S405" i="45"/>
  <c r="S406" i="45"/>
  <c r="S407" i="45"/>
  <c r="S408" i="45"/>
  <c r="S409" i="45"/>
  <c r="S410" i="45"/>
  <c r="S411" i="45"/>
  <c r="S412" i="45"/>
  <c r="S413" i="45"/>
  <c r="S414" i="45"/>
  <c r="S415" i="45"/>
  <c r="S416" i="45"/>
  <c r="S417" i="45"/>
  <c r="S418" i="45"/>
  <c r="S419" i="45"/>
  <c r="S420" i="45"/>
  <c r="S421" i="45"/>
  <c r="S422" i="45"/>
  <c r="S423" i="45"/>
  <c r="S424" i="45"/>
  <c r="S425" i="45"/>
  <c r="S426" i="45"/>
  <c r="S427" i="45"/>
  <c r="S428" i="45"/>
  <c r="S429" i="45"/>
  <c r="S430" i="45"/>
  <c r="S431" i="45"/>
  <c r="S432" i="45"/>
  <c r="S433" i="45"/>
  <c r="S434" i="45"/>
  <c r="S435" i="45"/>
  <c r="S436" i="45"/>
  <c r="S437" i="45"/>
  <c r="S438" i="45"/>
  <c r="S439" i="45"/>
  <c r="S440" i="45"/>
  <c r="S441" i="45"/>
  <c r="S442" i="45"/>
  <c r="S443" i="45"/>
  <c r="S444" i="45"/>
  <c r="S445" i="45"/>
  <c r="S446" i="45"/>
  <c r="S447" i="45"/>
  <c r="S448" i="45"/>
  <c r="S449" i="45"/>
  <c r="S450" i="45"/>
  <c r="S451" i="45"/>
  <c r="S452" i="45"/>
  <c r="S453" i="45"/>
  <c r="S454" i="45"/>
  <c r="S455" i="45"/>
  <c r="S456" i="45"/>
  <c r="S457" i="45"/>
  <c r="S458" i="45"/>
  <c r="S459" i="45"/>
  <c r="S460" i="45"/>
  <c r="S461" i="45"/>
  <c r="S462" i="45"/>
  <c r="S463" i="45"/>
  <c r="S464" i="45"/>
  <c r="S465" i="45"/>
  <c r="S466" i="45"/>
  <c r="S467" i="45"/>
  <c r="S468" i="45"/>
  <c r="S469" i="45"/>
  <c r="S470" i="45"/>
  <c r="S471" i="45"/>
  <c r="S472" i="45"/>
  <c r="S473" i="45"/>
  <c r="S474" i="45"/>
  <c r="S475" i="45"/>
  <c r="S476" i="45"/>
  <c r="S477" i="45"/>
  <c r="S478" i="45"/>
  <c r="S479" i="45"/>
  <c r="S480" i="45"/>
  <c r="S481" i="45"/>
  <c r="S482" i="45"/>
  <c r="S483" i="45"/>
  <c r="S484" i="45"/>
  <c r="S485" i="45"/>
  <c r="S486" i="45"/>
  <c r="S487" i="45"/>
  <c r="S488" i="45"/>
  <c r="S489" i="45"/>
  <c r="S490" i="45"/>
  <c r="S491" i="45"/>
  <c r="S492" i="45"/>
  <c r="S493" i="45"/>
  <c r="S494" i="45"/>
  <c r="S495" i="45"/>
  <c r="S496" i="45"/>
  <c r="S497" i="45"/>
  <c r="S498" i="45"/>
  <c r="S499" i="45"/>
  <c r="S500" i="45"/>
  <c r="S501" i="45"/>
  <c r="S502" i="45"/>
  <c r="S503" i="45"/>
  <c r="S504" i="45"/>
  <c r="S505" i="45"/>
  <c r="S506" i="45"/>
  <c r="S507" i="45"/>
  <c r="S508" i="45"/>
  <c r="S509" i="45"/>
  <c r="S510" i="45"/>
  <c r="S511" i="45"/>
  <c r="S512" i="45"/>
  <c r="S513" i="45"/>
  <c r="S514" i="45"/>
  <c r="S515" i="45"/>
  <c r="S516" i="45"/>
  <c r="S517" i="45"/>
  <c r="S518" i="45"/>
  <c r="S519" i="45"/>
  <c r="S520" i="45"/>
  <c r="S521" i="45"/>
  <c r="S522" i="45"/>
  <c r="S523" i="45"/>
  <c r="S524" i="45"/>
  <c r="S525" i="45"/>
  <c r="S526" i="45"/>
  <c r="S527" i="45"/>
  <c r="S528" i="45"/>
  <c r="S529" i="45"/>
  <c r="S530" i="45"/>
  <c r="S531" i="45"/>
  <c r="S532" i="45"/>
  <c r="S533" i="45"/>
  <c r="S534" i="45"/>
  <c r="S535" i="45"/>
  <c r="S536" i="45"/>
  <c r="S537" i="45"/>
  <c r="S538" i="45"/>
  <c r="S539" i="45"/>
  <c r="S540" i="45"/>
  <c r="S541" i="45"/>
  <c r="S542" i="45"/>
  <c r="S543" i="45"/>
  <c r="S544" i="45"/>
  <c r="S545" i="45"/>
  <c r="S546" i="45"/>
  <c r="S547" i="45"/>
  <c r="S548" i="45"/>
  <c r="S549" i="45"/>
  <c r="S550" i="45"/>
  <c r="S551" i="45"/>
  <c r="S552" i="45"/>
  <c r="S553" i="45"/>
  <c r="S554" i="45"/>
  <c r="S555" i="45"/>
  <c r="S556" i="45"/>
  <c r="S557" i="45"/>
  <c r="S558" i="45"/>
  <c r="S559" i="45"/>
  <c r="S560" i="45"/>
  <c r="S561" i="45"/>
  <c r="S562" i="45"/>
  <c r="S563" i="45"/>
  <c r="S564" i="45"/>
  <c r="S565" i="45"/>
  <c r="S566" i="45"/>
  <c r="S567" i="45"/>
  <c r="S568" i="45"/>
  <c r="S569" i="45"/>
  <c r="S570" i="45"/>
  <c r="S571" i="45"/>
  <c r="S572" i="45"/>
  <c r="S573" i="45"/>
  <c r="S574" i="45"/>
  <c r="S575" i="45"/>
  <c r="S576" i="45"/>
  <c r="S577" i="45"/>
  <c r="S578" i="45"/>
  <c r="S579" i="45"/>
  <c r="S580" i="45"/>
  <c r="S581" i="45"/>
  <c r="S582" i="45"/>
  <c r="S583" i="45"/>
  <c r="S584" i="45"/>
  <c r="S585" i="45"/>
  <c r="S586" i="45"/>
  <c r="S587" i="45"/>
  <c r="S588" i="45"/>
  <c r="S589" i="45"/>
  <c r="S590" i="45"/>
  <c r="S591" i="45"/>
  <c r="S592" i="45"/>
  <c r="S593" i="45"/>
  <c r="S594" i="45"/>
  <c r="S595" i="45"/>
  <c r="S596" i="45"/>
  <c r="S597" i="45"/>
  <c r="S598" i="45"/>
  <c r="S599" i="45"/>
  <c r="S600" i="45"/>
  <c r="S601" i="45"/>
  <c r="S602" i="45"/>
  <c r="S603" i="45"/>
  <c r="S604" i="45"/>
  <c r="S605" i="45"/>
  <c r="S606" i="45"/>
  <c r="S607" i="45"/>
  <c r="S608" i="45"/>
  <c r="S609" i="45"/>
  <c r="S610" i="45"/>
  <c r="S611" i="45"/>
  <c r="S612" i="45"/>
  <c r="S613" i="45"/>
  <c r="S614" i="45"/>
  <c r="S615" i="45"/>
  <c r="S616" i="45"/>
  <c r="S617" i="45"/>
  <c r="S618" i="45"/>
  <c r="S619" i="45"/>
  <c r="S620" i="45"/>
  <c r="S621" i="45"/>
  <c r="S622" i="45"/>
  <c r="S623" i="45"/>
  <c r="S624" i="45"/>
  <c r="S625" i="45"/>
  <c r="S626" i="45"/>
  <c r="S627" i="45"/>
  <c r="S628" i="45"/>
  <c r="S629" i="45"/>
  <c r="S630" i="45"/>
  <c r="S631" i="45"/>
  <c r="S632" i="45"/>
  <c r="S633" i="45"/>
  <c r="S634" i="45"/>
  <c r="S635" i="45"/>
  <c r="S636" i="45"/>
  <c r="S637" i="45"/>
  <c r="S638" i="45"/>
  <c r="S639" i="45"/>
  <c r="S640" i="45"/>
  <c r="S641" i="45"/>
  <c r="S642" i="45"/>
  <c r="S643" i="45"/>
  <c r="S644" i="45"/>
  <c r="S645" i="45"/>
  <c r="S646" i="45"/>
  <c r="S647" i="45"/>
  <c r="S648" i="45"/>
  <c r="S649" i="45"/>
  <c r="S650" i="45"/>
  <c r="S651" i="45"/>
  <c r="S652" i="45"/>
  <c r="S653" i="45"/>
  <c r="S654" i="45"/>
  <c r="S655" i="45"/>
  <c r="S656" i="45"/>
  <c r="S657" i="45"/>
  <c r="S658" i="45"/>
  <c r="S659" i="45"/>
  <c r="S660" i="45"/>
  <c r="S661" i="45"/>
  <c r="S662" i="45"/>
  <c r="S663" i="45"/>
  <c r="S664" i="45"/>
  <c r="S665" i="45"/>
  <c r="S666" i="45"/>
  <c r="S667" i="45"/>
  <c r="S668" i="45"/>
  <c r="S669" i="45"/>
  <c r="S670" i="45"/>
  <c r="S671" i="45"/>
  <c r="S672" i="45"/>
  <c r="S673" i="45"/>
  <c r="S674" i="45"/>
  <c r="S675" i="45"/>
  <c r="S676" i="45"/>
  <c r="S677" i="45"/>
  <c r="S678" i="45"/>
  <c r="S679" i="45"/>
  <c r="S680" i="45"/>
  <c r="S681" i="45"/>
  <c r="S682" i="45"/>
  <c r="S683" i="45"/>
  <c r="S684" i="45"/>
  <c r="S685" i="45"/>
  <c r="S686" i="45"/>
  <c r="S687" i="45"/>
  <c r="S688" i="45"/>
  <c r="S689" i="45"/>
  <c r="S690" i="45"/>
  <c r="S691" i="45"/>
  <c r="S692" i="45"/>
  <c r="S693" i="45"/>
  <c r="S694" i="45"/>
  <c r="S695" i="45"/>
  <c r="S696" i="45"/>
  <c r="S697" i="45"/>
  <c r="S698" i="45"/>
  <c r="S699" i="45"/>
  <c r="S700" i="45"/>
  <c r="S701" i="45"/>
  <c r="S702" i="45"/>
  <c r="S703" i="45"/>
  <c r="S704" i="45"/>
  <c r="S705" i="45"/>
  <c r="S706" i="45"/>
  <c r="S707" i="45"/>
  <c r="S708" i="45"/>
  <c r="S709" i="45"/>
  <c r="S710" i="45"/>
  <c r="S711" i="45"/>
  <c r="S712" i="45"/>
  <c r="S713" i="45"/>
  <c r="S714" i="45"/>
  <c r="S715" i="45"/>
  <c r="S716" i="45"/>
  <c r="S717" i="45"/>
  <c r="S718" i="45"/>
  <c r="S719" i="45"/>
  <c r="S720" i="45"/>
  <c r="S721" i="45"/>
  <c r="S722" i="45"/>
  <c r="S723" i="45"/>
  <c r="S724" i="45"/>
  <c r="S725" i="45"/>
  <c r="S726" i="45"/>
  <c r="S727" i="45"/>
  <c r="S728" i="45"/>
  <c r="S729" i="45"/>
  <c r="S730" i="45"/>
  <c r="S731" i="45"/>
  <c r="S732" i="45"/>
  <c r="S733" i="45"/>
  <c r="S734" i="45"/>
  <c r="S735" i="45"/>
  <c r="S736" i="45"/>
  <c r="S737" i="45"/>
  <c r="S738" i="45"/>
  <c r="S739" i="45"/>
  <c r="S740" i="45"/>
  <c r="S741" i="45"/>
  <c r="S742" i="45"/>
  <c r="S743" i="45"/>
  <c r="S744" i="45"/>
  <c r="S745" i="45"/>
  <c r="S746" i="45"/>
  <c r="S747" i="45"/>
  <c r="S748" i="45"/>
  <c r="S749" i="45"/>
  <c r="S750" i="45"/>
  <c r="S751" i="45"/>
  <c r="S752" i="45"/>
  <c r="S753" i="45"/>
  <c r="S754" i="45"/>
  <c r="S755" i="45"/>
  <c r="S756" i="45"/>
  <c r="S757" i="45"/>
  <c r="S758" i="45"/>
  <c r="S759" i="45"/>
  <c r="S760" i="45"/>
  <c r="S761" i="45"/>
  <c r="S762" i="45"/>
  <c r="S763" i="45"/>
  <c r="S764" i="45"/>
  <c r="S765" i="45"/>
  <c r="S766" i="45"/>
  <c r="S767" i="45"/>
  <c r="S768" i="45"/>
  <c r="S769" i="45"/>
  <c r="S770" i="45"/>
  <c r="S771" i="45"/>
  <c r="S772" i="45"/>
  <c r="S773" i="45"/>
  <c r="S774" i="45"/>
  <c r="S775" i="45"/>
  <c r="S776" i="45"/>
  <c r="S777" i="45"/>
  <c r="S778" i="45"/>
  <c r="S779" i="45"/>
  <c r="S780" i="45"/>
  <c r="S781" i="45"/>
  <c r="S782" i="45"/>
  <c r="S783" i="45"/>
  <c r="S784" i="45"/>
  <c r="S785" i="45"/>
  <c r="S786" i="45"/>
  <c r="S787" i="45"/>
  <c r="S788" i="45"/>
  <c r="S789" i="45"/>
  <c r="S790" i="45"/>
  <c r="S791" i="45"/>
  <c r="S792" i="45"/>
  <c r="S793" i="45"/>
  <c r="S794" i="45"/>
  <c r="S795" i="45"/>
  <c r="S796" i="45"/>
  <c r="S797" i="45"/>
  <c r="S798" i="45"/>
  <c r="S799" i="45"/>
  <c r="S800" i="45"/>
  <c r="S801" i="45"/>
  <c r="S802" i="45"/>
  <c r="S803" i="45"/>
  <c r="S804" i="45"/>
  <c r="S805" i="45"/>
  <c r="S806" i="45"/>
  <c r="S807" i="45"/>
  <c r="S808" i="45"/>
  <c r="S809" i="45"/>
  <c r="S810" i="45"/>
  <c r="S811" i="45"/>
  <c r="S812" i="45"/>
  <c r="S813" i="45"/>
  <c r="S814" i="45"/>
  <c r="S815" i="45"/>
  <c r="S816" i="45"/>
  <c r="S817" i="45"/>
  <c r="S818" i="45"/>
  <c r="S819" i="45"/>
  <c r="S820" i="45"/>
  <c r="S821" i="45"/>
  <c r="S822" i="45"/>
  <c r="S823" i="45"/>
  <c r="S824" i="45"/>
  <c r="S825" i="45"/>
  <c r="S826" i="45"/>
  <c r="S827" i="45"/>
  <c r="S828" i="45"/>
  <c r="S829" i="45"/>
  <c r="S830" i="45"/>
  <c r="S831" i="45"/>
  <c r="S832" i="45"/>
  <c r="S833" i="45"/>
  <c r="S834" i="45"/>
  <c r="S835" i="45"/>
  <c r="S836" i="45"/>
  <c r="S837" i="45"/>
  <c r="S838" i="45"/>
  <c r="S839" i="45"/>
  <c r="S840" i="45"/>
  <c r="S841" i="45"/>
  <c r="S842" i="45"/>
  <c r="S843" i="45"/>
  <c r="S844" i="45"/>
  <c r="S845" i="45"/>
  <c r="S846" i="45"/>
  <c r="S847" i="45"/>
  <c r="S848" i="45"/>
  <c r="S849" i="45"/>
  <c r="S850" i="45"/>
  <c r="S851" i="45"/>
  <c r="S852" i="45"/>
  <c r="S853" i="45"/>
  <c r="S854" i="45"/>
  <c r="S855" i="45"/>
  <c r="S856" i="45"/>
  <c r="S857" i="45"/>
  <c r="S858" i="45"/>
  <c r="S859" i="45"/>
  <c r="S860" i="45"/>
  <c r="S861" i="45"/>
  <c r="S862" i="45"/>
  <c r="S863" i="45"/>
  <c r="S864" i="45"/>
  <c r="S865" i="45"/>
  <c r="S866" i="45"/>
  <c r="S867" i="45"/>
  <c r="S868" i="45"/>
  <c r="S869" i="45"/>
  <c r="S870" i="45"/>
  <c r="S871" i="45"/>
  <c r="S872" i="45"/>
  <c r="S873" i="45"/>
  <c r="S874" i="45"/>
  <c r="S875" i="45"/>
  <c r="S876" i="45"/>
  <c r="S877" i="45"/>
  <c r="S878" i="45"/>
  <c r="S879" i="45"/>
  <c r="S880" i="45"/>
  <c r="S881" i="45"/>
  <c r="S882" i="45"/>
  <c r="S883" i="45"/>
  <c r="S884" i="45"/>
  <c r="S885" i="45"/>
  <c r="S886" i="45"/>
  <c r="S887" i="45"/>
  <c r="S888" i="45"/>
  <c r="S889" i="45"/>
  <c r="S890" i="45"/>
  <c r="S891" i="45"/>
  <c r="S892" i="45"/>
  <c r="S893" i="45"/>
  <c r="S894" i="45"/>
  <c r="S895" i="45"/>
  <c r="S896" i="45"/>
  <c r="S897" i="45"/>
  <c r="S898" i="45"/>
  <c r="S899" i="45"/>
  <c r="S900" i="45"/>
  <c r="S901" i="45"/>
  <c r="S902" i="45"/>
  <c r="S903" i="45"/>
  <c r="S904" i="45"/>
  <c r="S905" i="45"/>
  <c r="S906" i="45"/>
  <c r="S907" i="45"/>
  <c r="S908" i="45"/>
  <c r="S909" i="45"/>
  <c r="S910" i="45"/>
  <c r="S911" i="45"/>
  <c r="S912" i="45"/>
  <c r="S913" i="45"/>
  <c r="S914" i="45"/>
  <c r="S915" i="45"/>
  <c r="S916" i="45"/>
  <c r="S917" i="45"/>
  <c r="S918" i="45"/>
  <c r="S919" i="45"/>
  <c r="S920" i="45"/>
  <c r="S921" i="45"/>
  <c r="S922" i="45"/>
  <c r="S923" i="45"/>
  <c r="S924" i="45"/>
  <c r="S925" i="45"/>
  <c r="S926" i="45"/>
  <c r="S927" i="45"/>
  <c r="S928" i="45"/>
  <c r="S929" i="45"/>
  <c r="S930" i="45"/>
  <c r="S931" i="45"/>
  <c r="S932" i="45"/>
  <c r="S933" i="45"/>
  <c r="S934" i="45"/>
  <c r="S935" i="45"/>
  <c r="S936" i="45"/>
  <c r="S937" i="45"/>
  <c r="S938" i="45"/>
  <c r="S939" i="45"/>
  <c r="S940" i="45"/>
  <c r="S941" i="45"/>
  <c r="S942" i="45"/>
  <c r="S943" i="45"/>
  <c r="S944" i="45"/>
  <c r="S945" i="45"/>
  <c r="S946" i="45"/>
  <c r="S947" i="45"/>
  <c r="S948" i="45"/>
  <c r="S949" i="45"/>
  <c r="S950" i="45"/>
  <c r="S951" i="45"/>
  <c r="S952" i="45"/>
  <c r="S953" i="45"/>
  <c r="S954" i="45"/>
  <c r="S955" i="45"/>
  <c r="S956" i="45"/>
  <c r="S957" i="45"/>
  <c r="S958" i="45"/>
  <c r="S959" i="45"/>
  <c r="S960" i="45"/>
  <c r="S961" i="45"/>
  <c r="S962" i="45"/>
  <c r="S963" i="45"/>
  <c r="S964" i="45"/>
  <c r="S965" i="45"/>
  <c r="S966" i="45"/>
  <c r="S967" i="45"/>
  <c r="S968" i="45"/>
  <c r="S969" i="45"/>
  <c r="S970" i="45"/>
  <c r="S971" i="45"/>
  <c r="S972" i="45"/>
  <c r="S973" i="45"/>
  <c r="S974" i="45"/>
  <c r="S975" i="45"/>
  <c r="S976" i="45"/>
  <c r="S977" i="45"/>
  <c r="S978" i="45"/>
  <c r="S979" i="45"/>
  <c r="S980" i="45"/>
  <c r="S981" i="45"/>
  <c r="S982" i="45"/>
  <c r="S983" i="45"/>
  <c r="S984" i="45"/>
  <c r="S985" i="45"/>
  <c r="S986" i="45"/>
  <c r="S987" i="45"/>
  <c r="S988" i="45"/>
  <c r="S989" i="45"/>
  <c r="S990" i="45"/>
  <c r="S991" i="45"/>
  <c r="S992" i="45"/>
  <c r="S993" i="45"/>
  <c r="S994" i="45"/>
  <c r="S995" i="45"/>
  <c r="S996" i="45"/>
  <c r="S997" i="45"/>
  <c r="S998" i="45"/>
  <c r="S999" i="45"/>
  <c r="S1000" i="45"/>
  <c r="S1001" i="45"/>
  <c r="S1002" i="45"/>
  <c r="S1003" i="45"/>
  <c r="S1004" i="45"/>
  <c r="S1005" i="45"/>
  <c r="S1006" i="45"/>
  <c r="S1007" i="45"/>
  <c r="S1008" i="45"/>
  <c r="S1009" i="45"/>
  <c r="S1010" i="45"/>
  <c r="S1011" i="45"/>
  <c r="S1012" i="45"/>
  <c r="S1013" i="45"/>
  <c r="S1014" i="45"/>
  <c r="S1015" i="45"/>
  <c r="S1016" i="45"/>
  <c r="S1017" i="45"/>
  <c r="S1018" i="45"/>
  <c r="S1019" i="45"/>
  <c r="S1020" i="45"/>
  <c r="S1021" i="45"/>
  <c r="S1022" i="45"/>
  <c r="S1023" i="45"/>
  <c r="S1024" i="45"/>
  <c r="S1025" i="45"/>
  <c r="S1026" i="45"/>
  <c r="S1027" i="45"/>
  <c r="S1028" i="45"/>
  <c r="S1029" i="45"/>
  <c r="S1030" i="45"/>
  <c r="S1031" i="45"/>
  <c r="S1032" i="45"/>
  <c r="S1033" i="45"/>
  <c r="S1034" i="45"/>
  <c r="S1035" i="45"/>
  <c r="S1036" i="45"/>
  <c r="S1037" i="45"/>
  <c r="S1038" i="45"/>
  <c r="S1039" i="45"/>
  <c r="S1040" i="45"/>
  <c r="S1041" i="45"/>
  <c r="S1042" i="45"/>
  <c r="S1043" i="45"/>
  <c r="S1044" i="45"/>
  <c r="S1045" i="45"/>
  <c r="S1046" i="45"/>
  <c r="S1047" i="45"/>
  <c r="S1048" i="45"/>
  <c r="S1049" i="45"/>
  <c r="S1050" i="45"/>
  <c r="S1051" i="45"/>
  <c r="S1052" i="45"/>
  <c r="S1053" i="45"/>
  <c r="S1054" i="45"/>
  <c r="S1055" i="45"/>
  <c r="S1056" i="45"/>
  <c r="S1057" i="45"/>
  <c r="S1058" i="45"/>
  <c r="S1059" i="45"/>
  <c r="S1060" i="45"/>
  <c r="S1061" i="45"/>
  <c r="S1062" i="45"/>
  <c r="S1063" i="45"/>
  <c r="S1064" i="45"/>
  <c r="S1065" i="45"/>
  <c r="S1066" i="45"/>
  <c r="S1067" i="45"/>
  <c r="S1068" i="45"/>
  <c r="S1069" i="45"/>
  <c r="S1070" i="45"/>
  <c r="S1071" i="45"/>
  <c r="S1072" i="45"/>
  <c r="S1073" i="45"/>
  <c r="S1074" i="45"/>
  <c r="S1075" i="45"/>
  <c r="S1076" i="45"/>
  <c r="S1077" i="45"/>
  <c r="S1078" i="45"/>
  <c r="S1079" i="45"/>
  <c r="S1080" i="45"/>
  <c r="S1081" i="45"/>
  <c r="S1082" i="45"/>
  <c r="S1083" i="45"/>
  <c r="S1084" i="45"/>
  <c r="S1085" i="45"/>
  <c r="S1086" i="45"/>
  <c r="S1087" i="45"/>
  <c r="S1088" i="45"/>
  <c r="S1089" i="45"/>
  <c r="S1090" i="45"/>
  <c r="S1091" i="45"/>
  <c r="S1092" i="45"/>
  <c r="S1093" i="45"/>
  <c r="S1094" i="45"/>
  <c r="S1095" i="45"/>
  <c r="S1096" i="45"/>
  <c r="S1097" i="45"/>
  <c r="S1098" i="45"/>
  <c r="S1099" i="45"/>
  <c r="S1100" i="45"/>
  <c r="S1101" i="45"/>
  <c r="S1102" i="45"/>
  <c r="S1103" i="45"/>
  <c r="S1104" i="45"/>
  <c r="S1105" i="45"/>
  <c r="S1106" i="45"/>
  <c r="S1107" i="45"/>
  <c r="S1108" i="45"/>
  <c r="S1109" i="45"/>
  <c r="S1110" i="45"/>
  <c r="S1111" i="45"/>
  <c r="S1112" i="45"/>
  <c r="S1113" i="45"/>
  <c r="S1114" i="45"/>
  <c r="S1115" i="45"/>
  <c r="S1116" i="45"/>
  <c r="S1117" i="45"/>
  <c r="S1118" i="45"/>
  <c r="S1119" i="45"/>
  <c r="S1120" i="45"/>
  <c r="S1121" i="45"/>
  <c r="S1122" i="45"/>
  <c r="S1123" i="45"/>
  <c r="S1124" i="45"/>
  <c r="S1125" i="45"/>
  <c r="S1126" i="45"/>
  <c r="S1127" i="45"/>
  <c r="S1128" i="45"/>
  <c r="S1129" i="45"/>
  <c r="S1130" i="45"/>
  <c r="S1131" i="45"/>
  <c r="S1132" i="45"/>
  <c r="S1133" i="45"/>
  <c r="S1134" i="45"/>
  <c r="S1135" i="45"/>
  <c r="S1136" i="45"/>
  <c r="S1137" i="45"/>
  <c r="S1138" i="45"/>
  <c r="S1139" i="45"/>
  <c r="S1140" i="45"/>
  <c r="S1141" i="45"/>
  <c r="S1142" i="45"/>
  <c r="S1143" i="45"/>
  <c r="S1144" i="45"/>
  <c r="S1145" i="45"/>
  <c r="S1146" i="45"/>
  <c r="S1147" i="45"/>
  <c r="S1148" i="45"/>
  <c r="S1149" i="45"/>
  <c r="S1150" i="45"/>
  <c r="S1151" i="45"/>
  <c r="S1152" i="45"/>
  <c r="S1153" i="45"/>
  <c r="S1154" i="45"/>
  <c r="S1155" i="45"/>
  <c r="S1156" i="45"/>
  <c r="S1157" i="45"/>
  <c r="S1158" i="45"/>
  <c r="S1159" i="45"/>
  <c r="S1160" i="45"/>
  <c r="S1161" i="45"/>
  <c r="S1162" i="45"/>
  <c r="S1163" i="45"/>
  <c r="S1164" i="45"/>
  <c r="S1165" i="45"/>
  <c r="S1166" i="45"/>
  <c r="S1167" i="45"/>
  <c r="S1168" i="45"/>
  <c r="S1169" i="45"/>
  <c r="S1170" i="45"/>
  <c r="S1171" i="45"/>
  <c r="S1172" i="45"/>
  <c r="S1173" i="45"/>
  <c r="S1174" i="45"/>
  <c r="S1175" i="45"/>
  <c r="S1176" i="45"/>
  <c r="S1177" i="45"/>
  <c r="S1178" i="45"/>
  <c r="S1179" i="45"/>
  <c r="S1180" i="45"/>
  <c r="S1181" i="45"/>
  <c r="S1182" i="45"/>
  <c r="S1183" i="45"/>
  <c r="S1184" i="45"/>
  <c r="S1185" i="45"/>
  <c r="S1186" i="45"/>
  <c r="S1187" i="45"/>
  <c r="S1188" i="45"/>
  <c r="S1189" i="45"/>
  <c r="S1190" i="45"/>
  <c r="S1191" i="45"/>
  <c r="S1192" i="45"/>
  <c r="S1193" i="45"/>
  <c r="S1194" i="45"/>
  <c r="S1195" i="45"/>
  <c r="S1196" i="45"/>
  <c r="S1197" i="45"/>
  <c r="S1198" i="45"/>
  <c r="S1199" i="45"/>
  <c r="S1200" i="45"/>
  <c r="S1201" i="45"/>
  <c r="S1202" i="45"/>
  <c r="S1203" i="45"/>
  <c r="S1204" i="45"/>
  <c r="S1205" i="45"/>
  <c r="S1206" i="45"/>
  <c r="S1207" i="45"/>
  <c r="S1208" i="45"/>
  <c r="S1209" i="45"/>
  <c r="S1210" i="45"/>
  <c r="S1211" i="45"/>
  <c r="S1212" i="45"/>
  <c r="S1213" i="45"/>
  <c r="S1214" i="45"/>
  <c r="S1215" i="45"/>
  <c r="S1216" i="45"/>
  <c r="S1217" i="45"/>
  <c r="S1218" i="45"/>
  <c r="S1219" i="45"/>
  <c r="S1220" i="45"/>
  <c r="S1221" i="45"/>
  <c r="S1222" i="45"/>
  <c r="S1223" i="45"/>
  <c r="S1224" i="45"/>
  <c r="S1225" i="45"/>
  <c r="S1226" i="45"/>
  <c r="S1227" i="45"/>
  <c r="S1228" i="45"/>
  <c r="S1229" i="45"/>
  <c r="S1230" i="45"/>
  <c r="S1231" i="45"/>
  <c r="S1232" i="45"/>
  <c r="S1233" i="45"/>
  <c r="S1234" i="45"/>
  <c r="S1235" i="45"/>
  <c r="S1236" i="45"/>
  <c r="S1237" i="45"/>
  <c r="S1238" i="45"/>
  <c r="S1239" i="45"/>
  <c r="S1240" i="45"/>
  <c r="S1241" i="45"/>
  <c r="S1242" i="45"/>
  <c r="S1243" i="45"/>
  <c r="S1244" i="45"/>
  <c r="S1245" i="45"/>
  <c r="S1246" i="45"/>
  <c r="S1247" i="45"/>
  <c r="S1248" i="45"/>
  <c r="S1249" i="45"/>
  <c r="S1250" i="45"/>
  <c r="S1251" i="45"/>
  <c r="S1252" i="45"/>
  <c r="S1253" i="45"/>
  <c r="S1254" i="45"/>
  <c r="S1255" i="45"/>
  <c r="S1256" i="45"/>
  <c r="S1257" i="45"/>
  <c r="S1258" i="45"/>
  <c r="S1259" i="45"/>
  <c r="S1260" i="45"/>
  <c r="S1261" i="45"/>
  <c r="S1262" i="45"/>
  <c r="S1263" i="45"/>
  <c r="S1264" i="45"/>
  <c r="S1265" i="45"/>
  <c r="S1266" i="45"/>
  <c r="S1267" i="45"/>
  <c r="S1268" i="45"/>
  <c r="S1269" i="45"/>
  <c r="S1270" i="45"/>
  <c r="S1271" i="45"/>
  <c r="S1272" i="45"/>
  <c r="S1273" i="45"/>
  <c r="S1274" i="45"/>
  <c r="S1275" i="45"/>
  <c r="S3" i="45"/>
  <c r="P1275" i="53" l="1"/>
  <c r="O1275" i="53"/>
  <c r="P1274" i="53"/>
  <c r="O1274" i="53"/>
  <c r="P1273" i="53"/>
  <c r="O1273" i="53"/>
  <c r="P1272" i="53"/>
  <c r="O1272" i="53"/>
  <c r="P1271" i="53"/>
  <c r="O1271" i="53"/>
  <c r="P1270" i="53"/>
  <c r="O1270" i="53"/>
  <c r="P1269" i="53"/>
  <c r="O1269" i="53"/>
  <c r="P1268" i="53"/>
  <c r="O1268" i="53"/>
  <c r="P1267" i="53"/>
  <c r="O1267" i="53"/>
  <c r="P1266" i="53"/>
  <c r="O1266" i="53"/>
  <c r="P1265" i="53"/>
  <c r="O1265" i="53"/>
  <c r="P1264" i="53"/>
  <c r="O1264" i="53"/>
  <c r="P1263" i="53"/>
  <c r="O1263" i="53"/>
  <c r="P1262" i="53"/>
  <c r="O1262" i="53"/>
  <c r="P1261" i="53"/>
  <c r="O1261" i="53"/>
  <c r="P1260" i="53"/>
  <c r="O1260" i="53"/>
  <c r="P1259" i="53"/>
  <c r="O1259" i="53"/>
  <c r="P1258" i="53"/>
  <c r="O1258" i="53"/>
  <c r="P1257" i="53"/>
  <c r="O1257" i="53"/>
  <c r="P1256" i="53"/>
  <c r="O1256" i="53"/>
  <c r="P1255" i="53"/>
  <c r="O1255" i="53"/>
  <c r="P1254" i="53"/>
  <c r="O1254" i="53"/>
  <c r="P1253" i="53"/>
  <c r="O1253" i="53"/>
  <c r="P1252" i="53"/>
  <c r="O1252" i="53"/>
  <c r="P1251" i="53"/>
  <c r="O1251" i="53"/>
  <c r="P1250" i="53"/>
  <c r="O1250" i="53"/>
  <c r="P1249" i="53"/>
  <c r="O1249" i="53"/>
  <c r="P1248" i="53"/>
  <c r="O1248" i="53"/>
  <c r="P1247" i="53"/>
  <c r="O1247" i="53"/>
  <c r="P1246" i="53"/>
  <c r="O1246" i="53"/>
  <c r="P1245" i="53"/>
  <c r="O1245" i="53"/>
  <c r="P1244" i="53"/>
  <c r="O1244" i="53"/>
  <c r="P1243" i="53"/>
  <c r="O1243" i="53"/>
  <c r="P1242" i="53"/>
  <c r="O1242" i="53"/>
  <c r="P1241" i="53"/>
  <c r="O1241" i="53"/>
  <c r="P1240" i="53"/>
  <c r="O1240" i="53"/>
  <c r="P1239" i="53"/>
  <c r="O1239" i="53"/>
  <c r="P1238" i="53"/>
  <c r="O1238" i="53"/>
  <c r="P1237" i="53"/>
  <c r="O1237" i="53"/>
  <c r="P1236" i="53"/>
  <c r="O1236" i="53"/>
  <c r="P1235" i="53"/>
  <c r="O1235" i="53"/>
  <c r="P1234" i="53"/>
  <c r="O1234" i="53"/>
  <c r="P1233" i="53"/>
  <c r="O1233" i="53"/>
  <c r="P1232" i="53"/>
  <c r="O1232" i="53"/>
  <c r="P1231" i="53"/>
  <c r="O1231" i="53"/>
  <c r="P1230" i="53"/>
  <c r="O1230" i="53"/>
  <c r="P1229" i="53"/>
  <c r="O1229" i="53"/>
  <c r="P1228" i="53"/>
  <c r="O1228" i="53"/>
  <c r="P1227" i="53"/>
  <c r="O1227" i="53"/>
  <c r="P1226" i="53"/>
  <c r="O1226" i="53"/>
  <c r="P1225" i="53"/>
  <c r="O1225" i="53"/>
  <c r="P1224" i="53"/>
  <c r="O1224" i="53"/>
  <c r="P1223" i="53"/>
  <c r="O1223" i="53"/>
  <c r="P1222" i="53"/>
  <c r="O1222" i="53"/>
  <c r="P1221" i="53"/>
  <c r="O1221" i="53"/>
  <c r="P1220" i="53"/>
  <c r="O1220" i="53"/>
  <c r="P1219" i="53"/>
  <c r="O1219" i="53"/>
  <c r="P1218" i="53"/>
  <c r="O1218" i="53"/>
  <c r="P1217" i="53"/>
  <c r="O1217" i="53"/>
  <c r="P1216" i="53"/>
  <c r="O1216" i="53"/>
  <c r="P1215" i="53"/>
  <c r="O1215" i="53"/>
  <c r="P1214" i="53"/>
  <c r="O1214" i="53"/>
  <c r="P1213" i="53"/>
  <c r="O1213" i="53"/>
  <c r="P1212" i="53"/>
  <c r="O1212" i="53"/>
  <c r="P1211" i="53"/>
  <c r="O1211" i="53"/>
  <c r="P1210" i="53"/>
  <c r="O1210" i="53"/>
  <c r="P1209" i="53"/>
  <c r="O1209" i="53"/>
  <c r="P1208" i="53"/>
  <c r="O1208" i="53"/>
  <c r="P1207" i="53"/>
  <c r="O1207" i="53"/>
  <c r="P1206" i="53"/>
  <c r="O1206" i="53"/>
  <c r="P1205" i="53"/>
  <c r="O1205" i="53"/>
  <c r="P1204" i="53"/>
  <c r="O1204" i="53"/>
  <c r="P1203" i="53"/>
  <c r="O1203" i="53"/>
  <c r="P1202" i="53"/>
  <c r="O1202" i="53"/>
  <c r="P1201" i="53"/>
  <c r="O1201" i="53"/>
  <c r="P1200" i="53"/>
  <c r="O1200" i="53"/>
  <c r="P1199" i="53"/>
  <c r="O1199" i="53"/>
  <c r="P1198" i="53"/>
  <c r="O1198" i="53"/>
  <c r="P1197" i="53"/>
  <c r="O1197" i="53"/>
  <c r="P1196" i="53"/>
  <c r="O1196" i="53"/>
  <c r="P1195" i="53"/>
  <c r="O1195" i="53"/>
  <c r="P1194" i="53"/>
  <c r="O1194" i="53"/>
  <c r="P1193" i="53"/>
  <c r="O1193" i="53"/>
  <c r="P1192" i="53"/>
  <c r="O1192" i="53"/>
  <c r="P1191" i="53"/>
  <c r="O1191" i="53"/>
  <c r="P1190" i="53"/>
  <c r="O1190" i="53"/>
  <c r="P1189" i="53"/>
  <c r="O1189" i="53"/>
  <c r="P1188" i="53"/>
  <c r="O1188" i="53"/>
  <c r="P1187" i="53"/>
  <c r="O1187" i="53"/>
  <c r="P1186" i="53"/>
  <c r="O1186" i="53"/>
  <c r="P1185" i="53"/>
  <c r="O1185" i="53"/>
  <c r="P1184" i="53"/>
  <c r="O1184" i="53"/>
  <c r="P1183" i="53"/>
  <c r="O1183" i="53"/>
  <c r="P1182" i="53"/>
  <c r="O1182" i="53"/>
  <c r="P1181" i="53"/>
  <c r="O1181" i="53"/>
  <c r="P1180" i="53"/>
  <c r="O1180" i="53"/>
  <c r="P1179" i="53"/>
  <c r="O1179" i="53"/>
  <c r="P1178" i="53"/>
  <c r="O1178" i="53"/>
  <c r="P1177" i="53"/>
  <c r="O1177" i="53"/>
  <c r="P1176" i="53"/>
  <c r="O1176" i="53"/>
  <c r="P1175" i="53"/>
  <c r="O1175" i="53"/>
  <c r="P1174" i="53"/>
  <c r="O1174" i="53"/>
  <c r="P1173" i="53"/>
  <c r="O1173" i="53"/>
  <c r="P1172" i="53"/>
  <c r="O1172" i="53"/>
  <c r="P1171" i="53"/>
  <c r="O1171" i="53"/>
  <c r="P1170" i="53"/>
  <c r="O1170" i="53"/>
  <c r="P1169" i="53"/>
  <c r="O1169" i="53"/>
  <c r="P1168" i="53"/>
  <c r="O1168" i="53"/>
  <c r="P1167" i="53"/>
  <c r="O1167" i="53"/>
  <c r="P1166" i="53"/>
  <c r="O1166" i="53"/>
  <c r="P1165" i="53"/>
  <c r="O1165" i="53"/>
  <c r="P1164" i="53"/>
  <c r="O1164" i="53"/>
  <c r="P1163" i="53"/>
  <c r="O1163" i="53"/>
  <c r="P1162" i="53"/>
  <c r="O1162" i="53"/>
  <c r="P1161" i="53"/>
  <c r="O1161" i="53"/>
  <c r="P1160" i="53"/>
  <c r="O1160" i="53"/>
  <c r="P1159" i="53"/>
  <c r="O1159" i="53"/>
  <c r="P1158" i="53"/>
  <c r="O1158" i="53"/>
  <c r="P1157" i="53"/>
  <c r="O1157" i="53"/>
  <c r="P1156" i="53"/>
  <c r="O1156" i="53"/>
  <c r="P1155" i="53"/>
  <c r="O1155" i="53"/>
  <c r="P1154" i="53"/>
  <c r="O1154" i="53"/>
  <c r="P1153" i="53"/>
  <c r="O1153" i="53"/>
  <c r="P1152" i="53"/>
  <c r="O1152" i="53"/>
  <c r="P1151" i="53"/>
  <c r="O1151" i="53"/>
  <c r="P1150" i="53"/>
  <c r="O1150" i="53"/>
  <c r="P1149" i="53"/>
  <c r="O1149" i="53"/>
  <c r="P1148" i="53"/>
  <c r="O1148" i="53"/>
  <c r="P1147" i="53"/>
  <c r="O1147" i="53"/>
  <c r="P1146" i="53"/>
  <c r="O1146" i="53"/>
  <c r="P1145" i="53"/>
  <c r="O1145" i="53"/>
  <c r="P1144" i="53"/>
  <c r="O1144" i="53"/>
  <c r="P1143" i="53"/>
  <c r="O1143" i="53"/>
  <c r="P1142" i="53"/>
  <c r="O1142" i="53"/>
  <c r="P1141" i="53"/>
  <c r="O1141" i="53"/>
  <c r="P1140" i="53"/>
  <c r="O1140" i="53"/>
  <c r="P1139" i="53"/>
  <c r="O1139" i="53"/>
  <c r="P1138" i="53"/>
  <c r="O1138" i="53"/>
  <c r="P1137" i="53"/>
  <c r="O1137" i="53"/>
  <c r="P1136" i="53"/>
  <c r="O1136" i="53"/>
  <c r="P1135" i="53"/>
  <c r="O1135" i="53"/>
  <c r="P1134" i="53"/>
  <c r="O1134" i="53"/>
  <c r="P1133" i="53"/>
  <c r="O1133" i="53"/>
  <c r="P1132" i="53"/>
  <c r="O1132" i="53"/>
  <c r="P1131" i="53"/>
  <c r="O1131" i="53"/>
  <c r="P1130" i="53"/>
  <c r="O1130" i="53"/>
  <c r="P1129" i="53"/>
  <c r="O1129" i="53"/>
  <c r="P1128" i="53"/>
  <c r="O1128" i="53"/>
  <c r="P1127" i="53"/>
  <c r="O1127" i="53"/>
  <c r="P1126" i="53"/>
  <c r="O1126" i="53"/>
  <c r="P1125" i="53"/>
  <c r="O1125" i="53"/>
  <c r="P1124" i="53"/>
  <c r="O1124" i="53"/>
  <c r="P1123" i="53"/>
  <c r="O1123" i="53"/>
  <c r="P1122" i="53"/>
  <c r="O1122" i="53"/>
  <c r="P1121" i="53"/>
  <c r="O1121" i="53"/>
  <c r="P1120" i="53"/>
  <c r="O1120" i="53"/>
  <c r="P1119" i="53"/>
  <c r="O1119" i="53"/>
  <c r="P1118" i="53"/>
  <c r="O1118" i="53"/>
  <c r="P1117" i="53"/>
  <c r="O1117" i="53"/>
  <c r="P1116" i="53"/>
  <c r="O1116" i="53"/>
  <c r="P1115" i="53"/>
  <c r="O1115" i="53"/>
  <c r="P1114" i="53"/>
  <c r="O1114" i="53"/>
  <c r="P1113" i="53"/>
  <c r="O1113" i="53"/>
  <c r="P1112" i="53"/>
  <c r="O1112" i="53"/>
  <c r="P1111" i="53"/>
  <c r="O1111" i="53"/>
  <c r="P1110" i="53"/>
  <c r="O1110" i="53"/>
  <c r="P1109" i="53"/>
  <c r="O1109" i="53"/>
  <c r="P1108" i="53"/>
  <c r="O1108" i="53"/>
  <c r="P1107" i="53"/>
  <c r="O1107" i="53"/>
  <c r="P1106" i="53"/>
  <c r="O1106" i="53"/>
  <c r="P1105" i="53"/>
  <c r="O1105" i="53"/>
  <c r="P1104" i="53"/>
  <c r="O1104" i="53"/>
  <c r="P1103" i="53"/>
  <c r="O1103" i="53"/>
  <c r="P1102" i="53"/>
  <c r="O1102" i="53"/>
  <c r="P1101" i="53"/>
  <c r="O1101" i="53"/>
  <c r="P1100" i="53"/>
  <c r="O1100" i="53"/>
  <c r="P1099" i="53"/>
  <c r="O1099" i="53"/>
  <c r="P1098" i="53"/>
  <c r="O1098" i="53"/>
  <c r="P1097" i="53"/>
  <c r="O1097" i="53"/>
  <c r="P1096" i="53"/>
  <c r="O1096" i="53"/>
  <c r="P1095" i="53"/>
  <c r="O1095" i="53"/>
  <c r="P1094" i="53"/>
  <c r="O1094" i="53"/>
  <c r="P1093" i="53"/>
  <c r="O1093" i="53"/>
  <c r="P1092" i="53"/>
  <c r="O1092" i="53"/>
  <c r="P1091" i="53"/>
  <c r="O1091" i="53"/>
  <c r="P1090" i="53"/>
  <c r="O1090" i="53"/>
  <c r="P1089" i="53"/>
  <c r="O1089" i="53"/>
  <c r="P1088" i="53"/>
  <c r="O1088" i="53"/>
  <c r="P1087" i="53"/>
  <c r="O1087" i="53"/>
  <c r="P1086" i="53"/>
  <c r="O1086" i="53"/>
  <c r="P1085" i="53"/>
  <c r="O1085" i="53"/>
  <c r="P1084" i="53"/>
  <c r="O1084" i="53"/>
  <c r="P1083" i="53"/>
  <c r="O1083" i="53"/>
  <c r="P1082" i="53"/>
  <c r="O1082" i="53"/>
  <c r="P1081" i="53"/>
  <c r="O1081" i="53"/>
  <c r="P1080" i="53"/>
  <c r="O1080" i="53"/>
  <c r="P1079" i="53"/>
  <c r="O1079" i="53"/>
  <c r="P1078" i="53"/>
  <c r="O1078" i="53"/>
  <c r="P1077" i="53"/>
  <c r="O1077" i="53"/>
  <c r="P1076" i="53"/>
  <c r="O1076" i="53"/>
  <c r="P1075" i="53"/>
  <c r="O1075" i="53"/>
  <c r="P1074" i="53"/>
  <c r="O1074" i="53"/>
  <c r="P1073" i="53"/>
  <c r="O1073" i="53"/>
  <c r="P1072" i="53"/>
  <c r="O1072" i="53"/>
  <c r="P1071" i="53"/>
  <c r="O1071" i="53"/>
  <c r="P1070" i="53"/>
  <c r="O1070" i="53"/>
  <c r="P1069" i="53"/>
  <c r="O1069" i="53"/>
  <c r="P1068" i="53"/>
  <c r="O1068" i="53"/>
  <c r="P1067" i="53"/>
  <c r="O1067" i="53"/>
  <c r="P1066" i="53"/>
  <c r="O1066" i="53"/>
  <c r="P1065" i="53"/>
  <c r="O1065" i="53"/>
  <c r="P1064" i="53"/>
  <c r="O1064" i="53"/>
  <c r="P1063" i="53"/>
  <c r="O1063" i="53"/>
  <c r="P1062" i="53"/>
  <c r="O1062" i="53"/>
  <c r="P1061" i="53"/>
  <c r="O1061" i="53"/>
  <c r="P1060" i="53"/>
  <c r="O1060" i="53"/>
  <c r="P1059" i="53"/>
  <c r="O1059" i="53"/>
  <c r="P1058" i="53"/>
  <c r="O1058" i="53"/>
  <c r="P1057" i="53"/>
  <c r="O1057" i="53"/>
  <c r="P1056" i="53"/>
  <c r="O1056" i="53"/>
  <c r="P1055" i="53"/>
  <c r="O1055" i="53"/>
  <c r="P1054" i="53"/>
  <c r="O1054" i="53"/>
  <c r="P1053" i="53"/>
  <c r="O1053" i="53"/>
  <c r="P1052" i="53"/>
  <c r="O1052" i="53"/>
  <c r="P1051" i="53"/>
  <c r="O1051" i="53"/>
  <c r="P1050" i="53"/>
  <c r="O1050" i="53"/>
  <c r="P1049" i="53"/>
  <c r="O1049" i="53"/>
  <c r="P1048" i="53"/>
  <c r="O1048" i="53"/>
  <c r="P1047" i="53"/>
  <c r="O1047" i="53"/>
  <c r="P1046" i="53"/>
  <c r="O1046" i="53"/>
  <c r="P1045" i="53"/>
  <c r="O1045" i="53"/>
  <c r="P1044" i="53"/>
  <c r="O1044" i="53"/>
  <c r="P1043" i="53"/>
  <c r="O1043" i="53"/>
  <c r="P1042" i="53"/>
  <c r="O1042" i="53"/>
  <c r="P1041" i="53"/>
  <c r="O1041" i="53"/>
  <c r="P1040" i="53"/>
  <c r="O1040" i="53"/>
  <c r="P1039" i="53"/>
  <c r="O1039" i="53"/>
  <c r="P1038" i="53"/>
  <c r="O1038" i="53"/>
  <c r="P1037" i="53"/>
  <c r="O1037" i="53"/>
  <c r="P1036" i="53"/>
  <c r="O1036" i="53"/>
  <c r="P1035" i="53"/>
  <c r="O1035" i="53"/>
  <c r="P1034" i="53"/>
  <c r="O1034" i="53"/>
  <c r="P1033" i="53"/>
  <c r="O1033" i="53"/>
  <c r="P1032" i="53"/>
  <c r="O1032" i="53"/>
  <c r="P1031" i="53"/>
  <c r="O1031" i="53"/>
  <c r="P1030" i="53"/>
  <c r="O1030" i="53"/>
  <c r="P1029" i="53"/>
  <c r="O1029" i="53"/>
  <c r="P1028" i="53"/>
  <c r="O1028" i="53"/>
  <c r="P1027" i="53"/>
  <c r="O1027" i="53"/>
  <c r="P1026" i="53"/>
  <c r="O1026" i="53"/>
  <c r="P1025" i="53"/>
  <c r="O1025" i="53"/>
  <c r="P1024" i="53"/>
  <c r="O1024" i="53"/>
  <c r="P1023" i="53"/>
  <c r="O1023" i="53"/>
  <c r="P1022" i="53"/>
  <c r="O1022" i="53"/>
  <c r="P1021" i="53"/>
  <c r="O1021" i="53"/>
  <c r="P1020" i="53"/>
  <c r="O1020" i="53"/>
  <c r="P1019" i="53"/>
  <c r="O1019" i="53"/>
  <c r="P1018" i="53"/>
  <c r="O1018" i="53"/>
  <c r="P1017" i="53"/>
  <c r="O1017" i="53"/>
  <c r="P1016" i="53"/>
  <c r="O1016" i="53"/>
  <c r="P1015" i="53"/>
  <c r="O1015" i="53"/>
  <c r="P1014" i="53"/>
  <c r="O1014" i="53"/>
  <c r="P1013" i="53"/>
  <c r="O1013" i="53"/>
  <c r="P1012" i="53"/>
  <c r="O1012" i="53"/>
  <c r="P1011" i="53"/>
  <c r="O1011" i="53"/>
  <c r="P1010" i="53"/>
  <c r="O1010" i="53"/>
  <c r="P1009" i="53"/>
  <c r="O1009" i="53"/>
  <c r="P1008" i="53"/>
  <c r="O1008" i="53"/>
  <c r="P1007" i="53"/>
  <c r="O1007" i="53"/>
  <c r="P1006" i="53"/>
  <c r="O1006" i="53"/>
  <c r="P1005" i="53"/>
  <c r="O1005" i="53"/>
  <c r="P1004" i="53"/>
  <c r="O1004" i="53"/>
  <c r="P1003" i="53"/>
  <c r="O1003" i="53"/>
  <c r="P1002" i="53"/>
  <c r="O1002" i="53"/>
  <c r="P1001" i="53"/>
  <c r="O1001" i="53"/>
  <c r="P1000" i="53"/>
  <c r="O1000" i="53"/>
  <c r="P999" i="53"/>
  <c r="O999" i="53"/>
  <c r="P998" i="53"/>
  <c r="O998" i="53"/>
  <c r="P997" i="53"/>
  <c r="O997" i="53"/>
  <c r="P996" i="53"/>
  <c r="O996" i="53"/>
  <c r="P995" i="53"/>
  <c r="O995" i="53"/>
  <c r="P994" i="53"/>
  <c r="O994" i="53"/>
  <c r="P993" i="53"/>
  <c r="O993" i="53"/>
  <c r="P992" i="53"/>
  <c r="O992" i="53"/>
  <c r="P991" i="53"/>
  <c r="O991" i="53"/>
  <c r="P990" i="53"/>
  <c r="O990" i="53"/>
  <c r="P989" i="53"/>
  <c r="O989" i="53"/>
  <c r="P988" i="53"/>
  <c r="O988" i="53"/>
  <c r="P987" i="53"/>
  <c r="O987" i="53"/>
  <c r="P986" i="53"/>
  <c r="O986" i="53"/>
  <c r="P985" i="53"/>
  <c r="O985" i="53"/>
  <c r="P984" i="53"/>
  <c r="O984" i="53"/>
  <c r="P983" i="53"/>
  <c r="O983" i="53"/>
  <c r="P982" i="53"/>
  <c r="O982" i="53"/>
  <c r="P981" i="53"/>
  <c r="O981" i="53"/>
  <c r="P980" i="53"/>
  <c r="O980" i="53"/>
  <c r="P979" i="53"/>
  <c r="O979" i="53"/>
  <c r="P978" i="53"/>
  <c r="O978" i="53"/>
  <c r="P977" i="53"/>
  <c r="O977" i="53"/>
  <c r="P976" i="53"/>
  <c r="O976" i="53"/>
  <c r="P975" i="53"/>
  <c r="O975" i="53"/>
  <c r="P974" i="53"/>
  <c r="O974" i="53"/>
  <c r="P973" i="53"/>
  <c r="O973" i="53"/>
  <c r="P972" i="53"/>
  <c r="O972" i="53"/>
  <c r="P971" i="53"/>
  <c r="O971" i="53"/>
  <c r="P970" i="53"/>
  <c r="O970" i="53"/>
  <c r="P969" i="53"/>
  <c r="O969" i="53"/>
  <c r="P968" i="53"/>
  <c r="O968" i="53"/>
  <c r="P967" i="53"/>
  <c r="O967" i="53"/>
  <c r="P966" i="53"/>
  <c r="O966" i="53"/>
  <c r="P965" i="53"/>
  <c r="O965" i="53"/>
  <c r="P964" i="53"/>
  <c r="O964" i="53"/>
  <c r="P963" i="53"/>
  <c r="O963" i="53"/>
  <c r="P962" i="53"/>
  <c r="O962" i="53"/>
  <c r="P961" i="53"/>
  <c r="O961" i="53"/>
  <c r="P960" i="53"/>
  <c r="O960" i="53"/>
  <c r="P959" i="53"/>
  <c r="O959" i="53"/>
  <c r="P958" i="53"/>
  <c r="O958" i="53"/>
  <c r="P957" i="53"/>
  <c r="O957" i="53"/>
  <c r="P956" i="53"/>
  <c r="O956" i="53"/>
  <c r="P955" i="53"/>
  <c r="O955" i="53"/>
  <c r="P954" i="53"/>
  <c r="O954" i="53"/>
  <c r="P953" i="53"/>
  <c r="O953" i="53"/>
  <c r="P952" i="53"/>
  <c r="O952" i="53"/>
  <c r="P951" i="53"/>
  <c r="O951" i="53"/>
  <c r="P950" i="53"/>
  <c r="O950" i="53"/>
  <c r="P949" i="53"/>
  <c r="O949" i="53"/>
  <c r="P948" i="53"/>
  <c r="O948" i="53"/>
  <c r="P947" i="53"/>
  <c r="O947" i="53"/>
  <c r="P946" i="53"/>
  <c r="O946" i="53"/>
  <c r="P945" i="53"/>
  <c r="O945" i="53"/>
  <c r="P944" i="53"/>
  <c r="O944" i="53"/>
  <c r="P943" i="53"/>
  <c r="O943" i="53"/>
  <c r="P942" i="53"/>
  <c r="O942" i="53"/>
  <c r="P941" i="53"/>
  <c r="O941" i="53"/>
  <c r="P940" i="53"/>
  <c r="O940" i="53"/>
  <c r="P939" i="53"/>
  <c r="O939" i="53"/>
  <c r="P938" i="53"/>
  <c r="O938" i="53"/>
  <c r="P937" i="53"/>
  <c r="O937" i="53"/>
  <c r="P936" i="53"/>
  <c r="O936" i="53"/>
  <c r="P935" i="53"/>
  <c r="O935" i="53"/>
  <c r="P934" i="53"/>
  <c r="O934" i="53"/>
  <c r="P933" i="53"/>
  <c r="O933" i="53"/>
  <c r="P932" i="53"/>
  <c r="O932" i="53"/>
  <c r="P931" i="53"/>
  <c r="O931" i="53"/>
  <c r="P930" i="53"/>
  <c r="O930" i="53"/>
  <c r="P929" i="53"/>
  <c r="O929" i="53"/>
  <c r="P928" i="53"/>
  <c r="O928" i="53"/>
  <c r="P927" i="53"/>
  <c r="O927" i="53"/>
  <c r="P926" i="53"/>
  <c r="O926" i="53"/>
  <c r="P925" i="53"/>
  <c r="O925" i="53"/>
  <c r="P924" i="53"/>
  <c r="O924" i="53"/>
  <c r="P923" i="53"/>
  <c r="O923" i="53"/>
  <c r="P922" i="53"/>
  <c r="O922" i="53"/>
  <c r="P921" i="53"/>
  <c r="O921" i="53"/>
  <c r="P920" i="53"/>
  <c r="O920" i="53"/>
  <c r="P919" i="53"/>
  <c r="O919" i="53"/>
  <c r="P918" i="53"/>
  <c r="O918" i="53"/>
  <c r="P917" i="53"/>
  <c r="O917" i="53"/>
  <c r="P916" i="53"/>
  <c r="O916" i="53"/>
  <c r="P915" i="53"/>
  <c r="O915" i="53"/>
  <c r="P914" i="53"/>
  <c r="O914" i="53"/>
  <c r="P913" i="53"/>
  <c r="O913" i="53"/>
  <c r="P912" i="53"/>
  <c r="O912" i="53"/>
  <c r="P911" i="53"/>
  <c r="O911" i="53"/>
  <c r="P910" i="53"/>
  <c r="O910" i="53"/>
  <c r="P909" i="53"/>
  <c r="O909" i="53"/>
  <c r="P908" i="53"/>
  <c r="O908" i="53"/>
  <c r="P907" i="53"/>
  <c r="O907" i="53"/>
  <c r="P906" i="53"/>
  <c r="O906" i="53"/>
  <c r="P905" i="53"/>
  <c r="O905" i="53"/>
  <c r="P904" i="53"/>
  <c r="O904" i="53"/>
  <c r="P903" i="53"/>
  <c r="O903" i="53"/>
  <c r="P902" i="53"/>
  <c r="O902" i="53"/>
  <c r="P901" i="53"/>
  <c r="O901" i="53"/>
  <c r="P900" i="53"/>
  <c r="O900" i="53"/>
  <c r="P899" i="53"/>
  <c r="O899" i="53"/>
  <c r="P898" i="53"/>
  <c r="O898" i="53"/>
  <c r="P897" i="53"/>
  <c r="O897" i="53"/>
  <c r="P896" i="53"/>
  <c r="O896" i="53"/>
  <c r="P895" i="53"/>
  <c r="O895" i="53"/>
  <c r="P894" i="53"/>
  <c r="O894" i="53"/>
  <c r="P893" i="53"/>
  <c r="O893" i="53"/>
  <c r="P892" i="53"/>
  <c r="O892" i="53"/>
  <c r="P891" i="53"/>
  <c r="O891" i="53"/>
  <c r="P890" i="53"/>
  <c r="O890" i="53"/>
  <c r="P889" i="53"/>
  <c r="O889" i="53"/>
  <c r="P888" i="53"/>
  <c r="O888" i="53"/>
  <c r="P887" i="53"/>
  <c r="O887" i="53"/>
  <c r="P886" i="53"/>
  <c r="O886" i="53"/>
  <c r="P885" i="53"/>
  <c r="O885" i="53"/>
  <c r="P884" i="53"/>
  <c r="O884" i="53"/>
  <c r="P883" i="53"/>
  <c r="O883" i="53"/>
  <c r="P882" i="53"/>
  <c r="O882" i="53"/>
  <c r="P881" i="53"/>
  <c r="O881" i="53"/>
  <c r="P880" i="53"/>
  <c r="O880" i="53"/>
  <c r="P879" i="53"/>
  <c r="O879" i="53"/>
  <c r="P878" i="53"/>
  <c r="O878" i="53"/>
  <c r="P877" i="53"/>
  <c r="O877" i="53"/>
  <c r="P876" i="53"/>
  <c r="O876" i="53"/>
  <c r="P875" i="53"/>
  <c r="O875" i="53"/>
  <c r="P874" i="53"/>
  <c r="O874" i="53"/>
  <c r="P873" i="53"/>
  <c r="O873" i="53"/>
  <c r="P872" i="53"/>
  <c r="O872" i="53"/>
  <c r="P871" i="53"/>
  <c r="O871" i="53"/>
  <c r="P870" i="53"/>
  <c r="O870" i="53"/>
  <c r="P869" i="53"/>
  <c r="O869" i="53"/>
  <c r="P868" i="53"/>
  <c r="O868" i="53"/>
  <c r="P867" i="53"/>
  <c r="O867" i="53"/>
  <c r="P866" i="53"/>
  <c r="O866" i="53"/>
  <c r="P865" i="53"/>
  <c r="O865" i="53"/>
  <c r="P864" i="53"/>
  <c r="O864" i="53"/>
  <c r="P863" i="53"/>
  <c r="O863" i="53"/>
  <c r="P862" i="53"/>
  <c r="O862" i="53"/>
  <c r="P861" i="53"/>
  <c r="O861" i="53"/>
  <c r="P860" i="53"/>
  <c r="O860" i="53"/>
  <c r="P859" i="53"/>
  <c r="O859" i="53"/>
  <c r="P858" i="53"/>
  <c r="O858" i="53"/>
  <c r="P857" i="53"/>
  <c r="O857" i="53"/>
  <c r="P856" i="53"/>
  <c r="O856" i="53"/>
  <c r="P855" i="53"/>
  <c r="O855" i="53"/>
  <c r="P854" i="53"/>
  <c r="O854" i="53"/>
  <c r="P853" i="53"/>
  <c r="O853" i="53"/>
  <c r="P852" i="53"/>
  <c r="O852" i="53"/>
  <c r="P851" i="53"/>
  <c r="O851" i="53"/>
  <c r="P850" i="53"/>
  <c r="O850" i="53"/>
  <c r="P849" i="53"/>
  <c r="O849" i="53"/>
  <c r="P848" i="53"/>
  <c r="O848" i="53"/>
  <c r="P847" i="53"/>
  <c r="O847" i="53"/>
  <c r="P846" i="53"/>
  <c r="O846" i="53"/>
  <c r="P845" i="53"/>
  <c r="O845" i="53"/>
  <c r="P844" i="53"/>
  <c r="O844" i="53"/>
  <c r="P843" i="53"/>
  <c r="O843" i="53"/>
  <c r="P842" i="53"/>
  <c r="O842" i="53"/>
  <c r="P841" i="53"/>
  <c r="O841" i="53"/>
  <c r="P840" i="53"/>
  <c r="O840" i="53"/>
  <c r="P839" i="53"/>
  <c r="O839" i="53"/>
  <c r="P838" i="53"/>
  <c r="O838" i="53"/>
  <c r="P837" i="53"/>
  <c r="O837" i="53"/>
  <c r="P836" i="53"/>
  <c r="O836" i="53"/>
  <c r="P835" i="53"/>
  <c r="O835" i="53"/>
  <c r="P834" i="53"/>
  <c r="O834" i="53"/>
  <c r="P833" i="53"/>
  <c r="O833" i="53"/>
  <c r="P832" i="53"/>
  <c r="O832" i="53"/>
  <c r="P831" i="53"/>
  <c r="O831" i="53"/>
  <c r="P830" i="53"/>
  <c r="O830" i="53"/>
  <c r="P829" i="53"/>
  <c r="O829" i="53"/>
  <c r="P828" i="53"/>
  <c r="O828" i="53"/>
  <c r="P827" i="53"/>
  <c r="O827" i="53"/>
  <c r="P826" i="53"/>
  <c r="O826" i="53"/>
  <c r="P825" i="53"/>
  <c r="O825" i="53"/>
  <c r="P824" i="53"/>
  <c r="O824" i="53"/>
  <c r="P823" i="53"/>
  <c r="O823" i="53"/>
  <c r="P822" i="53"/>
  <c r="O822" i="53"/>
  <c r="P821" i="53"/>
  <c r="O821" i="53"/>
  <c r="P820" i="53"/>
  <c r="O820" i="53"/>
  <c r="P819" i="53"/>
  <c r="O819" i="53"/>
  <c r="P818" i="53"/>
  <c r="O818" i="53"/>
  <c r="P817" i="53"/>
  <c r="O817" i="53"/>
  <c r="P816" i="53"/>
  <c r="O816" i="53"/>
  <c r="P815" i="53"/>
  <c r="O815" i="53"/>
  <c r="P814" i="53"/>
  <c r="O814" i="53"/>
  <c r="P813" i="53"/>
  <c r="O813" i="53"/>
  <c r="P812" i="53"/>
  <c r="O812" i="53"/>
  <c r="P811" i="53"/>
  <c r="O811" i="53"/>
  <c r="P810" i="53"/>
  <c r="O810" i="53"/>
  <c r="P809" i="53"/>
  <c r="O809" i="53"/>
  <c r="P808" i="53"/>
  <c r="O808" i="53"/>
  <c r="P807" i="53"/>
  <c r="O807" i="53"/>
  <c r="P806" i="53"/>
  <c r="O806" i="53"/>
  <c r="P805" i="53"/>
  <c r="O805" i="53"/>
  <c r="P804" i="53"/>
  <c r="O804" i="53"/>
  <c r="P803" i="53"/>
  <c r="O803" i="53"/>
  <c r="P802" i="53"/>
  <c r="O802" i="53"/>
  <c r="P801" i="53"/>
  <c r="O801" i="53"/>
  <c r="P800" i="53"/>
  <c r="O800" i="53"/>
  <c r="P799" i="53"/>
  <c r="O799" i="53"/>
  <c r="P798" i="53"/>
  <c r="O798" i="53"/>
  <c r="P797" i="53"/>
  <c r="O797" i="53"/>
  <c r="P796" i="53"/>
  <c r="O796" i="53"/>
  <c r="P795" i="53"/>
  <c r="O795" i="53"/>
  <c r="P794" i="53"/>
  <c r="O794" i="53"/>
  <c r="P793" i="53"/>
  <c r="O793" i="53"/>
  <c r="P792" i="53"/>
  <c r="O792" i="53"/>
  <c r="P791" i="53"/>
  <c r="O791" i="53"/>
  <c r="P790" i="53"/>
  <c r="O790" i="53"/>
  <c r="P789" i="53"/>
  <c r="O789" i="53"/>
  <c r="P788" i="53"/>
  <c r="O788" i="53"/>
  <c r="P787" i="53"/>
  <c r="O787" i="53"/>
  <c r="P786" i="53"/>
  <c r="O786" i="53"/>
  <c r="P785" i="53"/>
  <c r="O785" i="53"/>
  <c r="P784" i="53"/>
  <c r="O784" i="53"/>
  <c r="P783" i="53"/>
  <c r="O783" i="53"/>
  <c r="P782" i="53"/>
  <c r="O782" i="53"/>
  <c r="P781" i="53"/>
  <c r="O781" i="53"/>
  <c r="P780" i="53"/>
  <c r="O780" i="53"/>
  <c r="P779" i="53"/>
  <c r="O779" i="53"/>
  <c r="P778" i="53"/>
  <c r="O778" i="53"/>
  <c r="P777" i="53"/>
  <c r="O777" i="53"/>
  <c r="P776" i="53"/>
  <c r="O776" i="53"/>
  <c r="P775" i="53"/>
  <c r="O775" i="53"/>
  <c r="P774" i="53"/>
  <c r="O774" i="53"/>
  <c r="P773" i="53"/>
  <c r="O773" i="53"/>
  <c r="P772" i="53"/>
  <c r="O772" i="53"/>
  <c r="P771" i="53"/>
  <c r="O771" i="53"/>
  <c r="P770" i="53"/>
  <c r="O770" i="53"/>
  <c r="P769" i="53"/>
  <c r="O769" i="53"/>
  <c r="P768" i="53"/>
  <c r="O768" i="53"/>
  <c r="P767" i="53"/>
  <c r="O767" i="53"/>
  <c r="P766" i="53"/>
  <c r="O766" i="53"/>
  <c r="P765" i="53"/>
  <c r="O765" i="53"/>
  <c r="P764" i="53"/>
  <c r="O764" i="53"/>
  <c r="P763" i="53"/>
  <c r="O763" i="53"/>
  <c r="P762" i="53"/>
  <c r="O762" i="53"/>
  <c r="P761" i="53"/>
  <c r="O761" i="53"/>
  <c r="P760" i="53"/>
  <c r="O760" i="53"/>
  <c r="P759" i="53"/>
  <c r="O759" i="53"/>
  <c r="P758" i="53"/>
  <c r="O758" i="53"/>
  <c r="P757" i="53"/>
  <c r="O757" i="53"/>
  <c r="P756" i="53"/>
  <c r="O756" i="53"/>
  <c r="P755" i="53"/>
  <c r="O755" i="53"/>
  <c r="P754" i="53"/>
  <c r="O754" i="53"/>
  <c r="P753" i="53"/>
  <c r="O753" i="53"/>
  <c r="P752" i="53"/>
  <c r="O752" i="53"/>
  <c r="P751" i="53"/>
  <c r="O751" i="53"/>
  <c r="P750" i="53"/>
  <c r="O750" i="53"/>
  <c r="P749" i="53"/>
  <c r="O749" i="53"/>
  <c r="P748" i="53"/>
  <c r="O748" i="53"/>
  <c r="P747" i="53"/>
  <c r="O747" i="53"/>
  <c r="P746" i="53"/>
  <c r="O746" i="53"/>
  <c r="P745" i="53"/>
  <c r="O745" i="53"/>
  <c r="P744" i="53"/>
  <c r="O744" i="53"/>
  <c r="P743" i="53"/>
  <c r="O743" i="53"/>
  <c r="P742" i="53"/>
  <c r="O742" i="53"/>
  <c r="P741" i="53"/>
  <c r="O741" i="53"/>
  <c r="P740" i="53"/>
  <c r="O740" i="53"/>
  <c r="P739" i="53"/>
  <c r="O739" i="53"/>
  <c r="P738" i="53"/>
  <c r="O738" i="53"/>
  <c r="P737" i="53"/>
  <c r="O737" i="53"/>
  <c r="P736" i="53"/>
  <c r="O736" i="53"/>
  <c r="P735" i="53"/>
  <c r="O735" i="53"/>
  <c r="P734" i="53"/>
  <c r="O734" i="53"/>
  <c r="P733" i="53"/>
  <c r="O733" i="53"/>
  <c r="P732" i="53"/>
  <c r="O732" i="53"/>
  <c r="P731" i="53"/>
  <c r="O731" i="53"/>
  <c r="P730" i="53"/>
  <c r="O730" i="53"/>
  <c r="P729" i="53"/>
  <c r="O729" i="53"/>
  <c r="P728" i="53"/>
  <c r="O728" i="53"/>
  <c r="P727" i="53"/>
  <c r="O727" i="53"/>
  <c r="P726" i="53"/>
  <c r="O726" i="53"/>
  <c r="P725" i="53"/>
  <c r="O725" i="53"/>
  <c r="P724" i="53"/>
  <c r="O724" i="53"/>
  <c r="P723" i="53"/>
  <c r="O723" i="53"/>
  <c r="P722" i="53"/>
  <c r="O722" i="53"/>
  <c r="P721" i="53"/>
  <c r="O721" i="53"/>
  <c r="P720" i="53"/>
  <c r="O720" i="53"/>
  <c r="P719" i="53"/>
  <c r="O719" i="53"/>
  <c r="P718" i="53"/>
  <c r="O718" i="53"/>
  <c r="P717" i="53"/>
  <c r="O717" i="53"/>
  <c r="P716" i="53"/>
  <c r="O716" i="53"/>
  <c r="P715" i="53"/>
  <c r="O715" i="53"/>
  <c r="P714" i="53"/>
  <c r="O714" i="53"/>
  <c r="P713" i="53"/>
  <c r="O713" i="53"/>
  <c r="P712" i="53"/>
  <c r="O712" i="53"/>
  <c r="P711" i="53"/>
  <c r="O711" i="53"/>
  <c r="P710" i="53"/>
  <c r="O710" i="53"/>
  <c r="P709" i="53"/>
  <c r="O709" i="53"/>
  <c r="P708" i="53"/>
  <c r="O708" i="53"/>
  <c r="P707" i="53"/>
  <c r="O707" i="53"/>
  <c r="P706" i="53"/>
  <c r="O706" i="53"/>
  <c r="P705" i="53"/>
  <c r="O705" i="53"/>
  <c r="P704" i="53"/>
  <c r="O704" i="53"/>
  <c r="P703" i="53"/>
  <c r="O703" i="53"/>
  <c r="P702" i="53"/>
  <c r="O702" i="53"/>
  <c r="P701" i="53"/>
  <c r="O701" i="53"/>
  <c r="P700" i="53"/>
  <c r="O700" i="53"/>
  <c r="P699" i="53"/>
  <c r="O699" i="53"/>
  <c r="P698" i="53"/>
  <c r="O698" i="53"/>
  <c r="P697" i="53"/>
  <c r="O697" i="53"/>
  <c r="P696" i="53"/>
  <c r="O696" i="53"/>
  <c r="P695" i="53"/>
  <c r="O695" i="53"/>
  <c r="P694" i="53"/>
  <c r="O694" i="53"/>
  <c r="P693" i="53"/>
  <c r="O693" i="53"/>
  <c r="P692" i="53"/>
  <c r="O692" i="53"/>
  <c r="P691" i="53"/>
  <c r="O691" i="53"/>
  <c r="P690" i="53"/>
  <c r="O690" i="53"/>
  <c r="P689" i="53"/>
  <c r="O689" i="53"/>
  <c r="P688" i="53"/>
  <c r="O688" i="53"/>
  <c r="P687" i="53"/>
  <c r="O687" i="53"/>
  <c r="P686" i="53"/>
  <c r="O686" i="53"/>
  <c r="P685" i="53"/>
  <c r="O685" i="53"/>
  <c r="P684" i="53"/>
  <c r="O684" i="53"/>
  <c r="P683" i="53"/>
  <c r="O683" i="53"/>
  <c r="P682" i="53"/>
  <c r="O682" i="53"/>
  <c r="P681" i="53"/>
  <c r="O681" i="53"/>
  <c r="P680" i="53"/>
  <c r="O680" i="53"/>
  <c r="P679" i="53"/>
  <c r="O679" i="53"/>
  <c r="P678" i="53"/>
  <c r="O678" i="53"/>
  <c r="P677" i="53"/>
  <c r="O677" i="53"/>
  <c r="P676" i="53"/>
  <c r="O676" i="53"/>
  <c r="P675" i="53"/>
  <c r="O675" i="53"/>
  <c r="P674" i="53"/>
  <c r="O674" i="53"/>
  <c r="P673" i="53"/>
  <c r="O673" i="53"/>
  <c r="P672" i="53"/>
  <c r="O672" i="53"/>
  <c r="P671" i="53"/>
  <c r="O671" i="53"/>
  <c r="P670" i="53"/>
  <c r="O670" i="53"/>
  <c r="P669" i="53"/>
  <c r="O669" i="53"/>
  <c r="P668" i="53"/>
  <c r="O668" i="53"/>
  <c r="P667" i="53"/>
  <c r="O667" i="53"/>
  <c r="P666" i="53"/>
  <c r="O666" i="53"/>
  <c r="P665" i="53"/>
  <c r="O665" i="53"/>
  <c r="P664" i="53"/>
  <c r="O664" i="53"/>
  <c r="P663" i="53"/>
  <c r="O663" i="53"/>
  <c r="P662" i="53"/>
  <c r="O662" i="53"/>
  <c r="P661" i="53"/>
  <c r="O661" i="53"/>
  <c r="P660" i="53"/>
  <c r="O660" i="53"/>
  <c r="P659" i="53"/>
  <c r="O659" i="53"/>
  <c r="P658" i="53"/>
  <c r="O658" i="53"/>
  <c r="P657" i="53"/>
  <c r="O657" i="53"/>
  <c r="P656" i="53"/>
  <c r="O656" i="53"/>
  <c r="P655" i="53"/>
  <c r="O655" i="53"/>
  <c r="P654" i="53"/>
  <c r="O654" i="53"/>
  <c r="P653" i="53"/>
  <c r="O653" i="53"/>
  <c r="P652" i="53"/>
  <c r="O652" i="53"/>
  <c r="P651" i="53"/>
  <c r="O651" i="53"/>
  <c r="P650" i="53"/>
  <c r="O650" i="53"/>
  <c r="P649" i="53"/>
  <c r="O649" i="53"/>
  <c r="P648" i="53"/>
  <c r="O648" i="53"/>
  <c r="P647" i="53"/>
  <c r="O647" i="53"/>
  <c r="P646" i="53"/>
  <c r="O646" i="53"/>
  <c r="P645" i="53"/>
  <c r="O645" i="53"/>
  <c r="P644" i="53"/>
  <c r="O644" i="53"/>
  <c r="P643" i="53"/>
  <c r="O643" i="53"/>
  <c r="P642" i="53"/>
  <c r="O642" i="53"/>
  <c r="P641" i="53"/>
  <c r="O641" i="53"/>
  <c r="P640" i="53"/>
  <c r="O640" i="53"/>
  <c r="P639" i="53"/>
  <c r="O639" i="53"/>
  <c r="P638" i="53"/>
  <c r="O638" i="53"/>
  <c r="P637" i="53"/>
  <c r="O637" i="53"/>
  <c r="P636" i="53"/>
  <c r="O636" i="53"/>
  <c r="P635" i="53"/>
  <c r="O635" i="53"/>
  <c r="P634" i="53"/>
  <c r="O634" i="53"/>
  <c r="P633" i="53"/>
  <c r="O633" i="53"/>
  <c r="P632" i="53"/>
  <c r="O632" i="53"/>
  <c r="P631" i="53"/>
  <c r="O631" i="53"/>
  <c r="P630" i="53"/>
  <c r="O630" i="53"/>
  <c r="P629" i="53"/>
  <c r="O629" i="53"/>
  <c r="P628" i="53"/>
  <c r="O628" i="53"/>
  <c r="P627" i="53"/>
  <c r="O627" i="53"/>
  <c r="P626" i="53"/>
  <c r="O626" i="53"/>
  <c r="P625" i="53"/>
  <c r="O625" i="53"/>
  <c r="P624" i="53"/>
  <c r="O624" i="53"/>
  <c r="P623" i="53"/>
  <c r="O623" i="53"/>
  <c r="P622" i="53"/>
  <c r="O622" i="53"/>
  <c r="P621" i="53"/>
  <c r="O621" i="53"/>
  <c r="P620" i="53"/>
  <c r="O620" i="53"/>
  <c r="P619" i="53"/>
  <c r="O619" i="53"/>
  <c r="P618" i="53"/>
  <c r="O618" i="53"/>
  <c r="P617" i="53"/>
  <c r="O617" i="53"/>
  <c r="P616" i="53"/>
  <c r="O616" i="53"/>
  <c r="P615" i="53"/>
  <c r="O615" i="53"/>
  <c r="P614" i="53"/>
  <c r="O614" i="53"/>
  <c r="P613" i="53"/>
  <c r="O613" i="53"/>
  <c r="P612" i="53"/>
  <c r="O612" i="53"/>
  <c r="P611" i="53"/>
  <c r="O611" i="53"/>
  <c r="P610" i="53"/>
  <c r="O610" i="53"/>
  <c r="P609" i="53"/>
  <c r="O609" i="53"/>
  <c r="P608" i="53"/>
  <c r="O608" i="53"/>
  <c r="P607" i="53"/>
  <c r="O607" i="53"/>
  <c r="P606" i="53"/>
  <c r="O606" i="53"/>
  <c r="P605" i="53"/>
  <c r="O605" i="53"/>
  <c r="P604" i="53"/>
  <c r="O604" i="53"/>
  <c r="P603" i="53"/>
  <c r="O603" i="53"/>
  <c r="P602" i="53"/>
  <c r="O602" i="53"/>
  <c r="P601" i="53"/>
  <c r="O601" i="53"/>
  <c r="P600" i="53"/>
  <c r="O600" i="53"/>
  <c r="P599" i="53"/>
  <c r="O599" i="53"/>
  <c r="P598" i="53"/>
  <c r="O598" i="53"/>
  <c r="P597" i="53"/>
  <c r="O597" i="53"/>
  <c r="P596" i="53"/>
  <c r="O596" i="53"/>
  <c r="P595" i="53"/>
  <c r="O595" i="53"/>
  <c r="P594" i="53"/>
  <c r="O594" i="53"/>
  <c r="P593" i="53"/>
  <c r="O593" i="53"/>
  <c r="P592" i="53"/>
  <c r="O592" i="53"/>
  <c r="P591" i="53"/>
  <c r="O591" i="53"/>
  <c r="P590" i="53"/>
  <c r="O590" i="53"/>
  <c r="P589" i="53"/>
  <c r="O589" i="53"/>
  <c r="P588" i="53"/>
  <c r="O588" i="53"/>
  <c r="P587" i="53"/>
  <c r="O587" i="53"/>
  <c r="P586" i="53"/>
  <c r="O586" i="53"/>
  <c r="P585" i="53"/>
  <c r="O585" i="53"/>
  <c r="P584" i="53"/>
  <c r="O584" i="53"/>
  <c r="P583" i="53"/>
  <c r="O583" i="53"/>
  <c r="P582" i="53"/>
  <c r="O582" i="53"/>
  <c r="P581" i="53"/>
  <c r="O581" i="53"/>
  <c r="P580" i="53"/>
  <c r="O580" i="53"/>
  <c r="P579" i="53"/>
  <c r="O579" i="53"/>
  <c r="P578" i="53"/>
  <c r="O578" i="53"/>
  <c r="P577" i="53"/>
  <c r="O577" i="53"/>
  <c r="P576" i="53"/>
  <c r="O576" i="53"/>
  <c r="P575" i="53"/>
  <c r="O575" i="53"/>
  <c r="P574" i="53"/>
  <c r="O574" i="53"/>
  <c r="P573" i="53"/>
  <c r="O573" i="53"/>
  <c r="P572" i="53"/>
  <c r="O572" i="53"/>
  <c r="P571" i="53"/>
  <c r="O571" i="53"/>
  <c r="P570" i="53"/>
  <c r="O570" i="53"/>
  <c r="P569" i="53"/>
  <c r="O569" i="53"/>
  <c r="P568" i="53"/>
  <c r="O568" i="53"/>
  <c r="P567" i="53"/>
  <c r="O567" i="53"/>
  <c r="P566" i="53"/>
  <c r="O566" i="53"/>
  <c r="P565" i="53"/>
  <c r="O565" i="53"/>
  <c r="P564" i="53"/>
  <c r="O564" i="53"/>
  <c r="P563" i="53"/>
  <c r="O563" i="53"/>
  <c r="P562" i="53"/>
  <c r="O562" i="53"/>
  <c r="P561" i="53"/>
  <c r="O561" i="53"/>
  <c r="P560" i="53"/>
  <c r="O560" i="53"/>
  <c r="P559" i="53"/>
  <c r="O559" i="53"/>
  <c r="P558" i="53"/>
  <c r="O558" i="53"/>
  <c r="P557" i="53"/>
  <c r="O557" i="53"/>
  <c r="P556" i="53"/>
  <c r="O556" i="53"/>
  <c r="P555" i="53"/>
  <c r="O555" i="53"/>
  <c r="P554" i="53"/>
  <c r="O554" i="53"/>
  <c r="P553" i="53"/>
  <c r="O553" i="53"/>
  <c r="P552" i="53"/>
  <c r="O552" i="53"/>
  <c r="P551" i="53"/>
  <c r="O551" i="53"/>
  <c r="P550" i="53"/>
  <c r="O550" i="53"/>
  <c r="P549" i="53"/>
  <c r="O549" i="53"/>
  <c r="P548" i="53"/>
  <c r="O548" i="53"/>
  <c r="P547" i="53"/>
  <c r="O547" i="53"/>
  <c r="P546" i="53"/>
  <c r="O546" i="53"/>
  <c r="P545" i="53"/>
  <c r="O545" i="53"/>
  <c r="P544" i="53"/>
  <c r="O544" i="53"/>
  <c r="P543" i="53"/>
  <c r="O543" i="53"/>
  <c r="P542" i="53"/>
  <c r="O542" i="53"/>
  <c r="P541" i="53"/>
  <c r="O541" i="53"/>
  <c r="P540" i="53"/>
  <c r="O540" i="53"/>
  <c r="P539" i="53"/>
  <c r="O539" i="53"/>
  <c r="P538" i="53"/>
  <c r="O538" i="53"/>
  <c r="P537" i="53"/>
  <c r="O537" i="53"/>
  <c r="P536" i="53"/>
  <c r="O536" i="53"/>
  <c r="P535" i="53"/>
  <c r="O535" i="53"/>
  <c r="P534" i="53"/>
  <c r="O534" i="53"/>
  <c r="P533" i="53"/>
  <c r="O533" i="53"/>
  <c r="P532" i="53"/>
  <c r="O532" i="53"/>
  <c r="P531" i="53"/>
  <c r="O531" i="53"/>
  <c r="P530" i="53"/>
  <c r="O530" i="53"/>
  <c r="P529" i="53"/>
  <c r="O529" i="53"/>
  <c r="P528" i="53"/>
  <c r="O528" i="53"/>
  <c r="P527" i="53"/>
  <c r="O527" i="53"/>
  <c r="P526" i="53"/>
  <c r="O526" i="53"/>
  <c r="P525" i="53"/>
  <c r="O525" i="53"/>
  <c r="P524" i="53"/>
  <c r="O524" i="53"/>
  <c r="P523" i="53"/>
  <c r="O523" i="53"/>
  <c r="P522" i="53"/>
  <c r="O522" i="53"/>
  <c r="P521" i="53"/>
  <c r="O521" i="53"/>
  <c r="P520" i="53"/>
  <c r="O520" i="53"/>
  <c r="P519" i="53"/>
  <c r="O519" i="53"/>
  <c r="P518" i="53"/>
  <c r="O518" i="53"/>
  <c r="P517" i="53"/>
  <c r="O517" i="53"/>
  <c r="P516" i="53"/>
  <c r="O516" i="53"/>
  <c r="P515" i="53"/>
  <c r="O515" i="53"/>
  <c r="P514" i="53"/>
  <c r="O514" i="53"/>
  <c r="P513" i="53"/>
  <c r="O513" i="53"/>
  <c r="P512" i="53"/>
  <c r="O512" i="53"/>
  <c r="P511" i="53"/>
  <c r="O511" i="53"/>
  <c r="P510" i="53"/>
  <c r="O510" i="53"/>
  <c r="P509" i="53"/>
  <c r="O509" i="53"/>
  <c r="P508" i="53"/>
  <c r="O508" i="53"/>
  <c r="P507" i="53"/>
  <c r="O507" i="53"/>
  <c r="P506" i="53"/>
  <c r="O506" i="53"/>
  <c r="P505" i="53"/>
  <c r="O505" i="53"/>
  <c r="P504" i="53"/>
  <c r="O504" i="53"/>
  <c r="P503" i="53"/>
  <c r="O503" i="53"/>
  <c r="P502" i="53"/>
  <c r="O502" i="53"/>
  <c r="P501" i="53"/>
  <c r="O501" i="53"/>
  <c r="P500" i="53"/>
  <c r="O500" i="53"/>
  <c r="P499" i="53"/>
  <c r="O499" i="53"/>
  <c r="P498" i="53"/>
  <c r="O498" i="53"/>
  <c r="P497" i="53"/>
  <c r="O497" i="53"/>
  <c r="P496" i="53"/>
  <c r="O496" i="53"/>
  <c r="P495" i="53"/>
  <c r="O495" i="53"/>
  <c r="P494" i="53"/>
  <c r="O494" i="53"/>
  <c r="P493" i="53"/>
  <c r="O493" i="53"/>
  <c r="P492" i="53"/>
  <c r="O492" i="53"/>
  <c r="P491" i="53"/>
  <c r="O491" i="53"/>
  <c r="P490" i="53"/>
  <c r="O490" i="53"/>
  <c r="P489" i="53"/>
  <c r="O489" i="53"/>
  <c r="P488" i="53"/>
  <c r="O488" i="53"/>
  <c r="P487" i="53"/>
  <c r="O487" i="53"/>
  <c r="P486" i="53"/>
  <c r="O486" i="53"/>
  <c r="P485" i="53"/>
  <c r="O485" i="53"/>
  <c r="P484" i="53"/>
  <c r="O484" i="53"/>
  <c r="P483" i="53"/>
  <c r="O483" i="53"/>
  <c r="P482" i="53"/>
  <c r="O482" i="53"/>
  <c r="P481" i="53"/>
  <c r="O481" i="53"/>
  <c r="P480" i="53"/>
  <c r="O480" i="53"/>
  <c r="P479" i="53"/>
  <c r="O479" i="53"/>
  <c r="P478" i="53"/>
  <c r="O478" i="53"/>
  <c r="P477" i="53"/>
  <c r="O477" i="53"/>
  <c r="P476" i="53"/>
  <c r="O476" i="53"/>
  <c r="P475" i="53"/>
  <c r="O475" i="53"/>
  <c r="P474" i="53"/>
  <c r="O474" i="53"/>
  <c r="P473" i="53"/>
  <c r="O473" i="53"/>
  <c r="P472" i="53"/>
  <c r="O472" i="53"/>
  <c r="P471" i="53"/>
  <c r="O471" i="53"/>
  <c r="P470" i="53"/>
  <c r="O470" i="53"/>
  <c r="P469" i="53"/>
  <c r="O469" i="53"/>
  <c r="P468" i="53"/>
  <c r="O468" i="53"/>
  <c r="P467" i="53"/>
  <c r="O467" i="53"/>
  <c r="P466" i="53"/>
  <c r="O466" i="53"/>
  <c r="P465" i="53"/>
  <c r="O465" i="53"/>
  <c r="P464" i="53"/>
  <c r="O464" i="53"/>
  <c r="P463" i="53"/>
  <c r="O463" i="53"/>
  <c r="P462" i="53"/>
  <c r="O462" i="53"/>
  <c r="P461" i="53"/>
  <c r="O461" i="53"/>
  <c r="P460" i="53"/>
  <c r="O460" i="53"/>
  <c r="P459" i="53"/>
  <c r="O459" i="53"/>
  <c r="P458" i="53"/>
  <c r="O458" i="53"/>
  <c r="P457" i="53"/>
  <c r="O457" i="53"/>
  <c r="P456" i="53"/>
  <c r="O456" i="53"/>
  <c r="P455" i="53"/>
  <c r="O455" i="53"/>
  <c r="P454" i="53"/>
  <c r="O454" i="53"/>
  <c r="P453" i="53"/>
  <c r="O453" i="53"/>
  <c r="P452" i="53"/>
  <c r="O452" i="53"/>
  <c r="P451" i="53"/>
  <c r="O451" i="53"/>
  <c r="P450" i="53"/>
  <c r="O450" i="53"/>
  <c r="P449" i="53"/>
  <c r="O449" i="53"/>
  <c r="P448" i="53"/>
  <c r="O448" i="53"/>
  <c r="P447" i="53"/>
  <c r="O447" i="53"/>
  <c r="P446" i="53"/>
  <c r="O446" i="53"/>
  <c r="P445" i="53"/>
  <c r="O445" i="53"/>
  <c r="P444" i="53"/>
  <c r="O444" i="53"/>
  <c r="P443" i="53"/>
  <c r="O443" i="53"/>
  <c r="P442" i="53"/>
  <c r="O442" i="53"/>
  <c r="P441" i="53"/>
  <c r="O441" i="53"/>
  <c r="P440" i="53"/>
  <c r="O440" i="53"/>
  <c r="P439" i="53"/>
  <c r="O439" i="53"/>
  <c r="P438" i="53"/>
  <c r="O438" i="53"/>
  <c r="P437" i="53"/>
  <c r="O437" i="53"/>
  <c r="P436" i="53"/>
  <c r="O436" i="53"/>
  <c r="P435" i="53"/>
  <c r="O435" i="53"/>
  <c r="P434" i="53"/>
  <c r="O434" i="53"/>
  <c r="P433" i="53"/>
  <c r="O433" i="53"/>
  <c r="P432" i="53"/>
  <c r="O432" i="53"/>
  <c r="P431" i="53"/>
  <c r="O431" i="53"/>
  <c r="P430" i="53"/>
  <c r="O430" i="53"/>
  <c r="P429" i="53"/>
  <c r="O429" i="53"/>
  <c r="P428" i="53"/>
  <c r="O428" i="53"/>
  <c r="P427" i="53"/>
  <c r="O427" i="53"/>
  <c r="P426" i="53"/>
  <c r="O426" i="53"/>
  <c r="P425" i="53"/>
  <c r="O425" i="53"/>
  <c r="P424" i="53"/>
  <c r="O424" i="53"/>
  <c r="P423" i="53"/>
  <c r="O423" i="53"/>
  <c r="P422" i="53"/>
  <c r="O422" i="53"/>
  <c r="P421" i="53"/>
  <c r="O421" i="53"/>
  <c r="P420" i="53"/>
  <c r="O420" i="53"/>
  <c r="P419" i="53"/>
  <c r="O419" i="53"/>
  <c r="P418" i="53"/>
  <c r="O418" i="53"/>
  <c r="P417" i="53"/>
  <c r="O417" i="53"/>
  <c r="P416" i="53"/>
  <c r="O416" i="53"/>
  <c r="P415" i="53"/>
  <c r="O415" i="53"/>
  <c r="P414" i="53"/>
  <c r="O414" i="53"/>
  <c r="P413" i="53"/>
  <c r="O413" i="53"/>
  <c r="P412" i="53"/>
  <c r="O412" i="53"/>
  <c r="P411" i="53"/>
  <c r="O411" i="53"/>
  <c r="P410" i="53"/>
  <c r="O410" i="53"/>
  <c r="P409" i="53"/>
  <c r="O409" i="53"/>
  <c r="P408" i="53"/>
  <c r="O408" i="53"/>
  <c r="P407" i="53"/>
  <c r="O407" i="53"/>
  <c r="P406" i="53"/>
  <c r="O406" i="53"/>
  <c r="P405" i="53"/>
  <c r="O405" i="53"/>
  <c r="P404" i="53"/>
  <c r="O404" i="53"/>
  <c r="P403" i="53"/>
  <c r="O403" i="53"/>
  <c r="P402" i="53"/>
  <c r="O402" i="53"/>
  <c r="P401" i="53"/>
  <c r="O401" i="53"/>
  <c r="P400" i="53"/>
  <c r="O400" i="53"/>
  <c r="P399" i="53"/>
  <c r="O399" i="53"/>
  <c r="P398" i="53"/>
  <c r="O398" i="53"/>
  <c r="P397" i="53"/>
  <c r="O397" i="53"/>
  <c r="P396" i="53"/>
  <c r="O396" i="53"/>
  <c r="P395" i="53"/>
  <c r="O395" i="53"/>
  <c r="P394" i="53"/>
  <c r="O394" i="53"/>
  <c r="P393" i="53"/>
  <c r="O393" i="53"/>
  <c r="P392" i="53"/>
  <c r="O392" i="53"/>
  <c r="P391" i="53"/>
  <c r="O391" i="53"/>
  <c r="P390" i="53"/>
  <c r="O390" i="53"/>
  <c r="P389" i="53"/>
  <c r="O389" i="53"/>
  <c r="P388" i="53"/>
  <c r="O388" i="53"/>
  <c r="P387" i="53"/>
  <c r="O387" i="53"/>
  <c r="P386" i="53"/>
  <c r="O386" i="53"/>
  <c r="P385" i="53"/>
  <c r="O385" i="53"/>
  <c r="P384" i="53"/>
  <c r="O384" i="53"/>
  <c r="P383" i="53"/>
  <c r="O383" i="53"/>
  <c r="P382" i="53"/>
  <c r="O382" i="53"/>
  <c r="P381" i="53"/>
  <c r="O381" i="53"/>
  <c r="P380" i="53"/>
  <c r="O380" i="53"/>
  <c r="P379" i="53"/>
  <c r="O379" i="53"/>
  <c r="P378" i="53"/>
  <c r="O378" i="53"/>
  <c r="P377" i="53"/>
  <c r="O377" i="53"/>
  <c r="P376" i="53"/>
  <c r="O376" i="53"/>
  <c r="P375" i="53"/>
  <c r="O375" i="53"/>
  <c r="P374" i="53"/>
  <c r="O374" i="53"/>
  <c r="P373" i="53"/>
  <c r="O373" i="53"/>
  <c r="P372" i="53"/>
  <c r="O372" i="53"/>
  <c r="P371" i="53"/>
  <c r="O371" i="53"/>
  <c r="P370" i="53"/>
  <c r="O370" i="53"/>
  <c r="P369" i="53"/>
  <c r="O369" i="53"/>
  <c r="P368" i="53"/>
  <c r="O368" i="53"/>
  <c r="P367" i="53"/>
  <c r="O367" i="53"/>
  <c r="P366" i="53"/>
  <c r="O366" i="53"/>
  <c r="P365" i="53"/>
  <c r="O365" i="53"/>
  <c r="P364" i="53"/>
  <c r="O364" i="53"/>
  <c r="P363" i="53"/>
  <c r="O363" i="53"/>
  <c r="P362" i="53"/>
  <c r="O362" i="53"/>
  <c r="P361" i="53"/>
  <c r="O361" i="53"/>
  <c r="P360" i="53"/>
  <c r="O360" i="53"/>
  <c r="P359" i="53"/>
  <c r="O359" i="53"/>
  <c r="P358" i="53"/>
  <c r="O358" i="53"/>
  <c r="P357" i="53"/>
  <c r="O357" i="53"/>
  <c r="P356" i="53"/>
  <c r="O356" i="53"/>
  <c r="P355" i="53"/>
  <c r="O355" i="53"/>
  <c r="P354" i="53"/>
  <c r="O354" i="53"/>
  <c r="P353" i="53"/>
  <c r="O353" i="53"/>
  <c r="P352" i="53"/>
  <c r="O352" i="53"/>
  <c r="P351" i="53"/>
  <c r="O351" i="53"/>
  <c r="P350" i="53"/>
  <c r="O350" i="53"/>
  <c r="P349" i="53"/>
  <c r="O349" i="53"/>
  <c r="P348" i="53"/>
  <c r="O348" i="53"/>
  <c r="P347" i="53"/>
  <c r="O347" i="53"/>
  <c r="P346" i="53"/>
  <c r="O346" i="53"/>
  <c r="P345" i="53"/>
  <c r="O345" i="53"/>
  <c r="P344" i="53"/>
  <c r="O344" i="53"/>
  <c r="P343" i="53"/>
  <c r="O343" i="53"/>
  <c r="P342" i="53"/>
  <c r="O342" i="53"/>
  <c r="P341" i="53"/>
  <c r="O341" i="53"/>
  <c r="P340" i="53"/>
  <c r="O340" i="53"/>
  <c r="P339" i="53"/>
  <c r="O339" i="53"/>
  <c r="P338" i="53"/>
  <c r="O338" i="53"/>
  <c r="P337" i="53"/>
  <c r="O337" i="53"/>
  <c r="P336" i="53"/>
  <c r="O336" i="53"/>
  <c r="P335" i="53"/>
  <c r="O335" i="53"/>
  <c r="P334" i="53"/>
  <c r="O334" i="53"/>
  <c r="P333" i="53"/>
  <c r="O333" i="53"/>
  <c r="P332" i="53"/>
  <c r="O332" i="53"/>
  <c r="P331" i="53"/>
  <c r="O331" i="53"/>
  <c r="P330" i="53"/>
  <c r="O330" i="53"/>
  <c r="P329" i="53"/>
  <c r="O329" i="53"/>
  <c r="P328" i="53"/>
  <c r="O328" i="53"/>
  <c r="P327" i="53"/>
  <c r="O327" i="53"/>
  <c r="P326" i="53"/>
  <c r="O326" i="53"/>
  <c r="P325" i="53"/>
  <c r="O325" i="53"/>
  <c r="P324" i="53"/>
  <c r="O324" i="53"/>
  <c r="P323" i="53"/>
  <c r="O323" i="53"/>
  <c r="P322" i="53"/>
  <c r="O322" i="53"/>
  <c r="P321" i="53"/>
  <c r="O321" i="53"/>
  <c r="P320" i="53"/>
  <c r="O320" i="53"/>
  <c r="P319" i="53"/>
  <c r="O319" i="53"/>
  <c r="P318" i="53"/>
  <c r="O318" i="53"/>
  <c r="P317" i="53"/>
  <c r="O317" i="53"/>
  <c r="P316" i="53"/>
  <c r="O316" i="53"/>
  <c r="P315" i="53"/>
  <c r="O315" i="53"/>
  <c r="P314" i="53"/>
  <c r="O314" i="53"/>
  <c r="P313" i="53"/>
  <c r="O313" i="53"/>
  <c r="P312" i="53"/>
  <c r="O312" i="53"/>
  <c r="P311" i="53"/>
  <c r="O311" i="53"/>
  <c r="P310" i="53"/>
  <c r="O310" i="53"/>
  <c r="P309" i="53"/>
  <c r="O309" i="53"/>
  <c r="P308" i="53"/>
  <c r="O308" i="53"/>
  <c r="P307" i="53"/>
  <c r="O307" i="53"/>
  <c r="P306" i="53"/>
  <c r="O306" i="53"/>
  <c r="P305" i="53"/>
  <c r="O305" i="53"/>
  <c r="P304" i="53"/>
  <c r="O304" i="53"/>
  <c r="P303" i="53"/>
  <c r="O303" i="53"/>
  <c r="P302" i="53"/>
  <c r="O302" i="53"/>
  <c r="P301" i="53"/>
  <c r="O301" i="53"/>
  <c r="P300" i="53"/>
  <c r="O300" i="53"/>
  <c r="P299" i="53"/>
  <c r="O299" i="53"/>
  <c r="P298" i="53"/>
  <c r="O298" i="53"/>
  <c r="P297" i="53"/>
  <c r="O297" i="53"/>
  <c r="P296" i="53"/>
  <c r="O296" i="53"/>
  <c r="P295" i="53"/>
  <c r="O295" i="53"/>
  <c r="P294" i="53"/>
  <c r="O294" i="53"/>
  <c r="P293" i="53"/>
  <c r="O293" i="53"/>
  <c r="P292" i="53"/>
  <c r="O292" i="53"/>
  <c r="P291" i="53"/>
  <c r="O291" i="53"/>
  <c r="P290" i="53"/>
  <c r="O290" i="53"/>
  <c r="P289" i="53"/>
  <c r="O289" i="53"/>
  <c r="P288" i="53"/>
  <c r="O288" i="53"/>
  <c r="P287" i="53"/>
  <c r="O287" i="53"/>
  <c r="P286" i="53"/>
  <c r="O286" i="53"/>
  <c r="P285" i="53"/>
  <c r="O285" i="53"/>
  <c r="P284" i="53"/>
  <c r="O284" i="53"/>
  <c r="P283" i="53"/>
  <c r="O283" i="53"/>
  <c r="P282" i="53"/>
  <c r="O282" i="53"/>
  <c r="P281" i="53"/>
  <c r="O281" i="53"/>
  <c r="P280" i="53"/>
  <c r="O280" i="53"/>
  <c r="P279" i="53"/>
  <c r="O279" i="53"/>
  <c r="P278" i="53"/>
  <c r="O278" i="53"/>
  <c r="P277" i="53"/>
  <c r="O277" i="53"/>
  <c r="P276" i="53"/>
  <c r="O276" i="53"/>
  <c r="P275" i="53"/>
  <c r="O275" i="53"/>
  <c r="P274" i="53"/>
  <c r="O274" i="53"/>
  <c r="P273" i="53"/>
  <c r="O273" i="53"/>
  <c r="P272" i="53"/>
  <c r="O272" i="53"/>
  <c r="P271" i="53"/>
  <c r="O271" i="53"/>
  <c r="P270" i="53"/>
  <c r="O270" i="53"/>
  <c r="P269" i="53"/>
  <c r="O269" i="53"/>
  <c r="P268" i="53"/>
  <c r="O268" i="53"/>
  <c r="P267" i="53"/>
  <c r="O267" i="53"/>
  <c r="P266" i="53"/>
  <c r="O266" i="53"/>
  <c r="P265" i="53"/>
  <c r="O265" i="53"/>
  <c r="P264" i="53"/>
  <c r="O264" i="53"/>
  <c r="P263" i="53"/>
  <c r="O263" i="53"/>
  <c r="P262" i="53"/>
  <c r="O262" i="53"/>
  <c r="P261" i="53"/>
  <c r="O261" i="53"/>
  <c r="P260" i="53"/>
  <c r="O260" i="53"/>
  <c r="P259" i="53"/>
  <c r="O259" i="53"/>
  <c r="P258" i="53"/>
  <c r="O258" i="53"/>
  <c r="P257" i="53"/>
  <c r="O257" i="53"/>
  <c r="P256" i="53"/>
  <c r="O256" i="53"/>
  <c r="P255" i="53"/>
  <c r="O255" i="53"/>
  <c r="P254" i="53"/>
  <c r="O254" i="53"/>
  <c r="P253" i="53"/>
  <c r="O253" i="53"/>
  <c r="P252" i="53"/>
  <c r="O252" i="53"/>
  <c r="P251" i="53"/>
  <c r="O251" i="53"/>
  <c r="P250" i="53"/>
  <c r="O250" i="53"/>
  <c r="P249" i="53"/>
  <c r="O249" i="53"/>
  <c r="P248" i="53"/>
  <c r="O248" i="53"/>
  <c r="P247" i="53"/>
  <c r="O247" i="53"/>
  <c r="P246" i="53"/>
  <c r="O246" i="53"/>
  <c r="P245" i="53"/>
  <c r="O245" i="53"/>
  <c r="P244" i="53"/>
  <c r="O244" i="53"/>
  <c r="P243" i="53"/>
  <c r="O243" i="53"/>
  <c r="P242" i="53"/>
  <c r="O242" i="53"/>
  <c r="P241" i="53"/>
  <c r="O241" i="53"/>
  <c r="P240" i="53"/>
  <c r="O240" i="53"/>
  <c r="P239" i="53"/>
  <c r="O239" i="53"/>
  <c r="P238" i="53"/>
  <c r="O238" i="53"/>
  <c r="P237" i="53"/>
  <c r="O237" i="53"/>
  <c r="P236" i="53"/>
  <c r="O236" i="53"/>
  <c r="P235" i="53"/>
  <c r="O235" i="53"/>
  <c r="P234" i="53"/>
  <c r="O234" i="53"/>
  <c r="P233" i="53"/>
  <c r="O233" i="53"/>
  <c r="P232" i="53"/>
  <c r="O232" i="53"/>
  <c r="P231" i="53"/>
  <c r="O231" i="53"/>
  <c r="P230" i="53"/>
  <c r="O230" i="53"/>
  <c r="P229" i="53"/>
  <c r="O229" i="53"/>
  <c r="P228" i="53"/>
  <c r="O228" i="53"/>
  <c r="P227" i="53"/>
  <c r="O227" i="53"/>
  <c r="P226" i="53"/>
  <c r="O226" i="53"/>
  <c r="P225" i="53"/>
  <c r="O225" i="53"/>
  <c r="P224" i="53"/>
  <c r="O224" i="53"/>
  <c r="P223" i="53"/>
  <c r="O223" i="53"/>
  <c r="P222" i="53"/>
  <c r="O222" i="53"/>
  <c r="P221" i="53"/>
  <c r="O221" i="53"/>
  <c r="P220" i="53"/>
  <c r="O220" i="53"/>
  <c r="P219" i="53"/>
  <c r="O219" i="53"/>
  <c r="P218" i="53"/>
  <c r="O218" i="53"/>
  <c r="P217" i="53"/>
  <c r="O217" i="53"/>
  <c r="P216" i="53"/>
  <c r="O216" i="53"/>
  <c r="P215" i="53"/>
  <c r="O215" i="53"/>
  <c r="P214" i="53"/>
  <c r="O214" i="53"/>
  <c r="P213" i="53"/>
  <c r="O213" i="53"/>
  <c r="P212" i="53"/>
  <c r="O212" i="53"/>
  <c r="P211" i="53"/>
  <c r="O211" i="53"/>
  <c r="P210" i="53"/>
  <c r="O210" i="53"/>
  <c r="P209" i="53"/>
  <c r="O209" i="53"/>
  <c r="P208" i="53"/>
  <c r="O208" i="53"/>
  <c r="P207" i="53"/>
  <c r="O207" i="53"/>
  <c r="P206" i="53"/>
  <c r="O206" i="53"/>
  <c r="P205" i="53"/>
  <c r="O205" i="53"/>
  <c r="P204" i="53"/>
  <c r="O204" i="53"/>
  <c r="P203" i="53"/>
  <c r="O203" i="53"/>
  <c r="P202" i="53"/>
  <c r="O202" i="53"/>
  <c r="P201" i="53"/>
  <c r="O201" i="53"/>
  <c r="P200" i="53"/>
  <c r="O200" i="53"/>
  <c r="P199" i="53"/>
  <c r="O199" i="53"/>
  <c r="P198" i="53"/>
  <c r="O198" i="53"/>
  <c r="P197" i="53"/>
  <c r="O197" i="53"/>
  <c r="P196" i="53"/>
  <c r="O196" i="53"/>
  <c r="P195" i="53"/>
  <c r="O195" i="53"/>
  <c r="P194" i="53"/>
  <c r="O194" i="53"/>
  <c r="P193" i="53"/>
  <c r="O193" i="53"/>
  <c r="P192" i="53"/>
  <c r="O192" i="53"/>
  <c r="P191" i="53"/>
  <c r="O191" i="53"/>
  <c r="P190" i="53"/>
  <c r="O190" i="53"/>
  <c r="P189" i="53"/>
  <c r="O189" i="53"/>
  <c r="P188" i="53"/>
  <c r="O188" i="53"/>
  <c r="P187" i="53"/>
  <c r="O187" i="53"/>
  <c r="P186" i="53"/>
  <c r="O186" i="53"/>
  <c r="P185" i="53"/>
  <c r="O185" i="53"/>
  <c r="P184" i="53"/>
  <c r="O184" i="53"/>
  <c r="P183" i="53"/>
  <c r="O183" i="53"/>
  <c r="P182" i="53"/>
  <c r="O182" i="53"/>
  <c r="P181" i="53"/>
  <c r="O181" i="53"/>
  <c r="P180" i="53"/>
  <c r="O180" i="53"/>
  <c r="P179" i="53"/>
  <c r="O179" i="53"/>
  <c r="P178" i="53"/>
  <c r="O178" i="53"/>
  <c r="P177" i="53"/>
  <c r="O177" i="53"/>
  <c r="P176" i="53"/>
  <c r="O176" i="53"/>
  <c r="P175" i="53"/>
  <c r="O175" i="53"/>
  <c r="P174" i="53"/>
  <c r="O174" i="53"/>
  <c r="P173" i="53"/>
  <c r="O173" i="53"/>
  <c r="P172" i="53"/>
  <c r="O172" i="53"/>
  <c r="P171" i="53"/>
  <c r="O171" i="53"/>
  <c r="P170" i="53"/>
  <c r="O170" i="53"/>
  <c r="P169" i="53"/>
  <c r="O169" i="53"/>
  <c r="P168" i="53"/>
  <c r="O168" i="53"/>
  <c r="P167" i="53"/>
  <c r="O167" i="53"/>
  <c r="P166" i="53"/>
  <c r="O166" i="53"/>
  <c r="P165" i="53"/>
  <c r="O165" i="53"/>
  <c r="P164" i="53"/>
  <c r="O164" i="53"/>
  <c r="P163" i="53"/>
  <c r="O163" i="53"/>
  <c r="P162" i="53"/>
  <c r="O162" i="53"/>
  <c r="P161" i="53"/>
  <c r="O161" i="53"/>
  <c r="P160" i="53"/>
  <c r="O160" i="53"/>
  <c r="P159" i="53"/>
  <c r="O159" i="53"/>
  <c r="P158" i="53"/>
  <c r="O158" i="53"/>
  <c r="P157" i="53"/>
  <c r="O157" i="53"/>
  <c r="P156" i="53"/>
  <c r="O156" i="53"/>
  <c r="P155" i="53"/>
  <c r="O155" i="53"/>
  <c r="P154" i="53"/>
  <c r="O154" i="53"/>
  <c r="P153" i="53"/>
  <c r="O153" i="53"/>
  <c r="P152" i="53"/>
  <c r="O152" i="53"/>
  <c r="P151" i="53"/>
  <c r="O151" i="53"/>
  <c r="P150" i="53"/>
  <c r="O150" i="53"/>
  <c r="P149" i="53"/>
  <c r="O149" i="53"/>
  <c r="P148" i="53"/>
  <c r="O148" i="53"/>
  <c r="P147" i="53"/>
  <c r="O147" i="53"/>
  <c r="P146" i="53"/>
  <c r="O146" i="53"/>
  <c r="P145" i="53"/>
  <c r="O145" i="53"/>
  <c r="P144" i="53"/>
  <c r="O144" i="53"/>
  <c r="P143" i="53"/>
  <c r="O143" i="53"/>
  <c r="P142" i="53"/>
  <c r="O142" i="53"/>
  <c r="P141" i="53"/>
  <c r="O141" i="53"/>
  <c r="P140" i="53"/>
  <c r="O140" i="53"/>
  <c r="P139" i="53"/>
  <c r="O139" i="53"/>
  <c r="P138" i="53"/>
  <c r="O138" i="53"/>
  <c r="P137" i="53"/>
  <c r="O137" i="53"/>
  <c r="P136" i="53"/>
  <c r="O136" i="53"/>
  <c r="P135" i="53"/>
  <c r="O135" i="53"/>
  <c r="P134" i="53"/>
  <c r="O134" i="53"/>
  <c r="P133" i="53"/>
  <c r="O133" i="53"/>
  <c r="P132" i="53"/>
  <c r="O132" i="53"/>
  <c r="P131" i="53"/>
  <c r="O131" i="53"/>
  <c r="P130" i="53"/>
  <c r="O130" i="53"/>
  <c r="P129" i="53"/>
  <c r="O129" i="53"/>
  <c r="P128" i="53"/>
  <c r="O128" i="53"/>
  <c r="P127" i="53"/>
  <c r="O127" i="53"/>
  <c r="P126" i="53"/>
  <c r="O126" i="53"/>
  <c r="P125" i="53"/>
  <c r="O125" i="53"/>
  <c r="P124" i="53"/>
  <c r="O124" i="53"/>
  <c r="P123" i="53"/>
  <c r="O123" i="53"/>
  <c r="P122" i="53"/>
  <c r="O122" i="53"/>
  <c r="P121" i="53"/>
  <c r="O121" i="53"/>
  <c r="P120" i="53"/>
  <c r="O120" i="53"/>
  <c r="P119" i="53"/>
  <c r="O119" i="53"/>
  <c r="P118" i="53"/>
  <c r="O118" i="53"/>
  <c r="P117" i="53"/>
  <c r="O117" i="53"/>
  <c r="P116" i="53"/>
  <c r="O116" i="53"/>
  <c r="P115" i="53"/>
  <c r="O115" i="53"/>
  <c r="P114" i="53"/>
  <c r="O114" i="53"/>
  <c r="P113" i="53"/>
  <c r="O113" i="53"/>
  <c r="P112" i="53"/>
  <c r="O112" i="53"/>
  <c r="P111" i="53"/>
  <c r="O111" i="53"/>
  <c r="P110" i="53"/>
  <c r="O110" i="53"/>
  <c r="P109" i="53"/>
  <c r="O109" i="53"/>
  <c r="P108" i="53"/>
  <c r="O108" i="53"/>
  <c r="P107" i="53"/>
  <c r="O107" i="53"/>
  <c r="P106" i="53"/>
  <c r="O106" i="53"/>
  <c r="P105" i="53"/>
  <c r="O105" i="53"/>
  <c r="P104" i="53"/>
  <c r="O104" i="53"/>
  <c r="P103" i="53"/>
  <c r="O103" i="53"/>
  <c r="P102" i="53"/>
  <c r="O102" i="53"/>
  <c r="P101" i="53"/>
  <c r="O101" i="53"/>
  <c r="P100" i="53"/>
  <c r="O100" i="53"/>
  <c r="P99" i="53"/>
  <c r="O99" i="53"/>
  <c r="P98" i="53"/>
  <c r="O98" i="53"/>
  <c r="P97" i="53"/>
  <c r="O97" i="53"/>
  <c r="P96" i="53"/>
  <c r="O96" i="53"/>
  <c r="P95" i="53"/>
  <c r="O95" i="53"/>
  <c r="P94" i="53"/>
  <c r="O94" i="53"/>
  <c r="P93" i="53"/>
  <c r="O93" i="53"/>
  <c r="P92" i="53"/>
  <c r="O92" i="53"/>
  <c r="P91" i="53"/>
  <c r="O91" i="53"/>
  <c r="P90" i="53"/>
  <c r="O90" i="53"/>
  <c r="P89" i="53"/>
  <c r="O89" i="53"/>
  <c r="P88" i="53"/>
  <c r="O88" i="53"/>
  <c r="P87" i="53"/>
  <c r="O87" i="53"/>
  <c r="P86" i="53"/>
  <c r="O86" i="53"/>
  <c r="P85" i="53"/>
  <c r="O85" i="53"/>
  <c r="P84" i="53"/>
  <c r="O84" i="53"/>
  <c r="P83" i="53"/>
  <c r="O83" i="53"/>
  <c r="P82" i="53"/>
  <c r="O82" i="53"/>
  <c r="P81" i="53"/>
  <c r="O81" i="53"/>
  <c r="P80" i="53"/>
  <c r="O80" i="53"/>
  <c r="P79" i="53"/>
  <c r="O79" i="53"/>
  <c r="P78" i="53"/>
  <c r="O78" i="53"/>
  <c r="P77" i="53"/>
  <c r="O77" i="53"/>
  <c r="P76" i="53"/>
  <c r="O76" i="53"/>
  <c r="P75" i="53"/>
  <c r="O75" i="53"/>
  <c r="P74" i="53"/>
  <c r="O74" i="53"/>
  <c r="P73" i="53"/>
  <c r="O73" i="53"/>
  <c r="P72" i="53"/>
  <c r="O72" i="53"/>
  <c r="P71" i="53"/>
  <c r="O71" i="53"/>
  <c r="P70" i="53"/>
  <c r="O70" i="53"/>
  <c r="P69" i="53"/>
  <c r="O69" i="53"/>
  <c r="P68" i="53"/>
  <c r="O68" i="53"/>
  <c r="P67" i="53"/>
  <c r="O67" i="53"/>
  <c r="P66" i="53"/>
  <c r="O66" i="53"/>
  <c r="P65" i="53"/>
  <c r="O65" i="53"/>
  <c r="P64" i="53"/>
  <c r="O64" i="53"/>
  <c r="P63" i="53"/>
  <c r="O63" i="53"/>
  <c r="P62" i="53"/>
  <c r="O62" i="53"/>
  <c r="P61" i="53"/>
  <c r="O61" i="53"/>
  <c r="P60" i="53"/>
  <c r="O60" i="53"/>
  <c r="P59" i="53"/>
  <c r="O59" i="53"/>
  <c r="P58" i="53"/>
  <c r="O58" i="53"/>
  <c r="P57" i="53"/>
  <c r="O57" i="53"/>
  <c r="P56" i="53"/>
  <c r="O56" i="53"/>
  <c r="P55" i="53"/>
  <c r="O55" i="53"/>
  <c r="P54" i="53"/>
  <c r="O54" i="53"/>
  <c r="P53" i="53"/>
  <c r="O53" i="53"/>
  <c r="P52" i="53"/>
  <c r="O52" i="53"/>
  <c r="P51" i="53"/>
  <c r="O51" i="53"/>
  <c r="P50" i="53"/>
  <c r="O50" i="53"/>
  <c r="P49" i="53"/>
  <c r="O49" i="53"/>
  <c r="P48" i="53"/>
  <c r="O48" i="53"/>
  <c r="P47" i="53"/>
  <c r="O47" i="53"/>
  <c r="P46" i="53"/>
  <c r="O46" i="53"/>
  <c r="P45" i="53"/>
  <c r="O45" i="53"/>
  <c r="P44" i="53"/>
  <c r="O44" i="53"/>
  <c r="P43" i="53"/>
  <c r="O43" i="53"/>
  <c r="P42" i="53"/>
  <c r="O42" i="53"/>
  <c r="P41" i="53"/>
  <c r="O41" i="53"/>
  <c r="P40" i="53"/>
  <c r="O40" i="53"/>
  <c r="P39" i="53"/>
  <c r="O39" i="53"/>
  <c r="P38" i="53"/>
  <c r="O38" i="53"/>
  <c r="P37" i="53"/>
  <c r="O37" i="53"/>
  <c r="P36" i="53"/>
  <c r="O36" i="53"/>
  <c r="P35" i="53"/>
  <c r="O35" i="53"/>
  <c r="P34" i="53"/>
  <c r="O34" i="53"/>
  <c r="P33" i="53"/>
  <c r="O33" i="53"/>
  <c r="P32" i="53"/>
  <c r="O32" i="53"/>
  <c r="P31" i="53"/>
  <c r="O31" i="53"/>
  <c r="P30" i="53"/>
  <c r="O30" i="53"/>
  <c r="P29" i="53"/>
  <c r="O29" i="53"/>
  <c r="P28" i="53"/>
  <c r="O28" i="53"/>
  <c r="P27" i="53"/>
  <c r="O27" i="53"/>
  <c r="P26" i="53"/>
  <c r="O26" i="53"/>
  <c r="P25" i="53"/>
  <c r="O25" i="53"/>
  <c r="P24" i="53"/>
  <c r="O24" i="53"/>
  <c r="P23" i="53"/>
  <c r="O23" i="53"/>
  <c r="P22" i="53"/>
  <c r="O22" i="53"/>
  <c r="P21" i="53"/>
  <c r="O21" i="53"/>
  <c r="P20" i="53"/>
  <c r="O20" i="53"/>
  <c r="P19" i="53"/>
  <c r="O19" i="53"/>
  <c r="P18" i="53"/>
  <c r="O18" i="53"/>
  <c r="P17" i="53"/>
  <c r="O17" i="53"/>
  <c r="P16" i="53"/>
  <c r="O16" i="53"/>
  <c r="P15" i="53"/>
  <c r="O15" i="53"/>
  <c r="P14" i="53"/>
  <c r="O14" i="53"/>
  <c r="P13" i="53"/>
  <c r="O13" i="53"/>
  <c r="P12" i="53"/>
  <c r="O12" i="53"/>
  <c r="P11" i="53"/>
  <c r="O11" i="53"/>
  <c r="P10" i="53"/>
  <c r="O10" i="53"/>
  <c r="P9" i="53"/>
  <c r="O9" i="53"/>
  <c r="P8" i="53"/>
  <c r="O8" i="53"/>
  <c r="P7" i="53"/>
  <c r="O7" i="53"/>
  <c r="P6" i="53"/>
  <c r="O6" i="53"/>
  <c r="P5" i="53"/>
  <c r="O5" i="53"/>
  <c r="P4" i="53"/>
  <c r="O4" i="53"/>
  <c r="P3" i="53"/>
  <c r="O3" i="53"/>
  <c r="G4" i="47" l="1"/>
  <c r="H4" i="47"/>
  <c r="I4" i="47"/>
  <c r="G5" i="47"/>
  <c r="H5" i="47"/>
  <c r="I5" i="47"/>
  <c r="G6" i="47"/>
  <c r="H6" i="47"/>
  <c r="I6" i="47"/>
  <c r="G7" i="47"/>
  <c r="H7" i="47"/>
  <c r="I7" i="47"/>
  <c r="G8" i="47"/>
  <c r="H8" i="47"/>
  <c r="I8" i="47"/>
  <c r="G9" i="47"/>
  <c r="H9" i="47"/>
  <c r="I9" i="47"/>
  <c r="G10" i="47"/>
  <c r="H10" i="47"/>
  <c r="I10" i="47"/>
  <c r="G11" i="47"/>
  <c r="H11" i="47"/>
  <c r="I11" i="47"/>
  <c r="G12" i="47"/>
  <c r="H12" i="47"/>
  <c r="I12" i="47"/>
  <c r="G13" i="47"/>
  <c r="H13" i="47"/>
  <c r="I13" i="47"/>
  <c r="G14" i="47"/>
  <c r="H14" i="47"/>
  <c r="I14" i="47"/>
  <c r="G15" i="47"/>
  <c r="H15" i="47"/>
  <c r="I15" i="47"/>
  <c r="G16" i="47"/>
  <c r="H16" i="47"/>
  <c r="I16" i="47"/>
  <c r="G17" i="47"/>
  <c r="H17" i="47"/>
  <c r="I17" i="47"/>
  <c r="G18" i="47"/>
  <c r="H18" i="47"/>
  <c r="I18" i="47"/>
  <c r="G19" i="47"/>
  <c r="H19" i="47"/>
  <c r="I19" i="47"/>
  <c r="G20" i="47"/>
  <c r="H20" i="47"/>
  <c r="I20" i="47"/>
  <c r="G21" i="47"/>
  <c r="H21" i="47"/>
  <c r="I21" i="47"/>
  <c r="G22" i="47"/>
  <c r="H22" i="47"/>
  <c r="I22" i="47"/>
  <c r="G23" i="47"/>
  <c r="H23" i="47"/>
  <c r="I23" i="47"/>
  <c r="G24" i="47"/>
  <c r="H24" i="47"/>
  <c r="I24" i="47"/>
  <c r="G25" i="47"/>
  <c r="H25" i="47"/>
  <c r="I25" i="47"/>
  <c r="G26" i="47"/>
  <c r="H26" i="47"/>
  <c r="I26" i="47"/>
  <c r="G27" i="47"/>
  <c r="H27" i="47"/>
  <c r="I27" i="47"/>
  <c r="G28" i="47"/>
  <c r="H28" i="47"/>
  <c r="I28" i="47"/>
  <c r="G29" i="47"/>
  <c r="H29" i="47"/>
  <c r="I29" i="47"/>
  <c r="G30" i="47"/>
  <c r="H30" i="47"/>
  <c r="I30" i="47"/>
  <c r="G31" i="47"/>
  <c r="H31" i="47"/>
  <c r="I31" i="47"/>
  <c r="G32" i="47"/>
  <c r="H32" i="47"/>
  <c r="I32" i="47"/>
  <c r="G33" i="47"/>
  <c r="H33" i="47"/>
  <c r="I33" i="47"/>
  <c r="G34" i="47"/>
  <c r="H34" i="47"/>
  <c r="I34" i="47"/>
  <c r="G35" i="47"/>
  <c r="H35" i="47"/>
  <c r="I35" i="47"/>
  <c r="G36" i="47"/>
  <c r="H36" i="47"/>
  <c r="I36" i="47"/>
  <c r="G37" i="47"/>
  <c r="H37" i="47"/>
  <c r="I37" i="47"/>
  <c r="G38" i="47"/>
  <c r="H38" i="47"/>
  <c r="I38" i="47"/>
  <c r="G39" i="47"/>
  <c r="H39" i="47"/>
  <c r="I39" i="47"/>
  <c r="G40" i="47"/>
  <c r="H40" i="47"/>
  <c r="I40" i="47"/>
  <c r="G41" i="47"/>
  <c r="H41" i="47"/>
  <c r="I41" i="47"/>
  <c r="G42" i="47"/>
  <c r="H42" i="47"/>
  <c r="I42" i="47"/>
  <c r="G43" i="47"/>
  <c r="H43" i="47"/>
  <c r="I43" i="47"/>
  <c r="G44" i="47"/>
  <c r="H44" i="47"/>
  <c r="I44" i="47"/>
  <c r="G45" i="47"/>
  <c r="H45" i="47"/>
  <c r="I45" i="47"/>
  <c r="G46" i="47"/>
  <c r="H46" i="47"/>
  <c r="I46" i="47"/>
  <c r="G47" i="47"/>
  <c r="H47" i="47"/>
  <c r="I47" i="47"/>
  <c r="G48" i="47"/>
  <c r="H48" i="47"/>
  <c r="I48" i="47"/>
  <c r="G49" i="47"/>
  <c r="H49" i="47"/>
  <c r="I49" i="47"/>
  <c r="G50" i="47"/>
  <c r="H50" i="47"/>
  <c r="I50" i="47"/>
  <c r="G51" i="47"/>
  <c r="H51" i="47"/>
  <c r="I51" i="47"/>
  <c r="G52" i="47"/>
  <c r="H52" i="47"/>
  <c r="I52" i="47"/>
  <c r="G53" i="47"/>
  <c r="H53" i="47"/>
  <c r="I53" i="47"/>
  <c r="G54" i="47"/>
  <c r="H54" i="47"/>
  <c r="I54" i="47"/>
  <c r="G55" i="47"/>
  <c r="H55" i="47"/>
  <c r="I55" i="47"/>
  <c r="G56" i="47"/>
  <c r="H56" i="47"/>
  <c r="I56" i="47"/>
  <c r="G57" i="47"/>
  <c r="H57" i="47"/>
  <c r="I57" i="47"/>
  <c r="G58" i="47"/>
  <c r="H58" i="47"/>
  <c r="I58" i="47"/>
  <c r="G59" i="47"/>
  <c r="H59" i="47"/>
  <c r="I59" i="47"/>
  <c r="G60" i="47"/>
  <c r="H60" i="47"/>
  <c r="I60" i="47"/>
  <c r="G61" i="47"/>
  <c r="H61" i="47"/>
  <c r="I61" i="47"/>
  <c r="G62" i="47"/>
  <c r="H62" i="47"/>
  <c r="I62" i="47"/>
  <c r="G63" i="47"/>
  <c r="H63" i="47"/>
  <c r="I63" i="47"/>
  <c r="G64" i="47"/>
  <c r="H64" i="47"/>
  <c r="I64" i="47"/>
  <c r="G65" i="47"/>
  <c r="H65" i="47"/>
  <c r="I65" i="47"/>
  <c r="G66" i="47"/>
  <c r="H66" i="47"/>
  <c r="I66" i="47"/>
  <c r="G67" i="47"/>
  <c r="H67" i="47"/>
  <c r="I67" i="47"/>
  <c r="G68" i="47"/>
  <c r="H68" i="47"/>
  <c r="I68" i="47"/>
  <c r="G69" i="47"/>
  <c r="H69" i="47"/>
  <c r="I69" i="47"/>
  <c r="G70" i="47"/>
  <c r="H70" i="47"/>
  <c r="I70" i="47"/>
  <c r="G71" i="47"/>
  <c r="H71" i="47"/>
  <c r="I71" i="47"/>
  <c r="G72" i="47"/>
  <c r="H72" i="47"/>
  <c r="I72" i="47"/>
  <c r="G73" i="47"/>
  <c r="H73" i="47"/>
  <c r="I73" i="47"/>
  <c r="G74" i="47"/>
  <c r="H74" i="47"/>
  <c r="I74" i="47"/>
  <c r="G75" i="47"/>
  <c r="H75" i="47"/>
  <c r="I75" i="47"/>
  <c r="G76" i="47"/>
  <c r="H76" i="47"/>
  <c r="I76" i="47"/>
  <c r="G77" i="47"/>
  <c r="H77" i="47"/>
  <c r="I77" i="47"/>
  <c r="G78" i="47"/>
  <c r="H78" i="47"/>
  <c r="I78" i="47"/>
  <c r="G79" i="47"/>
  <c r="H79" i="47"/>
  <c r="I79" i="47"/>
  <c r="G80" i="47"/>
  <c r="H80" i="47"/>
  <c r="I80" i="47"/>
  <c r="G81" i="47"/>
  <c r="H81" i="47"/>
  <c r="I81" i="47"/>
  <c r="G82" i="47"/>
  <c r="H82" i="47"/>
  <c r="I82" i="47"/>
  <c r="G83" i="47"/>
  <c r="H83" i="47"/>
  <c r="I83" i="47"/>
  <c r="G84" i="47"/>
  <c r="H84" i="47"/>
  <c r="I84" i="47"/>
  <c r="G85" i="47"/>
  <c r="H85" i="47"/>
  <c r="I85" i="47"/>
  <c r="G86" i="47"/>
  <c r="H86" i="47"/>
  <c r="I86" i="47"/>
  <c r="G87" i="47"/>
  <c r="H87" i="47"/>
  <c r="I87" i="47"/>
  <c r="G88" i="47"/>
  <c r="H88" i="47"/>
  <c r="I88" i="47"/>
  <c r="G89" i="47"/>
  <c r="H89" i="47"/>
  <c r="I89" i="47"/>
  <c r="G90" i="47"/>
  <c r="H90" i="47"/>
  <c r="I90" i="47"/>
  <c r="G91" i="47"/>
  <c r="H91" i="47"/>
  <c r="I91" i="47"/>
  <c r="G92" i="47"/>
  <c r="H92" i="47"/>
  <c r="I92" i="47"/>
  <c r="G93" i="47"/>
  <c r="H93" i="47"/>
  <c r="I93" i="47"/>
  <c r="G94" i="47"/>
  <c r="H94" i="47"/>
  <c r="I94" i="47"/>
  <c r="G95" i="47"/>
  <c r="H95" i="47"/>
  <c r="I95" i="47"/>
  <c r="G96" i="47"/>
  <c r="H96" i="47"/>
  <c r="I96" i="47"/>
  <c r="G97" i="47"/>
  <c r="H97" i="47"/>
  <c r="I97" i="47"/>
  <c r="G98" i="47"/>
  <c r="H98" i="47"/>
  <c r="I98" i="47"/>
  <c r="G99" i="47"/>
  <c r="H99" i="47"/>
  <c r="I99" i="47"/>
  <c r="G100" i="47"/>
  <c r="H100" i="47"/>
  <c r="I100" i="47"/>
  <c r="G101" i="47"/>
  <c r="H101" i="47"/>
  <c r="I101" i="47"/>
  <c r="G102" i="47"/>
  <c r="H102" i="47"/>
  <c r="I102" i="47"/>
  <c r="G103" i="47"/>
  <c r="H103" i="47"/>
  <c r="I103" i="47"/>
  <c r="G104" i="47"/>
  <c r="H104" i="47"/>
  <c r="I104" i="47"/>
  <c r="G105" i="47"/>
  <c r="H105" i="47"/>
  <c r="I105" i="47"/>
  <c r="G106" i="47"/>
  <c r="H106" i="47"/>
  <c r="I106" i="47"/>
  <c r="G107" i="47"/>
  <c r="H107" i="47"/>
  <c r="I107" i="47"/>
  <c r="G108" i="47"/>
  <c r="H108" i="47"/>
  <c r="I108" i="47"/>
  <c r="G109" i="47"/>
  <c r="H109" i="47"/>
  <c r="I109" i="47"/>
  <c r="G110" i="47"/>
  <c r="H110" i="47"/>
  <c r="I110" i="47"/>
  <c r="G111" i="47"/>
  <c r="H111" i="47"/>
  <c r="I111" i="47"/>
  <c r="G112" i="47"/>
  <c r="H112" i="47"/>
  <c r="I112" i="47"/>
  <c r="G113" i="47"/>
  <c r="H113" i="47"/>
  <c r="I113" i="47"/>
  <c r="G114" i="47"/>
  <c r="H114" i="47"/>
  <c r="I114" i="47"/>
  <c r="G115" i="47"/>
  <c r="H115" i="47"/>
  <c r="I115" i="47"/>
  <c r="G116" i="47"/>
  <c r="H116" i="47"/>
  <c r="I116" i="47"/>
  <c r="G117" i="47"/>
  <c r="H117" i="47"/>
  <c r="I117" i="47"/>
  <c r="G118" i="47"/>
  <c r="H118" i="47"/>
  <c r="I118" i="47"/>
  <c r="G119" i="47"/>
  <c r="H119" i="47"/>
  <c r="I119" i="47"/>
  <c r="G120" i="47"/>
  <c r="H120" i="47"/>
  <c r="I120" i="47"/>
  <c r="G121" i="47"/>
  <c r="H121" i="47"/>
  <c r="I121" i="47"/>
  <c r="G122" i="47"/>
  <c r="H122" i="47"/>
  <c r="I122" i="47"/>
  <c r="G123" i="47"/>
  <c r="H123" i="47"/>
  <c r="I123" i="47"/>
  <c r="G124" i="47"/>
  <c r="H124" i="47"/>
  <c r="I124" i="47"/>
  <c r="G125" i="47"/>
  <c r="H125" i="47"/>
  <c r="I125" i="47"/>
  <c r="G126" i="47"/>
  <c r="H126" i="47"/>
  <c r="I126" i="47"/>
  <c r="G127" i="47"/>
  <c r="H127" i="47"/>
  <c r="I127" i="47"/>
  <c r="G128" i="47"/>
  <c r="H128" i="47"/>
  <c r="I128" i="47"/>
  <c r="G129" i="47"/>
  <c r="H129" i="47"/>
  <c r="I129" i="47"/>
  <c r="G130" i="47"/>
  <c r="H130" i="47"/>
  <c r="I130" i="47"/>
  <c r="G131" i="47"/>
  <c r="H131" i="47"/>
  <c r="I131" i="47"/>
  <c r="G132" i="47"/>
  <c r="H132" i="47"/>
  <c r="I132" i="47"/>
  <c r="G133" i="47"/>
  <c r="H133" i="47"/>
  <c r="I133" i="47"/>
  <c r="G134" i="47"/>
  <c r="H134" i="47"/>
  <c r="I134" i="47"/>
  <c r="G135" i="47"/>
  <c r="H135" i="47"/>
  <c r="I135" i="47"/>
  <c r="G136" i="47"/>
  <c r="H136" i="47"/>
  <c r="I136" i="47"/>
  <c r="G137" i="47"/>
  <c r="H137" i="47"/>
  <c r="I137" i="47"/>
  <c r="G138" i="47"/>
  <c r="H138" i="47"/>
  <c r="I138" i="47"/>
  <c r="G139" i="47"/>
  <c r="H139" i="47"/>
  <c r="I139" i="47"/>
  <c r="G140" i="47"/>
  <c r="H140" i="47"/>
  <c r="I140" i="47"/>
  <c r="G141" i="47"/>
  <c r="H141" i="47"/>
  <c r="I141" i="47"/>
  <c r="G142" i="47"/>
  <c r="H142" i="47"/>
  <c r="I142" i="47"/>
  <c r="G143" i="47"/>
  <c r="H143" i="47"/>
  <c r="I143" i="47"/>
  <c r="G144" i="47"/>
  <c r="H144" i="47"/>
  <c r="I144" i="47"/>
  <c r="G145" i="47"/>
  <c r="H145" i="47"/>
  <c r="I145" i="47"/>
  <c r="G146" i="47"/>
  <c r="H146" i="47"/>
  <c r="I146" i="47"/>
  <c r="G147" i="47"/>
  <c r="H147" i="47"/>
  <c r="I147" i="47"/>
  <c r="G148" i="47"/>
  <c r="H148" i="47"/>
  <c r="I148" i="47"/>
  <c r="G149" i="47"/>
  <c r="H149" i="47"/>
  <c r="I149" i="47"/>
  <c r="G150" i="47"/>
  <c r="H150" i="47"/>
  <c r="I150" i="47"/>
  <c r="G151" i="47"/>
  <c r="H151" i="47"/>
  <c r="I151" i="47"/>
  <c r="G152" i="47"/>
  <c r="H152" i="47"/>
  <c r="I152" i="47"/>
  <c r="G153" i="47"/>
  <c r="H153" i="47"/>
  <c r="I153" i="47"/>
  <c r="G154" i="47"/>
  <c r="H154" i="47"/>
  <c r="I154" i="47"/>
  <c r="G155" i="47"/>
  <c r="H155" i="47"/>
  <c r="I155" i="47"/>
  <c r="G156" i="47"/>
  <c r="H156" i="47"/>
  <c r="I156" i="47"/>
  <c r="G157" i="47"/>
  <c r="H157" i="47"/>
  <c r="I157" i="47"/>
  <c r="G158" i="47"/>
  <c r="H158" i="47"/>
  <c r="I158" i="47"/>
  <c r="G159" i="47"/>
  <c r="H159" i="47"/>
  <c r="I159" i="47"/>
  <c r="G160" i="47"/>
  <c r="H160" i="47"/>
  <c r="I160" i="47"/>
  <c r="G161" i="47"/>
  <c r="H161" i="47"/>
  <c r="I161" i="47"/>
  <c r="G162" i="47"/>
  <c r="H162" i="47"/>
  <c r="I162" i="47"/>
  <c r="G163" i="47"/>
  <c r="H163" i="47"/>
  <c r="I163" i="47"/>
  <c r="G164" i="47"/>
  <c r="H164" i="47"/>
  <c r="I164" i="47"/>
  <c r="G165" i="47"/>
  <c r="H165" i="47"/>
  <c r="I165" i="47"/>
  <c r="G166" i="47"/>
  <c r="H166" i="47"/>
  <c r="I166" i="47"/>
  <c r="G167" i="47"/>
  <c r="H167" i="47"/>
  <c r="I167" i="47"/>
  <c r="G168" i="47"/>
  <c r="H168" i="47"/>
  <c r="I168" i="47"/>
  <c r="G169" i="47"/>
  <c r="H169" i="47"/>
  <c r="I169" i="47"/>
  <c r="G170" i="47"/>
  <c r="H170" i="47"/>
  <c r="I170" i="47"/>
  <c r="G171" i="47"/>
  <c r="H171" i="47"/>
  <c r="I171" i="47"/>
  <c r="G172" i="47"/>
  <c r="H172" i="47"/>
  <c r="I172" i="47"/>
  <c r="G173" i="47"/>
  <c r="H173" i="47"/>
  <c r="I173" i="47"/>
  <c r="G174" i="47"/>
  <c r="H174" i="47"/>
  <c r="I174" i="47"/>
  <c r="G175" i="47"/>
  <c r="H175" i="47"/>
  <c r="I175" i="47"/>
  <c r="G176" i="47"/>
  <c r="H176" i="47"/>
  <c r="I176" i="47"/>
  <c r="G177" i="47"/>
  <c r="H177" i="47"/>
  <c r="I177" i="47"/>
  <c r="G178" i="47"/>
  <c r="H178" i="47"/>
  <c r="I178" i="47"/>
  <c r="G179" i="47"/>
  <c r="H179" i="47"/>
  <c r="I179" i="47"/>
  <c r="G180" i="47"/>
  <c r="H180" i="47"/>
  <c r="I180" i="47"/>
  <c r="G181" i="47"/>
  <c r="H181" i="47"/>
  <c r="I181" i="47"/>
  <c r="G182" i="47"/>
  <c r="H182" i="47"/>
  <c r="I182" i="47"/>
  <c r="G183" i="47"/>
  <c r="H183" i="47"/>
  <c r="I183" i="47"/>
  <c r="G184" i="47"/>
  <c r="H184" i="47"/>
  <c r="I184" i="47"/>
  <c r="G185" i="47"/>
  <c r="H185" i="47"/>
  <c r="I185" i="47"/>
  <c r="G186" i="47"/>
  <c r="H186" i="47"/>
  <c r="I186" i="47"/>
  <c r="G187" i="47"/>
  <c r="H187" i="47"/>
  <c r="I187" i="47"/>
  <c r="G188" i="47"/>
  <c r="H188" i="47"/>
  <c r="I188" i="47"/>
  <c r="G189" i="47"/>
  <c r="H189" i="47"/>
  <c r="I189" i="47"/>
  <c r="G190" i="47"/>
  <c r="H190" i="47"/>
  <c r="I190" i="47"/>
  <c r="G191" i="47"/>
  <c r="H191" i="47"/>
  <c r="I191" i="47"/>
  <c r="G192" i="47"/>
  <c r="H192" i="47"/>
  <c r="I192" i="47"/>
  <c r="G193" i="47"/>
  <c r="H193" i="47"/>
  <c r="I193" i="47"/>
  <c r="G194" i="47"/>
  <c r="H194" i="47"/>
  <c r="I194" i="47"/>
  <c r="G195" i="47"/>
  <c r="H195" i="47"/>
  <c r="I195" i="47"/>
  <c r="G196" i="47"/>
  <c r="H196" i="47"/>
  <c r="I196" i="47"/>
  <c r="G197" i="47"/>
  <c r="H197" i="47"/>
  <c r="I197" i="47"/>
  <c r="G198" i="47"/>
  <c r="H198" i="47"/>
  <c r="I198" i="47"/>
  <c r="G199" i="47"/>
  <c r="H199" i="47"/>
  <c r="I199" i="47"/>
  <c r="G200" i="47"/>
  <c r="H200" i="47"/>
  <c r="I200" i="47"/>
  <c r="G201" i="47"/>
  <c r="H201" i="47"/>
  <c r="I201" i="47"/>
  <c r="G202" i="47"/>
  <c r="H202" i="47"/>
  <c r="I202" i="47"/>
  <c r="G203" i="47"/>
  <c r="H203" i="47"/>
  <c r="I203" i="47"/>
  <c r="G204" i="47"/>
  <c r="H204" i="47"/>
  <c r="I204" i="47"/>
  <c r="G205" i="47"/>
  <c r="H205" i="47"/>
  <c r="I205" i="47"/>
  <c r="G206" i="47"/>
  <c r="H206" i="47"/>
  <c r="I206" i="47"/>
  <c r="G207" i="47"/>
  <c r="H207" i="47"/>
  <c r="I207" i="47"/>
  <c r="G208" i="47"/>
  <c r="H208" i="47"/>
  <c r="I208" i="47"/>
  <c r="G209" i="47"/>
  <c r="H209" i="47"/>
  <c r="I209" i="47"/>
  <c r="G210" i="47"/>
  <c r="H210" i="47"/>
  <c r="I210" i="47"/>
  <c r="G211" i="47"/>
  <c r="H211" i="47"/>
  <c r="I211" i="47"/>
  <c r="G212" i="47"/>
  <c r="H212" i="47"/>
  <c r="I212" i="47"/>
  <c r="G213" i="47"/>
  <c r="H213" i="47"/>
  <c r="I213" i="47"/>
  <c r="G214" i="47"/>
  <c r="H214" i="47"/>
  <c r="I214" i="47"/>
  <c r="G215" i="47"/>
  <c r="H215" i="47"/>
  <c r="I215" i="47"/>
  <c r="G216" i="47"/>
  <c r="H216" i="47"/>
  <c r="I216" i="47"/>
  <c r="G217" i="47"/>
  <c r="H217" i="47"/>
  <c r="I217" i="47"/>
  <c r="G218" i="47"/>
  <c r="H218" i="47"/>
  <c r="I218" i="47"/>
  <c r="G219" i="47"/>
  <c r="H219" i="47"/>
  <c r="I219" i="47"/>
  <c r="G220" i="47"/>
  <c r="H220" i="47"/>
  <c r="I220" i="47"/>
  <c r="G221" i="47"/>
  <c r="H221" i="47"/>
  <c r="I221" i="47"/>
  <c r="G222" i="47"/>
  <c r="H222" i="47"/>
  <c r="I222" i="47"/>
  <c r="G223" i="47"/>
  <c r="H223" i="47"/>
  <c r="I223" i="47"/>
  <c r="G224" i="47"/>
  <c r="H224" i="47"/>
  <c r="I224" i="47"/>
  <c r="G225" i="47"/>
  <c r="H225" i="47"/>
  <c r="I225" i="47"/>
  <c r="G226" i="47"/>
  <c r="H226" i="47"/>
  <c r="I226" i="47"/>
  <c r="G227" i="47"/>
  <c r="H227" i="47"/>
  <c r="I227" i="47"/>
  <c r="G228" i="47"/>
  <c r="H228" i="47"/>
  <c r="I228" i="47"/>
  <c r="G229" i="47"/>
  <c r="H229" i="47"/>
  <c r="I229" i="47"/>
  <c r="G230" i="47"/>
  <c r="H230" i="47"/>
  <c r="I230" i="47"/>
  <c r="G231" i="47"/>
  <c r="H231" i="47"/>
  <c r="I231" i="47"/>
  <c r="G232" i="47"/>
  <c r="H232" i="47"/>
  <c r="I232" i="47"/>
  <c r="G233" i="47"/>
  <c r="H233" i="47"/>
  <c r="I233" i="47"/>
  <c r="G234" i="47"/>
  <c r="H234" i="47"/>
  <c r="I234" i="47"/>
  <c r="G235" i="47"/>
  <c r="H235" i="47"/>
  <c r="I235" i="47"/>
  <c r="G236" i="47"/>
  <c r="H236" i="47"/>
  <c r="I236" i="47"/>
  <c r="G237" i="47"/>
  <c r="H237" i="47"/>
  <c r="I237" i="47"/>
  <c r="G238" i="47"/>
  <c r="H238" i="47"/>
  <c r="I238" i="47"/>
  <c r="G239" i="47"/>
  <c r="H239" i="47"/>
  <c r="I239" i="47"/>
  <c r="G240" i="47"/>
  <c r="H240" i="47"/>
  <c r="I240" i="47"/>
  <c r="G241" i="47"/>
  <c r="H241" i="47"/>
  <c r="I241" i="47"/>
  <c r="G242" i="47"/>
  <c r="H242" i="47"/>
  <c r="I242" i="47"/>
  <c r="G243" i="47"/>
  <c r="H243" i="47"/>
  <c r="I243" i="47"/>
  <c r="G244" i="47"/>
  <c r="H244" i="47"/>
  <c r="I244" i="47"/>
  <c r="G245" i="47"/>
  <c r="H245" i="47"/>
  <c r="I245" i="47"/>
  <c r="G246" i="47"/>
  <c r="H246" i="47"/>
  <c r="I246" i="47"/>
  <c r="G247" i="47"/>
  <c r="H247" i="47"/>
  <c r="I247" i="47"/>
  <c r="G248" i="47"/>
  <c r="H248" i="47"/>
  <c r="I248" i="47"/>
  <c r="G249" i="47"/>
  <c r="H249" i="47"/>
  <c r="I249" i="47"/>
  <c r="G250" i="47"/>
  <c r="H250" i="47"/>
  <c r="I250" i="47"/>
  <c r="G251" i="47"/>
  <c r="H251" i="47"/>
  <c r="I251" i="47"/>
  <c r="G252" i="47"/>
  <c r="H252" i="47"/>
  <c r="I252" i="47"/>
  <c r="G253" i="47"/>
  <c r="H253" i="47"/>
  <c r="I253" i="47"/>
  <c r="G254" i="47"/>
  <c r="H254" i="47"/>
  <c r="I254" i="47"/>
  <c r="G255" i="47"/>
  <c r="H255" i="47"/>
  <c r="I255" i="47"/>
  <c r="G256" i="47"/>
  <c r="H256" i="47"/>
  <c r="I256" i="47"/>
  <c r="G257" i="47"/>
  <c r="H257" i="47"/>
  <c r="I257" i="47"/>
  <c r="G258" i="47"/>
  <c r="H258" i="47"/>
  <c r="I258" i="47"/>
  <c r="G259" i="47"/>
  <c r="H259" i="47"/>
  <c r="I259" i="47"/>
  <c r="G260" i="47"/>
  <c r="H260" i="47"/>
  <c r="I260" i="47"/>
  <c r="G261" i="47"/>
  <c r="H261" i="47"/>
  <c r="I261" i="47"/>
  <c r="G262" i="47"/>
  <c r="H262" i="47"/>
  <c r="I262" i="47"/>
  <c r="G263" i="47"/>
  <c r="H263" i="47"/>
  <c r="I263" i="47"/>
  <c r="G264" i="47"/>
  <c r="H264" i="47"/>
  <c r="I264" i="47"/>
  <c r="G265" i="47"/>
  <c r="H265" i="47"/>
  <c r="I265" i="47"/>
  <c r="G266" i="47"/>
  <c r="H266" i="47"/>
  <c r="I266" i="47"/>
  <c r="G267" i="47"/>
  <c r="H267" i="47"/>
  <c r="I267" i="47"/>
  <c r="G268" i="47"/>
  <c r="H268" i="47"/>
  <c r="I268" i="47"/>
  <c r="G269" i="47"/>
  <c r="H269" i="47"/>
  <c r="I269" i="47"/>
  <c r="G270" i="47"/>
  <c r="H270" i="47"/>
  <c r="I270" i="47"/>
  <c r="G271" i="47"/>
  <c r="H271" i="47"/>
  <c r="I271" i="47"/>
  <c r="G272" i="47"/>
  <c r="H272" i="47"/>
  <c r="I272" i="47"/>
  <c r="G273" i="47"/>
  <c r="H273" i="47"/>
  <c r="I273" i="47"/>
  <c r="G274" i="47"/>
  <c r="H274" i="47"/>
  <c r="I274" i="47"/>
  <c r="G275" i="47"/>
  <c r="H275" i="47"/>
  <c r="I275" i="47"/>
  <c r="G276" i="47"/>
  <c r="H276" i="47"/>
  <c r="I276" i="47"/>
  <c r="G277" i="47"/>
  <c r="H277" i="47"/>
  <c r="I277" i="47"/>
  <c r="G278" i="47"/>
  <c r="H278" i="47"/>
  <c r="I278" i="47"/>
  <c r="G279" i="47"/>
  <c r="H279" i="47"/>
  <c r="I279" i="47"/>
  <c r="G280" i="47"/>
  <c r="H280" i="47"/>
  <c r="I280" i="47"/>
  <c r="G281" i="47"/>
  <c r="H281" i="47"/>
  <c r="I281" i="47"/>
  <c r="G282" i="47"/>
  <c r="H282" i="47"/>
  <c r="I282" i="47"/>
  <c r="G283" i="47"/>
  <c r="H283" i="47"/>
  <c r="I283" i="47"/>
  <c r="G284" i="47"/>
  <c r="H284" i="47"/>
  <c r="I284" i="47"/>
  <c r="G285" i="47"/>
  <c r="H285" i="47"/>
  <c r="I285" i="47"/>
  <c r="G286" i="47"/>
  <c r="H286" i="47"/>
  <c r="I286" i="47"/>
  <c r="G287" i="47"/>
  <c r="H287" i="47"/>
  <c r="I287" i="47"/>
  <c r="G288" i="47"/>
  <c r="H288" i="47"/>
  <c r="I288" i="47"/>
  <c r="G289" i="47"/>
  <c r="H289" i="47"/>
  <c r="I289" i="47"/>
  <c r="G290" i="47"/>
  <c r="H290" i="47"/>
  <c r="I290" i="47"/>
  <c r="G291" i="47"/>
  <c r="H291" i="47"/>
  <c r="I291" i="47"/>
  <c r="G292" i="47"/>
  <c r="H292" i="47"/>
  <c r="I292" i="47"/>
  <c r="G293" i="47"/>
  <c r="H293" i="47"/>
  <c r="I293" i="47"/>
  <c r="G294" i="47"/>
  <c r="H294" i="47"/>
  <c r="I294" i="47"/>
  <c r="G295" i="47"/>
  <c r="H295" i="47"/>
  <c r="I295" i="47"/>
  <c r="G296" i="47"/>
  <c r="H296" i="47"/>
  <c r="I296" i="47"/>
  <c r="G297" i="47"/>
  <c r="H297" i="47"/>
  <c r="I297" i="47"/>
  <c r="G298" i="47"/>
  <c r="H298" i="47"/>
  <c r="I298" i="47"/>
  <c r="G299" i="47"/>
  <c r="H299" i="47"/>
  <c r="I299" i="47"/>
  <c r="G300" i="47"/>
  <c r="H300" i="47"/>
  <c r="I300" i="47"/>
  <c r="G301" i="47"/>
  <c r="H301" i="47"/>
  <c r="I301" i="47"/>
  <c r="G302" i="47"/>
  <c r="H302" i="47"/>
  <c r="I302" i="47"/>
  <c r="G303" i="47"/>
  <c r="H303" i="47"/>
  <c r="I303" i="47"/>
  <c r="G304" i="47"/>
  <c r="H304" i="47"/>
  <c r="I304" i="47"/>
  <c r="G305" i="47"/>
  <c r="H305" i="47"/>
  <c r="I305" i="47"/>
  <c r="G306" i="47"/>
  <c r="H306" i="47"/>
  <c r="I306" i="47"/>
  <c r="G307" i="47"/>
  <c r="H307" i="47"/>
  <c r="I307" i="47"/>
  <c r="G308" i="47"/>
  <c r="H308" i="47"/>
  <c r="I308" i="47"/>
  <c r="G309" i="47"/>
  <c r="H309" i="47"/>
  <c r="I309" i="47"/>
  <c r="G310" i="47"/>
  <c r="H310" i="47"/>
  <c r="I310" i="47"/>
  <c r="G311" i="47"/>
  <c r="H311" i="47"/>
  <c r="I311" i="47"/>
  <c r="G312" i="47"/>
  <c r="H312" i="47"/>
  <c r="I312" i="47"/>
  <c r="G313" i="47"/>
  <c r="H313" i="47"/>
  <c r="I313" i="47"/>
  <c r="G314" i="47"/>
  <c r="H314" i="47"/>
  <c r="I314" i="47"/>
  <c r="G315" i="47"/>
  <c r="H315" i="47"/>
  <c r="I315" i="47"/>
  <c r="G316" i="47"/>
  <c r="H316" i="47"/>
  <c r="I316" i="47"/>
  <c r="G317" i="47"/>
  <c r="H317" i="47"/>
  <c r="I317" i="47"/>
  <c r="G318" i="47"/>
  <c r="H318" i="47"/>
  <c r="I318" i="47"/>
  <c r="G319" i="47"/>
  <c r="H319" i="47"/>
  <c r="I319" i="47"/>
  <c r="G320" i="47"/>
  <c r="H320" i="47"/>
  <c r="I320" i="47"/>
  <c r="G321" i="47"/>
  <c r="H321" i="47"/>
  <c r="I321" i="47"/>
  <c r="G322" i="47"/>
  <c r="H322" i="47"/>
  <c r="I322" i="47"/>
  <c r="G323" i="47"/>
  <c r="H323" i="47"/>
  <c r="I323" i="47"/>
  <c r="G324" i="47"/>
  <c r="H324" i="47"/>
  <c r="I324" i="47"/>
  <c r="G325" i="47"/>
  <c r="H325" i="47"/>
  <c r="I325" i="47"/>
  <c r="G326" i="47"/>
  <c r="H326" i="47"/>
  <c r="I326" i="47"/>
  <c r="G327" i="47"/>
  <c r="H327" i="47"/>
  <c r="I327" i="47"/>
  <c r="G328" i="47"/>
  <c r="H328" i="47"/>
  <c r="I328" i="47"/>
  <c r="G329" i="47"/>
  <c r="H329" i="47"/>
  <c r="I329" i="47"/>
  <c r="G330" i="47"/>
  <c r="H330" i="47"/>
  <c r="I330" i="47"/>
  <c r="G331" i="47"/>
  <c r="H331" i="47"/>
  <c r="I331" i="47"/>
  <c r="G332" i="47"/>
  <c r="H332" i="47"/>
  <c r="I332" i="47"/>
  <c r="G333" i="47"/>
  <c r="H333" i="47"/>
  <c r="I333" i="47"/>
  <c r="G334" i="47"/>
  <c r="H334" i="47"/>
  <c r="I334" i="47"/>
  <c r="G335" i="47"/>
  <c r="H335" i="47"/>
  <c r="I335" i="47"/>
  <c r="G336" i="47"/>
  <c r="H336" i="47"/>
  <c r="I336" i="47"/>
  <c r="G337" i="47"/>
  <c r="H337" i="47"/>
  <c r="I337" i="47"/>
  <c r="G338" i="47"/>
  <c r="H338" i="47"/>
  <c r="I338" i="47"/>
  <c r="G339" i="47"/>
  <c r="H339" i="47"/>
  <c r="I339" i="47"/>
  <c r="G340" i="47"/>
  <c r="H340" i="47"/>
  <c r="I340" i="47"/>
  <c r="G341" i="47"/>
  <c r="H341" i="47"/>
  <c r="I341" i="47"/>
  <c r="G342" i="47"/>
  <c r="H342" i="47"/>
  <c r="I342" i="47"/>
  <c r="G343" i="47"/>
  <c r="H343" i="47"/>
  <c r="I343" i="47"/>
  <c r="G344" i="47"/>
  <c r="H344" i="47"/>
  <c r="I344" i="47"/>
  <c r="G345" i="47"/>
  <c r="H345" i="47"/>
  <c r="I345" i="47"/>
  <c r="G346" i="47"/>
  <c r="H346" i="47"/>
  <c r="I346" i="47"/>
  <c r="G347" i="47"/>
  <c r="H347" i="47"/>
  <c r="I347" i="47"/>
  <c r="G348" i="47"/>
  <c r="H348" i="47"/>
  <c r="I348" i="47"/>
  <c r="G349" i="47"/>
  <c r="H349" i="47"/>
  <c r="I349" i="47"/>
  <c r="G350" i="47"/>
  <c r="H350" i="47"/>
  <c r="I350" i="47"/>
  <c r="G351" i="47"/>
  <c r="H351" i="47"/>
  <c r="I351" i="47"/>
  <c r="G352" i="47"/>
  <c r="H352" i="47"/>
  <c r="I352" i="47"/>
  <c r="G353" i="47"/>
  <c r="H353" i="47"/>
  <c r="I353" i="47"/>
  <c r="G354" i="47"/>
  <c r="H354" i="47"/>
  <c r="I354" i="47"/>
  <c r="G355" i="47"/>
  <c r="H355" i="47"/>
  <c r="I355" i="47"/>
  <c r="G356" i="47"/>
  <c r="H356" i="47"/>
  <c r="I356" i="47"/>
  <c r="G357" i="47"/>
  <c r="H357" i="47"/>
  <c r="I357" i="47"/>
  <c r="G358" i="47"/>
  <c r="H358" i="47"/>
  <c r="I358" i="47"/>
  <c r="G359" i="47"/>
  <c r="H359" i="47"/>
  <c r="I359" i="47"/>
  <c r="G360" i="47"/>
  <c r="H360" i="47"/>
  <c r="I360" i="47"/>
  <c r="G361" i="47"/>
  <c r="H361" i="47"/>
  <c r="I361" i="47"/>
  <c r="G362" i="47"/>
  <c r="H362" i="47"/>
  <c r="I362" i="47"/>
  <c r="G363" i="47"/>
  <c r="H363" i="47"/>
  <c r="I363" i="47"/>
  <c r="G364" i="47"/>
  <c r="H364" i="47"/>
  <c r="I364" i="47"/>
  <c r="G365" i="47"/>
  <c r="H365" i="47"/>
  <c r="I365" i="47"/>
  <c r="G366" i="47"/>
  <c r="H366" i="47"/>
  <c r="I366" i="47"/>
  <c r="G367" i="47"/>
  <c r="H367" i="47"/>
  <c r="I367" i="47"/>
  <c r="G368" i="47"/>
  <c r="H368" i="47"/>
  <c r="I368" i="47"/>
  <c r="G369" i="47"/>
  <c r="H369" i="47"/>
  <c r="I369" i="47"/>
  <c r="G370" i="47"/>
  <c r="H370" i="47"/>
  <c r="I370" i="47"/>
  <c r="G371" i="47"/>
  <c r="H371" i="47"/>
  <c r="I371" i="47"/>
  <c r="G372" i="47"/>
  <c r="H372" i="47"/>
  <c r="I372" i="47"/>
  <c r="G373" i="47"/>
  <c r="H373" i="47"/>
  <c r="I373" i="47"/>
  <c r="G374" i="47"/>
  <c r="H374" i="47"/>
  <c r="I374" i="47"/>
  <c r="G375" i="47"/>
  <c r="H375" i="47"/>
  <c r="I375" i="47"/>
  <c r="G376" i="47"/>
  <c r="H376" i="47"/>
  <c r="I376" i="47"/>
  <c r="G377" i="47"/>
  <c r="H377" i="47"/>
  <c r="I377" i="47"/>
  <c r="G378" i="47"/>
  <c r="H378" i="47"/>
  <c r="I378" i="47"/>
  <c r="G379" i="47"/>
  <c r="H379" i="47"/>
  <c r="I379" i="47"/>
  <c r="G380" i="47"/>
  <c r="H380" i="47"/>
  <c r="I380" i="47"/>
  <c r="G381" i="47"/>
  <c r="H381" i="47"/>
  <c r="I381" i="47"/>
  <c r="G382" i="47"/>
  <c r="H382" i="47"/>
  <c r="I382" i="47"/>
  <c r="G383" i="47"/>
  <c r="H383" i="47"/>
  <c r="I383" i="47"/>
  <c r="G384" i="47"/>
  <c r="H384" i="47"/>
  <c r="I384" i="47"/>
  <c r="G385" i="47"/>
  <c r="H385" i="47"/>
  <c r="I385" i="47"/>
  <c r="G386" i="47"/>
  <c r="H386" i="47"/>
  <c r="I386" i="47"/>
  <c r="G387" i="47"/>
  <c r="H387" i="47"/>
  <c r="I387" i="47"/>
  <c r="G388" i="47"/>
  <c r="H388" i="47"/>
  <c r="I388" i="47"/>
  <c r="G389" i="47"/>
  <c r="H389" i="47"/>
  <c r="I389" i="47"/>
  <c r="G390" i="47"/>
  <c r="H390" i="47"/>
  <c r="I390" i="47"/>
  <c r="G391" i="47"/>
  <c r="H391" i="47"/>
  <c r="I391" i="47"/>
  <c r="G392" i="47"/>
  <c r="H392" i="47"/>
  <c r="I392" i="47"/>
  <c r="G393" i="47"/>
  <c r="H393" i="47"/>
  <c r="I393" i="47"/>
  <c r="G394" i="47"/>
  <c r="H394" i="47"/>
  <c r="I394" i="47"/>
  <c r="G395" i="47"/>
  <c r="H395" i="47"/>
  <c r="I395" i="47"/>
  <c r="G396" i="47"/>
  <c r="H396" i="47"/>
  <c r="I396" i="47"/>
  <c r="G397" i="47"/>
  <c r="H397" i="47"/>
  <c r="I397" i="47"/>
  <c r="G398" i="47"/>
  <c r="H398" i="47"/>
  <c r="I398" i="47"/>
  <c r="G399" i="47"/>
  <c r="H399" i="47"/>
  <c r="I399" i="47"/>
  <c r="G400" i="47"/>
  <c r="H400" i="47"/>
  <c r="I400" i="47"/>
  <c r="G401" i="47"/>
  <c r="H401" i="47"/>
  <c r="I401" i="47"/>
  <c r="G402" i="47"/>
  <c r="H402" i="47"/>
  <c r="I402" i="47"/>
  <c r="G403" i="47"/>
  <c r="H403" i="47"/>
  <c r="I403" i="47"/>
  <c r="G404" i="47"/>
  <c r="H404" i="47"/>
  <c r="I404" i="47"/>
  <c r="G405" i="47"/>
  <c r="H405" i="47"/>
  <c r="I405" i="47"/>
  <c r="G406" i="47"/>
  <c r="H406" i="47"/>
  <c r="I406" i="47"/>
  <c r="G407" i="47"/>
  <c r="H407" i="47"/>
  <c r="I407" i="47"/>
  <c r="G408" i="47"/>
  <c r="H408" i="47"/>
  <c r="I408" i="47"/>
  <c r="G409" i="47"/>
  <c r="H409" i="47"/>
  <c r="I409" i="47"/>
  <c r="G410" i="47"/>
  <c r="H410" i="47"/>
  <c r="I410" i="47"/>
  <c r="G411" i="47"/>
  <c r="H411" i="47"/>
  <c r="I411" i="47"/>
  <c r="G412" i="47"/>
  <c r="H412" i="47"/>
  <c r="I412" i="47"/>
  <c r="G413" i="47"/>
  <c r="H413" i="47"/>
  <c r="I413" i="47"/>
  <c r="G414" i="47"/>
  <c r="H414" i="47"/>
  <c r="I414" i="47"/>
  <c r="G415" i="47"/>
  <c r="H415" i="47"/>
  <c r="I415" i="47"/>
  <c r="G416" i="47"/>
  <c r="H416" i="47"/>
  <c r="I416" i="47"/>
  <c r="G417" i="47"/>
  <c r="H417" i="47"/>
  <c r="I417" i="47"/>
  <c r="G418" i="47"/>
  <c r="H418" i="47"/>
  <c r="I418" i="47"/>
  <c r="G419" i="47"/>
  <c r="H419" i="47"/>
  <c r="I419" i="47"/>
  <c r="G420" i="47"/>
  <c r="H420" i="47"/>
  <c r="I420" i="47"/>
  <c r="G421" i="47"/>
  <c r="H421" i="47"/>
  <c r="I421" i="47"/>
  <c r="G422" i="47"/>
  <c r="H422" i="47"/>
  <c r="I422" i="47"/>
  <c r="G423" i="47"/>
  <c r="H423" i="47"/>
  <c r="I423" i="47"/>
  <c r="G424" i="47"/>
  <c r="H424" i="47"/>
  <c r="I424" i="47"/>
  <c r="G425" i="47"/>
  <c r="H425" i="47"/>
  <c r="I425" i="47"/>
  <c r="G426" i="47"/>
  <c r="H426" i="47"/>
  <c r="I426" i="47"/>
  <c r="G427" i="47"/>
  <c r="H427" i="47"/>
  <c r="I427" i="47"/>
  <c r="G428" i="47"/>
  <c r="H428" i="47"/>
  <c r="I428" i="47"/>
  <c r="G429" i="47"/>
  <c r="H429" i="47"/>
  <c r="I429" i="47"/>
  <c r="G430" i="47"/>
  <c r="H430" i="47"/>
  <c r="I430" i="47"/>
  <c r="G431" i="47"/>
  <c r="H431" i="47"/>
  <c r="I431" i="47"/>
  <c r="G432" i="47"/>
  <c r="H432" i="47"/>
  <c r="I432" i="47"/>
  <c r="G433" i="47"/>
  <c r="H433" i="47"/>
  <c r="I433" i="47"/>
  <c r="G434" i="47"/>
  <c r="H434" i="47"/>
  <c r="I434" i="47"/>
  <c r="G435" i="47"/>
  <c r="H435" i="47"/>
  <c r="I435" i="47"/>
  <c r="G436" i="47"/>
  <c r="H436" i="47"/>
  <c r="I436" i="47"/>
  <c r="G437" i="47"/>
  <c r="H437" i="47"/>
  <c r="I437" i="47"/>
  <c r="G438" i="47"/>
  <c r="H438" i="47"/>
  <c r="I438" i="47"/>
  <c r="G439" i="47"/>
  <c r="H439" i="47"/>
  <c r="I439" i="47"/>
  <c r="G440" i="47"/>
  <c r="H440" i="47"/>
  <c r="I440" i="47"/>
  <c r="G441" i="47"/>
  <c r="H441" i="47"/>
  <c r="I441" i="47"/>
  <c r="G442" i="47"/>
  <c r="H442" i="47"/>
  <c r="I442" i="47"/>
  <c r="G443" i="47"/>
  <c r="H443" i="47"/>
  <c r="I443" i="47"/>
  <c r="G444" i="47"/>
  <c r="H444" i="47"/>
  <c r="I444" i="47"/>
  <c r="G445" i="47"/>
  <c r="H445" i="47"/>
  <c r="I445" i="47"/>
  <c r="G446" i="47"/>
  <c r="H446" i="47"/>
  <c r="I446" i="47"/>
  <c r="G447" i="47"/>
  <c r="H447" i="47"/>
  <c r="I447" i="47"/>
  <c r="G448" i="47"/>
  <c r="H448" i="47"/>
  <c r="I448" i="47"/>
  <c r="G449" i="47"/>
  <c r="H449" i="47"/>
  <c r="I449" i="47"/>
  <c r="G450" i="47"/>
  <c r="H450" i="47"/>
  <c r="I450" i="47"/>
  <c r="G451" i="47"/>
  <c r="H451" i="47"/>
  <c r="I451" i="47"/>
  <c r="G452" i="47"/>
  <c r="H452" i="47"/>
  <c r="I452" i="47"/>
  <c r="G453" i="47"/>
  <c r="H453" i="47"/>
  <c r="I453" i="47"/>
  <c r="G454" i="47"/>
  <c r="H454" i="47"/>
  <c r="I454" i="47"/>
  <c r="G455" i="47"/>
  <c r="H455" i="47"/>
  <c r="I455" i="47"/>
  <c r="G456" i="47"/>
  <c r="H456" i="47"/>
  <c r="I456" i="47"/>
  <c r="G457" i="47"/>
  <c r="H457" i="47"/>
  <c r="I457" i="47"/>
  <c r="G458" i="47"/>
  <c r="H458" i="47"/>
  <c r="I458" i="47"/>
  <c r="G459" i="47"/>
  <c r="H459" i="47"/>
  <c r="I459" i="47"/>
  <c r="G460" i="47"/>
  <c r="H460" i="47"/>
  <c r="I460" i="47"/>
  <c r="G461" i="47"/>
  <c r="H461" i="47"/>
  <c r="I461" i="47"/>
  <c r="G462" i="47"/>
  <c r="H462" i="47"/>
  <c r="I462" i="47"/>
  <c r="G463" i="47"/>
  <c r="H463" i="47"/>
  <c r="I463" i="47"/>
  <c r="G464" i="47"/>
  <c r="H464" i="47"/>
  <c r="I464" i="47"/>
  <c r="G465" i="47"/>
  <c r="H465" i="47"/>
  <c r="I465" i="47"/>
  <c r="G466" i="47"/>
  <c r="H466" i="47"/>
  <c r="I466" i="47"/>
  <c r="G467" i="47"/>
  <c r="H467" i="47"/>
  <c r="I467" i="47"/>
  <c r="G468" i="47"/>
  <c r="H468" i="47"/>
  <c r="I468" i="47"/>
  <c r="G469" i="47"/>
  <c r="H469" i="47"/>
  <c r="I469" i="47"/>
  <c r="G470" i="47"/>
  <c r="H470" i="47"/>
  <c r="I470" i="47"/>
  <c r="G471" i="47"/>
  <c r="H471" i="47"/>
  <c r="I471" i="47"/>
  <c r="G472" i="47"/>
  <c r="H472" i="47"/>
  <c r="I472" i="47"/>
  <c r="G473" i="47"/>
  <c r="H473" i="47"/>
  <c r="I473" i="47"/>
  <c r="G474" i="47"/>
  <c r="H474" i="47"/>
  <c r="I474" i="47"/>
  <c r="G475" i="47"/>
  <c r="H475" i="47"/>
  <c r="I475" i="47"/>
  <c r="G476" i="47"/>
  <c r="H476" i="47"/>
  <c r="I476" i="47"/>
  <c r="G477" i="47"/>
  <c r="H477" i="47"/>
  <c r="I477" i="47"/>
  <c r="G478" i="47"/>
  <c r="H478" i="47"/>
  <c r="I478" i="47"/>
  <c r="G479" i="47"/>
  <c r="H479" i="47"/>
  <c r="I479" i="47"/>
  <c r="G480" i="47"/>
  <c r="H480" i="47"/>
  <c r="I480" i="47"/>
  <c r="G481" i="47"/>
  <c r="H481" i="47"/>
  <c r="I481" i="47"/>
  <c r="G482" i="47"/>
  <c r="H482" i="47"/>
  <c r="I482" i="47"/>
  <c r="G483" i="47"/>
  <c r="H483" i="47"/>
  <c r="I483" i="47"/>
  <c r="G484" i="47"/>
  <c r="H484" i="47"/>
  <c r="I484" i="47"/>
  <c r="G485" i="47"/>
  <c r="H485" i="47"/>
  <c r="I485" i="47"/>
  <c r="G486" i="47"/>
  <c r="H486" i="47"/>
  <c r="I486" i="47"/>
  <c r="G487" i="47"/>
  <c r="H487" i="47"/>
  <c r="I487" i="47"/>
  <c r="G488" i="47"/>
  <c r="H488" i="47"/>
  <c r="I488" i="47"/>
  <c r="G489" i="47"/>
  <c r="H489" i="47"/>
  <c r="I489" i="47"/>
  <c r="G490" i="47"/>
  <c r="H490" i="47"/>
  <c r="I490" i="47"/>
  <c r="G491" i="47"/>
  <c r="H491" i="47"/>
  <c r="I491" i="47"/>
  <c r="G492" i="47"/>
  <c r="H492" i="47"/>
  <c r="I492" i="47"/>
  <c r="G493" i="47"/>
  <c r="H493" i="47"/>
  <c r="I493" i="47"/>
  <c r="G494" i="47"/>
  <c r="H494" i="47"/>
  <c r="I494" i="47"/>
  <c r="G495" i="47"/>
  <c r="H495" i="47"/>
  <c r="I495" i="47"/>
  <c r="G496" i="47"/>
  <c r="H496" i="47"/>
  <c r="I496" i="47"/>
  <c r="G497" i="47"/>
  <c r="H497" i="47"/>
  <c r="I497" i="47"/>
  <c r="G498" i="47"/>
  <c r="H498" i="47"/>
  <c r="I498" i="47"/>
  <c r="G499" i="47"/>
  <c r="H499" i="47"/>
  <c r="I499" i="47"/>
  <c r="G500" i="47"/>
  <c r="H500" i="47"/>
  <c r="I500" i="47"/>
  <c r="G501" i="47"/>
  <c r="H501" i="47"/>
  <c r="I501" i="47"/>
  <c r="G502" i="47"/>
  <c r="H502" i="47"/>
  <c r="I502" i="47"/>
  <c r="G503" i="47"/>
  <c r="H503" i="47"/>
  <c r="I503" i="47"/>
  <c r="G504" i="47"/>
  <c r="H504" i="47"/>
  <c r="I504" i="47"/>
  <c r="G505" i="47"/>
  <c r="H505" i="47"/>
  <c r="I505" i="47"/>
  <c r="G506" i="47"/>
  <c r="H506" i="47"/>
  <c r="I506" i="47"/>
  <c r="G507" i="47"/>
  <c r="H507" i="47"/>
  <c r="I507" i="47"/>
  <c r="G508" i="47"/>
  <c r="H508" i="47"/>
  <c r="I508" i="47"/>
  <c r="G509" i="47"/>
  <c r="H509" i="47"/>
  <c r="I509" i="47"/>
  <c r="G510" i="47"/>
  <c r="H510" i="47"/>
  <c r="I510" i="47"/>
  <c r="G511" i="47"/>
  <c r="H511" i="47"/>
  <c r="I511" i="47"/>
  <c r="G512" i="47"/>
  <c r="H512" i="47"/>
  <c r="I512" i="47"/>
  <c r="G513" i="47"/>
  <c r="H513" i="47"/>
  <c r="I513" i="47"/>
  <c r="G514" i="47"/>
  <c r="H514" i="47"/>
  <c r="I514" i="47"/>
  <c r="G515" i="47"/>
  <c r="H515" i="47"/>
  <c r="I515" i="47"/>
  <c r="G516" i="47"/>
  <c r="H516" i="47"/>
  <c r="I516" i="47"/>
  <c r="G517" i="47"/>
  <c r="H517" i="47"/>
  <c r="I517" i="47"/>
  <c r="G518" i="47"/>
  <c r="H518" i="47"/>
  <c r="I518" i="47"/>
  <c r="G519" i="47"/>
  <c r="H519" i="47"/>
  <c r="I519" i="47"/>
  <c r="G520" i="47"/>
  <c r="H520" i="47"/>
  <c r="I520" i="47"/>
  <c r="G521" i="47"/>
  <c r="H521" i="47"/>
  <c r="I521" i="47"/>
  <c r="G522" i="47"/>
  <c r="H522" i="47"/>
  <c r="I522" i="47"/>
  <c r="G523" i="47"/>
  <c r="H523" i="47"/>
  <c r="I523" i="47"/>
  <c r="G524" i="47"/>
  <c r="H524" i="47"/>
  <c r="I524" i="47"/>
  <c r="G525" i="47"/>
  <c r="H525" i="47"/>
  <c r="I525" i="47"/>
  <c r="G526" i="47"/>
  <c r="H526" i="47"/>
  <c r="I526" i="47"/>
  <c r="G527" i="47"/>
  <c r="H527" i="47"/>
  <c r="I527" i="47"/>
  <c r="G528" i="47"/>
  <c r="H528" i="47"/>
  <c r="I528" i="47"/>
  <c r="G529" i="47"/>
  <c r="H529" i="47"/>
  <c r="I529" i="47"/>
  <c r="G530" i="47"/>
  <c r="H530" i="47"/>
  <c r="I530" i="47"/>
  <c r="G531" i="47"/>
  <c r="H531" i="47"/>
  <c r="I531" i="47"/>
  <c r="G532" i="47"/>
  <c r="H532" i="47"/>
  <c r="I532" i="47"/>
  <c r="G533" i="47"/>
  <c r="H533" i="47"/>
  <c r="I533" i="47"/>
  <c r="G534" i="47"/>
  <c r="H534" i="47"/>
  <c r="I534" i="47"/>
  <c r="G535" i="47"/>
  <c r="H535" i="47"/>
  <c r="I535" i="47"/>
  <c r="G536" i="47"/>
  <c r="H536" i="47"/>
  <c r="I536" i="47"/>
  <c r="G537" i="47"/>
  <c r="H537" i="47"/>
  <c r="I537" i="47"/>
  <c r="G538" i="47"/>
  <c r="H538" i="47"/>
  <c r="I538" i="47"/>
  <c r="G539" i="47"/>
  <c r="H539" i="47"/>
  <c r="I539" i="47"/>
  <c r="G540" i="47"/>
  <c r="H540" i="47"/>
  <c r="I540" i="47"/>
  <c r="G541" i="47"/>
  <c r="H541" i="47"/>
  <c r="I541" i="47"/>
  <c r="G542" i="47"/>
  <c r="H542" i="47"/>
  <c r="I542" i="47"/>
  <c r="G543" i="47"/>
  <c r="H543" i="47"/>
  <c r="I543" i="47"/>
  <c r="G544" i="47"/>
  <c r="H544" i="47"/>
  <c r="I544" i="47"/>
  <c r="G545" i="47"/>
  <c r="H545" i="47"/>
  <c r="I545" i="47"/>
  <c r="G546" i="47"/>
  <c r="H546" i="47"/>
  <c r="I546" i="47"/>
  <c r="G547" i="47"/>
  <c r="H547" i="47"/>
  <c r="I547" i="47"/>
  <c r="G548" i="47"/>
  <c r="H548" i="47"/>
  <c r="I548" i="47"/>
  <c r="G549" i="47"/>
  <c r="H549" i="47"/>
  <c r="I549" i="47"/>
  <c r="G550" i="47"/>
  <c r="H550" i="47"/>
  <c r="I550" i="47"/>
  <c r="G551" i="47"/>
  <c r="H551" i="47"/>
  <c r="I551" i="47"/>
  <c r="G552" i="47"/>
  <c r="H552" i="47"/>
  <c r="I552" i="47"/>
  <c r="G553" i="47"/>
  <c r="H553" i="47"/>
  <c r="I553" i="47"/>
  <c r="G554" i="47"/>
  <c r="H554" i="47"/>
  <c r="I554" i="47"/>
  <c r="G555" i="47"/>
  <c r="H555" i="47"/>
  <c r="I555" i="47"/>
  <c r="G556" i="47"/>
  <c r="H556" i="47"/>
  <c r="I556" i="47"/>
  <c r="G557" i="47"/>
  <c r="H557" i="47"/>
  <c r="I557" i="47"/>
  <c r="G558" i="47"/>
  <c r="H558" i="47"/>
  <c r="I558" i="47"/>
  <c r="G559" i="47"/>
  <c r="H559" i="47"/>
  <c r="I559" i="47"/>
  <c r="G560" i="47"/>
  <c r="H560" i="47"/>
  <c r="I560" i="47"/>
  <c r="G561" i="47"/>
  <c r="H561" i="47"/>
  <c r="I561" i="47"/>
  <c r="G562" i="47"/>
  <c r="H562" i="47"/>
  <c r="I562" i="47"/>
  <c r="G563" i="47"/>
  <c r="H563" i="47"/>
  <c r="I563" i="47"/>
  <c r="G564" i="47"/>
  <c r="H564" i="47"/>
  <c r="I564" i="47"/>
  <c r="G565" i="47"/>
  <c r="H565" i="47"/>
  <c r="I565" i="47"/>
  <c r="G566" i="47"/>
  <c r="H566" i="47"/>
  <c r="I566" i="47"/>
  <c r="G567" i="47"/>
  <c r="H567" i="47"/>
  <c r="I567" i="47"/>
  <c r="G568" i="47"/>
  <c r="H568" i="47"/>
  <c r="I568" i="47"/>
  <c r="G569" i="47"/>
  <c r="H569" i="47"/>
  <c r="I569" i="47"/>
  <c r="G570" i="47"/>
  <c r="H570" i="47"/>
  <c r="I570" i="47"/>
  <c r="G571" i="47"/>
  <c r="H571" i="47"/>
  <c r="I571" i="47"/>
  <c r="G572" i="47"/>
  <c r="H572" i="47"/>
  <c r="I572" i="47"/>
  <c r="G573" i="47"/>
  <c r="H573" i="47"/>
  <c r="I573" i="47"/>
  <c r="G574" i="47"/>
  <c r="H574" i="47"/>
  <c r="I574" i="47"/>
  <c r="G575" i="47"/>
  <c r="H575" i="47"/>
  <c r="I575" i="47"/>
  <c r="G576" i="47"/>
  <c r="H576" i="47"/>
  <c r="I576" i="47"/>
  <c r="G577" i="47"/>
  <c r="H577" i="47"/>
  <c r="I577" i="47"/>
  <c r="G578" i="47"/>
  <c r="H578" i="47"/>
  <c r="I578" i="47"/>
  <c r="G579" i="47"/>
  <c r="H579" i="47"/>
  <c r="I579" i="47"/>
  <c r="G580" i="47"/>
  <c r="H580" i="47"/>
  <c r="I580" i="47"/>
  <c r="G581" i="47"/>
  <c r="H581" i="47"/>
  <c r="I581" i="47"/>
  <c r="G582" i="47"/>
  <c r="H582" i="47"/>
  <c r="I582" i="47"/>
  <c r="G583" i="47"/>
  <c r="H583" i="47"/>
  <c r="I583" i="47"/>
  <c r="G584" i="47"/>
  <c r="H584" i="47"/>
  <c r="I584" i="47"/>
  <c r="G585" i="47"/>
  <c r="H585" i="47"/>
  <c r="I585" i="47"/>
  <c r="G586" i="47"/>
  <c r="H586" i="47"/>
  <c r="I586" i="47"/>
  <c r="G587" i="47"/>
  <c r="H587" i="47"/>
  <c r="I587" i="47"/>
  <c r="G588" i="47"/>
  <c r="H588" i="47"/>
  <c r="I588" i="47"/>
  <c r="G589" i="47"/>
  <c r="H589" i="47"/>
  <c r="I589" i="47"/>
  <c r="G590" i="47"/>
  <c r="H590" i="47"/>
  <c r="I590" i="47"/>
  <c r="G591" i="47"/>
  <c r="H591" i="47"/>
  <c r="I591" i="47"/>
  <c r="G592" i="47"/>
  <c r="H592" i="47"/>
  <c r="I592" i="47"/>
  <c r="G593" i="47"/>
  <c r="H593" i="47"/>
  <c r="I593" i="47"/>
  <c r="G594" i="47"/>
  <c r="H594" i="47"/>
  <c r="I594" i="47"/>
  <c r="G595" i="47"/>
  <c r="H595" i="47"/>
  <c r="I595" i="47"/>
  <c r="G596" i="47"/>
  <c r="H596" i="47"/>
  <c r="I596" i="47"/>
  <c r="G597" i="47"/>
  <c r="H597" i="47"/>
  <c r="I597" i="47"/>
  <c r="G598" i="47"/>
  <c r="H598" i="47"/>
  <c r="I598" i="47"/>
  <c r="G599" i="47"/>
  <c r="H599" i="47"/>
  <c r="I599" i="47"/>
  <c r="G600" i="47"/>
  <c r="H600" i="47"/>
  <c r="I600" i="47"/>
  <c r="G601" i="47"/>
  <c r="H601" i="47"/>
  <c r="I601" i="47"/>
  <c r="G602" i="47"/>
  <c r="H602" i="47"/>
  <c r="I602" i="47"/>
  <c r="G603" i="47"/>
  <c r="H603" i="47"/>
  <c r="I603" i="47"/>
  <c r="G604" i="47"/>
  <c r="H604" i="47"/>
  <c r="I604" i="47"/>
  <c r="G605" i="47"/>
  <c r="H605" i="47"/>
  <c r="I605" i="47"/>
  <c r="G606" i="47"/>
  <c r="H606" i="47"/>
  <c r="I606" i="47"/>
  <c r="G607" i="47"/>
  <c r="H607" i="47"/>
  <c r="I607" i="47"/>
  <c r="G608" i="47"/>
  <c r="H608" i="47"/>
  <c r="I608" i="47"/>
  <c r="G609" i="47"/>
  <c r="H609" i="47"/>
  <c r="I609" i="47"/>
  <c r="G610" i="47"/>
  <c r="H610" i="47"/>
  <c r="I610" i="47"/>
  <c r="G611" i="47"/>
  <c r="H611" i="47"/>
  <c r="I611" i="47"/>
  <c r="G612" i="47"/>
  <c r="H612" i="47"/>
  <c r="I612" i="47"/>
  <c r="G613" i="47"/>
  <c r="H613" i="47"/>
  <c r="I613" i="47"/>
  <c r="G614" i="47"/>
  <c r="H614" i="47"/>
  <c r="I614" i="47"/>
  <c r="G615" i="47"/>
  <c r="H615" i="47"/>
  <c r="I615" i="47"/>
  <c r="G616" i="47"/>
  <c r="H616" i="47"/>
  <c r="I616" i="47"/>
  <c r="G617" i="47"/>
  <c r="H617" i="47"/>
  <c r="I617" i="47"/>
  <c r="G618" i="47"/>
  <c r="H618" i="47"/>
  <c r="I618" i="47"/>
  <c r="G619" i="47"/>
  <c r="H619" i="47"/>
  <c r="I619" i="47"/>
  <c r="G620" i="47"/>
  <c r="H620" i="47"/>
  <c r="I620" i="47"/>
  <c r="G621" i="47"/>
  <c r="H621" i="47"/>
  <c r="I621" i="47"/>
  <c r="G622" i="47"/>
  <c r="H622" i="47"/>
  <c r="I622" i="47"/>
  <c r="G623" i="47"/>
  <c r="H623" i="47"/>
  <c r="I623" i="47"/>
  <c r="G624" i="47"/>
  <c r="H624" i="47"/>
  <c r="I624" i="47"/>
  <c r="G625" i="47"/>
  <c r="H625" i="47"/>
  <c r="I625" i="47"/>
  <c r="G626" i="47"/>
  <c r="H626" i="47"/>
  <c r="I626" i="47"/>
  <c r="G627" i="47"/>
  <c r="H627" i="47"/>
  <c r="I627" i="47"/>
  <c r="G628" i="47"/>
  <c r="H628" i="47"/>
  <c r="I628" i="47"/>
  <c r="G629" i="47"/>
  <c r="H629" i="47"/>
  <c r="I629" i="47"/>
  <c r="G630" i="47"/>
  <c r="H630" i="47"/>
  <c r="I630" i="47"/>
  <c r="G631" i="47"/>
  <c r="H631" i="47"/>
  <c r="I631" i="47"/>
  <c r="G632" i="47"/>
  <c r="H632" i="47"/>
  <c r="I632" i="47"/>
  <c r="G633" i="47"/>
  <c r="H633" i="47"/>
  <c r="I633" i="47"/>
  <c r="G634" i="47"/>
  <c r="H634" i="47"/>
  <c r="I634" i="47"/>
  <c r="G635" i="47"/>
  <c r="H635" i="47"/>
  <c r="I635" i="47"/>
  <c r="G636" i="47"/>
  <c r="H636" i="47"/>
  <c r="I636" i="47"/>
  <c r="G637" i="47"/>
  <c r="H637" i="47"/>
  <c r="I637" i="47"/>
  <c r="G638" i="47"/>
  <c r="H638" i="47"/>
  <c r="I638" i="47"/>
  <c r="G639" i="47"/>
  <c r="H639" i="47"/>
  <c r="I639" i="47"/>
  <c r="G640" i="47"/>
  <c r="H640" i="47"/>
  <c r="I640" i="47"/>
  <c r="G641" i="47"/>
  <c r="H641" i="47"/>
  <c r="I641" i="47"/>
  <c r="G642" i="47"/>
  <c r="H642" i="47"/>
  <c r="I642" i="47"/>
  <c r="G643" i="47"/>
  <c r="H643" i="47"/>
  <c r="I643" i="47"/>
  <c r="G644" i="47"/>
  <c r="H644" i="47"/>
  <c r="I644" i="47"/>
  <c r="G645" i="47"/>
  <c r="H645" i="47"/>
  <c r="I645" i="47"/>
  <c r="G646" i="47"/>
  <c r="H646" i="47"/>
  <c r="I646" i="47"/>
  <c r="G647" i="47"/>
  <c r="H647" i="47"/>
  <c r="I647" i="47"/>
  <c r="G648" i="47"/>
  <c r="H648" i="47"/>
  <c r="I648" i="47"/>
  <c r="G649" i="47"/>
  <c r="H649" i="47"/>
  <c r="I649" i="47"/>
  <c r="G650" i="47"/>
  <c r="H650" i="47"/>
  <c r="I650" i="47"/>
  <c r="G651" i="47"/>
  <c r="H651" i="47"/>
  <c r="I651" i="47"/>
  <c r="G652" i="47"/>
  <c r="H652" i="47"/>
  <c r="I652" i="47"/>
  <c r="G653" i="47"/>
  <c r="H653" i="47"/>
  <c r="I653" i="47"/>
  <c r="G654" i="47"/>
  <c r="H654" i="47"/>
  <c r="I654" i="47"/>
  <c r="G655" i="47"/>
  <c r="H655" i="47"/>
  <c r="I655" i="47"/>
  <c r="G656" i="47"/>
  <c r="H656" i="47"/>
  <c r="I656" i="47"/>
  <c r="G657" i="47"/>
  <c r="H657" i="47"/>
  <c r="I657" i="47"/>
  <c r="G658" i="47"/>
  <c r="H658" i="47"/>
  <c r="I658" i="47"/>
  <c r="G659" i="47"/>
  <c r="H659" i="47"/>
  <c r="I659" i="47"/>
  <c r="G660" i="47"/>
  <c r="H660" i="47"/>
  <c r="I660" i="47"/>
  <c r="G661" i="47"/>
  <c r="H661" i="47"/>
  <c r="I661" i="47"/>
  <c r="G662" i="47"/>
  <c r="H662" i="47"/>
  <c r="I662" i="47"/>
  <c r="G663" i="47"/>
  <c r="H663" i="47"/>
  <c r="I663" i="47"/>
  <c r="G664" i="47"/>
  <c r="H664" i="47"/>
  <c r="I664" i="47"/>
  <c r="G665" i="47"/>
  <c r="H665" i="47"/>
  <c r="I665" i="47"/>
  <c r="G666" i="47"/>
  <c r="H666" i="47"/>
  <c r="I666" i="47"/>
  <c r="G667" i="47"/>
  <c r="H667" i="47"/>
  <c r="I667" i="47"/>
  <c r="G668" i="47"/>
  <c r="H668" i="47"/>
  <c r="I668" i="47"/>
  <c r="G669" i="47"/>
  <c r="H669" i="47"/>
  <c r="I669" i="47"/>
  <c r="G670" i="47"/>
  <c r="H670" i="47"/>
  <c r="I670" i="47"/>
  <c r="G671" i="47"/>
  <c r="H671" i="47"/>
  <c r="I671" i="47"/>
  <c r="G672" i="47"/>
  <c r="H672" i="47"/>
  <c r="I672" i="47"/>
  <c r="G673" i="47"/>
  <c r="H673" i="47"/>
  <c r="I673" i="47"/>
  <c r="G674" i="47"/>
  <c r="H674" i="47"/>
  <c r="I674" i="47"/>
  <c r="G675" i="47"/>
  <c r="H675" i="47"/>
  <c r="I675" i="47"/>
  <c r="G676" i="47"/>
  <c r="H676" i="47"/>
  <c r="I676" i="47"/>
  <c r="G677" i="47"/>
  <c r="H677" i="47"/>
  <c r="I677" i="47"/>
  <c r="G678" i="47"/>
  <c r="H678" i="47"/>
  <c r="I678" i="47"/>
  <c r="G679" i="47"/>
  <c r="H679" i="47"/>
  <c r="I679" i="47"/>
  <c r="G680" i="47"/>
  <c r="H680" i="47"/>
  <c r="I680" i="47"/>
  <c r="G681" i="47"/>
  <c r="H681" i="47"/>
  <c r="I681" i="47"/>
  <c r="G682" i="47"/>
  <c r="H682" i="47"/>
  <c r="I682" i="47"/>
  <c r="G683" i="47"/>
  <c r="H683" i="47"/>
  <c r="I683" i="47"/>
  <c r="G684" i="47"/>
  <c r="H684" i="47"/>
  <c r="I684" i="47"/>
  <c r="G685" i="47"/>
  <c r="H685" i="47"/>
  <c r="I685" i="47"/>
  <c r="G686" i="47"/>
  <c r="H686" i="47"/>
  <c r="I686" i="47"/>
  <c r="G687" i="47"/>
  <c r="H687" i="47"/>
  <c r="I687" i="47"/>
  <c r="G688" i="47"/>
  <c r="H688" i="47"/>
  <c r="I688" i="47"/>
  <c r="G689" i="47"/>
  <c r="H689" i="47"/>
  <c r="I689" i="47"/>
  <c r="G690" i="47"/>
  <c r="H690" i="47"/>
  <c r="I690" i="47"/>
  <c r="G691" i="47"/>
  <c r="H691" i="47"/>
  <c r="I691" i="47"/>
  <c r="G692" i="47"/>
  <c r="H692" i="47"/>
  <c r="I692" i="47"/>
  <c r="G693" i="47"/>
  <c r="H693" i="47"/>
  <c r="I693" i="47"/>
  <c r="G694" i="47"/>
  <c r="H694" i="47"/>
  <c r="I694" i="47"/>
  <c r="G695" i="47"/>
  <c r="H695" i="47"/>
  <c r="I695" i="47"/>
  <c r="G696" i="47"/>
  <c r="H696" i="47"/>
  <c r="I696" i="47"/>
  <c r="G697" i="47"/>
  <c r="H697" i="47"/>
  <c r="I697" i="47"/>
  <c r="G698" i="47"/>
  <c r="H698" i="47"/>
  <c r="I698" i="47"/>
  <c r="G699" i="47"/>
  <c r="H699" i="47"/>
  <c r="I699" i="47"/>
  <c r="G700" i="47"/>
  <c r="H700" i="47"/>
  <c r="I700" i="47"/>
  <c r="G701" i="47"/>
  <c r="H701" i="47"/>
  <c r="I701" i="47"/>
  <c r="G702" i="47"/>
  <c r="H702" i="47"/>
  <c r="I702" i="47"/>
  <c r="G703" i="47"/>
  <c r="H703" i="47"/>
  <c r="I703" i="47"/>
  <c r="G704" i="47"/>
  <c r="H704" i="47"/>
  <c r="I704" i="47"/>
  <c r="G705" i="47"/>
  <c r="H705" i="47"/>
  <c r="I705" i="47"/>
  <c r="G706" i="47"/>
  <c r="H706" i="47"/>
  <c r="I706" i="47"/>
  <c r="G707" i="47"/>
  <c r="H707" i="47"/>
  <c r="I707" i="47"/>
  <c r="G708" i="47"/>
  <c r="H708" i="47"/>
  <c r="I708" i="47"/>
  <c r="G709" i="47"/>
  <c r="H709" i="47"/>
  <c r="I709" i="47"/>
  <c r="G710" i="47"/>
  <c r="H710" i="47"/>
  <c r="I710" i="47"/>
  <c r="G711" i="47"/>
  <c r="H711" i="47"/>
  <c r="I711" i="47"/>
  <c r="G712" i="47"/>
  <c r="H712" i="47"/>
  <c r="I712" i="47"/>
  <c r="G713" i="47"/>
  <c r="H713" i="47"/>
  <c r="I713" i="47"/>
  <c r="G714" i="47"/>
  <c r="H714" i="47"/>
  <c r="I714" i="47"/>
  <c r="G715" i="47"/>
  <c r="H715" i="47"/>
  <c r="I715" i="47"/>
  <c r="G716" i="47"/>
  <c r="H716" i="47"/>
  <c r="I716" i="47"/>
  <c r="G717" i="47"/>
  <c r="H717" i="47"/>
  <c r="I717" i="47"/>
  <c r="G718" i="47"/>
  <c r="H718" i="47"/>
  <c r="I718" i="47"/>
  <c r="G719" i="47"/>
  <c r="H719" i="47"/>
  <c r="I719" i="47"/>
  <c r="G720" i="47"/>
  <c r="H720" i="47"/>
  <c r="I720" i="47"/>
  <c r="G721" i="47"/>
  <c r="H721" i="47"/>
  <c r="I721" i="47"/>
  <c r="G722" i="47"/>
  <c r="H722" i="47"/>
  <c r="I722" i="47"/>
  <c r="G723" i="47"/>
  <c r="H723" i="47"/>
  <c r="I723" i="47"/>
  <c r="G724" i="47"/>
  <c r="H724" i="47"/>
  <c r="I724" i="47"/>
  <c r="G725" i="47"/>
  <c r="H725" i="47"/>
  <c r="I725" i="47"/>
  <c r="G726" i="47"/>
  <c r="H726" i="47"/>
  <c r="I726" i="47"/>
  <c r="G727" i="47"/>
  <c r="H727" i="47"/>
  <c r="I727" i="47"/>
  <c r="G728" i="47"/>
  <c r="H728" i="47"/>
  <c r="I728" i="47"/>
  <c r="G729" i="47"/>
  <c r="H729" i="47"/>
  <c r="I729" i="47"/>
  <c r="G730" i="47"/>
  <c r="H730" i="47"/>
  <c r="I730" i="47"/>
  <c r="G731" i="47"/>
  <c r="H731" i="47"/>
  <c r="I731" i="47"/>
  <c r="G732" i="47"/>
  <c r="H732" i="47"/>
  <c r="I732" i="47"/>
  <c r="G733" i="47"/>
  <c r="H733" i="47"/>
  <c r="I733" i="47"/>
  <c r="G734" i="47"/>
  <c r="H734" i="47"/>
  <c r="I734" i="47"/>
  <c r="G735" i="47"/>
  <c r="H735" i="47"/>
  <c r="I735" i="47"/>
  <c r="G736" i="47"/>
  <c r="H736" i="47"/>
  <c r="I736" i="47"/>
  <c r="G737" i="47"/>
  <c r="H737" i="47"/>
  <c r="I737" i="47"/>
  <c r="G738" i="47"/>
  <c r="H738" i="47"/>
  <c r="I738" i="47"/>
  <c r="G739" i="47"/>
  <c r="H739" i="47"/>
  <c r="I739" i="47"/>
  <c r="G740" i="47"/>
  <c r="H740" i="47"/>
  <c r="I740" i="47"/>
  <c r="G741" i="47"/>
  <c r="H741" i="47"/>
  <c r="I741" i="47"/>
  <c r="G742" i="47"/>
  <c r="H742" i="47"/>
  <c r="I742" i="47"/>
  <c r="G743" i="47"/>
  <c r="H743" i="47"/>
  <c r="I743" i="47"/>
  <c r="G744" i="47"/>
  <c r="H744" i="47"/>
  <c r="I744" i="47"/>
  <c r="G745" i="47"/>
  <c r="H745" i="47"/>
  <c r="I745" i="47"/>
  <c r="G746" i="47"/>
  <c r="H746" i="47"/>
  <c r="I746" i="47"/>
  <c r="G747" i="47"/>
  <c r="H747" i="47"/>
  <c r="I747" i="47"/>
  <c r="G748" i="47"/>
  <c r="H748" i="47"/>
  <c r="I748" i="47"/>
  <c r="G749" i="47"/>
  <c r="H749" i="47"/>
  <c r="I749" i="47"/>
  <c r="G750" i="47"/>
  <c r="H750" i="47"/>
  <c r="I750" i="47"/>
  <c r="G751" i="47"/>
  <c r="H751" i="47"/>
  <c r="I751" i="47"/>
  <c r="G752" i="47"/>
  <c r="H752" i="47"/>
  <c r="I752" i="47"/>
  <c r="G753" i="47"/>
  <c r="H753" i="47"/>
  <c r="I753" i="47"/>
  <c r="G754" i="47"/>
  <c r="H754" i="47"/>
  <c r="I754" i="47"/>
  <c r="G755" i="47"/>
  <c r="H755" i="47"/>
  <c r="I755" i="47"/>
  <c r="G756" i="47"/>
  <c r="H756" i="47"/>
  <c r="I756" i="47"/>
  <c r="G757" i="47"/>
  <c r="H757" i="47"/>
  <c r="I757" i="47"/>
  <c r="G758" i="47"/>
  <c r="H758" i="47"/>
  <c r="I758" i="47"/>
  <c r="G759" i="47"/>
  <c r="H759" i="47"/>
  <c r="I759" i="47"/>
  <c r="G760" i="47"/>
  <c r="H760" i="47"/>
  <c r="I760" i="47"/>
  <c r="G761" i="47"/>
  <c r="H761" i="47"/>
  <c r="I761" i="47"/>
  <c r="G762" i="47"/>
  <c r="H762" i="47"/>
  <c r="I762" i="47"/>
  <c r="G763" i="47"/>
  <c r="H763" i="47"/>
  <c r="I763" i="47"/>
  <c r="G764" i="47"/>
  <c r="H764" i="47"/>
  <c r="I764" i="47"/>
  <c r="G765" i="47"/>
  <c r="H765" i="47"/>
  <c r="I765" i="47"/>
  <c r="G766" i="47"/>
  <c r="H766" i="47"/>
  <c r="I766" i="47"/>
  <c r="G767" i="47"/>
  <c r="H767" i="47"/>
  <c r="I767" i="47"/>
  <c r="G768" i="47"/>
  <c r="H768" i="47"/>
  <c r="I768" i="47"/>
  <c r="G769" i="47"/>
  <c r="H769" i="47"/>
  <c r="I769" i="47"/>
  <c r="G770" i="47"/>
  <c r="H770" i="47"/>
  <c r="I770" i="47"/>
  <c r="G771" i="47"/>
  <c r="H771" i="47"/>
  <c r="I771" i="47"/>
  <c r="G772" i="47"/>
  <c r="H772" i="47"/>
  <c r="I772" i="47"/>
  <c r="G773" i="47"/>
  <c r="H773" i="47"/>
  <c r="I773" i="47"/>
  <c r="G774" i="47"/>
  <c r="H774" i="47"/>
  <c r="I774" i="47"/>
  <c r="G775" i="47"/>
  <c r="H775" i="47"/>
  <c r="I775" i="47"/>
  <c r="G776" i="47"/>
  <c r="H776" i="47"/>
  <c r="I776" i="47"/>
  <c r="G777" i="47"/>
  <c r="H777" i="47"/>
  <c r="I777" i="47"/>
  <c r="G778" i="47"/>
  <c r="H778" i="47"/>
  <c r="I778" i="47"/>
  <c r="G779" i="47"/>
  <c r="H779" i="47"/>
  <c r="I779" i="47"/>
  <c r="G780" i="47"/>
  <c r="H780" i="47"/>
  <c r="I780" i="47"/>
  <c r="G781" i="47"/>
  <c r="H781" i="47"/>
  <c r="I781" i="47"/>
  <c r="G782" i="47"/>
  <c r="H782" i="47"/>
  <c r="I782" i="47"/>
  <c r="G783" i="47"/>
  <c r="H783" i="47"/>
  <c r="I783" i="47"/>
  <c r="G784" i="47"/>
  <c r="H784" i="47"/>
  <c r="I784" i="47"/>
  <c r="G785" i="47"/>
  <c r="H785" i="47"/>
  <c r="I785" i="47"/>
  <c r="G786" i="47"/>
  <c r="H786" i="47"/>
  <c r="I786" i="47"/>
  <c r="G787" i="47"/>
  <c r="H787" i="47"/>
  <c r="I787" i="47"/>
  <c r="G788" i="47"/>
  <c r="H788" i="47"/>
  <c r="I788" i="47"/>
  <c r="G789" i="47"/>
  <c r="H789" i="47"/>
  <c r="I789" i="47"/>
  <c r="G790" i="47"/>
  <c r="H790" i="47"/>
  <c r="I790" i="47"/>
  <c r="G791" i="47"/>
  <c r="H791" i="47"/>
  <c r="I791" i="47"/>
  <c r="G792" i="47"/>
  <c r="H792" i="47"/>
  <c r="I792" i="47"/>
  <c r="G793" i="47"/>
  <c r="H793" i="47"/>
  <c r="I793" i="47"/>
  <c r="G794" i="47"/>
  <c r="H794" i="47"/>
  <c r="I794" i="47"/>
  <c r="G795" i="47"/>
  <c r="H795" i="47"/>
  <c r="I795" i="47"/>
  <c r="G796" i="47"/>
  <c r="H796" i="47"/>
  <c r="I796" i="47"/>
  <c r="G797" i="47"/>
  <c r="H797" i="47"/>
  <c r="I797" i="47"/>
  <c r="G798" i="47"/>
  <c r="H798" i="47"/>
  <c r="I798" i="47"/>
  <c r="G799" i="47"/>
  <c r="H799" i="47"/>
  <c r="I799" i="47"/>
  <c r="G800" i="47"/>
  <c r="H800" i="47"/>
  <c r="I800" i="47"/>
  <c r="G801" i="47"/>
  <c r="H801" i="47"/>
  <c r="I801" i="47"/>
  <c r="G802" i="47"/>
  <c r="H802" i="47"/>
  <c r="I802" i="47"/>
  <c r="G803" i="47"/>
  <c r="H803" i="47"/>
  <c r="I803" i="47"/>
  <c r="G804" i="47"/>
  <c r="H804" i="47"/>
  <c r="I804" i="47"/>
  <c r="G805" i="47"/>
  <c r="H805" i="47"/>
  <c r="I805" i="47"/>
  <c r="G806" i="47"/>
  <c r="H806" i="47"/>
  <c r="I806" i="47"/>
  <c r="G807" i="47"/>
  <c r="H807" i="47"/>
  <c r="I807" i="47"/>
  <c r="G808" i="47"/>
  <c r="H808" i="47"/>
  <c r="I808" i="47"/>
  <c r="G809" i="47"/>
  <c r="H809" i="47"/>
  <c r="I809" i="47"/>
  <c r="G810" i="47"/>
  <c r="H810" i="47"/>
  <c r="I810" i="47"/>
  <c r="G811" i="47"/>
  <c r="H811" i="47"/>
  <c r="I811" i="47"/>
  <c r="G812" i="47"/>
  <c r="H812" i="47"/>
  <c r="I812" i="47"/>
  <c r="G813" i="47"/>
  <c r="H813" i="47"/>
  <c r="I813" i="47"/>
  <c r="G814" i="47"/>
  <c r="H814" i="47"/>
  <c r="I814" i="47"/>
  <c r="G815" i="47"/>
  <c r="H815" i="47"/>
  <c r="I815" i="47"/>
  <c r="G816" i="47"/>
  <c r="H816" i="47"/>
  <c r="I816" i="47"/>
  <c r="G817" i="47"/>
  <c r="H817" i="47"/>
  <c r="I817" i="47"/>
  <c r="G818" i="47"/>
  <c r="H818" i="47"/>
  <c r="I818" i="47"/>
  <c r="G819" i="47"/>
  <c r="H819" i="47"/>
  <c r="I819" i="47"/>
  <c r="G820" i="47"/>
  <c r="H820" i="47"/>
  <c r="I820" i="47"/>
  <c r="G821" i="47"/>
  <c r="H821" i="47"/>
  <c r="I821" i="47"/>
  <c r="G822" i="47"/>
  <c r="H822" i="47"/>
  <c r="I822" i="47"/>
  <c r="G823" i="47"/>
  <c r="H823" i="47"/>
  <c r="I823" i="47"/>
  <c r="G824" i="47"/>
  <c r="H824" i="47"/>
  <c r="I824" i="47"/>
  <c r="G825" i="47"/>
  <c r="H825" i="47"/>
  <c r="I825" i="47"/>
  <c r="G826" i="47"/>
  <c r="H826" i="47"/>
  <c r="I826" i="47"/>
  <c r="G827" i="47"/>
  <c r="H827" i="47"/>
  <c r="I827" i="47"/>
  <c r="G828" i="47"/>
  <c r="H828" i="47"/>
  <c r="I828" i="47"/>
  <c r="G829" i="47"/>
  <c r="H829" i="47"/>
  <c r="I829" i="47"/>
  <c r="G830" i="47"/>
  <c r="H830" i="47"/>
  <c r="I830" i="47"/>
  <c r="G831" i="47"/>
  <c r="H831" i="47"/>
  <c r="I831" i="47"/>
  <c r="G832" i="47"/>
  <c r="H832" i="47"/>
  <c r="I832" i="47"/>
  <c r="G833" i="47"/>
  <c r="H833" i="47"/>
  <c r="I833" i="47"/>
  <c r="G834" i="47"/>
  <c r="H834" i="47"/>
  <c r="I834" i="47"/>
  <c r="G835" i="47"/>
  <c r="H835" i="47"/>
  <c r="I835" i="47"/>
  <c r="G836" i="47"/>
  <c r="H836" i="47"/>
  <c r="I836" i="47"/>
  <c r="G837" i="47"/>
  <c r="H837" i="47"/>
  <c r="I837" i="47"/>
  <c r="G838" i="47"/>
  <c r="H838" i="47"/>
  <c r="I838" i="47"/>
  <c r="G839" i="47"/>
  <c r="H839" i="47"/>
  <c r="I839" i="47"/>
  <c r="G840" i="47"/>
  <c r="H840" i="47"/>
  <c r="I840" i="47"/>
  <c r="G841" i="47"/>
  <c r="H841" i="47"/>
  <c r="I841" i="47"/>
  <c r="G842" i="47"/>
  <c r="H842" i="47"/>
  <c r="I842" i="47"/>
  <c r="G843" i="47"/>
  <c r="H843" i="47"/>
  <c r="I843" i="47"/>
  <c r="G844" i="47"/>
  <c r="H844" i="47"/>
  <c r="I844" i="47"/>
  <c r="G845" i="47"/>
  <c r="H845" i="47"/>
  <c r="I845" i="47"/>
  <c r="G846" i="47"/>
  <c r="H846" i="47"/>
  <c r="I846" i="47"/>
  <c r="G847" i="47"/>
  <c r="H847" i="47"/>
  <c r="I847" i="47"/>
  <c r="G848" i="47"/>
  <c r="H848" i="47"/>
  <c r="I848" i="47"/>
  <c r="G849" i="47"/>
  <c r="H849" i="47"/>
  <c r="I849" i="47"/>
  <c r="G850" i="47"/>
  <c r="H850" i="47"/>
  <c r="I850" i="47"/>
  <c r="G851" i="47"/>
  <c r="H851" i="47"/>
  <c r="I851" i="47"/>
  <c r="G852" i="47"/>
  <c r="H852" i="47"/>
  <c r="I852" i="47"/>
  <c r="G853" i="47"/>
  <c r="H853" i="47"/>
  <c r="I853" i="47"/>
  <c r="G854" i="47"/>
  <c r="H854" i="47"/>
  <c r="I854" i="47"/>
  <c r="G855" i="47"/>
  <c r="H855" i="47"/>
  <c r="I855" i="47"/>
  <c r="G856" i="47"/>
  <c r="H856" i="47"/>
  <c r="I856" i="47"/>
  <c r="G857" i="47"/>
  <c r="H857" i="47"/>
  <c r="I857" i="47"/>
  <c r="G858" i="47"/>
  <c r="H858" i="47"/>
  <c r="I858" i="47"/>
  <c r="G859" i="47"/>
  <c r="H859" i="47"/>
  <c r="I859" i="47"/>
  <c r="G860" i="47"/>
  <c r="H860" i="47"/>
  <c r="I860" i="47"/>
  <c r="G861" i="47"/>
  <c r="H861" i="47"/>
  <c r="I861" i="47"/>
  <c r="G862" i="47"/>
  <c r="H862" i="47"/>
  <c r="I862" i="47"/>
  <c r="G863" i="47"/>
  <c r="H863" i="47"/>
  <c r="I863" i="47"/>
  <c r="G864" i="47"/>
  <c r="H864" i="47"/>
  <c r="I864" i="47"/>
  <c r="G865" i="47"/>
  <c r="H865" i="47"/>
  <c r="I865" i="47"/>
  <c r="G866" i="47"/>
  <c r="H866" i="47"/>
  <c r="I866" i="47"/>
  <c r="G867" i="47"/>
  <c r="H867" i="47"/>
  <c r="I867" i="47"/>
  <c r="G868" i="47"/>
  <c r="H868" i="47"/>
  <c r="I868" i="47"/>
  <c r="G869" i="47"/>
  <c r="H869" i="47"/>
  <c r="I869" i="47"/>
  <c r="G870" i="47"/>
  <c r="H870" i="47"/>
  <c r="I870" i="47"/>
  <c r="G871" i="47"/>
  <c r="H871" i="47"/>
  <c r="I871" i="47"/>
  <c r="G872" i="47"/>
  <c r="H872" i="47"/>
  <c r="I872" i="47"/>
  <c r="G873" i="47"/>
  <c r="H873" i="47"/>
  <c r="I873" i="47"/>
  <c r="G874" i="47"/>
  <c r="H874" i="47"/>
  <c r="I874" i="47"/>
  <c r="G875" i="47"/>
  <c r="H875" i="47"/>
  <c r="I875" i="47"/>
  <c r="G876" i="47"/>
  <c r="H876" i="47"/>
  <c r="I876" i="47"/>
  <c r="G877" i="47"/>
  <c r="H877" i="47"/>
  <c r="I877" i="47"/>
  <c r="G878" i="47"/>
  <c r="H878" i="47"/>
  <c r="I878" i="47"/>
  <c r="G879" i="47"/>
  <c r="H879" i="47"/>
  <c r="I879" i="47"/>
  <c r="G880" i="47"/>
  <c r="H880" i="47"/>
  <c r="I880" i="47"/>
  <c r="G881" i="47"/>
  <c r="H881" i="47"/>
  <c r="I881" i="47"/>
  <c r="G882" i="47"/>
  <c r="H882" i="47"/>
  <c r="I882" i="47"/>
  <c r="G883" i="47"/>
  <c r="H883" i="47"/>
  <c r="I883" i="47"/>
  <c r="G884" i="47"/>
  <c r="H884" i="47"/>
  <c r="I884" i="47"/>
  <c r="G885" i="47"/>
  <c r="H885" i="47"/>
  <c r="I885" i="47"/>
  <c r="G886" i="47"/>
  <c r="H886" i="47"/>
  <c r="I886" i="47"/>
  <c r="G887" i="47"/>
  <c r="H887" i="47"/>
  <c r="I887" i="47"/>
  <c r="G888" i="47"/>
  <c r="H888" i="47"/>
  <c r="I888" i="47"/>
  <c r="G889" i="47"/>
  <c r="H889" i="47"/>
  <c r="I889" i="47"/>
  <c r="G890" i="47"/>
  <c r="H890" i="47"/>
  <c r="I890" i="47"/>
  <c r="G891" i="47"/>
  <c r="H891" i="47"/>
  <c r="I891" i="47"/>
  <c r="G892" i="47"/>
  <c r="H892" i="47"/>
  <c r="I892" i="47"/>
  <c r="G893" i="47"/>
  <c r="H893" i="47"/>
  <c r="I893" i="47"/>
  <c r="G894" i="47"/>
  <c r="H894" i="47"/>
  <c r="I894" i="47"/>
  <c r="G895" i="47"/>
  <c r="H895" i="47"/>
  <c r="I895" i="47"/>
  <c r="G896" i="47"/>
  <c r="H896" i="47"/>
  <c r="I896" i="47"/>
  <c r="G897" i="47"/>
  <c r="H897" i="47"/>
  <c r="I897" i="47"/>
  <c r="G898" i="47"/>
  <c r="H898" i="47"/>
  <c r="I898" i="47"/>
  <c r="G899" i="47"/>
  <c r="H899" i="47"/>
  <c r="I899" i="47"/>
  <c r="G900" i="47"/>
  <c r="H900" i="47"/>
  <c r="I900" i="47"/>
  <c r="G901" i="47"/>
  <c r="H901" i="47"/>
  <c r="I901" i="47"/>
  <c r="G902" i="47"/>
  <c r="H902" i="47"/>
  <c r="I902" i="47"/>
  <c r="G903" i="47"/>
  <c r="H903" i="47"/>
  <c r="I903" i="47"/>
  <c r="G904" i="47"/>
  <c r="H904" i="47"/>
  <c r="I904" i="47"/>
  <c r="G905" i="47"/>
  <c r="H905" i="47"/>
  <c r="I905" i="47"/>
  <c r="G906" i="47"/>
  <c r="H906" i="47"/>
  <c r="I906" i="47"/>
  <c r="G907" i="47"/>
  <c r="H907" i="47"/>
  <c r="I907" i="47"/>
  <c r="G908" i="47"/>
  <c r="H908" i="47"/>
  <c r="I908" i="47"/>
  <c r="G909" i="47"/>
  <c r="H909" i="47"/>
  <c r="I909" i="47"/>
  <c r="G910" i="47"/>
  <c r="H910" i="47"/>
  <c r="I910" i="47"/>
  <c r="G911" i="47"/>
  <c r="H911" i="47"/>
  <c r="I911" i="47"/>
  <c r="G912" i="47"/>
  <c r="H912" i="47"/>
  <c r="I912" i="47"/>
  <c r="G913" i="47"/>
  <c r="H913" i="47"/>
  <c r="I913" i="47"/>
  <c r="G914" i="47"/>
  <c r="H914" i="47"/>
  <c r="I914" i="47"/>
  <c r="G915" i="47"/>
  <c r="H915" i="47"/>
  <c r="I915" i="47"/>
  <c r="G916" i="47"/>
  <c r="H916" i="47"/>
  <c r="I916" i="47"/>
  <c r="G917" i="47"/>
  <c r="H917" i="47"/>
  <c r="I917" i="47"/>
  <c r="G918" i="47"/>
  <c r="H918" i="47"/>
  <c r="I918" i="47"/>
  <c r="G919" i="47"/>
  <c r="H919" i="47"/>
  <c r="I919" i="47"/>
  <c r="G920" i="47"/>
  <c r="H920" i="47"/>
  <c r="I920" i="47"/>
  <c r="G921" i="47"/>
  <c r="H921" i="47"/>
  <c r="I921" i="47"/>
  <c r="G922" i="47"/>
  <c r="H922" i="47"/>
  <c r="I922" i="47"/>
  <c r="G923" i="47"/>
  <c r="H923" i="47"/>
  <c r="I923" i="47"/>
  <c r="G924" i="47"/>
  <c r="H924" i="47"/>
  <c r="I924" i="47"/>
  <c r="G925" i="47"/>
  <c r="H925" i="47"/>
  <c r="I925" i="47"/>
  <c r="G926" i="47"/>
  <c r="H926" i="47"/>
  <c r="I926" i="47"/>
  <c r="G927" i="47"/>
  <c r="H927" i="47"/>
  <c r="I927" i="47"/>
  <c r="G928" i="47"/>
  <c r="H928" i="47"/>
  <c r="I928" i="47"/>
  <c r="G929" i="47"/>
  <c r="H929" i="47"/>
  <c r="I929" i="47"/>
  <c r="G930" i="47"/>
  <c r="H930" i="47"/>
  <c r="I930" i="47"/>
  <c r="G931" i="47"/>
  <c r="H931" i="47"/>
  <c r="I931" i="47"/>
  <c r="G932" i="47"/>
  <c r="H932" i="47"/>
  <c r="I932" i="47"/>
  <c r="G933" i="47"/>
  <c r="H933" i="47"/>
  <c r="I933" i="47"/>
  <c r="G934" i="47"/>
  <c r="H934" i="47"/>
  <c r="I934" i="47"/>
  <c r="G935" i="47"/>
  <c r="H935" i="47"/>
  <c r="I935" i="47"/>
  <c r="G936" i="47"/>
  <c r="H936" i="47"/>
  <c r="I936" i="47"/>
  <c r="G937" i="47"/>
  <c r="H937" i="47"/>
  <c r="I937" i="47"/>
  <c r="G938" i="47"/>
  <c r="H938" i="47"/>
  <c r="I938" i="47"/>
  <c r="G939" i="47"/>
  <c r="H939" i="47"/>
  <c r="I939" i="47"/>
  <c r="G940" i="47"/>
  <c r="H940" i="47"/>
  <c r="I940" i="47"/>
  <c r="G941" i="47"/>
  <c r="H941" i="47"/>
  <c r="I941" i="47"/>
  <c r="G942" i="47"/>
  <c r="H942" i="47"/>
  <c r="I942" i="47"/>
  <c r="G943" i="47"/>
  <c r="H943" i="47"/>
  <c r="I943" i="47"/>
  <c r="G944" i="47"/>
  <c r="H944" i="47"/>
  <c r="I944" i="47"/>
  <c r="G945" i="47"/>
  <c r="H945" i="47"/>
  <c r="I945" i="47"/>
  <c r="G946" i="47"/>
  <c r="H946" i="47"/>
  <c r="I946" i="47"/>
  <c r="G947" i="47"/>
  <c r="H947" i="47"/>
  <c r="I947" i="47"/>
  <c r="G948" i="47"/>
  <c r="H948" i="47"/>
  <c r="I948" i="47"/>
  <c r="G949" i="47"/>
  <c r="H949" i="47"/>
  <c r="I949" i="47"/>
  <c r="G950" i="47"/>
  <c r="H950" i="47"/>
  <c r="I950" i="47"/>
  <c r="G951" i="47"/>
  <c r="H951" i="47"/>
  <c r="I951" i="47"/>
  <c r="G952" i="47"/>
  <c r="H952" i="47"/>
  <c r="I952" i="47"/>
  <c r="G953" i="47"/>
  <c r="H953" i="47"/>
  <c r="I953" i="47"/>
  <c r="G954" i="47"/>
  <c r="H954" i="47"/>
  <c r="I954" i="47"/>
  <c r="G955" i="47"/>
  <c r="H955" i="47"/>
  <c r="I955" i="47"/>
  <c r="G956" i="47"/>
  <c r="H956" i="47"/>
  <c r="I956" i="47"/>
  <c r="G957" i="47"/>
  <c r="H957" i="47"/>
  <c r="I957" i="47"/>
  <c r="G958" i="47"/>
  <c r="H958" i="47"/>
  <c r="I958" i="47"/>
  <c r="G959" i="47"/>
  <c r="H959" i="47"/>
  <c r="I959" i="47"/>
  <c r="G960" i="47"/>
  <c r="H960" i="47"/>
  <c r="I960" i="47"/>
  <c r="G961" i="47"/>
  <c r="H961" i="47"/>
  <c r="I961" i="47"/>
  <c r="G962" i="47"/>
  <c r="H962" i="47"/>
  <c r="I962" i="47"/>
  <c r="G963" i="47"/>
  <c r="H963" i="47"/>
  <c r="I963" i="47"/>
  <c r="G964" i="47"/>
  <c r="H964" i="47"/>
  <c r="I964" i="47"/>
  <c r="G965" i="47"/>
  <c r="H965" i="47"/>
  <c r="I965" i="47"/>
  <c r="G966" i="47"/>
  <c r="H966" i="47"/>
  <c r="I966" i="47"/>
  <c r="G967" i="47"/>
  <c r="H967" i="47"/>
  <c r="I967" i="47"/>
  <c r="G968" i="47"/>
  <c r="H968" i="47"/>
  <c r="I968" i="47"/>
  <c r="G969" i="47"/>
  <c r="H969" i="47"/>
  <c r="I969" i="47"/>
  <c r="G970" i="47"/>
  <c r="H970" i="47"/>
  <c r="I970" i="47"/>
  <c r="G971" i="47"/>
  <c r="H971" i="47"/>
  <c r="I971" i="47"/>
  <c r="G972" i="47"/>
  <c r="H972" i="47"/>
  <c r="I972" i="47"/>
  <c r="G973" i="47"/>
  <c r="H973" i="47"/>
  <c r="I973" i="47"/>
  <c r="G974" i="47"/>
  <c r="H974" i="47"/>
  <c r="I974" i="47"/>
  <c r="G975" i="47"/>
  <c r="H975" i="47"/>
  <c r="I975" i="47"/>
  <c r="G976" i="47"/>
  <c r="H976" i="47"/>
  <c r="I976" i="47"/>
  <c r="G977" i="47"/>
  <c r="H977" i="47"/>
  <c r="I977" i="47"/>
  <c r="G978" i="47"/>
  <c r="H978" i="47"/>
  <c r="I978" i="47"/>
  <c r="G979" i="47"/>
  <c r="H979" i="47"/>
  <c r="I979" i="47"/>
  <c r="G980" i="47"/>
  <c r="H980" i="47"/>
  <c r="I980" i="47"/>
  <c r="G981" i="47"/>
  <c r="H981" i="47"/>
  <c r="I981" i="47"/>
  <c r="G982" i="47"/>
  <c r="H982" i="47"/>
  <c r="I982" i="47"/>
  <c r="G983" i="47"/>
  <c r="H983" i="47"/>
  <c r="I983" i="47"/>
  <c r="G984" i="47"/>
  <c r="H984" i="47"/>
  <c r="I984" i="47"/>
  <c r="G985" i="47"/>
  <c r="H985" i="47"/>
  <c r="I985" i="47"/>
  <c r="G986" i="47"/>
  <c r="H986" i="47"/>
  <c r="I986" i="47"/>
  <c r="G987" i="47"/>
  <c r="H987" i="47"/>
  <c r="I987" i="47"/>
  <c r="G988" i="47"/>
  <c r="H988" i="47"/>
  <c r="I988" i="47"/>
  <c r="G989" i="47"/>
  <c r="H989" i="47"/>
  <c r="I989" i="47"/>
  <c r="G990" i="47"/>
  <c r="H990" i="47"/>
  <c r="I990" i="47"/>
  <c r="G991" i="47"/>
  <c r="H991" i="47"/>
  <c r="I991" i="47"/>
  <c r="G992" i="47"/>
  <c r="H992" i="47"/>
  <c r="I992" i="47"/>
  <c r="G993" i="47"/>
  <c r="H993" i="47"/>
  <c r="I993" i="47"/>
  <c r="G994" i="47"/>
  <c r="H994" i="47"/>
  <c r="I994" i="47"/>
  <c r="G995" i="47"/>
  <c r="H995" i="47"/>
  <c r="I995" i="47"/>
  <c r="G996" i="47"/>
  <c r="H996" i="47"/>
  <c r="I996" i="47"/>
  <c r="G997" i="47"/>
  <c r="H997" i="47"/>
  <c r="I997" i="47"/>
  <c r="G998" i="47"/>
  <c r="H998" i="47"/>
  <c r="I998" i="47"/>
  <c r="G999" i="47"/>
  <c r="H999" i="47"/>
  <c r="I999" i="47"/>
  <c r="G1000" i="47"/>
  <c r="H1000" i="47"/>
  <c r="I1000" i="47"/>
  <c r="G1001" i="47"/>
  <c r="H1001" i="47"/>
  <c r="I1001" i="47"/>
  <c r="G1002" i="47"/>
  <c r="H1002" i="47"/>
  <c r="I1002" i="47"/>
  <c r="G1003" i="47"/>
  <c r="H1003" i="47"/>
  <c r="I1003" i="47"/>
  <c r="G1004" i="47"/>
  <c r="H1004" i="47"/>
  <c r="I1004" i="47"/>
  <c r="G1005" i="47"/>
  <c r="H1005" i="47"/>
  <c r="I1005" i="47"/>
  <c r="G1006" i="47"/>
  <c r="H1006" i="47"/>
  <c r="I1006" i="47"/>
  <c r="G1007" i="47"/>
  <c r="H1007" i="47"/>
  <c r="I1007" i="47"/>
  <c r="G1008" i="47"/>
  <c r="H1008" i="47"/>
  <c r="I1008" i="47"/>
  <c r="G1009" i="47"/>
  <c r="H1009" i="47"/>
  <c r="I1009" i="47"/>
  <c r="G1010" i="47"/>
  <c r="H1010" i="47"/>
  <c r="I1010" i="47"/>
  <c r="G1011" i="47"/>
  <c r="H1011" i="47"/>
  <c r="I1011" i="47"/>
  <c r="G1012" i="47"/>
  <c r="H1012" i="47"/>
  <c r="I1012" i="47"/>
  <c r="G1013" i="47"/>
  <c r="H1013" i="47"/>
  <c r="I1013" i="47"/>
  <c r="G1014" i="47"/>
  <c r="H1014" i="47"/>
  <c r="I1014" i="47"/>
  <c r="G1015" i="47"/>
  <c r="H1015" i="47"/>
  <c r="I1015" i="47"/>
  <c r="G1016" i="47"/>
  <c r="H1016" i="47"/>
  <c r="I1016" i="47"/>
  <c r="G1017" i="47"/>
  <c r="H1017" i="47"/>
  <c r="I1017" i="47"/>
  <c r="G1018" i="47"/>
  <c r="H1018" i="47"/>
  <c r="I1018" i="47"/>
  <c r="G1019" i="47"/>
  <c r="H1019" i="47"/>
  <c r="I1019" i="47"/>
  <c r="G1020" i="47"/>
  <c r="H1020" i="47"/>
  <c r="I1020" i="47"/>
  <c r="G1021" i="47"/>
  <c r="H1021" i="47"/>
  <c r="I1021" i="47"/>
  <c r="G1022" i="47"/>
  <c r="H1022" i="47"/>
  <c r="I1022" i="47"/>
  <c r="G1023" i="47"/>
  <c r="H1023" i="47"/>
  <c r="I1023" i="47"/>
  <c r="G1024" i="47"/>
  <c r="H1024" i="47"/>
  <c r="I1024" i="47"/>
  <c r="G1025" i="47"/>
  <c r="H1025" i="47"/>
  <c r="I1025" i="47"/>
  <c r="G1026" i="47"/>
  <c r="H1026" i="47"/>
  <c r="I1026" i="47"/>
  <c r="G1027" i="47"/>
  <c r="H1027" i="47"/>
  <c r="I1027" i="47"/>
  <c r="G1028" i="47"/>
  <c r="H1028" i="47"/>
  <c r="I1028" i="47"/>
  <c r="G1029" i="47"/>
  <c r="H1029" i="47"/>
  <c r="I1029" i="47"/>
  <c r="G1030" i="47"/>
  <c r="H1030" i="47"/>
  <c r="I1030" i="47"/>
  <c r="G1031" i="47"/>
  <c r="H1031" i="47"/>
  <c r="I1031" i="47"/>
  <c r="G1032" i="47"/>
  <c r="H1032" i="47"/>
  <c r="I1032" i="47"/>
  <c r="G1033" i="47"/>
  <c r="H1033" i="47"/>
  <c r="I1033" i="47"/>
  <c r="G1034" i="47"/>
  <c r="H1034" i="47"/>
  <c r="I1034" i="47"/>
  <c r="G1035" i="47"/>
  <c r="H1035" i="47"/>
  <c r="I1035" i="47"/>
  <c r="G1036" i="47"/>
  <c r="H1036" i="47"/>
  <c r="I1036" i="47"/>
  <c r="G1037" i="47"/>
  <c r="H1037" i="47"/>
  <c r="I1037" i="47"/>
  <c r="G1038" i="47"/>
  <c r="H1038" i="47"/>
  <c r="I1038" i="47"/>
  <c r="G1039" i="47"/>
  <c r="H1039" i="47"/>
  <c r="I1039" i="47"/>
  <c r="G1040" i="47"/>
  <c r="H1040" i="47"/>
  <c r="I1040" i="47"/>
  <c r="G1041" i="47"/>
  <c r="H1041" i="47"/>
  <c r="I1041" i="47"/>
  <c r="G1042" i="47"/>
  <c r="H1042" i="47"/>
  <c r="I1042" i="47"/>
  <c r="G1043" i="47"/>
  <c r="H1043" i="47"/>
  <c r="I1043" i="47"/>
  <c r="G1044" i="47"/>
  <c r="H1044" i="47"/>
  <c r="I1044" i="47"/>
  <c r="G1045" i="47"/>
  <c r="H1045" i="47"/>
  <c r="I1045" i="47"/>
  <c r="G1046" i="47"/>
  <c r="H1046" i="47"/>
  <c r="I1046" i="47"/>
  <c r="G1047" i="47"/>
  <c r="H1047" i="47"/>
  <c r="I1047" i="47"/>
  <c r="G1048" i="47"/>
  <c r="H1048" i="47"/>
  <c r="I1048" i="47"/>
  <c r="G1049" i="47"/>
  <c r="H1049" i="47"/>
  <c r="I1049" i="47"/>
  <c r="G1050" i="47"/>
  <c r="H1050" i="47"/>
  <c r="I1050" i="47"/>
  <c r="G1051" i="47"/>
  <c r="H1051" i="47"/>
  <c r="I1051" i="47"/>
  <c r="G1052" i="47"/>
  <c r="H1052" i="47"/>
  <c r="I1052" i="47"/>
  <c r="G1053" i="47"/>
  <c r="H1053" i="47"/>
  <c r="I1053" i="47"/>
  <c r="G1054" i="47"/>
  <c r="H1054" i="47"/>
  <c r="I1054" i="47"/>
  <c r="G1055" i="47"/>
  <c r="H1055" i="47"/>
  <c r="I1055" i="47"/>
  <c r="G1056" i="47"/>
  <c r="H1056" i="47"/>
  <c r="I1056" i="47"/>
  <c r="G1057" i="47"/>
  <c r="H1057" i="47"/>
  <c r="I1057" i="47"/>
  <c r="G1058" i="47"/>
  <c r="H1058" i="47"/>
  <c r="I1058" i="47"/>
  <c r="G1059" i="47"/>
  <c r="H1059" i="47"/>
  <c r="I1059" i="47"/>
  <c r="G1060" i="47"/>
  <c r="H1060" i="47"/>
  <c r="I1060" i="47"/>
  <c r="G1061" i="47"/>
  <c r="H1061" i="47"/>
  <c r="I1061" i="47"/>
  <c r="G1062" i="47"/>
  <c r="H1062" i="47"/>
  <c r="I1062" i="47"/>
  <c r="G1063" i="47"/>
  <c r="H1063" i="47"/>
  <c r="I1063" i="47"/>
  <c r="G1064" i="47"/>
  <c r="H1064" i="47"/>
  <c r="I1064" i="47"/>
  <c r="G1065" i="47"/>
  <c r="H1065" i="47"/>
  <c r="I1065" i="47"/>
  <c r="G1066" i="47"/>
  <c r="H1066" i="47"/>
  <c r="I1066" i="47"/>
  <c r="G1067" i="47"/>
  <c r="H1067" i="47"/>
  <c r="I1067" i="47"/>
  <c r="G1068" i="47"/>
  <c r="H1068" i="47"/>
  <c r="I1068" i="47"/>
  <c r="G1069" i="47"/>
  <c r="H1069" i="47"/>
  <c r="I1069" i="47"/>
  <c r="G1070" i="47"/>
  <c r="H1070" i="47"/>
  <c r="I1070" i="47"/>
  <c r="G1071" i="47"/>
  <c r="H1071" i="47"/>
  <c r="I1071" i="47"/>
  <c r="G1072" i="47"/>
  <c r="H1072" i="47"/>
  <c r="I1072" i="47"/>
  <c r="G1073" i="47"/>
  <c r="H1073" i="47"/>
  <c r="I1073" i="47"/>
  <c r="G1074" i="47"/>
  <c r="H1074" i="47"/>
  <c r="I1074" i="47"/>
  <c r="G1075" i="47"/>
  <c r="H1075" i="47"/>
  <c r="I1075" i="47"/>
  <c r="G1076" i="47"/>
  <c r="H1076" i="47"/>
  <c r="I1076" i="47"/>
  <c r="G1077" i="47"/>
  <c r="H1077" i="47"/>
  <c r="I1077" i="47"/>
  <c r="G1078" i="47"/>
  <c r="H1078" i="47"/>
  <c r="I1078" i="47"/>
  <c r="G1079" i="47"/>
  <c r="H1079" i="47"/>
  <c r="I1079" i="47"/>
  <c r="G1080" i="47"/>
  <c r="H1080" i="47"/>
  <c r="I1080" i="47"/>
  <c r="G1081" i="47"/>
  <c r="H1081" i="47"/>
  <c r="I1081" i="47"/>
  <c r="G1082" i="47"/>
  <c r="H1082" i="47"/>
  <c r="I1082" i="47"/>
  <c r="G1083" i="47"/>
  <c r="H1083" i="47"/>
  <c r="I1083" i="47"/>
  <c r="G1084" i="47"/>
  <c r="H1084" i="47"/>
  <c r="I1084" i="47"/>
  <c r="G1085" i="47"/>
  <c r="H1085" i="47"/>
  <c r="I1085" i="47"/>
  <c r="G1086" i="47"/>
  <c r="H1086" i="47"/>
  <c r="I1086" i="47"/>
  <c r="G1087" i="47"/>
  <c r="H1087" i="47"/>
  <c r="I1087" i="47"/>
  <c r="G1088" i="47"/>
  <c r="H1088" i="47"/>
  <c r="I1088" i="47"/>
  <c r="G1089" i="47"/>
  <c r="H1089" i="47"/>
  <c r="I1089" i="47"/>
  <c r="G1090" i="47"/>
  <c r="H1090" i="47"/>
  <c r="I1090" i="47"/>
  <c r="G1091" i="47"/>
  <c r="H1091" i="47"/>
  <c r="I1091" i="47"/>
  <c r="G1092" i="47"/>
  <c r="H1092" i="47"/>
  <c r="I1092" i="47"/>
  <c r="G1093" i="47"/>
  <c r="H1093" i="47"/>
  <c r="I1093" i="47"/>
  <c r="G1094" i="47"/>
  <c r="H1094" i="47"/>
  <c r="I1094" i="47"/>
  <c r="G1095" i="47"/>
  <c r="H1095" i="47"/>
  <c r="I1095" i="47"/>
  <c r="G1096" i="47"/>
  <c r="H1096" i="47"/>
  <c r="I1096" i="47"/>
  <c r="G1097" i="47"/>
  <c r="H1097" i="47"/>
  <c r="I1097" i="47"/>
  <c r="G1098" i="47"/>
  <c r="H1098" i="47"/>
  <c r="I1098" i="47"/>
  <c r="G1099" i="47"/>
  <c r="H1099" i="47"/>
  <c r="I1099" i="47"/>
  <c r="G1100" i="47"/>
  <c r="H1100" i="47"/>
  <c r="I1100" i="47"/>
  <c r="G1101" i="47"/>
  <c r="H1101" i="47"/>
  <c r="I1101" i="47"/>
  <c r="G1102" i="47"/>
  <c r="H1102" i="47"/>
  <c r="I1102" i="47"/>
  <c r="G1103" i="47"/>
  <c r="H1103" i="47"/>
  <c r="I1103" i="47"/>
  <c r="G1104" i="47"/>
  <c r="H1104" i="47"/>
  <c r="I1104" i="47"/>
  <c r="G1105" i="47"/>
  <c r="H1105" i="47"/>
  <c r="I1105" i="47"/>
  <c r="G1106" i="47"/>
  <c r="H1106" i="47"/>
  <c r="I1106" i="47"/>
  <c r="G1107" i="47"/>
  <c r="H1107" i="47"/>
  <c r="I1107" i="47"/>
  <c r="G1108" i="47"/>
  <c r="H1108" i="47"/>
  <c r="I1108" i="47"/>
  <c r="G1109" i="47"/>
  <c r="H1109" i="47"/>
  <c r="I1109" i="47"/>
  <c r="G1110" i="47"/>
  <c r="H1110" i="47"/>
  <c r="I1110" i="47"/>
  <c r="G1111" i="47"/>
  <c r="H1111" i="47"/>
  <c r="I1111" i="47"/>
  <c r="G1112" i="47"/>
  <c r="H1112" i="47"/>
  <c r="I1112" i="47"/>
  <c r="G1113" i="47"/>
  <c r="H1113" i="47"/>
  <c r="I1113" i="47"/>
  <c r="G1114" i="47"/>
  <c r="H1114" i="47"/>
  <c r="I1114" i="47"/>
  <c r="G1115" i="47"/>
  <c r="H1115" i="47"/>
  <c r="I1115" i="47"/>
  <c r="G1116" i="47"/>
  <c r="H1116" i="47"/>
  <c r="I1116" i="47"/>
  <c r="G1117" i="47"/>
  <c r="H1117" i="47"/>
  <c r="I1117" i="47"/>
  <c r="G1118" i="47"/>
  <c r="H1118" i="47"/>
  <c r="I1118" i="47"/>
  <c r="G1119" i="47"/>
  <c r="H1119" i="47"/>
  <c r="I1119" i="47"/>
  <c r="G1120" i="47"/>
  <c r="H1120" i="47"/>
  <c r="I1120" i="47"/>
  <c r="G1121" i="47"/>
  <c r="H1121" i="47"/>
  <c r="I1121" i="47"/>
  <c r="G1122" i="47"/>
  <c r="H1122" i="47"/>
  <c r="I1122" i="47"/>
  <c r="G1123" i="47"/>
  <c r="H1123" i="47"/>
  <c r="I1123" i="47"/>
  <c r="G1124" i="47"/>
  <c r="H1124" i="47"/>
  <c r="I1124" i="47"/>
  <c r="G1125" i="47"/>
  <c r="H1125" i="47"/>
  <c r="I1125" i="47"/>
  <c r="G1126" i="47"/>
  <c r="H1126" i="47"/>
  <c r="I1126" i="47"/>
  <c r="G1127" i="47"/>
  <c r="H1127" i="47"/>
  <c r="I1127" i="47"/>
  <c r="G1128" i="47"/>
  <c r="H1128" i="47"/>
  <c r="I1128" i="47"/>
  <c r="G1129" i="47"/>
  <c r="H1129" i="47"/>
  <c r="I1129" i="47"/>
  <c r="G1130" i="47"/>
  <c r="H1130" i="47"/>
  <c r="I1130" i="47"/>
  <c r="G1131" i="47"/>
  <c r="H1131" i="47"/>
  <c r="I1131" i="47"/>
  <c r="G1132" i="47"/>
  <c r="H1132" i="47"/>
  <c r="I1132" i="47"/>
  <c r="G1133" i="47"/>
  <c r="H1133" i="47"/>
  <c r="I1133" i="47"/>
  <c r="G1134" i="47"/>
  <c r="H1134" i="47"/>
  <c r="I1134" i="47"/>
  <c r="G1135" i="47"/>
  <c r="H1135" i="47"/>
  <c r="I1135" i="47"/>
  <c r="G1136" i="47"/>
  <c r="H1136" i="47"/>
  <c r="I1136" i="47"/>
  <c r="G1137" i="47"/>
  <c r="H1137" i="47"/>
  <c r="I1137" i="47"/>
  <c r="G1138" i="47"/>
  <c r="H1138" i="47"/>
  <c r="I1138" i="47"/>
  <c r="G1139" i="47"/>
  <c r="H1139" i="47"/>
  <c r="I1139" i="47"/>
  <c r="G1140" i="47"/>
  <c r="H1140" i="47"/>
  <c r="I1140" i="47"/>
  <c r="G1141" i="47"/>
  <c r="H1141" i="47"/>
  <c r="I1141" i="47"/>
  <c r="G1142" i="47"/>
  <c r="H1142" i="47"/>
  <c r="I1142" i="47"/>
  <c r="G1143" i="47"/>
  <c r="H1143" i="47"/>
  <c r="I1143" i="47"/>
  <c r="G1144" i="47"/>
  <c r="H1144" i="47"/>
  <c r="I1144" i="47"/>
  <c r="G1145" i="47"/>
  <c r="H1145" i="47"/>
  <c r="I1145" i="47"/>
  <c r="G1146" i="47"/>
  <c r="H1146" i="47"/>
  <c r="I1146" i="47"/>
  <c r="G1147" i="47"/>
  <c r="H1147" i="47"/>
  <c r="I1147" i="47"/>
  <c r="G1148" i="47"/>
  <c r="H1148" i="47"/>
  <c r="I1148" i="47"/>
  <c r="G1149" i="47"/>
  <c r="H1149" i="47"/>
  <c r="I1149" i="47"/>
  <c r="G1150" i="47"/>
  <c r="H1150" i="47"/>
  <c r="I1150" i="47"/>
  <c r="G1151" i="47"/>
  <c r="H1151" i="47"/>
  <c r="I1151" i="47"/>
  <c r="G1152" i="47"/>
  <c r="H1152" i="47"/>
  <c r="I1152" i="47"/>
  <c r="G1153" i="47"/>
  <c r="H1153" i="47"/>
  <c r="I1153" i="47"/>
  <c r="G1154" i="47"/>
  <c r="H1154" i="47"/>
  <c r="I1154" i="47"/>
  <c r="G1155" i="47"/>
  <c r="H1155" i="47"/>
  <c r="I1155" i="47"/>
  <c r="G1156" i="47"/>
  <c r="H1156" i="47"/>
  <c r="I1156" i="47"/>
  <c r="G1157" i="47"/>
  <c r="H1157" i="47"/>
  <c r="I1157" i="47"/>
  <c r="G1158" i="47"/>
  <c r="H1158" i="47"/>
  <c r="I1158" i="47"/>
  <c r="G1159" i="47"/>
  <c r="H1159" i="47"/>
  <c r="I1159" i="47"/>
  <c r="G1160" i="47"/>
  <c r="H1160" i="47"/>
  <c r="I1160" i="47"/>
  <c r="G1161" i="47"/>
  <c r="H1161" i="47"/>
  <c r="I1161" i="47"/>
  <c r="G1162" i="47"/>
  <c r="H1162" i="47"/>
  <c r="I1162" i="47"/>
  <c r="G1163" i="47"/>
  <c r="H1163" i="47"/>
  <c r="I1163" i="47"/>
  <c r="G1164" i="47"/>
  <c r="H1164" i="47"/>
  <c r="I1164" i="47"/>
  <c r="G1165" i="47"/>
  <c r="H1165" i="47"/>
  <c r="I1165" i="47"/>
  <c r="G1166" i="47"/>
  <c r="H1166" i="47"/>
  <c r="I1166" i="47"/>
  <c r="G1167" i="47"/>
  <c r="H1167" i="47"/>
  <c r="I1167" i="47"/>
  <c r="G1168" i="47"/>
  <c r="H1168" i="47"/>
  <c r="I1168" i="47"/>
  <c r="G1169" i="47"/>
  <c r="H1169" i="47"/>
  <c r="I1169" i="47"/>
  <c r="G1170" i="47"/>
  <c r="H1170" i="47"/>
  <c r="I1170" i="47"/>
  <c r="G1171" i="47"/>
  <c r="H1171" i="47"/>
  <c r="I1171" i="47"/>
  <c r="G1172" i="47"/>
  <c r="H1172" i="47"/>
  <c r="I1172" i="47"/>
  <c r="G1173" i="47"/>
  <c r="H1173" i="47"/>
  <c r="I1173" i="47"/>
  <c r="G1174" i="47"/>
  <c r="H1174" i="47"/>
  <c r="I1174" i="47"/>
  <c r="G1175" i="47"/>
  <c r="H1175" i="47"/>
  <c r="I1175" i="47"/>
  <c r="G1176" i="47"/>
  <c r="H1176" i="47"/>
  <c r="I1176" i="47"/>
  <c r="G1177" i="47"/>
  <c r="H1177" i="47"/>
  <c r="I1177" i="47"/>
  <c r="G1178" i="47"/>
  <c r="H1178" i="47"/>
  <c r="I1178" i="47"/>
  <c r="G1179" i="47"/>
  <c r="H1179" i="47"/>
  <c r="I1179" i="47"/>
  <c r="G1180" i="47"/>
  <c r="H1180" i="47"/>
  <c r="I1180" i="47"/>
  <c r="G1181" i="47"/>
  <c r="H1181" i="47"/>
  <c r="I1181" i="47"/>
  <c r="G1182" i="47"/>
  <c r="H1182" i="47"/>
  <c r="I1182" i="47"/>
  <c r="G1183" i="47"/>
  <c r="H1183" i="47"/>
  <c r="I1183" i="47"/>
  <c r="G1184" i="47"/>
  <c r="H1184" i="47"/>
  <c r="I1184" i="47"/>
  <c r="G1185" i="47"/>
  <c r="H1185" i="47"/>
  <c r="I1185" i="47"/>
  <c r="G1186" i="47"/>
  <c r="H1186" i="47"/>
  <c r="I1186" i="47"/>
  <c r="G1187" i="47"/>
  <c r="H1187" i="47"/>
  <c r="I1187" i="47"/>
  <c r="G1188" i="47"/>
  <c r="H1188" i="47"/>
  <c r="I1188" i="47"/>
  <c r="G1189" i="47"/>
  <c r="H1189" i="47"/>
  <c r="I1189" i="47"/>
  <c r="G1190" i="47"/>
  <c r="H1190" i="47"/>
  <c r="I1190" i="47"/>
  <c r="G1191" i="47"/>
  <c r="H1191" i="47"/>
  <c r="I1191" i="47"/>
  <c r="G1192" i="47"/>
  <c r="H1192" i="47"/>
  <c r="I1192" i="47"/>
  <c r="G1193" i="47"/>
  <c r="H1193" i="47"/>
  <c r="I1193" i="47"/>
  <c r="G1194" i="47"/>
  <c r="H1194" i="47"/>
  <c r="I1194" i="47"/>
  <c r="G1195" i="47"/>
  <c r="H1195" i="47"/>
  <c r="I1195" i="47"/>
  <c r="G1196" i="47"/>
  <c r="H1196" i="47"/>
  <c r="I1196" i="47"/>
  <c r="G1197" i="47"/>
  <c r="H1197" i="47"/>
  <c r="I1197" i="47"/>
  <c r="G1198" i="47"/>
  <c r="H1198" i="47"/>
  <c r="I1198" i="47"/>
  <c r="G1199" i="47"/>
  <c r="H1199" i="47"/>
  <c r="I1199" i="47"/>
  <c r="G1200" i="47"/>
  <c r="H1200" i="47"/>
  <c r="I1200" i="47"/>
  <c r="G1201" i="47"/>
  <c r="H1201" i="47"/>
  <c r="I1201" i="47"/>
  <c r="G1202" i="47"/>
  <c r="H1202" i="47"/>
  <c r="I1202" i="47"/>
  <c r="G1203" i="47"/>
  <c r="H1203" i="47"/>
  <c r="I1203" i="47"/>
  <c r="G1204" i="47"/>
  <c r="H1204" i="47"/>
  <c r="I1204" i="47"/>
  <c r="G1205" i="47"/>
  <c r="H1205" i="47"/>
  <c r="I1205" i="47"/>
  <c r="G1206" i="47"/>
  <c r="H1206" i="47"/>
  <c r="I1206" i="47"/>
  <c r="G1207" i="47"/>
  <c r="H1207" i="47"/>
  <c r="I1207" i="47"/>
  <c r="G1208" i="47"/>
  <c r="H1208" i="47"/>
  <c r="I1208" i="47"/>
  <c r="G1209" i="47"/>
  <c r="H1209" i="47"/>
  <c r="I1209" i="47"/>
  <c r="G1210" i="47"/>
  <c r="H1210" i="47"/>
  <c r="I1210" i="47"/>
  <c r="G1211" i="47"/>
  <c r="H1211" i="47"/>
  <c r="I1211" i="47"/>
  <c r="G1212" i="47"/>
  <c r="H1212" i="47"/>
  <c r="I1212" i="47"/>
  <c r="G1213" i="47"/>
  <c r="H1213" i="47"/>
  <c r="I1213" i="47"/>
  <c r="G1214" i="47"/>
  <c r="H1214" i="47"/>
  <c r="I1214" i="47"/>
  <c r="G1215" i="47"/>
  <c r="H1215" i="47"/>
  <c r="I1215" i="47"/>
  <c r="G1216" i="47"/>
  <c r="H1216" i="47"/>
  <c r="I1216" i="47"/>
  <c r="G1217" i="47"/>
  <c r="H1217" i="47"/>
  <c r="I1217" i="47"/>
  <c r="G1218" i="47"/>
  <c r="H1218" i="47"/>
  <c r="I1218" i="47"/>
  <c r="G1219" i="47"/>
  <c r="H1219" i="47"/>
  <c r="I1219" i="47"/>
  <c r="G1220" i="47"/>
  <c r="H1220" i="47"/>
  <c r="I1220" i="47"/>
  <c r="G1221" i="47"/>
  <c r="H1221" i="47"/>
  <c r="I1221" i="47"/>
  <c r="G1222" i="47"/>
  <c r="H1222" i="47"/>
  <c r="I1222" i="47"/>
  <c r="G1223" i="47"/>
  <c r="H1223" i="47"/>
  <c r="I1223" i="47"/>
  <c r="G1224" i="47"/>
  <c r="H1224" i="47"/>
  <c r="I1224" i="47"/>
  <c r="G1225" i="47"/>
  <c r="H1225" i="47"/>
  <c r="I1225" i="47"/>
  <c r="G1226" i="47"/>
  <c r="H1226" i="47"/>
  <c r="I1226" i="47"/>
  <c r="G1227" i="47"/>
  <c r="H1227" i="47"/>
  <c r="I1227" i="47"/>
  <c r="G1228" i="47"/>
  <c r="H1228" i="47"/>
  <c r="I1228" i="47"/>
  <c r="G1229" i="47"/>
  <c r="H1229" i="47"/>
  <c r="I1229" i="47"/>
  <c r="G1230" i="47"/>
  <c r="H1230" i="47"/>
  <c r="I1230" i="47"/>
  <c r="G1231" i="47"/>
  <c r="H1231" i="47"/>
  <c r="I1231" i="47"/>
  <c r="G1232" i="47"/>
  <c r="H1232" i="47"/>
  <c r="I1232" i="47"/>
  <c r="G1233" i="47"/>
  <c r="H1233" i="47"/>
  <c r="I1233" i="47"/>
  <c r="G1234" i="47"/>
  <c r="H1234" i="47"/>
  <c r="I1234" i="47"/>
  <c r="G1235" i="47"/>
  <c r="H1235" i="47"/>
  <c r="I1235" i="47"/>
  <c r="G1236" i="47"/>
  <c r="H1236" i="47"/>
  <c r="I1236" i="47"/>
  <c r="G1237" i="47"/>
  <c r="H1237" i="47"/>
  <c r="I1237" i="47"/>
  <c r="G1238" i="47"/>
  <c r="H1238" i="47"/>
  <c r="I1238" i="47"/>
  <c r="G1239" i="47"/>
  <c r="H1239" i="47"/>
  <c r="I1239" i="47"/>
  <c r="G1240" i="47"/>
  <c r="H1240" i="47"/>
  <c r="I1240" i="47"/>
  <c r="G1241" i="47"/>
  <c r="H1241" i="47"/>
  <c r="I1241" i="47"/>
  <c r="G1242" i="47"/>
  <c r="H1242" i="47"/>
  <c r="I1242" i="47"/>
  <c r="G1243" i="47"/>
  <c r="H1243" i="47"/>
  <c r="I1243" i="47"/>
  <c r="G1244" i="47"/>
  <c r="H1244" i="47"/>
  <c r="I1244" i="47"/>
  <c r="G1245" i="47"/>
  <c r="H1245" i="47"/>
  <c r="I1245" i="47"/>
  <c r="G1246" i="47"/>
  <c r="H1246" i="47"/>
  <c r="I1246" i="47"/>
  <c r="G1247" i="47"/>
  <c r="H1247" i="47"/>
  <c r="I1247" i="47"/>
  <c r="G1248" i="47"/>
  <c r="H1248" i="47"/>
  <c r="I1248" i="47"/>
  <c r="G1249" i="47"/>
  <c r="H1249" i="47"/>
  <c r="I1249" i="47"/>
  <c r="G1250" i="47"/>
  <c r="H1250" i="47"/>
  <c r="I1250" i="47"/>
  <c r="G1251" i="47"/>
  <c r="H1251" i="47"/>
  <c r="I1251" i="47"/>
  <c r="G1252" i="47"/>
  <c r="H1252" i="47"/>
  <c r="I1252" i="47"/>
  <c r="G1253" i="47"/>
  <c r="H1253" i="47"/>
  <c r="I1253" i="47"/>
  <c r="G1254" i="47"/>
  <c r="H1254" i="47"/>
  <c r="I1254" i="47"/>
  <c r="G1255" i="47"/>
  <c r="H1255" i="47"/>
  <c r="I1255" i="47"/>
  <c r="G1256" i="47"/>
  <c r="H1256" i="47"/>
  <c r="I1256" i="47"/>
  <c r="G1257" i="47"/>
  <c r="H1257" i="47"/>
  <c r="I1257" i="47"/>
  <c r="G1258" i="47"/>
  <c r="H1258" i="47"/>
  <c r="I1258" i="47"/>
  <c r="G1259" i="47"/>
  <c r="H1259" i="47"/>
  <c r="I1259" i="47"/>
  <c r="G1260" i="47"/>
  <c r="H1260" i="47"/>
  <c r="I1260" i="47"/>
  <c r="G1261" i="47"/>
  <c r="H1261" i="47"/>
  <c r="I1261" i="47"/>
  <c r="G1262" i="47"/>
  <c r="H1262" i="47"/>
  <c r="I1262" i="47"/>
  <c r="G1263" i="47"/>
  <c r="H1263" i="47"/>
  <c r="I1263" i="47"/>
  <c r="G1264" i="47"/>
  <c r="H1264" i="47"/>
  <c r="I1264" i="47"/>
  <c r="G1265" i="47"/>
  <c r="H1265" i="47"/>
  <c r="I1265" i="47"/>
  <c r="G1266" i="47"/>
  <c r="H1266" i="47"/>
  <c r="I1266" i="47"/>
  <c r="G1267" i="47"/>
  <c r="H1267" i="47"/>
  <c r="I1267" i="47"/>
  <c r="G1268" i="47"/>
  <c r="H1268" i="47"/>
  <c r="I1268" i="47"/>
  <c r="G1269" i="47"/>
  <c r="H1269" i="47"/>
  <c r="I1269" i="47"/>
  <c r="G1270" i="47"/>
  <c r="H1270" i="47"/>
  <c r="I1270" i="47"/>
  <c r="G1271" i="47"/>
  <c r="H1271" i="47"/>
  <c r="I1271" i="47"/>
  <c r="G1272" i="47"/>
  <c r="H1272" i="47"/>
  <c r="I1272" i="47"/>
  <c r="G1273" i="47"/>
  <c r="H1273" i="47"/>
  <c r="I1273" i="47"/>
  <c r="G1274" i="47"/>
  <c r="H1274" i="47"/>
  <c r="I1274" i="47"/>
  <c r="G1275" i="47"/>
  <c r="H1275" i="47"/>
  <c r="I1275" i="47"/>
  <c r="I3" i="47"/>
  <c r="H3" i="47"/>
  <c r="G3" i="47"/>
  <c r="R1275" i="45"/>
  <c r="R1274" i="45"/>
  <c r="R1273" i="45"/>
  <c r="R1272" i="45"/>
  <c r="R1271" i="45"/>
  <c r="R1270" i="45"/>
  <c r="R1269" i="45"/>
  <c r="R1268" i="45"/>
  <c r="R1267" i="45"/>
  <c r="R1266" i="45"/>
  <c r="R1265" i="45"/>
  <c r="R1264" i="45"/>
  <c r="R1263" i="45"/>
  <c r="R1262" i="45"/>
  <c r="R1261" i="45"/>
  <c r="R1260" i="45"/>
  <c r="R1259" i="45"/>
  <c r="R1258" i="45"/>
  <c r="R1257" i="45"/>
  <c r="R1256" i="45"/>
  <c r="R1255" i="45"/>
  <c r="R1254" i="45"/>
  <c r="R1253" i="45"/>
  <c r="R1252" i="45"/>
  <c r="R1251" i="45"/>
  <c r="R1250" i="45"/>
  <c r="R1249" i="45"/>
  <c r="R1248" i="45"/>
  <c r="R1247" i="45"/>
  <c r="R1246" i="45"/>
  <c r="R1245" i="45"/>
  <c r="R1244" i="45"/>
  <c r="R1243" i="45"/>
  <c r="R1242" i="45"/>
  <c r="R1241" i="45"/>
  <c r="R1240" i="45"/>
  <c r="R1239" i="45"/>
  <c r="R1238" i="45"/>
  <c r="R1237" i="45"/>
  <c r="R1236" i="45"/>
  <c r="R1235" i="45"/>
  <c r="R1234" i="45"/>
  <c r="R1233" i="45"/>
  <c r="R1232" i="45"/>
  <c r="R1231" i="45"/>
  <c r="R1230" i="45"/>
  <c r="R1229" i="45"/>
  <c r="R1228" i="45"/>
  <c r="R1227" i="45"/>
  <c r="R1226" i="45"/>
  <c r="R1225" i="45"/>
  <c r="R1224" i="45"/>
  <c r="R1223" i="45"/>
  <c r="R1222" i="45"/>
  <c r="R1221" i="45"/>
  <c r="R1220" i="45"/>
  <c r="R1219" i="45"/>
  <c r="R1218" i="45"/>
  <c r="R1217" i="45"/>
  <c r="R1216" i="45"/>
  <c r="R1215" i="45"/>
  <c r="R1214" i="45"/>
  <c r="R1213" i="45"/>
  <c r="R1212" i="45"/>
  <c r="R1211" i="45"/>
  <c r="R1210" i="45"/>
  <c r="R1209" i="45"/>
  <c r="R1208" i="45"/>
  <c r="R1207" i="45"/>
  <c r="R1206" i="45"/>
  <c r="R1205" i="45"/>
  <c r="R1204" i="45"/>
  <c r="R1203" i="45"/>
  <c r="R1202" i="45"/>
  <c r="R1201" i="45"/>
  <c r="R1200" i="45"/>
  <c r="R1199" i="45"/>
  <c r="R1198" i="45"/>
  <c r="R1197" i="45"/>
  <c r="R1196" i="45"/>
  <c r="R1195" i="45"/>
  <c r="R1194" i="45"/>
  <c r="R1193" i="45"/>
  <c r="R1192" i="45"/>
  <c r="R1191" i="45"/>
  <c r="R1190" i="45"/>
  <c r="R1189" i="45"/>
  <c r="R1188" i="45"/>
  <c r="R1187" i="45"/>
  <c r="R1186" i="45"/>
  <c r="R1185" i="45"/>
  <c r="R1184" i="45"/>
  <c r="R1183" i="45"/>
  <c r="R1182" i="45"/>
  <c r="R1181" i="45"/>
  <c r="R1180" i="45"/>
  <c r="R1179" i="45"/>
  <c r="R1178" i="45"/>
  <c r="R1177" i="45"/>
  <c r="R1176" i="45"/>
  <c r="R1175" i="45"/>
  <c r="R1174" i="45"/>
  <c r="R1173" i="45"/>
  <c r="R1172" i="45"/>
  <c r="R1171" i="45"/>
  <c r="R1170" i="45"/>
  <c r="R1169" i="45"/>
  <c r="R1168" i="45"/>
  <c r="R1167" i="45"/>
  <c r="R1166" i="45"/>
  <c r="R1165" i="45"/>
  <c r="R1164" i="45"/>
  <c r="R1163" i="45"/>
  <c r="R1162" i="45"/>
  <c r="R1161" i="45"/>
  <c r="R1160" i="45"/>
  <c r="R1159" i="45"/>
  <c r="R1158" i="45"/>
  <c r="R1157" i="45"/>
  <c r="R1156" i="45"/>
  <c r="R1155" i="45"/>
  <c r="R1154" i="45"/>
  <c r="R1153" i="45"/>
  <c r="R1152" i="45"/>
  <c r="R1151" i="45"/>
  <c r="R1150" i="45"/>
  <c r="R1149" i="45"/>
  <c r="R1148" i="45"/>
  <c r="R1147" i="45"/>
  <c r="R1146" i="45"/>
  <c r="R1145" i="45"/>
  <c r="R1144" i="45"/>
  <c r="R1143" i="45"/>
  <c r="R1142" i="45"/>
  <c r="R1141" i="45"/>
  <c r="R1140" i="45"/>
  <c r="R1139" i="45"/>
  <c r="R1138" i="45"/>
  <c r="R1137" i="45"/>
  <c r="R1136" i="45"/>
  <c r="R1135" i="45"/>
  <c r="R1134" i="45"/>
  <c r="R1133" i="45"/>
  <c r="R1132" i="45"/>
  <c r="R1131" i="45"/>
  <c r="R1130" i="45"/>
  <c r="R1129" i="45"/>
  <c r="R1128" i="45"/>
  <c r="R1127" i="45"/>
  <c r="R1126" i="45"/>
  <c r="R1125" i="45"/>
  <c r="R1124" i="45"/>
  <c r="R1123" i="45"/>
  <c r="R1122" i="45"/>
  <c r="R1121" i="45"/>
  <c r="R1120" i="45"/>
  <c r="R1119" i="45"/>
  <c r="R1118" i="45"/>
  <c r="R1117" i="45"/>
  <c r="R1116" i="45"/>
  <c r="R1115" i="45"/>
  <c r="R1114" i="45"/>
  <c r="R1113" i="45"/>
  <c r="R1112" i="45"/>
  <c r="R1111" i="45"/>
  <c r="R1110" i="45"/>
  <c r="R1109" i="45"/>
  <c r="R1108" i="45"/>
  <c r="R1107" i="45"/>
  <c r="R1106" i="45"/>
  <c r="R1105" i="45"/>
  <c r="R1104" i="45"/>
  <c r="R1103" i="45"/>
  <c r="R1102" i="45"/>
  <c r="R1101" i="45"/>
  <c r="R1100" i="45"/>
  <c r="R1099" i="45"/>
  <c r="R1098" i="45"/>
  <c r="R1097" i="45"/>
  <c r="R1096" i="45"/>
  <c r="R1095" i="45"/>
  <c r="R1094" i="45"/>
  <c r="R1093" i="45"/>
  <c r="R1092" i="45"/>
  <c r="R1091" i="45"/>
  <c r="R1090" i="45"/>
  <c r="R1089" i="45"/>
  <c r="R1088" i="45"/>
  <c r="R1087" i="45"/>
  <c r="R1086" i="45"/>
  <c r="R1085" i="45"/>
  <c r="R1084" i="45"/>
  <c r="R1083" i="45"/>
  <c r="R1082" i="45"/>
  <c r="R1081" i="45"/>
  <c r="R1080" i="45"/>
  <c r="R1079" i="45"/>
  <c r="R1078" i="45"/>
  <c r="R1077" i="45"/>
  <c r="R1076" i="45"/>
  <c r="R1075" i="45"/>
  <c r="R1074" i="45"/>
  <c r="R1073" i="45"/>
  <c r="R1072" i="45"/>
  <c r="R1071" i="45"/>
  <c r="R1070" i="45"/>
  <c r="R1069" i="45"/>
  <c r="R1068" i="45"/>
  <c r="R1067" i="45"/>
  <c r="R1066" i="45"/>
  <c r="R1065" i="45"/>
  <c r="R1064" i="45"/>
  <c r="R1063" i="45"/>
  <c r="R1062" i="45"/>
  <c r="R1061" i="45"/>
  <c r="R1060" i="45"/>
  <c r="R1059" i="45"/>
  <c r="R1058" i="45"/>
  <c r="R1057" i="45"/>
  <c r="R1056" i="45"/>
  <c r="R1055" i="45"/>
  <c r="R1054" i="45"/>
  <c r="R1053" i="45"/>
  <c r="R1052" i="45"/>
  <c r="R1051" i="45"/>
  <c r="R1050" i="45"/>
  <c r="R1049" i="45"/>
  <c r="R1048" i="45"/>
  <c r="R1047" i="45"/>
  <c r="R1046" i="45"/>
  <c r="R1045" i="45"/>
  <c r="R1044" i="45"/>
  <c r="R1043" i="45"/>
  <c r="R1042" i="45"/>
  <c r="R1041" i="45"/>
  <c r="R1040" i="45"/>
  <c r="R1039" i="45"/>
  <c r="R1038" i="45"/>
  <c r="R1037" i="45"/>
  <c r="R1036" i="45"/>
  <c r="R1035" i="45"/>
  <c r="R1034" i="45"/>
  <c r="R1033" i="45"/>
  <c r="R1032" i="45"/>
  <c r="R1031" i="45"/>
  <c r="R1030" i="45"/>
  <c r="R1029" i="45"/>
  <c r="R1028" i="45"/>
  <c r="R1027" i="45"/>
  <c r="R1026" i="45"/>
  <c r="R1025" i="45"/>
  <c r="R1024" i="45"/>
  <c r="R1023" i="45"/>
  <c r="R1022" i="45"/>
  <c r="R1021" i="45"/>
  <c r="R1020" i="45"/>
  <c r="R1019" i="45"/>
  <c r="R1018" i="45"/>
  <c r="R1017" i="45"/>
  <c r="R1016" i="45"/>
  <c r="R1015" i="45"/>
  <c r="R1014" i="45"/>
  <c r="R1013" i="45"/>
  <c r="R1012" i="45"/>
  <c r="R1011" i="45"/>
  <c r="R1010" i="45"/>
  <c r="R1009" i="45"/>
  <c r="R1008" i="45"/>
  <c r="R1007" i="45"/>
  <c r="R1006" i="45"/>
  <c r="R1005" i="45"/>
  <c r="R1004" i="45"/>
  <c r="R1003" i="45"/>
  <c r="R1002" i="45"/>
  <c r="R1001" i="45"/>
  <c r="R1000" i="45"/>
  <c r="R999" i="45"/>
  <c r="R998" i="45"/>
  <c r="R997" i="45"/>
  <c r="R996" i="45"/>
  <c r="R995" i="45"/>
  <c r="R994" i="45"/>
  <c r="R993" i="45"/>
  <c r="R992" i="45"/>
  <c r="R991" i="45"/>
  <c r="R990" i="45"/>
  <c r="R989" i="45"/>
  <c r="R988" i="45"/>
  <c r="R987" i="45"/>
  <c r="R986" i="45"/>
  <c r="R985" i="45"/>
  <c r="R984" i="45"/>
  <c r="R983" i="45"/>
  <c r="R982" i="45"/>
  <c r="R981" i="45"/>
  <c r="R980" i="45"/>
  <c r="R979" i="45"/>
  <c r="R978" i="45"/>
  <c r="R977" i="45"/>
  <c r="R976" i="45"/>
  <c r="R975" i="45"/>
  <c r="R974" i="45"/>
  <c r="R973" i="45"/>
  <c r="R972" i="45"/>
  <c r="R971" i="45"/>
  <c r="R970" i="45"/>
  <c r="R969" i="45"/>
  <c r="R968" i="45"/>
  <c r="R967" i="45"/>
  <c r="R966" i="45"/>
  <c r="R965" i="45"/>
  <c r="R964" i="45"/>
  <c r="R963" i="45"/>
  <c r="R962" i="45"/>
  <c r="R961" i="45"/>
  <c r="R960" i="45"/>
  <c r="R959" i="45"/>
  <c r="R958" i="45"/>
  <c r="R957" i="45"/>
  <c r="R956" i="45"/>
  <c r="R955" i="45"/>
  <c r="R954" i="45"/>
  <c r="R953" i="45"/>
  <c r="R952" i="45"/>
  <c r="R951" i="45"/>
  <c r="R950" i="45"/>
  <c r="R949" i="45"/>
  <c r="R948" i="45"/>
  <c r="R947" i="45"/>
  <c r="R946" i="45"/>
  <c r="R945" i="45"/>
  <c r="R944" i="45"/>
  <c r="R943" i="45"/>
  <c r="R942" i="45"/>
  <c r="R941" i="45"/>
  <c r="R940" i="45"/>
  <c r="R939" i="45"/>
  <c r="R938" i="45"/>
  <c r="R937" i="45"/>
  <c r="R936" i="45"/>
  <c r="R935" i="45"/>
  <c r="R934" i="45"/>
  <c r="R933" i="45"/>
  <c r="R932" i="45"/>
  <c r="R931" i="45"/>
  <c r="R930" i="45"/>
  <c r="R929" i="45"/>
  <c r="R928" i="45"/>
  <c r="R927" i="45"/>
  <c r="R926" i="45"/>
  <c r="R925" i="45"/>
  <c r="R924" i="45"/>
  <c r="R923" i="45"/>
  <c r="R922" i="45"/>
  <c r="R921" i="45"/>
  <c r="R920" i="45"/>
  <c r="R919" i="45"/>
  <c r="R918" i="45"/>
  <c r="R917" i="45"/>
  <c r="R916" i="45"/>
  <c r="R915" i="45"/>
  <c r="R914" i="45"/>
  <c r="R913" i="45"/>
  <c r="R912" i="45"/>
  <c r="R911" i="45"/>
  <c r="R910" i="45"/>
  <c r="R909" i="45"/>
  <c r="R908" i="45"/>
  <c r="R907" i="45"/>
  <c r="R906" i="45"/>
  <c r="R905" i="45"/>
  <c r="R904" i="45"/>
  <c r="R903" i="45"/>
  <c r="R902" i="45"/>
  <c r="R901" i="45"/>
  <c r="R900" i="45"/>
  <c r="R899" i="45"/>
  <c r="R898" i="45"/>
  <c r="R897" i="45"/>
  <c r="R896" i="45"/>
  <c r="R895" i="45"/>
  <c r="R894" i="45"/>
  <c r="R893" i="45"/>
  <c r="R892" i="45"/>
  <c r="R891" i="45"/>
  <c r="R890" i="45"/>
  <c r="R889" i="45"/>
  <c r="R888" i="45"/>
  <c r="R887" i="45"/>
  <c r="R886" i="45"/>
  <c r="R885" i="45"/>
  <c r="R884" i="45"/>
  <c r="R883" i="45"/>
  <c r="R882" i="45"/>
  <c r="R881" i="45"/>
  <c r="R880" i="45"/>
  <c r="R879" i="45"/>
  <c r="R878" i="45"/>
  <c r="R877" i="45"/>
  <c r="R876" i="45"/>
  <c r="R875" i="45"/>
  <c r="R874" i="45"/>
  <c r="R873" i="45"/>
  <c r="R872" i="45"/>
  <c r="R871" i="45"/>
  <c r="R870" i="45"/>
  <c r="R869" i="45"/>
  <c r="R868" i="45"/>
  <c r="R867" i="45"/>
  <c r="R866" i="45"/>
  <c r="R865" i="45"/>
  <c r="R864" i="45"/>
  <c r="R863" i="45"/>
  <c r="R862" i="45"/>
  <c r="R861" i="45"/>
  <c r="R860" i="45"/>
  <c r="R859" i="45"/>
  <c r="R858" i="45"/>
  <c r="R857" i="45"/>
  <c r="R856" i="45"/>
  <c r="R855" i="45"/>
  <c r="R854" i="45"/>
  <c r="R853" i="45"/>
  <c r="R852" i="45"/>
  <c r="R851" i="45"/>
  <c r="R850" i="45"/>
  <c r="R849" i="45"/>
  <c r="R848" i="45"/>
  <c r="R847" i="45"/>
  <c r="R846" i="45"/>
  <c r="R845" i="45"/>
  <c r="R844" i="45"/>
  <c r="R843" i="45"/>
  <c r="R842" i="45"/>
  <c r="R841" i="45"/>
  <c r="R840" i="45"/>
  <c r="R839" i="45"/>
  <c r="R838" i="45"/>
  <c r="R837" i="45"/>
  <c r="R836" i="45"/>
  <c r="R835" i="45"/>
  <c r="R834" i="45"/>
  <c r="R833" i="45"/>
  <c r="R832" i="45"/>
  <c r="R831" i="45"/>
  <c r="R830" i="45"/>
  <c r="R829" i="45"/>
  <c r="R828" i="45"/>
  <c r="R827" i="45"/>
  <c r="R826" i="45"/>
  <c r="R825" i="45"/>
  <c r="R824" i="45"/>
  <c r="R823" i="45"/>
  <c r="R822" i="45"/>
  <c r="R821" i="45"/>
  <c r="R820" i="45"/>
  <c r="R819" i="45"/>
  <c r="R818" i="45"/>
  <c r="R817" i="45"/>
  <c r="R816" i="45"/>
  <c r="R815" i="45"/>
  <c r="R814" i="45"/>
  <c r="R813" i="45"/>
  <c r="R812" i="45"/>
  <c r="R811" i="45"/>
  <c r="R810" i="45"/>
  <c r="R809" i="45"/>
  <c r="R808" i="45"/>
  <c r="R807" i="45"/>
  <c r="R806" i="45"/>
  <c r="R805" i="45"/>
  <c r="R804" i="45"/>
  <c r="R803" i="45"/>
  <c r="R802" i="45"/>
  <c r="R801" i="45"/>
  <c r="R800" i="45"/>
  <c r="R799" i="45"/>
  <c r="R798" i="45"/>
  <c r="R797" i="45"/>
  <c r="R796" i="45"/>
  <c r="R795" i="45"/>
  <c r="R794" i="45"/>
  <c r="R793" i="45"/>
  <c r="R792" i="45"/>
  <c r="R791" i="45"/>
  <c r="R790" i="45"/>
  <c r="R789" i="45"/>
  <c r="R788" i="45"/>
  <c r="R787" i="45"/>
  <c r="R786" i="45"/>
  <c r="R785" i="45"/>
  <c r="R784" i="45"/>
  <c r="R783" i="45"/>
  <c r="R782" i="45"/>
  <c r="R781" i="45"/>
  <c r="R780" i="45"/>
  <c r="R779" i="45"/>
  <c r="R778" i="45"/>
  <c r="R777" i="45"/>
  <c r="R776" i="45"/>
  <c r="R775" i="45"/>
  <c r="R774" i="45"/>
  <c r="R773" i="45"/>
  <c r="R772" i="45"/>
  <c r="R771" i="45"/>
  <c r="R770" i="45"/>
  <c r="R769" i="45"/>
  <c r="R768" i="45"/>
  <c r="R767" i="45"/>
  <c r="R766" i="45"/>
  <c r="R765" i="45"/>
  <c r="R764" i="45"/>
  <c r="R763" i="45"/>
  <c r="R762" i="45"/>
  <c r="R761" i="45"/>
  <c r="R760" i="45"/>
  <c r="R759" i="45"/>
  <c r="R758" i="45"/>
  <c r="R757" i="45"/>
  <c r="R756" i="45"/>
  <c r="R755" i="45"/>
  <c r="R754" i="45"/>
  <c r="R753" i="45"/>
  <c r="R752" i="45"/>
  <c r="R751" i="45"/>
  <c r="R750" i="45"/>
  <c r="R749" i="45"/>
  <c r="R748" i="45"/>
  <c r="R747" i="45"/>
  <c r="R746" i="45"/>
  <c r="R745" i="45"/>
  <c r="R744" i="45"/>
  <c r="R743" i="45"/>
  <c r="R742" i="45"/>
  <c r="R741" i="45"/>
  <c r="R740" i="45"/>
  <c r="R739" i="45"/>
  <c r="R738" i="45"/>
  <c r="R737" i="45"/>
  <c r="R736" i="45"/>
  <c r="R735" i="45"/>
  <c r="R734" i="45"/>
  <c r="R733" i="45"/>
  <c r="R732" i="45"/>
  <c r="R731" i="45"/>
  <c r="R730" i="45"/>
  <c r="R729" i="45"/>
  <c r="R728" i="45"/>
  <c r="R727" i="45"/>
  <c r="R726" i="45"/>
  <c r="R725" i="45"/>
  <c r="R724" i="45"/>
  <c r="R723" i="45"/>
  <c r="R722" i="45"/>
  <c r="R721" i="45"/>
  <c r="R720" i="45"/>
  <c r="R719" i="45"/>
  <c r="R718" i="45"/>
  <c r="R717" i="45"/>
  <c r="R716" i="45"/>
  <c r="R715" i="45"/>
  <c r="R714" i="45"/>
  <c r="R713" i="45"/>
  <c r="R712" i="45"/>
  <c r="R711" i="45"/>
  <c r="R710" i="45"/>
  <c r="R709" i="45"/>
  <c r="R708" i="45"/>
  <c r="R707" i="45"/>
  <c r="R706" i="45"/>
  <c r="R705" i="45"/>
  <c r="R704" i="45"/>
  <c r="R703" i="45"/>
  <c r="R702" i="45"/>
  <c r="R701" i="45"/>
  <c r="R700" i="45"/>
  <c r="R699" i="45"/>
  <c r="R698" i="45"/>
  <c r="R697" i="45"/>
  <c r="R696" i="45"/>
  <c r="R695" i="45"/>
  <c r="R694" i="45"/>
  <c r="R693" i="45"/>
  <c r="R692" i="45"/>
  <c r="R691" i="45"/>
  <c r="R690" i="45"/>
  <c r="R689" i="45"/>
  <c r="R688" i="45"/>
  <c r="R687" i="45"/>
  <c r="R686" i="45"/>
  <c r="R685" i="45"/>
  <c r="R684" i="45"/>
  <c r="R683" i="45"/>
  <c r="R682" i="45"/>
  <c r="R681" i="45"/>
  <c r="R680" i="45"/>
  <c r="R679" i="45"/>
  <c r="R678" i="45"/>
  <c r="R677" i="45"/>
  <c r="R676" i="45"/>
  <c r="R675" i="45"/>
  <c r="R674" i="45"/>
  <c r="R673" i="45"/>
  <c r="R672" i="45"/>
  <c r="R671" i="45"/>
  <c r="R670" i="45"/>
  <c r="R669" i="45"/>
  <c r="R668" i="45"/>
  <c r="R667" i="45"/>
  <c r="R666" i="45"/>
  <c r="R665" i="45"/>
  <c r="R664" i="45"/>
  <c r="R663" i="45"/>
  <c r="R662" i="45"/>
  <c r="R661" i="45"/>
  <c r="R660" i="45"/>
  <c r="R659" i="45"/>
  <c r="R658" i="45"/>
  <c r="R657" i="45"/>
  <c r="R656" i="45"/>
  <c r="R655" i="45"/>
  <c r="R654" i="45"/>
  <c r="R653" i="45"/>
  <c r="R652" i="45"/>
  <c r="R651" i="45"/>
  <c r="R650" i="45"/>
  <c r="R649" i="45"/>
  <c r="R648" i="45"/>
  <c r="R647" i="45"/>
  <c r="R646" i="45"/>
  <c r="R645" i="45"/>
  <c r="R644" i="45"/>
  <c r="R643" i="45"/>
  <c r="R642" i="45"/>
  <c r="R641" i="45"/>
  <c r="R640" i="45"/>
  <c r="R639" i="45"/>
  <c r="R638" i="45"/>
  <c r="R637" i="45"/>
  <c r="R636" i="45"/>
  <c r="R635" i="45"/>
  <c r="R634" i="45"/>
  <c r="R633" i="45"/>
  <c r="R632" i="45"/>
  <c r="R631" i="45"/>
  <c r="R630" i="45"/>
  <c r="R629" i="45"/>
  <c r="R628" i="45"/>
  <c r="R627" i="45"/>
  <c r="R626" i="45"/>
  <c r="R625" i="45"/>
  <c r="R624" i="45"/>
  <c r="R623" i="45"/>
  <c r="R622" i="45"/>
  <c r="R621" i="45"/>
  <c r="R620" i="45"/>
  <c r="R619" i="45"/>
  <c r="R618" i="45"/>
  <c r="R617" i="45"/>
  <c r="R616" i="45"/>
  <c r="R615" i="45"/>
  <c r="R614" i="45"/>
  <c r="R613" i="45"/>
  <c r="R612" i="45"/>
  <c r="R611" i="45"/>
  <c r="R610" i="45"/>
  <c r="R609" i="45"/>
  <c r="R608" i="45"/>
  <c r="R607" i="45"/>
  <c r="R606" i="45"/>
  <c r="R605" i="45"/>
  <c r="R604" i="45"/>
  <c r="R603" i="45"/>
  <c r="R602" i="45"/>
  <c r="R601" i="45"/>
  <c r="R600" i="45"/>
  <c r="R599" i="45"/>
  <c r="R598" i="45"/>
  <c r="R597" i="45"/>
  <c r="R596" i="45"/>
  <c r="R595" i="45"/>
  <c r="R594" i="45"/>
  <c r="R593" i="45"/>
  <c r="R592" i="45"/>
  <c r="R591" i="45"/>
  <c r="R590" i="45"/>
  <c r="R589" i="45"/>
  <c r="R588" i="45"/>
  <c r="R587" i="45"/>
  <c r="R586" i="45"/>
  <c r="R585" i="45"/>
  <c r="R584" i="45"/>
  <c r="R583" i="45"/>
  <c r="R582" i="45"/>
  <c r="R581" i="45"/>
  <c r="R580" i="45"/>
  <c r="R579" i="45"/>
  <c r="R578" i="45"/>
  <c r="R577" i="45"/>
  <c r="R576" i="45"/>
  <c r="R575" i="45"/>
  <c r="R574" i="45"/>
  <c r="R573" i="45"/>
  <c r="R572" i="45"/>
  <c r="R571" i="45"/>
  <c r="R570" i="45"/>
  <c r="R569" i="45"/>
  <c r="R568" i="45"/>
  <c r="R567" i="45"/>
  <c r="R566" i="45"/>
  <c r="R565" i="45"/>
  <c r="R564" i="45"/>
  <c r="R563" i="45"/>
  <c r="R562" i="45"/>
  <c r="R561" i="45"/>
  <c r="R560" i="45"/>
  <c r="R559" i="45"/>
  <c r="R558" i="45"/>
  <c r="R557" i="45"/>
  <c r="R556" i="45"/>
  <c r="R555" i="45"/>
  <c r="R554" i="45"/>
  <c r="R553" i="45"/>
  <c r="R552" i="45"/>
  <c r="R551" i="45"/>
  <c r="R550" i="45"/>
  <c r="R549" i="45"/>
  <c r="R548" i="45"/>
  <c r="R547" i="45"/>
  <c r="R546" i="45"/>
  <c r="R545" i="45"/>
  <c r="R544" i="45"/>
  <c r="R543" i="45"/>
  <c r="R542" i="45"/>
  <c r="R541" i="45"/>
  <c r="R540" i="45"/>
  <c r="R539" i="45"/>
  <c r="R538" i="45"/>
  <c r="R537" i="45"/>
  <c r="R536" i="45"/>
  <c r="R535" i="45"/>
  <c r="R534" i="45"/>
  <c r="R533" i="45"/>
  <c r="R532" i="45"/>
  <c r="R531" i="45"/>
  <c r="R530" i="45"/>
  <c r="R529" i="45"/>
  <c r="R528" i="45"/>
  <c r="R527" i="45"/>
  <c r="R526" i="45"/>
  <c r="R525" i="45"/>
  <c r="R524" i="45"/>
  <c r="R523" i="45"/>
  <c r="R522" i="45"/>
  <c r="R521" i="45"/>
  <c r="R520" i="45"/>
  <c r="R519" i="45"/>
  <c r="R518" i="45"/>
  <c r="R517" i="45"/>
  <c r="R516" i="45"/>
  <c r="R515" i="45"/>
  <c r="R514" i="45"/>
  <c r="R513" i="45"/>
  <c r="R512" i="45"/>
  <c r="R511" i="45"/>
  <c r="R510" i="45"/>
  <c r="R509" i="45"/>
  <c r="R508" i="45"/>
  <c r="R507" i="45"/>
  <c r="R506" i="45"/>
  <c r="R505" i="45"/>
  <c r="R504" i="45"/>
  <c r="R503" i="45"/>
  <c r="R502" i="45"/>
  <c r="R501" i="45"/>
  <c r="R500" i="45"/>
  <c r="R499" i="45"/>
  <c r="R498" i="45"/>
  <c r="R497" i="45"/>
  <c r="R496" i="45"/>
  <c r="R495" i="45"/>
  <c r="R494" i="45"/>
  <c r="R493" i="45"/>
  <c r="R492" i="45"/>
  <c r="R491" i="45"/>
  <c r="R490" i="45"/>
  <c r="R489" i="45"/>
  <c r="R488" i="45"/>
  <c r="R487" i="45"/>
  <c r="R486" i="45"/>
  <c r="R485" i="45"/>
  <c r="R484" i="45"/>
  <c r="R483" i="45"/>
  <c r="R482" i="45"/>
  <c r="R481" i="45"/>
  <c r="R480" i="45"/>
  <c r="R479" i="45"/>
  <c r="R478" i="45"/>
  <c r="R477" i="45"/>
  <c r="R476" i="45"/>
  <c r="R475" i="45"/>
  <c r="R474" i="45"/>
  <c r="R473" i="45"/>
  <c r="R472" i="45"/>
  <c r="R471" i="45"/>
  <c r="R470" i="45"/>
  <c r="R469" i="45"/>
  <c r="R468" i="45"/>
  <c r="R467" i="45"/>
  <c r="R466" i="45"/>
  <c r="R465" i="45"/>
  <c r="R464" i="45"/>
  <c r="R463" i="45"/>
  <c r="R462" i="45"/>
  <c r="R461" i="45"/>
  <c r="R460" i="45"/>
  <c r="R459" i="45"/>
  <c r="R458" i="45"/>
  <c r="R457" i="45"/>
  <c r="R456" i="45"/>
  <c r="R455" i="45"/>
  <c r="R454" i="45"/>
  <c r="R453" i="45"/>
  <c r="R452" i="45"/>
  <c r="R451" i="45"/>
  <c r="R450" i="45"/>
  <c r="R449" i="45"/>
  <c r="R448" i="45"/>
  <c r="R447" i="45"/>
  <c r="R446" i="45"/>
  <c r="R445" i="45"/>
  <c r="R444" i="45"/>
  <c r="R443" i="45"/>
  <c r="R442" i="45"/>
  <c r="R441" i="45"/>
  <c r="R440" i="45"/>
  <c r="R439" i="45"/>
  <c r="R438" i="45"/>
  <c r="R437" i="45"/>
  <c r="R436" i="45"/>
  <c r="R435" i="45"/>
  <c r="R434" i="45"/>
  <c r="R433" i="45"/>
  <c r="R432" i="45"/>
  <c r="R431" i="45"/>
  <c r="R430" i="45"/>
  <c r="R429" i="45"/>
  <c r="R428" i="45"/>
  <c r="R427" i="45"/>
  <c r="R426" i="45"/>
  <c r="R425" i="45"/>
  <c r="R424" i="45"/>
  <c r="R423" i="45"/>
  <c r="R422" i="45"/>
  <c r="R421" i="45"/>
  <c r="R420" i="45"/>
  <c r="R419" i="45"/>
  <c r="R418" i="45"/>
  <c r="R417" i="45"/>
  <c r="R416" i="45"/>
  <c r="R415" i="45"/>
  <c r="R414" i="45"/>
  <c r="R413" i="45"/>
  <c r="R412" i="45"/>
  <c r="R411" i="45"/>
  <c r="R410" i="45"/>
  <c r="R409" i="45"/>
  <c r="R408" i="45"/>
  <c r="R407" i="45"/>
  <c r="R406" i="45"/>
  <c r="R405" i="45"/>
  <c r="R404" i="45"/>
  <c r="R403" i="45"/>
  <c r="R402" i="45"/>
  <c r="R401" i="45"/>
  <c r="R400" i="45"/>
  <c r="R399" i="45"/>
  <c r="R398" i="45"/>
  <c r="R397" i="45"/>
  <c r="R396" i="45"/>
  <c r="R395" i="45"/>
  <c r="R394" i="45"/>
  <c r="R393" i="45"/>
  <c r="R392" i="45"/>
  <c r="R391" i="45"/>
  <c r="R390" i="45"/>
  <c r="R389" i="45"/>
  <c r="R388" i="45"/>
  <c r="R387" i="45"/>
  <c r="R386" i="45"/>
  <c r="R385" i="45"/>
  <c r="R384" i="45"/>
  <c r="R383" i="45"/>
  <c r="R382" i="45"/>
  <c r="R381" i="45"/>
  <c r="R380" i="45"/>
  <c r="R379" i="45"/>
  <c r="R378" i="45"/>
  <c r="R377" i="45"/>
  <c r="R376" i="45"/>
  <c r="R375" i="45"/>
  <c r="R374" i="45"/>
  <c r="R373" i="45"/>
  <c r="R372" i="45"/>
  <c r="R371" i="45"/>
  <c r="R370" i="45"/>
  <c r="R369" i="45"/>
  <c r="R368" i="45"/>
  <c r="R367" i="45"/>
  <c r="R366" i="45"/>
  <c r="R365" i="45"/>
  <c r="R364" i="45"/>
  <c r="R363" i="45"/>
  <c r="R362" i="45"/>
  <c r="R361" i="45"/>
  <c r="R360" i="45"/>
  <c r="R359" i="45"/>
  <c r="R358" i="45"/>
  <c r="R357" i="45"/>
  <c r="R356" i="45"/>
  <c r="R355" i="45"/>
  <c r="R354" i="45"/>
  <c r="R353" i="45"/>
  <c r="R352" i="45"/>
  <c r="R351" i="45"/>
  <c r="R350" i="45"/>
  <c r="R349" i="45"/>
  <c r="R348" i="45"/>
  <c r="R347" i="45"/>
  <c r="R346" i="45"/>
  <c r="R345" i="45"/>
  <c r="R344" i="45"/>
  <c r="R343" i="45"/>
  <c r="R342" i="45"/>
  <c r="R341" i="45"/>
  <c r="R340" i="45"/>
  <c r="R339" i="45"/>
  <c r="R338" i="45"/>
  <c r="R337" i="45"/>
  <c r="R336" i="45"/>
  <c r="R335" i="45"/>
  <c r="R334" i="45"/>
  <c r="R333" i="45"/>
  <c r="R332" i="45"/>
  <c r="R331" i="45"/>
  <c r="R330" i="45"/>
  <c r="R329" i="45"/>
  <c r="R328" i="45"/>
  <c r="R327" i="45"/>
  <c r="R326" i="45"/>
  <c r="R325" i="45"/>
  <c r="R324" i="45"/>
  <c r="R323" i="45"/>
  <c r="R322" i="45"/>
  <c r="R321" i="45"/>
  <c r="R320" i="45"/>
  <c r="R319" i="45"/>
  <c r="R318" i="45"/>
  <c r="R317" i="45"/>
  <c r="R316" i="45"/>
  <c r="R315" i="45"/>
  <c r="R314" i="45"/>
  <c r="R313" i="45"/>
  <c r="R312" i="45"/>
  <c r="R311" i="45"/>
  <c r="R310" i="45"/>
  <c r="R309" i="45"/>
  <c r="R308" i="45"/>
  <c r="R307" i="45"/>
  <c r="R306" i="45"/>
  <c r="R305" i="45"/>
  <c r="R304" i="45"/>
  <c r="R303" i="45"/>
  <c r="R302" i="45"/>
  <c r="R301" i="45"/>
  <c r="R300" i="45"/>
  <c r="R299" i="45"/>
  <c r="R298" i="45"/>
  <c r="R297" i="45"/>
  <c r="R296" i="45"/>
  <c r="R295" i="45"/>
  <c r="R294" i="45"/>
  <c r="R293" i="45"/>
  <c r="R292" i="45"/>
  <c r="R291" i="45"/>
  <c r="R290" i="45"/>
  <c r="R289" i="45"/>
  <c r="R288" i="45"/>
  <c r="R287" i="45"/>
  <c r="R286" i="45"/>
  <c r="R285" i="45"/>
  <c r="R284" i="45"/>
  <c r="R283" i="45"/>
  <c r="R282" i="45"/>
  <c r="R281" i="45"/>
  <c r="R280" i="45"/>
  <c r="R279" i="45"/>
  <c r="R278" i="45"/>
  <c r="R277" i="45"/>
  <c r="R276" i="45"/>
  <c r="R275" i="45"/>
  <c r="R274" i="45"/>
  <c r="R273" i="45"/>
  <c r="R272" i="45"/>
  <c r="R271" i="45"/>
  <c r="R270" i="45"/>
  <c r="R269" i="45"/>
  <c r="R268" i="45"/>
  <c r="R267" i="45"/>
  <c r="R266" i="45"/>
  <c r="R265" i="45"/>
  <c r="R264" i="45"/>
  <c r="R263" i="45"/>
  <c r="R262" i="45"/>
  <c r="R261" i="45"/>
  <c r="R260" i="45"/>
  <c r="R259" i="45"/>
  <c r="R258" i="45"/>
  <c r="R257" i="45"/>
  <c r="R256" i="45"/>
  <c r="R255" i="45"/>
  <c r="R254" i="45"/>
  <c r="R253" i="45"/>
  <c r="R252" i="45"/>
  <c r="R251" i="45"/>
  <c r="R250" i="45"/>
  <c r="R249" i="45"/>
  <c r="R248" i="45"/>
  <c r="R247" i="45"/>
  <c r="R246" i="45"/>
  <c r="R245" i="45"/>
  <c r="R244" i="45"/>
  <c r="R243" i="45"/>
  <c r="R242" i="45"/>
  <c r="R241" i="45"/>
  <c r="R240" i="45"/>
  <c r="R239" i="45"/>
  <c r="R238" i="45"/>
  <c r="R237" i="45"/>
  <c r="R236" i="45"/>
  <c r="R235" i="45"/>
  <c r="R234" i="45"/>
  <c r="R233" i="45"/>
  <c r="R232" i="45"/>
  <c r="R231" i="45"/>
  <c r="R230" i="45"/>
  <c r="R229" i="45"/>
  <c r="R228" i="45"/>
  <c r="R227" i="45"/>
  <c r="R226" i="45"/>
  <c r="R225" i="45"/>
  <c r="R224" i="45"/>
  <c r="R223" i="45"/>
  <c r="R222" i="45"/>
  <c r="R221" i="45"/>
  <c r="R220" i="45"/>
  <c r="R219" i="45"/>
  <c r="R218" i="45"/>
  <c r="R217" i="45"/>
  <c r="R216" i="45"/>
  <c r="R215" i="45"/>
  <c r="R214" i="45"/>
  <c r="R213" i="45"/>
  <c r="R212" i="45"/>
  <c r="R211" i="45"/>
  <c r="R210" i="45"/>
  <c r="R209" i="45"/>
  <c r="R208" i="45"/>
  <c r="R207" i="45"/>
  <c r="R206" i="45"/>
  <c r="R205" i="45"/>
  <c r="R204" i="45"/>
  <c r="R203" i="45"/>
  <c r="R202" i="45"/>
  <c r="R201" i="45"/>
  <c r="R200" i="45"/>
  <c r="R199" i="45"/>
  <c r="R198" i="45"/>
  <c r="R197" i="45"/>
  <c r="R196" i="45"/>
  <c r="R195" i="45"/>
  <c r="R194" i="45"/>
  <c r="R193" i="45"/>
  <c r="R192" i="45"/>
  <c r="R191" i="45"/>
  <c r="R190" i="45"/>
  <c r="R189" i="45"/>
  <c r="R188" i="45"/>
  <c r="R187" i="45"/>
  <c r="R186" i="45"/>
  <c r="R185" i="45"/>
  <c r="R184" i="45"/>
  <c r="R183" i="45"/>
  <c r="R182" i="45"/>
  <c r="R181" i="45"/>
  <c r="R180" i="45"/>
  <c r="R179" i="45"/>
  <c r="R178" i="45"/>
  <c r="R177" i="45"/>
  <c r="R176" i="45"/>
  <c r="R175" i="45"/>
  <c r="R174" i="45"/>
  <c r="R173" i="45"/>
  <c r="R172" i="45"/>
  <c r="R171" i="45"/>
  <c r="R170" i="45"/>
  <c r="R169" i="45"/>
  <c r="R168" i="45"/>
  <c r="R167" i="45"/>
  <c r="R166" i="45"/>
  <c r="R165" i="45"/>
  <c r="R164" i="45"/>
  <c r="R163" i="45"/>
  <c r="R162" i="45"/>
  <c r="R161" i="45"/>
  <c r="R160" i="45"/>
  <c r="R159" i="45"/>
  <c r="R158" i="45"/>
  <c r="R157" i="45"/>
  <c r="R156" i="45"/>
  <c r="R155" i="45"/>
  <c r="R154" i="45"/>
  <c r="R153" i="45"/>
  <c r="R152" i="45"/>
  <c r="R151" i="45"/>
  <c r="R150" i="45"/>
  <c r="R149" i="45"/>
  <c r="R148" i="45"/>
  <c r="R147" i="45"/>
  <c r="R146" i="45"/>
  <c r="R145" i="45"/>
  <c r="R144" i="45"/>
  <c r="R143" i="45"/>
  <c r="R142" i="45"/>
  <c r="R141" i="45"/>
  <c r="R140" i="45"/>
  <c r="R139" i="45"/>
  <c r="R138" i="45"/>
  <c r="R137" i="45"/>
  <c r="R136" i="45"/>
  <c r="R135" i="45"/>
  <c r="R134" i="45"/>
  <c r="R133" i="45"/>
  <c r="R132" i="45"/>
  <c r="R131" i="45"/>
  <c r="R130" i="45"/>
  <c r="R129" i="45"/>
  <c r="R128" i="45"/>
  <c r="R127" i="45"/>
  <c r="R126" i="45"/>
  <c r="R125" i="45"/>
  <c r="R124" i="45"/>
  <c r="R123" i="45"/>
  <c r="R122" i="45"/>
  <c r="R121" i="45"/>
  <c r="R120" i="45"/>
  <c r="R119" i="45"/>
  <c r="R118" i="45"/>
  <c r="R117" i="45"/>
  <c r="R116" i="45"/>
  <c r="R115" i="45"/>
  <c r="R114" i="45"/>
  <c r="R113" i="45"/>
  <c r="R112" i="45"/>
  <c r="R111" i="45"/>
  <c r="R110" i="45"/>
  <c r="R109" i="45"/>
  <c r="R108" i="45"/>
  <c r="R107" i="45"/>
  <c r="R106" i="45"/>
  <c r="R105" i="45"/>
  <c r="R104" i="45"/>
  <c r="R103" i="45"/>
  <c r="R102" i="45"/>
  <c r="R101" i="45"/>
  <c r="R100" i="45"/>
  <c r="R99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R64" i="45"/>
  <c r="R63" i="45"/>
  <c r="R62" i="45"/>
  <c r="R61" i="45"/>
  <c r="R60" i="45"/>
  <c r="R59" i="45"/>
  <c r="R58" i="45"/>
  <c r="R57" i="45"/>
  <c r="R56" i="45"/>
  <c r="R55" i="45"/>
  <c r="R54" i="45"/>
  <c r="R53" i="45"/>
  <c r="R52" i="45"/>
  <c r="R51" i="45"/>
  <c r="R50" i="45"/>
  <c r="R49" i="45"/>
  <c r="R48" i="45"/>
  <c r="R47" i="45"/>
  <c r="R46" i="45"/>
  <c r="R45" i="45"/>
  <c r="R44" i="45"/>
  <c r="R43" i="45"/>
  <c r="R42" i="45"/>
  <c r="R41" i="45"/>
  <c r="R40" i="45"/>
  <c r="R39" i="45"/>
  <c r="R38" i="45"/>
  <c r="R37" i="45"/>
  <c r="R36" i="45"/>
  <c r="R35" i="45"/>
  <c r="R34" i="45"/>
  <c r="R33" i="45"/>
  <c r="R32" i="45"/>
  <c r="R31" i="45"/>
  <c r="R30" i="45"/>
  <c r="R29" i="45"/>
  <c r="R28" i="45"/>
  <c r="R27" i="45"/>
  <c r="R26" i="45"/>
  <c r="R25" i="45"/>
  <c r="R24" i="45"/>
  <c r="R23" i="45"/>
  <c r="R22" i="45"/>
  <c r="R21" i="45"/>
  <c r="R20" i="45"/>
  <c r="R19" i="45"/>
  <c r="R18" i="45"/>
  <c r="R17" i="45"/>
  <c r="R16" i="45"/>
  <c r="R15" i="45"/>
  <c r="R14" i="45"/>
  <c r="R13" i="45"/>
  <c r="R12" i="45"/>
  <c r="R11" i="45"/>
  <c r="R10" i="45"/>
  <c r="R9" i="45"/>
  <c r="R8" i="45"/>
  <c r="R7" i="45"/>
  <c r="R6" i="45"/>
  <c r="R5" i="45"/>
  <c r="R4" i="45"/>
  <c r="R3" i="45"/>
  <c r="P1275" i="44"/>
  <c r="O1275" i="44"/>
  <c r="O1274" i="44"/>
  <c r="P1274" i="44"/>
  <c r="O1273" i="44"/>
  <c r="P1273" i="44"/>
  <c r="O1272" i="44"/>
  <c r="P1272" i="44"/>
  <c r="O1271" i="44"/>
  <c r="P1271" i="44"/>
  <c r="O1270" i="44"/>
  <c r="P1270" i="44"/>
  <c r="O1269" i="44"/>
  <c r="P1269" i="44"/>
  <c r="O1268" i="44"/>
  <c r="P1268" i="44"/>
  <c r="O1267" i="44"/>
  <c r="P1267" i="44"/>
  <c r="O1266" i="44"/>
  <c r="P1266" i="44"/>
  <c r="O1265" i="44"/>
  <c r="P1265" i="44"/>
  <c r="O1264" i="44"/>
  <c r="P1264" i="44"/>
  <c r="O1263" i="44"/>
  <c r="P1263" i="44"/>
  <c r="P1262" i="44"/>
  <c r="O1262" i="44"/>
  <c r="O1261" i="44"/>
  <c r="P1261" i="44"/>
  <c r="O1260" i="44"/>
  <c r="P1260" i="44"/>
  <c r="O1259" i="44"/>
  <c r="P1259" i="44"/>
  <c r="O1258" i="44"/>
  <c r="P1258" i="44"/>
  <c r="P1257" i="44"/>
  <c r="O1257" i="44"/>
  <c r="O1256" i="44"/>
  <c r="P1256" i="44"/>
  <c r="O1255" i="44"/>
  <c r="P1255" i="44"/>
  <c r="O1254" i="44"/>
  <c r="P1254" i="44"/>
  <c r="O1253" i="44"/>
  <c r="P1253" i="44"/>
  <c r="O1252" i="44"/>
  <c r="P1252" i="44"/>
  <c r="O1251" i="44"/>
  <c r="P1251" i="44"/>
  <c r="O1250" i="44"/>
  <c r="P1250" i="44"/>
  <c r="O1249" i="44"/>
  <c r="P1249" i="44"/>
  <c r="O1248" i="44"/>
  <c r="P1248" i="44"/>
  <c r="O1247" i="44"/>
  <c r="P1247" i="44"/>
  <c r="O1246" i="44"/>
  <c r="P1246" i="44"/>
  <c r="O1245" i="44"/>
  <c r="P1245" i="44"/>
  <c r="O1244" i="44"/>
  <c r="P1244" i="44"/>
  <c r="O1243" i="44"/>
  <c r="P1243" i="44"/>
  <c r="O1242" i="44"/>
  <c r="P1242" i="44"/>
  <c r="O1241" i="44"/>
  <c r="P1241" i="44"/>
  <c r="O1240" i="44"/>
  <c r="P1240" i="44"/>
  <c r="O1239" i="44"/>
  <c r="P1239" i="44"/>
  <c r="O1238" i="44"/>
  <c r="P1238" i="44"/>
  <c r="O1237" i="44"/>
  <c r="P1237" i="44"/>
  <c r="O1236" i="44"/>
  <c r="P1236" i="44"/>
  <c r="O1235" i="44"/>
  <c r="P1235" i="44"/>
  <c r="O1234" i="44"/>
  <c r="P1234" i="44"/>
  <c r="P1233" i="44"/>
  <c r="O1233" i="44"/>
  <c r="O1232" i="44"/>
  <c r="P1232" i="44"/>
  <c r="O1231" i="44"/>
  <c r="P1231" i="44"/>
  <c r="O1230" i="44"/>
  <c r="P1230" i="44"/>
  <c r="O1229" i="44"/>
  <c r="P1229" i="44"/>
  <c r="O1228" i="44"/>
  <c r="P1228" i="44"/>
  <c r="O1227" i="44"/>
  <c r="P1227" i="44"/>
  <c r="O1226" i="44"/>
  <c r="P1226" i="44"/>
  <c r="O1225" i="44"/>
  <c r="P1225" i="44"/>
  <c r="O1224" i="44"/>
  <c r="P1224" i="44"/>
  <c r="O1223" i="44"/>
  <c r="P1223" i="44"/>
  <c r="O1222" i="44"/>
  <c r="P1222" i="44"/>
  <c r="O1221" i="44"/>
  <c r="P1221" i="44"/>
  <c r="O1220" i="44"/>
  <c r="P1220" i="44"/>
  <c r="O1219" i="44"/>
  <c r="P1219" i="44"/>
  <c r="O1218" i="44"/>
  <c r="P1218" i="44"/>
  <c r="O1217" i="44"/>
  <c r="P1217" i="44"/>
  <c r="O1216" i="44"/>
  <c r="P1216" i="44"/>
  <c r="O1215" i="44"/>
  <c r="P1215" i="44"/>
  <c r="O1214" i="44"/>
  <c r="P1214" i="44"/>
  <c r="O1213" i="44"/>
  <c r="P1213" i="44"/>
  <c r="O1212" i="44"/>
  <c r="P1212" i="44"/>
  <c r="O1211" i="44"/>
  <c r="P1211" i="44"/>
  <c r="O1210" i="44"/>
  <c r="P1210" i="44"/>
  <c r="O1209" i="44"/>
  <c r="P1209" i="44"/>
  <c r="O1208" i="44"/>
  <c r="P1208" i="44"/>
  <c r="O1207" i="44"/>
  <c r="P1207" i="44"/>
  <c r="O1206" i="44"/>
  <c r="P1206" i="44"/>
  <c r="O1205" i="44"/>
  <c r="P1205" i="44"/>
  <c r="O1204" i="44"/>
  <c r="P1204" i="44"/>
  <c r="P1203" i="44"/>
  <c r="O1203" i="44"/>
  <c r="O1202" i="44"/>
  <c r="P1202" i="44"/>
  <c r="O1201" i="44"/>
  <c r="P1201" i="44"/>
  <c r="O1200" i="44"/>
  <c r="P1200" i="44"/>
  <c r="O1199" i="44"/>
  <c r="P1199" i="44"/>
  <c r="O1198" i="44"/>
  <c r="P1198" i="44"/>
  <c r="O1197" i="44"/>
  <c r="P1197" i="44"/>
  <c r="O1196" i="44"/>
  <c r="P1196" i="44"/>
  <c r="O1195" i="44"/>
  <c r="P1195" i="44"/>
  <c r="O1194" i="44"/>
  <c r="P1194" i="44"/>
  <c r="O1193" i="44"/>
  <c r="P1193" i="44"/>
  <c r="O1192" i="44"/>
  <c r="P1192" i="44"/>
  <c r="O1191" i="44"/>
  <c r="P1191" i="44"/>
  <c r="O1190" i="44"/>
  <c r="P1190" i="44"/>
  <c r="O1189" i="44"/>
  <c r="P1189" i="44"/>
  <c r="O1188" i="44"/>
  <c r="P1188" i="44"/>
  <c r="O1187" i="44"/>
  <c r="P1187" i="44"/>
  <c r="O1186" i="44"/>
  <c r="P1186" i="44"/>
  <c r="P1185" i="44"/>
  <c r="O1185" i="44"/>
  <c r="O1184" i="44"/>
  <c r="P1184" i="44"/>
  <c r="O1183" i="44"/>
  <c r="P1183" i="44"/>
  <c r="O1182" i="44"/>
  <c r="P1182" i="44"/>
  <c r="O1181" i="44"/>
  <c r="P1181" i="44"/>
  <c r="O1180" i="44"/>
  <c r="P1180" i="44"/>
  <c r="O1179" i="44"/>
  <c r="P1179" i="44"/>
  <c r="O1178" i="44"/>
  <c r="P1178" i="44"/>
  <c r="O1177" i="44"/>
  <c r="P1177" i="44"/>
  <c r="O1176" i="44"/>
  <c r="P1176" i="44"/>
  <c r="O1175" i="44"/>
  <c r="P1175" i="44"/>
  <c r="O1174" i="44"/>
  <c r="P1174" i="44"/>
  <c r="O1173" i="44"/>
  <c r="P1173" i="44"/>
  <c r="O1172" i="44"/>
  <c r="P1172" i="44"/>
  <c r="O1171" i="44"/>
  <c r="P1171" i="44"/>
  <c r="O1170" i="44"/>
  <c r="P1170" i="44"/>
  <c r="P1169" i="44"/>
  <c r="O1169" i="44"/>
  <c r="O1168" i="44"/>
  <c r="P1168" i="44"/>
  <c r="O1167" i="44"/>
  <c r="P1167" i="44"/>
  <c r="O1166" i="44"/>
  <c r="P1166" i="44"/>
  <c r="O1165" i="44"/>
  <c r="P1165" i="44"/>
  <c r="P1164" i="44"/>
  <c r="O1164" i="44"/>
  <c r="P1163" i="44"/>
  <c r="O1163" i="44"/>
  <c r="O1162" i="44"/>
  <c r="P1162" i="44"/>
  <c r="O1161" i="44"/>
  <c r="P1161" i="44"/>
  <c r="O1160" i="44"/>
  <c r="P1160" i="44"/>
  <c r="O1159" i="44"/>
  <c r="P1159" i="44"/>
  <c r="O1158" i="44"/>
  <c r="P1158" i="44"/>
  <c r="O1157" i="44"/>
  <c r="P1157" i="44"/>
  <c r="O1156" i="44"/>
  <c r="P1156" i="44"/>
  <c r="O1155" i="44"/>
  <c r="P1155" i="44"/>
  <c r="O1154" i="44"/>
  <c r="P1154" i="44"/>
  <c r="O1153" i="44"/>
  <c r="P1153" i="44"/>
  <c r="O1152" i="44"/>
  <c r="P1152" i="44"/>
  <c r="O1151" i="44"/>
  <c r="P1151" i="44"/>
  <c r="O1150" i="44"/>
  <c r="P1150" i="44"/>
  <c r="O1149" i="44"/>
  <c r="P1149" i="44"/>
  <c r="P1148" i="44"/>
  <c r="O1148" i="44"/>
  <c r="O1147" i="44"/>
  <c r="P1147" i="44"/>
  <c r="O1146" i="44"/>
  <c r="P1146" i="44"/>
  <c r="O1145" i="44"/>
  <c r="P1145" i="44"/>
  <c r="O1144" i="44"/>
  <c r="P1144" i="44"/>
  <c r="O1143" i="44"/>
  <c r="P1143" i="44"/>
  <c r="O1142" i="44"/>
  <c r="P1142" i="44"/>
  <c r="O1141" i="44"/>
  <c r="P1141" i="44"/>
  <c r="P1140" i="44"/>
  <c r="O1140" i="44"/>
  <c r="O1139" i="44"/>
  <c r="P1139" i="44"/>
  <c r="O1138" i="44"/>
  <c r="P1138" i="44"/>
  <c r="O1137" i="44"/>
  <c r="P1137" i="44"/>
  <c r="O1136" i="44"/>
  <c r="P1136" i="44"/>
  <c r="O1135" i="44"/>
  <c r="P1135" i="44"/>
  <c r="O1134" i="44"/>
  <c r="P1134" i="44"/>
  <c r="O1133" i="44"/>
  <c r="P1133" i="44"/>
  <c r="O1132" i="44"/>
  <c r="P1132" i="44"/>
  <c r="O1131" i="44"/>
  <c r="P1131" i="44"/>
  <c r="O1130" i="44"/>
  <c r="P1130" i="44"/>
  <c r="O1129" i="44"/>
  <c r="P1129" i="44"/>
  <c r="O1128" i="44"/>
  <c r="P1128" i="44"/>
  <c r="O1127" i="44"/>
  <c r="P1127" i="44"/>
  <c r="O1126" i="44"/>
  <c r="P1126" i="44"/>
  <c r="O1125" i="44"/>
  <c r="P1125" i="44"/>
  <c r="O1124" i="44"/>
  <c r="P1124" i="44"/>
  <c r="O1123" i="44"/>
  <c r="P1123" i="44"/>
  <c r="O1122" i="44"/>
  <c r="P1122" i="44"/>
  <c r="O1121" i="44"/>
  <c r="P1121" i="44"/>
  <c r="O1120" i="44"/>
  <c r="P1120" i="44"/>
  <c r="P1119" i="44"/>
  <c r="O1119" i="44"/>
  <c r="O1118" i="44"/>
  <c r="P1118" i="44"/>
  <c r="O1117" i="44"/>
  <c r="P1117" i="44"/>
  <c r="O1116" i="44"/>
  <c r="P1116" i="44"/>
  <c r="O1115" i="44"/>
  <c r="P1115" i="44"/>
  <c r="O1114" i="44"/>
  <c r="P1114" i="44"/>
  <c r="O1113" i="44"/>
  <c r="P1113" i="44"/>
  <c r="O1112" i="44"/>
  <c r="P1112" i="44"/>
  <c r="O1111" i="44"/>
  <c r="P1111" i="44"/>
  <c r="O1110" i="44"/>
  <c r="P1110" i="44"/>
  <c r="O1109" i="44"/>
  <c r="P1109" i="44"/>
  <c r="O1108" i="44"/>
  <c r="P1108" i="44"/>
  <c r="O1107" i="44"/>
  <c r="P1107" i="44"/>
  <c r="O1106" i="44"/>
  <c r="P1106" i="44"/>
  <c r="O1105" i="44"/>
  <c r="P1105" i="44"/>
  <c r="O1104" i="44"/>
  <c r="P1104" i="44"/>
  <c r="O1103" i="44"/>
  <c r="P1103" i="44"/>
  <c r="O1102" i="44"/>
  <c r="P1102" i="44"/>
  <c r="O1101" i="44"/>
  <c r="P1101" i="44"/>
  <c r="O1100" i="44"/>
  <c r="P1100" i="44"/>
  <c r="O1099" i="44"/>
  <c r="P1099" i="44"/>
  <c r="P1098" i="44"/>
  <c r="O1098" i="44"/>
  <c r="O1097" i="44"/>
  <c r="P1097" i="44"/>
  <c r="O1096" i="44"/>
  <c r="P1096" i="44"/>
  <c r="P1095" i="44"/>
  <c r="O1095" i="44"/>
  <c r="O1094" i="44"/>
  <c r="P1094" i="44"/>
  <c r="O1093" i="44"/>
  <c r="P1093" i="44"/>
  <c r="O1092" i="44"/>
  <c r="P1092" i="44"/>
  <c r="O1091" i="44"/>
  <c r="P1091" i="44"/>
  <c r="O1090" i="44"/>
  <c r="P1090" i="44"/>
  <c r="O1089" i="44"/>
  <c r="P1089" i="44"/>
  <c r="O1088" i="44"/>
  <c r="P1088" i="44"/>
  <c r="O1087" i="44"/>
  <c r="P1087" i="44"/>
  <c r="O1086" i="44"/>
  <c r="P1086" i="44"/>
  <c r="O1085" i="44"/>
  <c r="P1085" i="44"/>
  <c r="O1084" i="44"/>
  <c r="P1084" i="44"/>
  <c r="O1083" i="44"/>
  <c r="P1083" i="44"/>
  <c r="O1082" i="44"/>
  <c r="P1082" i="44"/>
  <c r="O1081" i="44"/>
  <c r="P1081" i="44"/>
  <c r="O1080" i="44"/>
  <c r="P1080" i="44"/>
  <c r="O1079" i="44"/>
  <c r="P1079" i="44"/>
  <c r="O1078" i="44"/>
  <c r="P1078" i="44"/>
  <c r="O1077" i="44"/>
  <c r="P1077" i="44"/>
  <c r="O1076" i="44"/>
  <c r="P1076" i="44"/>
  <c r="O1075" i="44"/>
  <c r="P1075" i="44"/>
  <c r="O1074" i="44"/>
  <c r="P1074" i="44"/>
  <c r="O1073" i="44"/>
  <c r="P1073" i="44"/>
  <c r="O1072" i="44"/>
  <c r="P1072" i="44"/>
  <c r="O1071" i="44"/>
  <c r="P1071" i="44"/>
  <c r="O1070" i="44"/>
  <c r="P1070" i="44"/>
  <c r="P1069" i="44"/>
  <c r="O1069" i="44"/>
  <c r="O1068" i="44"/>
  <c r="P1068" i="44"/>
  <c r="O1067" i="44"/>
  <c r="P1067" i="44"/>
  <c r="O1066" i="44"/>
  <c r="P1066" i="44"/>
  <c r="O1065" i="44"/>
  <c r="P1065" i="44"/>
  <c r="O1064" i="44"/>
  <c r="P1064" i="44"/>
  <c r="O1063" i="44"/>
  <c r="P1063" i="44"/>
  <c r="O1062" i="44"/>
  <c r="P1062" i="44"/>
  <c r="P1061" i="44"/>
  <c r="O1061" i="44"/>
  <c r="O1060" i="44"/>
  <c r="P1060" i="44"/>
  <c r="O1059" i="44"/>
  <c r="P1059" i="44"/>
  <c r="O1058" i="44"/>
  <c r="P1058" i="44"/>
  <c r="O1057" i="44"/>
  <c r="P1057" i="44"/>
  <c r="O1056" i="44"/>
  <c r="P1056" i="44"/>
  <c r="O1055" i="44"/>
  <c r="P1055" i="44"/>
  <c r="O1054" i="44"/>
  <c r="P1054" i="44"/>
  <c r="O1053" i="44"/>
  <c r="P1053" i="44"/>
  <c r="O1052" i="44"/>
  <c r="P1052" i="44"/>
  <c r="O1051" i="44"/>
  <c r="P1051" i="44"/>
  <c r="O1050" i="44"/>
  <c r="P1050" i="44"/>
  <c r="O1049" i="44"/>
  <c r="P1049" i="44"/>
  <c r="O1048" i="44"/>
  <c r="P1048" i="44"/>
  <c r="O1047" i="44"/>
  <c r="P1047" i="44"/>
  <c r="O1046" i="44"/>
  <c r="P1046" i="44"/>
  <c r="O1045" i="44"/>
  <c r="P1045" i="44"/>
  <c r="P1044" i="44"/>
  <c r="O1044" i="44"/>
  <c r="O1043" i="44"/>
  <c r="P1043" i="44"/>
  <c r="P1042" i="44"/>
  <c r="O1042" i="44"/>
  <c r="O1041" i="44"/>
  <c r="P1041" i="44"/>
  <c r="P1040" i="44"/>
  <c r="O1040" i="44"/>
  <c r="O1039" i="44"/>
  <c r="P1039" i="44"/>
  <c r="O1038" i="44"/>
  <c r="P1038" i="44"/>
  <c r="O1037" i="44"/>
  <c r="P1037" i="44"/>
  <c r="O1036" i="44"/>
  <c r="P1036" i="44"/>
  <c r="O1035" i="44"/>
  <c r="P1035" i="44"/>
  <c r="O1034" i="44"/>
  <c r="P1034" i="44"/>
  <c r="O1033" i="44"/>
  <c r="P1033" i="44"/>
  <c r="O1032" i="44"/>
  <c r="P1032" i="44"/>
  <c r="O1031" i="44"/>
  <c r="P1031" i="44"/>
  <c r="O1030" i="44"/>
  <c r="P1030" i="44"/>
  <c r="O1029" i="44"/>
  <c r="P1029" i="44"/>
  <c r="O1028" i="44"/>
  <c r="P1028" i="44"/>
  <c r="O1027" i="44"/>
  <c r="P1027" i="44"/>
  <c r="P1026" i="44"/>
  <c r="O1026" i="44"/>
  <c r="O1025" i="44"/>
  <c r="P1025" i="44"/>
  <c r="O1024" i="44"/>
  <c r="P1024" i="44"/>
  <c r="O1023" i="44"/>
  <c r="P1023" i="44"/>
  <c r="O1022" i="44"/>
  <c r="P1022" i="44"/>
  <c r="O1021" i="44"/>
  <c r="P1021" i="44"/>
  <c r="O1020" i="44"/>
  <c r="P1020" i="44"/>
  <c r="O1019" i="44"/>
  <c r="P1019" i="44"/>
  <c r="O1018" i="44"/>
  <c r="P1018" i="44"/>
  <c r="O1017" i="44"/>
  <c r="P1017" i="44"/>
  <c r="P1016" i="44"/>
  <c r="O1016" i="44"/>
  <c r="O1015" i="44"/>
  <c r="P1015" i="44"/>
  <c r="O1014" i="44"/>
  <c r="P1014" i="44"/>
  <c r="O1013" i="44"/>
  <c r="P1013" i="44"/>
  <c r="O1012" i="44"/>
  <c r="P1012" i="44"/>
  <c r="O1011" i="44"/>
  <c r="P1011" i="44"/>
  <c r="O1010" i="44"/>
  <c r="P1010" i="44"/>
  <c r="O1009" i="44"/>
  <c r="P1009" i="44"/>
  <c r="P1008" i="44"/>
  <c r="O1008" i="44"/>
  <c r="O1007" i="44"/>
  <c r="P1007" i="44"/>
  <c r="O1006" i="44"/>
  <c r="P1006" i="44"/>
  <c r="O1005" i="44"/>
  <c r="P1005" i="44"/>
  <c r="O1004" i="44"/>
  <c r="P1004" i="44"/>
  <c r="O1003" i="44"/>
  <c r="P1003" i="44"/>
  <c r="O1002" i="44"/>
  <c r="P1002" i="44"/>
  <c r="O1001" i="44"/>
  <c r="P1001" i="44"/>
  <c r="O1000" i="44"/>
  <c r="P1000" i="44"/>
  <c r="O999" i="44"/>
  <c r="P999" i="44"/>
  <c r="O998" i="44"/>
  <c r="P998" i="44"/>
  <c r="O997" i="44"/>
  <c r="P997" i="44"/>
  <c r="O996" i="44"/>
  <c r="P996" i="44"/>
  <c r="O995" i="44"/>
  <c r="P995" i="44"/>
  <c r="O994" i="44"/>
  <c r="P994" i="44"/>
  <c r="O993" i="44"/>
  <c r="P993" i="44"/>
  <c r="O992" i="44"/>
  <c r="P992" i="44"/>
  <c r="O991" i="44"/>
  <c r="P991" i="44"/>
  <c r="O990" i="44"/>
  <c r="P990" i="44"/>
  <c r="O989" i="44"/>
  <c r="P989" i="44"/>
  <c r="O988" i="44"/>
  <c r="P988" i="44"/>
  <c r="O987" i="44"/>
  <c r="P987" i="44"/>
  <c r="O986" i="44"/>
  <c r="P986" i="44"/>
  <c r="O985" i="44"/>
  <c r="P985" i="44"/>
  <c r="O984" i="44"/>
  <c r="P984" i="44"/>
  <c r="O983" i="44"/>
  <c r="P983" i="44"/>
  <c r="O982" i="44"/>
  <c r="P982" i="44"/>
  <c r="O981" i="44"/>
  <c r="P981" i="44"/>
  <c r="O980" i="44"/>
  <c r="P980" i="44"/>
  <c r="O979" i="44"/>
  <c r="P979" i="44"/>
  <c r="O978" i="44"/>
  <c r="P978" i="44"/>
  <c r="O977" i="44"/>
  <c r="P977" i="44"/>
  <c r="O976" i="44"/>
  <c r="P976" i="44"/>
  <c r="O975" i="44"/>
  <c r="P975" i="44"/>
  <c r="O974" i="44"/>
  <c r="P974" i="44"/>
  <c r="O973" i="44"/>
  <c r="P973" i="44"/>
  <c r="O972" i="44"/>
  <c r="P972" i="44"/>
  <c r="O971" i="44"/>
  <c r="P971" i="44"/>
  <c r="O970" i="44"/>
  <c r="P970" i="44"/>
  <c r="O969" i="44"/>
  <c r="P969" i="44"/>
  <c r="P968" i="44"/>
  <c r="O968" i="44"/>
  <c r="O967" i="44"/>
  <c r="P967" i="44"/>
  <c r="O966" i="44"/>
  <c r="P966" i="44"/>
  <c r="O965" i="44"/>
  <c r="P965" i="44"/>
  <c r="O964" i="44"/>
  <c r="P964" i="44"/>
  <c r="O963" i="44"/>
  <c r="P963" i="44"/>
  <c r="O962" i="44"/>
  <c r="P962" i="44"/>
  <c r="O961" i="44"/>
  <c r="P961" i="44"/>
  <c r="O960" i="44"/>
  <c r="P960" i="44"/>
  <c r="O959" i="44"/>
  <c r="P959" i="44"/>
  <c r="O958" i="44"/>
  <c r="P958" i="44"/>
  <c r="O957" i="44"/>
  <c r="P957" i="44"/>
  <c r="O956" i="44"/>
  <c r="P956" i="44"/>
  <c r="O955" i="44"/>
  <c r="P955" i="44"/>
  <c r="O954" i="44"/>
  <c r="P954" i="44"/>
  <c r="O953" i="44"/>
  <c r="P953" i="44"/>
  <c r="P952" i="44"/>
  <c r="O952" i="44"/>
  <c r="O951" i="44"/>
  <c r="P951" i="44"/>
  <c r="O950" i="44"/>
  <c r="P950" i="44"/>
  <c r="O949" i="44"/>
  <c r="P949" i="44"/>
  <c r="O948" i="44"/>
  <c r="P948" i="44"/>
  <c r="O947" i="44"/>
  <c r="P947" i="44"/>
  <c r="O946" i="44"/>
  <c r="P946" i="44"/>
  <c r="O945" i="44"/>
  <c r="P945" i="44"/>
  <c r="O944" i="44"/>
  <c r="P944" i="44"/>
  <c r="O943" i="44"/>
  <c r="P943" i="44"/>
  <c r="O942" i="44"/>
  <c r="P942" i="44"/>
  <c r="O941" i="44"/>
  <c r="P941" i="44"/>
  <c r="O940" i="44"/>
  <c r="P940" i="44"/>
  <c r="O939" i="44"/>
  <c r="P939" i="44"/>
  <c r="O938" i="44"/>
  <c r="P938" i="44"/>
  <c r="O937" i="44"/>
  <c r="P937" i="44"/>
  <c r="O936" i="44"/>
  <c r="P936" i="44"/>
  <c r="O935" i="44"/>
  <c r="P935" i="44"/>
  <c r="O934" i="44"/>
  <c r="P934" i="44"/>
  <c r="O933" i="44"/>
  <c r="P933" i="44"/>
  <c r="O932" i="44"/>
  <c r="P932" i="44"/>
  <c r="O931" i="44"/>
  <c r="P931" i="44"/>
  <c r="O930" i="44"/>
  <c r="P930" i="44"/>
  <c r="O929" i="44"/>
  <c r="P929" i="44"/>
  <c r="O928" i="44"/>
  <c r="P928" i="44"/>
  <c r="O927" i="44"/>
  <c r="P927" i="44"/>
  <c r="O926" i="44"/>
  <c r="P926" i="44"/>
  <c r="O925" i="44"/>
  <c r="P925" i="44"/>
  <c r="O924" i="44"/>
  <c r="P924" i="44"/>
  <c r="O923" i="44"/>
  <c r="P923" i="44"/>
  <c r="O922" i="44"/>
  <c r="P922" i="44"/>
  <c r="O921" i="44"/>
  <c r="P921" i="44"/>
  <c r="O920" i="44"/>
  <c r="P920" i="44"/>
  <c r="O919" i="44"/>
  <c r="P919" i="44"/>
  <c r="P918" i="44"/>
  <c r="O918" i="44"/>
  <c r="O917" i="44"/>
  <c r="P917" i="44"/>
  <c r="O916" i="44"/>
  <c r="P916" i="44"/>
  <c r="O915" i="44"/>
  <c r="P915" i="44"/>
  <c r="O914" i="44"/>
  <c r="P914" i="44"/>
  <c r="O913" i="44"/>
  <c r="P913" i="44"/>
  <c r="O912" i="44"/>
  <c r="P912" i="44"/>
  <c r="O911" i="44"/>
  <c r="P911" i="44"/>
  <c r="O910" i="44"/>
  <c r="P910" i="44"/>
  <c r="O909" i="44"/>
  <c r="P909" i="44"/>
  <c r="O908" i="44"/>
  <c r="P908" i="44"/>
  <c r="P907" i="44"/>
  <c r="O907" i="44"/>
  <c r="O906" i="44"/>
  <c r="P906" i="44"/>
  <c r="O905" i="44"/>
  <c r="P905" i="44"/>
  <c r="O904" i="44"/>
  <c r="P904" i="44"/>
  <c r="O903" i="44"/>
  <c r="P903" i="44"/>
  <c r="O902" i="44"/>
  <c r="P902" i="44"/>
  <c r="O901" i="44"/>
  <c r="P901" i="44"/>
  <c r="O900" i="44"/>
  <c r="P900" i="44"/>
  <c r="O899" i="44"/>
  <c r="P899" i="44"/>
  <c r="O898" i="44"/>
  <c r="P898" i="44"/>
  <c r="O897" i="44"/>
  <c r="P897" i="44"/>
  <c r="P896" i="44"/>
  <c r="O896" i="44"/>
  <c r="O895" i="44"/>
  <c r="P895" i="44"/>
  <c r="O894" i="44"/>
  <c r="P894" i="44"/>
  <c r="O893" i="44"/>
  <c r="P893" i="44"/>
  <c r="O892" i="44"/>
  <c r="P892" i="44"/>
  <c r="O891" i="44"/>
  <c r="P891" i="44"/>
  <c r="O890" i="44"/>
  <c r="P890" i="44"/>
  <c r="O889" i="44"/>
  <c r="P889" i="44"/>
  <c r="P888" i="44"/>
  <c r="O888" i="44"/>
  <c r="O887" i="44"/>
  <c r="P887" i="44"/>
  <c r="O886" i="44"/>
  <c r="P886" i="44"/>
  <c r="O885" i="44"/>
  <c r="P885" i="44"/>
  <c r="O884" i="44"/>
  <c r="P884" i="44"/>
  <c r="O883" i="44"/>
  <c r="P883" i="44"/>
  <c r="O882" i="44"/>
  <c r="P882" i="44"/>
  <c r="O881" i="44"/>
  <c r="P881" i="44"/>
  <c r="O880" i="44"/>
  <c r="P880" i="44"/>
  <c r="O879" i="44"/>
  <c r="P879" i="44"/>
  <c r="O878" i="44"/>
  <c r="P878" i="44"/>
  <c r="O877" i="44"/>
  <c r="P877" i="44"/>
  <c r="O876" i="44"/>
  <c r="P876" i="44"/>
  <c r="O875" i="44"/>
  <c r="P875" i="44"/>
  <c r="O874" i="44"/>
  <c r="P874" i="44"/>
  <c r="O873" i="44"/>
  <c r="P873" i="44"/>
  <c r="O872" i="44"/>
  <c r="P872" i="44"/>
  <c r="O871" i="44"/>
  <c r="P871" i="44"/>
  <c r="O870" i="44"/>
  <c r="P870" i="44"/>
  <c r="O869" i="44"/>
  <c r="P869" i="44"/>
  <c r="O868" i="44"/>
  <c r="P868" i="44"/>
  <c r="O867" i="44"/>
  <c r="P867" i="44"/>
  <c r="O866" i="44"/>
  <c r="P866" i="44"/>
  <c r="O865" i="44"/>
  <c r="P865" i="44"/>
  <c r="O864" i="44"/>
  <c r="P864" i="44"/>
  <c r="O863" i="44"/>
  <c r="P863" i="44"/>
  <c r="O862" i="44"/>
  <c r="P862" i="44"/>
  <c r="O861" i="44"/>
  <c r="P861" i="44"/>
  <c r="O860" i="44"/>
  <c r="P860" i="44"/>
  <c r="O859" i="44"/>
  <c r="P859" i="44"/>
  <c r="O858" i="44"/>
  <c r="P858" i="44"/>
  <c r="O857" i="44"/>
  <c r="P857" i="44"/>
  <c r="O856" i="44"/>
  <c r="P856" i="44"/>
  <c r="O855" i="44"/>
  <c r="P855" i="44"/>
  <c r="O854" i="44"/>
  <c r="P854" i="44"/>
  <c r="O853" i="44"/>
  <c r="P853" i="44"/>
  <c r="P852" i="44"/>
  <c r="O852" i="44"/>
  <c r="O851" i="44"/>
  <c r="P851" i="44"/>
  <c r="O850" i="44"/>
  <c r="P850" i="44"/>
  <c r="P849" i="44"/>
  <c r="O849" i="44"/>
  <c r="P848" i="44"/>
  <c r="O848" i="44"/>
  <c r="O847" i="44"/>
  <c r="P847" i="44"/>
  <c r="O846" i="44"/>
  <c r="P846" i="44"/>
  <c r="O845" i="44"/>
  <c r="P845" i="44"/>
  <c r="P844" i="44"/>
  <c r="O844" i="44"/>
  <c r="O843" i="44"/>
  <c r="P843" i="44"/>
  <c r="O842" i="44"/>
  <c r="P842" i="44"/>
  <c r="O841" i="44"/>
  <c r="P841" i="44"/>
  <c r="O840" i="44"/>
  <c r="P840" i="44"/>
  <c r="O839" i="44"/>
  <c r="P839" i="44"/>
  <c r="O838" i="44"/>
  <c r="P838" i="44"/>
  <c r="O837" i="44"/>
  <c r="P837" i="44"/>
  <c r="O836" i="44"/>
  <c r="P836" i="44"/>
  <c r="O835" i="44"/>
  <c r="P835" i="44"/>
  <c r="O834" i="44"/>
  <c r="P834" i="44"/>
  <c r="O833" i="44"/>
  <c r="P833" i="44"/>
  <c r="P832" i="44"/>
  <c r="O832" i="44"/>
  <c r="O831" i="44"/>
  <c r="P831" i="44"/>
  <c r="O830" i="44"/>
  <c r="P830" i="44"/>
  <c r="O829" i="44"/>
  <c r="P829" i="44"/>
  <c r="O828" i="44"/>
  <c r="P828" i="44"/>
  <c r="O827" i="44"/>
  <c r="P827" i="44"/>
  <c r="O826" i="44"/>
  <c r="P826" i="44"/>
  <c r="O825" i="44"/>
  <c r="P825" i="44"/>
  <c r="O824" i="44"/>
  <c r="P824" i="44"/>
  <c r="O823" i="44"/>
  <c r="P823" i="44"/>
  <c r="O822" i="44"/>
  <c r="P822" i="44"/>
  <c r="O821" i="44"/>
  <c r="P821" i="44"/>
  <c r="P820" i="44"/>
  <c r="O820" i="44"/>
  <c r="O819" i="44"/>
  <c r="P819" i="44"/>
  <c r="O818" i="44"/>
  <c r="P818" i="44"/>
  <c r="O817" i="44"/>
  <c r="P817" i="44"/>
  <c r="O816" i="44"/>
  <c r="P816" i="44"/>
  <c r="O815" i="44"/>
  <c r="P815" i="44"/>
  <c r="O814" i="44"/>
  <c r="P814" i="44"/>
  <c r="O813" i="44"/>
  <c r="P813" i="44"/>
  <c r="P812" i="44"/>
  <c r="O812" i="44"/>
  <c r="O811" i="44"/>
  <c r="P811" i="44"/>
  <c r="O810" i="44"/>
  <c r="P810" i="44"/>
  <c r="O809" i="44"/>
  <c r="P809" i="44"/>
  <c r="O808" i="44"/>
  <c r="P808" i="44"/>
  <c r="O807" i="44"/>
  <c r="P807" i="44"/>
  <c r="O806" i="44"/>
  <c r="P806" i="44"/>
  <c r="O805" i="44"/>
  <c r="P805" i="44"/>
  <c r="O804" i="44"/>
  <c r="P804" i="44"/>
  <c r="P803" i="44"/>
  <c r="O803" i="44"/>
  <c r="O802" i="44"/>
  <c r="P802" i="44"/>
  <c r="O801" i="44"/>
  <c r="P801" i="44"/>
  <c r="O800" i="44"/>
  <c r="P800" i="44"/>
  <c r="O799" i="44"/>
  <c r="P799" i="44"/>
  <c r="O798" i="44"/>
  <c r="P798" i="44"/>
  <c r="O797" i="44"/>
  <c r="P797" i="44"/>
  <c r="O796" i="44"/>
  <c r="P796" i="44"/>
  <c r="O795" i="44"/>
  <c r="P795" i="44"/>
  <c r="O794" i="44"/>
  <c r="P794" i="44"/>
  <c r="O793" i="44"/>
  <c r="P793" i="44"/>
  <c r="O792" i="44"/>
  <c r="P792" i="44"/>
  <c r="O791" i="44"/>
  <c r="P791" i="44"/>
  <c r="O790" i="44"/>
  <c r="P790" i="44"/>
  <c r="O789" i="44"/>
  <c r="P789" i="44"/>
  <c r="O788" i="44"/>
  <c r="P788" i="44"/>
  <c r="O787" i="44"/>
  <c r="P787" i="44"/>
  <c r="O786" i="44"/>
  <c r="P786" i="44"/>
  <c r="O785" i="44"/>
  <c r="P785" i="44"/>
  <c r="O784" i="44"/>
  <c r="P784" i="44"/>
  <c r="O783" i="44"/>
  <c r="P783" i="44"/>
  <c r="O782" i="44"/>
  <c r="P782" i="44"/>
  <c r="O781" i="44"/>
  <c r="P781" i="44"/>
  <c r="O780" i="44"/>
  <c r="P780" i="44"/>
  <c r="O779" i="44"/>
  <c r="P779" i="44"/>
  <c r="O778" i="44"/>
  <c r="P778" i="44"/>
  <c r="O777" i="44"/>
  <c r="P777" i="44"/>
  <c r="O776" i="44"/>
  <c r="P776" i="44"/>
  <c r="O775" i="44"/>
  <c r="P775" i="44"/>
  <c r="O774" i="44"/>
  <c r="P774" i="44"/>
  <c r="O773" i="44"/>
  <c r="P773" i="44"/>
  <c r="O772" i="44"/>
  <c r="P772" i="44"/>
  <c r="O771" i="44"/>
  <c r="P771" i="44"/>
  <c r="O770" i="44"/>
  <c r="P770" i="44"/>
  <c r="O769" i="44"/>
  <c r="P769" i="44"/>
  <c r="O768" i="44"/>
  <c r="P768" i="44"/>
  <c r="O767" i="44"/>
  <c r="P767" i="44"/>
  <c r="O766" i="44"/>
  <c r="P766" i="44"/>
  <c r="O765" i="44"/>
  <c r="P765" i="44"/>
  <c r="O764" i="44"/>
  <c r="P764" i="44"/>
  <c r="O763" i="44"/>
  <c r="P763" i="44"/>
  <c r="O762" i="44"/>
  <c r="P762" i="44"/>
  <c r="P761" i="44"/>
  <c r="O761" i="44"/>
  <c r="O760" i="44"/>
  <c r="P760" i="44"/>
  <c r="O759" i="44"/>
  <c r="P759" i="44"/>
  <c r="O758" i="44"/>
  <c r="P758" i="44"/>
  <c r="O757" i="44"/>
  <c r="P757" i="44"/>
  <c r="O756" i="44"/>
  <c r="P756" i="44"/>
  <c r="O755" i="44"/>
  <c r="P755" i="44"/>
  <c r="O754" i="44"/>
  <c r="P754" i="44"/>
  <c r="P753" i="44"/>
  <c r="O753" i="44"/>
  <c r="O752" i="44"/>
  <c r="P752" i="44"/>
  <c r="O751" i="44"/>
  <c r="P751" i="44"/>
  <c r="O750" i="44"/>
  <c r="P750" i="44"/>
  <c r="O749" i="44"/>
  <c r="P749" i="44"/>
  <c r="O748" i="44"/>
  <c r="P748" i="44"/>
  <c r="O747" i="44"/>
  <c r="P747" i="44"/>
  <c r="O746" i="44"/>
  <c r="P746" i="44"/>
  <c r="O745" i="44"/>
  <c r="P745" i="44"/>
  <c r="O744" i="44"/>
  <c r="P744" i="44"/>
  <c r="O743" i="44"/>
  <c r="P743" i="44"/>
  <c r="O742" i="44"/>
  <c r="P742" i="44"/>
  <c r="O741" i="44"/>
  <c r="P741" i="44"/>
  <c r="O740" i="44"/>
  <c r="P740" i="44"/>
  <c r="P739" i="44"/>
  <c r="O739" i="44"/>
  <c r="O738" i="44"/>
  <c r="P738" i="44"/>
  <c r="O737" i="44"/>
  <c r="P737" i="44"/>
  <c r="O736" i="44"/>
  <c r="P736" i="44"/>
  <c r="O735" i="44"/>
  <c r="P735" i="44"/>
  <c r="O734" i="44"/>
  <c r="P734" i="44"/>
  <c r="P733" i="44"/>
  <c r="O733" i="44"/>
  <c r="O732" i="44"/>
  <c r="P732" i="44"/>
  <c r="O731" i="44"/>
  <c r="P731" i="44"/>
  <c r="O730" i="44"/>
  <c r="P730" i="44"/>
  <c r="P729" i="44"/>
  <c r="O729" i="44"/>
  <c r="O728" i="44"/>
  <c r="P728" i="44"/>
  <c r="O727" i="44"/>
  <c r="P727" i="44"/>
  <c r="O726" i="44"/>
  <c r="P726" i="44"/>
  <c r="P725" i="44"/>
  <c r="O725" i="44"/>
  <c r="O724" i="44"/>
  <c r="P724" i="44"/>
  <c r="O723" i="44"/>
  <c r="P723" i="44"/>
  <c r="O722" i="44"/>
  <c r="P722" i="44"/>
  <c r="O721" i="44"/>
  <c r="P721" i="44"/>
  <c r="O720" i="44"/>
  <c r="P720" i="44"/>
  <c r="O719" i="44"/>
  <c r="P719" i="44"/>
  <c r="O718" i="44"/>
  <c r="P718" i="44"/>
  <c r="O717" i="44"/>
  <c r="P717" i="44"/>
  <c r="O716" i="44"/>
  <c r="P716" i="44"/>
  <c r="O715" i="44"/>
  <c r="P715" i="44"/>
  <c r="O714" i="44"/>
  <c r="P714" i="44"/>
  <c r="O713" i="44"/>
  <c r="P713" i="44"/>
  <c r="O712" i="44"/>
  <c r="P712" i="44"/>
  <c r="O711" i="44"/>
  <c r="P711" i="44"/>
  <c r="O710" i="44"/>
  <c r="P710" i="44"/>
  <c r="O709" i="44"/>
  <c r="P709" i="44"/>
  <c r="O708" i="44"/>
  <c r="P708" i="44"/>
  <c r="P707" i="44"/>
  <c r="O707" i="44"/>
  <c r="O706" i="44"/>
  <c r="P706" i="44"/>
  <c r="O705" i="44"/>
  <c r="P705" i="44"/>
  <c r="O704" i="44"/>
  <c r="P704" i="44"/>
  <c r="O703" i="44"/>
  <c r="P703" i="44"/>
  <c r="O702" i="44"/>
  <c r="P702" i="44"/>
  <c r="O701" i="44"/>
  <c r="P701" i="44"/>
  <c r="O700" i="44"/>
  <c r="P700" i="44"/>
  <c r="P699" i="44"/>
  <c r="O699" i="44"/>
  <c r="O698" i="44"/>
  <c r="P698" i="44"/>
  <c r="O697" i="44"/>
  <c r="P697" i="44"/>
  <c r="O696" i="44"/>
  <c r="P696" i="44"/>
  <c r="O695" i="44"/>
  <c r="P695" i="44"/>
  <c r="O694" i="44"/>
  <c r="P694" i="44"/>
  <c r="O693" i="44"/>
  <c r="P693" i="44"/>
  <c r="O692" i="44"/>
  <c r="P692" i="44"/>
  <c r="O691" i="44"/>
  <c r="P691" i="44"/>
  <c r="O690" i="44"/>
  <c r="P690" i="44"/>
  <c r="O689" i="44"/>
  <c r="P689" i="44"/>
  <c r="O688" i="44"/>
  <c r="P688" i="44"/>
  <c r="O687" i="44"/>
  <c r="P687" i="44"/>
  <c r="O686" i="44"/>
  <c r="P686" i="44"/>
  <c r="O685" i="44"/>
  <c r="P685" i="44"/>
  <c r="O684" i="44"/>
  <c r="P684" i="44"/>
  <c r="O683" i="44"/>
  <c r="P683" i="44"/>
  <c r="O682" i="44"/>
  <c r="P682" i="44"/>
  <c r="O681" i="44"/>
  <c r="P681" i="44"/>
  <c r="O680" i="44"/>
  <c r="P680" i="44"/>
  <c r="O679" i="44"/>
  <c r="P679" i="44"/>
  <c r="O678" i="44"/>
  <c r="P678" i="44"/>
  <c r="P677" i="44"/>
  <c r="O677" i="44"/>
  <c r="O676" i="44"/>
  <c r="P676" i="44"/>
  <c r="O675" i="44"/>
  <c r="P675" i="44"/>
  <c r="O674" i="44"/>
  <c r="P674" i="44"/>
  <c r="O673" i="44"/>
  <c r="P673" i="44"/>
  <c r="O672" i="44"/>
  <c r="P672" i="44"/>
  <c r="O671" i="44"/>
  <c r="P671" i="44"/>
  <c r="O670" i="44"/>
  <c r="P670" i="44"/>
  <c r="O669" i="44"/>
  <c r="P669" i="44"/>
  <c r="O668" i="44"/>
  <c r="P668" i="44"/>
  <c r="O667" i="44"/>
  <c r="P667" i="44"/>
  <c r="O666" i="44"/>
  <c r="P666" i="44"/>
  <c r="O665" i="44"/>
  <c r="P665" i="44"/>
  <c r="P664" i="44"/>
  <c r="O664" i="44"/>
  <c r="O663" i="44"/>
  <c r="P663" i="44"/>
  <c r="O662" i="44"/>
  <c r="P662" i="44"/>
  <c r="P661" i="44"/>
  <c r="O661" i="44"/>
  <c r="O660" i="44"/>
  <c r="P660" i="44"/>
  <c r="O659" i="44"/>
  <c r="P659" i="44"/>
  <c r="O658" i="44"/>
  <c r="P658" i="44"/>
  <c r="O657" i="44"/>
  <c r="P657" i="44"/>
  <c r="O656" i="44"/>
  <c r="P656" i="44"/>
  <c r="O655" i="44"/>
  <c r="P655" i="44"/>
  <c r="O654" i="44"/>
  <c r="P654" i="44"/>
  <c r="O653" i="44"/>
  <c r="P653" i="44"/>
  <c r="O652" i="44"/>
  <c r="P652" i="44"/>
  <c r="O651" i="44"/>
  <c r="P651" i="44"/>
  <c r="O650" i="44"/>
  <c r="P650" i="44"/>
  <c r="O649" i="44"/>
  <c r="P649" i="44"/>
  <c r="O648" i="44"/>
  <c r="P648" i="44"/>
  <c r="O647" i="44"/>
  <c r="P647" i="44"/>
  <c r="O646" i="44"/>
  <c r="P646" i="44"/>
  <c r="O645" i="44"/>
  <c r="P645" i="44"/>
  <c r="O644" i="44"/>
  <c r="P644" i="44"/>
  <c r="O643" i="44"/>
  <c r="P643" i="44"/>
  <c r="O642" i="44"/>
  <c r="P642" i="44"/>
  <c r="O641" i="44"/>
  <c r="P641" i="44"/>
  <c r="O640" i="44"/>
  <c r="P640" i="44"/>
  <c r="O639" i="44"/>
  <c r="P639" i="44"/>
  <c r="O638" i="44"/>
  <c r="P638" i="44"/>
  <c r="O637" i="44"/>
  <c r="P637" i="44"/>
  <c r="O636" i="44"/>
  <c r="P636" i="44"/>
  <c r="O635" i="44"/>
  <c r="P635" i="44"/>
  <c r="O634" i="44"/>
  <c r="P634" i="44"/>
  <c r="O633" i="44"/>
  <c r="P633" i="44"/>
  <c r="O632" i="44"/>
  <c r="P632" i="44"/>
  <c r="O631" i="44"/>
  <c r="P631" i="44"/>
  <c r="O630" i="44"/>
  <c r="P630" i="44"/>
  <c r="O629" i="44"/>
  <c r="P629" i="44"/>
  <c r="O628" i="44"/>
  <c r="P628" i="44"/>
  <c r="O627" i="44"/>
  <c r="P627" i="44"/>
  <c r="O626" i="44"/>
  <c r="P626" i="44"/>
  <c r="O625" i="44"/>
  <c r="P625" i="44"/>
  <c r="O624" i="44"/>
  <c r="P624" i="44"/>
  <c r="O623" i="44"/>
  <c r="P623" i="44"/>
  <c r="O622" i="44"/>
  <c r="P622" i="44"/>
  <c r="O621" i="44"/>
  <c r="P621" i="44"/>
  <c r="O620" i="44"/>
  <c r="P620" i="44"/>
  <c r="O619" i="44"/>
  <c r="P619" i="44"/>
  <c r="O618" i="44"/>
  <c r="P618" i="44"/>
  <c r="O617" i="44"/>
  <c r="P617" i="44"/>
  <c r="O616" i="44"/>
  <c r="P616" i="44"/>
  <c r="O615" i="44"/>
  <c r="P615" i="44"/>
  <c r="O614" i="44"/>
  <c r="P614" i="44"/>
  <c r="P613" i="44"/>
  <c r="O613" i="44"/>
  <c r="O612" i="44"/>
  <c r="P612" i="44"/>
  <c r="O611" i="44"/>
  <c r="P611" i="44"/>
  <c r="O610" i="44"/>
  <c r="P610" i="44"/>
  <c r="P609" i="44"/>
  <c r="O609" i="44"/>
  <c r="O608" i="44"/>
  <c r="P608" i="44"/>
  <c r="P607" i="44"/>
  <c r="O607" i="44"/>
  <c r="O606" i="44"/>
  <c r="P606" i="44"/>
  <c r="O605" i="44"/>
  <c r="P605" i="44"/>
  <c r="O604" i="44"/>
  <c r="P604" i="44"/>
  <c r="O603" i="44"/>
  <c r="P603" i="44"/>
  <c r="O602" i="44"/>
  <c r="P602" i="44"/>
  <c r="O601" i="44"/>
  <c r="P601" i="44"/>
  <c r="O600" i="44"/>
  <c r="P600" i="44"/>
  <c r="O599" i="44"/>
  <c r="P599" i="44"/>
  <c r="P598" i="44"/>
  <c r="O598" i="44"/>
  <c r="O597" i="44"/>
  <c r="P597" i="44"/>
  <c r="O596" i="44"/>
  <c r="P596" i="44"/>
  <c r="O595" i="44"/>
  <c r="P595" i="44"/>
  <c r="O594" i="44"/>
  <c r="P594" i="44"/>
  <c r="O593" i="44"/>
  <c r="P593" i="44"/>
  <c r="O592" i="44"/>
  <c r="P592" i="44"/>
  <c r="O591" i="44"/>
  <c r="P591" i="44"/>
  <c r="O590" i="44"/>
  <c r="P590" i="44"/>
  <c r="O589" i="44"/>
  <c r="P589" i="44"/>
  <c r="O588" i="44"/>
  <c r="P588" i="44"/>
  <c r="O587" i="44"/>
  <c r="P587" i="44"/>
  <c r="O586" i="44"/>
  <c r="P586" i="44"/>
  <c r="O585" i="44"/>
  <c r="P585" i="44"/>
  <c r="O584" i="44"/>
  <c r="P584" i="44"/>
  <c r="O583" i="44"/>
  <c r="P583" i="44"/>
  <c r="O582" i="44"/>
  <c r="P582" i="44"/>
  <c r="O581" i="44"/>
  <c r="P581" i="44"/>
  <c r="O580" i="44"/>
  <c r="P580" i="44"/>
  <c r="O579" i="44"/>
  <c r="P579" i="44"/>
  <c r="O578" i="44"/>
  <c r="P578" i="44"/>
  <c r="O577" i="44"/>
  <c r="P577" i="44"/>
  <c r="O576" i="44"/>
  <c r="P576" i="44"/>
  <c r="O575" i="44"/>
  <c r="P575" i="44"/>
  <c r="O574" i="44"/>
  <c r="P574" i="44"/>
  <c r="O573" i="44"/>
  <c r="P573" i="44"/>
  <c r="O572" i="44"/>
  <c r="P572" i="44"/>
  <c r="O571" i="44"/>
  <c r="P571" i="44"/>
  <c r="O570" i="44"/>
  <c r="P570" i="44"/>
  <c r="O569" i="44"/>
  <c r="P569" i="44"/>
  <c r="O568" i="44"/>
  <c r="P568" i="44"/>
  <c r="O567" i="44"/>
  <c r="P567" i="44"/>
  <c r="O566" i="44"/>
  <c r="P566" i="44"/>
  <c r="O565" i="44"/>
  <c r="P565" i="44"/>
  <c r="O564" i="44"/>
  <c r="P564" i="44"/>
  <c r="O563" i="44"/>
  <c r="P563" i="44"/>
  <c r="O562" i="44"/>
  <c r="P562" i="44"/>
  <c r="O561" i="44"/>
  <c r="P561" i="44"/>
  <c r="O560" i="44"/>
  <c r="P560" i="44"/>
  <c r="O559" i="44"/>
  <c r="P559" i="44"/>
  <c r="O558" i="44"/>
  <c r="P558" i="44"/>
  <c r="O557" i="44"/>
  <c r="P557" i="44"/>
  <c r="O556" i="44"/>
  <c r="P556" i="44"/>
  <c r="O555" i="44"/>
  <c r="P555" i="44"/>
  <c r="O554" i="44"/>
  <c r="P554" i="44"/>
  <c r="P553" i="44"/>
  <c r="O553" i="44"/>
  <c r="O552" i="44"/>
  <c r="P552" i="44"/>
  <c r="O551" i="44"/>
  <c r="P551" i="44"/>
  <c r="O550" i="44"/>
  <c r="P550" i="44"/>
  <c r="O549" i="44"/>
  <c r="P549" i="44"/>
  <c r="O548" i="44"/>
  <c r="P548" i="44"/>
  <c r="O547" i="44"/>
  <c r="P547" i="44"/>
  <c r="O546" i="44"/>
  <c r="P546" i="44"/>
  <c r="O545" i="44"/>
  <c r="P545" i="44"/>
  <c r="O544" i="44"/>
  <c r="P544" i="44"/>
  <c r="P543" i="44"/>
  <c r="O543" i="44"/>
  <c r="O542" i="44"/>
  <c r="P542" i="44"/>
  <c r="O541" i="44"/>
  <c r="P541" i="44"/>
  <c r="O540" i="44"/>
  <c r="P540" i="44"/>
  <c r="O539" i="44"/>
  <c r="P539" i="44"/>
  <c r="O538" i="44"/>
  <c r="P538" i="44"/>
  <c r="O537" i="44"/>
  <c r="P537" i="44"/>
  <c r="O536" i="44"/>
  <c r="P536" i="44"/>
  <c r="P535" i="44"/>
  <c r="O535" i="44"/>
  <c r="O534" i="44"/>
  <c r="P534" i="44"/>
  <c r="O533" i="44"/>
  <c r="P533" i="44"/>
  <c r="O532" i="44"/>
  <c r="P532" i="44"/>
  <c r="O531" i="44"/>
  <c r="P531" i="44"/>
  <c r="O530" i="44"/>
  <c r="P530" i="44"/>
  <c r="O529" i="44"/>
  <c r="P529" i="44"/>
  <c r="O528" i="44"/>
  <c r="P528" i="44"/>
  <c r="O527" i="44"/>
  <c r="P527" i="44"/>
  <c r="O526" i="44"/>
  <c r="P526" i="44"/>
  <c r="O525" i="44"/>
  <c r="P525" i="44"/>
  <c r="O524" i="44"/>
  <c r="P524" i="44"/>
  <c r="O523" i="44"/>
  <c r="P523" i="44"/>
  <c r="O522" i="44"/>
  <c r="P522" i="44"/>
  <c r="O521" i="44"/>
  <c r="P521" i="44"/>
  <c r="O520" i="44"/>
  <c r="P520" i="44"/>
  <c r="O519" i="44"/>
  <c r="P519" i="44"/>
  <c r="O518" i="44"/>
  <c r="P518" i="44"/>
  <c r="O517" i="44"/>
  <c r="P517" i="44"/>
  <c r="O516" i="44"/>
  <c r="P516" i="44"/>
  <c r="O515" i="44"/>
  <c r="P515" i="44"/>
  <c r="O514" i="44"/>
  <c r="P514" i="44"/>
  <c r="O513" i="44"/>
  <c r="P513" i="44"/>
  <c r="O512" i="44"/>
  <c r="P512" i="44"/>
  <c r="O511" i="44"/>
  <c r="P511" i="44"/>
  <c r="O510" i="44"/>
  <c r="P510" i="44"/>
  <c r="O509" i="44"/>
  <c r="P509" i="44"/>
  <c r="O508" i="44"/>
  <c r="P508" i="44"/>
  <c r="O507" i="44"/>
  <c r="P507" i="44"/>
  <c r="O506" i="44"/>
  <c r="P506" i="44"/>
  <c r="O505" i="44"/>
  <c r="P505" i="44"/>
  <c r="O504" i="44"/>
  <c r="P504" i="44"/>
  <c r="O503" i="44"/>
  <c r="P503" i="44"/>
  <c r="O502" i="44"/>
  <c r="P502" i="44"/>
  <c r="O501" i="44"/>
  <c r="P501" i="44"/>
  <c r="O500" i="44"/>
  <c r="P500" i="44"/>
  <c r="O499" i="44"/>
  <c r="P499" i="44"/>
  <c r="O498" i="44"/>
  <c r="P498" i="44"/>
  <c r="O497" i="44"/>
  <c r="P497" i="44"/>
  <c r="O496" i="44"/>
  <c r="P496" i="44"/>
  <c r="P495" i="44"/>
  <c r="O495" i="44"/>
  <c r="O494" i="44"/>
  <c r="P494" i="44"/>
  <c r="O493" i="44"/>
  <c r="P493" i="44"/>
  <c r="O492" i="44"/>
  <c r="P492" i="44"/>
  <c r="O491" i="44"/>
  <c r="P491" i="44"/>
  <c r="O490" i="44"/>
  <c r="P490" i="44"/>
  <c r="O489" i="44"/>
  <c r="P489" i="44"/>
  <c r="O488" i="44"/>
  <c r="P488" i="44"/>
  <c r="O487" i="44"/>
  <c r="P487" i="44"/>
  <c r="O486" i="44"/>
  <c r="P486" i="44"/>
  <c r="O485" i="44"/>
  <c r="P485" i="44"/>
  <c r="O484" i="44"/>
  <c r="P484" i="44"/>
  <c r="O483" i="44"/>
  <c r="P483" i="44"/>
  <c r="O482" i="44"/>
  <c r="P482" i="44"/>
  <c r="O481" i="44"/>
  <c r="P481" i="44"/>
  <c r="O480" i="44"/>
  <c r="P480" i="44"/>
  <c r="O479" i="44"/>
  <c r="P479" i="44"/>
  <c r="O478" i="44"/>
  <c r="P478" i="44"/>
  <c r="O477" i="44"/>
  <c r="P477" i="44"/>
  <c r="O476" i="44"/>
  <c r="P476" i="44"/>
  <c r="O475" i="44"/>
  <c r="P475" i="44"/>
  <c r="O474" i="44"/>
  <c r="P474" i="44"/>
  <c r="O473" i="44"/>
  <c r="P473" i="44"/>
  <c r="O472" i="44"/>
  <c r="P472" i="44"/>
  <c r="P471" i="44"/>
  <c r="O471" i="44"/>
  <c r="O470" i="44"/>
  <c r="P470" i="44"/>
  <c r="O469" i="44"/>
  <c r="P469" i="44"/>
  <c r="O468" i="44"/>
  <c r="P468" i="44"/>
  <c r="O467" i="44"/>
  <c r="P467" i="44"/>
  <c r="O466" i="44"/>
  <c r="P466" i="44"/>
  <c r="O465" i="44"/>
  <c r="P465" i="44"/>
  <c r="O464" i="44"/>
  <c r="P464" i="44"/>
  <c r="O463" i="44"/>
  <c r="P463" i="44"/>
  <c r="O462" i="44"/>
  <c r="P462" i="44"/>
  <c r="O461" i="44"/>
  <c r="P461" i="44"/>
  <c r="O460" i="44"/>
  <c r="P460" i="44"/>
  <c r="O459" i="44"/>
  <c r="P459" i="44"/>
  <c r="O458" i="44"/>
  <c r="P458" i="44"/>
  <c r="O457" i="44"/>
  <c r="P457" i="44"/>
  <c r="O456" i="44"/>
  <c r="P456" i="44"/>
  <c r="O455" i="44"/>
  <c r="P455" i="44"/>
  <c r="O454" i="44"/>
  <c r="P454" i="44"/>
  <c r="O453" i="44"/>
  <c r="P453" i="44"/>
  <c r="O452" i="44"/>
  <c r="P452" i="44"/>
  <c r="O451" i="44"/>
  <c r="P451" i="44"/>
  <c r="P450" i="44"/>
  <c r="O450" i="44"/>
  <c r="O449" i="44"/>
  <c r="P449" i="44"/>
  <c r="O448" i="44"/>
  <c r="P448" i="44"/>
  <c r="O447" i="44"/>
  <c r="P447" i="44"/>
  <c r="O446" i="44"/>
  <c r="P446" i="44"/>
  <c r="P445" i="44"/>
  <c r="O445" i="44"/>
  <c r="O444" i="44"/>
  <c r="P444" i="44"/>
  <c r="O443" i="44"/>
  <c r="P443" i="44"/>
  <c r="P442" i="44"/>
  <c r="O442" i="44"/>
  <c r="O441" i="44"/>
  <c r="P441" i="44"/>
  <c r="O440" i="44"/>
  <c r="P440" i="44"/>
  <c r="O439" i="44"/>
  <c r="P439" i="44"/>
  <c r="O438" i="44"/>
  <c r="P438" i="44"/>
  <c r="O437" i="44"/>
  <c r="P437" i="44"/>
  <c r="O436" i="44"/>
  <c r="P436" i="44"/>
  <c r="O435" i="44"/>
  <c r="P435" i="44"/>
  <c r="O434" i="44"/>
  <c r="P434" i="44"/>
  <c r="O433" i="44"/>
  <c r="P433" i="44"/>
  <c r="O432" i="44"/>
  <c r="P432" i="44"/>
  <c r="O431" i="44"/>
  <c r="P431" i="44"/>
  <c r="O430" i="44"/>
  <c r="P430" i="44"/>
  <c r="O429" i="44"/>
  <c r="P429" i="44"/>
  <c r="O428" i="44"/>
  <c r="P428" i="44"/>
  <c r="O427" i="44"/>
  <c r="P427" i="44"/>
  <c r="O426" i="44"/>
  <c r="P426" i="44"/>
  <c r="O425" i="44"/>
  <c r="P425" i="44"/>
  <c r="O424" i="44"/>
  <c r="P424" i="44"/>
  <c r="O423" i="44"/>
  <c r="P423" i="44"/>
  <c r="O422" i="44"/>
  <c r="P422" i="44"/>
  <c r="O421" i="44"/>
  <c r="P421" i="44"/>
  <c r="O420" i="44"/>
  <c r="P420" i="44"/>
  <c r="O419" i="44"/>
  <c r="P419" i="44"/>
  <c r="P418" i="44"/>
  <c r="O418" i="44"/>
  <c r="O417" i="44"/>
  <c r="P417" i="44"/>
  <c r="O416" i="44"/>
  <c r="P416" i="44"/>
  <c r="O415" i="44"/>
  <c r="P415" i="44"/>
  <c r="O414" i="44"/>
  <c r="P414" i="44"/>
  <c r="O413" i="44"/>
  <c r="P413" i="44"/>
  <c r="O412" i="44"/>
  <c r="P412" i="44"/>
  <c r="O411" i="44"/>
  <c r="P411" i="44"/>
  <c r="O410" i="44"/>
  <c r="P410" i="44"/>
  <c r="O409" i="44"/>
  <c r="P409" i="44"/>
  <c r="O408" i="44"/>
  <c r="P408" i="44"/>
  <c r="O407" i="44"/>
  <c r="P407" i="44"/>
  <c r="O406" i="44"/>
  <c r="P406" i="44"/>
  <c r="O405" i="44"/>
  <c r="P405" i="44"/>
  <c r="O404" i="44"/>
  <c r="P404" i="44"/>
  <c r="O403" i="44"/>
  <c r="P403" i="44"/>
  <c r="O402" i="44"/>
  <c r="P402" i="44"/>
  <c r="O401" i="44"/>
  <c r="P401" i="44"/>
  <c r="O400" i="44"/>
  <c r="P400" i="44"/>
  <c r="P399" i="44"/>
  <c r="O399" i="44"/>
  <c r="O398" i="44"/>
  <c r="P398" i="44"/>
  <c r="O397" i="44"/>
  <c r="P397" i="44"/>
  <c r="P396" i="44"/>
  <c r="O396" i="44"/>
  <c r="O395" i="44"/>
  <c r="P395" i="44"/>
  <c r="O394" i="44"/>
  <c r="P394" i="44"/>
  <c r="O393" i="44"/>
  <c r="P393" i="44"/>
  <c r="O392" i="44"/>
  <c r="P392" i="44"/>
  <c r="O391" i="44"/>
  <c r="P391" i="44"/>
  <c r="O390" i="44"/>
  <c r="P390" i="44"/>
  <c r="O389" i="44"/>
  <c r="P389" i="44"/>
  <c r="O388" i="44"/>
  <c r="P388" i="44"/>
  <c r="O387" i="44"/>
  <c r="P387" i="44"/>
  <c r="O386" i="44"/>
  <c r="P386" i="44"/>
  <c r="O385" i="44"/>
  <c r="P385" i="44"/>
  <c r="O384" i="44"/>
  <c r="P384" i="44"/>
  <c r="O383" i="44"/>
  <c r="P383" i="44"/>
  <c r="O382" i="44"/>
  <c r="P382" i="44"/>
  <c r="O381" i="44"/>
  <c r="P381" i="44"/>
  <c r="O380" i="44"/>
  <c r="P380" i="44"/>
  <c r="O379" i="44"/>
  <c r="P379" i="44"/>
  <c r="O378" i="44"/>
  <c r="P378" i="44"/>
  <c r="O377" i="44"/>
  <c r="P377" i="44"/>
  <c r="O376" i="44"/>
  <c r="P376" i="44"/>
  <c r="O375" i="44"/>
  <c r="P375" i="44"/>
  <c r="O374" i="44"/>
  <c r="P374" i="44"/>
  <c r="O373" i="44"/>
  <c r="P373" i="44"/>
  <c r="O372" i="44"/>
  <c r="P372" i="44"/>
  <c r="O371" i="44"/>
  <c r="P371" i="44"/>
  <c r="O370" i="44"/>
  <c r="P370" i="44"/>
  <c r="O369" i="44"/>
  <c r="P369" i="44"/>
  <c r="O368" i="44"/>
  <c r="P368" i="44"/>
  <c r="O367" i="44"/>
  <c r="P367" i="44"/>
  <c r="O366" i="44"/>
  <c r="P366" i="44"/>
  <c r="O365" i="44"/>
  <c r="P365" i="44"/>
  <c r="O364" i="44"/>
  <c r="P364" i="44"/>
  <c r="O363" i="44"/>
  <c r="P363" i="44"/>
  <c r="O362" i="44"/>
  <c r="P362" i="44"/>
  <c r="O361" i="44"/>
  <c r="P361" i="44"/>
  <c r="O360" i="44"/>
  <c r="P360" i="44"/>
  <c r="O359" i="44"/>
  <c r="P359" i="44"/>
  <c r="O358" i="44"/>
  <c r="P358" i="44"/>
  <c r="O357" i="44"/>
  <c r="P357" i="44"/>
  <c r="O356" i="44"/>
  <c r="P356" i="44"/>
  <c r="O355" i="44"/>
  <c r="P355" i="44"/>
  <c r="O354" i="44"/>
  <c r="P354" i="44"/>
  <c r="O353" i="44"/>
  <c r="P353" i="44"/>
  <c r="O352" i="44"/>
  <c r="P352" i="44"/>
  <c r="O351" i="44"/>
  <c r="P351" i="44"/>
  <c r="O350" i="44"/>
  <c r="P350" i="44"/>
  <c r="O349" i="44"/>
  <c r="P349" i="44"/>
  <c r="O348" i="44"/>
  <c r="P348" i="44"/>
  <c r="O347" i="44"/>
  <c r="P347" i="44"/>
  <c r="O346" i="44"/>
  <c r="P346" i="44"/>
  <c r="O345" i="44"/>
  <c r="P345" i="44"/>
  <c r="O344" i="44"/>
  <c r="P344" i="44"/>
  <c r="P343" i="44"/>
  <c r="O343" i="44"/>
  <c r="O342" i="44"/>
  <c r="P342" i="44"/>
  <c r="O341" i="44"/>
  <c r="P341" i="44"/>
  <c r="O340" i="44"/>
  <c r="P340" i="44"/>
  <c r="O339" i="44"/>
  <c r="P339" i="44"/>
  <c r="O338" i="44"/>
  <c r="P338" i="44"/>
  <c r="O337" i="44"/>
  <c r="P337" i="44"/>
  <c r="O336" i="44"/>
  <c r="P336" i="44"/>
  <c r="O335" i="44"/>
  <c r="P335" i="44"/>
  <c r="O334" i="44"/>
  <c r="P334" i="44"/>
  <c r="O333" i="44"/>
  <c r="P333" i="44"/>
  <c r="O332" i="44"/>
  <c r="P332" i="44"/>
  <c r="O331" i="44"/>
  <c r="P331" i="44"/>
  <c r="O330" i="44"/>
  <c r="P330" i="44"/>
  <c r="O329" i="44"/>
  <c r="P329" i="44"/>
  <c r="O328" i="44"/>
  <c r="P328" i="44"/>
  <c r="O327" i="44"/>
  <c r="P327" i="44"/>
  <c r="O326" i="44"/>
  <c r="P326" i="44"/>
  <c r="O325" i="44"/>
  <c r="P325" i="44"/>
  <c r="P324" i="44"/>
  <c r="O324" i="44"/>
  <c r="O323" i="44"/>
  <c r="P323" i="44"/>
  <c r="O322" i="44"/>
  <c r="P322" i="44"/>
  <c r="O321" i="44"/>
  <c r="P321" i="44"/>
  <c r="O320" i="44"/>
  <c r="P320" i="44"/>
  <c r="O319" i="44"/>
  <c r="P319" i="44"/>
  <c r="O318" i="44"/>
  <c r="P318" i="44"/>
  <c r="O317" i="44"/>
  <c r="P317" i="44"/>
  <c r="O316" i="44"/>
  <c r="P316" i="44"/>
  <c r="O315" i="44"/>
  <c r="P315" i="44"/>
  <c r="O314" i="44"/>
  <c r="P314" i="44"/>
  <c r="O313" i="44"/>
  <c r="P313" i="44"/>
  <c r="O312" i="44"/>
  <c r="P312" i="44"/>
  <c r="O311" i="44"/>
  <c r="P311" i="44"/>
  <c r="O310" i="44"/>
  <c r="P310" i="44"/>
  <c r="O309" i="44"/>
  <c r="P309" i="44"/>
  <c r="O308" i="44"/>
  <c r="P308" i="44"/>
  <c r="O307" i="44"/>
  <c r="P307" i="44"/>
  <c r="O306" i="44"/>
  <c r="P306" i="44"/>
  <c r="O305" i="44"/>
  <c r="P305" i="44"/>
  <c r="O304" i="44"/>
  <c r="P304" i="44"/>
  <c r="O303" i="44"/>
  <c r="P303" i="44"/>
  <c r="O302" i="44"/>
  <c r="P302" i="44"/>
  <c r="O301" i="44"/>
  <c r="P301" i="44"/>
  <c r="O300" i="44"/>
  <c r="P300" i="44"/>
  <c r="O299" i="44"/>
  <c r="P299" i="44"/>
  <c r="O298" i="44"/>
  <c r="P298" i="44"/>
  <c r="O297" i="44"/>
  <c r="P297" i="44"/>
  <c r="O296" i="44"/>
  <c r="P296" i="44"/>
  <c r="P295" i="44"/>
  <c r="O295" i="44"/>
  <c r="O294" i="44"/>
  <c r="P294" i="44"/>
  <c r="O293" i="44"/>
  <c r="P293" i="44"/>
  <c r="O292" i="44"/>
  <c r="P292" i="44"/>
  <c r="P291" i="44"/>
  <c r="O291" i="44"/>
  <c r="O290" i="44"/>
  <c r="P290" i="44"/>
  <c r="O289" i="44"/>
  <c r="P289" i="44"/>
  <c r="O288" i="44"/>
  <c r="P288" i="44"/>
  <c r="O287" i="44"/>
  <c r="P287" i="44"/>
  <c r="O286" i="44"/>
  <c r="P286" i="44"/>
  <c r="P285" i="44"/>
  <c r="O285" i="44"/>
  <c r="O284" i="44"/>
  <c r="P284" i="44"/>
  <c r="O283" i="44"/>
  <c r="P283" i="44"/>
  <c r="O282" i="44"/>
  <c r="P282" i="44"/>
  <c r="O281" i="44"/>
  <c r="P281" i="44"/>
  <c r="O280" i="44"/>
  <c r="P280" i="44"/>
  <c r="O279" i="44"/>
  <c r="P279" i="44"/>
  <c r="O278" i="44"/>
  <c r="P278" i="44"/>
  <c r="O277" i="44"/>
  <c r="P277" i="44"/>
  <c r="O276" i="44"/>
  <c r="P276" i="44"/>
  <c r="O275" i="44"/>
  <c r="P275" i="44"/>
  <c r="O274" i="44"/>
  <c r="P274" i="44"/>
  <c r="O273" i="44"/>
  <c r="P273" i="44"/>
  <c r="O272" i="44"/>
  <c r="P272" i="44"/>
  <c r="O271" i="44"/>
  <c r="P271" i="44"/>
  <c r="O270" i="44"/>
  <c r="P270" i="44"/>
  <c r="O269" i="44"/>
  <c r="P269" i="44"/>
  <c r="O268" i="44"/>
  <c r="P268" i="44"/>
  <c r="O267" i="44"/>
  <c r="P267" i="44"/>
  <c r="O266" i="44"/>
  <c r="P266" i="44"/>
  <c r="O265" i="44"/>
  <c r="P265" i="44"/>
  <c r="O264" i="44"/>
  <c r="P264" i="44"/>
  <c r="O263" i="44"/>
  <c r="P263" i="44"/>
  <c r="O262" i="44"/>
  <c r="P262" i="44"/>
  <c r="O261" i="44"/>
  <c r="P261" i="44"/>
  <c r="O260" i="44"/>
  <c r="P260" i="44"/>
  <c r="O259" i="44"/>
  <c r="P259" i="44"/>
  <c r="O258" i="44"/>
  <c r="P258" i="44"/>
  <c r="O257" i="44"/>
  <c r="P257" i="44"/>
  <c r="O256" i="44"/>
  <c r="P256" i="44"/>
  <c r="O255" i="44"/>
  <c r="P255" i="44"/>
  <c r="O254" i="44"/>
  <c r="P254" i="44"/>
  <c r="O253" i="44"/>
  <c r="P253" i="44"/>
  <c r="O252" i="44"/>
  <c r="P252" i="44"/>
  <c r="O251" i="44"/>
  <c r="P251" i="44"/>
  <c r="O250" i="44"/>
  <c r="P250" i="44"/>
  <c r="P249" i="44"/>
  <c r="O249" i="44"/>
  <c r="O248" i="44"/>
  <c r="P248" i="44"/>
  <c r="O247" i="44"/>
  <c r="P247" i="44"/>
  <c r="O246" i="44"/>
  <c r="P246" i="44"/>
  <c r="O245" i="44"/>
  <c r="P245" i="44"/>
  <c r="O244" i="44"/>
  <c r="P244" i="44"/>
  <c r="O243" i="44"/>
  <c r="P243" i="44"/>
  <c r="O242" i="44"/>
  <c r="P242" i="44"/>
  <c r="O241" i="44"/>
  <c r="P241" i="44"/>
  <c r="P240" i="44"/>
  <c r="O240" i="44"/>
  <c r="O239" i="44"/>
  <c r="P239" i="44"/>
  <c r="O238" i="44"/>
  <c r="P238" i="44"/>
  <c r="O237" i="44"/>
  <c r="P237" i="44"/>
  <c r="O236" i="44"/>
  <c r="P236" i="44"/>
  <c r="O235" i="44"/>
  <c r="P235" i="44"/>
  <c r="O234" i="44"/>
  <c r="P234" i="44"/>
  <c r="O233" i="44"/>
  <c r="P233" i="44"/>
  <c r="O232" i="44"/>
  <c r="P232" i="44"/>
  <c r="O231" i="44"/>
  <c r="P231" i="44"/>
  <c r="O230" i="44"/>
  <c r="P230" i="44"/>
  <c r="P229" i="44"/>
  <c r="O229" i="44"/>
  <c r="O228" i="44"/>
  <c r="P228" i="44"/>
  <c r="O227" i="44"/>
  <c r="P227" i="44"/>
  <c r="O226" i="44"/>
  <c r="P226" i="44"/>
  <c r="O225" i="44"/>
  <c r="P225" i="44"/>
  <c r="O224" i="44"/>
  <c r="P224" i="44"/>
  <c r="O223" i="44"/>
  <c r="P223" i="44"/>
  <c r="O222" i="44"/>
  <c r="P222" i="44"/>
  <c r="O221" i="44"/>
  <c r="P221" i="44"/>
  <c r="O220" i="44"/>
  <c r="P220" i="44"/>
  <c r="P219" i="44"/>
  <c r="O219" i="44"/>
  <c r="O218" i="44"/>
  <c r="P218" i="44"/>
  <c r="O217" i="44"/>
  <c r="P217" i="44"/>
  <c r="O216" i="44"/>
  <c r="P216" i="44"/>
  <c r="O215" i="44"/>
  <c r="P215" i="44"/>
  <c r="O214" i="44"/>
  <c r="P214" i="44"/>
  <c r="O213" i="44"/>
  <c r="P213" i="44"/>
  <c r="O212" i="44"/>
  <c r="P212" i="44"/>
  <c r="O211" i="44"/>
  <c r="P211" i="44"/>
  <c r="O210" i="44"/>
  <c r="P210" i="44"/>
  <c r="O209" i="44"/>
  <c r="P209" i="44"/>
  <c r="O208" i="44"/>
  <c r="P208" i="44"/>
  <c r="O207" i="44"/>
  <c r="P207" i="44"/>
  <c r="O206" i="44"/>
  <c r="P206" i="44"/>
  <c r="O205" i="44"/>
  <c r="P205" i="44"/>
  <c r="O204" i="44"/>
  <c r="P204" i="44"/>
  <c r="O203" i="44"/>
  <c r="P203" i="44"/>
  <c r="O202" i="44"/>
  <c r="P202" i="44"/>
  <c r="O201" i="44"/>
  <c r="P201" i="44"/>
  <c r="O200" i="44"/>
  <c r="P200" i="44"/>
  <c r="O199" i="44"/>
  <c r="P199" i="44"/>
  <c r="O198" i="44"/>
  <c r="P198" i="44"/>
  <c r="O197" i="44"/>
  <c r="P197" i="44"/>
  <c r="O196" i="44"/>
  <c r="P196" i="44"/>
  <c r="O195" i="44"/>
  <c r="P195" i="44"/>
  <c r="O194" i="44"/>
  <c r="P194" i="44"/>
  <c r="O193" i="44"/>
  <c r="P193" i="44"/>
  <c r="O192" i="44"/>
  <c r="P192" i="44"/>
  <c r="O191" i="44"/>
  <c r="P191" i="44"/>
  <c r="O190" i="44"/>
  <c r="P190" i="44"/>
  <c r="P189" i="44"/>
  <c r="O189" i="44"/>
  <c r="O188" i="44"/>
  <c r="P188" i="44"/>
  <c r="O187" i="44"/>
  <c r="P187" i="44"/>
  <c r="O186" i="44"/>
  <c r="P186" i="44"/>
  <c r="O185" i="44"/>
  <c r="P185" i="44"/>
  <c r="O184" i="44"/>
  <c r="P184" i="44"/>
  <c r="P183" i="44"/>
  <c r="O183" i="44"/>
  <c r="O182" i="44"/>
  <c r="P182" i="44"/>
  <c r="O181" i="44"/>
  <c r="P181" i="44"/>
  <c r="O180" i="44"/>
  <c r="P180" i="44"/>
  <c r="O179" i="44"/>
  <c r="P179" i="44"/>
  <c r="O178" i="44"/>
  <c r="P178" i="44"/>
  <c r="O177" i="44"/>
  <c r="P177" i="44"/>
  <c r="O176" i="44"/>
  <c r="P176" i="44"/>
  <c r="P175" i="44"/>
  <c r="O175" i="44"/>
  <c r="O174" i="44"/>
  <c r="P174" i="44"/>
  <c r="O173" i="44"/>
  <c r="P173" i="44"/>
  <c r="O172" i="44"/>
  <c r="P172" i="44"/>
  <c r="O171" i="44"/>
  <c r="P171" i="44"/>
  <c r="O170" i="44"/>
  <c r="P170" i="44"/>
  <c r="O169" i="44"/>
  <c r="P169" i="44"/>
  <c r="O168" i="44"/>
  <c r="P168" i="44"/>
  <c r="O167" i="44"/>
  <c r="P167" i="44"/>
  <c r="O166" i="44"/>
  <c r="P166" i="44"/>
  <c r="O165" i="44"/>
  <c r="P165" i="44"/>
  <c r="O164" i="44"/>
  <c r="P164" i="44"/>
  <c r="O163" i="44"/>
  <c r="P163" i="44"/>
  <c r="O162" i="44"/>
  <c r="P162" i="44"/>
  <c r="O161" i="44"/>
  <c r="P161" i="44"/>
  <c r="O160" i="44"/>
  <c r="P160" i="44"/>
  <c r="O159" i="44"/>
  <c r="P159" i="44"/>
  <c r="O158" i="44"/>
  <c r="P158" i="44"/>
  <c r="O157" i="44"/>
  <c r="P157" i="44"/>
  <c r="O156" i="44"/>
  <c r="P156" i="44"/>
  <c r="O155" i="44"/>
  <c r="P155" i="44"/>
  <c r="O154" i="44"/>
  <c r="P154" i="44"/>
  <c r="O153" i="44"/>
  <c r="P153" i="44"/>
  <c r="P152" i="44"/>
  <c r="O152" i="44"/>
  <c r="O151" i="44"/>
  <c r="P151" i="44"/>
  <c r="O150" i="44"/>
  <c r="P150" i="44"/>
  <c r="O149" i="44"/>
  <c r="P149" i="44"/>
  <c r="O148" i="44"/>
  <c r="P148" i="44"/>
  <c r="O147" i="44"/>
  <c r="P147" i="44"/>
  <c r="O146" i="44"/>
  <c r="P146" i="44"/>
  <c r="O145" i="44"/>
  <c r="P145" i="44"/>
  <c r="O144" i="44"/>
  <c r="P144" i="44"/>
  <c r="P143" i="44"/>
  <c r="O143" i="44"/>
  <c r="O142" i="44"/>
  <c r="P142" i="44"/>
  <c r="O141" i="44"/>
  <c r="P141" i="44"/>
  <c r="O140" i="44"/>
  <c r="P140" i="44"/>
  <c r="P139" i="44"/>
  <c r="O139" i="44"/>
  <c r="O138" i="44"/>
  <c r="P138" i="44"/>
  <c r="O137" i="44"/>
  <c r="P137" i="44"/>
  <c r="O136" i="44"/>
  <c r="P136" i="44"/>
  <c r="O135" i="44"/>
  <c r="P135" i="44"/>
  <c r="O134" i="44"/>
  <c r="P134" i="44"/>
  <c r="O133" i="44"/>
  <c r="P133" i="44"/>
  <c r="O132" i="44"/>
  <c r="P132" i="44"/>
  <c r="O131" i="44"/>
  <c r="P131" i="44"/>
  <c r="O130" i="44"/>
  <c r="P130" i="44"/>
  <c r="O129" i="44"/>
  <c r="P129" i="44"/>
  <c r="O128" i="44"/>
  <c r="P128" i="44"/>
  <c r="O127" i="44"/>
  <c r="P127" i="44"/>
  <c r="O126" i="44"/>
  <c r="P126" i="44"/>
  <c r="O125" i="44"/>
  <c r="P125" i="44"/>
  <c r="O124" i="44"/>
  <c r="P124" i="44"/>
  <c r="O123" i="44"/>
  <c r="P123" i="44"/>
  <c r="O122" i="44"/>
  <c r="P122" i="44"/>
  <c r="O121" i="44"/>
  <c r="P121" i="44"/>
  <c r="O120" i="44"/>
  <c r="P120" i="44"/>
  <c r="O119" i="44"/>
  <c r="P119" i="44"/>
  <c r="O118" i="44"/>
  <c r="P118" i="44"/>
  <c r="O117" i="44"/>
  <c r="P117" i="44"/>
  <c r="O116" i="44"/>
  <c r="P116" i="44"/>
  <c r="O115" i="44"/>
  <c r="P115" i="44"/>
  <c r="O114" i="44"/>
  <c r="P114" i="44"/>
  <c r="O113" i="44"/>
  <c r="P113" i="44"/>
  <c r="O112" i="44"/>
  <c r="P112" i="44"/>
  <c r="O111" i="44"/>
  <c r="P111" i="44"/>
  <c r="O110" i="44"/>
  <c r="P110" i="44"/>
  <c r="O109" i="44"/>
  <c r="P109" i="44"/>
  <c r="P108" i="44"/>
  <c r="O108" i="44"/>
  <c r="O107" i="44"/>
  <c r="P107" i="44"/>
  <c r="O106" i="44"/>
  <c r="P106" i="44"/>
  <c r="O105" i="44"/>
  <c r="P105" i="44"/>
  <c r="O104" i="44"/>
  <c r="P104" i="44"/>
  <c r="O103" i="44"/>
  <c r="P103" i="44"/>
  <c r="O102" i="44"/>
  <c r="P102" i="44"/>
  <c r="O101" i="44"/>
  <c r="P101" i="44"/>
  <c r="O100" i="44"/>
  <c r="P100" i="44"/>
  <c r="O99" i="44"/>
  <c r="P99" i="44"/>
  <c r="O98" i="44"/>
  <c r="P98" i="44"/>
  <c r="O97" i="44"/>
  <c r="P97" i="44"/>
  <c r="O96" i="44"/>
  <c r="P96" i="44"/>
  <c r="O95" i="44"/>
  <c r="P95" i="44"/>
  <c r="O94" i="44"/>
  <c r="P94" i="44"/>
  <c r="O93" i="44"/>
  <c r="P93" i="44"/>
  <c r="P92" i="44"/>
  <c r="O92" i="44"/>
  <c r="O91" i="44"/>
  <c r="P91" i="44"/>
  <c r="O90" i="44"/>
  <c r="P90" i="44"/>
  <c r="O89" i="44"/>
  <c r="P89" i="44"/>
  <c r="O88" i="44"/>
  <c r="P88" i="44"/>
  <c r="O87" i="44"/>
  <c r="P87" i="44"/>
  <c r="O86" i="44"/>
  <c r="P86" i="44"/>
  <c r="O85" i="44"/>
  <c r="P85" i="44"/>
  <c r="O84" i="44"/>
  <c r="P84" i="44"/>
  <c r="O83" i="44"/>
  <c r="P83" i="44"/>
  <c r="O82" i="44"/>
  <c r="P82" i="44"/>
  <c r="P81" i="44"/>
  <c r="O81" i="44"/>
  <c r="O80" i="44"/>
  <c r="P80" i="44"/>
  <c r="O79" i="44"/>
  <c r="P79" i="44"/>
  <c r="O78" i="44"/>
  <c r="P78" i="44"/>
  <c r="O77" i="44"/>
  <c r="P77" i="44"/>
  <c r="O76" i="44"/>
  <c r="P76" i="44"/>
  <c r="O75" i="44"/>
  <c r="P75" i="44"/>
  <c r="O74" i="44"/>
  <c r="P74" i="44"/>
  <c r="O73" i="44"/>
  <c r="P73" i="44"/>
  <c r="O72" i="44"/>
  <c r="P72" i="44"/>
  <c r="O71" i="44"/>
  <c r="P71" i="44"/>
  <c r="O70" i="44"/>
  <c r="P70" i="44"/>
  <c r="P69" i="44"/>
  <c r="O69" i="44"/>
  <c r="O68" i="44"/>
  <c r="P68" i="44"/>
  <c r="O67" i="44"/>
  <c r="P67" i="44"/>
  <c r="O66" i="44"/>
  <c r="P66" i="44"/>
  <c r="O65" i="44"/>
  <c r="P65" i="44"/>
  <c r="O64" i="44"/>
  <c r="P64" i="44"/>
  <c r="O63" i="44"/>
  <c r="P63" i="44"/>
  <c r="O62" i="44"/>
  <c r="P62" i="44"/>
  <c r="O61" i="44"/>
  <c r="P61" i="44"/>
  <c r="O60" i="44"/>
  <c r="P60" i="44"/>
  <c r="O59" i="44"/>
  <c r="P59" i="44"/>
  <c r="O58" i="44"/>
  <c r="P58" i="44"/>
  <c r="O57" i="44"/>
  <c r="P57" i="44"/>
  <c r="O56" i="44"/>
  <c r="P56" i="44"/>
  <c r="O55" i="44"/>
  <c r="P55" i="44"/>
  <c r="O54" i="44"/>
  <c r="P54" i="44"/>
  <c r="P53" i="44"/>
  <c r="O53" i="44"/>
  <c r="O52" i="44"/>
  <c r="P52" i="44"/>
  <c r="O51" i="44"/>
  <c r="P51" i="44"/>
  <c r="P50" i="44"/>
  <c r="O50" i="44"/>
  <c r="O49" i="44"/>
  <c r="P49" i="44"/>
  <c r="O48" i="44"/>
  <c r="P48" i="44"/>
  <c r="P47" i="44"/>
  <c r="O47" i="44"/>
  <c r="O46" i="44"/>
  <c r="P46" i="44"/>
  <c r="O45" i="44"/>
  <c r="P45" i="44"/>
  <c r="O44" i="44"/>
  <c r="P44" i="44"/>
  <c r="O43" i="44"/>
  <c r="P43" i="44"/>
  <c r="P42" i="44"/>
  <c r="O42" i="44"/>
  <c r="O41" i="44"/>
  <c r="P41" i="44"/>
  <c r="O40" i="44"/>
  <c r="P40" i="44"/>
  <c r="O39" i="44"/>
  <c r="P39" i="44"/>
  <c r="O38" i="44"/>
  <c r="P38" i="44"/>
  <c r="O37" i="44"/>
  <c r="P37" i="44"/>
  <c r="O36" i="44"/>
  <c r="P36" i="44"/>
  <c r="O35" i="44"/>
  <c r="P35" i="44"/>
  <c r="O34" i="44"/>
  <c r="P34" i="44"/>
  <c r="O33" i="44"/>
  <c r="P33" i="44"/>
  <c r="O32" i="44"/>
  <c r="P32" i="44"/>
  <c r="O31" i="44"/>
  <c r="P31" i="44"/>
  <c r="O30" i="44"/>
  <c r="P30" i="44"/>
  <c r="O29" i="44"/>
  <c r="P29" i="44"/>
  <c r="O28" i="44"/>
  <c r="P28" i="44"/>
  <c r="O27" i="44"/>
  <c r="P27" i="44"/>
  <c r="O26" i="44"/>
  <c r="P26" i="44"/>
  <c r="O25" i="44"/>
  <c r="P25" i="44"/>
  <c r="O24" i="44"/>
  <c r="P24" i="44"/>
  <c r="O23" i="44"/>
  <c r="P23" i="44"/>
  <c r="O22" i="44"/>
  <c r="P22" i="44"/>
  <c r="O21" i="44"/>
  <c r="P21" i="44"/>
  <c r="O20" i="44"/>
  <c r="P20" i="44"/>
  <c r="P19" i="44"/>
  <c r="O19" i="44"/>
  <c r="O18" i="44"/>
  <c r="P18" i="44"/>
  <c r="O17" i="44"/>
  <c r="P17" i="44"/>
  <c r="O16" i="44"/>
  <c r="P16" i="44"/>
  <c r="O15" i="44"/>
  <c r="P15" i="44"/>
  <c r="O14" i="44"/>
  <c r="P14" i="44"/>
  <c r="O13" i="44"/>
  <c r="P13" i="44"/>
  <c r="O12" i="44"/>
  <c r="P12" i="44"/>
  <c r="O11" i="44"/>
  <c r="P11" i="44"/>
  <c r="O10" i="44"/>
  <c r="P10" i="44"/>
  <c r="O9" i="44"/>
  <c r="P9" i="44"/>
  <c r="O8" i="44"/>
  <c r="P8" i="44"/>
  <c r="O7" i="44"/>
  <c r="P7" i="44"/>
  <c r="O6" i="44"/>
  <c r="P6" i="44"/>
  <c r="O5" i="44"/>
  <c r="P5" i="44"/>
  <c r="O4" i="44"/>
  <c r="P4" i="44"/>
  <c r="O3" i="44"/>
  <c r="P3" i="44"/>
  <c r="X1118" i="71"/>
  <c r="X778" i="71"/>
  <c r="X60" i="71"/>
  <c r="X1134" i="71"/>
  <c r="X866" i="71"/>
  <c r="X1155" i="71"/>
  <c r="X729" i="71"/>
  <c r="X776" i="71"/>
  <c r="X1073" i="71"/>
  <c r="X105" i="71"/>
  <c r="X203" i="71"/>
  <c r="X1079" i="71"/>
  <c r="X575" i="71"/>
  <c r="X720" i="71"/>
  <c r="X466" i="71"/>
  <c r="X272" i="71"/>
  <c r="X313" i="71"/>
  <c r="X667" i="71"/>
  <c r="X949" i="71"/>
  <c r="X767" i="71"/>
  <c r="X424" i="71"/>
  <c r="X777" i="71"/>
  <c r="X224" i="71"/>
  <c r="X349" i="71"/>
  <c r="X607" i="71"/>
  <c r="X674" i="71"/>
  <c r="X937" i="71"/>
  <c r="X1236" i="71"/>
  <c r="X1083" i="71"/>
  <c r="X1116" i="71"/>
  <c r="X602" i="71"/>
  <c r="X837" i="71"/>
  <c r="X340" i="71"/>
  <c r="X92" i="71"/>
  <c r="X918" i="71"/>
  <c r="X93" i="71"/>
  <c r="X1164" i="71"/>
  <c r="X1011" i="71"/>
  <c r="X366" i="71"/>
  <c r="X1067" i="71"/>
  <c r="X456" i="71"/>
  <c r="X343" i="71"/>
  <c r="X566" i="71"/>
  <c r="X1235" i="71"/>
  <c r="X498" i="71"/>
  <c r="X983" i="71"/>
  <c r="X494" i="71"/>
  <c r="X1180" i="71"/>
  <c r="X34" i="71"/>
  <c r="X552" i="71"/>
  <c r="X245" i="71"/>
  <c r="X973" i="71"/>
  <c r="X613" i="71"/>
  <c r="X1161" i="71"/>
  <c r="X981" i="71"/>
  <c r="X219" i="71"/>
  <c r="X840" i="71"/>
  <c r="X318" i="71"/>
  <c r="X167" i="71"/>
  <c r="X1205" i="71"/>
  <c r="X200" i="71"/>
  <c r="X646" i="71"/>
  <c r="X920" i="71"/>
  <c r="X762" i="71"/>
  <c r="X936" i="71"/>
  <c r="X1201" i="71"/>
  <c r="N1" i="72"/>
  <c r="X877" i="71"/>
  <c r="X208" i="71"/>
  <c r="X212" i="71"/>
  <c r="X894" i="71"/>
  <c r="X871" i="71"/>
  <c r="X133" i="71"/>
  <c r="X1100" i="71"/>
  <c r="X25" i="71"/>
  <c r="X387" i="71"/>
  <c r="X1051" i="71"/>
  <c r="X1015" i="71"/>
  <c r="X914" i="71"/>
  <c r="X901" i="71"/>
  <c r="X338" i="71"/>
  <c r="X836" i="71"/>
  <c r="X579" i="71"/>
  <c r="X988" i="71"/>
  <c r="X321" i="71"/>
  <c r="X69" i="71"/>
  <c r="X330" i="71"/>
  <c r="X277" i="71"/>
  <c r="X1019" i="71"/>
  <c r="X1030" i="71"/>
  <c r="X933" i="71"/>
  <c r="X1222" i="71"/>
  <c r="X982" i="71"/>
  <c r="X772" i="71"/>
  <c r="X1227" i="71"/>
  <c r="X710" i="71"/>
  <c r="X1195" i="71"/>
  <c r="X1049" i="71"/>
  <c r="X485" i="71"/>
  <c r="X165" i="71"/>
  <c r="X480" i="71"/>
  <c r="X479" i="71"/>
  <c r="X1189" i="71"/>
  <c r="X409" i="71"/>
  <c r="X1156" i="71"/>
  <c r="X905" i="71"/>
  <c r="X781" i="71"/>
  <c r="X1080" i="71"/>
  <c r="X555" i="71"/>
  <c r="X184" i="71"/>
  <c r="X851" i="71"/>
  <c r="X796" i="71"/>
  <c r="X236" i="71"/>
  <c r="X329" i="71"/>
  <c r="X815" i="71"/>
  <c r="X124" i="71"/>
  <c r="X1013" i="71"/>
  <c r="X917" i="71"/>
  <c r="X77" i="71"/>
  <c r="X164" i="71"/>
  <c r="X1206" i="71"/>
  <c r="X622" i="71"/>
  <c r="X875" i="71"/>
  <c r="X419" i="71"/>
  <c r="X596" i="71"/>
  <c r="X792" i="71"/>
  <c r="X654" i="71"/>
  <c r="Q1" i="53"/>
  <c r="X1212" i="71"/>
  <c r="X526" i="71"/>
  <c r="X1078" i="71"/>
  <c r="X625" i="71"/>
  <c r="X57" i="71"/>
  <c r="X681" i="71"/>
  <c r="X553" i="71"/>
  <c r="X658" i="71"/>
  <c r="X267" i="71"/>
  <c r="X612" i="71"/>
  <c r="X669" i="71"/>
  <c r="X945" i="71"/>
  <c r="X1014" i="71"/>
  <c r="X464" i="71"/>
  <c r="X568" i="71"/>
  <c r="X509" i="71"/>
  <c r="X578" i="71"/>
  <c r="X605" i="71"/>
  <c r="X549" i="71"/>
  <c r="X1193" i="71"/>
  <c r="X891" i="71"/>
  <c r="X1008" i="71"/>
  <c r="X722" i="71"/>
  <c r="X333" i="71"/>
  <c r="X160" i="71"/>
  <c r="X1251" i="71"/>
  <c r="X682" i="71"/>
  <c r="X556" i="71"/>
  <c r="X342" i="71"/>
  <c r="X266" i="71"/>
  <c r="X147" i="71"/>
  <c r="X1219" i="71"/>
  <c r="X857" i="71"/>
  <c r="X643" i="71"/>
  <c r="X197" i="71"/>
  <c r="X878" i="71"/>
  <c r="X561" i="71"/>
  <c r="X688" i="71"/>
  <c r="X998" i="71"/>
  <c r="X855" i="71"/>
  <c r="X839" i="71"/>
  <c r="X1151" i="71"/>
  <c r="X213" i="71"/>
  <c r="X542" i="71"/>
  <c r="X356" i="71"/>
  <c r="X569" i="71"/>
  <c r="X404" i="71"/>
  <c r="X1274" i="71"/>
  <c r="X798" i="71"/>
  <c r="X698" i="71"/>
  <c r="X55" i="71"/>
  <c r="X713" i="71"/>
  <c r="X18" i="71"/>
  <c r="X761" i="71"/>
  <c r="X376" i="71"/>
  <c r="X793" i="71"/>
  <c r="X440" i="71"/>
  <c r="X308" i="71"/>
  <c r="X412" i="71"/>
  <c r="X523" i="71"/>
  <c r="X205" i="71"/>
  <c r="X636" i="71"/>
  <c r="X499" i="71"/>
  <c r="X295" i="71"/>
  <c r="X619" i="71"/>
  <c r="X638" i="71"/>
  <c r="X631" i="71"/>
  <c r="X1060" i="71"/>
  <c r="X1130" i="71"/>
  <c r="X647" i="71"/>
  <c r="X1228" i="71"/>
  <c r="X991" i="71"/>
  <c r="X380" i="71"/>
  <c r="X292" i="71"/>
  <c r="X711" i="71"/>
  <c r="X642" i="71"/>
  <c r="X808" i="71"/>
  <c r="X168" i="71"/>
  <c r="X477" i="71"/>
  <c r="X1071" i="71"/>
  <c r="X1087" i="71"/>
  <c r="X849" i="71"/>
  <c r="X1270" i="71"/>
  <c r="X572" i="71"/>
  <c r="X473" i="71"/>
  <c r="X1065" i="71"/>
  <c r="X1062" i="71"/>
  <c r="X325" i="71"/>
  <c r="X269" i="71"/>
  <c r="X402" i="71"/>
  <c r="X1039" i="71"/>
  <c r="X841" i="71"/>
  <c r="X455" i="71"/>
  <c r="X898" i="71"/>
  <c r="X528" i="71"/>
  <c r="X1200" i="71"/>
  <c r="X741" i="71"/>
  <c r="Q1" i="72"/>
  <c r="X516" i="71"/>
  <c r="X649" i="71"/>
  <c r="X845" i="71"/>
  <c r="X120" i="71"/>
  <c r="X633" i="71"/>
  <c r="X1171" i="71"/>
  <c r="X370" i="71"/>
  <c r="X71" i="71"/>
  <c r="X1000" i="71"/>
  <c r="X804" i="71"/>
  <c r="X884" i="71"/>
  <c r="X603" i="71"/>
  <c r="X745" i="71"/>
  <c r="X7" i="71"/>
  <c r="X676" i="71"/>
  <c r="X1128" i="71"/>
  <c r="X1076" i="71"/>
  <c r="X1196" i="71"/>
  <c r="X687" i="71"/>
  <c r="X600" i="71"/>
  <c r="X1032" i="71"/>
  <c r="X1167" i="71"/>
  <c r="X231" i="71"/>
  <c r="X113" i="71"/>
  <c r="X1086" i="71"/>
  <c r="X947" i="71"/>
  <c r="X913" i="71"/>
  <c r="X372" i="71"/>
  <c r="O1" i="52"/>
  <c r="N1" i="53"/>
  <c r="X344" i="71"/>
  <c r="X1072" i="71"/>
  <c r="X136" i="71"/>
  <c r="X510" i="71"/>
  <c r="X939" i="71"/>
  <c r="X107" i="71"/>
  <c r="X1233" i="71"/>
  <c r="X912" i="71"/>
  <c r="X679" i="71"/>
  <c r="X140" i="71"/>
  <c r="X577" i="71"/>
  <c r="X251" i="71"/>
  <c r="X685" i="71"/>
  <c r="X303" i="71"/>
  <c r="X80" i="71"/>
  <c r="X418" i="71"/>
  <c r="X921" i="71"/>
  <c r="X691" i="71"/>
  <c r="X856" i="71"/>
  <c r="X1271" i="71"/>
  <c r="X517" i="71"/>
  <c r="X367" i="71"/>
  <c r="X1024" i="71"/>
  <c r="X980" i="71"/>
  <c r="X436" i="71"/>
  <c r="X421" i="71"/>
  <c r="X290" i="71"/>
  <c r="X1117" i="71"/>
  <c r="X1207" i="71"/>
  <c r="X672" i="71"/>
  <c r="X91" i="71"/>
  <c r="X132" i="71"/>
  <c r="X1035" i="71"/>
  <c r="X737" i="71"/>
  <c r="X437" i="71"/>
  <c r="X548" i="71"/>
  <c r="X1053" i="71"/>
  <c r="X686" i="71"/>
  <c r="X227" i="71"/>
  <c r="X45" i="71"/>
  <c r="X805" i="71"/>
  <c r="X78" i="71"/>
  <c r="X286" i="71"/>
  <c r="X465" i="71"/>
  <c r="X310" i="71"/>
  <c r="X783" i="71"/>
  <c r="X253" i="71"/>
  <c r="X420" i="71"/>
  <c r="X1181" i="71"/>
  <c r="X623" i="71"/>
  <c r="X288" i="71"/>
  <c r="X595" i="71"/>
  <c r="X927" i="71"/>
  <c r="X850" i="71"/>
  <c r="X695" i="71"/>
  <c r="X1091" i="71"/>
  <c r="X557" i="71"/>
  <c r="X1253" i="71"/>
  <c r="X547" i="71"/>
  <c r="X868" i="71"/>
  <c r="X66" i="71"/>
  <c r="X192" i="71"/>
  <c r="X665" i="71"/>
  <c r="X1172" i="71"/>
  <c r="X171" i="71"/>
  <c r="X468" i="71"/>
  <c r="X257" i="71"/>
  <c r="X714" i="71"/>
  <c r="X1141" i="71"/>
  <c r="X1153" i="71"/>
  <c r="X1165" i="71"/>
  <c r="X1146" i="71"/>
  <c r="X1029" i="71"/>
  <c r="X112" i="71"/>
  <c r="X810" i="71"/>
  <c r="X1145" i="71"/>
  <c r="X422" i="71"/>
  <c r="X563" i="71"/>
  <c r="X832" i="71"/>
  <c r="X346" i="71"/>
  <c r="X1214" i="71"/>
  <c r="X405" i="71"/>
  <c r="X452" i="71"/>
  <c r="X1027" i="71"/>
  <c r="X782" i="71"/>
  <c r="X21" i="71"/>
  <c r="X899" i="71"/>
  <c r="X379" i="71"/>
  <c r="X952" i="71"/>
  <c r="X501" i="71"/>
  <c r="X331" i="71"/>
  <c r="X597" i="71"/>
  <c r="X443" i="71"/>
  <c r="X230" i="71"/>
  <c r="X705" i="71"/>
  <c r="X275" i="71"/>
  <c r="X1088" i="71"/>
  <c r="X46" i="71"/>
  <c r="X1097" i="71"/>
  <c r="X858" i="71"/>
  <c r="X169" i="71"/>
  <c r="X10" i="71"/>
  <c r="X867" i="71"/>
  <c r="X1023" i="71"/>
  <c r="X392" i="71"/>
  <c r="X677" i="71"/>
  <c r="X934" i="71"/>
  <c r="X1059" i="71"/>
  <c r="X500" i="71"/>
  <c r="X49" i="71"/>
  <c r="X854" i="71"/>
  <c r="X388" i="71"/>
  <c r="X1149" i="71"/>
  <c r="X301" i="71"/>
  <c r="X63" i="71"/>
  <c r="G1" i="53"/>
  <c r="K1" i="52"/>
  <c r="X483" i="71"/>
  <c r="X307" i="71"/>
  <c r="X588" i="71"/>
  <c r="X314" i="71"/>
  <c r="X984" i="71"/>
  <c r="X65" i="71"/>
  <c r="X145" i="71"/>
  <c r="X1138" i="71"/>
  <c r="X449" i="71"/>
  <c r="X522" i="71"/>
  <c r="X438" i="71"/>
  <c r="X948" i="71"/>
  <c r="X85" i="71"/>
  <c r="X311" i="71"/>
  <c r="X1038" i="71"/>
  <c r="X328" i="71"/>
  <c r="X1081" i="71"/>
  <c r="X199" i="71"/>
  <c r="X955" i="71"/>
  <c r="X824" i="71"/>
  <c r="X1210" i="71"/>
  <c r="X1263" i="71"/>
  <c r="X1225" i="71"/>
  <c r="X432" i="71"/>
  <c r="X963" i="71"/>
  <c r="X784" i="71"/>
  <c r="X1016" i="71"/>
  <c r="X1103" i="71"/>
  <c r="X1005" i="71"/>
  <c r="X726" i="71"/>
  <c r="X287" i="71"/>
  <c r="X48" i="71"/>
  <c r="X1044" i="71"/>
  <c r="X1107" i="71"/>
  <c r="X1257" i="71"/>
  <c r="X531" i="71"/>
  <c r="X724" i="71"/>
  <c r="X732" i="71"/>
  <c r="X513" i="71"/>
  <c r="X1176" i="71"/>
  <c r="X888" i="71"/>
  <c r="X601" i="71"/>
  <c r="X844" i="71"/>
  <c r="G9" i="68"/>
  <c r="X242" i="71"/>
  <c r="X587" i="71"/>
  <c r="X1154" i="71"/>
  <c r="X670" i="71"/>
  <c r="X119" i="71"/>
  <c r="X807" i="71"/>
  <c r="X355" i="71"/>
  <c r="X396" i="71"/>
  <c r="X383" i="71"/>
  <c r="X351" i="71"/>
  <c r="X487" i="71"/>
  <c r="X482" i="71"/>
  <c r="X883" i="71"/>
  <c r="X360" i="71"/>
  <c r="X1182" i="71"/>
  <c r="X223" i="71"/>
  <c r="X273" i="71"/>
  <c r="X435" i="71"/>
  <c r="X378" i="71"/>
  <c r="X375" i="71"/>
  <c r="X811" i="71"/>
  <c r="X243" i="71"/>
  <c r="X986" i="71"/>
  <c r="X512" i="71"/>
  <c r="X172" i="71"/>
  <c r="X847" i="71"/>
  <c r="X1275" i="71"/>
  <c r="X279" i="71"/>
  <c r="X1123" i="71"/>
  <c r="X495" i="71"/>
  <c r="X1260" i="71"/>
  <c r="X217" i="71"/>
  <c r="X1217" i="71"/>
  <c r="X19" i="71"/>
  <c r="X641" i="71"/>
  <c r="X70" i="71"/>
  <c r="X634" i="71"/>
  <c r="X278" i="71"/>
  <c r="X702" i="71"/>
  <c r="X545" i="71"/>
  <c r="X626" i="71"/>
  <c r="X159" i="71"/>
  <c r="X908" i="71"/>
  <c r="X886" i="71"/>
  <c r="X997" i="71"/>
  <c r="X1144" i="71"/>
  <c r="X971" i="71"/>
  <c r="X609" i="71"/>
  <c r="X780" i="71"/>
  <c r="X1085" i="71"/>
  <c r="X1021" i="71"/>
  <c r="X1234" i="71"/>
  <c r="X751" i="71"/>
  <c r="X814" i="71"/>
  <c r="X399" i="71"/>
  <c r="X1077" i="71"/>
  <c r="X496" i="71"/>
  <c r="X583" i="71"/>
  <c r="X384" i="71"/>
  <c r="X960" i="71"/>
  <c r="X89" i="71"/>
  <c r="X760" i="71"/>
  <c r="X539" i="71"/>
  <c r="X925" i="71"/>
  <c r="X1220" i="71"/>
  <c r="X250" i="71"/>
  <c r="X265" i="71"/>
  <c r="X819" i="71"/>
  <c r="X241" i="71"/>
  <c r="X903" i="71"/>
  <c r="X580" i="71"/>
  <c r="X280" i="71"/>
  <c r="X173" i="71"/>
  <c r="X312" i="71"/>
  <c r="X734" i="71"/>
  <c r="X216" i="71"/>
  <c r="X735" i="71"/>
  <c r="X1037" i="71"/>
  <c r="X42" i="71"/>
  <c r="X508" i="71"/>
  <c r="X593" i="71"/>
  <c r="X283" i="71"/>
  <c r="X193" i="71"/>
  <c r="X1113" i="71"/>
  <c r="X1136" i="71"/>
  <c r="X1157" i="71"/>
  <c r="X114" i="71"/>
  <c r="X296" i="71"/>
  <c r="X382" i="71"/>
  <c r="X371" i="71"/>
  <c r="X263" i="71"/>
  <c r="X79" i="71"/>
  <c r="X923" i="71"/>
  <c r="X1099" i="71"/>
  <c r="X943" i="71"/>
  <c r="X1272" i="71"/>
  <c r="X910" i="71"/>
  <c r="X1007" i="71"/>
  <c r="X571" i="71"/>
  <c r="X174" i="71"/>
  <c r="X44" i="71"/>
  <c r="X156" i="71"/>
  <c r="X150" i="71"/>
  <c r="X872" i="71"/>
  <c r="X225" i="71"/>
  <c r="X709" i="71"/>
  <c r="X6" i="71"/>
  <c r="X818" i="71"/>
  <c r="X657" i="71"/>
  <c r="X504" i="71"/>
  <c r="X67" i="71"/>
  <c r="X210" i="71"/>
  <c r="X363" i="71"/>
  <c r="X56" i="71"/>
  <c r="X441" i="71"/>
  <c r="X966" i="71"/>
  <c r="X828" i="71"/>
  <c r="X1026" i="71"/>
  <c r="X315" i="71"/>
  <c r="X450" i="71"/>
  <c r="X268" i="71"/>
  <c r="X1010" i="71"/>
  <c r="X29" i="71"/>
  <c r="X254" i="71"/>
  <c r="X859" i="71"/>
  <c r="X445" i="71"/>
  <c r="X874" i="71"/>
  <c r="X540" i="71"/>
  <c r="X1269" i="71"/>
  <c r="X680" i="71"/>
  <c r="X892" i="71"/>
  <c r="X978" i="71"/>
  <c r="X207" i="71"/>
  <c r="X262" i="71"/>
  <c r="X1040" i="71"/>
  <c r="X317" i="71"/>
  <c r="X1129" i="71"/>
  <c r="X185" i="71"/>
  <c r="X635" i="71"/>
  <c r="X439" i="71"/>
  <c r="X696" i="71"/>
  <c r="X707" i="71"/>
  <c r="X1093" i="71"/>
  <c r="X675" i="71"/>
  <c r="X90" i="71"/>
  <c r="X750" i="71"/>
  <c r="X457" i="71"/>
  <c r="X655" i="71"/>
  <c r="X474" i="71"/>
  <c r="X327" i="71"/>
  <c r="X590" i="71"/>
  <c r="X770" i="71"/>
  <c r="X237" i="71"/>
  <c r="X514" i="71"/>
  <c r="X953" i="71"/>
  <c r="X1001" i="71"/>
  <c r="X1096" i="71"/>
  <c r="X881" i="71"/>
  <c r="X618" i="71"/>
  <c r="X656" i="71"/>
  <c r="X391" i="71"/>
  <c r="X763" i="71"/>
  <c r="X1124" i="71"/>
  <c r="X879" i="71"/>
  <c r="X304" i="71"/>
  <c r="X95" i="71"/>
  <c r="X662" i="71"/>
  <c r="X183" i="71"/>
  <c r="X834" i="71"/>
  <c r="X195" i="71"/>
  <c r="X238" i="71"/>
  <c r="X885" i="71"/>
  <c r="X394" i="71"/>
  <c r="X157" i="71"/>
  <c r="X502" i="71"/>
  <c r="X1241" i="71"/>
  <c r="X428" i="71"/>
  <c r="X929" i="71"/>
  <c r="X271" i="71"/>
  <c r="X398" i="71"/>
  <c r="X812" i="71"/>
  <c r="X211" i="71"/>
  <c r="X189" i="71"/>
  <c r="X298" i="71"/>
  <c r="X196" i="71"/>
  <c r="X1209" i="71"/>
  <c r="X129" i="71"/>
  <c r="X704" i="71"/>
  <c r="X930" i="71"/>
  <c r="X1090" i="71"/>
  <c r="X715" i="71"/>
  <c r="X1120" i="71"/>
  <c r="X410" i="71"/>
  <c r="X416" i="71"/>
  <c r="X926" i="71"/>
  <c r="X357" i="71"/>
  <c r="X4" i="71"/>
  <c r="X1020" i="71"/>
  <c r="G1" i="50"/>
  <c r="X733" i="71"/>
  <c r="X503" i="71"/>
  <c r="X221" i="71"/>
  <c r="X570" i="71"/>
  <c r="X959" i="71"/>
  <c r="X529" i="71"/>
  <c r="X215" i="71"/>
  <c r="X23" i="71"/>
  <c r="X123" i="71"/>
  <c r="X581" i="71"/>
  <c r="X800" i="71"/>
  <c r="X341" i="71"/>
  <c r="X756" i="71"/>
  <c r="X232" i="71"/>
  <c r="X1109" i="71"/>
  <c r="X787" i="71"/>
  <c r="X33" i="71"/>
  <c r="X801" i="71"/>
  <c r="X1140" i="71"/>
  <c r="X302" i="71"/>
  <c r="X721" i="71"/>
  <c r="X922" i="71"/>
  <c r="X717" i="71"/>
  <c r="X155" i="71"/>
  <c r="X323" i="71"/>
  <c r="X1106" i="71"/>
  <c r="X64" i="71"/>
  <c r="X229" i="71"/>
  <c r="X1108" i="71"/>
  <c r="X127" i="71"/>
  <c r="X1069" i="71"/>
  <c r="X786" i="71"/>
  <c r="X1064" i="71"/>
  <c r="X617" i="71"/>
  <c r="X256" i="71"/>
  <c r="X149" i="71"/>
  <c r="X235" i="71"/>
  <c r="X39" i="71"/>
  <c r="X629" i="71"/>
  <c r="X846" i="71"/>
  <c r="X668" i="71"/>
  <c r="X134" i="71"/>
  <c r="X1127" i="71"/>
  <c r="X700" i="71"/>
  <c r="X17" i="71"/>
  <c r="X996" i="71"/>
  <c r="X1031" i="71"/>
  <c r="X749" i="71"/>
  <c r="X322" i="71"/>
  <c r="X843" i="71"/>
  <c r="X962" i="71"/>
  <c r="X1052" i="71"/>
  <c r="X972" i="71"/>
  <c r="X249" i="71"/>
  <c r="X20" i="71"/>
  <c r="X1213" i="71"/>
  <c r="X24" i="71"/>
  <c r="X574" i="71"/>
  <c r="X1028" i="71"/>
  <c r="X1012" i="71"/>
  <c r="X14" i="71"/>
  <c r="X240" i="71"/>
  <c r="X746" i="71"/>
  <c r="X204" i="71"/>
  <c r="X1119" i="71"/>
  <c r="X736" i="71"/>
  <c r="X337" i="71"/>
  <c r="X611" i="71"/>
  <c r="X969" i="71"/>
  <c r="X1070" i="71"/>
  <c r="X180" i="71"/>
  <c r="X300" i="71"/>
  <c r="X520" i="71"/>
  <c r="X1262" i="71"/>
  <c r="X234" i="71"/>
  <c r="X821" i="71"/>
  <c r="X951" i="71"/>
  <c r="X809" i="71"/>
  <c r="X186" i="71"/>
  <c r="X1185" i="71"/>
  <c r="X41" i="71"/>
  <c r="X43" i="71"/>
  <c r="X146" i="71"/>
  <c r="X1248" i="71"/>
  <c r="X535" i="71"/>
  <c r="X32" i="71"/>
  <c r="X461" i="71"/>
  <c r="X1264" i="71"/>
  <c r="X467" i="71"/>
  <c r="X12" i="71"/>
  <c r="X1223" i="71"/>
  <c r="X775" i="71"/>
  <c r="X22" i="71"/>
  <c r="X27" i="71"/>
  <c r="X493" i="71"/>
  <c r="X178" i="71"/>
  <c r="X352" i="71"/>
  <c r="X774" i="71"/>
  <c r="X194" i="71"/>
  <c r="X1186" i="71"/>
  <c r="X281" i="71"/>
  <c r="X246" i="71"/>
  <c r="X100" i="71"/>
  <c r="X893" i="71"/>
  <c r="X1179" i="71"/>
  <c r="X108" i="71"/>
  <c r="X1168" i="71"/>
  <c r="X408" i="71"/>
  <c r="X206" i="71"/>
  <c r="X911" i="71"/>
  <c r="X759" i="71"/>
  <c r="X900" i="71"/>
  <c r="X1105" i="71"/>
  <c r="X68" i="71"/>
  <c r="R1" i="52"/>
  <c r="X458" i="71"/>
  <c r="X730" i="71"/>
  <c r="X470" i="71"/>
  <c r="X1082" i="71"/>
  <c r="X190" i="71"/>
  <c r="X74" i="71"/>
  <c r="X1197" i="71"/>
  <c r="X608" i="71"/>
  <c r="X53" i="71"/>
  <c r="X50" i="71"/>
  <c r="J1" i="50"/>
  <c r="X87" i="71"/>
  <c r="X82" i="71"/>
  <c r="X137" i="71"/>
  <c r="X822" i="71"/>
  <c r="X544" i="71"/>
  <c r="X38" i="71"/>
  <c r="X661" i="71"/>
  <c r="X537" i="71"/>
  <c r="X1254" i="71"/>
  <c r="X743" i="71"/>
  <c r="X639" i="71"/>
  <c r="X429" i="71"/>
  <c r="X915" i="71"/>
  <c r="X1125" i="71"/>
  <c r="X1047" i="71"/>
  <c r="X1175" i="71"/>
  <c r="X1211" i="71"/>
  <c r="X484" i="71"/>
  <c r="X536" i="71"/>
  <c r="X309" i="71"/>
  <c r="X990" i="71"/>
  <c r="X799" i="71"/>
  <c r="X369" i="71"/>
  <c r="X779" i="71"/>
  <c r="X293" i="71"/>
  <c r="X135" i="71"/>
  <c r="X1169" i="71"/>
  <c r="X598" i="71"/>
  <c r="X442" i="71"/>
  <c r="X758" i="71"/>
  <c r="X226" i="71"/>
  <c r="X1104" i="71"/>
  <c r="X362" i="71"/>
  <c r="X870" i="71"/>
  <c r="X624" i="71"/>
  <c r="X1266" i="71"/>
  <c r="X660" i="71"/>
  <c r="X469" i="71"/>
  <c r="X395" i="71"/>
  <c r="X176" i="71"/>
  <c r="X769" i="71"/>
  <c r="X481" i="71"/>
  <c r="X1132" i="71"/>
  <c r="X727" i="71"/>
  <c r="X350" i="71"/>
  <c r="X954" i="71"/>
  <c r="X1238" i="71"/>
  <c r="X789" i="71"/>
  <c r="X827" i="71"/>
  <c r="X748" i="71"/>
  <c r="N1" i="71"/>
  <c r="X887" i="71"/>
  <c r="X37" i="71"/>
  <c r="X1265" i="71"/>
  <c r="X689" i="71"/>
  <c r="X181" i="71"/>
  <c r="X958" i="71"/>
  <c r="X1152" i="71"/>
  <c r="X985" i="71"/>
  <c r="X259" i="71"/>
  <c r="X1092" i="71"/>
  <c r="X882" i="71"/>
  <c r="X584" i="71"/>
  <c r="X400" i="71"/>
  <c r="X26" i="71"/>
  <c r="X453" i="71"/>
  <c r="X411" i="71"/>
  <c r="X54" i="71"/>
  <c r="X11" i="71"/>
  <c r="X478" i="71"/>
  <c r="X576" i="71"/>
  <c r="X1148" i="71"/>
  <c r="X1050" i="71"/>
  <c r="X586" i="71"/>
  <c r="X86" i="71"/>
  <c r="X463" i="71"/>
  <c r="X564" i="71"/>
  <c r="X116" i="71"/>
  <c r="X332" i="71"/>
  <c r="X121" i="71"/>
  <c r="X1089" i="71"/>
  <c r="X1250" i="71"/>
  <c r="X666" i="71"/>
  <c r="X353" i="71"/>
  <c r="X862" i="71"/>
  <c r="X1094" i="71"/>
  <c r="X1183" i="71"/>
  <c r="X13" i="71"/>
  <c r="X794" i="71"/>
  <c r="X1202" i="71"/>
  <c r="X684" i="71"/>
  <c r="X932" i="71"/>
  <c r="X454" i="71"/>
  <c r="X1208" i="71"/>
  <c r="X284" i="71"/>
  <c r="X823" i="71"/>
  <c r="X152" i="71"/>
  <c r="J1" i="53"/>
  <c r="J1" i="72"/>
  <c r="X659" i="71"/>
  <c r="X708" i="71"/>
  <c r="X928" i="71"/>
  <c r="X1111" i="71"/>
  <c r="X1110" i="71"/>
  <c r="X550" i="71"/>
  <c r="X546" i="71"/>
  <c r="X562" i="71"/>
  <c r="G1" i="72"/>
  <c r="X1178" i="71"/>
  <c r="R1" i="50"/>
  <c r="X1237" i="71"/>
  <c r="X386" i="71"/>
  <c r="X364" i="71"/>
  <c r="X610" i="71"/>
  <c r="X565" i="71"/>
  <c r="X830" i="71"/>
  <c r="X673" i="71"/>
  <c r="X270" i="71"/>
  <c r="X967" i="71"/>
  <c r="X527" i="71"/>
  <c r="X731" i="71"/>
  <c r="X551" i="71"/>
  <c r="X255" i="71"/>
  <c r="X16" i="71"/>
  <c r="X248" i="71"/>
  <c r="X1018" i="71"/>
  <c r="X1055" i="71"/>
  <c r="X768" i="71"/>
  <c r="X276" i="71"/>
  <c r="X316" i="71"/>
  <c r="X853" i="71"/>
  <c r="X558" i="71"/>
  <c r="X1258" i="71"/>
  <c r="X36" i="71"/>
  <c r="X790" i="71"/>
  <c r="X389" i="71"/>
  <c r="X1158" i="71"/>
  <c r="X393" i="71"/>
  <c r="X365" i="71"/>
  <c r="X490" i="71"/>
  <c r="X653" i="71"/>
  <c r="X754" i="71"/>
  <c r="X1041" i="71"/>
  <c r="X471" i="71"/>
  <c r="X15" i="71"/>
  <c r="X334" i="71"/>
  <c r="X285" i="71"/>
  <c r="X1102" i="71"/>
  <c r="X35" i="71"/>
  <c r="X1002" i="71"/>
  <c r="X81" i="71"/>
  <c r="D9" i="68"/>
  <c r="X76" i="71"/>
  <c r="R1" i="71"/>
  <c r="X747" i="71"/>
  <c r="X1042" i="71"/>
  <c r="X712" i="71"/>
  <c r="X806" i="71"/>
  <c r="X740" i="71"/>
  <c r="X1159" i="71"/>
  <c r="X795" i="71"/>
  <c r="X1114" i="71"/>
  <c r="X1046" i="71"/>
  <c r="X957" i="71"/>
  <c r="X1098" i="71"/>
  <c r="X816" i="71"/>
  <c r="X538" i="71"/>
  <c r="X628" i="71"/>
  <c r="X1255" i="71"/>
  <c r="X880" i="71"/>
  <c r="X1004" i="71"/>
  <c r="X995" i="71"/>
  <c r="X433" i="71"/>
  <c r="X488" i="71"/>
  <c r="X182" i="71"/>
  <c r="X94" i="71"/>
  <c r="X347" i="71"/>
  <c r="X1137" i="71"/>
  <c r="X627" i="71"/>
  <c r="X1101" i="71"/>
  <c r="X621" i="71"/>
  <c r="X201" i="71"/>
  <c r="H1" i="52"/>
  <c r="T1" i="52"/>
  <c r="X989" i="71"/>
  <c r="X125" i="71"/>
  <c r="X970" i="71"/>
  <c r="X965" i="71"/>
  <c r="X427" i="71"/>
  <c r="X305" i="71"/>
  <c r="X274" i="71"/>
  <c r="X282" i="71"/>
  <c r="X616" i="71"/>
  <c r="X829" i="71"/>
  <c r="X359" i="71"/>
  <c r="X791" i="71"/>
  <c r="X447" i="71"/>
  <c r="X460" i="71"/>
  <c r="X1267" i="71"/>
  <c r="X446" i="71"/>
  <c r="X5" i="71"/>
  <c r="X475" i="71"/>
  <c r="X407" i="71"/>
  <c r="X515" i="71"/>
  <c r="X904" i="71"/>
  <c r="X1126" i="71"/>
  <c r="X423" i="71"/>
  <c r="X247" i="71"/>
  <c r="X716" i="71"/>
  <c r="X336" i="71"/>
  <c r="X1194" i="71"/>
  <c r="X902" i="71"/>
  <c r="X320" i="71"/>
  <c r="X1240" i="71"/>
  <c r="X826" i="71"/>
  <c r="X492" i="71"/>
  <c r="X198" i="71"/>
  <c r="X1003" i="71"/>
  <c r="X1056" i="71"/>
  <c r="X956" i="71"/>
  <c r="X652" i="71"/>
  <c r="X1095" i="71"/>
  <c r="X373" i="71"/>
  <c r="X554" i="71"/>
  <c r="X873" i="71"/>
  <c r="X1045" i="71"/>
  <c r="X865" i="71"/>
  <c r="X88" i="71"/>
  <c r="R1" i="53"/>
  <c r="X864" i="71"/>
  <c r="X1160" i="71"/>
  <c r="X101" i="71"/>
  <c r="X339" i="71"/>
  <c r="X532" i="71"/>
  <c r="X897" i="71"/>
  <c r="X130" i="71"/>
  <c r="X615" i="71"/>
  <c r="X559" i="71"/>
  <c r="X299" i="71"/>
  <c r="X158" i="71"/>
  <c r="X462" i="71"/>
  <c r="X968" i="71"/>
  <c r="X728" i="71"/>
  <c r="X852" i="71"/>
  <c r="X961" i="71"/>
  <c r="X354" i="71"/>
  <c r="X111" i="71"/>
  <c r="X177" i="71"/>
  <c r="X141" i="71"/>
  <c r="X30" i="71"/>
  <c r="X258" i="71"/>
  <c r="X106" i="71"/>
  <c r="X757" i="71"/>
  <c r="X817" i="71"/>
  <c r="X138" i="71"/>
  <c r="X233" i="71"/>
  <c r="X294" i="71"/>
  <c r="X671" i="71"/>
  <c r="X1068" i="71"/>
  <c r="X1190" i="71"/>
  <c r="X1192" i="71"/>
  <c r="X1203" i="71"/>
  <c r="X640" i="71"/>
  <c r="X1063" i="71"/>
  <c r="X723" i="71"/>
  <c r="X1184" i="71"/>
  <c r="X650" i="71"/>
  <c r="X1022" i="71"/>
  <c r="X765" i="71"/>
  <c r="X448" i="71"/>
  <c r="X842" i="71"/>
  <c r="X430" i="71"/>
  <c r="X414" i="71"/>
  <c r="X979" i="71"/>
  <c r="X606" i="71"/>
  <c r="X128" i="71"/>
  <c r="X431" i="71"/>
  <c r="X678" i="71"/>
  <c r="X614" i="71"/>
  <c r="X163" i="71"/>
  <c r="X260" i="71"/>
  <c r="X476" i="71"/>
  <c r="X131" i="71"/>
  <c r="X98" i="71"/>
  <c r="X220" i="71"/>
  <c r="X505" i="71"/>
  <c r="X863" i="71"/>
  <c r="X1131" i="71"/>
  <c r="X83" i="71"/>
  <c r="X924" i="71"/>
  <c r="Q1" i="50"/>
  <c r="X415" i="71"/>
  <c r="X497" i="71"/>
  <c r="X214" i="71"/>
  <c r="X919" i="71"/>
  <c r="X773" i="71"/>
  <c r="X75" i="71"/>
  <c r="X895" i="71"/>
  <c r="X222" i="71"/>
  <c r="X377" i="71"/>
  <c r="X739" i="71"/>
  <c r="X264" i="71"/>
  <c r="X417" i="71"/>
  <c r="X126" i="71"/>
  <c r="X47" i="71"/>
  <c r="X1057" i="71"/>
  <c r="X358" i="71"/>
  <c r="X1243" i="71"/>
  <c r="X1084" i="71"/>
  <c r="X916" i="71"/>
  <c r="Q1" i="71"/>
  <c r="X1221" i="71"/>
  <c r="X946" i="71"/>
  <c r="X97" i="71"/>
  <c r="X803" i="71"/>
  <c r="X345" i="71"/>
  <c r="X533" i="71"/>
  <c r="X585" i="71"/>
  <c r="X690" i="71"/>
  <c r="X348" i="71"/>
  <c r="X738" i="71"/>
  <c r="X785" i="71"/>
  <c r="X451" i="71"/>
  <c r="X541" i="71"/>
  <c r="G1" i="71"/>
  <c r="X663" i="71"/>
  <c r="X434" i="71"/>
  <c r="X876" i="71"/>
  <c r="X813" i="71"/>
  <c r="X1142" i="71"/>
  <c r="X1191" i="71"/>
  <c r="X755" i="71"/>
  <c r="X788" i="71"/>
  <c r="X944" i="71"/>
  <c r="X1177" i="71"/>
  <c r="X573" i="71"/>
  <c r="X1232" i="71"/>
  <c r="X1025" i="71"/>
  <c r="X202" i="71"/>
  <c r="X860" i="71"/>
  <c r="X209" i="71"/>
  <c r="X941" i="71"/>
  <c r="X361" i="71"/>
  <c r="X374" i="71"/>
  <c r="X706" i="71"/>
  <c r="X942" i="71"/>
  <c r="X992" i="71"/>
  <c r="X974" i="71"/>
  <c r="X326" i="71"/>
  <c r="X144" i="71"/>
  <c r="X118" i="71"/>
  <c r="X51" i="71"/>
  <c r="X58" i="71"/>
  <c r="X1245" i="71"/>
  <c r="X1043" i="71"/>
  <c r="X701" i="71"/>
  <c r="X413" i="71"/>
  <c r="X1249" i="71"/>
  <c r="X835" i="71"/>
  <c r="X534" i="71"/>
  <c r="X1162" i="71"/>
  <c r="X335" i="71"/>
  <c r="X151" i="71"/>
  <c r="X644" i="71"/>
  <c r="X861" i="71"/>
  <c r="X1187" i="71"/>
  <c r="X179" i="71"/>
  <c r="X297" i="71"/>
  <c r="X1173" i="71"/>
  <c r="X103" i="71"/>
  <c r="X1215" i="71"/>
  <c r="X994" i="71"/>
  <c r="X977" i="71"/>
  <c r="X228" i="71"/>
  <c r="X1075" i="71"/>
  <c r="X1174" i="71"/>
  <c r="X940" i="71"/>
  <c r="X1017" i="71"/>
  <c r="X1261" i="71"/>
  <c r="X518" i="71"/>
  <c r="X1259" i="71"/>
  <c r="X1242" i="71"/>
  <c r="X1239" i="71"/>
  <c r="X1033" i="71"/>
  <c r="X771" i="71"/>
  <c r="X319" i="71"/>
  <c r="X486" i="71"/>
  <c r="X143" i="71"/>
  <c r="X725" i="71"/>
  <c r="X1268" i="71"/>
  <c r="N1" i="50"/>
  <c r="X694" i="71"/>
  <c r="X802" i="71"/>
  <c r="X1218" i="71"/>
  <c r="X122" i="71"/>
  <c r="X869" i="71"/>
  <c r="X368" i="71"/>
  <c r="X73" i="71"/>
  <c r="X543" i="71"/>
  <c r="X102" i="71"/>
  <c r="X599" i="71"/>
  <c r="X906" i="71"/>
  <c r="X244" i="71"/>
  <c r="X1252" i="71"/>
  <c r="J1" i="71"/>
  <c r="X525" i="71"/>
  <c r="X31" i="71"/>
  <c r="X1216" i="71"/>
  <c r="X931" i="71"/>
  <c r="X1150" i="71"/>
  <c r="X651" i="71"/>
  <c r="X964" i="71"/>
  <c r="X110" i="71"/>
  <c r="X820" i="71"/>
  <c r="X1139" i="71"/>
  <c r="X909" i="71"/>
  <c r="X170" i="71"/>
  <c r="X506" i="71"/>
  <c r="X96" i="71"/>
  <c r="X693" i="71"/>
  <c r="X381" i="71"/>
  <c r="X142" i="71"/>
  <c r="X72" i="71"/>
  <c r="X52" i="71"/>
  <c r="X390" i="71"/>
  <c r="X166" i="71"/>
  <c r="X938" i="71"/>
  <c r="X744" i="71"/>
  <c r="X752" i="71"/>
  <c r="X511" i="71"/>
  <c r="X683" i="71"/>
  <c r="X797" i="71"/>
  <c r="X84" i="71"/>
  <c r="X1226" i="71"/>
  <c r="X385" i="71"/>
  <c r="X530" i="71"/>
  <c r="X1163" i="71"/>
  <c r="X1048" i="71"/>
  <c r="X1006" i="71"/>
  <c r="X40" i="71"/>
  <c r="X115" i="71"/>
  <c r="X993" i="71"/>
  <c r="X187" i="71"/>
  <c r="X648" i="71"/>
  <c r="X1122" i="71"/>
  <c r="X1054" i="71"/>
  <c r="X591" i="71"/>
  <c r="X589" i="71"/>
  <c r="X1229" i="71"/>
  <c r="X950" i="71"/>
  <c r="X825" i="71"/>
  <c r="X324" i="71"/>
  <c r="X1199" i="71"/>
  <c r="X1256" i="71"/>
  <c r="X907" i="71"/>
  <c r="X8" i="71"/>
  <c r="X632" i="71"/>
  <c r="X1247" i="71"/>
  <c r="X1058" i="71"/>
  <c r="X489" i="71"/>
  <c r="X975" i="71"/>
  <c r="X1231" i="71"/>
  <c r="X692" i="71"/>
  <c r="X764" i="71"/>
  <c r="X1170" i="71"/>
  <c r="X188" i="71"/>
  <c r="X306" i="71"/>
  <c r="X426" i="71"/>
  <c r="X28" i="71"/>
  <c r="X1121" i="71"/>
  <c r="X59" i="71"/>
  <c r="X620" i="71"/>
  <c r="X753" i="71"/>
  <c r="X838" i="71"/>
  <c r="X848" i="71"/>
  <c r="X699" i="71"/>
  <c r="X560" i="71"/>
  <c r="X1244" i="71"/>
  <c r="X833" i="71"/>
  <c r="X507" i="71"/>
  <c r="X1188" i="71"/>
  <c r="X403" i="71"/>
  <c r="X1061" i="71"/>
  <c r="X1135" i="71"/>
  <c r="X104" i="71"/>
  <c r="X604" i="71"/>
  <c r="X459" i="71"/>
  <c r="X645" i="71"/>
  <c r="X1074" i="71"/>
  <c r="X397" i="71"/>
  <c r="X1115" i="71"/>
  <c r="X1224" i="71"/>
  <c r="X1246" i="71"/>
  <c r="X109" i="71"/>
  <c r="X1166" i="71"/>
  <c r="X637" i="71"/>
  <c r="X1112" i="71"/>
  <c r="X1273" i="71"/>
  <c r="X594" i="71"/>
  <c r="X491" i="71"/>
  <c r="X896" i="71"/>
  <c r="X1230" i="71"/>
  <c r="X291" i="71"/>
  <c r="X472" i="71"/>
  <c r="X697" i="71"/>
  <c r="X592" i="71"/>
  <c r="X406" i="71"/>
  <c r="X117" i="71"/>
  <c r="X664" i="71"/>
  <c r="X289" i="71"/>
  <c r="X154" i="71"/>
  <c r="X524" i="71"/>
  <c r="X935" i="71"/>
  <c r="X703" i="71"/>
  <c r="X3" i="71"/>
  <c r="X1034" i="71"/>
  <c r="X718" i="71"/>
  <c r="X153" i="71"/>
  <c r="X261" i="71"/>
  <c r="X831" i="71"/>
  <c r="X9" i="71"/>
  <c r="X519" i="71"/>
  <c r="X1036" i="71"/>
  <c r="X1143" i="71"/>
  <c r="X444" i="71"/>
  <c r="X1066" i="71"/>
  <c r="X175" i="71"/>
  <c r="X987" i="71"/>
  <c r="X582" i="71"/>
  <c r="X425" i="71"/>
  <c r="X401" i="71"/>
  <c r="X62" i="71"/>
  <c r="X630" i="71"/>
  <c r="X252" i="71"/>
  <c r="X1198" i="71"/>
  <c r="X99" i="71"/>
  <c r="X218" i="71"/>
  <c r="X161" i="71"/>
  <c r="X719" i="71"/>
  <c r="X890" i="71"/>
  <c r="X999" i="71"/>
  <c r="R1" i="72"/>
  <c r="X239" i="71"/>
  <c r="X61" i="71"/>
  <c r="X521" i="71"/>
  <c r="X162" i="71"/>
  <c r="X148" i="71"/>
  <c r="X567" i="71"/>
  <c r="X191" i="71"/>
  <c r="X1133" i="71"/>
  <c r="X766" i="71"/>
  <c r="X1147" i="71"/>
  <c r="X1009" i="71"/>
  <c r="X742" i="71"/>
  <c r="X139" i="71"/>
  <c r="X1204" i="71"/>
  <c r="X976" i="71"/>
  <c r="X889" i="71"/>
  <c r="J1" i="47"/>
  <c r="J1" i="44"/>
  <c r="R1" i="44"/>
  <c r="Q1" i="47"/>
  <c r="G1" i="44"/>
  <c r="O1" i="45"/>
  <c r="T1" i="45"/>
  <c r="N1" i="44"/>
  <c r="Q1" i="44"/>
  <c r="R1" i="45"/>
  <c r="H1" i="45"/>
  <c r="N1" i="47"/>
  <c r="G1" i="47"/>
  <c r="R1" i="47"/>
  <c r="K1" i="45"/>
</calcChain>
</file>

<file path=xl/sharedStrings.xml><?xml version="1.0" encoding="utf-8"?>
<sst xmlns="http://schemas.openxmlformats.org/spreadsheetml/2006/main" count="131503" uniqueCount="2023">
  <si>
    <t>NUM000001</t>
  </si>
  <si>
    <t>NUM000002</t>
  </si>
  <si>
    <t>NUM000003</t>
  </si>
  <si>
    <t>NUM000004</t>
  </si>
  <si>
    <t>NUM000005</t>
  </si>
  <si>
    <t>NUM000006</t>
  </si>
  <si>
    <t>NUM000007</t>
  </si>
  <si>
    <t>NUM000008</t>
  </si>
  <si>
    <t>NUM000009</t>
  </si>
  <si>
    <t>NUM000010</t>
  </si>
  <si>
    <t>NUM000011</t>
  </si>
  <si>
    <t>NUM000012</t>
  </si>
  <si>
    <t>NUM000013</t>
  </si>
  <si>
    <t>NUM000014</t>
  </si>
  <si>
    <t>NUM000015</t>
  </si>
  <si>
    <t>NUM000016</t>
  </si>
  <si>
    <t>NUM000017</t>
  </si>
  <si>
    <t>NUM000018</t>
  </si>
  <si>
    <t>NUM000019</t>
  </si>
  <si>
    <t>NUM000020</t>
  </si>
  <si>
    <t>NUM000021</t>
  </si>
  <si>
    <t>NUM000023</t>
  </si>
  <si>
    <t>NUM000024</t>
  </si>
  <si>
    <t>NUM000025</t>
  </si>
  <si>
    <t>NUM000026</t>
  </si>
  <si>
    <t>NUM000027</t>
  </si>
  <si>
    <t>NUM000028</t>
  </si>
  <si>
    <t>NUM000029</t>
  </si>
  <si>
    <t>NUM000032</t>
  </si>
  <si>
    <t>NUM000033</t>
  </si>
  <si>
    <t>NUM000034</t>
  </si>
  <si>
    <t>NUM000036</t>
  </si>
  <si>
    <t>NUM000037</t>
  </si>
  <si>
    <t>NUM000038</t>
  </si>
  <si>
    <t>NUM000039</t>
  </si>
  <si>
    <t>NUM000040</t>
  </si>
  <si>
    <t>NUM000041</t>
  </si>
  <si>
    <t>NUM000042</t>
  </si>
  <si>
    <t>NUM000043</t>
  </si>
  <si>
    <t>NUM000045</t>
  </si>
  <si>
    <t>NUM000046</t>
  </si>
  <si>
    <t>NUM000048</t>
  </si>
  <si>
    <t>NUM000049</t>
  </si>
  <si>
    <t>NUM000050</t>
  </si>
  <si>
    <t>NUM000051</t>
  </si>
  <si>
    <t>NUM000052</t>
  </si>
  <si>
    <t>NUM000053</t>
  </si>
  <si>
    <t>NUM000054</t>
  </si>
  <si>
    <t>NUM000055</t>
  </si>
  <si>
    <t>NUM000057</t>
  </si>
  <si>
    <t>NUM000058</t>
  </si>
  <si>
    <t>NUM000059</t>
  </si>
  <si>
    <t>NUM000060</t>
  </si>
  <si>
    <t>NUM000061</t>
  </si>
  <si>
    <t>NUM000062</t>
  </si>
  <si>
    <t>NUM000063</t>
  </si>
  <si>
    <t>NUM000064</t>
  </si>
  <si>
    <t>NUM000065</t>
  </si>
  <si>
    <t>NUM000066</t>
  </si>
  <si>
    <t>NUM000067</t>
  </si>
  <si>
    <t>NUM000068</t>
  </si>
  <si>
    <t>NUM000069</t>
  </si>
  <si>
    <t>NUM000070</t>
  </si>
  <si>
    <t>NUM000071</t>
  </si>
  <si>
    <t>NUM000072</t>
  </si>
  <si>
    <t>NUM000073</t>
  </si>
  <si>
    <t>NUM000074</t>
  </si>
  <si>
    <t>NUM000075</t>
  </si>
  <si>
    <t>NUM000076</t>
  </si>
  <si>
    <t>NUM000077</t>
  </si>
  <si>
    <t>NUM000078</t>
  </si>
  <si>
    <t>NUM000079</t>
  </si>
  <si>
    <t>NUM000080</t>
  </si>
  <si>
    <t>NUM000081</t>
  </si>
  <si>
    <t>NUM000082</t>
  </si>
  <si>
    <t>NUM000083</t>
  </si>
  <si>
    <t>NUM000084</t>
  </si>
  <si>
    <t>NUM000085</t>
  </si>
  <si>
    <t>NUM000086</t>
  </si>
  <si>
    <t>NUM000087</t>
  </si>
  <si>
    <t>NUM000088</t>
  </si>
  <si>
    <t>NUM000089</t>
  </si>
  <si>
    <t>NUM000090</t>
  </si>
  <si>
    <t>NUM000091</t>
  </si>
  <si>
    <t>NUM000092</t>
  </si>
  <si>
    <t>NUM000094</t>
  </si>
  <si>
    <t>NUM000095</t>
  </si>
  <si>
    <t>NUM000096</t>
  </si>
  <si>
    <t>NUM000097</t>
  </si>
  <si>
    <t>NUM000098</t>
  </si>
  <si>
    <t>NUM000099</t>
  </si>
  <si>
    <t>NUM000100</t>
  </si>
  <si>
    <t>NUM000101</t>
  </si>
  <si>
    <t>NUM000102</t>
  </si>
  <si>
    <t>NUM000103</t>
  </si>
  <si>
    <t>NUM000104</t>
  </si>
  <si>
    <t>NUM000105</t>
  </si>
  <si>
    <t>NUM000106</t>
  </si>
  <si>
    <t>NUM000107</t>
  </si>
  <si>
    <t>NUM000108</t>
  </si>
  <si>
    <t>NUM000109</t>
  </si>
  <si>
    <t>NUM000110</t>
  </si>
  <si>
    <t>NUM000111</t>
  </si>
  <si>
    <t>NUM000113</t>
  </si>
  <si>
    <t>NUM000114</t>
  </si>
  <si>
    <t>NUM000115</t>
  </si>
  <si>
    <t>NUM000116</t>
  </si>
  <si>
    <t>NUM000117</t>
  </si>
  <si>
    <t>NUM000118</t>
  </si>
  <si>
    <t>NUM000119</t>
  </si>
  <si>
    <t>NUM000120</t>
  </si>
  <si>
    <t>NUM000121</t>
  </si>
  <si>
    <t>NUM000122</t>
  </si>
  <si>
    <t>NUM000123</t>
  </si>
  <si>
    <t>NUM000124</t>
  </si>
  <si>
    <t>NUM000125</t>
  </si>
  <si>
    <t>NUM000126</t>
  </si>
  <si>
    <t>NUM000127</t>
  </si>
  <si>
    <t>NUM000128</t>
  </si>
  <si>
    <t>NUM000129</t>
  </si>
  <si>
    <t>NUM000130</t>
  </si>
  <si>
    <t>NUM000131</t>
  </si>
  <si>
    <t>NUM000132</t>
  </si>
  <si>
    <t>NUM000133</t>
  </si>
  <si>
    <t>NUM000134</t>
  </si>
  <si>
    <t>NUM000135</t>
  </si>
  <si>
    <t>NUM000136</t>
  </si>
  <si>
    <t>NUM000137</t>
  </si>
  <si>
    <t>NUM000138</t>
  </si>
  <si>
    <t>NUM000139</t>
  </si>
  <si>
    <t>NUM000140</t>
  </si>
  <si>
    <t>NUM000142</t>
  </si>
  <si>
    <t>NUM000143</t>
  </si>
  <si>
    <t>NUM000144</t>
  </si>
  <si>
    <t>NUM000145</t>
  </si>
  <si>
    <t>NUM000146</t>
  </si>
  <si>
    <t>NUM000147</t>
  </si>
  <si>
    <t>NUM000148</t>
  </si>
  <si>
    <t>NUM000149</t>
  </si>
  <si>
    <t>NUM000150</t>
  </si>
  <si>
    <t>NUM000151</t>
  </si>
  <si>
    <t>NUM000152</t>
  </si>
  <si>
    <t>NUM000153</t>
  </si>
  <si>
    <t>NUM000154</t>
  </si>
  <si>
    <t>NUM000155</t>
  </si>
  <si>
    <t>NUM000156</t>
  </si>
  <si>
    <t>NUM000157</t>
  </si>
  <si>
    <t>NUM000158</t>
  </si>
  <si>
    <t>NUM000159</t>
  </si>
  <si>
    <t>NUM000160</t>
  </si>
  <si>
    <t>NUM000161</t>
  </si>
  <si>
    <t>NUM000162</t>
  </si>
  <si>
    <t>NUM000163</t>
  </si>
  <si>
    <t>NUM000165</t>
  </si>
  <si>
    <t>NUM000166</t>
  </si>
  <si>
    <t>NUM000167</t>
  </si>
  <si>
    <t>NUM000168</t>
  </si>
  <si>
    <t>NUM000169</t>
  </si>
  <si>
    <t>NUM000170</t>
  </si>
  <si>
    <t>NUM000171</t>
  </si>
  <si>
    <t>NUM000172</t>
  </si>
  <si>
    <t>NUM000173</t>
  </si>
  <si>
    <t>NUM000174</t>
  </si>
  <si>
    <t>NUM000175</t>
  </si>
  <si>
    <t>NUM000176</t>
  </si>
  <si>
    <t>NUM000177</t>
  </si>
  <si>
    <t>NUM000178</t>
  </si>
  <si>
    <t>NUM000179</t>
  </si>
  <si>
    <t>NUM000180</t>
  </si>
  <si>
    <t>NUM000181</t>
  </si>
  <si>
    <t>NUM000182</t>
  </si>
  <si>
    <t>NUM000183</t>
  </si>
  <si>
    <t>NUM000184</t>
  </si>
  <si>
    <t>NUM000185</t>
  </si>
  <si>
    <t>NUM000186</t>
  </si>
  <si>
    <t>NUM000187</t>
  </si>
  <si>
    <t>NUM000188</t>
  </si>
  <si>
    <t>NUM000189</t>
  </si>
  <si>
    <t>NUM000190</t>
  </si>
  <si>
    <t>NUM000191</t>
  </si>
  <si>
    <t>NUM000192</t>
  </si>
  <si>
    <t>NUM000193</t>
  </si>
  <si>
    <t>NUM000194</t>
  </si>
  <si>
    <t>NUM000195</t>
  </si>
  <si>
    <t>NUM000196</t>
  </si>
  <si>
    <t>NUM000197</t>
  </si>
  <si>
    <t>NUM000198</t>
  </si>
  <si>
    <t>NUM000199</t>
  </si>
  <si>
    <t>NUM000200</t>
  </si>
  <si>
    <t>NUM000201</t>
  </si>
  <si>
    <t>NUM000202</t>
  </si>
  <si>
    <t>NUM000203</t>
  </si>
  <si>
    <t>NUM000204</t>
  </si>
  <si>
    <t>NUM000205</t>
  </si>
  <si>
    <t>NUM000206</t>
  </si>
  <si>
    <t>NUM000207</t>
  </si>
  <si>
    <t>NUM000208</t>
  </si>
  <si>
    <t>NUM000209</t>
  </si>
  <si>
    <t>NUM000210</t>
  </si>
  <si>
    <t>NUM000211</t>
  </si>
  <si>
    <t>NUM000212</t>
  </si>
  <si>
    <t>NUM000213</t>
  </si>
  <si>
    <t>NUM000214</t>
  </si>
  <si>
    <t>NUM000215</t>
  </si>
  <si>
    <t>NUM000216</t>
  </si>
  <si>
    <t>NUM000217</t>
  </si>
  <si>
    <t>NUM000218</t>
  </si>
  <si>
    <t>NUM000219</t>
  </si>
  <si>
    <t>NUM000220</t>
  </si>
  <si>
    <t>NUM000221</t>
  </si>
  <si>
    <t>NUM000222</t>
  </si>
  <si>
    <t>NUM000223</t>
  </si>
  <si>
    <t>NUM000224</t>
  </si>
  <si>
    <t>NUM000225</t>
  </si>
  <si>
    <t>NUM000226</t>
  </si>
  <si>
    <t>NUM000227</t>
  </si>
  <si>
    <t>NUM000228</t>
  </si>
  <si>
    <t>NUM000229</t>
  </si>
  <si>
    <t>NUM000230</t>
  </si>
  <si>
    <t>NUM000231</t>
  </si>
  <si>
    <t>NUM000232</t>
  </si>
  <si>
    <t>NUM000233</t>
  </si>
  <si>
    <t>NUM000234</t>
  </si>
  <si>
    <t>NUM000235</t>
  </si>
  <si>
    <t>NUM000236</t>
  </si>
  <si>
    <t>NUM000237</t>
  </si>
  <si>
    <t>NUM000238</t>
  </si>
  <si>
    <t>NUM000239</t>
  </si>
  <si>
    <t>NUM000240</t>
  </si>
  <si>
    <t>NUM000241</t>
  </si>
  <si>
    <t>NUM000242</t>
  </si>
  <si>
    <t>NUM000243</t>
  </si>
  <si>
    <t>NUM000244</t>
  </si>
  <si>
    <t>NUM000245</t>
  </si>
  <si>
    <t>NUM000246</t>
  </si>
  <si>
    <t>NUM000247</t>
  </si>
  <si>
    <t>NUM000248</t>
  </si>
  <si>
    <t>NUM000249</t>
  </si>
  <si>
    <t>NUM000250</t>
  </si>
  <si>
    <t>NUM000251</t>
  </si>
  <si>
    <t>NUM000252</t>
  </si>
  <si>
    <t>NUM000253</t>
  </si>
  <si>
    <t>NUM000254</t>
  </si>
  <si>
    <t>NUM000255</t>
  </si>
  <si>
    <t>NUM000256</t>
  </si>
  <si>
    <t>NUM000257</t>
  </si>
  <si>
    <t>NUM000258</t>
  </si>
  <si>
    <t>NUM000259</t>
  </si>
  <si>
    <t>NUM000260</t>
  </si>
  <si>
    <t>NUM000261</t>
  </si>
  <si>
    <t>NUM000262</t>
  </si>
  <si>
    <t>NUM000263</t>
  </si>
  <si>
    <t>NUM000264</t>
  </si>
  <si>
    <t>NUM000265</t>
  </si>
  <si>
    <t>NUM000266</t>
  </si>
  <si>
    <t>NUM000268</t>
  </si>
  <si>
    <t>NUM000270</t>
  </si>
  <si>
    <t>NUM000271</t>
  </si>
  <si>
    <t>NUM000272</t>
  </si>
  <si>
    <t>NUM000273</t>
  </si>
  <si>
    <t>NUM000274</t>
  </si>
  <si>
    <t>NUM000275</t>
  </si>
  <si>
    <t>NUM000277</t>
  </si>
  <si>
    <t>NUM000278</t>
  </si>
  <si>
    <t>NUM000279</t>
  </si>
  <si>
    <t>NUM000280</t>
  </si>
  <si>
    <t>NUM000281</t>
  </si>
  <si>
    <t>NUM000282</t>
  </si>
  <si>
    <t>NUM000283</t>
  </si>
  <si>
    <t>NUM000284</t>
  </si>
  <si>
    <t>NUM000285</t>
  </si>
  <si>
    <t>NUM000286</t>
  </si>
  <si>
    <t>NUM000287</t>
  </si>
  <si>
    <t>NUM000288</t>
  </si>
  <si>
    <t>NUM000289</t>
  </si>
  <si>
    <t>NUM000290</t>
  </si>
  <si>
    <t>NUM000291</t>
  </si>
  <si>
    <t>NUM000292</t>
  </si>
  <si>
    <t>NUM000293</t>
  </si>
  <si>
    <t>NUM000294</t>
  </si>
  <si>
    <t>NUM000295</t>
  </si>
  <si>
    <t>NUM000296</t>
  </si>
  <si>
    <t>NUM000297</t>
  </si>
  <si>
    <t>NUM000298</t>
  </si>
  <si>
    <t>NUM000299</t>
  </si>
  <si>
    <t>NUM000300</t>
  </si>
  <si>
    <t>NUM000301</t>
  </si>
  <si>
    <t>NUM000302</t>
  </si>
  <si>
    <t>NUM000303</t>
  </si>
  <si>
    <t>NUM000304</t>
  </si>
  <si>
    <t>NUM000305</t>
  </si>
  <si>
    <t>NUM000306</t>
  </si>
  <si>
    <t>NUM000307</t>
  </si>
  <si>
    <t>NUM000308</t>
  </si>
  <si>
    <t>NUM000309</t>
  </si>
  <si>
    <t>NUM000310</t>
  </si>
  <si>
    <t>NUM000311</t>
  </si>
  <si>
    <t>NUM000312</t>
  </si>
  <si>
    <t>NUM000313</t>
  </si>
  <si>
    <t>NUM000314</t>
  </si>
  <si>
    <t>NUM000315</t>
  </si>
  <si>
    <t>NUM000316</t>
  </si>
  <si>
    <t>NUM000317</t>
  </si>
  <si>
    <t>NUM000318</t>
  </si>
  <si>
    <t>NUM000319</t>
  </si>
  <si>
    <t>NUM000320</t>
  </si>
  <si>
    <t>NUM000321</t>
  </si>
  <si>
    <t>NUM000322</t>
  </si>
  <si>
    <t>NUM000323</t>
  </si>
  <si>
    <t>NUM000324</t>
  </si>
  <si>
    <t>NUM000325</t>
  </si>
  <si>
    <t>NUM000327</t>
  </si>
  <si>
    <t>NUM000328</t>
  </si>
  <si>
    <t>NUM000329</t>
  </si>
  <si>
    <t>NUM000330</t>
  </si>
  <si>
    <t>NUM000331</t>
  </si>
  <si>
    <t>NUM000332</t>
  </si>
  <si>
    <t>NUM000333</t>
  </si>
  <si>
    <t>NUM000334</t>
  </si>
  <si>
    <t>NUM000335</t>
  </si>
  <si>
    <t>NUM000336</t>
  </si>
  <si>
    <t>NUM000337</t>
  </si>
  <si>
    <t>NUM000338</t>
  </si>
  <si>
    <t>NUM000339</t>
  </si>
  <si>
    <t>NUM000340</t>
  </si>
  <si>
    <t>NUM000341</t>
  </si>
  <si>
    <t>NUM000342</t>
  </si>
  <si>
    <t>NUM000343</t>
  </si>
  <si>
    <t>NUM000344</t>
  </si>
  <si>
    <t>NUM000345</t>
  </si>
  <si>
    <t>NUM000346</t>
  </si>
  <si>
    <t>NUM000347</t>
  </si>
  <si>
    <t>NUM000348</t>
  </si>
  <si>
    <t>NUM000350</t>
  </si>
  <si>
    <t>NUM000351</t>
  </si>
  <si>
    <t>NUM000352</t>
  </si>
  <si>
    <t>NUM000353</t>
  </si>
  <si>
    <t>NUM000354</t>
  </si>
  <si>
    <t>NUM000355</t>
  </si>
  <si>
    <t>NUM000356</t>
  </si>
  <si>
    <t>NUM000357</t>
  </si>
  <si>
    <t>NUM000358</t>
  </si>
  <si>
    <t>NUM000359</t>
  </si>
  <si>
    <t>NUM000360</t>
  </si>
  <si>
    <t>NUM000361</t>
  </si>
  <si>
    <t>NUM000362</t>
  </si>
  <si>
    <t>NUM000364</t>
  </si>
  <si>
    <t>NUM000365</t>
  </si>
  <si>
    <t>NUM000366</t>
  </si>
  <si>
    <t>NUM000367</t>
  </si>
  <si>
    <t>NUM000368</t>
  </si>
  <si>
    <t>NUM000369</t>
  </si>
  <si>
    <t>NUM000371</t>
  </si>
  <si>
    <t>NUM000372</t>
  </si>
  <si>
    <t>NUM000373</t>
  </si>
  <si>
    <t>NUM000374</t>
  </si>
  <si>
    <t>NUM000375</t>
  </si>
  <si>
    <t>NUM000376</t>
  </si>
  <si>
    <t>NUM000377</t>
  </si>
  <si>
    <t>NUM000378</t>
  </si>
  <si>
    <t>NUM000379</t>
  </si>
  <si>
    <t>NUM000380</t>
  </si>
  <si>
    <t>NUM000381</t>
  </si>
  <si>
    <t>NUM000382</t>
  </si>
  <si>
    <t>NUM000383</t>
  </si>
  <si>
    <t>NUM000384</t>
  </si>
  <si>
    <t>NUM000385</t>
  </si>
  <si>
    <t>NUM000386</t>
  </si>
  <si>
    <t>NUM000387</t>
  </si>
  <si>
    <t>NUM000388</t>
  </si>
  <si>
    <t>NUM000389</t>
  </si>
  <si>
    <t>NUM000390</t>
  </si>
  <si>
    <t>NUM000391</t>
  </si>
  <si>
    <t>NUM000392</t>
  </si>
  <si>
    <t>NUM000393</t>
  </si>
  <si>
    <t>NUM000394</t>
  </si>
  <si>
    <t>NUM000395</t>
  </si>
  <si>
    <t>NUM000396</t>
  </si>
  <si>
    <t>NUM000397</t>
  </si>
  <si>
    <t>NUM000398</t>
  </si>
  <si>
    <t>NUM000399</t>
  </si>
  <si>
    <t>NUM000400</t>
  </si>
  <si>
    <t>NUM000401</t>
  </si>
  <si>
    <t>NUM000403</t>
  </si>
  <si>
    <t>NUM000404</t>
  </si>
  <si>
    <t>NUM000405</t>
  </si>
  <si>
    <t>NUM000406</t>
  </si>
  <si>
    <t>NUM000407</t>
  </si>
  <si>
    <t>NUM000408</t>
  </si>
  <si>
    <t>NUM000409</t>
  </si>
  <si>
    <t>NUM000410</t>
  </si>
  <si>
    <t>NUM000411</t>
  </si>
  <si>
    <t>NUM000412</t>
  </si>
  <si>
    <t>NUM000413</t>
  </si>
  <si>
    <t>NUM000414</t>
  </si>
  <si>
    <t>NUM000415</t>
  </si>
  <si>
    <t>NUM000416</t>
  </si>
  <si>
    <t>NUM000417</t>
  </si>
  <si>
    <t>NUM000418</t>
  </si>
  <si>
    <t>NUM000419</t>
  </si>
  <si>
    <t>NUM000420</t>
  </si>
  <si>
    <t>NUM000421</t>
  </si>
  <si>
    <t>NUM000422</t>
  </si>
  <si>
    <t>NUM000423</t>
  </si>
  <si>
    <t>NUM000424</t>
  </si>
  <si>
    <t>NUM000425</t>
  </si>
  <si>
    <t>NUM000426</t>
  </si>
  <si>
    <t>NUM000427</t>
  </si>
  <si>
    <t>NUM000428</t>
  </si>
  <si>
    <t>NUM000429</t>
  </si>
  <si>
    <t>NUM000431</t>
  </si>
  <si>
    <t>NUM000432</t>
  </si>
  <si>
    <t>NUM000433</t>
  </si>
  <si>
    <t>NUM000434</t>
  </si>
  <si>
    <t>NUM000435</t>
  </si>
  <si>
    <t>NUM000436</t>
  </si>
  <si>
    <t>NUM000438</t>
  </si>
  <si>
    <t>NUM000440</t>
  </si>
  <si>
    <t>NUM000441</t>
  </si>
  <si>
    <t>NUM000442</t>
  </si>
  <si>
    <t>NUM000443</t>
  </si>
  <si>
    <t>NUM000444</t>
  </si>
  <si>
    <t>NUM000445</t>
  </si>
  <si>
    <t>NUM000446</t>
  </si>
  <si>
    <t>NUM000447</t>
  </si>
  <si>
    <t>NUM000448</t>
  </si>
  <si>
    <t>NUM000449</t>
  </si>
  <si>
    <t>NUM000450</t>
  </si>
  <si>
    <t>NUM000451</t>
  </si>
  <si>
    <t>NUM000452</t>
  </si>
  <si>
    <t>NUM000453</t>
  </si>
  <si>
    <t>NUM000454</t>
  </si>
  <si>
    <t>NUM000455</t>
  </si>
  <si>
    <t>NUM000456</t>
  </si>
  <si>
    <t>NUM000457</t>
  </si>
  <si>
    <t>NUM000458</t>
  </si>
  <si>
    <t>NUM000459</t>
  </si>
  <si>
    <t>NUM000460</t>
  </si>
  <si>
    <t>NUM000461</t>
  </si>
  <si>
    <t>NUM000462</t>
  </si>
  <si>
    <t>NUM000463</t>
  </si>
  <si>
    <t>NUM000464</t>
  </si>
  <si>
    <t>NUM000465</t>
  </si>
  <si>
    <t>NUM000466</t>
  </si>
  <si>
    <t>NUM000467</t>
  </si>
  <si>
    <t>NUM000468</t>
  </si>
  <si>
    <t>NUM000469</t>
  </si>
  <si>
    <t>NUM000470</t>
  </si>
  <si>
    <t>NUM000471</t>
  </si>
  <si>
    <t>NUM000472</t>
  </si>
  <si>
    <t>NUM000473</t>
  </si>
  <si>
    <t>NUM000474</t>
  </si>
  <si>
    <t>NUM000475</t>
  </si>
  <si>
    <t>NUM000476</t>
  </si>
  <si>
    <t>NUM000477</t>
  </si>
  <si>
    <t>NUM000478</t>
  </si>
  <si>
    <t>NUM000479</t>
  </si>
  <si>
    <t>NUM000480</t>
  </si>
  <si>
    <t>NUM000481</t>
  </si>
  <si>
    <t>NUM000482</t>
  </si>
  <si>
    <t>NUM000483</t>
  </si>
  <si>
    <t>NUM000484</t>
  </si>
  <si>
    <t>NUM000485</t>
  </si>
  <si>
    <t>NUM000486</t>
  </si>
  <si>
    <t>NUM000487</t>
  </si>
  <si>
    <t>NUM000488</t>
  </si>
  <si>
    <t>NUM000489</t>
  </si>
  <si>
    <t>NUM000490</t>
  </si>
  <si>
    <t>NUM000491</t>
  </si>
  <si>
    <t>NUM000492</t>
  </si>
  <si>
    <t>NUM000493</t>
  </si>
  <si>
    <t>NUM000494</t>
  </si>
  <si>
    <t>NUM000495</t>
  </si>
  <si>
    <t>NUM000496</t>
  </si>
  <si>
    <t>NUM000497</t>
  </si>
  <si>
    <t>NUM000498</t>
  </si>
  <si>
    <t>NUM000499</t>
  </si>
  <si>
    <t>NUM000500</t>
  </si>
  <si>
    <t>NUM000501</t>
  </si>
  <si>
    <t>NUM000502</t>
  </si>
  <si>
    <t>NUM000503</t>
  </si>
  <si>
    <t>NUM000504</t>
  </si>
  <si>
    <t>NUM000505</t>
  </si>
  <si>
    <t>NUM000506</t>
  </si>
  <si>
    <t>NUM000507</t>
  </si>
  <si>
    <t>NUM000508</t>
  </si>
  <si>
    <t>NUM000509</t>
  </si>
  <si>
    <t>NUM000510</t>
  </si>
  <si>
    <t>NUM000511</t>
  </si>
  <si>
    <t>NUM000512</t>
  </si>
  <si>
    <t>NUM000513</t>
  </si>
  <si>
    <t>NUM000514</t>
  </si>
  <si>
    <t>NUM000515</t>
  </si>
  <si>
    <t>NUM000516</t>
  </si>
  <si>
    <t>NUM000517</t>
  </si>
  <si>
    <t>NUM000518</t>
  </si>
  <si>
    <t>NUM000519</t>
  </si>
  <si>
    <t>NUM000520</t>
  </si>
  <si>
    <t>NUM000521</t>
  </si>
  <si>
    <t>NUM000522</t>
  </si>
  <si>
    <t>NUM000523</t>
  </si>
  <si>
    <t>NUM000524</t>
  </si>
  <si>
    <t>NUM000525</t>
  </si>
  <si>
    <t>NUM000526</t>
  </si>
  <si>
    <t>NUM000527</t>
  </si>
  <si>
    <t>NUM000528</t>
  </si>
  <si>
    <t>NUM000529</t>
  </si>
  <si>
    <t>NUM000530</t>
  </si>
  <si>
    <t>NUM000531</t>
  </si>
  <si>
    <t>NUM000532</t>
  </si>
  <si>
    <t>NUM000533</t>
  </si>
  <si>
    <t>NUM000534</t>
  </si>
  <si>
    <t>NUM000535</t>
  </si>
  <si>
    <t>NUM000536</t>
  </si>
  <si>
    <t>NUM000537</t>
  </si>
  <si>
    <t>NUM000538</t>
  </si>
  <si>
    <t>NUM000539</t>
  </si>
  <si>
    <t>NUM000540</t>
  </si>
  <si>
    <t>NUM000541</t>
  </si>
  <si>
    <t>NUM000542</t>
  </si>
  <si>
    <t>NUM000543</t>
  </si>
  <si>
    <t>NUM000544</t>
  </si>
  <si>
    <t>NUM000545</t>
  </si>
  <si>
    <t>NUM000547</t>
  </si>
  <si>
    <t>NUM000548</t>
  </si>
  <si>
    <t>NUM000549</t>
  </si>
  <si>
    <t>NUM000550</t>
  </si>
  <si>
    <t>NUM000551</t>
  </si>
  <si>
    <t>NUM000552</t>
  </si>
  <si>
    <t>NUM000553</t>
  </si>
  <si>
    <t>NUM000554</t>
  </si>
  <si>
    <t>NUM000555</t>
  </si>
  <si>
    <t>NUM000556</t>
  </si>
  <si>
    <t>NUM000557</t>
  </si>
  <si>
    <t>NUM000558</t>
  </si>
  <si>
    <t>NUM000559</t>
  </si>
  <si>
    <t>NUM000560</t>
  </si>
  <si>
    <t>NUM000561</t>
  </si>
  <si>
    <t>NUM000563</t>
  </si>
  <si>
    <t>NUM000564</t>
  </si>
  <si>
    <t>NUM000565</t>
  </si>
  <si>
    <t>NUM000566</t>
  </si>
  <si>
    <t>NUM000567</t>
  </si>
  <si>
    <t>NUM000568</t>
  </si>
  <si>
    <t>NUM000569</t>
  </si>
  <si>
    <t>NUM000570</t>
  </si>
  <si>
    <t>NUM000571</t>
  </si>
  <si>
    <t>NUM000572</t>
  </si>
  <si>
    <t>NUM000573</t>
  </si>
  <si>
    <t>NUM000574</t>
  </si>
  <si>
    <t>NUM000575</t>
  </si>
  <si>
    <t>NUM000576</t>
  </si>
  <si>
    <t>NUM000577</t>
  </si>
  <si>
    <t>NUM000578</t>
  </si>
  <si>
    <t>NUM000580</t>
  </si>
  <si>
    <t>NUM000581</t>
  </si>
  <si>
    <t>NUM000582</t>
  </si>
  <si>
    <t>NUM000583</t>
  </si>
  <si>
    <t>NUM000584</t>
  </si>
  <si>
    <t>NUM000585</t>
  </si>
  <si>
    <t>NUM000586</t>
  </si>
  <si>
    <t>NUM000587</t>
  </si>
  <si>
    <t>NUM000588</t>
  </si>
  <si>
    <t>NUM000589</t>
  </si>
  <si>
    <t>NUM000590</t>
  </si>
  <si>
    <t>NUM000591</t>
  </si>
  <si>
    <t>NUM000592</t>
  </si>
  <si>
    <t>NUM000593</t>
  </si>
  <si>
    <t>NUM000594</t>
  </si>
  <si>
    <t>NUM000595</t>
  </si>
  <si>
    <t>NUM000596</t>
  </si>
  <si>
    <t>NUM000597</t>
  </si>
  <si>
    <t>NUM000598</t>
  </si>
  <si>
    <t>NUM000599</t>
  </si>
  <si>
    <t>NUM000600</t>
  </si>
  <si>
    <t>NUM000601</t>
  </si>
  <si>
    <t>NUM000602</t>
  </si>
  <si>
    <t>NUM000603</t>
  </si>
  <si>
    <t>NUM000604</t>
  </si>
  <si>
    <t>NUM000605</t>
  </si>
  <si>
    <t>NUM000606</t>
  </si>
  <si>
    <t>NUM000607</t>
  </si>
  <si>
    <t>NUM000608</t>
  </si>
  <si>
    <t>NUM000609</t>
  </si>
  <si>
    <t>NUM000610</t>
  </si>
  <si>
    <t>NUM000611</t>
  </si>
  <si>
    <t>NUM000612</t>
  </si>
  <si>
    <t>NUM000613</t>
  </si>
  <si>
    <t>NUM000614</t>
  </si>
  <si>
    <t>NUM000615</t>
  </si>
  <si>
    <t>NUM000616</t>
  </si>
  <si>
    <t>NUM000617</t>
  </si>
  <si>
    <t>NUM000618</t>
  </si>
  <si>
    <t>NUM000619</t>
  </si>
  <si>
    <t>NUM000620</t>
  </si>
  <si>
    <t>NUM000621</t>
  </si>
  <si>
    <t>NUM000622</t>
  </si>
  <si>
    <t>NUM000623</t>
  </si>
  <si>
    <t>NUM000624</t>
  </si>
  <si>
    <t>NUM000625</t>
  </si>
  <si>
    <t>NUM000626</t>
  </si>
  <si>
    <t>NUM000627</t>
  </si>
  <si>
    <t>NUM000628</t>
  </si>
  <si>
    <t>NUM000629</t>
  </si>
  <si>
    <t>NUM000630</t>
  </si>
  <si>
    <t>NUM000631</t>
  </si>
  <si>
    <t>NUM000632</t>
  </si>
  <si>
    <t>NUM000633</t>
  </si>
  <si>
    <t>NUM000634</t>
  </si>
  <si>
    <t>NUM000635</t>
  </si>
  <si>
    <t>NUM000636</t>
  </si>
  <si>
    <t>NUM000637</t>
  </si>
  <si>
    <t>NUM000638</t>
  </si>
  <si>
    <t>NUM000639</t>
  </si>
  <si>
    <t>NUM000640</t>
  </si>
  <si>
    <t>NUM000641</t>
  </si>
  <si>
    <t>NUM000643</t>
  </si>
  <si>
    <t>NUM000644</t>
  </si>
  <si>
    <t>NUM000645</t>
  </si>
  <si>
    <t>NUM000646</t>
  </si>
  <si>
    <t>NUM000647</t>
  </si>
  <si>
    <t>NUM000648</t>
  </si>
  <si>
    <t>NUM000649</t>
  </si>
  <si>
    <t>NUM000650</t>
  </si>
  <si>
    <t>NUM000651</t>
  </si>
  <si>
    <t>NUM000652</t>
  </si>
  <si>
    <t>NUM000653</t>
  </si>
  <si>
    <t>NUM000654</t>
  </si>
  <si>
    <t>NUM000655</t>
  </si>
  <si>
    <t>NUM000656</t>
  </si>
  <si>
    <t>NUM000657</t>
  </si>
  <si>
    <t>NUM000658</t>
  </si>
  <si>
    <t>NUM000659</t>
  </si>
  <si>
    <t>NUM000660</t>
  </si>
  <si>
    <t>NUM000661</t>
  </si>
  <si>
    <t>NUM000662</t>
  </si>
  <si>
    <t>NUM000663</t>
  </si>
  <si>
    <t>NUM000664</t>
  </si>
  <si>
    <t>NUM000665</t>
  </si>
  <si>
    <t>NUM000666</t>
  </si>
  <si>
    <t>NUM000667</t>
  </si>
  <si>
    <t>NUM000668</t>
  </si>
  <si>
    <t>NUM000669</t>
  </si>
  <si>
    <t>NUM000670</t>
  </si>
  <si>
    <t>NUM000671</t>
  </si>
  <si>
    <t>NUM000672</t>
  </si>
  <si>
    <t>NUM000673</t>
  </si>
  <si>
    <t>NUM000674</t>
  </si>
  <si>
    <t>NUM000675</t>
  </si>
  <si>
    <t>NUM000676</t>
  </si>
  <si>
    <t>NUM000678</t>
  </si>
  <si>
    <t>NUM000679</t>
  </si>
  <si>
    <t>NUM000680</t>
  </si>
  <si>
    <t>NUM000681</t>
  </si>
  <si>
    <t>NUM000682</t>
  </si>
  <si>
    <t>NUM000683</t>
  </si>
  <si>
    <t>NUM000684</t>
  </si>
  <si>
    <t>NUM000685</t>
  </si>
  <si>
    <t>NUM000686</t>
  </si>
  <si>
    <t>NUM000687</t>
  </si>
  <si>
    <t>NUM000688</t>
  </si>
  <si>
    <t>NUM000689</t>
  </si>
  <si>
    <t>NUM000690</t>
  </si>
  <si>
    <t>NUM000691</t>
  </si>
  <si>
    <t>NUM000692</t>
  </si>
  <si>
    <t>NUM000693</t>
  </si>
  <si>
    <t>NUM000694</t>
  </si>
  <si>
    <t>NUM000695</t>
  </si>
  <si>
    <t>NUM000696</t>
  </si>
  <si>
    <t>NUM000697</t>
  </si>
  <si>
    <t>NUM000698</t>
  </si>
  <si>
    <t>NUM000699</t>
  </si>
  <si>
    <t>NUM000700</t>
  </si>
  <si>
    <t>NUM000701</t>
  </si>
  <si>
    <t>NUM000702</t>
  </si>
  <si>
    <t>NUM000703</t>
  </si>
  <si>
    <t>NUM000704</t>
  </si>
  <si>
    <t>NUM000705</t>
  </si>
  <si>
    <t>NUM000706</t>
  </si>
  <si>
    <t>NUM000707</t>
  </si>
  <si>
    <t>NUM000708</t>
  </si>
  <si>
    <t>NUM000709</t>
  </si>
  <si>
    <t>NUM000710</t>
  </si>
  <si>
    <t>NUM000711</t>
  </si>
  <si>
    <t>NUM000712</t>
  </si>
  <si>
    <t>NUM000713</t>
  </si>
  <si>
    <t>NUM000714</t>
  </si>
  <si>
    <t>NUM000715</t>
  </si>
  <si>
    <t>NUM000716</t>
  </si>
  <si>
    <t>NUM000717</t>
  </si>
  <si>
    <t>NUM000718</t>
  </si>
  <si>
    <t>NUM000720</t>
  </si>
  <si>
    <t>NUM000721</t>
  </si>
  <si>
    <t>NUM000722</t>
  </si>
  <si>
    <t>NUM000723</t>
  </si>
  <si>
    <t>NUM000724</t>
  </si>
  <si>
    <t>NUM000725</t>
  </si>
  <si>
    <t>NUM000726</t>
  </si>
  <si>
    <t>NUM000727</t>
  </si>
  <si>
    <t>NUM000728</t>
  </si>
  <si>
    <t>NUM000729</t>
  </si>
  <si>
    <t>NUM000730</t>
  </si>
  <si>
    <t>NUM000731</t>
  </si>
  <si>
    <t>NUM000732</t>
  </si>
  <si>
    <t>NUM000733</t>
  </si>
  <si>
    <t>NUM000734</t>
  </si>
  <si>
    <t>NUM000735</t>
  </si>
  <si>
    <t>NUM000736</t>
  </si>
  <si>
    <t>NUM000737</t>
  </si>
  <si>
    <t>NUM000738</t>
  </si>
  <si>
    <t>NUM000739</t>
  </si>
  <si>
    <t>NUM000740</t>
  </si>
  <si>
    <t>NUM000741</t>
  </si>
  <si>
    <t>NUM000742</t>
  </si>
  <si>
    <t>NUM000743</t>
  </si>
  <si>
    <t>NUM000744</t>
  </si>
  <si>
    <t>NUM000745</t>
  </si>
  <si>
    <t>NUM000746</t>
  </si>
  <si>
    <t>NUM000747</t>
  </si>
  <si>
    <t>NUM000748</t>
  </si>
  <si>
    <t>NUM000749</t>
  </si>
  <si>
    <t>NUM000750</t>
  </si>
  <si>
    <t>NUM000751</t>
  </si>
  <si>
    <t>NUM000752</t>
  </si>
  <si>
    <t>NUM000753</t>
  </si>
  <si>
    <t>NUM000754</t>
  </si>
  <si>
    <t>NUM000755</t>
  </si>
  <si>
    <t>NUM000756</t>
  </si>
  <si>
    <t>NUM000757</t>
  </si>
  <si>
    <t>NUM000758</t>
  </si>
  <si>
    <t>NUM000759</t>
  </si>
  <si>
    <t>NUM000760</t>
  </si>
  <si>
    <t>NUM000761</t>
  </si>
  <si>
    <t>NUM000762</t>
  </si>
  <si>
    <t>NUM000763</t>
  </si>
  <si>
    <t>NUM000764</t>
  </si>
  <si>
    <t>NUM000765</t>
  </si>
  <si>
    <t>NUM000766</t>
  </si>
  <si>
    <t>NUM000767</t>
  </si>
  <si>
    <t>NUM000768</t>
  </si>
  <si>
    <t>NUM000769</t>
  </si>
  <si>
    <t>NUM000770</t>
  </si>
  <si>
    <t>NUM000771</t>
  </si>
  <si>
    <t>NUM000772</t>
  </si>
  <si>
    <t>NUM000773</t>
  </si>
  <si>
    <t>NUM000774</t>
  </si>
  <si>
    <t>NUM000775</t>
  </si>
  <si>
    <t>NUM000777</t>
  </si>
  <si>
    <t>NUM000778</t>
  </si>
  <si>
    <t>NUM000779</t>
  </si>
  <si>
    <t>NUM000780</t>
  </si>
  <si>
    <t>NUM000781</t>
  </si>
  <si>
    <t>NUM000782</t>
  </si>
  <si>
    <t>NUM000783</t>
  </si>
  <si>
    <t>NUM000784</t>
  </si>
  <si>
    <t>NUM000785</t>
  </si>
  <si>
    <t>NUM000786</t>
  </si>
  <si>
    <t>NUM000787</t>
  </si>
  <si>
    <t>NUM000788</t>
  </si>
  <si>
    <t>NUM000789</t>
  </si>
  <si>
    <t>NUM000791</t>
  </si>
  <si>
    <t>NUM000792</t>
  </si>
  <si>
    <t>NUM000793</t>
  </si>
  <si>
    <t>NUM000794</t>
  </si>
  <si>
    <t>NUM000795</t>
  </si>
  <si>
    <t>NUM000796</t>
  </si>
  <si>
    <t>NUM000797</t>
  </si>
  <si>
    <t>NUM000798</t>
  </si>
  <si>
    <t>NUM000799</t>
  </si>
  <si>
    <t>NUM000800</t>
  </si>
  <si>
    <t>NUM000801</t>
  </si>
  <si>
    <t>NUM000802</t>
  </si>
  <si>
    <t>NUM000803</t>
  </si>
  <si>
    <t>NUM000804</t>
  </si>
  <si>
    <t>NUM000805</t>
  </si>
  <si>
    <t>NUM000806</t>
  </si>
  <si>
    <t>NUM000807</t>
  </si>
  <si>
    <t>NUM000808</t>
  </si>
  <si>
    <t>NUM000809</t>
  </si>
  <si>
    <t>NUM000810</t>
  </si>
  <si>
    <t>NUM000811</t>
  </si>
  <si>
    <t>NUM000812</t>
  </si>
  <si>
    <t>NUM000813</t>
  </si>
  <si>
    <t>NUM000814</t>
  </si>
  <si>
    <t>NUM000815</t>
  </si>
  <si>
    <t>NUM000817</t>
  </si>
  <si>
    <t>NUM000818</t>
  </si>
  <si>
    <t>NUM000819</t>
  </si>
  <si>
    <t>NUM000820</t>
  </si>
  <si>
    <t>NUM000821</t>
  </si>
  <si>
    <t>NUM000822</t>
  </si>
  <si>
    <t>NUM000823</t>
  </si>
  <si>
    <t>NUM000824</t>
  </si>
  <si>
    <t>NUM000825</t>
  </si>
  <si>
    <t>NUM000826</t>
  </si>
  <si>
    <t>NUM000827</t>
  </si>
  <si>
    <t>NUM000828</t>
  </si>
  <si>
    <t>NUM000829</t>
  </si>
  <si>
    <t>NUM000830</t>
  </si>
  <si>
    <t>NUM000831</t>
  </si>
  <si>
    <t>NUM000832</t>
  </si>
  <si>
    <t>NUM000833</t>
  </si>
  <si>
    <t>NUM000834</t>
  </si>
  <si>
    <t>NUM000835</t>
  </si>
  <si>
    <t>NUM000836</t>
  </si>
  <si>
    <t>NUM000837</t>
  </si>
  <si>
    <t>NUM000838</t>
  </si>
  <si>
    <t>NUM000839</t>
  </si>
  <si>
    <t>NUM000840</t>
  </si>
  <si>
    <t>NUM000841</t>
  </si>
  <si>
    <t>NUM000842</t>
  </si>
  <si>
    <t>NUM000843</t>
  </si>
  <si>
    <t>NUM000844</t>
  </si>
  <si>
    <t>NUM000845</t>
  </si>
  <si>
    <t>NUM000846</t>
  </si>
  <si>
    <t>NUM000847</t>
  </si>
  <si>
    <t>NUM000848</t>
  </si>
  <si>
    <t>NUM000849</t>
  </si>
  <si>
    <t>NUM000850</t>
  </si>
  <si>
    <t>NUM000851</t>
  </si>
  <si>
    <t>NUM000852</t>
  </si>
  <si>
    <t>NUM000853</t>
  </si>
  <si>
    <t>NUM000854</t>
  </si>
  <si>
    <t>NUM000855</t>
  </si>
  <si>
    <t>NUM000856</t>
  </si>
  <si>
    <t>NUM000857</t>
  </si>
  <si>
    <t>NUM000858</t>
  </si>
  <si>
    <t>NUM000859</t>
  </si>
  <si>
    <t>NUM000860</t>
  </si>
  <si>
    <t>NUM000861</t>
  </si>
  <si>
    <t>NUM000862</t>
  </si>
  <si>
    <t>NUM000863</t>
  </si>
  <si>
    <t>NUM000864</t>
  </si>
  <si>
    <t>NUM000865</t>
  </si>
  <si>
    <t>NUM000866</t>
  </si>
  <si>
    <t>NUM000867</t>
  </si>
  <si>
    <t>NUM000868</t>
  </si>
  <si>
    <t>NUM000869</t>
  </si>
  <si>
    <t>NUM000870</t>
  </si>
  <si>
    <t>NUM000871</t>
  </si>
  <si>
    <t>NUM000872</t>
  </si>
  <si>
    <t>NUM000873</t>
  </si>
  <si>
    <t>NUM000874</t>
  </si>
  <si>
    <t>NUM000875</t>
  </si>
  <si>
    <t>NUM000876</t>
  </si>
  <si>
    <t>NUM000877</t>
  </si>
  <si>
    <t>NUM000878</t>
  </si>
  <si>
    <t>NUM000879</t>
  </si>
  <si>
    <t>NUM000880</t>
  </si>
  <si>
    <t>NUM000881</t>
  </si>
  <si>
    <t>NUM000882</t>
  </si>
  <si>
    <t>NUM000883</t>
  </si>
  <si>
    <t>NUM000884</t>
  </si>
  <si>
    <t>OrderNum</t>
  </si>
  <si>
    <t>OrderDate</t>
  </si>
  <si>
    <t>CustomerID</t>
  </si>
  <si>
    <t>ProductID</t>
  </si>
  <si>
    <t>Quantity</t>
  </si>
  <si>
    <t>Name</t>
  </si>
  <si>
    <t>Address</t>
  </si>
  <si>
    <t>City</t>
  </si>
  <si>
    <t>State</t>
  </si>
  <si>
    <t>Zip</t>
  </si>
  <si>
    <t>4951 Indiana Ave.</t>
  </si>
  <si>
    <t>New York</t>
  </si>
  <si>
    <t>NY</t>
  </si>
  <si>
    <t>10025</t>
  </si>
  <si>
    <t>57 Neriba Cres</t>
  </si>
  <si>
    <t>Omaha</t>
  </si>
  <si>
    <t>NE</t>
  </si>
  <si>
    <t>68127</t>
  </si>
  <si>
    <t>1272 Harbor Road</t>
  </si>
  <si>
    <t>Miami</t>
  </si>
  <si>
    <t>FL</t>
  </si>
  <si>
    <t>33732</t>
  </si>
  <si>
    <t>Abbey Wood</t>
  </si>
  <si>
    <t>10019</t>
  </si>
  <si>
    <t>14 Elsworthy Terrace</t>
  </si>
  <si>
    <t>Goleta</t>
  </si>
  <si>
    <t>CA</t>
  </si>
  <si>
    <t>93117</t>
  </si>
  <si>
    <t>P.O. Box 1367</t>
  </si>
  <si>
    <t>Midland</t>
  </si>
  <si>
    <t>TX</t>
  </si>
  <si>
    <t>79706</t>
  </si>
  <si>
    <t>58 Clarence St</t>
  </si>
  <si>
    <t>Richmond</t>
  </si>
  <si>
    <t>94805</t>
  </si>
  <si>
    <t>12020 Shamrock Rd., Suite 333</t>
  </si>
  <si>
    <t>Chestnut Ridge</t>
  </si>
  <si>
    <t>10977</t>
  </si>
  <si>
    <t>20501 Ania Ave #2</t>
  </si>
  <si>
    <t>Salt Lake City</t>
  </si>
  <si>
    <t>UT</t>
  </si>
  <si>
    <t>84118</t>
  </si>
  <si>
    <t>501 Marsh Trail Circle</t>
  </si>
  <si>
    <t>Tracy</t>
  </si>
  <si>
    <t>95376</t>
  </si>
  <si>
    <t>1331 Kimberly Dr.</t>
  </si>
  <si>
    <t>Olympia</t>
  </si>
  <si>
    <t>WA</t>
  </si>
  <si>
    <t>98502</t>
  </si>
  <si>
    <t>402 Pinkster Lane</t>
  </si>
  <si>
    <t>Santa Barbara</t>
  </si>
  <si>
    <t>93110</t>
  </si>
  <si>
    <t>P.O. Box 4421</t>
  </si>
  <si>
    <t>Naugatuck</t>
  </si>
  <si>
    <t>CT</t>
  </si>
  <si>
    <t>06770</t>
  </si>
  <si>
    <t>11 Cathy St.</t>
  </si>
  <si>
    <t>Honolulu</t>
  </si>
  <si>
    <t>HI</t>
  </si>
  <si>
    <t>96825</t>
  </si>
  <si>
    <t>Box 3263</t>
  </si>
  <si>
    <t>South Windsor</t>
  </si>
  <si>
    <t>06074</t>
  </si>
  <si>
    <t>Product ID</t>
  </si>
  <si>
    <t>Product</t>
  </si>
  <si>
    <t>Paper</t>
  </si>
  <si>
    <t>Xerox 1967</t>
  </si>
  <si>
    <t>Phones</t>
  </si>
  <si>
    <t>Storage</t>
  </si>
  <si>
    <t>Binders</t>
  </si>
  <si>
    <t>Labels</t>
  </si>
  <si>
    <t>Avery 511</t>
  </si>
  <si>
    <t>Art</t>
  </si>
  <si>
    <t>Xerox 1916</t>
  </si>
  <si>
    <t>Fasteners</t>
  </si>
  <si>
    <t>Staples</t>
  </si>
  <si>
    <t>Newell 343</t>
  </si>
  <si>
    <t>Xerox 1911</t>
  </si>
  <si>
    <t>Appliances</t>
  </si>
  <si>
    <t>Newell 330</t>
  </si>
  <si>
    <t>Avery 489</t>
  </si>
  <si>
    <t>Newell 333</t>
  </si>
  <si>
    <t>Xerox 1930</t>
  </si>
  <si>
    <t>Xerox 1958</t>
  </si>
  <si>
    <t>Staple holder</t>
  </si>
  <si>
    <t>Xerox 1908</t>
  </si>
  <si>
    <t>Xerox 191</t>
  </si>
  <si>
    <t>Xerox 1987</t>
  </si>
  <si>
    <t>Crate-A-Files</t>
  </si>
  <si>
    <t>Xerox 1897</t>
  </si>
  <si>
    <t>Newell 327</t>
  </si>
  <si>
    <t>Newell 317</t>
  </si>
  <si>
    <t>Xerox 1898</t>
  </si>
  <si>
    <t>Cisco SPA301</t>
  </si>
  <si>
    <t>Xerox 222</t>
  </si>
  <si>
    <t>Avery 473</t>
  </si>
  <si>
    <t>GE 30524EE4</t>
  </si>
  <si>
    <t>Avery 480</t>
  </si>
  <si>
    <t>Xerox 1993</t>
  </si>
  <si>
    <t>Xerox 1943</t>
  </si>
  <si>
    <t>Newell 331</t>
  </si>
  <si>
    <t>Avery 485</t>
  </si>
  <si>
    <t>Xerox 1999</t>
  </si>
  <si>
    <t>Xerox 1883</t>
  </si>
  <si>
    <t>Newell 311</t>
  </si>
  <si>
    <t>Xerox 205</t>
  </si>
  <si>
    <t>Avery 505</t>
  </si>
  <si>
    <t>Xerox 216</t>
  </si>
  <si>
    <t>Newell 344</t>
  </si>
  <si>
    <t>Newell 318</t>
  </si>
  <si>
    <t>Xerox 232</t>
  </si>
  <si>
    <t>Xerox 1995</t>
  </si>
  <si>
    <t>Xerox 195</t>
  </si>
  <si>
    <t>Xerox 1880</t>
  </si>
  <si>
    <t>Ideal Clamps</t>
  </si>
  <si>
    <t>Avery 519</t>
  </si>
  <si>
    <t>Xerox 1920</t>
  </si>
  <si>
    <t>Xerox 1957</t>
  </si>
  <si>
    <t>Newell 322</t>
  </si>
  <si>
    <t>Newell 341</t>
  </si>
  <si>
    <t>Xerox 1921</t>
  </si>
  <si>
    <t>Xerox 1913</t>
  </si>
  <si>
    <t>Avery 51</t>
  </si>
  <si>
    <t>AT&amp;T TR1909W</t>
  </si>
  <si>
    <t>Newell 350</t>
  </si>
  <si>
    <t>Xerox 21</t>
  </si>
  <si>
    <t>Newell 314</t>
  </si>
  <si>
    <t>Newell 324</t>
  </si>
  <si>
    <t>Xerox 1974</t>
  </si>
  <si>
    <t>Xerox 1912</t>
  </si>
  <si>
    <t>Newell 312</t>
  </si>
  <si>
    <t>Xerox 1889</t>
  </si>
  <si>
    <t>Motorola L804</t>
  </si>
  <si>
    <t>Avery 516</t>
  </si>
  <si>
    <t>Xerox 220</t>
  </si>
  <si>
    <t>Total Sales</t>
  </si>
  <si>
    <t>Total Cost</t>
  </si>
  <si>
    <t>Elder Pharmaceuticals</t>
  </si>
  <si>
    <t>Honeywell Automation</t>
  </si>
  <si>
    <t>Lupin Ltd.</t>
  </si>
  <si>
    <t>Fortis Healthcare Ltd.</t>
  </si>
  <si>
    <t>GHCL Ltd.</t>
  </si>
  <si>
    <t>Reliance Industries Limited</t>
  </si>
  <si>
    <t>Godfrey Philips India Ltd.</t>
  </si>
  <si>
    <t>Suzlon Energy Ltd.</t>
  </si>
  <si>
    <t>Sonata Software</t>
  </si>
  <si>
    <t>Dynamatic Technologies Ltd.</t>
  </si>
  <si>
    <t>GMR Infrastructure Ltd.</t>
  </si>
  <si>
    <t>Hindusthan National Glass &amp; Industries Ltd.</t>
  </si>
  <si>
    <t>Punj Lloyd Ltd.</t>
  </si>
  <si>
    <t>Avery 512</t>
  </si>
  <si>
    <t>Xerox 223</t>
  </si>
  <si>
    <t>Xerox 1939</t>
  </si>
  <si>
    <t>Avery 509</t>
  </si>
  <si>
    <t>Xerox 1881</t>
  </si>
  <si>
    <t>Xerox 1960</t>
  </si>
  <si>
    <t>Avery 520</t>
  </si>
  <si>
    <t>Newell 345</t>
  </si>
  <si>
    <t>Newell 342</t>
  </si>
  <si>
    <t>Xerox 226</t>
  </si>
  <si>
    <t>Newell 332</t>
  </si>
  <si>
    <t>Xerox 225</t>
  </si>
  <si>
    <t>Xerox 1894</t>
  </si>
  <si>
    <t>Avery 493</t>
  </si>
  <si>
    <t>Xerox 1972</t>
  </si>
  <si>
    <t>Xerox 1977</t>
  </si>
  <si>
    <t>Avery 490</t>
  </si>
  <si>
    <t>Xerox 1964</t>
  </si>
  <si>
    <t>Avery 508</t>
  </si>
  <si>
    <t>Xerox 196</t>
  </si>
  <si>
    <t>Avery 476</t>
  </si>
  <si>
    <t>Xerox 1927</t>
  </si>
  <si>
    <t>Avery 499</t>
  </si>
  <si>
    <t>Xerox 1887</t>
  </si>
  <si>
    <t>Xerox 218</t>
  </si>
  <si>
    <t>Newell 32</t>
  </si>
  <si>
    <t>Xerox 1968</t>
  </si>
  <si>
    <t>Xerox 1941</t>
  </si>
  <si>
    <t>Pyle PMP37LED</t>
  </si>
  <si>
    <t>Clarity 53712</t>
  </si>
  <si>
    <t>Newell 335</t>
  </si>
  <si>
    <t>Avery 486</t>
  </si>
  <si>
    <t>Xerox 202</t>
  </si>
  <si>
    <t>Xerox 1884</t>
  </si>
  <si>
    <t>Staple magnet</t>
  </si>
  <si>
    <t>Newell 337</t>
  </si>
  <si>
    <t>Avery 482</t>
  </si>
  <si>
    <t>Avery 483</t>
  </si>
  <si>
    <t>Xerox 1910</t>
  </si>
  <si>
    <t>Xerox 1923</t>
  </si>
  <si>
    <t>Xerox 1931</t>
  </si>
  <si>
    <t>Xerox 1985</t>
  </si>
  <si>
    <t>Xerox 213</t>
  </si>
  <si>
    <t>Xerox 210</t>
  </si>
  <si>
    <t>Xerox 212</t>
  </si>
  <si>
    <t>Xerox 188</t>
  </si>
  <si>
    <t>Xerox 1979</t>
  </si>
  <si>
    <t>Xerox 2</t>
  </si>
  <si>
    <t>Xerox 1935</t>
  </si>
  <si>
    <t>Cisco SPA508G</t>
  </si>
  <si>
    <t>Avery 514</t>
  </si>
  <si>
    <t>Newell 336</t>
  </si>
  <si>
    <t>Newell 328</t>
  </si>
  <si>
    <t>Xerox 224</t>
  </si>
  <si>
    <t>Avery 488</t>
  </si>
  <si>
    <t>Xerox 1950</t>
  </si>
  <si>
    <t>Newell 326</t>
  </si>
  <si>
    <t>Newell 346</t>
  </si>
  <si>
    <t>Xerox 1905</t>
  </si>
  <si>
    <t>Newell 351</t>
  </si>
  <si>
    <t>Xerox 1945</t>
  </si>
  <si>
    <t>Avery 502</t>
  </si>
  <si>
    <t>Xerox 1896</t>
  </si>
  <si>
    <t>Xerox 1996</t>
  </si>
  <si>
    <t>Xerox 1924</t>
  </si>
  <si>
    <t>Newell 315</t>
  </si>
  <si>
    <t>Avery 48</t>
  </si>
  <si>
    <t>Xerox 1915</t>
  </si>
  <si>
    <t>Xerox 1973</t>
  </si>
  <si>
    <t>Avery 517</t>
  </si>
  <si>
    <t>Avery 477</t>
  </si>
  <si>
    <t>Avery 494</t>
  </si>
  <si>
    <t>Newell 35</t>
  </si>
  <si>
    <t>Xerox 1909</t>
  </si>
  <si>
    <t>Xerox 1934</t>
  </si>
  <si>
    <t>Newell 329</t>
  </si>
  <si>
    <t>Xerox 217</t>
  </si>
  <si>
    <t>Xerox 189</t>
  </si>
  <si>
    <t>Xerox 203</t>
  </si>
  <si>
    <t>Xerox 1948</t>
  </si>
  <si>
    <t>Xerox 1946</t>
  </si>
  <si>
    <t>Newell 320</t>
  </si>
  <si>
    <t>Newell 340</t>
  </si>
  <si>
    <t>Avery 506</t>
  </si>
  <si>
    <t>Xerox 192</t>
  </si>
  <si>
    <t>Xerox 199</t>
  </si>
  <si>
    <t>Xerox 197</t>
  </si>
  <si>
    <t>Newell 325</t>
  </si>
  <si>
    <t>Xerox 1970</t>
  </si>
  <si>
    <t>Xerox 1988</t>
  </si>
  <si>
    <t>Avery 481</t>
  </si>
  <si>
    <t>Newell 310</t>
  </si>
  <si>
    <t>Newell 319</t>
  </si>
  <si>
    <t>Avery 518</t>
  </si>
  <si>
    <t>Newell 347</t>
  </si>
  <si>
    <t>Xerox 1949</t>
  </si>
  <si>
    <t>Xerox 1886</t>
  </si>
  <si>
    <t>Xerox 1901</t>
  </si>
  <si>
    <t>Newell 307</t>
  </si>
  <si>
    <t>VTech DS6151</t>
  </si>
  <si>
    <t>Xerox 1940</t>
  </si>
  <si>
    <t>Xerox 1986</t>
  </si>
  <si>
    <t>Xerox 1925</t>
  </si>
  <si>
    <t>Avery 497</t>
  </si>
  <si>
    <t>Avery 500</t>
  </si>
  <si>
    <t>Xerox 231</t>
  </si>
  <si>
    <t>Xerox 1962</t>
  </si>
  <si>
    <t>Avery 478</t>
  </si>
  <si>
    <t>Xerox 1919</t>
  </si>
  <si>
    <t>AT&amp;T CL82213</t>
  </si>
  <si>
    <t>GE 30522EE2</t>
  </si>
  <si>
    <t>Xerox 1929</t>
  </si>
  <si>
    <t>Avery 501</t>
  </si>
  <si>
    <t>Avery 513</t>
  </si>
  <si>
    <t>Xerox 206</t>
  </si>
  <si>
    <t>Xerox 1998</t>
  </si>
  <si>
    <t>Xerox 1981</t>
  </si>
  <si>
    <t>Xerox 211</t>
  </si>
  <si>
    <t>Newell 334</t>
  </si>
  <si>
    <t>Avery 510</t>
  </si>
  <si>
    <t>Newell 309</t>
  </si>
  <si>
    <t>Xerox 1891</t>
  </si>
  <si>
    <t>Avery 474</t>
  </si>
  <si>
    <t>Xerox 214</t>
  </si>
  <si>
    <t>Newell 321</t>
  </si>
  <si>
    <t>Binder Posts</t>
  </si>
  <si>
    <t>Xerox 1978</t>
  </si>
  <si>
    <t>Xerox 1922</t>
  </si>
  <si>
    <t>Xerox 1952</t>
  </si>
  <si>
    <t>Avery 52</t>
  </si>
  <si>
    <t>Avery 507</t>
  </si>
  <si>
    <t>Newell 349</t>
  </si>
  <si>
    <t>Xerox 1888</t>
  </si>
  <si>
    <t>Newell 308</t>
  </si>
  <si>
    <t>Newell 33</t>
  </si>
  <si>
    <t>Xerox 1982</t>
  </si>
  <si>
    <t>Xerox 1991</t>
  </si>
  <si>
    <t>HTC One</t>
  </si>
  <si>
    <t>Xerox 1959</t>
  </si>
  <si>
    <t>Xerox 22</t>
  </si>
  <si>
    <t>Xerox 1989</t>
  </si>
  <si>
    <t>Xerox 1984</t>
  </si>
  <si>
    <t>Xerox 227</t>
  </si>
  <si>
    <t>Xerox 1965</t>
  </si>
  <si>
    <t>Xerox 1994</t>
  </si>
  <si>
    <t>Xerox 1926</t>
  </si>
  <si>
    <t>Xerox 1918</t>
  </si>
  <si>
    <t>Xerox 1951</t>
  </si>
  <si>
    <t>Xerox 219</t>
  </si>
  <si>
    <t>Xerox 1903</t>
  </si>
  <si>
    <t>Avery 496</t>
  </si>
  <si>
    <t>Xerox 23</t>
  </si>
  <si>
    <t>Avery 50</t>
  </si>
  <si>
    <t>Newell 313</t>
  </si>
  <si>
    <t>Xerox 1895</t>
  </si>
  <si>
    <t>Avery 49</t>
  </si>
  <si>
    <t>HTC One Mini</t>
  </si>
  <si>
    <t>Avery 498</t>
  </si>
  <si>
    <t>Xerox 2000</t>
  </si>
  <si>
    <t>Xerox 1944</t>
  </si>
  <si>
    <t>Xerox 215</t>
  </si>
  <si>
    <t>Xerox 1885</t>
  </si>
  <si>
    <t>AT&amp;T CL2909</t>
  </si>
  <si>
    <t>Xerox 1953</t>
  </si>
  <si>
    <t>Xerox 228</t>
  </si>
  <si>
    <t>Xerox 1954</t>
  </si>
  <si>
    <t>Xerox 1942</t>
  </si>
  <si>
    <t>Xerox 201</t>
  </si>
  <si>
    <t>Xerox 1969</t>
  </si>
  <si>
    <t>Xerox 1971</t>
  </si>
  <si>
    <t>Xerox 198</t>
  </si>
  <si>
    <t>Xerox 1997</t>
  </si>
  <si>
    <t>Newell 339</t>
  </si>
  <si>
    <t>Xerox 230</t>
  </si>
  <si>
    <t>Vtech CS6719</t>
  </si>
  <si>
    <t>Xerox 194</t>
  </si>
  <si>
    <t>Xerox 1980</t>
  </si>
  <si>
    <t>Xerox 1907</t>
  </si>
  <si>
    <t>Newell 34</t>
  </si>
  <si>
    <t>Xerox 221</t>
  </si>
  <si>
    <t>Xerox 1893</t>
  </si>
  <si>
    <t>Xerox 1900</t>
  </si>
  <si>
    <t>Xerox 204</t>
  </si>
  <si>
    <t>Xerox 200</t>
  </si>
  <si>
    <t>Xerox 1882</t>
  </si>
  <si>
    <t>Newell 31</t>
  </si>
  <si>
    <t>Xerox 1966</t>
  </si>
  <si>
    <t>Avery 492</t>
  </si>
  <si>
    <t>Avery 515</t>
  </si>
  <si>
    <t>LG Exalt</t>
  </si>
  <si>
    <t>LG G3</t>
  </si>
  <si>
    <t>Newell 348</t>
  </si>
  <si>
    <t>Xerox 1928</t>
  </si>
  <si>
    <t>Xerox 1890</t>
  </si>
  <si>
    <t>Newell 338</t>
  </si>
  <si>
    <t>Xerox 1990</t>
  </si>
  <si>
    <t>Xerox 1933</t>
  </si>
  <si>
    <t>Xerox 1975</t>
  </si>
  <si>
    <t>Newell 323</t>
  </si>
  <si>
    <t>Avery 487</t>
  </si>
  <si>
    <t>Xerox 208</t>
  </si>
  <si>
    <t>Avery 503</t>
  </si>
  <si>
    <t>Newell 316</t>
  </si>
  <si>
    <t>Xerox 1992</t>
  </si>
  <si>
    <t>Xerox 190</t>
  </si>
  <si>
    <t>Xerox 1892</t>
  </si>
  <si>
    <t>Avery 5</t>
  </si>
  <si>
    <t>Xerox 1956</t>
  </si>
  <si>
    <t>Xerox 1937</t>
  </si>
  <si>
    <t>Xerox 1917</t>
  </si>
  <si>
    <t>Xerox 19</t>
  </si>
  <si>
    <t>Xerox 1932</t>
  </si>
  <si>
    <t>Avery 491</t>
  </si>
  <si>
    <t>Xerox 209</t>
  </si>
  <si>
    <t>Avery 495</t>
  </si>
  <si>
    <t>Xerox 1906</t>
  </si>
  <si>
    <t>Xerox 1963</t>
  </si>
  <si>
    <t>Xerox 20</t>
  </si>
  <si>
    <t>Avery 475</t>
  </si>
  <si>
    <t>Xerox 1914</t>
  </si>
  <si>
    <t>Xerox 1902</t>
  </si>
  <si>
    <t>Xerox 207</t>
  </si>
  <si>
    <t>Xiaomi Mi3</t>
  </si>
  <si>
    <t>Xerox 1947</t>
  </si>
  <si>
    <t>Xerox 193</t>
  </si>
  <si>
    <t>Xerox 1936</t>
  </si>
  <si>
    <t>Avery 479</t>
  </si>
  <si>
    <t>Xerox 229</t>
  </si>
  <si>
    <t>Xerox 1976</t>
  </si>
  <si>
    <t>Xerox 1983</t>
  </si>
  <si>
    <t>Avery 484</t>
  </si>
  <si>
    <t>Xerox 1938</t>
  </si>
  <si>
    <t>Xerox 1899</t>
  </si>
  <si>
    <t>Xerox 1955</t>
  </si>
  <si>
    <t>LG G2</t>
  </si>
  <si>
    <t>Price</t>
  </si>
  <si>
    <t>Cost</t>
  </si>
  <si>
    <t>Product Category</t>
  </si>
  <si>
    <t>P0001</t>
  </si>
  <si>
    <t>P0002</t>
  </si>
  <si>
    <t>P0003</t>
  </si>
  <si>
    <t>P0004</t>
  </si>
  <si>
    <t>P0005</t>
  </si>
  <si>
    <t>P0006</t>
  </si>
  <si>
    <t>P0007</t>
  </si>
  <si>
    <t>P0008</t>
  </si>
  <si>
    <t>P0009</t>
  </si>
  <si>
    <t>P0010</t>
  </si>
  <si>
    <t>P0011</t>
  </si>
  <si>
    <t>P0012</t>
  </si>
  <si>
    <t>P0013</t>
  </si>
  <si>
    <t>P0014</t>
  </si>
  <si>
    <t>P0015</t>
  </si>
  <si>
    <t>P0016</t>
  </si>
  <si>
    <t>P0017</t>
  </si>
  <si>
    <t>P0018</t>
  </si>
  <si>
    <t>P0019</t>
  </si>
  <si>
    <t>P0020</t>
  </si>
  <si>
    <t>P0021</t>
  </si>
  <si>
    <t>P0022</t>
  </si>
  <si>
    <t>P0023</t>
  </si>
  <si>
    <t>P0024</t>
  </si>
  <si>
    <t>P0025</t>
  </si>
  <si>
    <t>P0026</t>
  </si>
  <si>
    <t>P0027</t>
  </si>
  <si>
    <t>P0028</t>
  </si>
  <si>
    <t>P0029</t>
  </si>
  <si>
    <t>P0030</t>
  </si>
  <si>
    <t>P0031</t>
  </si>
  <si>
    <t>P0032</t>
  </si>
  <si>
    <t>P0033</t>
  </si>
  <si>
    <t>P0034</t>
  </si>
  <si>
    <t>P0035</t>
  </si>
  <si>
    <t>P0036</t>
  </si>
  <si>
    <t>P0037</t>
  </si>
  <si>
    <t>P0038</t>
  </si>
  <si>
    <t>P0039</t>
  </si>
  <si>
    <t>P0040</t>
  </si>
  <si>
    <t>P0041</t>
  </si>
  <si>
    <t>P0042</t>
  </si>
  <si>
    <t>P0043</t>
  </si>
  <si>
    <t>P0044</t>
  </si>
  <si>
    <t>P0045</t>
  </si>
  <si>
    <t>P0046</t>
  </si>
  <si>
    <t>P0047</t>
  </si>
  <si>
    <t>P0048</t>
  </si>
  <si>
    <t>P0049</t>
  </si>
  <si>
    <t>P0050</t>
  </si>
  <si>
    <t>P0051</t>
  </si>
  <si>
    <t>P0052</t>
  </si>
  <si>
    <t>P0053</t>
  </si>
  <si>
    <t>P0054</t>
  </si>
  <si>
    <t>P0055</t>
  </si>
  <si>
    <t>P0056</t>
  </si>
  <si>
    <t>P0057</t>
  </si>
  <si>
    <t>P0058</t>
  </si>
  <si>
    <t>P0059</t>
  </si>
  <si>
    <t>P0060</t>
  </si>
  <si>
    <t>P0061</t>
  </si>
  <si>
    <t>P0062</t>
  </si>
  <si>
    <t>P0063</t>
  </si>
  <si>
    <t>P0064</t>
  </si>
  <si>
    <t>P0065</t>
  </si>
  <si>
    <t>P0066</t>
  </si>
  <si>
    <t>P0067</t>
  </si>
  <si>
    <t>P0068</t>
  </si>
  <si>
    <t>P0069</t>
  </si>
  <si>
    <t>P0070</t>
  </si>
  <si>
    <t>P0071</t>
  </si>
  <si>
    <t>P0072</t>
  </si>
  <si>
    <t>P0073</t>
  </si>
  <si>
    <t>P0074</t>
  </si>
  <si>
    <t>P0075</t>
  </si>
  <si>
    <t>P0076</t>
  </si>
  <si>
    <t>P0077</t>
  </si>
  <si>
    <t>P0078</t>
  </si>
  <si>
    <t>P0079</t>
  </si>
  <si>
    <t>P0080</t>
  </si>
  <si>
    <t>P0081</t>
  </si>
  <si>
    <t>P0082</t>
  </si>
  <si>
    <t>P0083</t>
  </si>
  <si>
    <t>P0084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</si>
  <si>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</si>
  <si>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</si>
  <si>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</si>
  <si>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</si>
  <si>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</si>
  <si>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</si>
  <si>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</si>
  <si>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</si>
  <si>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</si>
  <si>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</si>
  <si>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</si>
  <si>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</si>
  <si>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</si>
  <si>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</si>
  <si>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</si>
  <si>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</si>
  <si>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</si>
  <si>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</si>
  <si>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</si>
  <si>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</si>
  <si>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</si>
  <si>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</si>
  <si>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</si>
  <si>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</si>
  <si>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</si>
  <si>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</si>
  <si>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</si>
  <si>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</si>
  <si>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</si>
  <si>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</si>
  <si>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</si>
  <si>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</si>
  <si>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</si>
  <si>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</si>
  <si>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</si>
  <si>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</si>
  <si>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</si>
  <si>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</si>
  <si>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</si>
  <si>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</si>
  <si>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P0125</t>
  </si>
  <si>
    <t>P0126</t>
  </si>
  <si>
    <t>P0127</t>
  </si>
  <si>
    <t>P0128</t>
  </si>
  <si>
    <t>P0129</t>
  </si>
  <si>
    <t>P0130</t>
  </si>
  <si>
    <t>P0131</t>
  </si>
  <si>
    <t>P0132</t>
  </si>
  <si>
    <t>P0133</t>
  </si>
  <si>
    <t>P0134</t>
  </si>
  <si>
    <t>P0135</t>
  </si>
  <si>
    <t>P0136</t>
  </si>
  <si>
    <t>P0137</t>
  </si>
  <si>
    <t>P0138</t>
  </si>
  <si>
    <t>P0139</t>
  </si>
  <si>
    <t>P0140</t>
  </si>
  <si>
    <t>P0141</t>
  </si>
  <si>
    <t>P0142</t>
  </si>
  <si>
    <t>P0143</t>
  </si>
  <si>
    <t>P0144</t>
  </si>
  <si>
    <t>P0145</t>
  </si>
  <si>
    <t>P0146</t>
  </si>
  <si>
    <t>P0147</t>
  </si>
  <si>
    <t>P0148</t>
  </si>
  <si>
    <t>P0149</t>
  </si>
  <si>
    <t>P0150</t>
  </si>
  <si>
    <t>P0151</t>
  </si>
  <si>
    <t>P0152</t>
  </si>
  <si>
    <t>P0153</t>
  </si>
  <si>
    <t>P0154</t>
  </si>
  <si>
    <t>P0155</t>
  </si>
  <si>
    <t>P0156</t>
  </si>
  <si>
    <t>P0157</t>
  </si>
  <si>
    <t>P0158</t>
  </si>
  <si>
    <t>P0159</t>
  </si>
  <si>
    <t>P0160</t>
  </si>
  <si>
    <t>P0161</t>
  </si>
  <si>
    <t>P0162</t>
  </si>
  <si>
    <t>P0163</t>
  </si>
  <si>
    <t>P0164</t>
  </si>
  <si>
    <t>P0165</t>
  </si>
  <si>
    <t>P0166</t>
  </si>
  <si>
    <t>P0167</t>
  </si>
  <si>
    <t>P0168</t>
  </si>
  <si>
    <t>P0169</t>
  </si>
  <si>
    <t>P0170</t>
  </si>
  <si>
    <t>P0171</t>
  </si>
  <si>
    <t>P0172</t>
  </si>
  <si>
    <t>P0173</t>
  </si>
  <si>
    <t>P0174</t>
  </si>
  <si>
    <t>P0175</t>
  </si>
  <si>
    <t>P0176</t>
  </si>
  <si>
    <t>P0177</t>
  </si>
  <si>
    <t>P0178</t>
  </si>
  <si>
    <t>P0179</t>
  </si>
  <si>
    <t>P0180</t>
  </si>
  <si>
    <t>P0181</t>
  </si>
  <si>
    <t>P0182</t>
  </si>
  <si>
    <t>P0183</t>
  </si>
  <si>
    <t>P0184</t>
  </si>
  <si>
    <t>P0185</t>
  </si>
  <si>
    <t>P0186</t>
  </si>
  <si>
    <t>P0187</t>
  </si>
  <si>
    <t>P0188</t>
  </si>
  <si>
    <t>P0189</t>
  </si>
  <si>
    <t>P0190</t>
  </si>
  <si>
    <t>P0191</t>
  </si>
  <si>
    <t>P0192</t>
  </si>
  <si>
    <t>P0193</t>
  </si>
  <si>
    <t>P0194</t>
  </si>
  <si>
    <t>P0195</t>
  </si>
  <si>
    <t>P0196</t>
  </si>
  <si>
    <t>P0197</t>
  </si>
  <si>
    <t>P0198</t>
  </si>
  <si>
    <t>P0199</t>
  </si>
  <si>
    <t>P0200</t>
  </si>
  <si>
    <t>P0201</t>
  </si>
  <si>
    <t>P0202</t>
  </si>
  <si>
    <t>P0203</t>
  </si>
  <si>
    <t>P0204</t>
  </si>
  <si>
    <t>P0205</t>
  </si>
  <si>
    <t>P0206</t>
  </si>
  <si>
    <t>P0207</t>
  </si>
  <si>
    <t>P0208</t>
  </si>
  <si>
    <t>P0209</t>
  </si>
  <si>
    <t>P0210</t>
  </si>
  <si>
    <t>P0211</t>
  </si>
  <si>
    <t>P0212</t>
  </si>
  <si>
    <t>P0213</t>
  </si>
  <si>
    <t>P0214</t>
  </si>
  <si>
    <t>P0215</t>
  </si>
  <si>
    <t>P0216</t>
  </si>
  <si>
    <t>P0217</t>
  </si>
  <si>
    <t>P0218</t>
  </si>
  <si>
    <t>P0219</t>
  </si>
  <si>
    <t>P0220</t>
  </si>
  <si>
    <t>P0221</t>
  </si>
  <si>
    <t>P0222</t>
  </si>
  <si>
    <t>P0223</t>
  </si>
  <si>
    <t>P0224</t>
  </si>
  <si>
    <t>P0225</t>
  </si>
  <si>
    <t>P0226</t>
  </si>
  <si>
    <t>P0227</t>
  </si>
  <si>
    <t>P0228</t>
  </si>
  <si>
    <t>P0229</t>
  </si>
  <si>
    <t>P0230</t>
  </si>
  <si>
    <t>P0231</t>
  </si>
  <si>
    <t>P0232</t>
  </si>
  <si>
    <t>P0233</t>
  </si>
  <si>
    <t>P0234</t>
  </si>
  <si>
    <t>P0235</t>
  </si>
  <si>
    <t>P0236</t>
  </si>
  <si>
    <t>P0237</t>
  </si>
  <si>
    <t>P0238</t>
  </si>
  <si>
    <t>P0239</t>
  </si>
  <si>
    <t>P0240</t>
  </si>
  <si>
    <t>P0241</t>
  </si>
  <si>
    <t>P0242</t>
  </si>
  <si>
    <t>P0243</t>
  </si>
  <si>
    <t>P0244</t>
  </si>
  <si>
    <t>P0245</t>
  </si>
  <si>
    <t>P0246</t>
  </si>
  <si>
    <t>P0247</t>
  </si>
  <si>
    <t>P0248</t>
  </si>
  <si>
    <t>P0249</t>
  </si>
  <si>
    <t>P0250</t>
  </si>
  <si>
    <t>P0251</t>
  </si>
  <si>
    <t>P0252</t>
  </si>
  <si>
    <t>P0253</t>
  </si>
  <si>
    <t>P0254</t>
  </si>
  <si>
    <t>P0255</t>
  </si>
  <si>
    <t>P0256</t>
  </si>
  <si>
    <t>P0257</t>
  </si>
  <si>
    <t>P0258</t>
  </si>
  <si>
    <t>P0259</t>
  </si>
  <si>
    <t>P0260</t>
  </si>
  <si>
    <t>P0261</t>
  </si>
  <si>
    <t>P0262</t>
  </si>
  <si>
    <t>P0263</t>
  </si>
  <si>
    <t>P0264</t>
  </si>
  <si>
    <t>P0265</t>
  </si>
  <si>
    <t>P0266</t>
  </si>
  <si>
    <t>P0267</t>
  </si>
  <si>
    <t>P0268</t>
  </si>
  <si>
    <t>P0269</t>
  </si>
  <si>
    <t>P0270</t>
  </si>
  <si>
    <t>P0271</t>
  </si>
  <si>
    <t>P0272</t>
  </si>
  <si>
    <t>P0273</t>
  </si>
  <si>
    <t>P0274</t>
  </si>
  <si>
    <t>P0275</t>
  </si>
  <si>
    <t>P0276</t>
  </si>
  <si>
    <t>P0277</t>
  </si>
  <si>
    <t>P0278</t>
  </si>
  <si>
    <t>P0279</t>
  </si>
  <si>
    <t>P0280</t>
  </si>
  <si>
    <t>P0281</t>
  </si>
  <si>
    <t>P0282</t>
  </si>
  <si>
    <t>P0283</t>
  </si>
  <si>
    <t>P0284</t>
  </si>
  <si>
    <t>P0285</t>
  </si>
  <si>
    <t>P0286</t>
  </si>
  <si>
    <t>P0287</t>
  </si>
  <si>
    <t>P0288</t>
  </si>
  <si>
    <t>P0289</t>
  </si>
  <si>
    <t>P0290</t>
  </si>
  <si>
    <t>P0291</t>
  </si>
  <si>
    <t>P0292</t>
  </si>
  <si>
    <t>P0293</t>
  </si>
  <si>
    <t>P0294</t>
  </si>
  <si>
    <t>P0295</t>
  </si>
  <si>
    <t>P0296</t>
  </si>
  <si>
    <t>P0297</t>
  </si>
  <si>
    <t>Sales Person</t>
  </si>
  <si>
    <t>ASHWINI</t>
  </si>
  <si>
    <t>MEEHIR</t>
  </si>
  <si>
    <t>APOORVA</t>
  </si>
  <si>
    <t>BHAGYASHRI</t>
  </si>
  <si>
    <t>AJAY</t>
  </si>
  <si>
    <t>FARHIN</t>
  </si>
  <si>
    <t>NEHA</t>
  </si>
  <si>
    <t>NIKITA</t>
  </si>
  <si>
    <t>Sales Person Id</t>
  </si>
  <si>
    <t>Year of Experience</t>
  </si>
  <si>
    <t>Sales Amount</t>
  </si>
  <si>
    <t>Commission %</t>
  </si>
  <si>
    <t>Sales Person Commission</t>
  </si>
  <si>
    <t>EMP10001</t>
  </si>
  <si>
    <t>EMP10002</t>
  </si>
  <si>
    <t>EMP10003</t>
  </si>
  <si>
    <t>EMP10004</t>
  </si>
  <si>
    <t>EMP10005</t>
  </si>
  <si>
    <t>EMP10006</t>
  </si>
  <si>
    <t>EMP10007</t>
  </si>
  <si>
    <t>EMP10008</t>
  </si>
  <si>
    <t>Sales Person Experience</t>
  </si>
  <si>
    <t>Supreme Ind</t>
  </si>
  <si>
    <t>Chambal Fertilisers and Chemicals Ltd.</t>
  </si>
  <si>
    <t xml:space="preserve"> </t>
  </si>
  <si>
    <t>Sales Person Last Name</t>
  </si>
  <si>
    <t>Jha</t>
  </si>
  <si>
    <t>Sharma</t>
  </si>
  <si>
    <t>Birla</t>
  </si>
  <si>
    <t>Rathi</t>
  </si>
  <si>
    <t>Agrawal</t>
  </si>
  <si>
    <t>Khan</t>
  </si>
  <si>
    <t>Mehta</t>
  </si>
  <si>
    <t/>
  </si>
  <si>
    <t>Commission Details</t>
  </si>
  <si>
    <t>NUM000022</t>
  </si>
  <si>
    <t>NUM000030</t>
  </si>
  <si>
    <t>NUM000031</t>
  </si>
  <si>
    <t>NUM000035</t>
  </si>
  <si>
    <t>NUM000044</t>
  </si>
  <si>
    <t>NUM000047</t>
  </si>
  <si>
    <t>NUM000056</t>
  </si>
  <si>
    <t>NUM000093</t>
  </si>
  <si>
    <t>NUM000112</t>
  </si>
  <si>
    <t>NUM000141</t>
  </si>
  <si>
    <t>NUM000164</t>
  </si>
  <si>
    <t>NUM000267</t>
  </si>
  <si>
    <t>NUM000269</t>
  </si>
  <si>
    <t>NUM000276</t>
  </si>
  <si>
    <t>NUM000326</t>
  </si>
  <si>
    <t>NUM000349</t>
  </si>
  <si>
    <t>NUM000363</t>
  </si>
  <si>
    <t>NUM000370</t>
  </si>
  <si>
    <t>NUM000402</t>
  </si>
  <si>
    <t>NUM000430</t>
  </si>
  <si>
    <t>NUM000437</t>
  </si>
  <si>
    <t>NUM000439</t>
  </si>
  <si>
    <t>NUM000546</t>
  </si>
  <si>
    <t>NUM000562</t>
  </si>
  <si>
    <t>NUM000579</t>
  </si>
  <si>
    <t>NUM000642</t>
  </si>
  <si>
    <t>NUM000677</t>
  </si>
  <si>
    <t>NUM000719</t>
  </si>
  <si>
    <t>NUM000776</t>
  </si>
  <si>
    <t>NUM000790</t>
  </si>
  <si>
    <t>NUM000816</t>
  </si>
  <si>
    <t>NUM000885</t>
  </si>
  <si>
    <t>NUM000886</t>
  </si>
  <si>
    <t>NUM000887</t>
  </si>
  <si>
    <t>NUM000888</t>
  </si>
  <si>
    <t>NUM000889</t>
  </si>
  <si>
    <t>NUM000890</t>
  </si>
  <si>
    <t>NUM000891</t>
  </si>
  <si>
    <t>NUM000892</t>
  </si>
  <si>
    <t>NUM000893</t>
  </si>
  <si>
    <t>NUM000894</t>
  </si>
  <si>
    <t>NUM000895</t>
  </si>
  <si>
    <t>NUM000896</t>
  </si>
  <si>
    <t>NUM000897</t>
  </si>
  <si>
    <t>NUM000898</t>
  </si>
  <si>
    <t>NUM000899</t>
  </si>
  <si>
    <t>NUM000900</t>
  </si>
  <si>
    <t>NUM000901</t>
  </si>
  <si>
    <t>NUM000902</t>
  </si>
  <si>
    <t>NUM000903</t>
  </si>
  <si>
    <t>NUM000904</t>
  </si>
  <si>
    <t>NUM000905</t>
  </si>
  <si>
    <t>NUM000906</t>
  </si>
  <si>
    <t>NUM000907</t>
  </si>
  <si>
    <t>NUM000908</t>
  </si>
  <si>
    <t>NUM000909</t>
  </si>
  <si>
    <t>NUM000910</t>
  </si>
  <si>
    <t>NUM000911</t>
  </si>
  <si>
    <t>NUM000912</t>
  </si>
  <si>
    <t>NUM000913</t>
  </si>
  <si>
    <t>NUM000914</t>
  </si>
  <si>
    <t>NUM000915</t>
  </si>
  <si>
    <t>NUM000916</t>
  </si>
  <si>
    <t>NUM000917</t>
  </si>
  <si>
    <t>NUM000918</t>
  </si>
  <si>
    <t>NUM000919</t>
  </si>
  <si>
    <t>NUM000920</t>
  </si>
  <si>
    <t>NUM000921</t>
  </si>
  <si>
    <t>NUM000922</t>
  </si>
  <si>
    <t>NUM000923</t>
  </si>
  <si>
    <t>NUM000924</t>
  </si>
  <si>
    <t>NUM000925</t>
  </si>
  <si>
    <t>NUM000926</t>
  </si>
  <si>
    <t>NUM000927</t>
  </si>
  <si>
    <t>NUM000928</t>
  </si>
  <si>
    <t>NUM000929</t>
  </si>
  <si>
    <t>NUM000930</t>
  </si>
  <si>
    <t>NUM000931</t>
  </si>
  <si>
    <t>NUM000932</t>
  </si>
  <si>
    <t>NUM000933</t>
  </si>
  <si>
    <t>NUM000934</t>
  </si>
  <si>
    <t>NUM000935</t>
  </si>
  <si>
    <t>NUM000936</t>
  </si>
  <si>
    <t>NUM000937</t>
  </si>
  <si>
    <t>NUM000938</t>
  </si>
  <si>
    <t>NUM000939</t>
  </si>
  <si>
    <t>NUM000940</t>
  </si>
  <si>
    <t>NUM000941</t>
  </si>
  <si>
    <t>NUM000942</t>
  </si>
  <si>
    <t>NUM000943</t>
  </si>
  <si>
    <t>NUM000944</t>
  </si>
  <si>
    <t>NUM000945</t>
  </si>
  <si>
    <t>NUM000946</t>
  </si>
  <si>
    <t>NUM000947</t>
  </si>
  <si>
    <t>NUM000948</t>
  </si>
  <si>
    <t>NUM000949</t>
  </si>
  <si>
    <t>NUM000950</t>
  </si>
  <si>
    <t>NUM000951</t>
  </si>
  <si>
    <t>NUM000952</t>
  </si>
  <si>
    <t>NUM000953</t>
  </si>
  <si>
    <t>NUM000954</t>
  </si>
  <si>
    <t>NUM000955</t>
  </si>
  <si>
    <t>NUM000956</t>
  </si>
  <si>
    <t>NUM000957</t>
  </si>
  <si>
    <t>NUM000958</t>
  </si>
  <si>
    <t>NUM000959</t>
  </si>
  <si>
    <t>NUM000960</t>
  </si>
  <si>
    <t>NUM000961</t>
  </si>
  <si>
    <t>NUM000962</t>
  </si>
  <si>
    <t>NUM000963</t>
  </si>
  <si>
    <t>NUM000964</t>
  </si>
  <si>
    <t>NUM000965</t>
  </si>
  <si>
    <t>NUM000966</t>
  </si>
  <si>
    <t>NUM000967</t>
  </si>
  <si>
    <t>NUM000968</t>
  </si>
  <si>
    <t>NUM000969</t>
  </si>
  <si>
    <t>NUM000970</t>
  </si>
  <si>
    <t>NUM000971</t>
  </si>
  <si>
    <t>NUM000972</t>
  </si>
  <si>
    <t>NUM000973</t>
  </si>
  <si>
    <t>NUM000974</t>
  </si>
  <si>
    <t>NUM000975</t>
  </si>
  <si>
    <t>NUM000976</t>
  </si>
  <si>
    <t>NUM000977</t>
  </si>
  <si>
    <t>NUM000978</t>
  </si>
  <si>
    <t>NUM000979</t>
  </si>
  <si>
    <t>NUM000980</t>
  </si>
  <si>
    <t>NUM000981</t>
  </si>
  <si>
    <t>NUM000982</t>
  </si>
  <si>
    <t>NUM000983</t>
  </si>
  <si>
    <t>NUM000984</t>
  </si>
  <si>
    <t>NUM000985</t>
  </si>
  <si>
    <t>NUM000986</t>
  </si>
  <si>
    <t>NUM000987</t>
  </si>
  <si>
    <t>NUM000988</t>
  </si>
  <si>
    <t>NUM000989</t>
  </si>
  <si>
    <t>NUM000990</t>
  </si>
  <si>
    <t>NUM000991</t>
  </si>
  <si>
    <t>NUM000992</t>
  </si>
  <si>
    <t>NUM000993</t>
  </si>
  <si>
    <t>NUM000994</t>
  </si>
  <si>
    <t>NUM000995</t>
  </si>
  <si>
    <t>NUM000996</t>
  </si>
  <si>
    <t>NUM000997</t>
  </si>
  <si>
    <t>NUM000998</t>
  </si>
  <si>
    <t>NUM000999</t>
  </si>
  <si>
    <t>NUM001000</t>
  </si>
  <si>
    <t>NUM001001</t>
  </si>
  <si>
    <t>NUM001002</t>
  </si>
  <si>
    <t>NUM001003</t>
  </si>
  <si>
    <t>NUM001004</t>
  </si>
  <si>
    <t>NUM001005</t>
  </si>
  <si>
    <t>NUM001006</t>
  </si>
  <si>
    <t>NUM001007</t>
  </si>
  <si>
    <t>NUM001008</t>
  </si>
  <si>
    <t>NUM001009</t>
  </si>
  <si>
    <t>NUM001010</t>
  </si>
  <si>
    <t>NUM001011</t>
  </si>
  <si>
    <t>NUM001012</t>
  </si>
  <si>
    <t>NUM001013</t>
  </si>
  <si>
    <t>NUM001014</t>
  </si>
  <si>
    <t>NUM001015</t>
  </si>
  <si>
    <t>NUM001016</t>
  </si>
  <si>
    <t>NUM001017</t>
  </si>
  <si>
    <t>NUM001018</t>
  </si>
  <si>
    <t>NUM001019</t>
  </si>
  <si>
    <t>NUM001020</t>
  </si>
  <si>
    <t>NUM001021</t>
  </si>
  <si>
    <t>NUM001022</t>
  </si>
  <si>
    <t>NUM001023</t>
  </si>
  <si>
    <t>NUM001024</t>
  </si>
  <si>
    <t>NUM001025</t>
  </si>
  <si>
    <t>NUM001026</t>
  </si>
  <si>
    <t>NUM001027</t>
  </si>
  <si>
    <t>NUM001028</t>
  </si>
  <si>
    <t>NUM001029</t>
  </si>
  <si>
    <t>NUM001030</t>
  </si>
  <si>
    <t>NUM001031</t>
  </si>
  <si>
    <t>NUM001032</t>
  </si>
  <si>
    <t>NUM001033</t>
  </si>
  <si>
    <t>NUM001034</t>
  </si>
  <si>
    <t>NUM001035</t>
  </si>
  <si>
    <t>NUM001036</t>
  </si>
  <si>
    <t>NUM001037</t>
  </si>
  <si>
    <t>NUM001038</t>
  </si>
  <si>
    <t>NUM001039</t>
  </si>
  <si>
    <t>NUM001040</t>
  </si>
  <si>
    <t>NUM001041</t>
  </si>
  <si>
    <t>NUM001042</t>
  </si>
  <si>
    <t>NUM001043</t>
  </si>
  <si>
    <t>NUM001044</t>
  </si>
  <si>
    <t>NUM001045</t>
  </si>
  <si>
    <t>NUM001046</t>
  </si>
  <si>
    <t>NUM001047</t>
  </si>
  <si>
    <t>NUM001048</t>
  </si>
  <si>
    <t>NUM001049</t>
  </si>
  <si>
    <t>NUM001050</t>
  </si>
  <si>
    <t>NUM001051</t>
  </si>
  <si>
    <t>NUM001052</t>
  </si>
  <si>
    <t>NUM001053</t>
  </si>
  <si>
    <t>NUM001054</t>
  </si>
  <si>
    <t>NUM001055</t>
  </si>
  <si>
    <t>NUM001056</t>
  </si>
  <si>
    <t>NUM001057</t>
  </si>
  <si>
    <t>NUM001058</t>
  </si>
  <si>
    <t>NUM001059</t>
  </si>
  <si>
    <t>NUM001060</t>
  </si>
  <si>
    <t>NUM001061</t>
  </si>
  <si>
    <t>NUM001062</t>
  </si>
  <si>
    <t>NUM001063</t>
  </si>
  <si>
    <t>NUM001064</t>
  </si>
  <si>
    <t>NUM001065</t>
  </si>
  <si>
    <t>NUM001066</t>
  </si>
  <si>
    <t>NUM001067</t>
  </si>
  <si>
    <t>NUM001068</t>
  </si>
  <si>
    <t>NUM001069</t>
  </si>
  <si>
    <t>NUM001070</t>
  </si>
  <si>
    <t>NUM001071</t>
  </si>
  <si>
    <t>NUM001072</t>
  </si>
  <si>
    <t>NUM001073</t>
  </si>
  <si>
    <t>NUM001074</t>
  </si>
  <si>
    <t>NUM001075</t>
  </si>
  <si>
    <t>NUM001076</t>
  </si>
  <si>
    <t>NUM001077</t>
  </si>
  <si>
    <t>NUM001078</t>
  </si>
  <si>
    <t>NUM001079</t>
  </si>
  <si>
    <t>NUM001080</t>
  </si>
  <si>
    <t>NUM001081</t>
  </si>
  <si>
    <t>NUM001082</t>
  </si>
  <si>
    <t>NUM001083</t>
  </si>
  <si>
    <t>NUM001084</t>
  </si>
  <si>
    <t>NUM001085</t>
  </si>
  <si>
    <t>NUM001086</t>
  </si>
  <si>
    <t>NUM001087</t>
  </si>
  <si>
    <t>NUM001088</t>
  </si>
  <si>
    <t>NUM001089</t>
  </si>
  <si>
    <t>NUM001090</t>
  </si>
  <si>
    <t>NUM001091</t>
  </si>
  <si>
    <t>NUM001092</t>
  </si>
  <si>
    <t>NUM001093</t>
  </si>
  <si>
    <t>NUM001094</t>
  </si>
  <si>
    <t>NUM001095</t>
  </si>
  <si>
    <t>NUM001096</t>
  </si>
  <si>
    <t>NUM001097</t>
  </si>
  <si>
    <t>NUM001098</t>
  </si>
  <si>
    <t>NUM001099</t>
  </si>
  <si>
    <t>NUM001100</t>
  </si>
  <si>
    <t>NUM001101</t>
  </si>
  <si>
    <t>NUM001102</t>
  </si>
  <si>
    <t>NUM001103</t>
  </si>
  <si>
    <t>NUM001104</t>
  </si>
  <si>
    <t>NUM001105</t>
  </si>
  <si>
    <t>NUM001106</t>
  </si>
  <si>
    <t>NUM001107</t>
  </si>
  <si>
    <t>NUM001108</t>
  </si>
  <si>
    <t>NUM001109</t>
  </si>
  <si>
    <t>NUM001110</t>
  </si>
  <si>
    <t>NUM001111</t>
  </si>
  <si>
    <t>NUM001112</t>
  </si>
  <si>
    <t>NUM001113</t>
  </si>
  <si>
    <t>NUM001114</t>
  </si>
  <si>
    <t>NUM001115</t>
  </si>
  <si>
    <t>NUM001116</t>
  </si>
  <si>
    <t>NUM001117</t>
  </si>
  <si>
    <t>NUM001118</t>
  </si>
  <si>
    <t>NUM001119</t>
  </si>
  <si>
    <t>NUM001120</t>
  </si>
  <si>
    <t>NUM001121</t>
  </si>
  <si>
    <t>NUM001122</t>
  </si>
  <si>
    <t>NUM001123</t>
  </si>
  <si>
    <t>NUM001124</t>
  </si>
  <si>
    <t>NUM001125</t>
  </si>
  <si>
    <t>NUM001126</t>
  </si>
  <si>
    <t>NUM001127</t>
  </si>
  <si>
    <t>NUM001128</t>
  </si>
  <si>
    <t>NUM001129</t>
  </si>
  <si>
    <t>NUM001130</t>
  </si>
  <si>
    <t>NUM001131</t>
  </si>
  <si>
    <t>NUM001132</t>
  </si>
  <si>
    <t>NUM001133</t>
  </si>
  <si>
    <t>NUM001134</t>
  </si>
  <si>
    <t>NUM001135</t>
  </si>
  <si>
    <t>NUM001136</t>
  </si>
  <si>
    <t>NUM001137</t>
  </si>
  <si>
    <t>NUM001138</t>
  </si>
  <si>
    <t>NUM001139</t>
  </si>
  <si>
    <t>NUM001140</t>
  </si>
  <si>
    <t>NUM001141</t>
  </si>
  <si>
    <t>NUM001142</t>
  </si>
  <si>
    <t>NUM001143</t>
  </si>
  <si>
    <t>NUM001144</t>
  </si>
  <si>
    <t>NUM001145</t>
  </si>
  <si>
    <t>NUM001146</t>
  </si>
  <si>
    <t>NUM001147</t>
  </si>
  <si>
    <t>NUM001148</t>
  </si>
  <si>
    <t>NUM001149</t>
  </si>
  <si>
    <t>NUM001150</t>
  </si>
  <si>
    <t>NUM001151</t>
  </si>
  <si>
    <t>NUM001152</t>
  </si>
  <si>
    <t>NUM001153</t>
  </si>
  <si>
    <t>NUM001154</t>
  </si>
  <si>
    <t>NUM001155</t>
  </si>
  <si>
    <t>NUM001156</t>
  </si>
  <si>
    <t>NUM001157</t>
  </si>
  <si>
    <t>NUM001158</t>
  </si>
  <si>
    <t>NUM001159</t>
  </si>
  <si>
    <t>NUM001160</t>
  </si>
  <si>
    <t>NUM001161</t>
  </si>
  <si>
    <t>NUM001162</t>
  </si>
  <si>
    <t>NUM001163</t>
  </si>
  <si>
    <t>NUM001164</t>
  </si>
  <si>
    <t>NUM001165</t>
  </si>
  <si>
    <t>NUM001166</t>
  </si>
  <si>
    <t>NUM001167</t>
  </si>
  <si>
    <t>NUM001168</t>
  </si>
  <si>
    <t>NUM001169</t>
  </si>
  <si>
    <t>NUM001170</t>
  </si>
  <si>
    <t>NUM001171</t>
  </si>
  <si>
    <t>NUM001172</t>
  </si>
  <si>
    <t>NUM001173</t>
  </si>
  <si>
    <t>NUM001174</t>
  </si>
  <si>
    <t>NUM001175</t>
  </si>
  <si>
    <t>NUM001176</t>
  </si>
  <si>
    <t>NUM001177</t>
  </si>
  <si>
    <t>NUM001178</t>
  </si>
  <si>
    <t>NUM001179</t>
  </si>
  <si>
    <t>NUM001180</t>
  </si>
  <si>
    <t>NUM001181</t>
  </si>
  <si>
    <t>NUM001182</t>
  </si>
  <si>
    <t>NUM001183</t>
  </si>
  <si>
    <t>NUM001184</t>
  </si>
  <si>
    <t>NUM001185</t>
  </si>
  <si>
    <t>NUM001186</t>
  </si>
  <si>
    <t>NUM001187</t>
  </si>
  <si>
    <t>NUM001188</t>
  </si>
  <si>
    <t>NUM001189</t>
  </si>
  <si>
    <t>NUM001190</t>
  </si>
  <si>
    <t>NUM001191</t>
  </si>
  <si>
    <t>NUM001192</t>
  </si>
  <si>
    <t>NUM001193</t>
  </si>
  <si>
    <t>NUM001194</t>
  </si>
  <si>
    <t>NUM001195</t>
  </si>
  <si>
    <t>NUM001196</t>
  </si>
  <si>
    <t>NUM001197</t>
  </si>
  <si>
    <t>NUM001198</t>
  </si>
  <si>
    <t>NUM001199</t>
  </si>
  <si>
    <t>NUM001200</t>
  </si>
  <si>
    <t>NUM001201</t>
  </si>
  <si>
    <t>NUM001202</t>
  </si>
  <si>
    <t>NUM001203</t>
  </si>
  <si>
    <t>NUM001204</t>
  </si>
  <si>
    <t>NUM001205</t>
  </si>
  <si>
    <t>NUM001206</t>
  </si>
  <si>
    <t>NUM001207</t>
  </si>
  <si>
    <t>NUM001208</t>
  </si>
  <si>
    <t>NUM001209</t>
  </si>
  <si>
    <t>NUM001210</t>
  </si>
  <si>
    <t>NUM001211</t>
  </si>
  <si>
    <t>NUM001212</t>
  </si>
  <si>
    <t>NUM001213</t>
  </si>
  <si>
    <t>NUM001214</t>
  </si>
  <si>
    <t>NUM001215</t>
  </si>
  <si>
    <t>NUM001216</t>
  </si>
  <si>
    <t>NUM001217</t>
  </si>
  <si>
    <t>NUM001218</t>
  </si>
  <si>
    <t>NUM001219</t>
  </si>
  <si>
    <t>NUM001220</t>
  </si>
  <si>
    <t>NUM001221</t>
  </si>
  <si>
    <t>NUM001222</t>
  </si>
  <si>
    <t>NUM001223</t>
  </si>
  <si>
    <t>NUM001224</t>
  </si>
  <si>
    <t>NUM001225</t>
  </si>
  <si>
    <t>NUM001226</t>
  </si>
  <si>
    <t>NUM001227</t>
  </si>
  <si>
    <t>NUM001228</t>
  </si>
  <si>
    <t>NUM001229</t>
  </si>
  <si>
    <t>NUM001230</t>
  </si>
  <si>
    <t>NUM001231</t>
  </si>
  <si>
    <t>NUM001232</t>
  </si>
  <si>
    <t>NUM001233</t>
  </si>
  <si>
    <t>NUM001234</t>
  </si>
  <si>
    <t>NUM001235</t>
  </si>
  <si>
    <t>NUM001236</t>
  </si>
  <si>
    <t>NUM001237</t>
  </si>
  <si>
    <t>NUM001238</t>
  </si>
  <si>
    <t>NUM001239</t>
  </si>
  <si>
    <t>NUM001240</t>
  </si>
  <si>
    <t>NUM001241</t>
  </si>
  <si>
    <t>NUM001242</t>
  </si>
  <si>
    <t>NUM001243</t>
  </si>
  <si>
    <t>NUM001244</t>
  </si>
  <si>
    <t>NUM001245</t>
  </si>
  <si>
    <t>NUM001246</t>
  </si>
  <si>
    <t>NUM001247</t>
  </si>
  <si>
    <t>NUM001248</t>
  </si>
  <si>
    <t>NUM001249</t>
  </si>
  <si>
    <t>NUM001250</t>
  </si>
  <si>
    <t>NUM001251</t>
  </si>
  <si>
    <t>NUM001252</t>
  </si>
  <si>
    <t>NUM001253</t>
  </si>
  <si>
    <t>NUM001254</t>
  </si>
  <si>
    <t>NUM001255</t>
  </si>
  <si>
    <t>NUM001256</t>
  </si>
  <si>
    <t>NUM001257</t>
  </si>
  <si>
    <t>NUM001258</t>
  </si>
  <si>
    <t>NUM001259</t>
  </si>
  <si>
    <t>NUM001260</t>
  </si>
  <si>
    <t>NUM001261</t>
  </si>
  <si>
    <t>NUM001262</t>
  </si>
  <si>
    <t>NUM001263</t>
  </si>
  <si>
    <t>NUM001264</t>
  </si>
  <si>
    <t>NUM001265</t>
  </si>
  <si>
    <t>NUM001266</t>
  </si>
  <si>
    <t>NUM001267</t>
  </si>
  <si>
    <t>NUM001268</t>
  </si>
  <si>
    <t>NUM001269</t>
  </si>
  <si>
    <t>NUM001270</t>
  </si>
  <si>
    <t>NUM001271</t>
  </si>
  <si>
    <t>NUM001272</t>
  </si>
  <si>
    <t>NUM001273</t>
  </si>
  <si>
    <t>ABC</t>
  </si>
  <si>
    <t>Enter the Product ID</t>
  </si>
  <si>
    <t>Discount</t>
  </si>
  <si>
    <t>Product_ID</t>
  </si>
  <si>
    <t>Commission Details&gt;5</t>
  </si>
  <si>
    <t>Enter the Column Name</t>
  </si>
  <si>
    <t xml:space="preserve">Position is </t>
  </si>
  <si>
    <t>Sales Person Commission-wrt year of Experience</t>
  </si>
  <si>
    <t>Month</t>
  </si>
  <si>
    <t>Year</t>
  </si>
  <si>
    <t>Qtr1</t>
  </si>
  <si>
    <t>Qtr2</t>
  </si>
  <si>
    <t>Qtr3</t>
  </si>
  <si>
    <t>Qtr4</t>
  </si>
  <si>
    <t>Fiscal Yr</t>
  </si>
  <si>
    <t>Order Source</t>
  </si>
  <si>
    <t>Referral</t>
  </si>
  <si>
    <t>India_mart</t>
  </si>
  <si>
    <t>Flipkart</t>
  </si>
  <si>
    <t>Website</t>
  </si>
  <si>
    <t>Snapdeal</t>
  </si>
  <si>
    <t>Amazon</t>
  </si>
  <si>
    <t>0-4999</t>
  </si>
  <si>
    <t>5000-24999</t>
  </si>
  <si>
    <t>B</t>
  </si>
  <si>
    <t>Select the Order Number</t>
  </si>
  <si>
    <t>Select the Column Name</t>
  </si>
  <si>
    <t>Result IS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</si>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</sst>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0&quot; Yrs&quot;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20"/>
      <color theme="0"/>
      <name val="Andalus"/>
      <family val="1"/>
    </font>
    <font>
      <sz val="18"/>
      <name val="Arial Unicode MS"/>
      <family val="2"/>
    </font>
    <font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5"/>
        <bgColor theme="9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9" tint="-0.249977111117893"/>
      </left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0" fontId="2" fillId="2" borderId="1"/>
    <xf numFmtId="0" fontId="1" fillId="0" borderId="3"/>
    <xf numFmtId="0" fontId="1" fillId="0" borderId="2"/>
    <xf numFmtId="0" fontId="3" fillId="3" borderId="0" applyBorder="0" applyAlignment="0" applyProtection="0"/>
    <xf numFmtId="0" fontId="5" fillId="4" borderId="6"/>
    <xf numFmtId="0" fontId="6" fillId="5" borderId="7"/>
    <xf numFmtId="0" fontId="7" fillId="6" borderId="6">
      <alignment horizontal="center"/>
    </xf>
    <xf numFmtId="0" fontId="1" fillId="0" borderId="0"/>
  </cellStyleXfs>
  <cellXfs count="60">
    <xf numFmtId="0" fontId="0" fillId="0" borderId="0" xfId="0"/>
    <xf numFmtId="0" fontId="1" fillId="0" borderId="3" xfId="3"/>
    <xf numFmtId="0" fontId="1" fillId="0" borderId="2" xfId="4"/>
    <xf numFmtId="9" fontId="1" fillId="0" borderId="3" xfId="3" applyNumberFormat="1"/>
    <xf numFmtId="0" fontId="8" fillId="7" borderId="10" xfId="0" applyFont="1" applyFill="1" applyBorder="1"/>
    <xf numFmtId="0" fontId="0" fillId="0" borderId="9" xfId="0" applyBorder="1"/>
    <xf numFmtId="0" fontId="0" fillId="0" borderId="11" xfId="0" applyBorder="1"/>
    <xf numFmtId="0" fontId="2" fillId="8" borderId="1" xfId="2" applyFill="1"/>
    <xf numFmtId="165" fontId="1" fillId="0" borderId="2" xfId="4" applyNumberFormat="1"/>
    <xf numFmtId="0" fontId="8" fillId="7" borderId="0" xfId="0" applyFont="1" applyFill="1"/>
    <xf numFmtId="15" fontId="0" fillId="0" borderId="9" xfId="0" applyNumberFormat="1" applyBorder="1"/>
    <xf numFmtId="15" fontId="0" fillId="0" borderId="11" xfId="0" applyNumberFormat="1" applyBorder="1"/>
    <xf numFmtId="0" fontId="11" fillId="2" borderId="4" xfId="0" applyFont="1" applyFill="1" applyBorder="1"/>
    <xf numFmtId="0" fontId="9" fillId="2" borderId="1" xfId="2" applyFont="1"/>
    <xf numFmtId="9" fontId="0" fillId="0" borderId="9" xfId="0" applyNumberFormat="1" applyBorder="1"/>
    <xf numFmtId="0" fontId="0" fillId="0" borderId="12" xfId="0" applyBorder="1"/>
    <xf numFmtId="0" fontId="1" fillId="10" borderId="2" xfId="4" applyFill="1"/>
    <xf numFmtId="9" fontId="0" fillId="10" borderId="9" xfId="0" applyNumberFormat="1" applyFill="1" applyBorder="1"/>
    <xf numFmtId="165" fontId="1" fillId="10" borderId="2" xfId="4" applyNumberFormat="1" applyFill="1"/>
    <xf numFmtId="9" fontId="0" fillId="0" borderId="17" xfId="0" applyNumberFormat="1" applyBorder="1"/>
    <xf numFmtId="9" fontId="0" fillId="11" borderId="17" xfId="0" applyNumberFormat="1" applyFill="1" applyBorder="1"/>
    <xf numFmtId="9" fontId="0" fillId="0" borderId="18" xfId="0" applyNumberFormat="1" applyBorder="1"/>
    <xf numFmtId="9" fontId="0" fillId="0" borderId="0" xfId="0" applyNumberFormat="1"/>
    <xf numFmtId="0" fontId="9" fillId="12" borderId="17" xfId="0" applyFont="1" applyFill="1" applyBorder="1"/>
    <xf numFmtId="0" fontId="9" fillId="2" borderId="8" xfId="2" applyFont="1" applyBorder="1"/>
    <xf numFmtId="9" fontId="1" fillId="0" borderId="2" xfId="3" applyNumberFormat="1" applyBorder="1"/>
    <xf numFmtId="9" fontId="0" fillId="0" borderId="2" xfId="0" applyNumberFormat="1" applyBorder="1"/>
    <xf numFmtId="0" fontId="8" fillId="13" borderId="19" xfId="0" applyFont="1" applyFill="1" applyBorder="1"/>
    <xf numFmtId="0" fontId="8" fillId="13" borderId="20" xfId="0" applyFont="1" applyFill="1" applyBorder="1"/>
    <xf numFmtId="0" fontId="8" fillId="13" borderId="21" xfId="0" applyFont="1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9" fillId="14" borderId="20" xfId="0" applyFont="1" applyFill="1" applyBorder="1"/>
    <xf numFmtId="0" fontId="11" fillId="14" borderId="19" xfId="0" applyFont="1" applyFill="1" applyBorder="1"/>
    <xf numFmtId="0" fontId="11" fillId="14" borderId="20" xfId="0" applyFont="1" applyFill="1" applyBorder="1"/>
    <xf numFmtId="0" fontId="11" fillId="14" borderId="21" xfId="0" applyFont="1" applyFill="1" applyBorder="1"/>
    <xf numFmtId="0" fontId="12" fillId="0" borderId="20" xfId="0" applyFont="1" applyBorder="1"/>
    <xf numFmtId="0" fontId="10" fillId="0" borderId="0" xfId="0" applyFont="1"/>
    <xf numFmtId="0" fontId="11" fillId="14" borderId="25" xfId="0" applyFont="1" applyFill="1" applyBorder="1"/>
    <xf numFmtId="0" fontId="10" fillId="0" borderId="26" xfId="0" applyFont="1" applyBorder="1"/>
    <xf numFmtId="0" fontId="12" fillId="0" borderId="23" xfId="0" applyFont="1" applyBorder="1"/>
    <xf numFmtId="0" fontId="10" fillId="15" borderId="26" xfId="0" applyFont="1" applyFill="1" applyBorder="1"/>
    <xf numFmtId="0" fontId="0" fillId="15" borderId="20" xfId="0" applyFill="1" applyBorder="1"/>
    <xf numFmtId="0" fontId="0" fillId="15" borderId="21" xfId="0" applyFill="1" applyBorder="1"/>
    <xf numFmtId="0" fontId="0" fillId="16" borderId="20" xfId="0" applyFill="1" applyBorder="1"/>
    <xf numFmtId="0" fontId="14" fillId="7" borderId="10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 applyAlignment="1">
      <alignment wrapText="1"/>
    </xf>
    <xf numFmtId="0" fontId="0" fillId="0" borderId="0" xfId="0" applyAlignment="1">
      <alignment wrapText="1"/>
    </xf>
    <xf numFmtId="0" fontId="0" fillId="0" borderId="15" xfId="0" applyBorder="1" applyAlignment="1">
      <alignment wrapText="1"/>
    </xf>
    <xf numFmtId="0" fontId="0" fillId="9" borderId="5" xfId="0" applyFill="1" applyBorder="1" applyAlignment="1">
      <alignment horizontal="center"/>
    </xf>
    <xf numFmtId="0" fontId="13" fillId="0" borderId="12" xfId="0" applyFont="1" applyBorder="1"/>
    <xf numFmtId="0" fontId="13" fillId="0" borderId="13" xfId="0" applyFont="1" applyBorder="1"/>
    <xf numFmtId="0" fontId="13" fillId="0" borderId="14" xfId="0" applyFont="1" applyBorder="1"/>
  </cellXfs>
  <cellStyles count="10">
    <cellStyle name="Comma 2" xfId="1" xr:uid="{00000000-0005-0000-0000-000000000000}"/>
    <cellStyle name="contain" xfId="8" xr:uid="{34D44F16-0C77-457E-8F7F-9E47E392E7C3}"/>
    <cellStyle name="contains new" xfId="7" xr:uid="{9D7CCEB2-CE01-4F98-B6AE-477D8D8F9C4A}"/>
    <cellStyle name="Content" xfId="3" xr:uid="{F9F9F6CC-6E70-428C-9EF4-E410A4409867}"/>
    <cellStyle name="heade New" xfId="6" xr:uid="{0EEAD82B-F388-4B81-9F11-CF6BF63AC64E}"/>
    <cellStyle name="Heading" xfId="2" xr:uid="{32C27AEA-ABD2-4651-935F-3477A1E87ED2}"/>
    <cellStyle name="Normal" xfId="0" builtinId="0"/>
    <cellStyle name="Normal 3" xfId="9" xr:uid="{DCD40887-4B2C-4709-BF8D-363C02D668F0}"/>
    <cellStyle name="Training Data" xfId="4" xr:uid="{F03BF0F9-DB6A-47AD-8D74-417A47AE59C9}"/>
    <cellStyle name="training format" xfId="5" xr:uid="{2E1AF26C-309E-44E6-8348-12D25D2AE4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1E3C9-8AB9-4F61-8539-F95DB8C1A58B}">
  <dimension ref="A1:B7"/>
  <sheetViews>
    <sheetView workbookViewId="0">
      <selection activeCell="A16" sqref="A16"/>
    </sheetView>
  </sheetViews>
  <sheetFormatPr defaultRowHeight="14.4"/>
  <cols>
    <col min="1" max="1" width="54.88671875" customWidth="1"/>
    <col min="2" max="2" width="36.5546875" customWidth="1"/>
  </cols>
  <sheetData>
    <row r="1" spans="1:2" ht="28.8">
      <c r="A1" s="49" t="s">
        <v>2019</v>
      </c>
      <c r="B1" s="5"/>
    </row>
    <row r="2" spans="1:2" ht="28.8">
      <c r="A2" s="49" t="s">
        <v>2020</v>
      </c>
      <c r="B2" s="5"/>
    </row>
    <row r="3" spans="1:2" ht="28.8">
      <c r="A3" s="49" t="s">
        <v>2021</v>
      </c>
      <c r="B3" s="5"/>
    </row>
    <row r="7" spans="1:2">
      <c r="A7" t="s">
        <v>2022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FCB5C-B0EB-4070-90D2-90CAF91D0BD0}">
  <sheetPr>
    <tabColor theme="5"/>
  </sheetPr>
  <dimension ref="A1:V1275"/>
  <sheetViews>
    <sheetView zoomScale="110" zoomScaleNormal="110" workbookViewId="0">
      <selection activeCell="A2" sqref="A2"/>
    </sheetView>
  </sheetViews>
  <sheetFormatPr defaultRowHeight="14.4"/>
  <cols>
    <col min="1" max="1" width="12.109375" bestFit="1" customWidth="1"/>
    <col min="2" max="3" width="11.88671875" bestFit="1" customWidth="1"/>
    <col min="4" max="4" width="11" bestFit="1" customWidth="1"/>
    <col min="5" max="5" width="9.44140625" bestFit="1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49.88671875" bestFit="1" customWidth="1"/>
    <col min="18" max="18" width="16" customWidth="1"/>
    <col min="19" max="19" width="16" bestFit="1" customWidth="1"/>
    <col min="20" max="23" width="8.88671875" customWidth="1"/>
  </cols>
  <sheetData>
    <row r="1" spans="1:22" ht="40.799999999999997" customHeight="1" thickBot="1">
      <c r="G1" s="50" t="str">
        <f ca="1">IFERROR(_xlfn.FORMULATEXT(G3),"")</f>
        <v>=VLOOKUP(D3,'Customer Details'!$A$1:$F$16,2,0)</v>
      </c>
      <c r="H1" s="51"/>
      <c r="I1" s="52"/>
      <c r="J1" s="53" t="str">
        <f ca="1">IFERROR(_xlfn.FORMULATEXT(J3),"")</f>
        <v/>
      </c>
      <c r="K1" s="54"/>
      <c r="L1" s="54"/>
      <c r="M1" s="55"/>
      <c r="N1" s="50" t="str">
        <f ca="1">IFERROR(_xlfn.FORMULATEXT(N3),"")</f>
        <v/>
      </c>
      <c r="O1" s="51"/>
      <c r="P1" s="52"/>
      <c r="Q1" s="15" t="str">
        <f ca="1">IFERROR(_xlfn.FORMULATEXT(Q3),"")</f>
        <v/>
      </c>
      <c r="R1" s="15" t="str">
        <f ca="1">IFERROR(_xlfn.FORMULATEXT(R3),"")</f>
        <v/>
      </c>
    </row>
    <row r="2" spans="1:22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</row>
    <row r="3" spans="1:22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16" t="str">
        <f>VLOOKUP(D3,'Customer Details'!$A$1:$F$16,2,0)</f>
        <v>Sonata Software</v>
      </c>
      <c r="H3" s="16" t="str">
        <f>VLOOKUP(D3,'Customer Details'!$A$1:$F$16,4,0)</f>
        <v>Olympia</v>
      </c>
      <c r="I3" s="16" t="str">
        <f>VLOOKUP(D3,'Customer Details'!$A$1:$F$16,6,0)</f>
        <v>98502</v>
      </c>
      <c r="J3" s="5" t="s">
        <v>1150</v>
      </c>
      <c r="K3" s="5">
        <v>4006</v>
      </c>
      <c r="L3" s="5">
        <v>1898</v>
      </c>
      <c r="M3" s="5" t="s">
        <v>918</v>
      </c>
      <c r="N3" s="8">
        <v>4</v>
      </c>
      <c r="O3" s="5">
        <v>3796</v>
      </c>
      <c r="P3" s="5"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</row>
    <row r="4" spans="1:22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16" t="str">
        <f>VLOOKUP(D4,'Customer Details'!$A$1:$F$16,2,0)</f>
        <v>GHCL Ltd.</v>
      </c>
      <c r="H4" s="16" t="str">
        <f>VLOOKUP(D4,'Customer Details'!$A$1:$F$16,4,0)</f>
        <v>Richmond</v>
      </c>
      <c r="I4" s="16" t="str">
        <f>VLOOKUP(D4,'Customer Details'!$A$1:$F$16,6,0)</f>
        <v>94805</v>
      </c>
      <c r="J4" s="5" t="s">
        <v>1074</v>
      </c>
      <c r="K4" s="5">
        <v>2923</v>
      </c>
      <c r="L4" s="5">
        <v>2480</v>
      </c>
      <c r="M4" s="5" t="s">
        <v>923</v>
      </c>
      <c r="N4" s="8">
        <v>4</v>
      </c>
      <c r="O4" s="5">
        <v>2480</v>
      </c>
      <c r="P4" s="5"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</row>
    <row r="5" spans="1:22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16" t="str">
        <f>VLOOKUP(D5,'Customer Details'!$A$1:$F$16,2,0)</f>
        <v>Fortis Healthcare Ltd.</v>
      </c>
      <c r="H5" s="16" t="str">
        <f>VLOOKUP(D5,'Customer Details'!$A$1:$F$16,4,0)</f>
        <v>Goleta</v>
      </c>
      <c r="I5" s="16" t="str">
        <f>VLOOKUP(D5,'Customer Details'!$A$1:$F$16,6,0)</f>
        <v>93117</v>
      </c>
      <c r="J5" s="5" t="s">
        <v>1081</v>
      </c>
      <c r="K5" s="5">
        <v>3637</v>
      </c>
      <c r="L5" s="5">
        <v>2463</v>
      </c>
      <c r="M5" s="5" t="s">
        <v>918</v>
      </c>
      <c r="N5" s="8" t="s">
        <v>1572</v>
      </c>
      <c r="O5" s="5">
        <v>7389</v>
      </c>
      <c r="P5" s="5"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</row>
    <row r="6" spans="1:22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16" t="str">
        <f>VLOOKUP(D6,'Customer Details'!$A$1:$F$16,2,0)</f>
        <v>Reliance Industries Limited</v>
      </c>
      <c r="H6" s="16" t="str">
        <f>VLOOKUP(D6,'Customer Details'!$A$1:$F$16,4,0)</f>
        <v>Chestnut Ridge</v>
      </c>
      <c r="I6" s="16" t="str">
        <f>VLOOKUP(D6,'Customer Details'!$A$1:$F$16,6,0)</f>
        <v>10977</v>
      </c>
      <c r="J6" s="5" t="s">
        <v>1021</v>
      </c>
      <c r="K6" s="5">
        <v>3788</v>
      </c>
      <c r="L6" s="5">
        <v>2170</v>
      </c>
      <c r="M6" s="5" t="s">
        <v>923</v>
      </c>
      <c r="N6" s="8">
        <v>6</v>
      </c>
      <c r="O6" s="5">
        <v>6510</v>
      </c>
      <c r="P6" s="5"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</row>
    <row r="7" spans="1:22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16" t="str">
        <f>VLOOKUP(D7,'Customer Details'!$A$1:$F$16,2,0)</f>
        <v>GHCL Ltd.</v>
      </c>
      <c r="H7" s="16" t="str">
        <f>VLOOKUP(D7,'Customer Details'!$A$1:$F$16,4,0)</f>
        <v>Richmond</v>
      </c>
      <c r="I7" s="16" t="str">
        <f>VLOOKUP(D7,'Customer Details'!$A$1:$F$16,6,0)</f>
        <v>94805</v>
      </c>
      <c r="J7" s="5" t="s">
        <v>1196</v>
      </c>
      <c r="K7" s="5">
        <v>3878</v>
      </c>
      <c r="L7" s="5">
        <v>2236</v>
      </c>
      <c r="M7" s="5" t="s">
        <v>918</v>
      </c>
      <c r="N7" s="8" t="s">
        <v>1572</v>
      </c>
      <c r="O7" s="5">
        <v>6708</v>
      </c>
      <c r="P7" s="5"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</row>
    <row r="8" spans="1:22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16" t="str">
        <f>VLOOKUP(D8,'Customer Details'!$A$1:$F$16,2,0)</f>
        <v>Sonata Software</v>
      </c>
      <c r="H8" s="16" t="str">
        <f>VLOOKUP(D8,'Customer Details'!$A$1:$F$16,4,0)</f>
        <v>Olympia</v>
      </c>
      <c r="I8" s="16" t="str">
        <f>VLOOKUP(D8,'Customer Details'!$A$1:$F$16,6,0)</f>
        <v>98502</v>
      </c>
      <c r="J8" s="5" t="s">
        <v>1037</v>
      </c>
      <c r="K8" s="5">
        <v>3993</v>
      </c>
      <c r="L8" s="5">
        <v>1338</v>
      </c>
      <c r="M8" s="5" t="s">
        <v>921</v>
      </c>
      <c r="N8" s="8" t="s">
        <v>1572</v>
      </c>
      <c r="O8" s="5">
        <v>1338</v>
      </c>
      <c r="P8" s="5"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</row>
    <row r="9" spans="1:22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16" t="str">
        <f>VLOOKUP(D9,'Customer Details'!$A$1:$F$16,2,0)</f>
        <v>Dynamatic Technologies Ltd.</v>
      </c>
      <c r="H9" s="16" t="str">
        <f>VLOOKUP(D9,'Customer Details'!$A$1:$F$16,4,0)</f>
        <v>Santa Barbara</v>
      </c>
      <c r="I9" s="16" t="str">
        <f>VLOOKUP(D9,'Customer Details'!$A$1:$F$16,6,0)</f>
        <v>93110</v>
      </c>
      <c r="J9" s="5" t="s">
        <v>1034</v>
      </c>
      <c r="K9" s="5">
        <v>4914</v>
      </c>
      <c r="L9" s="5">
        <v>1632</v>
      </c>
      <c r="M9" s="5" t="s">
        <v>923</v>
      </c>
      <c r="N9" s="8">
        <v>4</v>
      </c>
      <c r="O9" s="5">
        <v>1632</v>
      </c>
      <c r="P9" s="5"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</row>
    <row r="10" spans="1:22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16" t="str">
        <f>VLOOKUP(D10,'Customer Details'!$A$1:$F$16,2,0)</f>
        <v>Godfrey Philips India Ltd.</v>
      </c>
      <c r="H10" s="16" t="str">
        <f>VLOOKUP(D10,'Customer Details'!$A$1:$F$16,4,0)</f>
        <v>Salt Lake City</v>
      </c>
      <c r="I10" s="16" t="str">
        <f>VLOOKUP(D10,'Customer Details'!$A$1:$F$16,6,0)</f>
        <v>84118</v>
      </c>
      <c r="J10" s="5" t="s">
        <v>1180</v>
      </c>
      <c r="K10" s="5">
        <v>4990</v>
      </c>
      <c r="L10" s="5">
        <v>1360</v>
      </c>
      <c r="M10" s="5" t="s">
        <v>918</v>
      </c>
      <c r="N10" s="8">
        <v>8</v>
      </c>
      <c r="O10" s="5">
        <v>2720</v>
      </c>
      <c r="P10" s="5"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</row>
    <row r="11" spans="1:22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16" t="str">
        <f>VLOOKUP(D11,'Customer Details'!$A$1:$F$16,2,0)</f>
        <v>Elder Pharmaceuticals</v>
      </c>
      <c r="H11" s="16" t="str">
        <f>VLOOKUP(D11,'Customer Details'!$A$1:$F$16,4,0)</f>
        <v>Omaha</v>
      </c>
      <c r="I11" s="16" t="str">
        <f>VLOOKUP(D11,'Customer Details'!$A$1:$F$16,6,0)</f>
        <v>68127</v>
      </c>
      <c r="J11" s="5" t="s">
        <v>1073</v>
      </c>
      <c r="K11" s="5">
        <v>2633</v>
      </c>
      <c r="L11" s="5">
        <v>1742</v>
      </c>
      <c r="M11" s="5" t="s">
        <v>923</v>
      </c>
      <c r="N11" s="8">
        <v>6</v>
      </c>
      <c r="O11" s="5">
        <v>1742</v>
      </c>
      <c r="P11" s="5"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</row>
    <row r="12" spans="1:22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16" t="str">
        <f>VLOOKUP(D12,'Customer Details'!$A$1:$F$16,2,0)</f>
        <v>Suzlon Energy Ltd.</v>
      </c>
      <c r="H12" s="16" t="str">
        <f>VLOOKUP(D12,'Customer Details'!$A$1:$F$16,4,0)</f>
        <v>Tracy</v>
      </c>
      <c r="I12" s="16" t="str">
        <f>VLOOKUP(D12,'Customer Details'!$A$1:$F$16,6,0)</f>
        <v>95376</v>
      </c>
      <c r="J12" s="5" t="s">
        <v>1073</v>
      </c>
      <c r="K12" s="5">
        <v>2633</v>
      </c>
      <c r="L12" s="5">
        <v>1742</v>
      </c>
      <c r="M12" s="5" t="s">
        <v>923</v>
      </c>
      <c r="N12" s="8">
        <v>10</v>
      </c>
      <c r="O12" s="5">
        <v>3484</v>
      </c>
      <c r="P12" s="5"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</row>
    <row r="13" spans="1:22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16" t="str">
        <f>VLOOKUP(D13,'Customer Details'!$A$1:$F$16,2,0)</f>
        <v>ABC</v>
      </c>
      <c r="H13" s="16" t="str">
        <f>VLOOKUP(D13,'Customer Details'!$A$1:$F$16,4,0)</f>
        <v>New York</v>
      </c>
      <c r="I13" s="16" t="str">
        <f>VLOOKUP(D13,'Customer Details'!$A$1:$F$16,6,0)</f>
        <v>10025</v>
      </c>
      <c r="J13" s="5" t="s">
        <v>1009</v>
      </c>
      <c r="K13" s="5">
        <v>2718</v>
      </c>
      <c r="L13" s="5">
        <v>2254</v>
      </c>
      <c r="M13" s="5" t="s">
        <v>923</v>
      </c>
      <c r="N13" s="8">
        <v>10</v>
      </c>
      <c r="O13" s="5">
        <v>4508</v>
      </c>
      <c r="P13" s="5"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</row>
    <row r="14" spans="1:22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16" t="str">
        <f>VLOOKUP(D14,'Customer Details'!$A$1:$F$16,2,0)</f>
        <v>Fortis Healthcare Ltd.</v>
      </c>
      <c r="H14" s="16" t="str">
        <f>VLOOKUP(D14,'Customer Details'!$A$1:$F$16,4,0)</f>
        <v>Goleta</v>
      </c>
      <c r="I14" s="16" t="str">
        <f>VLOOKUP(D14,'Customer Details'!$A$1:$F$16,6,0)</f>
        <v>93117</v>
      </c>
      <c r="J14" s="5" t="s">
        <v>1230</v>
      </c>
      <c r="K14" s="5">
        <v>2885</v>
      </c>
      <c r="L14" s="5">
        <v>1242</v>
      </c>
      <c r="M14" s="5" t="s">
        <v>918</v>
      </c>
      <c r="N14" s="8">
        <v>3</v>
      </c>
      <c r="O14" s="5">
        <v>2484</v>
      </c>
      <c r="P14" s="5"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</row>
    <row r="15" spans="1:22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16" t="str">
        <f>VLOOKUP(D15,'Customer Details'!$A$1:$F$16,2,0)</f>
        <v>Punj Lloyd Ltd.</v>
      </c>
      <c r="H15" s="16" t="str">
        <f>VLOOKUP(D15,'Customer Details'!$A$1:$F$16,4,0)</f>
        <v>South Windsor</v>
      </c>
      <c r="I15" s="16" t="str">
        <f>VLOOKUP(D15,'Customer Details'!$A$1:$F$16,6,0)</f>
        <v>06074</v>
      </c>
      <c r="J15" s="5" t="s">
        <v>1099</v>
      </c>
      <c r="K15" s="5">
        <v>3757</v>
      </c>
      <c r="L15" s="5">
        <v>2156</v>
      </c>
      <c r="M15" s="5" t="s">
        <v>918</v>
      </c>
      <c r="N15" s="8">
        <v>6</v>
      </c>
      <c r="O15" s="5">
        <v>2156</v>
      </c>
      <c r="P15" s="5"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</row>
    <row r="16" spans="1:22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16" t="str">
        <f>VLOOKUP(D16,'Customer Details'!$A$1:$F$16,2,0)</f>
        <v>Lupin Ltd.</v>
      </c>
      <c r="H16" s="16" t="str">
        <f>VLOOKUP(D16,'Customer Details'!$A$1:$F$16,4,0)</f>
        <v>New York</v>
      </c>
      <c r="I16" s="16" t="str">
        <f>VLOOKUP(D16,'Customer Details'!$A$1:$F$16,6,0)</f>
        <v>10019</v>
      </c>
      <c r="J16" s="5" t="s">
        <v>1225</v>
      </c>
      <c r="K16" s="5">
        <v>4404</v>
      </c>
      <c r="L16" s="5">
        <v>1517</v>
      </c>
      <c r="M16" s="5" t="s">
        <v>920</v>
      </c>
      <c r="N16" s="8" t="s">
        <v>1572</v>
      </c>
      <c r="O16" s="5">
        <v>1517</v>
      </c>
      <c r="P16" s="5"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</row>
    <row r="17" spans="1:22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16" t="str">
        <f>VLOOKUP(D17,'Customer Details'!$A$1:$F$16,2,0)</f>
        <v>GHCL Ltd.</v>
      </c>
      <c r="H17" s="16" t="str">
        <f>VLOOKUP(D17,'Customer Details'!$A$1:$F$16,4,0)</f>
        <v>Richmond</v>
      </c>
      <c r="I17" s="16" t="str">
        <f>VLOOKUP(D17,'Customer Details'!$A$1:$F$16,6,0)</f>
        <v>94805</v>
      </c>
      <c r="J17" s="5" t="s">
        <v>984</v>
      </c>
      <c r="K17" s="5">
        <v>4831</v>
      </c>
      <c r="L17" s="5">
        <v>2265</v>
      </c>
      <c r="M17" s="5" t="s">
        <v>918</v>
      </c>
      <c r="N17" s="8">
        <v>4</v>
      </c>
      <c r="O17" s="5">
        <v>4530</v>
      </c>
      <c r="P17" s="5"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</row>
    <row r="18" spans="1:22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16" t="str">
        <f>VLOOKUP(D18,'Customer Details'!$A$1:$F$16,2,0)</f>
        <v>Godfrey Philips India Ltd.</v>
      </c>
      <c r="H18" s="16" t="str">
        <f>VLOOKUP(D18,'Customer Details'!$A$1:$F$16,4,0)</f>
        <v>Salt Lake City</v>
      </c>
      <c r="I18" s="16" t="str">
        <f>VLOOKUP(D18,'Customer Details'!$A$1:$F$16,6,0)</f>
        <v>84118</v>
      </c>
      <c r="J18" s="5" t="s">
        <v>1136</v>
      </c>
      <c r="K18" s="5">
        <v>4515</v>
      </c>
      <c r="L18" s="5">
        <v>1550</v>
      </c>
      <c r="M18" s="5" t="s">
        <v>925</v>
      </c>
      <c r="N18" s="8">
        <v>6</v>
      </c>
      <c r="O18" s="5">
        <v>1550</v>
      </c>
      <c r="P18" s="5"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</row>
    <row r="19" spans="1:22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16" t="str">
        <f>VLOOKUP(D19,'Customer Details'!$A$1:$F$16,2,0)</f>
        <v>Suzlon Energy Ltd.</v>
      </c>
      <c r="H19" s="16" t="str">
        <f>VLOOKUP(D19,'Customer Details'!$A$1:$F$16,4,0)</f>
        <v>Tracy</v>
      </c>
      <c r="I19" s="16" t="str">
        <f>VLOOKUP(D19,'Customer Details'!$A$1:$F$16,6,0)</f>
        <v>95376</v>
      </c>
      <c r="J19" s="5" t="s">
        <v>1012</v>
      </c>
      <c r="K19" s="5">
        <v>3256</v>
      </c>
      <c r="L19" s="5">
        <v>1772</v>
      </c>
      <c r="M19" s="5" t="s">
        <v>918</v>
      </c>
      <c r="N19" s="8">
        <v>10</v>
      </c>
      <c r="O19" s="5">
        <v>3544</v>
      </c>
      <c r="P19" s="5"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</row>
    <row r="20" spans="1:22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16" t="str">
        <f>VLOOKUP(D20,'Customer Details'!$A$1:$F$16,2,0)</f>
        <v>Sonata Software</v>
      </c>
      <c r="H20" s="16" t="str">
        <f>VLOOKUP(D20,'Customer Details'!$A$1:$F$16,4,0)</f>
        <v>Olympia</v>
      </c>
      <c r="I20" s="16" t="str">
        <f>VLOOKUP(D20,'Customer Details'!$A$1:$F$16,6,0)</f>
        <v>98502</v>
      </c>
      <c r="J20" s="5" t="s">
        <v>1219</v>
      </c>
      <c r="K20" s="5">
        <v>3339</v>
      </c>
      <c r="L20" s="5">
        <v>2274</v>
      </c>
      <c r="M20" s="5" t="s">
        <v>918</v>
      </c>
      <c r="N20" s="8" t="s">
        <v>1572</v>
      </c>
      <c r="O20" s="5">
        <v>4548</v>
      </c>
      <c r="P20" s="5"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</row>
    <row r="21" spans="1:22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16" t="str">
        <f>VLOOKUP(D21,'Customer Details'!$A$1:$F$16,2,0)</f>
        <v>ABC</v>
      </c>
      <c r="H21" s="16" t="str">
        <f>VLOOKUP(D21,'Customer Details'!$A$1:$F$16,4,0)</f>
        <v>New York</v>
      </c>
      <c r="I21" s="16" t="str">
        <f>VLOOKUP(D21,'Customer Details'!$A$1:$F$16,6,0)</f>
        <v>10025</v>
      </c>
      <c r="J21" s="5" t="s">
        <v>1024</v>
      </c>
      <c r="K21" s="5">
        <v>4392</v>
      </c>
      <c r="L21" s="5">
        <v>1542</v>
      </c>
      <c r="M21" s="5" t="s">
        <v>918</v>
      </c>
      <c r="N21" s="8">
        <v>5</v>
      </c>
      <c r="O21" s="5">
        <v>4626</v>
      </c>
      <c r="P21" s="5"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</row>
    <row r="22" spans="1:22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16" t="str">
        <f>VLOOKUP(D22,'Customer Details'!$A$1:$F$16,2,0)</f>
        <v>ABC</v>
      </c>
      <c r="H22" s="16" t="str">
        <f>VLOOKUP(D22,'Customer Details'!$A$1:$F$16,4,0)</f>
        <v>New York</v>
      </c>
      <c r="I22" s="16" t="str">
        <f>VLOOKUP(D22,'Customer Details'!$A$1:$F$16,6,0)</f>
        <v>10025</v>
      </c>
      <c r="J22" s="5" t="s">
        <v>932</v>
      </c>
      <c r="K22" s="5">
        <v>2895</v>
      </c>
      <c r="L22" s="5">
        <v>1871</v>
      </c>
      <c r="M22" s="5" t="s">
        <v>925</v>
      </c>
      <c r="N22" s="8" t="s">
        <v>1572</v>
      </c>
      <c r="O22" s="5">
        <v>1871</v>
      </c>
      <c r="P22" s="5"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</row>
    <row r="23" spans="1:22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16" t="str">
        <f>VLOOKUP(D23,'Customer Details'!$A$1:$F$16,2,0)</f>
        <v>Elder Pharmaceuticals</v>
      </c>
      <c r="H23" s="16" t="str">
        <f>VLOOKUP(D23,'Customer Details'!$A$1:$F$16,4,0)</f>
        <v>Omaha</v>
      </c>
      <c r="I23" s="16" t="str">
        <f>VLOOKUP(D23,'Customer Details'!$A$1:$F$16,6,0)</f>
        <v>68127</v>
      </c>
      <c r="J23" s="5" t="s">
        <v>1113</v>
      </c>
      <c r="K23" s="5">
        <v>3055</v>
      </c>
      <c r="L23" s="5">
        <v>2269</v>
      </c>
      <c r="M23" s="5" t="s">
        <v>920</v>
      </c>
      <c r="N23" s="8">
        <v>5</v>
      </c>
      <c r="O23" s="5">
        <v>2269</v>
      </c>
      <c r="P23" s="5"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</row>
    <row r="24" spans="1:22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16" t="str">
        <f>VLOOKUP(D24,'Customer Details'!$A$1:$F$16,2,0)</f>
        <v>Punj Lloyd Ltd.</v>
      </c>
      <c r="H24" s="16" t="str">
        <f>VLOOKUP(D24,'Customer Details'!$A$1:$F$16,4,0)</f>
        <v>South Windsor</v>
      </c>
      <c r="I24" s="16" t="str">
        <f>VLOOKUP(D24,'Customer Details'!$A$1:$F$16,6,0)</f>
        <v>06074</v>
      </c>
      <c r="J24" s="5" t="s">
        <v>926</v>
      </c>
      <c r="K24" s="5">
        <v>3499</v>
      </c>
      <c r="L24" s="5">
        <v>2342</v>
      </c>
      <c r="M24" s="5" t="s">
        <v>918</v>
      </c>
      <c r="N24" s="8">
        <v>3</v>
      </c>
      <c r="O24" s="5">
        <v>2342</v>
      </c>
      <c r="P24" s="5"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</row>
    <row r="25" spans="1:22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16" t="str">
        <f>VLOOKUP(D25,'Customer Details'!$A$1:$F$16,2,0)</f>
        <v>Fortis Healthcare Ltd.</v>
      </c>
      <c r="H25" s="16" t="str">
        <f>VLOOKUP(D25,'Customer Details'!$A$1:$F$16,4,0)</f>
        <v>Goleta</v>
      </c>
      <c r="I25" s="16" t="str">
        <f>VLOOKUP(D25,'Customer Details'!$A$1:$F$16,6,0)</f>
        <v>93117</v>
      </c>
      <c r="J25" s="5" t="s">
        <v>1094</v>
      </c>
      <c r="K25" s="5">
        <v>3463</v>
      </c>
      <c r="L25" s="5">
        <v>1964</v>
      </c>
      <c r="M25" s="5" t="s">
        <v>925</v>
      </c>
      <c r="N25" s="8">
        <v>6</v>
      </c>
      <c r="O25" s="5">
        <v>3928</v>
      </c>
      <c r="P25" s="5"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</row>
    <row r="26" spans="1:22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16" t="str">
        <f>VLOOKUP(D26,'Customer Details'!$A$1:$F$16,2,0)</f>
        <v>Elder Pharmaceuticals</v>
      </c>
      <c r="H26" s="16" t="str">
        <f>VLOOKUP(D26,'Customer Details'!$A$1:$F$16,4,0)</f>
        <v>Omaha</v>
      </c>
      <c r="I26" s="16" t="str">
        <f>VLOOKUP(D26,'Customer Details'!$A$1:$F$16,6,0)</f>
        <v>68127</v>
      </c>
      <c r="J26" s="5" t="s">
        <v>1158</v>
      </c>
      <c r="K26" s="5">
        <v>4079</v>
      </c>
      <c r="L26" s="5">
        <v>1413</v>
      </c>
      <c r="M26" s="5" t="s">
        <v>923</v>
      </c>
      <c r="N26" s="8">
        <v>5</v>
      </c>
      <c r="O26" s="5">
        <v>1413</v>
      </c>
      <c r="P26" s="5"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</row>
    <row r="27" spans="1:22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16" t="str">
        <f>VLOOKUP(D27,'Customer Details'!$A$1:$F$16,2,0)</f>
        <v>Reliance Industries Limited</v>
      </c>
      <c r="H27" s="16" t="str">
        <f>VLOOKUP(D27,'Customer Details'!$A$1:$F$16,4,0)</f>
        <v>Chestnut Ridge</v>
      </c>
      <c r="I27" s="16" t="str">
        <f>VLOOKUP(D27,'Customer Details'!$A$1:$F$16,6,0)</f>
        <v>10977</v>
      </c>
      <c r="J27" s="5" t="s">
        <v>1088</v>
      </c>
      <c r="K27" s="5">
        <v>2523</v>
      </c>
      <c r="L27" s="5">
        <v>1665</v>
      </c>
      <c r="M27" s="5" t="s">
        <v>918</v>
      </c>
      <c r="N27" s="8">
        <v>10</v>
      </c>
      <c r="O27" s="5">
        <v>1665</v>
      </c>
      <c r="P27" s="5"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</row>
    <row r="28" spans="1:22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16" t="str">
        <f>VLOOKUP(D28,'Customer Details'!$A$1:$F$16,2,0)</f>
        <v>Dynamatic Technologies Ltd.</v>
      </c>
      <c r="H28" s="16" t="str">
        <f>VLOOKUP(D28,'Customer Details'!$A$1:$F$16,4,0)</f>
        <v>Santa Barbara</v>
      </c>
      <c r="I28" s="16" t="str">
        <f>VLOOKUP(D28,'Customer Details'!$A$1:$F$16,6,0)</f>
        <v>93110</v>
      </c>
      <c r="J28" s="5" t="s">
        <v>1087</v>
      </c>
      <c r="K28" s="5">
        <v>3324</v>
      </c>
      <c r="L28" s="5">
        <v>1846</v>
      </c>
      <c r="M28" s="5" t="s">
        <v>918</v>
      </c>
      <c r="N28" s="8">
        <v>4</v>
      </c>
      <c r="O28" s="5">
        <v>1846</v>
      </c>
      <c r="P28" s="5"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</row>
    <row r="29" spans="1:22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16" t="str">
        <f>VLOOKUP(D29,'Customer Details'!$A$1:$F$16,2,0)</f>
        <v>ABC</v>
      </c>
      <c r="H29" s="16" t="str">
        <f>VLOOKUP(D29,'Customer Details'!$A$1:$F$16,4,0)</f>
        <v>New York</v>
      </c>
      <c r="I29" s="16" t="str">
        <f>VLOOKUP(D29,'Customer Details'!$A$1:$F$16,6,0)</f>
        <v>10025</v>
      </c>
      <c r="J29" s="5" t="s">
        <v>1148</v>
      </c>
      <c r="K29" s="5">
        <v>3725</v>
      </c>
      <c r="L29" s="5">
        <v>1250</v>
      </c>
      <c r="M29" s="5" t="s">
        <v>918</v>
      </c>
      <c r="N29" s="8">
        <v>8</v>
      </c>
      <c r="O29" s="5">
        <v>2500</v>
      </c>
      <c r="P29" s="5"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</row>
    <row r="30" spans="1:22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16" t="str">
        <f>VLOOKUP(D30,'Customer Details'!$A$1:$F$16,2,0)</f>
        <v>Reliance Industries Limited</v>
      </c>
      <c r="H30" s="16" t="str">
        <f>VLOOKUP(D30,'Customer Details'!$A$1:$F$16,4,0)</f>
        <v>Chestnut Ridge</v>
      </c>
      <c r="I30" s="16" t="str">
        <f>VLOOKUP(D30,'Customer Details'!$A$1:$F$16,6,0)</f>
        <v>10977</v>
      </c>
      <c r="J30" s="5" t="s">
        <v>1120</v>
      </c>
      <c r="K30" s="5">
        <v>4291</v>
      </c>
      <c r="L30" s="5">
        <v>2021</v>
      </c>
      <c r="M30" s="5" t="s">
        <v>918</v>
      </c>
      <c r="N30" s="8">
        <v>3</v>
      </c>
      <c r="O30" s="5">
        <v>4042</v>
      </c>
      <c r="P30" s="5"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</row>
    <row r="31" spans="1:22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16" t="str">
        <f>VLOOKUP(D31,'Customer Details'!$A$1:$F$16,2,0)</f>
        <v>Fortis Healthcare Ltd.</v>
      </c>
      <c r="H31" s="16" t="str">
        <f>VLOOKUP(D31,'Customer Details'!$A$1:$F$16,4,0)</f>
        <v>Goleta</v>
      </c>
      <c r="I31" s="16" t="str">
        <f>VLOOKUP(D31,'Customer Details'!$A$1:$F$16,6,0)</f>
        <v>93117</v>
      </c>
      <c r="J31" s="5" t="s">
        <v>1049</v>
      </c>
      <c r="K31" s="5">
        <v>4731</v>
      </c>
      <c r="L31" s="5">
        <v>1858</v>
      </c>
      <c r="M31" s="5" t="s">
        <v>918</v>
      </c>
      <c r="N31" s="8">
        <v>5</v>
      </c>
      <c r="O31" s="5">
        <v>3716</v>
      </c>
      <c r="P31" s="5"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</row>
    <row r="32" spans="1:22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16" t="str">
        <f>VLOOKUP(D32,'Customer Details'!$A$1:$F$16,2,0)</f>
        <v>Hindusthan National Glass &amp; Industries Ltd.</v>
      </c>
      <c r="H32" s="16" t="str">
        <f>VLOOKUP(D32,'Customer Details'!$A$1:$F$16,4,0)</f>
        <v>Honolulu</v>
      </c>
      <c r="I32" s="16" t="str">
        <f>VLOOKUP(D32,'Customer Details'!$A$1:$F$16,6,0)</f>
        <v>96825</v>
      </c>
      <c r="J32" s="5" t="s">
        <v>1205</v>
      </c>
      <c r="K32" s="5">
        <v>2958</v>
      </c>
      <c r="L32" s="5">
        <v>1678</v>
      </c>
      <c r="M32" s="5" t="s">
        <v>925</v>
      </c>
      <c r="N32" s="8">
        <v>10</v>
      </c>
      <c r="O32" s="5">
        <v>1678</v>
      </c>
      <c r="P32" s="5"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</row>
    <row r="33" spans="1:22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16" t="str">
        <f>VLOOKUP(D33,'Customer Details'!$A$1:$F$16,2,0)</f>
        <v>Hindusthan National Glass &amp; Industries Ltd.</v>
      </c>
      <c r="H33" s="16" t="str">
        <f>VLOOKUP(D33,'Customer Details'!$A$1:$F$16,4,0)</f>
        <v>Honolulu</v>
      </c>
      <c r="I33" s="16" t="str">
        <f>VLOOKUP(D33,'Customer Details'!$A$1:$F$16,6,0)</f>
        <v>96825</v>
      </c>
      <c r="J33" s="5" t="s">
        <v>1130</v>
      </c>
      <c r="K33" s="5">
        <v>3493</v>
      </c>
      <c r="L33" s="5">
        <v>2180</v>
      </c>
      <c r="M33" s="5" t="s">
        <v>918</v>
      </c>
      <c r="N33" s="8">
        <v>4</v>
      </c>
      <c r="O33" s="5">
        <v>4360</v>
      </c>
      <c r="P33" s="5"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</row>
    <row r="34" spans="1:22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16" t="str">
        <f>VLOOKUP(D34,'Customer Details'!$A$1:$F$16,2,0)</f>
        <v>Punj Lloyd Ltd.</v>
      </c>
      <c r="H34" s="16" t="str">
        <f>VLOOKUP(D34,'Customer Details'!$A$1:$F$16,4,0)</f>
        <v>South Windsor</v>
      </c>
      <c r="I34" s="16" t="str">
        <f>VLOOKUP(D34,'Customer Details'!$A$1:$F$16,6,0)</f>
        <v>06074</v>
      </c>
      <c r="J34" s="5" t="s">
        <v>984</v>
      </c>
      <c r="K34" s="5">
        <v>4831</v>
      </c>
      <c r="L34" s="5">
        <v>2265</v>
      </c>
      <c r="M34" s="5" t="s">
        <v>918</v>
      </c>
      <c r="N34" s="8">
        <v>6</v>
      </c>
      <c r="O34" s="5">
        <v>2265</v>
      </c>
      <c r="P34" s="5"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</row>
    <row r="35" spans="1:22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16" t="str">
        <f>VLOOKUP(D35,'Customer Details'!$A$1:$F$16,2,0)</f>
        <v>Honeywell Automation</v>
      </c>
      <c r="H35" s="16" t="str">
        <f>VLOOKUP(D35,'Customer Details'!$A$1:$F$16,4,0)</f>
        <v>Miami</v>
      </c>
      <c r="I35" s="16" t="str">
        <f>VLOOKUP(D35,'Customer Details'!$A$1:$F$16,6,0)</f>
        <v>33732</v>
      </c>
      <c r="J35" s="5" t="s">
        <v>981</v>
      </c>
      <c r="K35" s="5">
        <v>2734</v>
      </c>
      <c r="L35" s="5">
        <v>1596</v>
      </c>
      <c r="M35" s="5" t="s">
        <v>918</v>
      </c>
      <c r="N35" s="8">
        <v>8</v>
      </c>
      <c r="O35" s="5">
        <v>4788</v>
      </c>
      <c r="P35" s="5"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</row>
    <row r="36" spans="1:22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16" t="str">
        <f>VLOOKUP(D36,'Customer Details'!$A$1:$F$16,2,0)</f>
        <v>Elder Pharmaceuticals</v>
      </c>
      <c r="H36" s="16" t="str">
        <f>VLOOKUP(D36,'Customer Details'!$A$1:$F$16,4,0)</f>
        <v>Omaha</v>
      </c>
      <c r="I36" s="16" t="str">
        <f>VLOOKUP(D36,'Customer Details'!$A$1:$F$16,6,0)</f>
        <v>68127</v>
      </c>
      <c r="J36" s="5" t="s">
        <v>1221</v>
      </c>
      <c r="K36" s="5">
        <v>4711</v>
      </c>
      <c r="L36" s="5">
        <v>1267</v>
      </c>
      <c r="M36" s="5" t="s">
        <v>923</v>
      </c>
      <c r="N36" s="8">
        <v>4</v>
      </c>
      <c r="O36" s="5">
        <v>2534</v>
      </c>
      <c r="P36" s="5"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</row>
    <row r="37" spans="1:22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16" t="str">
        <f>VLOOKUP(D37,'Customer Details'!$A$1:$F$16,2,0)</f>
        <v>Godfrey Philips India Ltd.</v>
      </c>
      <c r="H37" s="16" t="str">
        <f>VLOOKUP(D37,'Customer Details'!$A$1:$F$16,4,0)</f>
        <v>Salt Lake City</v>
      </c>
      <c r="I37" s="16" t="str">
        <f>VLOOKUP(D37,'Customer Details'!$A$1:$F$16,6,0)</f>
        <v>84118</v>
      </c>
      <c r="J37" s="5" t="s">
        <v>952</v>
      </c>
      <c r="K37" s="5">
        <v>2529</v>
      </c>
      <c r="L37" s="5">
        <v>1630</v>
      </c>
      <c r="M37" s="5" t="s">
        <v>918</v>
      </c>
      <c r="N37" s="8">
        <v>5</v>
      </c>
      <c r="O37" s="5">
        <v>1630</v>
      </c>
      <c r="P37" s="5"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</row>
    <row r="38" spans="1:22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16" t="str">
        <f>VLOOKUP(D38,'Customer Details'!$A$1:$F$16,2,0)</f>
        <v>Reliance Industries Limited</v>
      </c>
      <c r="H38" s="16" t="str">
        <f>VLOOKUP(D38,'Customer Details'!$A$1:$F$16,4,0)</f>
        <v>Chestnut Ridge</v>
      </c>
      <c r="I38" s="16" t="str">
        <f>VLOOKUP(D38,'Customer Details'!$A$1:$F$16,6,0)</f>
        <v>10977</v>
      </c>
      <c r="J38" s="5" t="s">
        <v>939</v>
      </c>
      <c r="K38" s="5">
        <v>3768</v>
      </c>
      <c r="L38" s="5">
        <v>1353</v>
      </c>
      <c r="M38" s="5" t="s">
        <v>918</v>
      </c>
      <c r="N38" s="8">
        <v>8</v>
      </c>
      <c r="O38" s="5">
        <v>2706</v>
      </c>
      <c r="P38" s="5"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</row>
    <row r="39" spans="1:22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16" t="str">
        <f>VLOOKUP(D39,'Customer Details'!$A$1:$F$16,2,0)</f>
        <v>GHCL Ltd.</v>
      </c>
      <c r="H39" s="16" t="str">
        <f>VLOOKUP(D39,'Customer Details'!$A$1:$F$16,4,0)</f>
        <v>Richmond</v>
      </c>
      <c r="I39" s="16" t="str">
        <f>VLOOKUP(D39,'Customer Details'!$A$1:$F$16,6,0)</f>
        <v>94805</v>
      </c>
      <c r="J39" s="5" t="s">
        <v>1049</v>
      </c>
      <c r="K39" s="5">
        <v>4731</v>
      </c>
      <c r="L39" s="5">
        <v>1858</v>
      </c>
      <c r="M39" s="5" t="s">
        <v>918</v>
      </c>
      <c r="N39" s="8">
        <v>4</v>
      </c>
      <c r="O39" s="5">
        <v>1858</v>
      </c>
      <c r="P39" s="5"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</row>
    <row r="40" spans="1:22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16" t="str">
        <f>VLOOKUP(D40,'Customer Details'!$A$1:$F$16,2,0)</f>
        <v>Fortis Healthcare Ltd.</v>
      </c>
      <c r="H40" s="16" t="str">
        <f>VLOOKUP(D40,'Customer Details'!$A$1:$F$16,4,0)</f>
        <v>Goleta</v>
      </c>
      <c r="I40" s="16" t="str">
        <f>VLOOKUP(D40,'Customer Details'!$A$1:$F$16,6,0)</f>
        <v>93117</v>
      </c>
      <c r="J40" s="5" t="s">
        <v>1185</v>
      </c>
      <c r="K40" s="5">
        <v>3245</v>
      </c>
      <c r="L40" s="5">
        <v>1964</v>
      </c>
      <c r="M40" s="5" t="s">
        <v>918</v>
      </c>
      <c r="N40" s="8">
        <v>4</v>
      </c>
      <c r="O40" s="5">
        <v>1964</v>
      </c>
      <c r="P40" s="5"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</row>
    <row r="41" spans="1:22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16" t="str">
        <f>VLOOKUP(D41,'Customer Details'!$A$1:$F$16,2,0)</f>
        <v>Fortis Healthcare Ltd.</v>
      </c>
      <c r="H41" s="16" t="str">
        <f>VLOOKUP(D41,'Customer Details'!$A$1:$F$16,4,0)</f>
        <v>Goleta</v>
      </c>
      <c r="I41" s="16" t="str">
        <f>VLOOKUP(D41,'Customer Details'!$A$1:$F$16,6,0)</f>
        <v>93117</v>
      </c>
      <c r="J41" s="5" t="s">
        <v>1134</v>
      </c>
      <c r="K41" s="5">
        <v>4342</v>
      </c>
      <c r="L41" s="5">
        <v>1689</v>
      </c>
      <c r="M41" s="5" t="s">
        <v>925</v>
      </c>
      <c r="N41" s="8">
        <v>3</v>
      </c>
      <c r="O41" s="5">
        <v>1689</v>
      </c>
      <c r="P41" s="5"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</row>
    <row r="42" spans="1:22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16" t="str">
        <f>VLOOKUP(D42,'Customer Details'!$A$1:$F$16,2,0)</f>
        <v>Reliance Industries Limited</v>
      </c>
      <c r="H42" s="16" t="str">
        <f>VLOOKUP(D42,'Customer Details'!$A$1:$F$16,4,0)</f>
        <v>Chestnut Ridge</v>
      </c>
      <c r="I42" s="16" t="str">
        <f>VLOOKUP(D42,'Customer Details'!$A$1:$F$16,6,0)</f>
        <v>10977</v>
      </c>
      <c r="J42" s="5" t="s">
        <v>1183</v>
      </c>
      <c r="K42" s="5">
        <v>4874</v>
      </c>
      <c r="L42" s="5">
        <v>1503</v>
      </c>
      <c r="M42" s="5" t="s">
        <v>918</v>
      </c>
      <c r="N42" s="8">
        <v>4</v>
      </c>
      <c r="O42" s="5">
        <v>1503</v>
      </c>
      <c r="P42" s="5"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</row>
    <row r="43" spans="1:22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16" t="str">
        <f>VLOOKUP(D43,'Customer Details'!$A$1:$F$16,2,0)</f>
        <v>Suzlon Energy Ltd.</v>
      </c>
      <c r="H43" s="16" t="str">
        <f>VLOOKUP(D43,'Customer Details'!$A$1:$F$16,4,0)</f>
        <v>Tracy</v>
      </c>
      <c r="I43" s="16" t="str">
        <f>VLOOKUP(D43,'Customer Details'!$A$1:$F$16,6,0)</f>
        <v>95376</v>
      </c>
      <c r="J43" s="5" t="s">
        <v>1174</v>
      </c>
      <c r="K43" s="5">
        <v>3844</v>
      </c>
      <c r="L43" s="5">
        <v>2157</v>
      </c>
      <c r="M43" s="5" t="s">
        <v>918</v>
      </c>
      <c r="N43" s="8">
        <v>5</v>
      </c>
      <c r="O43" s="5">
        <v>4314</v>
      </c>
      <c r="P43" s="5"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</row>
    <row r="44" spans="1:22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16" t="str">
        <f>VLOOKUP(D44,'Customer Details'!$A$1:$F$16,2,0)</f>
        <v>Sonata Software</v>
      </c>
      <c r="H44" s="16" t="str">
        <f>VLOOKUP(D44,'Customer Details'!$A$1:$F$16,4,0)</f>
        <v>Olympia</v>
      </c>
      <c r="I44" s="16" t="str">
        <f>VLOOKUP(D44,'Customer Details'!$A$1:$F$16,6,0)</f>
        <v>98502</v>
      </c>
      <c r="J44" s="5" t="s">
        <v>1119</v>
      </c>
      <c r="K44" s="5">
        <v>2658</v>
      </c>
      <c r="L44" s="5">
        <v>1274</v>
      </c>
      <c r="M44" s="5" t="s">
        <v>918</v>
      </c>
      <c r="N44" s="8" t="s">
        <v>1572</v>
      </c>
      <c r="O44" s="5">
        <v>3822</v>
      </c>
      <c r="P44" s="5"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</row>
    <row r="45" spans="1:22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16" t="str">
        <f>VLOOKUP(D45,'Customer Details'!$A$1:$F$16,2,0)</f>
        <v>Hindusthan National Glass &amp; Industries Ltd.</v>
      </c>
      <c r="H45" s="16" t="str">
        <f>VLOOKUP(D45,'Customer Details'!$A$1:$F$16,4,0)</f>
        <v>Honolulu</v>
      </c>
      <c r="I45" s="16" t="str">
        <f>VLOOKUP(D45,'Customer Details'!$A$1:$F$16,6,0)</f>
        <v>96825</v>
      </c>
      <c r="J45" s="5" t="s">
        <v>1180</v>
      </c>
      <c r="K45" s="5">
        <v>4990</v>
      </c>
      <c r="L45" s="5">
        <v>1360</v>
      </c>
      <c r="M45" s="5" t="s">
        <v>918</v>
      </c>
      <c r="N45" s="8">
        <v>4</v>
      </c>
      <c r="O45" s="5">
        <v>4080</v>
      </c>
      <c r="P45" s="5"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</row>
    <row r="46" spans="1:22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16" t="str">
        <f>VLOOKUP(D46,'Customer Details'!$A$1:$F$16,2,0)</f>
        <v>Punj Lloyd Ltd.</v>
      </c>
      <c r="H46" s="16" t="str">
        <f>VLOOKUP(D46,'Customer Details'!$A$1:$F$16,4,0)</f>
        <v>South Windsor</v>
      </c>
      <c r="I46" s="16" t="str">
        <f>VLOOKUP(D46,'Customer Details'!$A$1:$F$16,6,0)</f>
        <v>06074</v>
      </c>
      <c r="J46" s="5" t="s">
        <v>1170</v>
      </c>
      <c r="K46" s="5">
        <v>2509</v>
      </c>
      <c r="L46" s="5">
        <v>1452</v>
      </c>
      <c r="M46" s="5" t="s">
        <v>918</v>
      </c>
      <c r="N46" s="8">
        <v>3</v>
      </c>
      <c r="O46" s="5">
        <v>1452</v>
      </c>
      <c r="P46" s="5"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</row>
    <row r="47" spans="1:22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16" t="str">
        <f>VLOOKUP(D47,'Customer Details'!$A$1:$F$16,2,0)</f>
        <v>Godfrey Philips India Ltd.</v>
      </c>
      <c r="H47" s="16" t="str">
        <f>VLOOKUP(D47,'Customer Details'!$A$1:$F$16,4,0)</f>
        <v>Salt Lake City</v>
      </c>
      <c r="I47" s="16" t="str">
        <f>VLOOKUP(D47,'Customer Details'!$A$1:$F$16,6,0)</f>
        <v>84118</v>
      </c>
      <c r="J47" s="5" t="s">
        <v>1074</v>
      </c>
      <c r="K47" s="5">
        <v>2923</v>
      </c>
      <c r="L47" s="5">
        <v>2480</v>
      </c>
      <c r="M47" s="5" t="s">
        <v>923</v>
      </c>
      <c r="N47" s="8">
        <v>4</v>
      </c>
      <c r="O47" s="5">
        <v>2480</v>
      </c>
      <c r="P47" s="5"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</row>
    <row r="48" spans="1:22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16" t="str">
        <f>VLOOKUP(D48,'Customer Details'!$A$1:$F$16,2,0)</f>
        <v>Suzlon Energy Ltd.</v>
      </c>
      <c r="H48" s="16" t="str">
        <f>VLOOKUP(D48,'Customer Details'!$A$1:$F$16,4,0)</f>
        <v>Tracy</v>
      </c>
      <c r="I48" s="16" t="str">
        <f>VLOOKUP(D48,'Customer Details'!$A$1:$F$16,6,0)</f>
        <v>95376</v>
      </c>
      <c r="J48" s="5" t="s">
        <v>1081</v>
      </c>
      <c r="K48" s="5">
        <v>3637</v>
      </c>
      <c r="L48" s="5">
        <v>2463</v>
      </c>
      <c r="M48" s="5" t="s">
        <v>918</v>
      </c>
      <c r="N48" s="8">
        <v>5</v>
      </c>
      <c r="O48" s="5">
        <v>4926</v>
      </c>
      <c r="P48" s="5"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</row>
    <row r="49" spans="1:22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16" t="str">
        <f>VLOOKUP(D49,'Customer Details'!$A$1:$F$16,2,0)</f>
        <v>GHCL Ltd.</v>
      </c>
      <c r="H49" s="16" t="str">
        <f>VLOOKUP(D49,'Customer Details'!$A$1:$F$16,4,0)</f>
        <v>Richmond</v>
      </c>
      <c r="I49" s="16" t="str">
        <f>VLOOKUP(D49,'Customer Details'!$A$1:$F$16,6,0)</f>
        <v>94805</v>
      </c>
      <c r="J49" s="5" t="s">
        <v>1016</v>
      </c>
      <c r="K49" s="5">
        <v>3457</v>
      </c>
      <c r="L49" s="5">
        <v>2070</v>
      </c>
      <c r="M49" s="5" t="s">
        <v>923</v>
      </c>
      <c r="N49" s="8">
        <v>4</v>
      </c>
      <c r="O49" s="5">
        <v>6210</v>
      </c>
      <c r="P49" s="5"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</row>
    <row r="50" spans="1:22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16" t="str">
        <f>VLOOKUP(D50,'Customer Details'!$A$1:$F$16,2,0)</f>
        <v>Elder Pharmaceuticals</v>
      </c>
      <c r="H50" s="16" t="str">
        <f>VLOOKUP(D50,'Customer Details'!$A$1:$F$16,4,0)</f>
        <v>Omaha</v>
      </c>
      <c r="I50" s="16" t="str">
        <f>VLOOKUP(D50,'Customer Details'!$A$1:$F$16,6,0)</f>
        <v>68127</v>
      </c>
      <c r="J50" s="5" t="s">
        <v>952</v>
      </c>
      <c r="K50" s="5">
        <v>2529</v>
      </c>
      <c r="L50" s="5">
        <v>1630</v>
      </c>
      <c r="M50" s="5" t="s">
        <v>918</v>
      </c>
      <c r="N50" s="8">
        <v>5</v>
      </c>
      <c r="O50" s="5">
        <v>14670</v>
      </c>
      <c r="P50" s="5"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</row>
    <row r="51" spans="1:22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16" t="str">
        <f>VLOOKUP(D51,'Customer Details'!$A$1:$F$16,2,0)</f>
        <v>Dynamatic Technologies Ltd.</v>
      </c>
      <c r="H51" s="16" t="str">
        <f>VLOOKUP(D51,'Customer Details'!$A$1:$F$16,4,0)</f>
        <v>Santa Barbara</v>
      </c>
      <c r="I51" s="16" t="str">
        <f>VLOOKUP(D51,'Customer Details'!$A$1:$F$16,6,0)</f>
        <v>93110</v>
      </c>
      <c r="J51" s="5" t="s">
        <v>1013</v>
      </c>
      <c r="K51" s="5">
        <v>4623</v>
      </c>
      <c r="L51" s="5">
        <v>1878</v>
      </c>
      <c r="M51" s="5" t="s">
        <v>925</v>
      </c>
      <c r="N51" s="8">
        <v>3</v>
      </c>
      <c r="O51" s="5">
        <v>1878</v>
      </c>
      <c r="P51" s="5"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</row>
    <row r="52" spans="1:22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16" t="str">
        <f>VLOOKUP(D52,'Customer Details'!$A$1:$F$16,2,0)</f>
        <v>Punj Lloyd Ltd.</v>
      </c>
      <c r="H52" s="16" t="str">
        <f>VLOOKUP(D52,'Customer Details'!$A$1:$F$16,4,0)</f>
        <v>South Windsor</v>
      </c>
      <c r="I52" s="16" t="str">
        <f>VLOOKUP(D52,'Customer Details'!$A$1:$F$16,6,0)</f>
        <v>06074</v>
      </c>
      <c r="J52" s="5" t="s">
        <v>944</v>
      </c>
      <c r="K52" s="5">
        <v>4891</v>
      </c>
      <c r="L52" s="5">
        <v>1745</v>
      </c>
      <c r="M52" s="5" t="s">
        <v>925</v>
      </c>
      <c r="N52" s="8" t="s">
        <v>1572</v>
      </c>
      <c r="O52" s="5">
        <v>1745</v>
      </c>
      <c r="P52" s="5"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</row>
    <row r="53" spans="1:22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16" t="str">
        <f>VLOOKUP(D53,'Customer Details'!$A$1:$F$16,2,0)</f>
        <v>Honeywell Automation</v>
      </c>
      <c r="H53" s="16" t="str">
        <f>VLOOKUP(D53,'Customer Details'!$A$1:$F$16,4,0)</f>
        <v>Miami</v>
      </c>
      <c r="I53" s="16" t="str">
        <f>VLOOKUP(D53,'Customer Details'!$A$1:$F$16,6,0)</f>
        <v>33732</v>
      </c>
      <c r="J53" s="5" t="s">
        <v>1041</v>
      </c>
      <c r="K53" s="5">
        <v>2588</v>
      </c>
      <c r="L53" s="5">
        <v>2069</v>
      </c>
      <c r="M53" s="5" t="s">
        <v>918</v>
      </c>
      <c r="N53" s="8">
        <v>5</v>
      </c>
      <c r="O53" s="5">
        <v>2069</v>
      </c>
      <c r="P53" s="5"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</row>
    <row r="54" spans="1:22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16" t="str">
        <f>VLOOKUP(D54,'Customer Details'!$A$1:$F$16,2,0)</f>
        <v>Sonata Software</v>
      </c>
      <c r="H54" s="16" t="str">
        <f>VLOOKUP(D54,'Customer Details'!$A$1:$F$16,4,0)</f>
        <v>Olympia</v>
      </c>
      <c r="I54" s="16" t="str">
        <f>VLOOKUP(D54,'Customer Details'!$A$1:$F$16,6,0)</f>
        <v>98502</v>
      </c>
      <c r="J54" s="5" t="s">
        <v>1059</v>
      </c>
      <c r="K54" s="5">
        <v>3645</v>
      </c>
      <c r="L54" s="5">
        <v>2466</v>
      </c>
      <c r="M54" s="5" t="s">
        <v>925</v>
      </c>
      <c r="N54" s="8" t="s">
        <v>1572</v>
      </c>
      <c r="O54" s="5">
        <v>2466</v>
      </c>
      <c r="P54" s="5"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</row>
    <row r="55" spans="1:22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16" t="str">
        <f>VLOOKUP(D55,'Customer Details'!$A$1:$F$16,2,0)</f>
        <v>Fortis Healthcare Ltd.</v>
      </c>
      <c r="H55" s="16" t="str">
        <f>VLOOKUP(D55,'Customer Details'!$A$1:$F$16,4,0)</f>
        <v>Goleta</v>
      </c>
      <c r="I55" s="16" t="str">
        <f>VLOOKUP(D55,'Customer Details'!$A$1:$F$16,6,0)</f>
        <v>93117</v>
      </c>
      <c r="J55" s="5" t="s">
        <v>1118</v>
      </c>
      <c r="K55" s="5">
        <v>4003</v>
      </c>
      <c r="L55" s="5">
        <v>2255</v>
      </c>
      <c r="M55" s="5" t="s">
        <v>918</v>
      </c>
      <c r="N55" s="8">
        <v>4</v>
      </c>
      <c r="O55" s="5">
        <v>4510</v>
      </c>
      <c r="P55" s="5"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</row>
    <row r="56" spans="1:22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16" t="str">
        <f>VLOOKUP(D56,'Customer Details'!$A$1:$F$16,2,0)</f>
        <v>Godfrey Philips India Ltd.</v>
      </c>
      <c r="H56" s="16" t="str">
        <f>VLOOKUP(D56,'Customer Details'!$A$1:$F$16,4,0)</f>
        <v>Salt Lake City</v>
      </c>
      <c r="I56" s="16" t="str">
        <f>VLOOKUP(D56,'Customer Details'!$A$1:$F$16,6,0)</f>
        <v>84118</v>
      </c>
      <c r="J56" s="5" t="s">
        <v>1223</v>
      </c>
      <c r="K56" s="5">
        <v>4172</v>
      </c>
      <c r="L56" s="5">
        <v>1415</v>
      </c>
      <c r="M56" s="5" t="s">
        <v>918</v>
      </c>
      <c r="N56" s="8">
        <v>10</v>
      </c>
      <c r="O56" s="5">
        <v>1415</v>
      </c>
      <c r="P56" s="5"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</row>
    <row r="57" spans="1:22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16" t="str">
        <f>VLOOKUP(D57,'Customer Details'!$A$1:$F$16,2,0)</f>
        <v>Lupin Ltd.</v>
      </c>
      <c r="H57" s="16" t="str">
        <f>VLOOKUP(D57,'Customer Details'!$A$1:$F$16,4,0)</f>
        <v>New York</v>
      </c>
      <c r="I57" s="16" t="str">
        <f>VLOOKUP(D57,'Customer Details'!$A$1:$F$16,6,0)</f>
        <v>10019</v>
      </c>
      <c r="J57" s="5" t="s">
        <v>1122</v>
      </c>
      <c r="K57" s="5">
        <v>4788</v>
      </c>
      <c r="L57" s="5">
        <v>2063</v>
      </c>
      <c r="M57" s="5" t="s">
        <v>923</v>
      </c>
      <c r="N57" s="8">
        <v>3</v>
      </c>
      <c r="O57" s="5">
        <v>2063</v>
      </c>
      <c r="P57" s="5"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</row>
    <row r="58" spans="1:22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16" t="str">
        <f>VLOOKUP(D58,'Customer Details'!$A$1:$F$16,2,0)</f>
        <v>GHCL Ltd.</v>
      </c>
      <c r="H58" s="16" t="str">
        <f>VLOOKUP(D58,'Customer Details'!$A$1:$F$16,4,0)</f>
        <v>Richmond</v>
      </c>
      <c r="I58" s="16" t="str">
        <f>VLOOKUP(D58,'Customer Details'!$A$1:$F$16,6,0)</f>
        <v>94805</v>
      </c>
      <c r="J58" s="5" t="s">
        <v>1204</v>
      </c>
      <c r="K58" s="5">
        <v>2820</v>
      </c>
      <c r="L58" s="5">
        <v>1504</v>
      </c>
      <c r="M58" s="5" t="s">
        <v>923</v>
      </c>
      <c r="N58" s="8">
        <v>4</v>
      </c>
      <c r="O58" s="5">
        <v>3008</v>
      </c>
      <c r="P58" s="5"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</row>
    <row r="59" spans="1:22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16" t="str">
        <f>VLOOKUP(D59,'Customer Details'!$A$1:$F$16,2,0)</f>
        <v>Honeywell Automation</v>
      </c>
      <c r="H59" s="16" t="str">
        <f>VLOOKUP(D59,'Customer Details'!$A$1:$F$16,4,0)</f>
        <v>Miami</v>
      </c>
      <c r="I59" s="16" t="str">
        <f>VLOOKUP(D59,'Customer Details'!$A$1:$F$16,6,0)</f>
        <v>33732</v>
      </c>
      <c r="J59" s="5" t="s">
        <v>973</v>
      </c>
      <c r="K59" s="5">
        <v>3150</v>
      </c>
      <c r="L59" s="5">
        <v>1218</v>
      </c>
      <c r="M59" s="5" t="s">
        <v>918</v>
      </c>
      <c r="N59" s="8">
        <v>10</v>
      </c>
      <c r="O59" s="5">
        <v>2436</v>
      </c>
      <c r="P59" s="5"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</row>
    <row r="60" spans="1:22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16" t="str">
        <f>VLOOKUP(D60,'Customer Details'!$A$1:$F$16,2,0)</f>
        <v>Lupin Ltd.</v>
      </c>
      <c r="H60" s="16" t="str">
        <f>VLOOKUP(D60,'Customer Details'!$A$1:$F$16,4,0)</f>
        <v>New York</v>
      </c>
      <c r="I60" s="16" t="str">
        <f>VLOOKUP(D60,'Customer Details'!$A$1:$F$16,6,0)</f>
        <v>10019</v>
      </c>
      <c r="J60" s="5" t="s">
        <v>1020</v>
      </c>
      <c r="K60" s="5">
        <v>4477</v>
      </c>
      <c r="L60" s="5">
        <v>1589</v>
      </c>
      <c r="M60" s="5" t="s">
        <v>918</v>
      </c>
      <c r="N60" s="8">
        <v>3</v>
      </c>
      <c r="O60" s="5">
        <v>3178</v>
      </c>
      <c r="P60" s="5"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</row>
    <row r="61" spans="1:22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16" t="str">
        <f>VLOOKUP(D61,'Customer Details'!$A$1:$F$16,2,0)</f>
        <v>Elder Pharmaceuticals</v>
      </c>
      <c r="H61" s="16" t="str">
        <f>VLOOKUP(D61,'Customer Details'!$A$1:$F$16,4,0)</f>
        <v>Omaha</v>
      </c>
      <c r="I61" s="16" t="str">
        <f>VLOOKUP(D61,'Customer Details'!$A$1:$F$16,6,0)</f>
        <v>68127</v>
      </c>
      <c r="J61" s="5" t="s">
        <v>1213</v>
      </c>
      <c r="K61" s="5">
        <v>4845</v>
      </c>
      <c r="L61" s="5">
        <v>1433</v>
      </c>
      <c r="M61" s="5" t="s">
        <v>918</v>
      </c>
      <c r="N61" s="8">
        <v>6</v>
      </c>
      <c r="O61" s="5">
        <v>4299</v>
      </c>
      <c r="P61" s="5"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</row>
    <row r="62" spans="1:22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16" t="str">
        <f>VLOOKUP(D62,'Customer Details'!$A$1:$F$16,2,0)</f>
        <v>GHCL Ltd.</v>
      </c>
      <c r="H62" s="16" t="str">
        <f>VLOOKUP(D62,'Customer Details'!$A$1:$F$16,4,0)</f>
        <v>Richmond</v>
      </c>
      <c r="I62" s="16" t="str">
        <f>VLOOKUP(D62,'Customer Details'!$A$1:$F$16,6,0)</f>
        <v>94805</v>
      </c>
      <c r="J62" s="5" t="s">
        <v>1047</v>
      </c>
      <c r="K62" s="5">
        <v>4564</v>
      </c>
      <c r="L62" s="5">
        <v>1823</v>
      </c>
      <c r="M62" s="5" t="s">
        <v>918</v>
      </c>
      <c r="N62" s="8">
        <v>8</v>
      </c>
      <c r="O62" s="5">
        <v>1823</v>
      </c>
      <c r="P62" s="5"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</row>
    <row r="63" spans="1:22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16" t="str">
        <f>VLOOKUP(D63,'Customer Details'!$A$1:$F$16,2,0)</f>
        <v>Fortis Healthcare Ltd.</v>
      </c>
      <c r="H63" s="16" t="str">
        <f>VLOOKUP(D63,'Customer Details'!$A$1:$F$16,4,0)</f>
        <v>Goleta</v>
      </c>
      <c r="I63" s="16" t="str">
        <f>VLOOKUP(D63,'Customer Details'!$A$1:$F$16,6,0)</f>
        <v>93117</v>
      </c>
      <c r="J63" s="5" t="s">
        <v>1019</v>
      </c>
      <c r="K63" s="5">
        <v>3303</v>
      </c>
      <c r="L63" s="5">
        <v>2271</v>
      </c>
      <c r="M63" s="5" t="s">
        <v>923</v>
      </c>
      <c r="N63" s="8">
        <v>4</v>
      </c>
      <c r="O63" s="5">
        <v>4542</v>
      </c>
      <c r="P63" s="5"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</row>
    <row r="64" spans="1:22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16" t="str">
        <f>VLOOKUP(D64,'Customer Details'!$A$1:$F$16,2,0)</f>
        <v>ABC</v>
      </c>
      <c r="H64" s="16" t="str">
        <f>VLOOKUP(D64,'Customer Details'!$A$1:$F$16,4,0)</f>
        <v>New York</v>
      </c>
      <c r="I64" s="16" t="str">
        <f>VLOOKUP(D64,'Customer Details'!$A$1:$F$16,6,0)</f>
        <v>10025</v>
      </c>
      <c r="J64" s="5" t="s">
        <v>1047</v>
      </c>
      <c r="K64" s="5">
        <v>4564</v>
      </c>
      <c r="L64" s="5">
        <v>1823</v>
      </c>
      <c r="M64" s="5" t="s">
        <v>918</v>
      </c>
      <c r="N64" s="8">
        <v>4</v>
      </c>
      <c r="O64" s="5">
        <v>3646</v>
      </c>
      <c r="P64" s="5"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</row>
    <row r="65" spans="1:22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16" t="str">
        <f>VLOOKUP(D65,'Customer Details'!$A$1:$F$16,2,0)</f>
        <v>Elder Pharmaceuticals</v>
      </c>
      <c r="H65" s="16" t="str">
        <f>VLOOKUP(D65,'Customer Details'!$A$1:$F$16,4,0)</f>
        <v>Omaha</v>
      </c>
      <c r="I65" s="16" t="str">
        <f>VLOOKUP(D65,'Customer Details'!$A$1:$F$16,6,0)</f>
        <v>68127</v>
      </c>
      <c r="J65" s="5" t="s">
        <v>1045</v>
      </c>
      <c r="K65" s="5">
        <v>4906</v>
      </c>
      <c r="L65" s="5">
        <v>2269</v>
      </c>
      <c r="M65" s="5" t="s">
        <v>918</v>
      </c>
      <c r="N65" s="8">
        <v>6</v>
      </c>
      <c r="O65" s="5">
        <v>4538</v>
      </c>
      <c r="P65" s="5"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</row>
    <row r="66" spans="1:22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16" t="str">
        <f>VLOOKUP(D66,'Customer Details'!$A$1:$F$16,2,0)</f>
        <v>Supreme Ind</v>
      </c>
      <c r="H66" s="16" t="str">
        <f>VLOOKUP(D66,'Customer Details'!$A$1:$F$16,4,0)</f>
        <v>Midland</v>
      </c>
      <c r="I66" s="16" t="str">
        <f>VLOOKUP(D66,'Customer Details'!$A$1:$F$16,6,0)</f>
        <v>79706</v>
      </c>
      <c r="J66" s="5" t="s">
        <v>1005</v>
      </c>
      <c r="K66" s="5">
        <v>3408</v>
      </c>
      <c r="L66" s="5">
        <v>2467</v>
      </c>
      <c r="M66" s="5" t="s">
        <v>918</v>
      </c>
      <c r="N66" s="8">
        <v>10</v>
      </c>
      <c r="O66" s="5">
        <v>2467</v>
      </c>
      <c r="P66" s="5"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</row>
    <row r="67" spans="1:22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16" t="str">
        <f>VLOOKUP(D67,'Customer Details'!$A$1:$F$16,2,0)</f>
        <v>Lupin Ltd.</v>
      </c>
      <c r="H67" s="16" t="str">
        <f>VLOOKUP(D67,'Customer Details'!$A$1:$F$16,4,0)</f>
        <v>New York</v>
      </c>
      <c r="I67" s="16" t="str">
        <f>VLOOKUP(D67,'Customer Details'!$A$1:$F$16,6,0)</f>
        <v>10019</v>
      </c>
      <c r="J67" s="5" t="s">
        <v>1075</v>
      </c>
      <c r="K67" s="5">
        <v>4209</v>
      </c>
      <c r="L67" s="5">
        <v>1692</v>
      </c>
      <c r="M67" s="5" t="s">
        <v>925</v>
      </c>
      <c r="N67" s="8">
        <v>8</v>
      </c>
      <c r="O67" s="5">
        <v>3384</v>
      </c>
      <c r="P67" s="5"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</row>
    <row r="68" spans="1:22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16" t="str">
        <f>VLOOKUP(D68,'Customer Details'!$A$1:$F$16,2,0)</f>
        <v>Reliance Industries Limited</v>
      </c>
      <c r="H68" s="16" t="str">
        <f>VLOOKUP(D68,'Customer Details'!$A$1:$F$16,4,0)</f>
        <v>Chestnut Ridge</v>
      </c>
      <c r="I68" s="16" t="str">
        <f>VLOOKUP(D68,'Customer Details'!$A$1:$F$16,6,0)</f>
        <v>10977</v>
      </c>
      <c r="J68" s="5" t="s">
        <v>1049</v>
      </c>
      <c r="K68" s="5">
        <v>4731</v>
      </c>
      <c r="L68" s="5">
        <v>1858</v>
      </c>
      <c r="M68" s="5" t="s">
        <v>918</v>
      </c>
      <c r="N68" s="8">
        <v>6</v>
      </c>
      <c r="O68" s="5">
        <v>1858</v>
      </c>
      <c r="P68" s="5"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</row>
    <row r="69" spans="1:22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16" t="str">
        <f>VLOOKUP(D69,'Customer Details'!$A$1:$F$16,2,0)</f>
        <v>Godfrey Philips India Ltd.</v>
      </c>
      <c r="H69" s="16" t="str">
        <f>VLOOKUP(D69,'Customer Details'!$A$1:$F$16,4,0)</f>
        <v>Salt Lake City</v>
      </c>
      <c r="I69" s="16" t="str">
        <f>VLOOKUP(D69,'Customer Details'!$A$1:$F$16,6,0)</f>
        <v>84118</v>
      </c>
      <c r="J69" s="5" t="s">
        <v>1235</v>
      </c>
      <c r="K69" s="5">
        <v>4816</v>
      </c>
      <c r="L69" s="5">
        <v>2201</v>
      </c>
      <c r="M69" s="5" t="s">
        <v>918</v>
      </c>
      <c r="N69" s="8">
        <v>6</v>
      </c>
      <c r="O69" s="5">
        <v>2201</v>
      </c>
      <c r="P69" s="5"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</row>
    <row r="70" spans="1:22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16" t="str">
        <f>VLOOKUP(D70,'Customer Details'!$A$1:$F$16,2,0)</f>
        <v>GHCL Ltd.</v>
      </c>
      <c r="H70" s="16" t="str">
        <f>VLOOKUP(D70,'Customer Details'!$A$1:$F$16,4,0)</f>
        <v>Richmond</v>
      </c>
      <c r="I70" s="16" t="str">
        <f>VLOOKUP(D70,'Customer Details'!$A$1:$F$16,6,0)</f>
        <v>94805</v>
      </c>
      <c r="J70" s="5" t="s">
        <v>1147</v>
      </c>
      <c r="K70" s="5">
        <v>4901</v>
      </c>
      <c r="L70" s="5">
        <v>1789</v>
      </c>
      <c r="M70" s="5" t="s">
        <v>918</v>
      </c>
      <c r="N70" s="8">
        <v>4</v>
      </c>
      <c r="O70" s="5">
        <v>3578</v>
      </c>
      <c r="P70" s="5"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</row>
    <row r="71" spans="1:22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16" t="str">
        <f>VLOOKUP(D71,'Customer Details'!$A$1:$F$16,2,0)</f>
        <v>Lupin Ltd.</v>
      </c>
      <c r="H71" s="16" t="str">
        <f>VLOOKUP(D71,'Customer Details'!$A$1:$F$16,4,0)</f>
        <v>New York</v>
      </c>
      <c r="I71" s="16" t="str">
        <f>VLOOKUP(D71,'Customer Details'!$A$1:$F$16,6,0)</f>
        <v>10019</v>
      </c>
      <c r="J71" s="5" t="s">
        <v>1136</v>
      </c>
      <c r="K71" s="5">
        <v>4515</v>
      </c>
      <c r="L71" s="5">
        <v>1550</v>
      </c>
      <c r="M71" s="5" t="s">
        <v>925</v>
      </c>
      <c r="N71" s="8">
        <v>5</v>
      </c>
      <c r="O71" s="5">
        <v>4650</v>
      </c>
      <c r="P71" s="5"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</row>
    <row r="72" spans="1:22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16" t="str">
        <f>VLOOKUP(D72,'Customer Details'!$A$1:$F$16,2,0)</f>
        <v>Honeywell Automation</v>
      </c>
      <c r="H72" s="16" t="str">
        <f>VLOOKUP(D72,'Customer Details'!$A$1:$F$16,4,0)</f>
        <v>Miami</v>
      </c>
      <c r="I72" s="16" t="str">
        <f>VLOOKUP(D72,'Customer Details'!$A$1:$F$16,6,0)</f>
        <v>33732</v>
      </c>
      <c r="J72" s="5" t="s">
        <v>1214</v>
      </c>
      <c r="K72" s="5">
        <v>4309</v>
      </c>
      <c r="L72" s="5">
        <v>1779</v>
      </c>
      <c r="M72" s="5" t="s">
        <v>918</v>
      </c>
      <c r="N72" s="8">
        <v>8</v>
      </c>
      <c r="O72" s="5">
        <v>1779</v>
      </c>
      <c r="P72" s="5"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</row>
    <row r="73" spans="1:22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16" t="str">
        <f>VLOOKUP(D73,'Customer Details'!$A$1:$F$16,2,0)</f>
        <v>Suzlon Energy Ltd.</v>
      </c>
      <c r="H73" s="16" t="str">
        <f>VLOOKUP(D73,'Customer Details'!$A$1:$F$16,4,0)</f>
        <v>Tracy</v>
      </c>
      <c r="I73" s="16" t="str">
        <f>VLOOKUP(D73,'Customer Details'!$A$1:$F$16,6,0)</f>
        <v>95376</v>
      </c>
      <c r="J73" s="5" t="s">
        <v>974</v>
      </c>
      <c r="K73" s="5">
        <v>2547</v>
      </c>
      <c r="L73" s="5">
        <v>1419</v>
      </c>
      <c r="M73" s="5" t="s">
        <v>918</v>
      </c>
      <c r="N73" s="8">
        <v>4</v>
      </c>
      <c r="O73" s="5">
        <v>2838</v>
      </c>
      <c r="P73" s="5"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</row>
    <row r="74" spans="1:22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16" t="str">
        <f>VLOOKUP(D74,'Customer Details'!$A$1:$F$16,2,0)</f>
        <v>Punj Lloyd Ltd.</v>
      </c>
      <c r="H74" s="16" t="str">
        <f>VLOOKUP(D74,'Customer Details'!$A$1:$F$16,4,0)</f>
        <v>South Windsor</v>
      </c>
      <c r="I74" s="16" t="str">
        <f>VLOOKUP(D74,'Customer Details'!$A$1:$F$16,6,0)</f>
        <v>06074</v>
      </c>
      <c r="J74" s="5" t="s">
        <v>1228</v>
      </c>
      <c r="K74" s="5">
        <v>2539</v>
      </c>
      <c r="L74" s="5">
        <v>1656</v>
      </c>
      <c r="M74" s="5" t="s">
        <v>918</v>
      </c>
      <c r="N74" s="8">
        <v>4</v>
      </c>
      <c r="O74" s="5">
        <v>4968</v>
      </c>
      <c r="P74" s="5"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</row>
    <row r="75" spans="1:22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16" t="str">
        <f>VLOOKUP(D75,'Customer Details'!$A$1:$F$16,2,0)</f>
        <v>Fortis Healthcare Ltd.</v>
      </c>
      <c r="H75" s="16" t="str">
        <f>VLOOKUP(D75,'Customer Details'!$A$1:$F$16,4,0)</f>
        <v>Goleta</v>
      </c>
      <c r="I75" s="16" t="str">
        <f>VLOOKUP(D75,'Customer Details'!$A$1:$F$16,6,0)</f>
        <v>93117</v>
      </c>
      <c r="J75" s="5" t="s">
        <v>1206</v>
      </c>
      <c r="K75" s="5">
        <v>4218</v>
      </c>
      <c r="L75" s="5">
        <v>2421</v>
      </c>
      <c r="M75" s="5" t="s">
        <v>918</v>
      </c>
      <c r="N75" s="8">
        <v>4</v>
      </c>
      <c r="O75" s="5">
        <v>4842</v>
      </c>
      <c r="P75" s="5"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</row>
    <row r="76" spans="1:22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16" t="str">
        <f>VLOOKUP(D76,'Customer Details'!$A$1:$F$16,2,0)</f>
        <v>Honeywell Automation</v>
      </c>
      <c r="H76" s="16" t="str">
        <f>VLOOKUP(D76,'Customer Details'!$A$1:$F$16,4,0)</f>
        <v>Miami</v>
      </c>
      <c r="I76" s="16" t="str">
        <f>VLOOKUP(D76,'Customer Details'!$A$1:$F$16,6,0)</f>
        <v>33732</v>
      </c>
      <c r="J76" s="5" t="s">
        <v>1060</v>
      </c>
      <c r="K76" s="5">
        <v>3039</v>
      </c>
      <c r="L76" s="5">
        <v>2426</v>
      </c>
      <c r="M76" s="5" t="s">
        <v>925</v>
      </c>
      <c r="N76" s="8">
        <v>10</v>
      </c>
      <c r="O76" s="5">
        <v>4852</v>
      </c>
      <c r="P76" s="5"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</row>
    <row r="77" spans="1:22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16" t="str">
        <f>VLOOKUP(D77,'Customer Details'!$A$1:$F$16,2,0)</f>
        <v>Suzlon Energy Ltd.</v>
      </c>
      <c r="H77" s="16" t="str">
        <f>VLOOKUP(D77,'Customer Details'!$A$1:$F$16,4,0)</f>
        <v>Tracy</v>
      </c>
      <c r="I77" s="16" t="str">
        <f>VLOOKUP(D77,'Customer Details'!$A$1:$F$16,6,0)</f>
        <v>95376</v>
      </c>
      <c r="J77" s="5" t="s">
        <v>1237</v>
      </c>
      <c r="K77" s="5">
        <v>4305</v>
      </c>
      <c r="L77" s="5">
        <v>1703</v>
      </c>
      <c r="M77" s="5" t="s">
        <v>920</v>
      </c>
      <c r="N77" s="8">
        <v>6</v>
      </c>
      <c r="O77" s="5">
        <v>1703</v>
      </c>
      <c r="P77" s="5"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</row>
    <row r="78" spans="1:22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16" t="str">
        <f>VLOOKUP(D78,'Customer Details'!$A$1:$F$16,2,0)</f>
        <v>Sonata Software</v>
      </c>
      <c r="H78" s="16" t="str">
        <f>VLOOKUP(D78,'Customer Details'!$A$1:$F$16,4,0)</f>
        <v>Olympia</v>
      </c>
      <c r="I78" s="16" t="str">
        <f>VLOOKUP(D78,'Customer Details'!$A$1:$F$16,6,0)</f>
        <v>98502</v>
      </c>
      <c r="J78" s="5" t="s">
        <v>1167</v>
      </c>
      <c r="K78" s="5">
        <v>3912</v>
      </c>
      <c r="L78" s="5">
        <v>1569</v>
      </c>
      <c r="M78" s="5" t="s">
        <v>918</v>
      </c>
      <c r="N78" s="8">
        <v>5</v>
      </c>
      <c r="O78" s="5">
        <v>4707</v>
      </c>
      <c r="P78" s="5"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</row>
    <row r="79" spans="1:22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16" t="str">
        <f>VLOOKUP(D79,'Customer Details'!$A$1:$F$16,2,0)</f>
        <v>Reliance Industries Limited</v>
      </c>
      <c r="H79" s="16" t="str">
        <f>VLOOKUP(D79,'Customer Details'!$A$1:$F$16,4,0)</f>
        <v>Chestnut Ridge</v>
      </c>
      <c r="I79" s="16" t="str">
        <f>VLOOKUP(D79,'Customer Details'!$A$1:$F$16,6,0)</f>
        <v>10977</v>
      </c>
      <c r="J79" s="5" t="s">
        <v>959</v>
      </c>
      <c r="K79" s="5">
        <v>4305</v>
      </c>
      <c r="L79" s="5">
        <v>2027</v>
      </c>
      <c r="M79" s="5" t="s">
        <v>923</v>
      </c>
      <c r="N79" s="8">
        <v>5</v>
      </c>
      <c r="O79" s="5">
        <v>2027</v>
      </c>
      <c r="P79" s="5"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</row>
    <row r="80" spans="1:22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16" t="str">
        <f>VLOOKUP(D80,'Customer Details'!$A$1:$F$16,2,0)</f>
        <v>Supreme Ind</v>
      </c>
      <c r="H80" s="16" t="str">
        <f>VLOOKUP(D80,'Customer Details'!$A$1:$F$16,4,0)</f>
        <v>Midland</v>
      </c>
      <c r="I80" s="16" t="str">
        <f>VLOOKUP(D80,'Customer Details'!$A$1:$F$16,6,0)</f>
        <v>79706</v>
      </c>
      <c r="J80" s="5" t="s">
        <v>1177</v>
      </c>
      <c r="K80" s="5">
        <v>3553</v>
      </c>
      <c r="L80" s="5">
        <v>2174</v>
      </c>
      <c r="M80" s="5" t="s">
        <v>920</v>
      </c>
      <c r="N80" s="8">
        <v>8</v>
      </c>
      <c r="O80" s="5">
        <v>4348</v>
      </c>
      <c r="P80" s="5"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</row>
    <row r="81" spans="1:22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16" t="str">
        <f>VLOOKUP(D81,'Customer Details'!$A$1:$F$16,2,0)</f>
        <v>Dynamatic Technologies Ltd.</v>
      </c>
      <c r="H81" s="16" t="str">
        <f>VLOOKUP(D81,'Customer Details'!$A$1:$F$16,4,0)</f>
        <v>Santa Barbara</v>
      </c>
      <c r="I81" s="16" t="str">
        <f>VLOOKUP(D81,'Customer Details'!$A$1:$F$16,6,0)</f>
        <v>93110</v>
      </c>
      <c r="J81" s="5" t="s">
        <v>1181</v>
      </c>
      <c r="K81" s="5">
        <v>2616</v>
      </c>
      <c r="L81" s="5">
        <v>1965</v>
      </c>
      <c r="M81" s="5" t="s">
        <v>925</v>
      </c>
      <c r="N81" s="8">
        <v>10</v>
      </c>
      <c r="O81" s="5">
        <v>5895</v>
      </c>
      <c r="P81" s="5"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</row>
    <row r="82" spans="1:22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16" t="str">
        <f>VLOOKUP(D82,'Customer Details'!$A$1:$F$16,2,0)</f>
        <v>Lupin Ltd.</v>
      </c>
      <c r="H82" s="16" t="str">
        <f>VLOOKUP(D82,'Customer Details'!$A$1:$F$16,4,0)</f>
        <v>New York</v>
      </c>
      <c r="I82" s="16" t="str">
        <f>VLOOKUP(D82,'Customer Details'!$A$1:$F$16,6,0)</f>
        <v>10019</v>
      </c>
      <c r="J82" s="5" t="s">
        <v>1040</v>
      </c>
      <c r="K82" s="5">
        <v>3694</v>
      </c>
      <c r="L82" s="5">
        <v>1616</v>
      </c>
      <c r="M82" s="5" t="s">
        <v>923</v>
      </c>
      <c r="N82" s="8">
        <v>4</v>
      </c>
      <c r="O82" s="5">
        <v>1616</v>
      </c>
      <c r="P82" s="5"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</row>
    <row r="83" spans="1:22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16" t="str">
        <f>VLOOKUP(D83,'Customer Details'!$A$1:$F$16,2,0)</f>
        <v>Supreme Ind</v>
      </c>
      <c r="H83" s="16" t="str">
        <f>VLOOKUP(D83,'Customer Details'!$A$1:$F$16,4,0)</f>
        <v>Midland</v>
      </c>
      <c r="I83" s="16" t="str">
        <f>VLOOKUP(D83,'Customer Details'!$A$1:$F$16,6,0)</f>
        <v>79706</v>
      </c>
      <c r="J83" s="5" t="s">
        <v>926</v>
      </c>
      <c r="K83" s="5">
        <v>3499</v>
      </c>
      <c r="L83" s="5">
        <v>2342</v>
      </c>
      <c r="M83" s="5" t="s">
        <v>918</v>
      </c>
      <c r="N83" s="8">
        <v>5</v>
      </c>
      <c r="O83" s="5">
        <v>4684</v>
      </c>
      <c r="P83" s="5"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</row>
    <row r="84" spans="1:22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16" t="str">
        <f>VLOOKUP(D84,'Customer Details'!$A$1:$F$16,2,0)</f>
        <v>Lupin Ltd.</v>
      </c>
      <c r="H84" s="16" t="str">
        <f>VLOOKUP(D84,'Customer Details'!$A$1:$F$16,4,0)</f>
        <v>New York</v>
      </c>
      <c r="I84" s="16" t="str">
        <f>VLOOKUP(D84,'Customer Details'!$A$1:$F$16,6,0)</f>
        <v>10019</v>
      </c>
      <c r="J84" s="5" t="s">
        <v>1174</v>
      </c>
      <c r="K84" s="5">
        <v>3844</v>
      </c>
      <c r="L84" s="5">
        <v>2157</v>
      </c>
      <c r="M84" s="5" t="s">
        <v>918</v>
      </c>
      <c r="N84" s="8">
        <v>4</v>
      </c>
      <c r="O84" s="5">
        <v>4314</v>
      </c>
      <c r="P84" s="5"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</row>
    <row r="85" spans="1:22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16" t="str">
        <f>VLOOKUP(D85,'Customer Details'!$A$1:$F$16,2,0)</f>
        <v>GMR Infrastructure Ltd.</v>
      </c>
      <c r="H85" s="16" t="str">
        <f>VLOOKUP(D85,'Customer Details'!$A$1:$F$16,4,0)</f>
        <v>Naugatuck</v>
      </c>
      <c r="I85" s="16" t="str">
        <f>VLOOKUP(D85,'Customer Details'!$A$1:$F$16,6,0)</f>
        <v>06770</v>
      </c>
      <c r="J85" s="5" t="s">
        <v>1132</v>
      </c>
      <c r="K85" s="5">
        <v>4744</v>
      </c>
      <c r="L85" s="5">
        <v>1465</v>
      </c>
      <c r="M85" s="5" t="s">
        <v>923</v>
      </c>
      <c r="N85" s="8">
        <v>4</v>
      </c>
      <c r="O85" s="5">
        <v>13185</v>
      </c>
      <c r="P85" s="5"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</row>
    <row r="86" spans="1:22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16" t="str">
        <f>VLOOKUP(D86,'Customer Details'!$A$1:$F$16,2,0)</f>
        <v>Sonata Software</v>
      </c>
      <c r="H86" s="16" t="str">
        <f>VLOOKUP(D86,'Customer Details'!$A$1:$F$16,4,0)</f>
        <v>Olympia</v>
      </c>
      <c r="I86" s="16" t="str">
        <f>VLOOKUP(D86,'Customer Details'!$A$1:$F$16,6,0)</f>
        <v>98502</v>
      </c>
      <c r="J86" s="5" t="s">
        <v>1124</v>
      </c>
      <c r="K86" s="5">
        <v>4357</v>
      </c>
      <c r="L86" s="5">
        <v>1806</v>
      </c>
      <c r="M86" s="5" t="s">
        <v>918</v>
      </c>
      <c r="N86" s="8">
        <v>8</v>
      </c>
      <c r="O86" s="5">
        <v>3612</v>
      </c>
      <c r="P86" s="5"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</row>
    <row r="87" spans="1:22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16" t="str">
        <f>VLOOKUP(D87,'Customer Details'!$A$1:$F$16,2,0)</f>
        <v>Dynamatic Technologies Ltd.</v>
      </c>
      <c r="H87" s="16" t="str">
        <f>VLOOKUP(D87,'Customer Details'!$A$1:$F$16,4,0)</f>
        <v>Santa Barbara</v>
      </c>
      <c r="I87" s="16" t="str">
        <f>VLOOKUP(D87,'Customer Details'!$A$1:$F$16,6,0)</f>
        <v>93110</v>
      </c>
      <c r="J87" s="5" t="s">
        <v>1121</v>
      </c>
      <c r="K87" s="5">
        <v>4589</v>
      </c>
      <c r="L87" s="5">
        <v>1478</v>
      </c>
      <c r="M87" s="5" t="s">
        <v>925</v>
      </c>
      <c r="N87" s="8">
        <v>5</v>
      </c>
      <c r="O87" s="5">
        <v>2956</v>
      </c>
      <c r="P87" s="5"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</row>
    <row r="88" spans="1:22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16" t="str">
        <f>VLOOKUP(D88,'Customer Details'!$A$1:$F$16,2,0)</f>
        <v>ABC</v>
      </c>
      <c r="H88" s="16" t="str">
        <f>VLOOKUP(D88,'Customer Details'!$A$1:$F$16,4,0)</f>
        <v>New York</v>
      </c>
      <c r="I88" s="16" t="str">
        <f>VLOOKUP(D88,'Customer Details'!$A$1:$F$16,6,0)</f>
        <v>10025</v>
      </c>
      <c r="J88" s="5" t="s">
        <v>935</v>
      </c>
      <c r="K88" s="5">
        <v>2796</v>
      </c>
      <c r="L88" s="5">
        <v>2307</v>
      </c>
      <c r="M88" s="5" t="s">
        <v>918</v>
      </c>
      <c r="N88" s="8">
        <v>8</v>
      </c>
      <c r="O88" s="5">
        <v>2307</v>
      </c>
      <c r="P88" s="5"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</row>
    <row r="89" spans="1:22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16" t="str">
        <f>VLOOKUP(D89,'Customer Details'!$A$1:$F$16,2,0)</f>
        <v>Elder Pharmaceuticals</v>
      </c>
      <c r="H89" s="16" t="str">
        <f>VLOOKUP(D89,'Customer Details'!$A$1:$F$16,4,0)</f>
        <v>Omaha</v>
      </c>
      <c r="I89" s="16" t="str">
        <f>VLOOKUP(D89,'Customer Details'!$A$1:$F$16,6,0)</f>
        <v>68127</v>
      </c>
      <c r="J89" s="5" t="s">
        <v>1004</v>
      </c>
      <c r="K89" s="5">
        <v>4733</v>
      </c>
      <c r="L89" s="5">
        <v>1415</v>
      </c>
      <c r="M89" s="5" t="s">
        <v>918</v>
      </c>
      <c r="N89" s="8">
        <v>6</v>
      </c>
      <c r="O89" s="5">
        <v>1415</v>
      </c>
      <c r="P89" s="5"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</row>
    <row r="90" spans="1:22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16" t="str">
        <f>VLOOKUP(D90,'Customer Details'!$A$1:$F$16,2,0)</f>
        <v>Elder Pharmaceuticals</v>
      </c>
      <c r="H90" s="16" t="str">
        <f>VLOOKUP(D90,'Customer Details'!$A$1:$F$16,4,0)</f>
        <v>Omaha</v>
      </c>
      <c r="I90" s="16" t="str">
        <f>VLOOKUP(D90,'Customer Details'!$A$1:$F$16,6,0)</f>
        <v>68127</v>
      </c>
      <c r="J90" s="5" t="s">
        <v>974</v>
      </c>
      <c r="K90" s="5">
        <v>2547</v>
      </c>
      <c r="L90" s="5">
        <v>1419</v>
      </c>
      <c r="M90" s="5" t="s">
        <v>918</v>
      </c>
      <c r="N90" s="8">
        <v>10</v>
      </c>
      <c r="O90" s="5">
        <v>1419</v>
      </c>
      <c r="P90" s="5"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</row>
    <row r="91" spans="1:22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16" t="str">
        <f>VLOOKUP(D91,'Customer Details'!$A$1:$F$16,2,0)</f>
        <v>Hindusthan National Glass &amp; Industries Ltd.</v>
      </c>
      <c r="H91" s="16" t="str">
        <f>VLOOKUP(D91,'Customer Details'!$A$1:$F$16,4,0)</f>
        <v>Honolulu</v>
      </c>
      <c r="I91" s="16" t="str">
        <f>VLOOKUP(D91,'Customer Details'!$A$1:$F$16,6,0)</f>
        <v>96825</v>
      </c>
      <c r="J91" s="5" t="s">
        <v>928</v>
      </c>
      <c r="K91" s="5">
        <v>2747</v>
      </c>
      <c r="L91" s="5">
        <v>2098</v>
      </c>
      <c r="M91" s="5" t="s">
        <v>927</v>
      </c>
      <c r="N91" s="8">
        <v>4</v>
      </c>
      <c r="O91" s="5">
        <v>2098</v>
      </c>
      <c r="P91" s="5"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</row>
    <row r="92" spans="1:22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16" t="str">
        <f>VLOOKUP(D92,'Customer Details'!$A$1:$F$16,2,0)</f>
        <v>Godfrey Philips India Ltd.</v>
      </c>
      <c r="H92" s="16" t="str">
        <f>VLOOKUP(D92,'Customer Details'!$A$1:$F$16,4,0)</f>
        <v>Salt Lake City</v>
      </c>
      <c r="I92" s="16" t="str">
        <f>VLOOKUP(D92,'Customer Details'!$A$1:$F$16,6,0)</f>
        <v>84118</v>
      </c>
      <c r="J92" s="5" t="s">
        <v>984</v>
      </c>
      <c r="K92" s="5">
        <v>4831</v>
      </c>
      <c r="L92" s="5">
        <v>2265</v>
      </c>
      <c r="M92" s="5" t="s">
        <v>918</v>
      </c>
      <c r="N92" s="8">
        <v>4</v>
      </c>
      <c r="O92" s="5">
        <v>4530</v>
      </c>
      <c r="P92" s="5"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</row>
    <row r="93" spans="1:22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16" t="str">
        <f>VLOOKUP(D93,'Customer Details'!$A$1:$F$16,2,0)</f>
        <v>Honeywell Automation</v>
      </c>
      <c r="H93" s="16" t="str">
        <f>VLOOKUP(D93,'Customer Details'!$A$1:$F$16,4,0)</f>
        <v>Miami</v>
      </c>
      <c r="I93" s="16" t="str">
        <f>VLOOKUP(D93,'Customer Details'!$A$1:$F$16,6,0)</f>
        <v>33732</v>
      </c>
      <c r="J93" s="5" t="s">
        <v>1143</v>
      </c>
      <c r="K93" s="5">
        <v>3100</v>
      </c>
      <c r="L93" s="5">
        <v>2261</v>
      </c>
      <c r="M93" s="5" t="s">
        <v>918</v>
      </c>
      <c r="N93" s="8">
        <v>4</v>
      </c>
      <c r="O93" s="5">
        <v>2261</v>
      </c>
      <c r="P93" s="5"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</row>
    <row r="94" spans="1:22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16" t="str">
        <f>VLOOKUP(D94,'Customer Details'!$A$1:$F$16,2,0)</f>
        <v>Supreme Ind</v>
      </c>
      <c r="H94" s="16" t="str">
        <f>VLOOKUP(D94,'Customer Details'!$A$1:$F$16,4,0)</f>
        <v>Midland</v>
      </c>
      <c r="I94" s="16" t="str">
        <f>VLOOKUP(D94,'Customer Details'!$A$1:$F$16,6,0)</f>
        <v>79706</v>
      </c>
      <c r="J94" s="5" t="s">
        <v>982</v>
      </c>
      <c r="K94" s="5">
        <v>2803</v>
      </c>
      <c r="L94" s="5">
        <v>1344</v>
      </c>
      <c r="M94" s="5" t="s">
        <v>918</v>
      </c>
      <c r="N94" s="8">
        <v>8</v>
      </c>
      <c r="O94" s="5">
        <v>1344</v>
      </c>
      <c r="P94" s="5"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</row>
    <row r="95" spans="1:22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16" t="str">
        <f>VLOOKUP(D95,'Customer Details'!$A$1:$F$16,2,0)</f>
        <v>Lupin Ltd.</v>
      </c>
      <c r="H95" s="16" t="str">
        <f>VLOOKUP(D95,'Customer Details'!$A$1:$F$16,4,0)</f>
        <v>New York</v>
      </c>
      <c r="I95" s="16" t="str">
        <f>VLOOKUP(D95,'Customer Details'!$A$1:$F$16,6,0)</f>
        <v>10019</v>
      </c>
      <c r="J95" s="5" t="s">
        <v>1106</v>
      </c>
      <c r="K95" s="5">
        <v>4711</v>
      </c>
      <c r="L95" s="5">
        <v>2288</v>
      </c>
      <c r="M95" s="5" t="s">
        <v>923</v>
      </c>
      <c r="N95" s="8">
        <v>5</v>
      </c>
      <c r="O95" s="5">
        <v>6864</v>
      </c>
      <c r="P95" s="5"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</row>
    <row r="96" spans="1:22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16" t="str">
        <f>VLOOKUP(D96,'Customer Details'!$A$1:$F$16,2,0)</f>
        <v>Elder Pharmaceuticals</v>
      </c>
      <c r="H96" s="16" t="str">
        <f>VLOOKUP(D96,'Customer Details'!$A$1:$F$16,4,0)</f>
        <v>Omaha</v>
      </c>
      <c r="I96" s="16" t="str">
        <f>VLOOKUP(D96,'Customer Details'!$A$1:$F$16,6,0)</f>
        <v>68127</v>
      </c>
      <c r="J96" s="5" t="s">
        <v>1062</v>
      </c>
      <c r="K96" s="5">
        <v>2850</v>
      </c>
      <c r="L96" s="5">
        <v>2007</v>
      </c>
      <c r="M96" s="5" t="s">
        <v>925</v>
      </c>
      <c r="N96" s="8">
        <v>6</v>
      </c>
      <c r="O96" s="5">
        <v>4014</v>
      </c>
      <c r="P96" s="5"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</row>
    <row r="97" spans="1:22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16" t="str">
        <f>VLOOKUP(D97,'Customer Details'!$A$1:$F$16,2,0)</f>
        <v>Hindusthan National Glass &amp; Industries Ltd.</v>
      </c>
      <c r="H97" s="16" t="str">
        <f>VLOOKUP(D97,'Customer Details'!$A$1:$F$16,4,0)</f>
        <v>Honolulu</v>
      </c>
      <c r="I97" s="16" t="str">
        <f>VLOOKUP(D97,'Customer Details'!$A$1:$F$16,6,0)</f>
        <v>96825</v>
      </c>
      <c r="J97" s="5" t="s">
        <v>1232</v>
      </c>
      <c r="K97" s="5">
        <v>3514</v>
      </c>
      <c r="L97" s="5">
        <v>1257</v>
      </c>
      <c r="M97" s="5" t="s">
        <v>918</v>
      </c>
      <c r="N97" s="8">
        <v>4</v>
      </c>
      <c r="O97" s="5">
        <v>1257</v>
      </c>
      <c r="P97" s="5"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</row>
    <row r="98" spans="1:22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16" t="str">
        <f>VLOOKUP(D98,'Customer Details'!$A$1:$F$16,2,0)</f>
        <v>Reliance Industries Limited</v>
      </c>
      <c r="H98" s="16" t="str">
        <f>VLOOKUP(D98,'Customer Details'!$A$1:$F$16,4,0)</f>
        <v>Chestnut Ridge</v>
      </c>
      <c r="I98" s="16" t="str">
        <f>VLOOKUP(D98,'Customer Details'!$A$1:$F$16,6,0)</f>
        <v>10977</v>
      </c>
      <c r="J98" s="5" t="s">
        <v>1110</v>
      </c>
      <c r="K98" s="5">
        <v>4224</v>
      </c>
      <c r="L98" s="5">
        <v>2048</v>
      </c>
      <c r="M98" s="5" t="s">
        <v>923</v>
      </c>
      <c r="N98" s="8">
        <v>5</v>
      </c>
      <c r="O98" s="5">
        <v>2048</v>
      </c>
      <c r="P98" s="5"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</row>
    <row r="99" spans="1:22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16" t="str">
        <f>VLOOKUP(D99,'Customer Details'!$A$1:$F$16,2,0)</f>
        <v>Fortis Healthcare Ltd.</v>
      </c>
      <c r="H99" s="16" t="str">
        <f>VLOOKUP(D99,'Customer Details'!$A$1:$F$16,4,0)</f>
        <v>Goleta</v>
      </c>
      <c r="I99" s="16" t="str">
        <f>VLOOKUP(D99,'Customer Details'!$A$1:$F$16,6,0)</f>
        <v>93117</v>
      </c>
      <c r="J99" s="5" t="s">
        <v>1166</v>
      </c>
      <c r="K99" s="5">
        <v>2579</v>
      </c>
      <c r="L99" s="5">
        <v>1455</v>
      </c>
      <c r="M99" s="5" t="s">
        <v>918</v>
      </c>
      <c r="N99" s="8">
        <v>6</v>
      </c>
      <c r="O99" s="5">
        <v>2910</v>
      </c>
      <c r="P99" s="5"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</row>
    <row r="100" spans="1:22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16" t="str">
        <f>VLOOKUP(D100,'Customer Details'!$A$1:$F$16,2,0)</f>
        <v>Honeywell Automation</v>
      </c>
      <c r="H100" s="16" t="str">
        <f>VLOOKUP(D100,'Customer Details'!$A$1:$F$16,4,0)</f>
        <v>Miami</v>
      </c>
      <c r="I100" s="16" t="str">
        <f>VLOOKUP(D100,'Customer Details'!$A$1:$F$16,6,0)</f>
        <v>33732</v>
      </c>
      <c r="J100" s="5" t="s">
        <v>1130</v>
      </c>
      <c r="K100" s="5">
        <v>3493</v>
      </c>
      <c r="L100" s="5">
        <v>2180</v>
      </c>
      <c r="M100" s="5" t="s">
        <v>918</v>
      </c>
      <c r="N100" s="8">
        <v>6</v>
      </c>
      <c r="O100" s="5">
        <v>6540</v>
      </c>
      <c r="P100" s="5"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</row>
    <row r="101" spans="1:22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16" t="str">
        <f>VLOOKUP(D101,'Customer Details'!$A$1:$F$16,2,0)</f>
        <v>Honeywell Automation</v>
      </c>
      <c r="H101" s="16" t="str">
        <f>VLOOKUP(D101,'Customer Details'!$A$1:$F$16,4,0)</f>
        <v>Miami</v>
      </c>
      <c r="I101" s="16" t="str">
        <f>VLOOKUP(D101,'Customer Details'!$A$1:$F$16,6,0)</f>
        <v>33732</v>
      </c>
      <c r="J101" s="5" t="s">
        <v>1026</v>
      </c>
      <c r="K101" s="5">
        <v>2887</v>
      </c>
      <c r="L101" s="5">
        <v>1491</v>
      </c>
      <c r="M101" s="5" t="s">
        <v>918</v>
      </c>
      <c r="N101" s="8">
        <v>4</v>
      </c>
      <c r="O101" s="5">
        <v>2982</v>
      </c>
      <c r="P101" s="5"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</row>
    <row r="102" spans="1:22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16" t="str">
        <f>VLOOKUP(D102,'Customer Details'!$A$1:$F$16,2,0)</f>
        <v>Lupin Ltd.</v>
      </c>
      <c r="H102" s="16" t="str">
        <f>VLOOKUP(D102,'Customer Details'!$A$1:$F$16,4,0)</f>
        <v>New York</v>
      </c>
      <c r="I102" s="16" t="str">
        <f>VLOOKUP(D102,'Customer Details'!$A$1:$F$16,6,0)</f>
        <v>10019</v>
      </c>
      <c r="J102" s="5" t="s">
        <v>1059</v>
      </c>
      <c r="K102" s="5">
        <v>3645</v>
      </c>
      <c r="L102" s="5">
        <v>2466</v>
      </c>
      <c r="M102" s="5" t="s">
        <v>925</v>
      </c>
      <c r="N102" s="8">
        <v>3</v>
      </c>
      <c r="O102" s="5">
        <v>2466</v>
      </c>
      <c r="P102" s="5"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</row>
    <row r="103" spans="1:22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16" t="str">
        <f>VLOOKUP(D103,'Customer Details'!$A$1:$F$16,2,0)</f>
        <v>ABC</v>
      </c>
      <c r="H103" s="16" t="str">
        <f>VLOOKUP(D103,'Customer Details'!$A$1:$F$16,4,0)</f>
        <v>New York</v>
      </c>
      <c r="I103" s="16" t="str">
        <f>VLOOKUP(D103,'Customer Details'!$A$1:$F$16,6,0)</f>
        <v>10025</v>
      </c>
      <c r="J103" s="5" t="s">
        <v>1132</v>
      </c>
      <c r="K103" s="5">
        <v>4744</v>
      </c>
      <c r="L103" s="5">
        <v>1465</v>
      </c>
      <c r="M103" s="5" t="s">
        <v>923</v>
      </c>
      <c r="N103" s="8">
        <v>4</v>
      </c>
      <c r="O103" s="5">
        <v>1465</v>
      </c>
      <c r="P103" s="5"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</row>
    <row r="104" spans="1:22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16" t="str">
        <f>VLOOKUP(D104,'Customer Details'!$A$1:$F$16,2,0)</f>
        <v>Honeywell Automation</v>
      </c>
      <c r="H104" s="16" t="str">
        <f>VLOOKUP(D104,'Customer Details'!$A$1:$F$16,4,0)</f>
        <v>Miami</v>
      </c>
      <c r="I104" s="16" t="str">
        <f>VLOOKUP(D104,'Customer Details'!$A$1:$F$16,6,0)</f>
        <v>33732</v>
      </c>
      <c r="J104" s="5" t="s">
        <v>1206</v>
      </c>
      <c r="K104" s="5">
        <v>4218</v>
      </c>
      <c r="L104" s="5">
        <v>2421</v>
      </c>
      <c r="M104" s="5" t="s">
        <v>918</v>
      </c>
      <c r="N104" s="8" t="s">
        <v>1572</v>
      </c>
      <c r="O104" s="5">
        <v>7263</v>
      </c>
      <c r="P104" s="5"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</row>
    <row r="105" spans="1:22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16" t="str">
        <f>VLOOKUP(D105,'Customer Details'!$A$1:$F$16,2,0)</f>
        <v>Punj Lloyd Ltd.</v>
      </c>
      <c r="H105" s="16" t="str">
        <f>VLOOKUP(D105,'Customer Details'!$A$1:$F$16,4,0)</f>
        <v>South Windsor</v>
      </c>
      <c r="I105" s="16" t="str">
        <f>VLOOKUP(D105,'Customer Details'!$A$1:$F$16,6,0)</f>
        <v>06074</v>
      </c>
      <c r="J105" s="5" t="s">
        <v>1033</v>
      </c>
      <c r="K105" s="5">
        <v>3467</v>
      </c>
      <c r="L105" s="5">
        <v>1230</v>
      </c>
      <c r="M105" s="5" t="s">
        <v>925</v>
      </c>
      <c r="N105" s="8">
        <v>4</v>
      </c>
      <c r="O105" s="5">
        <v>1230</v>
      </c>
      <c r="P105" s="5"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</row>
    <row r="106" spans="1:22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16" t="str">
        <f>VLOOKUP(D106,'Customer Details'!$A$1:$F$16,2,0)</f>
        <v>Reliance Industries Limited</v>
      </c>
      <c r="H106" s="16" t="str">
        <f>VLOOKUP(D106,'Customer Details'!$A$1:$F$16,4,0)</f>
        <v>Chestnut Ridge</v>
      </c>
      <c r="I106" s="16" t="str">
        <f>VLOOKUP(D106,'Customer Details'!$A$1:$F$16,6,0)</f>
        <v>10977</v>
      </c>
      <c r="J106" s="5" t="s">
        <v>1221</v>
      </c>
      <c r="K106" s="5">
        <v>4711</v>
      </c>
      <c r="L106" s="5">
        <v>1267</v>
      </c>
      <c r="M106" s="5" t="s">
        <v>923</v>
      </c>
      <c r="N106" s="8">
        <v>4</v>
      </c>
      <c r="O106" s="5">
        <v>3801</v>
      </c>
      <c r="P106" s="5"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</row>
    <row r="107" spans="1:22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16" t="str">
        <f>VLOOKUP(D107,'Customer Details'!$A$1:$F$16,2,0)</f>
        <v>Punj Lloyd Ltd.</v>
      </c>
      <c r="H107" s="16" t="str">
        <f>VLOOKUP(D107,'Customer Details'!$A$1:$F$16,4,0)</f>
        <v>South Windsor</v>
      </c>
      <c r="I107" s="16" t="str">
        <f>VLOOKUP(D107,'Customer Details'!$A$1:$F$16,6,0)</f>
        <v>06074</v>
      </c>
      <c r="J107" s="5" t="s">
        <v>1120</v>
      </c>
      <c r="K107" s="5">
        <v>4291</v>
      </c>
      <c r="L107" s="5">
        <v>2021</v>
      </c>
      <c r="M107" s="5" t="s">
        <v>918</v>
      </c>
      <c r="N107" s="8">
        <v>10</v>
      </c>
      <c r="O107" s="5">
        <v>12126</v>
      </c>
      <c r="P107" s="5"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</row>
    <row r="108" spans="1:22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16" t="str">
        <f>VLOOKUP(D108,'Customer Details'!$A$1:$F$16,2,0)</f>
        <v>Supreme Ind</v>
      </c>
      <c r="H108" s="16" t="str">
        <f>VLOOKUP(D108,'Customer Details'!$A$1:$F$16,4,0)</f>
        <v>Midland</v>
      </c>
      <c r="I108" s="16" t="str">
        <f>VLOOKUP(D108,'Customer Details'!$A$1:$F$16,6,0)</f>
        <v>79706</v>
      </c>
      <c r="J108" s="5" t="s">
        <v>1088</v>
      </c>
      <c r="K108" s="5">
        <v>2523</v>
      </c>
      <c r="L108" s="5">
        <v>1665</v>
      </c>
      <c r="M108" s="5" t="s">
        <v>918</v>
      </c>
      <c r="N108" s="8">
        <v>3</v>
      </c>
      <c r="O108" s="5">
        <v>1665</v>
      </c>
      <c r="P108" s="5"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</row>
    <row r="109" spans="1:22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16" t="str">
        <f>VLOOKUP(D109,'Customer Details'!$A$1:$F$16,2,0)</f>
        <v>ABC</v>
      </c>
      <c r="H109" s="16" t="str">
        <f>VLOOKUP(D109,'Customer Details'!$A$1:$F$16,4,0)</f>
        <v>New York</v>
      </c>
      <c r="I109" s="16" t="str">
        <f>VLOOKUP(D109,'Customer Details'!$A$1:$F$16,6,0)</f>
        <v>10025</v>
      </c>
      <c r="J109" s="5" t="s">
        <v>1119</v>
      </c>
      <c r="K109" s="5">
        <v>2658</v>
      </c>
      <c r="L109" s="5">
        <v>1274</v>
      </c>
      <c r="M109" s="5" t="s">
        <v>918</v>
      </c>
      <c r="N109" s="8" t="s">
        <v>1572</v>
      </c>
      <c r="O109" s="5">
        <v>2548</v>
      </c>
      <c r="P109" s="5"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</row>
    <row r="110" spans="1:22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16" t="str">
        <f>VLOOKUP(D110,'Customer Details'!$A$1:$F$16,2,0)</f>
        <v>ABC</v>
      </c>
      <c r="H110" s="16" t="str">
        <f>VLOOKUP(D110,'Customer Details'!$A$1:$F$16,4,0)</f>
        <v>New York</v>
      </c>
      <c r="I110" s="16" t="str">
        <f>VLOOKUP(D110,'Customer Details'!$A$1:$F$16,6,0)</f>
        <v>10025</v>
      </c>
      <c r="J110" s="5" t="s">
        <v>1179</v>
      </c>
      <c r="K110" s="5">
        <v>2738</v>
      </c>
      <c r="L110" s="5">
        <v>1737</v>
      </c>
      <c r="M110" s="5" t="s">
        <v>918</v>
      </c>
      <c r="N110" s="8">
        <v>5</v>
      </c>
      <c r="O110" s="5">
        <v>5211</v>
      </c>
      <c r="P110" s="5"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</row>
    <row r="111" spans="1:22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16" t="str">
        <f>VLOOKUP(D111,'Customer Details'!$A$1:$F$16,2,0)</f>
        <v>Dynamatic Technologies Ltd.</v>
      </c>
      <c r="H111" s="16" t="str">
        <f>VLOOKUP(D111,'Customer Details'!$A$1:$F$16,4,0)</f>
        <v>Santa Barbara</v>
      </c>
      <c r="I111" s="16" t="str">
        <f>VLOOKUP(D111,'Customer Details'!$A$1:$F$16,6,0)</f>
        <v>93110</v>
      </c>
      <c r="J111" s="5" t="s">
        <v>952</v>
      </c>
      <c r="K111" s="5">
        <v>2529</v>
      </c>
      <c r="L111" s="5">
        <v>1630</v>
      </c>
      <c r="M111" s="5" t="s">
        <v>918</v>
      </c>
      <c r="N111" s="8">
        <v>6</v>
      </c>
      <c r="O111" s="5">
        <v>39120</v>
      </c>
      <c r="P111" s="5"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</row>
    <row r="112" spans="1:22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16" t="str">
        <f>VLOOKUP(D112,'Customer Details'!$A$1:$F$16,2,0)</f>
        <v>GHCL Ltd.</v>
      </c>
      <c r="H112" s="16" t="str">
        <f>VLOOKUP(D112,'Customer Details'!$A$1:$F$16,4,0)</f>
        <v>Richmond</v>
      </c>
      <c r="I112" s="16" t="str">
        <f>VLOOKUP(D112,'Customer Details'!$A$1:$F$16,6,0)</f>
        <v>94805</v>
      </c>
      <c r="J112" s="5" t="s">
        <v>1118</v>
      </c>
      <c r="K112" s="5">
        <v>4003</v>
      </c>
      <c r="L112" s="5">
        <v>2255</v>
      </c>
      <c r="M112" s="5" t="s">
        <v>918</v>
      </c>
      <c r="N112" s="8">
        <v>4</v>
      </c>
      <c r="O112" s="5">
        <v>2255</v>
      </c>
      <c r="P112" s="5"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</row>
    <row r="113" spans="1:22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16" t="str">
        <f>VLOOKUP(D113,'Customer Details'!$A$1:$F$16,2,0)</f>
        <v>Suzlon Energy Ltd.</v>
      </c>
      <c r="H113" s="16" t="str">
        <f>VLOOKUP(D113,'Customer Details'!$A$1:$F$16,4,0)</f>
        <v>Tracy</v>
      </c>
      <c r="I113" s="16" t="str">
        <f>VLOOKUP(D113,'Customer Details'!$A$1:$F$16,6,0)</f>
        <v>95376</v>
      </c>
      <c r="J113" s="5" t="s">
        <v>970</v>
      </c>
      <c r="K113" s="5">
        <v>4398</v>
      </c>
      <c r="L113" s="5">
        <v>1800</v>
      </c>
      <c r="M113" s="5" t="s">
        <v>918</v>
      </c>
      <c r="N113" s="8" t="s">
        <v>1572</v>
      </c>
      <c r="O113" s="5">
        <v>1800</v>
      </c>
      <c r="P113" s="5"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</row>
    <row r="114" spans="1:22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16" t="str">
        <f>VLOOKUP(D114,'Customer Details'!$A$1:$F$16,2,0)</f>
        <v>Lupin Ltd.</v>
      </c>
      <c r="H114" s="16" t="str">
        <f>VLOOKUP(D114,'Customer Details'!$A$1:$F$16,4,0)</f>
        <v>New York</v>
      </c>
      <c r="I114" s="16" t="str">
        <f>VLOOKUP(D114,'Customer Details'!$A$1:$F$16,6,0)</f>
        <v>10019</v>
      </c>
      <c r="J114" s="5" t="s">
        <v>976</v>
      </c>
      <c r="K114" s="5">
        <v>4378</v>
      </c>
      <c r="L114" s="5">
        <v>1998</v>
      </c>
      <c r="M114" s="5" t="s">
        <v>920</v>
      </c>
      <c r="N114" s="8">
        <v>10</v>
      </c>
      <c r="O114" s="5">
        <v>3996</v>
      </c>
      <c r="P114" s="5"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</row>
    <row r="115" spans="1:22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16" t="str">
        <f>VLOOKUP(D115,'Customer Details'!$A$1:$F$16,2,0)</f>
        <v>GMR Infrastructure Ltd.</v>
      </c>
      <c r="H115" s="16" t="str">
        <f>VLOOKUP(D115,'Customer Details'!$A$1:$F$16,4,0)</f>
        <v>Naugatuck</v>
      </c>
      <c r="I115" s="16" t="str">
        <f>VLOOKUP(D115,'Customer Details'!$A$1:$F$16,6,0)</f>
        <v>06770</v>
      </c>
      <c r="J115" s="5" t="s">
        <v>1071</v>
      </c>
      <c r="K115" s="5">
        <v>4928</v>
      </c>
      <c r="L115" s="5">
        <v>2101</v>
      </c>
      <c r="M115" s="5" t="s">
        <v>918</v>
      </c>
      <c r="N115" s="8" t="s">
        <v>1572</v>
      </c>
      <c r="O115" s="5">
        <v>50424</v>
      </c>
      <c r="P115" s="5"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</row>
    <row r="116" spans="1:22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16" t="str">
        <f>VLOOKUP(D116,'Customer Details'!$A$1:$F$16,2,0)</f>
        <v>Dynamatic Technologies Ltd.</v>
      </c>
      <c r="H116" s="16" t="str">
        <f>VLOOKUP(D116,'Customer Details'!$A$1:$F$16,4,0)</f>
        <v>Santa Barbara</v>
      </c>
      <c r="I116" s="16" t="str">
        <f>VLOOKUP(D116,'Customer Details'!$A$1:$F$16,6,0)</f>
        <v>93110</v>
      </c>
      <c r="J116" s="5" t="s">
        <v>1195</v>
      </c>
      <c r="K116" s="5">
        <v>3034</v>
      </c>
      <c r="L116" s="5">
        <v>2312</v>
      </c>
      <c r="M116" s="5" t="s">
        <v>918</v>
      </c>
      <c r="N116" s="8">
        <v>3</v>
      </c>
      <c r="O116" s="5">
        <v>55488</v>
      </c>
      <c r="P116" s="5"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</row>
    <row r="117" spans="1:22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16" t="str">
        <f>VLOOKUP(D117,'Customer Details'!$A$1:$F$16,2,0)</f>
        <v>GMR Infrastructure Ltd.</v>
      </c>
      <c r="H117" s="16" t="str">
        <f>VLOOKUP(D117,'Customer Details'!$A$1:$F$16,4,0)</f>
        <v>Naugatuck</v>
      </c>
      <c r="I117" s="16" t="str">
        <f>VLOOKUP(D117,'Customer Details'!$A$1:$F$16,6,0)</f>
        <v>06770</v>
      </c>
      <c r="J117" s="5" t="s">
        <v>1150</v>
      </c>
      <c r="K117" s="5">
        <v>4006</v>
      </c>
      <c r="L117" s="5">
        <v>1898</v>
      </c>
      <c r="M117" s="5" t="s">
        <v>918</v>
      </c>
      <c r="N117" s="8">
        <v>8</v>
      </c>
      <c r="O117" s="5">
        <v>45552</v>
      </c>
      <c r="P117" s="5"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</row>
    <row r="118" spans="1:22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16" t="str">
        <f>VLOOKUP(D118,'Customer Details'!$A$1:$F$16,2,0)</f>
        <v>GMR Infrastructure Ltd.</v>
      </c>
      <c r="H118" s="16" t="str">
        <f>VLOOKUP(D118,'Customer Details'!$A$1:$F$16,4,0)</f>
        <v>Naugatuck</v>
      </c>
      <c r="I118" s="16" t="str">
        <f>VLOOKUP(D118,'Customer Details'!$A$1:$F$16,6,0)</f>
        <v>06770</v>
      </c>
      <c r="J118" s="5" t="s">
        <v>951</v>
      </c>
      <c r="K118" s="5">
        <v>4610</v>
      </c>
      <c r="L118" s="5">
        <v>2176</v>
      </c>
      <c r="M118" s="5" t="s">
        <v>918</v>
      </c>
      <c r="N118" s="8">
        <v>4</v>
      </c>
      <c r="O118" s="5">
        <v>4352</v>
      </c>
      <c r="P118" s="5"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</row>
    <row r="119" spans="1:22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16" t="str">
        <f>VLOOKUP(D119,'Customer Details'!$A$1:$F$16,2,0)</f>
        <v>Godfrey Philips India Ltd.</v>
      </c>
      <c r="H119" s="16" t="str">
        <f>VLOOKUP(D119,'Customer Details'!$A$1:$F$16,4,0)</f>
        <v>Salt Lake City</v>
      </c>
      <c r="I119" s="16" t="str">
        <f>VLOOKUP(D119,'Customer Details'!$A$1:$F$16,6,0)</f>
        <v>84118</v>
      </c>
      <c r="J119" s="5" t="s">
        <v>946</v>
      </c>
      <c r="K119" s="5">
        <v>2921</v>
      </c>
      <c r="L119" s="5">
        <v>1786</v>
      </c>
      <c r="M119" s="5" t="s">
        <v>920</v>
      </c>
      <c r="N119" s="8" t="s">
        <v>1572</v>
      </c>
      <c r="O119" s="5">
        <v>42864</v>
      </c>
      <c r="P119" s="5"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</row>
    <row r="120" spans="1:22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16" t="str">
        <f>VLOOKUP(D120,'Customer Details'!$A$1:$F$16,2,0)</f>
        <v>Lupin Ltd.</v>
      </c>
      <c r="H120" s="16" t="str">
        <f>VLOOKUP(D120,'Customer Details'!$A$1:$F$16,4,0)</f>
        <v>New York</v>
      </c>
      <c r="I120" s="16" t="str">
        <f>VLOOKUP(D120,'Customer Details'!$A$1:$F$16,6,0)</f>
        <v>10019</v>
      </c>
      <c r="J120" s="5" t="s">
        <v>1120</v>
      </c>
      <c r="K120" s="5">
        <v>4291</v>
      </c>
      <c r="L120" s="5">
        <v>2021</v>
      </c>
      <c r="M120" s="5" t="s">
        <v>918</v>
      </c>
      <c r="N120" s="8">
        <v>8</v>
      </c>
      <c r="O120" s="5">
        <v>2021</v>
      </c>
      <c r="P120" s="5"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</row>
    <row r="121" spans="1:22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16" t="str">
        <f>VLOOKUP(D121,'Customer Details'!$A$1:$F$16,2,0)</f>
        <v>GHCL Ltd.</v>
      </c>
      <c r="H121" s="16" t="str">
        <f>VLOOKUP(D121,'Customer Details'!$A$1:$F$16,4,0)</f>
        <v>Richmond</v>
      </c>
      <c r="I121" s="16" t="str">
        <f>VLOOKUP(D121,'Customer Details'!$A$1:$F$16,6,0)</f>
        <v>94805</v>
      </c>
      <c r="J121" s="5" t="s">
        <v>969</v>
      </c>
      <c r="K121" s="5">
        <v>2610</v>
      </c>
      <c r="L121" s="5">
        <v>1307</v>
      </c>
      <c r="M121" s="5" t="s">
        <v>918</v>
      </c>
      <c r="N121" s="8">
        <v>10</v>
      </c>
      <c r="O121" s="5">
        <v>2614</v>
      </c>
      <c r="P121" s="5"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</row>
    <row r="122" spans="1:22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16" t="str">
        <f>VLOOKUP(D122,'Customer Details'!$A$1:$F$16,2,0)</f>
        <v>Elder Pharmaceuticals</v>
      </c>
      <c r="H122" s="16" t="str">
        <f>VLOOKUP(D122,'Customer Details'!$A$1:$F$16,4,0)</f>
        <v>Omaha</v>
      </c>
      <c r="I122" s="16" t="str">
        <f>VLOOKUP(D122,'Customer Details'!$A$1:$F$16,6,0)</f>
        <v>68127</v>
      </c>
      <c r="J122" s="5" t="s">
        <v>1006</v>
      </c>
      <c r="K122" s="5">
        <v>3377</v>
      </c>
      <c r="L122" s="5">
        <v>2112</v>
      </c>
      <c r="M122" s="5" t="s">
        <v>923</v>
      </c>
      <c r="N122" s="8">
        <v>6</v>
      </c>
      <c r="O122" s="5">
        <v>4224</v>
      </c>
      <c r="P122" s="5"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</row>
    <row r="123" spans="1:22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16" t="str">
        <f>VLOOKUP(D123,'Customer Details'!$A$1:$F$16,2,0)</f>
        <v>Dynamatic Technologies Ltd.</v>
      </c>
      <c r="H123" s="16" t="str">
        <f>VLOOKUP(D123,'Customer Details'!$A$1:$F$16,4,0)</f>
        <v>Santa Barbara</v>
      </c>
      <c r="I123" s="16" t="str">
        <f>VLOOKUP(D123,'Customer Details'!$A$1:$F$16,6,0)</f>
        <v>93110</v>
      </c>
      <c r="J123" s="5" t="s">
        <v>1073</v>
      </c>
      <c r="K123" s="5">
        <v>2633</v>
      </c>
      <c r="L123" s="5">
        <v>1742</v>
      </c>
      <c r="M123" s="5" t="s">
        <v>923</v>
      </c>
      <c r="N123" s="8">
        <v>10</v>
      </c>
      <c r="O123" s="5">
        <v>3484</v>
      </c>
      <c r="P123" s="5"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</row>
    <row r="124" spans="1:22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16" t="str">
        <f>VLOOKUP(D124,'Customer Details'!$A$1:$F$16,2,0)</f>
        <v>Elder Pharmaceuticals</v>
      </c>
      <c r="H124" s="16" t="str">
        <f>VLOOKUP(D124,'Customer Details'!$A$1:$F$16,4,0)</f>
        <v>Omaha</v>
      </c>
      <c r="I124" s="16" t="str">
        <f>VLOOKUP(D124,'Customer Details'!$A$1:$F$16,6,0)</f>
        <v>68127</v>
      </c>
      <c r="J124" s="5" t="s">
        <v>1169</v>
      </c>
      <c r="K124" s="5">
        <v>2506</v>
      </c>
      <c r="L124" s="5">
        <v>2355</v>
      </c>
      <c r="M124" s="5" t="s">
        <v>918</v>
      </c>
      <c r="N124" s="8">
        <v>6</v>
      </c>
      <c r="O124" s="5">
        <v>4710</v>
      </c>
      <c r="P124" s="5"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</row>
    <row r="125" spans="1:22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16" t="str">
        <f>VLOOKUP(D125,'Customer Details'!$A$1:$F$16,2,0)</f>
        <v>Punj Lloyd Ltd.</v>
      </c>
      <c r="H125" s="16" t="str">
        <f>VLOOKUP(D125,'Customer Details'!$A$1:$F$16,4,0)</f>
        <v>South Windsor</v>
      </c>
      <c r="I125" s="16" t="str">
        <f>VLOOKUP(D125,'Customer Details'!$A$1:$F$16,6,0)</f>
        <v>06074</v>
      </c>
      <c r="J125" s="5" t="s">
        <v>1221</v>
      </c>
      <c r="K125" s="5">
        <v>4711</v>
      </c>
      <c r="L125" s="5">
        <v>1267</v>
      </c>
      <c r="M125" s="5" t="s">
        <v>923</v>
      </c>
      <c r="N125" s="8">
        <v>4</v>
      </c>
      <c r="O125" s="5">
        <v>3801</v>
      </c>
      <c r="P125" s="5"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</row>
    <row r="126" spans="1:22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16" t="str">
        <f>VLOOKUP(D126,'Customer Details'!$A$1:$F$16,2,0)</f>
        <v>Lupin Ltd.</v>
      </c>
      <c r="H126" s="16" t="str">
        <f>VLOOKUP(D126,'Customer Details'!$A$1:$F$16,4,0)</f>
        <v>New York</v>
      </c>
      <c r="I126" s="16" t="str">
        <f>VLOOKUP(D126,'Customer Details'!$A$1:$F$16,6,0)</f>
        <v>10019</v>
      </c>
      <c r="J126" s="5" t="s">
        <v>1116</v>
      </c>
      <c r="K126" s="5">
        <v>3579</v>
      </c>
      <c r="L126" s="5">
        <v>1579</v>
      </c>
      <c r="M126" s="5" t="s">
        <v>923</v>
      </c>
      <c r="N126" s="8">
        <v>4</v>
      </c>
      <c r="O126" s="5">
        <v>37896</v>
      </c>
      <c r="P126" s="5"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</row>
    <row r="127" spans="1:22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16" t="str">
        <f>VLOOKUP(D127,'Customer Details'!$A$1:$F$16,2,0)</f>
        <v>GMR Infrastructure Ltd.</v>
      </c>
      <c r="H127" s="16" t="str">
        <f>VLOOKUP(D127,'Customer Details'!$A$1:$F$16,4,0)</f>
        <v>Naugatuck</v>
      </c>
      <c r="I127" s="16" t="str">
        <f>VLOOKUP(D127,'Customer Details'!$A$1:$F$16,6,0)</f>
        <v>06770</v>
      </c>
      <c r="J127" s="5" t="s">
        <v>926</v>
      </c>
      <c r="K127" s="5">
        <v>3499</v>
      </c>
      <c r="L127" s="5">
        <v>2342</v>
      </c>
      <c r="M127" s="5" t="s">
        <v>918</v>
      </c>
      <c r="N127" s="8">
        <v>10</v>
      </c>
      <c r="O127" s="5">
        <v>2342</v>
      </c>
      <c r="P127" s="5"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</row>
    <row r="128" spans="1:22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16" t="str">
        <f>VLOOKUP(D128,'Customer Details'!$A$1:$F$16,2,0)</f>
        <v>Lupin Ltd.</v>
      </c>
      <c r="H128" s="16" t="str">
        <f>VLOOKUP(D128,'Customer Details'!$A$1:$F$16,4,0)</f>
        <v>New York</v>
      </c>
      <c r="I128" s="16" t="str">
        <f>VLOOKUP(D128,'Customer Details'!$A$1:$F$16,6,0)</f>
        <v>10019</v>
      </c>
      <c r="J128" s="5" t="s">
        <v>1072</v>
      </c>
      <c r="K128" s="5">
        <v>3065</v>
      </c>
      <c r="L128" s="5">
        <v>1426</v>
      </c>
      <c r="M128" s="5" t="s">
        <v>923</v>
      </c>
      <c r="N128" s="8">
        <v>6</v>
      </c>
      <c r="O128" s="5">
        <v>2852</v>
      </c>
      <c r="P128" s="5"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</row>
    <row r="129" spans="1:22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16" t="str">
        <f>VLOOKUP(D129,'Customer Details'!$A$1:$F$16,2,0)</f>
        <v>Hindusthan National Glass &amp; Industries Ltd.</v>
      </c>
      <c r="H129" s="16" t="str">
        <f>VLOOKUP(D129,'Customer Details'!$A$1:$F$16,4,0)</f>
        <v>Honolulu</v>
      </c>
      <c r="I129" s="16" t="str">
        <f>VLOOKUP(D129,'Customer Details'!$A$1:$F$16,6,0)</f>
        <v>96825</v>
      </c>
      <c r="J129" s="5" t="s">
        <v>978</v>
      </c>
      <c r="K129" s="5">
        <v>2787</v>
      </c>
      <c r="L129" s="5">
        <v>2020</v>
      </c>
      <c r="M129" s="5" t="s">
        <v>918</v>
      </c>
      <c r="N129" s="8">
        <v>10</v>
      </c>
      <c r="O129" s="5">
        <v>6060</v>
      </c>
      <c r="P129" s="5"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</row>
    <row r="130" spans="1:22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16" t="str">
        <f>VLOOKUP(D130,'Customer Details'!$A$1:$F$16,2,0)</f>
        <v>GHCL Ltd.</v>
      </c>
      <c r="H130" s="16" t="str">
        <f>VLOOKUP(D130,'Customer Details'!$A$1:$F$16,4,0)</f>
        <v>Richmond</v>
      </c>
      <c r="I130" s="16" t="str">
        <f>VLOOKUP(D130,'Customer Details'!$A$1:$F$16,6,0)</f>
        <v>94805</v>
      </c>
      <c r="J130" s="5" t="s">
        <v>1009</v>
      </c>
      <c r="K130" s="5">
        <v>2718</v>
      </c>
      <c r="L130" s="5">
        <v>2254</v>
      </c>
      <c r="M130" s="5" t="s">
        <v>923</v>
      </c>
      <c r="N130" s="8">
        <v>4</v>
      </c>
      <c r="O130" s="5">
        <v>2254</v>
      </c>
      <c r="P130" s="5"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</row>
    <row r="131" spans="1:22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16" t="str">
        <f>VLOOKUP(D131,'Customer Details'!$A$1:$F$16,2,0)</f>
        <v>Hindusthan National Glass &amp; Industries Ltd.</v>
      </c>
      <c r="H131" s="16" t="str">
        <f>VLOOKUP(D131,'Customer Details'!$A$1:$F$16,4,0)</f>
        <v>Honolulu</v>
      </c>
      <c r="I131" s="16" t="str">
        <f>VLOOKUP(D131,'Customer Details'!$A$1:$F$16,6,0)</f>
        <v>96825</v>
      </c>
      <c r="J131" s="5" t="s">
        <v>1020</v>
      </c>
      <c r="K131" s="5">
        <v>4477</v>
      </c>
      <c r="L131" s="5">
        <v>1589</v>
      </c>
      <c r="M131" s="5" t="s">
        <v>918</v>
      </c>
      <c r="N131" s="8" t="s">
        <v>1572</v>
      </c>
      <c r="O131" s="5">
        <v>4767</v>
      </c>
      <c r="P131" s="5"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</row>
    <row r="132" spans="1:22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16" t="str">
        <f>VLOOKUP(D132,'Customer Details'!$A$1:$F$16,2,0)</f>
        <v>ABC</v>
      </c>
      <c r="H132" s="16" t="str">
        <f>VLOOKUP(D132,'Customer Details'!$A$1:$F$16,4,0)</f>
        <v>New York</v>
      </c>
      <c r="I132" s="16" t="str">
        <f>VLOOKUP(D132,'Customer Details'!$A$1:$F$16,6,0)</f>
        <v>10025</v>
      </c>
      <c r="J132" s="5" t="s">
        <v>977</v>
      </c>
      <c r="K132" s="5">
        <v>2912</v>
      </c>
      <c r="L132" s="5">
        <v>2328</v>
      </c>
      <c r="M132" s="5" t="s">
        <v>925</v>
      </c>
      <c r="N132" s="8">
        <v>6</v>
      </c>
      <c r="O132" s="5">
        <v>2328</v>
      </c>
      <c r="P132" s="5"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</row>
    <row r="133" spans="1:22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16" t="str">
        <f>VLOOKUP(D133,'Customer Details'!$A$1:$F$16,2,0)</f>
        <v>Fortis Healthcare Ltd.</v>
      </c>
      <c r="H133" s="16" t="str">
        <f>VLOOKUP(D133,'Customer Details'!$A$1:$F$16,4,0)</f>
        <v>Goleta</v>
      </c>
      <c r="I133" s="16" t="str">
        <f>VLOOKUP(D133,'Customer Details'!$A$1:$F$16,6,0)</f>
        <v>93117</v>
      </c>
      <c r="J133" s="5" t="s">
        <v>1222</v>
      </c>
      <c r="K133" s="5">
        <v>3508</v>
      </c>
      <c r="L133" s="5">
        <v>1212</v>
      </c>
      <c r="M133" s="5" t="s">
        <v>918</v>
      </c>
      <c r="N133" s="8">
        <v>3</v>
      </c>
      <c r="O133" s="5">
        <v>1212</v>
      </c>
      <c r="P133" s="5"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</row>
    <row r="134" spans="1:22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16" t="str">
        <f>VLOOKUP(D134,'Customer Details'!$A$1:$F$16,2,0)</f>
        <v>Elder Pharmaceuticals</v>
      </c>
      <c r="H134" s="16" t="str">
        <f>VLOOKUP(D134,'Customer Details'!$A$1:$F$16,4,0)</f>
        <v>Omaha</v>
      </c>
      <c r="I134" s="16" t="str">
        <f>VLOOKUP(D134,'Customer Details'!$A$1:$F$16,6,0)</f>
        <v>68127</v>
      </c>
      <c r="J134" s="5" t="s">
        <v>1045</v>
      </c>
      <c r="K134" s="5">
        <v>4906</v>
      </c>
      <c r="L134" s="5">
        <v>2269</v>
      </c>
      <c r="M134" s="5" t="s">
        <v>918</v>
      </c>
      <c r="N134" s="8">
        <v>10</v>
      </c>
      <c r="O134" s="5">
        <v>2269</v>
      </c>
      <c r="P134" s="5"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</row>
    <row r="135" spans="1:22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16" t="str">
        <f>VLOOKUP(D135,'Customer Details'!$A$1:$F$16,2,0)</f>
        <v>Honeywell Automation</v>
      </c>
      <c r="H135" s="16" t="str">
        <f>VLOOKUP(D135,'Customer Details'!$A$1:$F$16,4,0)</f>
        <v>Miami</v>
      </c>
      <c r="I135" s="16" t="str">
        <f>VLOOKUP(D135,'Customer Details'!$A$1:$F$16,6,0)</f>
        <v>33732</v>
      </c>
      <c r="J135" s="5" t="s">
        <v>952</v>
      </c>
      <c r="K135" s="5">
        <v>2529</v>
      </c>
      <c r="L135" s="5">
        <v>1630</v>
      </c>
      <c r="M135" s="5" t="s">
        <v>918</v>
      </c>
      <c r="N135" s="8">
        <v>4</v>
      </c>
      <c r="O135" s="5">
        <v>3260</v>
      </c>
      <c r="P135" s="5"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</row>
    <row r="136" spans="1:22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16" t="str">
        <f>VLOOKUP(D136,'Customer Details'!$A$1:$F$16,2,0)</f>
        <v>Punj Lloyd Ltd.</v>
      </c>
      <c r="H136" s="16" t="str">
        <f>VLOOKUP(D136,'Customer Details'!$A$1:$F$16,4,0)</f>
        <v>South Windsor</v>
      </c>
      <c r="I136" s="16" t="str">
        <f>VLOOKUP(D136,'Customer Details'!$A$1:$F$16,6,0)</f>
        <v>06074</v>
      </c>
      <c r="J136" s="5" t="s">
        <v>1012</v>
      </c>
      <c r="K136" s="5">
        <v>3256</v>
      </c>
      <c r="L136" s="5">
        <v>1772</v>
      </c>
      <c r="M136" s="5" t="s">
        <v>918</v>
      </c>
      <c r="N136" s="8">
        <v>8</v>
      </c>
      <c r="O136" s="5">
        <v>3544</v>
      </c>
      <c r="P136" s="5"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</row>
    <row r="137" spans="1:22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16" t="str">
        <f>VLOOKUP(D137,'Customer Details'!$A$1:$F$16,2,0)</f>
        <v>Lupin Ltd.</v>
      </c>
      <c r="H137" s="16" t="str">
        <f>VLOOKUP(D137,'Customer Details'!$A$1:$F$16,4,0)</f>
        <v>New York</v>
      </c>
      <c r="I137" s="16" t="str">
        <f>VLOOKUP(D137,'Customer Details'!$A$1:$F$16,6,0)</f>
        <v>10019</v>
      </c>
      <c r="J137" s="5" t="s">
        <v>1172</v>
      </c>
      <c r="K137" s="5">
        <v>3305</v>
      </c>
      <c r="L137" s="5">
        <v>1418</v>
      </c>
      <c r="M137" s="5" t="s">
        <v>918</v>
      </c>
      <c r="N137" s="8">
        <v>6</v>
      </c>
      <c r="O137" s="5">
        <v>4254</v>
      </c>
      <c r="P137" s="5"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</row>
    <row r="138" spans="1:22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16" t="str">
        <f>VLOOKUP(D138,'Customer Details'!$A$1:$F$16,2,0)</f>
        <v>Elder Pharmaceuticals</v>
      </c>
      <c r="H138" s="16" t="str">
        <f>VLOOKUP(D138,'Customer Details'!$A$1:$F$16,4,0)</f>
        <v>Omaha</v>
      </c>
      <c r="I138" s="16" t="str">
        <f>VLOOKUP(D138,'Customer Details'!$A$1:$F$16,6,0)</f>
        <v>68127</v>
      </c>
      <c r="J138" s="5" t="s">
        <v>1035</v>
      </c>
      <c r="K138" s="5">
        <v>4262</v>
      </c>
      <c r="L138" s="5">
        <v>2486</v>
      </c>
      <c r="M138" s="5" t="s">
        <v>918</v>
      </c>
      <c r="N138" s="8">
        <v>5</v>
      </c>
      <c r="O138" s="5">
        <v>4972</v>
      </c>
      <c r="P138" s="5"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</row>
    <row r="139" spans="1:22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16" t="str">
        <f>VLOOKUP(D139,'Customer Details'!$A$1:$F$16,2,0)</f>
        <v>GMR Infrastructure Ltd.</v>
      </c>
      <c r="H139" s="16" t="str">
        <f>VLOOKUP(D139,'Customer Details'!$A$1:$F$16,4,0)</f>
        <v>Naugatuck</v>
      </c>
      <c r="I139" s="16" t="str">
        <f>VLOOKUP(D139,'Customer Details'!$A$1:$F$16,6,0)</f>
        <v>06770</v>
      </c>
      <c r="J139" s="5" t="s">
        <v>1050</v>
      </c>
      <c r="K139" s="5">
        <v>2562</v>
      </c>
      <c r="L139" s="5">
        <v>1527</v>
      </c>
      <c r="M139" s="5" t="s">
        <v>918</v>
      </c>
      <c r="N139" s="8">
        <v>8</v>
      </c>
      <c r="O139" s="5">
        <v>1527</v>
      </c>
      <c r="P139" s="5"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</row>
    <row r="140" spans="1:22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16" t="str">
        <f>VLOOKUP(D140,'Customer Details'!$A$1:$F$16,2,0)</f>
        <v>Punj Lloyd Ltd.</v>
      </c>
      <c r="H140" s="16" t="str">
        <f>VLOOKUP(D140,'Customer Details'!$A$1:$F$16,4,0)</f>
        <v>South Windsor</v>
      </c>
      <c r="I140" s="16" t="str">
        <f>VLOOKUP(D140,'Customer Details'!$A$1:$F$16,6,0)</f>
        <v>06074</v>
      </c>
      <c r="J140" s="5" t="s">
        <v>1203</v>
      </c>
      <c r="K140" s="5">
        <v>4706</v>
      </c>
      <c r="L140" s="5">
        <v>1320</v>
      </c>
      <c r="M140" s="5" t="s">
        <v>918</v>
      </c>
      <c r="N140" s="8">
        <v>3</v>
      </c>
      <c r="O140" s="5">
        <v>1320</v>
      </c>
      <c r="P140" s="5"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</row>
    <row r="141" spans="1:22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16" t="str">
        <f>VLOOKUP(D141,'Customer Details'!$A$1:$F$16,2,0)</f>
        <v>Dynamatic Technologies Ltd.</v>
      </c>
      <c r="H141" s="16" t="str">
        <f>VLOOKUP(D141,'Customer Details'!$A$1:$F$16,4,0)</f>
        <v>Santa Barbara</v>
      </c>
      <c r="I141" s="16" t="str">
        <f>VLOOKUP(D141,'Customer Details'!$A$1:$F$16,6,0)</f>
        <v>93110</v>
      </c>
      <c r="J141" s="5" t="s">
        <v>1072</v>
      </c>
      <c r="K141" s="5">
        <v>3065</v>
      </c>
      <c r="L141" s="5">
        <v>1426</v>
      </c>
      <c r="M141" s="5" t="s">
        <v>923</v>
      </c>
      <c r="N141" s="8">
        <v>6</v>
      </c>
      <c r="O141" s="5">
        <v>1426</v>
      </c>
      <c r="P141" s="5"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</row>
    <row r="142" spans="1:22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16" t="str">
        <f>VLOOKUP(D142,'Customer Details'!$A$1:$F$16,2,0)</f>
        <v>Honeywell Automation</v>
      </c>
      <c r="H142" s="16" t="str">
        <f>VLOOKUP(D142,'Customer Details'!$A$1:$F$16,4,0)</f>
        <v>Miami</v>
      </c>
      <c r="I142" s="16" t="str">
        <f>VLOOKUP(D142,'Customer Details'!$A$1:$F$16,6,0)</f>
        <v>33732</v>
      </c>
      <c r="J142" s="5" t="s">
        <v>1072</v>
      </c>
      <c r="K142" s="5">
        <v>3065</v>
      </c>
      <c r="L142" s="5">
        <v>1426</v>
      </c>
      <c r="M142" s="5" t="s">
        <v>923</v>
      </c>
      <c r="N142" s="8">
        <v>5</v>
      </c>
      <c r="O142" s="5">
        <v>1426</v>
      </c>
      <c r="P142" s="5"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</row>
    <row r="143" spans="1:22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16" t="str">
        <f>VLOOKUP(D143,'Customer Details'!$A$1:$F$16,2,0)</f>
        <v>Suzlon Energy Ltd.</v>
      </c>
      <c r="H143" s="16" t="str">
        <f>VLOOKUP(D143,'Customer Details'!$A$1:$F$16,4,0)</f>
        <v>Tracy</v>
      </c>
      <c r="I143" s="16" t="str">
        <f>VLOOKUP(D143,'Customer Details'!$A$1:$F$16,6,0)</f>
        <v>95376</v>
      </c>
      <c r="J143" s="5" t="s">
        <v>1160</v>
      </c>
      <c r="K143" s="5">
        <v>4646</v>
      </c>
      <c r="L143" s="5">
        <v>1846</v>
      </c>
      <c r="M143" s="5" t="s">
        <v>923</v>
      </c>
      <c r="N143" s="8">
        <v>6</v>
      </c>
      <c r="O143" s="5">
        <v>5538</v>
      </c>
      <c r="P143" s="5"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</row>
    <row r="144" spans="1:22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16" t="str">
        <f>VLOOKUP(D144,'Customer Details'!$A$1:$F$16,2,0)</f>
        <v>Dynamatic Technologies Ltd.</v>
      </c>
      <c r="H144" s="16" t="str">
        <f>VLOOKUP(D144,'Customer Details'!$A$1:$F$16,4,0)</f>
        <v>Santa Barbara</v>
      </c>
      <c r="I144" s="16" t="str">
        <f>VLOOKUP(D144,'Customer Details'!$A$1:$F$16,6,0)</f>
        <v>93110</v>
      </c>
      <c r="J144" s="5" t="s">
        <v>928</v>
      </c>
      <c r="K144" s="5">
        <v>2747</v>
      </c>
      <c r="L144" s="5">
        <v>2098</v>
      </c>
      <c r="M144" s="5" t="s">
        <v>927</v>
      </c>
      <c r="N144" s="8">
        <v>8</v>
      </c>
      <c r="O144" s="5">
        <v>2098</v>
      </c>
      <c r="P144" s="5"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</row>
    <row r="145" spans="1:22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16" t="str">
        <f>VLOOKUP(D145,'Customer Details'!$A$1:$F$16,2,0)</f>
        <v>Punj Lloyd Ltd.</v>
      </c>
      <c r="H145" s="16" t="str">
        <f>VLOOKUP(D145,'Customer Details'!$A$1:$F$16,4,0)</f>
        <v>South Windsor</v>
      </c>
      <c r="I145" s="16" t="str">
        <f>VLOOKUP(D145,'Customer Details'!$A$1:$F$16,6,0)</f>
        <v>06074</v>
      </c>
      <c r="J145" s="5" t="s">
        <v>1078</v>
      </c>
      <c r="K145" s="5">
        <v>2787</v>
      </c>
      <c r="L145" s="5">
        <v>1470</v>
      </c>
      <c r="M145" s="5" t="s">
        <v>925</v>
      </c>
      <c r="N145" s="8" t="s">
        <v>1572</v>
      </c>
      <c r="O145" s="5">
        <v>1470</v>
      </c>
      <c r="P145" s="5"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</row>
    <row r="146" spans="1:22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16" t="str">
        <f>VLOOKUP(D146,'Customer Details'!$A$1:$F$16,2,0)</f>
        <v>Honeywell Automation</v>
      </c>
      <c r="H146" s="16" t="str">
        <f>VLOOKUP(D146,'Customer Details'!$A$1:$F$16,4,0)</f>
        <v>Miami</v>
      </c>
      <c r="I146" s="16" t="str">
        <f>VLOOKUP(D146,'Customer Details'!$A$1:$F$16,6,0)</f>
        <v>33732</v>
      </c>
      <c r="J146" s="5" t="s">
        <v>1047</v>
      </c>
      <c r="K146" s="5">
        <v>4564</v>
      </c>
      <c r="L146" s="5">
        <v>1823</v>
      </c>
      <c r="M146" s="5" t="s">
        <v>918</v>
      </c>
      <c r="N146" s="8">
        <v>10</v>
      </c>
      <c r="O146" s="5">
        <v>1823</v>
      </c>
      <c r="P146" s="5"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</row>
    <row r="147" spans="1:22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16" t="str">
        <f>VLOOKUP(D147,'Customer Details'!$A$1:$F$16,2,0)</f>
        <v>Hindusthan National Glass &amp; Industries Ltd.</v>
      </c>
      <c r="H147" s="16" t="str">
        <f>VLOOKUP(D147,'Customer Details'!$A$1:$F$16,4,0)</f>
        <v>Honolulu</v>
      </c>
      <c r="I147" s="16" t="str">
        <f>VLOOKUP(D147,'Customer Details'!$A$1:$F$16,6,0)</f>
        <v>96825</v>
      </c>
      <c r="J147" s="5" t="s">
        <v>1075</v>
      </c>
      <c r="K147" s="5">
        <v>4209</v>
      </c>
      <c r="L147" s="5">
        <v>1692</v>
      </c>
      <c r="M147" s="5" t="s">
        <v>925</v>
      </c>
      <c r="N147" s="8">
        <v>10</v>
      </c>
      <c r="O147" s="5">
        <v>1692</v>
      </c>
      <c r="P147" s="5"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</row>
    <row r="148" spans="1:22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16" t="str">
        <f>VLOOKUP(D148,'Customer Details'!$A$1:$F$16,2,0)</f>
        <v>Sonata Software</v>
      </c>
      <c r="H148" s="16" t="str">
        <f>VLOOKUP(D148,'Customer Details'!$A$1:$F$16,4,0)</f>
        <v>Olympia</v>
      </c>
      <c r="I148" s="16" t="str">
        <f>VLOOKUP(D148,'Customer Details'!$A$1:$F$16,6,0)</f>
        <v>98502</v>
      </c>
      <c r="J148" s="5" t="s">
        <v>1068</v>
      </c>
      <c r="K148" s="5">
        <v>3646</v>
      </c>
      <c r="L148" s="5">
        <v>1603</v>
      </c>
      <c r="M148" s="5" t="s">
        <v>925</v>
      </c>
      <c r="N148" s="8">
        <v>4</v>
      </c>
      <c r="O148" s="5">
        <v>3206</v>
      </c>
      <c r="P148" s="5"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</row>
    <row r="149" spans="1:22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16" t="str">
        <f>VLOOKUP(D149,'Customer Details'!$A$1:$F$16,2,0)</f>
        <v>Punj Lloyd Ltd.</v>
      </c>
      <c r="H149" s="16" t="str">
        <f>VLOOKUP(D149,'Customer Details'!$A$1:$F$16,4,0)</f>
        <v>South Windsor</v>
      </c>
      <c r="I149" s="16" t="str">
        <f>VLOOKUP(D149,'Customer Details'!$A$1:$F$16,6,0)</f>
        <v>06074</v>
      </c>
      <c r="J149" s="5" t="s">
        <v>948</v>
      </c>
      <c r="K149" s="5">
        <v>4185</v>
      </c>
      <c r="L149" s="5">
        <v>1204</v>
      </c>
      <c r="M149" s="5" t="s">
        <v>923</v>
      </c>
      <c r="N149" s="8">
        <v>5</v>
      </c>
      <c r="O149" s="5">
        <v>2408</v>
      </c>
      <c r="P149" s="5"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</row>
    <row r="150" spans="1:22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16" t="str">
        <f>VLOOKUP(D150,'Customer Details'!$A$1:$F$16,2,0)</f>
        <v>GHCL Ltd.</v>
      </c>
      <c r="H150" s="16" t="str">
        <f>VLOOKUP(D150,'Customer Details'!$A$1:$F$16,4,0)</f>
        <v>Richmond</v>
      </c>
      <c r="I150" s="16" t="str">
        <f>VLOOKUP(D150,'Customer Details'!$A$1:$F$16,6,0)</f>
        <v>94805</v>
      </c>
      <c r="J150" s="5" t="s">
        <v>1093</v>
      </c>
      <c r="K150" s="5">
        <v>4531</v>
      </c>
      <c r="L150" s="5">
        <v>1512</v>
      </c>
      <c r="M150" s="5" t="s">
        <v>923</v>
      </c>
      <c r="N150" s="8">
        <v>8</v>
      </c>
      <c r="O150" s="5">
        <v>1512</v>
      </c>
      <c r="P150" s="5"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</row>
    <row r="151" spans="1:22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16" t="str">
        <f>VLOOKUP(D151,'Customer Details'!$A$1:$F$16,2,0)</f>
        <v>GHCL Ltd.</v>
      </c>
      <c r="H151" s="16" t="str">
        <f>VLOOKUP(D151,'Customer Details'!$A$1:$F$16,4,0)</f>
        <v>Richmond</v>
      </c>
      <c r="I151" s="16" t="str">
        <f>VLOOKUP(D151,'Customer Details'!$A$1:$F$16,6,0)</f>
        <v>94805</v>
      </c>
      <c r="J151" s="5" t="s">
        <v>1102</v>
      </c>
      <c r="K151" s="5">
        <v>3564</v>
      </c>
      <c r="L151" s="5">
        <v>2100</v>
      </c>
      <c r="M151" s="5" t="s">
        <v>920</v>
      </c>
      <c r="N151" s="8" t="s">
        <v>1572</v>
      </c>
      <c r="O151" s="5">
        <v>4200</v>
      </c>
      <c r="P151" s="5"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</row>
    <row r="152" spans="1:22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16" t="str">
        <f>VLOOKUP(D152,'Customer Details'!$A$1:$F$16,2,0)</f>
        <v>GMR Infrastructure Ltd.</v>
      </c>
      <c r="H152" s="16" t="str">
        <f>VLOOKUP(D152,'Customer Details'!$A$1:$F$16,4,0)</f>
        <v>Naugatuck</v>
      </c>
      <c r="I152" s="16" t="str">
        <f>VLOOKUP(D152,'Customer Details'!$A$1:$F$16,6,0)</f>
        <v>06770</v>
      </c>
      <c r="J152" s="5" t="s">
        <v>1156</v>
      </c>
      <c r="K152" s="5">
        <v>2517</v>
      </c>
      <c r="L152" s="5">
        <v>2149</v>
      </c>
      <c r="M152" s="5" t="s">
        <v>925</v>
      </c>
      <c r="N152" s="8">
        <v>5</v>
      </c>
      <c r="O152" s="5">
        <v>2149</v>
      </c>
      <c r="P152" s="5"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</row>
    <row r="153" spans="1:22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16" t="str">
        <f>VLOOKUP(D153,'Customer Details'!$A$1:$F$16,2,0)</f>
        <v>GHCL Ltd.</v>
      </c>
      <c r="H153" s="16" t="str">
        <f>VLOOKUP(D153,'Customer Details'!$A$1:$F$16,4,0)</f>
        <v>Richmond</v>
      </c>
      <c r="I153" s="16" t="str">
        <f>VLOOKUP(D153,'Customer Details'!$A$1:$F$16,6,0)</f>
        <v>94805</v>
      </c>
      <c r="J153" s="5" t="s">
        <v>932</v>
      </c>
      <c r="K153" s="5">
        <v>2895</v>
      </c>
      <c r="L153" s="5">
        <v>1871</v>
      </c>
      <c r="M153" s="5" t="s">
        <v>925</v>
      </c>
      <c r="N153" s="8">
        <v>3</v>
      </c>
      <c r="O153" s="5">
        <v>1871</v>
      </c>
      <c r="P153" s="5"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</row>
    <row r="154" spans="1:22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16" t="str">
        <f>VLOOKUP(D154,'Customer Details'!$A$1:$F$16,2,0)</f>
        <v>Godfrey Philips India Ltd.</v>
      </c>
      <c r="H154" s="16" t="str">
        <f>VLOOKUP(D154,'Customer Details'!$A$1:$F$16,4,0)</f>
        <v>Salt Lake City</v>
      </c>
      <c r="I154" s="16" t="str">
        <f>VLOOKUP(D154,'Customer Details'!$A$1:$F$16,6,0)</f>
        <v>84118</v>
      </c>
      <c r="J154" s="5" t="s">
        <v>1018</v>
      </c>
      <c r="K154" s="5">
        <v>3649</v>
      </c>
      <c r="L154" s="5">
        <v>2295</v>
      </c>
      <c r="M154" s="5" t="s">
        <v>918</v>
      </c>
      <c r="N154" s="8">
        <v>10</v>
      </c>
      <c r="O154" s="5">
        <v>2295</v>
      </c>
      <c r="P154" s="5"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</row>
    <row r="155" spans="1:22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16" t="str">
        <f>VLOOKUP(D155,'Customer Details'!$A$1:$F$16,2,0)</f>
        <v>Godfrey Philips India Ltd.</v>
      </c>
      <c r="H155" s="16" t="str">
        <f>VLOOKUP(D155,'Customer Details'!$A$1:$F$16,4,0)</f>
        <v>Salt Lake City</v>
      </c>
      <c r="I155" s="16" t="str">
        <f>VLOOKUP(D155,'Customer Details'!$A$1:$F$16,6,0)</f>
        <v>84118</v>
      </c>
      <c r="J155" s="5" t="s">
        <v>1055</v>
      </c>
      <c r="K155" s="5">
        <v>4232</v>
      </c>
      <c r="L155" s="5">
        <v>1275</v>
      </c>
      <c r="M155" s="5" t="s">
        <v>925</v>
      </c>
      <c r="N155" s="8">
        <v>8</v>
      </c>
      <c r="O155" s="5">
        <v>3825</v>
      </c>
      <c r="P155" s="5"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</row>
    <row r="156" spans="1:22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16" t="str">
        <f>VLOOKUP(D156,'Customer Details'!$A$1:$F$16,2,0)</f>
        <v>Elder Pharmaceuticals</v>
      </c>
      <c r="H156" s="16" t="str">
        <f>VLOOKUP(D156,'Customer Details'!$A$1:$F$16,4,0)</f>
        <v>Omaha</v>
      </c>
      <c r="I156" s="16" t="str">
        <f>VLOOKUP(D156,'Customer Details'!$A$1:$F$16,6,0)</f>
        <v>68127</v>
      </c>
      <c r="J156" s="5" t="s">
        <v>1232</v>
      </c>
      <c r="K156" s="5">
        <v>3514</v>
      </c>
      <c r="L156" s="5">
        <v>1257</v>
      </c>
      <c r="M156" s="5" t="s">
        <v>918</v>
      </c>
      <c r="N156" s="8">
        <v>10</v>
      </c>
      <c r="O156" s="5">
        <v>3771</v>
      </c>
      <c r="P156" s="5"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</row>
    <row r="157" spans="1:22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16" t="str">
        <f>VLOOKUP(D157,'Customer Details'!$A$1:$F$16,2,0)</f>
        <v>Dynamatic Technologies Ltd.</v>
      </c>
      <c r="H157" s="16" t="str">
        <f>VLOOKUP(D157,'Customer Details'!$A$1:$F$16,4,0)</f>
        <v>Santa Barbara</v>
      </c>
      <c r="I157" s="16" t="str">
        <f>VLOOKUP(D157,'Customer Details'!$A$1:$F$16,6,0)</f>
        <v>93110</v>
      </c>
      <c r="J157" s="5" t="s">
        <v>1181</v>
      </c>
      <c r="K157" s="5">
        <v>2616</v>
      </c>
      <c r="L157" s="5">
        <v>1965</v>
      </c>
      <c r="M157" s="5" t="s">
        <v>925</v>
      </c>
      <c r="N157" s="8">
        <v>6</v>
      </c>
      <c r="O157" s="5">
        <v>1965</v>
      </c>
      <c r="P157" s="5"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</row>
    <row r="158" spans="1:22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16" t="str">
        <f>VLOOKUP(D158,'Customer Details'!$A$1:$F$16,2,0)</f>
        <v>Godfrey Philips India Ltd.</v>
      </c>
      <c r="H158" s="16" t="str">
        <f>VLOOKUP(D158,'Customer Details'!$A$1:$F$16,4,0)</f>
        <v>Salt Lake City</v>
      </c>
      <c r="I158" s="16" t="str">
        <f>VLOOKUP(D158,'Customer Details'!$A$1:$F$16,6,0)</f>
        <v>84118</v>
      </c>
      <c r="J158" s="5" t="s">
        <v>1231</v>
      </c>
      <c r="K158" s="5">
        <v>3479</v>
      </c>
      <c r="L158" s="5">
        <v>2056</v>
      </c>
      <c r="M158" s="5" t="s">
        <v>918</v>
      </c>
      <c r="N158" s="8" t="s">
        <v>1572</v>
      </c>
      <c r="O158" s="5">
        <v>2056</v>
      </c>
      <c r="P158" s="5"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</row>
    <row r="159" spans="1:22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16" t="str">
        <f>VLOOKUP(D159,'Customer Details'!$A$1:$F$16,2,0)</f>
        <v>Supreme Ind</v>
      </c>
      <c r="H159" s="16" t="str">
        <f>VLOOKUP(D159,'Customer Details'!$A$1:$F$16,4,0)</f>
        <v>Midland</v>
      </c>
      <c r="I159" s="16" t="str">
        <f>VLOOKUP(D159,'Customer Details'!$A$1:$F$16,6,0)</f>
        <v>79706</v>
      </c>
      <c r="J159" s="5" t="s">
        <v>1037</v>
      </c>
      <c r="K159" s="5">
        <v>3993</v>
      </c>
      <c r="L159" s="5">
        <v>1338</v>
      </c>
      <c r="M159" s="5" t="s">
        <v>921</v>
      </c>
      <c r="N159" s="8">
        <v>10</v>
      </c>
      <c r="O159" s="5">
        <v>1338</v>
      </c>
      <c r="P159" s="5"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</row>
    <row r="160" spans="1:22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16" t="str">
        <f>VLOOKUP(D160,'Customer Details'!$A$1:$F$16,2,0)</f>
        <v>Hindusthan National Glass &amp; Industries Ltd.</v>
      </c>
      <c r="H160" s="16" t="str">
        <f>VLOOKUP(D160,'Customer Details'!$A$1:$F$16,4,0)</f>
        <v>Honolulu</v>
      </c>
      <c r="I160" s="16" t="str">
        <f>VLOOKUP(D160,'Customer Details'!$A$1:$F$16,6,0)</f>
        <v>96825</v>
      </c>
      <c r="J160" s="5" t="s">
        <v>1120</v>
      </c>
      <c r="K160" s="5">
        <v>4291</v>
      </c>
      <c r="L160" s="5">
        <v>2021</v>
      </c>
      <c r="M160" s="5" t="s">
        <v>918</v>
      </c>
      <c r="N160" s="8">
        <v>10</v>
      </c>
      <c r="O160" s="5">
        <v>4042</v>
      </c>
      <c r="P160" s="5"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</row>
    <row r="161" spans="1:22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16" t="str">
        <f>VLOOKUP(D161,'Customer Details'!$A$1:$F$16,2,0)</f>
        <v>Sonata Software</v>
      </c>
      <c r="H161" s="16" t="str">
        <f>VLOOKUP(D161,'Customer Details'!$A$1:$F$16,4,0)</f>
        <v>Olympia</v>
      </c>
      <c r="I161" s="16" t="str">
        <f>VLOOKUP(D161,'Customer Details'!$A$1:$F$16,6,0)</f>
        <v>98502</v>
      </c>
      <c r="J161" s="5" t="s">
        <v>958</v>
      </c>
      <c r="K161" s="5">
        <v>3832</v>
      </c>
      <c r="L161" s="5">
        <v>1570</v>
      </c>
      <c r="M161" s="5" t="s">
        <v>918</v>
      </c>
      <c r="N161" s="8">
        <v>10</v>
      </c>
      <c r="O161" s="5">
        <v>4710</v>
      </c>
      <c r="P161" s="5"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</row>
    <row r="162" spans="1:22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16" t="str">
        <f>VLOOKUP(D162,'Customer Details'!$A$1:$F$16,2,0)</f>
        <v>Hindusthan National Glass &amp; Industries Ltd.</v>
      </c>
      <c r="H162" s="16" t="str">
        <f>VLOOKUP(D162,'Customer Details'!$A$1:$F$16,4,0)</f>
        <v>Honolulu</v>
      </c>
      <c r="I162" s="16" t="str">
        <f>VLOOKUP(D162,'Customer Details'!$A$1:$F$16,6,0)</f>
        <v>96825</v>
      </c>
      <c r="J162" s="5" t="s">
        <v>1232</v>
      </c>
      <c r="K162" s="5">
        <v>3514</v>
      </c>
      <c r="L162" s="5">
        <v>1257</v>
      </c>
      <c r="M162" s="5" t="s">
        <v>918</v>
      </c>
      <c r="N162" s="8">
        <v>8</v>
      </c>
      <c r="O162" s="5">
        <v>1257</v>
      </c>
      <c r="P162" s="5"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</row>
    <row r="163" spans="1:22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16" t="str">
        <f>VLOOKUP(D163,'Customer Details'!$A$1:$F$16,2,0)</f>
        <v>Punj Lloyd Ltd.</v>
      </c>
      <c r="H163" s="16" t="str">
        <f>VLOOKUP(D163,'Customer Details'!$A$1:$F$16,4,0)</f>
        <v>South Windsor</v>
      </c>
      <c r="I163" s="16" t="str">
        <f>VLOOKUP(D163,'Customer Details'!$A$1:$F$16,6,0)</f>
        <v>06074</v>
      </c>
      <c r="J163" s="5" t="s">
        <v>1069</v>
      </c>
      <c r="K163" s="5">
        <v>3977</v>
      </c>
      <c r="L163" s="5">
        <v>2308</v>
      </c>
      <c r="M163" s="5" t="s">
        <v>923</v>
      </c>
      <c r="N163" s="8">
        <v>8</v>
      </c>
      <c r="O163" s="5">
        <v>2308</v>
      </c>
      <c r="P163" s="5"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</row>
    <row r="164" spans="1:22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16" t="str">
        <f>VLOOKUP(D164,'Customer Details'!$A$1:$F$16,2,0)</f>
        <v>ABC</v>
      </c>
      <c r="H164" s="16" t="str">
        <f>VLOOKUP(D164,'Customer Details'!$A$1:$F$16,4,0)</f>
        <v>New York</v>
      </c>
      <c r="I164" s="16" t="str">
        <f>VLOOKUP(D164,'Customer Details'!$A$1:$F$16,6,0)</f>
        <v>10025</v>
      </c>
      <c r="J164" s="5" t="s">
        <v>1200</v>
      </c>
      <c r="K164" s="5">
        <v>4484</v>
      </c>
      <c r="L164" s="5">
        <v>2146</v>
      </c>
      <c r="M164" s="5" t="s">
        <v>918</v>
      </c>
      <c r="N164" s="8" t="s">
        <v>1572</v>
      </c>
      <c r="O164" s="5">
        <v>4292</v>
      </c>
      <c r="P164" s="5"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</row>
    <row r="165" spans="1:22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16" t="str">
        <f>VLOOKUP(D165,'Customer Details'!$A$1:$F$16,2,0)</f>
        <v>Sonata Software</v>
      </c>
      <c r="H165" s="16" t="str">
        <f>VLOOKUP(D165,'Customer Details'!$A$1:$F$16,4,0)</f>
        <v>Olympia</v>
      </c>
      <c r="I165" s="16" t="str">
        <f>VLOOKUP(D165,'Customer Details'!$A$1:$F$16,6,0)</f>
        <v>98502</v>
      </c>
      <c r="J165" s="5" t="s">
        <v>1196</v>
      </c>
      <c r="K165" s="5">
        <v>3878</v>
      </c>
      <c r="L165" s="5">
        <v>2236</v>
      </c>
      <c r="M165" s="5" t="s">
        <v>918</v>
      </c>
      <c r="N165" s="8">
        <v>5</v>
      </c>
      <c r="O165" s="5">
        <v>2236</v>
      </c>
      <c r="P165" s="5"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</row>
    <row r="166" spans="1:22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16" t="str">
        <f>VLOOKUP(D166,'Customer Details'!$A$1:$F$16,2,0)</f>
        <v>GHCL Ltd.</v>
      </c>
      <c r="H166" s="16" t="str">
        <f>VLOOKUP(D166,'Customer Details'!$A$1:$F$16,4,0)</f>
        <v>Richmond</v>
      </c>
      <c r="I166" s="16" t="str">
        <f>VLOOKUP(D166,'Customer Details'!$A$1:$F$16,6,0)</f>
        <v>94805</v>
      </c>
      <c r="J166" s="5" t="s">
        <v>1213</v>
      </c>
      <c r="K166" s="5">
        <v>4845</v>
      </c>
      <c r="L166" s="5">
        <v>1433</v>
      </c>
      <c r="M166" s="5" t="s">
        <v>918</v>
      </c>
      <c r="N166" s="8">
        <v>10</v>
      </c>
      <c r="O166" s="5">
        <v>2866</v>
      </c>
      <c r="P166" s="5"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</row>
    <row r="167" spans="1:22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16" t="str">
        <f>VLOOKUP(D167,'Customer Details'!$A$1:$F$16,2,0)</f>
        <v>Punj Lloyd Ltd.</v>
      </c>
      <c r="H167" s="16" t="str">
        <f>VLOOKUP(D167,'Customer Details'!$A$1:$F$16,4,0)</f>
        <v>South Windsor</v>
      </c>
      <c r="I167" s="16" t="str">
        <f>VLOOKUP(D167,'Customer Details'!$A$1:$F$16,6,0)</f>
        <v>06074</v>
      </c>
      <c r="J167" s="5" t="s">
        <v>944</v>
      </c>
      <c r="K167" s="5">
        <v>4891</v>
      </c>
      <c r="L167" s="5">
        <v>1745</v>
      </c>
      <c r="M167" s="5" t="s">
        <v>925</v>
      </c>
      <c r="N167" s="8">
        <v>5</v>
      </c>
      <c r="O167" s="5">
        <v>3490</v>
      </c>
      <c r="P167" s="5"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</row>
    <row r="168" spans="1:22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16" t="str">
        <f>VLOOKUP(D168,'Customer Details'!$A$1:$F$16,2,0)</f>
        <v>Elder Pharmaceuticals</v>
      </c>
      <c r="H168" s="16" t="str">
        <f>VLOOKUP(D168,'Customer Details'!$A$1:$F$16,4,0)</f>
        <v>Omaha</v>
      </c>
      <c r="I168" s="16" t="str">
        <f>VLOOKUP(D168,'Customer Details'!$A$1:$F$16,6,0)</f>
        <v>68127</v>
      </c>
      <c r="J168" s="5" t="s">
        <v>1200</v>
      </c>
      <c r="K168" s="5">
        <v>4484</v>
      </c>
      <c r="L168" s="5">
        <v>2146</v>
      </c>
      <c r="M168" s="5" t="s">
        <v>918</v>
      </c>
      <c r="N168" s="8">
        <v>5</v>
      </c>
      <c r="O168" s="5">
        <v>2146</v>
      </c>
      <c r="P168" s="5"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</row>
    <row r="169" spans="1:22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16" t="str">
        <f>VLOOKUP(D169,'Customer Details'!$A$1:$F$16,2,0)</f>
        <v>GHCL Ltd.</v>
      </c>
      <c r="H169" s="16" t="str">
        <f>VLOOKUP(D169,'Customer Details'!$A$1:$F$16,4,0)</f>
        <v>Richmond</v>
      </c>
      <c r="I169" s="16" t="str">
        <f>VLOOKUP(D169,'Customer Details'!$A$1:$F$16,6,0)</f>
        <v>94805</v>
      </c>
      <c r="J169" s="5" t="s">
        <v>1214</v>
      </c>
      <c r="K169" s="5">
        <v>4309</v>
      </c>
      <c r="L169" s="5">
        <v>1779</v>
      </c>
      <c r="M169" s="5" t="s">
        <v>918</v>
      </c>
      <c r="N169" s="8">
        <v>3</v>
      </c>
      <c r="O169" s="5">
        <v>5337</v>
      </c>
      <c r="P169" s="5"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</row>
    <row r="170" spans="1:22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16" t="str">
        <f>VLOOKUP(D170,'Customer Details'!$A$1:$F$16,2,0)</f>
        <v>Sonata Software</v>
      </c>
      <c r="H170" s="16" t="str">
        <f>VLOOKUP(D170,'Customer Details'!$A$1:$F$16,4,0)</f>
        <v>Olympia</v>
      </c>
      <c r="I170" s="16" t="str">
        <f>VLOOKUP(D170,'Customer Details'!$A$1:$F$16,6,0)</f>
        <v>98502</v>
      </c>
      <c r="J170" s="5" t="s">
        <v>1027</v>
      </c>
      <c r="K170" s="5">
        <v>4239</v>
      </c>
      <c r="L170" s="5">
        <v>1860</v>
      </c>
      <c r="M170" s="5" t="s">
        <v>918</v>
      </c>
      <c r="N170" s="8">
        <v>10</v>
      </c>
      <c r="O170" s="5">
        <v>5580</v>
      </c>
      <c r="P170" s="5"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</row>
    <row r="171" spans="1:22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16" t="str">
        <f>VLOOKUP(D171,'Customer Details'!$A$1:$F$16,2,0)</f>
        <v>Hindusthan National Glass &amp; Industries Ltd.</v>
      </c>
      <c r="H171" s="16" t="str">
        <f>VLOOKUP(D171,'Customer Details'!$A$1:$F$16,4,0)</f>
        <v>Honolulu</v>
      </c>
      <c r="I171" s="16" t="str">
        <f>VLOOKUP(D171,'Customer Details'!$A$1:$F$16,6,0)</f>
        <v>96825</v>
      </c>
      <c r="J171" s="5" t="s">
        <v>1083</v>
      </c>
      <c r="K171" s="5">
        <v>2576</v>
      </c>
      <c r="L171" s="5">
        <v>1826</v>
      </c>
      <c r="M171" s="5" t="s">
        <v>918</v>
      </c>
      <c r="N171" s="8">
        <v>8</v>
      </c>
      <c r="O171" s="5">
        <v>3652</v>
      </c>
      <c r="P171" s="5"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</row>
    <row r="172" spans="1:22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16" t="str">
        <f>VLOOKUP(D172,'Customer Details'!$A$1:$F$16,2,0)</f>
        <v>Elder Pharmaceuticals</v>
      </c>
      <c r="H172" s="16" t="str">
        <f>VLOOKUP(D172,'Customer Details'!$A$1:$F$16,4,0)</f>
        <v>Omaha</v>
      </c>
      <c r="I172" s="16" t="str">
        <f>VLOOKUP(D172,'Customer Details'!$A$1:$F$16,6,0)</f>
        <v>68127</v>
      </c>
      <c r="J172" s="5" t="s">
        <v>1118</v>
      </c>
      <c r="K172" s="5">
        <v>4003</v>
      </c>
      <c r="L172" s="5">
        <v>2255</v>
      </c>
      <c r="M172" s="5" t="s">
        <v>918</v>
      </c>
      <c r="N172" s="8">
        <v>10</v>
      </c>
      <c r="O172" s="5">
        <v>2255</v>
      </c>
      <c r="P172" s="5"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</row>
    <row r="173" spans="1:22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16" t="str">
        <f>VLOOKUP(D173,'Customer Details'!$A$1:$F$16,2,0)</f>
        <v>Suzlon Energy Ltd.</v>
      </c>
      <c r="H173" s="16" t="str">
        <f>VLOOKUP(D173,'Customer Details'!$A$1:$F$16,4,0)</f>
        <v>Tracy</v>
      </c>
      <c r="I173" s="16" t="str">
        <f>VLOOKUP(D173,'Customer Details'!$A$1:$F$16,6,0)</f>
        <v>95376</v>
      </c>
      <c r="J173" s="5" t="s">
        <v>1221</v>
      </c>
      <c r="K173" s="5">
        <v>4711</v>
      </c>
      <c r="L173" s="5">
        <v>1267</v>
      </c>
      <c r="M173" s="5" t="s">
        <v>923</v>
      </c>
      <c r="N173" s="8">
        <v>3</v>
      </c>
      <c r="O173" s="5">
        <v>1267</v>
      </c>
      <c r="P173" s="5"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</row>
    <row r="174" spans="1:22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16" t="str">
        <f>VLOOKUP(D174,'Customer Details'!$A$1:$F$16,2,0)</f>
        <v>Hindusthan National Glass &amp; Industries Ltd.</v>
      </c>
      <c r="H174" s="16" t="str">
        <f>VLOOKUP(D174,'Customer Details'!$A$1:$F$16,4,0)</f>
        <v>Honolulu</v>
      </c>
      <c r="I174" s="16" t="str">
        <f>VLOOKUP(D174,'Customer Details'!$A$1:$F$16,6,0)</f>
        <v>96825</v>
      </c>
      <c r="J174" s="5" t="s">
        <v>1123</v>
      </c>
      <c r="K174" s="5">
        <v>4927</v>
      </c>
      <c r="L174" s="5">
        <v>2034</v>
      </c>
      <c r="M174" s="5" t="s">
        <v>925</v>
      </c>
      <c r="N174" s="8">
        <v>3</v>
      </c>
      <c r="O174" s="5">
        <v>4068</v>
      </c>
      <c r="P174" s="5"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</row>
    <row r="175" spans="1:22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16" t="str">
        <f>VLOOKUP(D175,'Customer Details'!$A$1:$F$16,2,0)</f>
        <v>Dynamatic Technologies Ltd.</v>
      </c>
      <c r="H175" s="16" t="str">
        <f>VLOOKUP(D175,'Customer Details'!$A$1:$F$16,4,0)</f>
        <v>Santa Barbara</v>
      </c>
      <c r="I175" s="16" t="str">
        <f>VLOOKUP(D175,'Customer Details'!$A$1:$F$16,6,0)</f>
        <v>93110</v>
      </c>
      <c r="J175" s="5" t="s">
        <v>935</v>
      </c>
      <c r="K175" s="5">
        <v>2796</v>
      </c>
      <c r="L175" s="5">
        <v>2307</v>
      </c>
      <c r="M175" s="5" t="s">
        <v>918</v>
      </c>
      <c r="N175" s="8" t="s">
        <v>1572</v>
      </c>
      <c r="O175" s="5">
        <v>2307</v>
      </c>
      <c r="P175" s="5"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</row>
    <row r="176" spans="1:22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16" t="str">
        <f>VLOOKUP(D176,'Customer Details'!$A$1:$F$16,2,0)</f>
        <v>ABC</v>
      </c>
      <c r="H176" s="16" t="str">
        <f>VLOOKUP(D176,'Customer Details'!$A$1:$F$16,4,0)</f>
        <v>New York</v>
      </c>
      <c r="I176" s="16" t="str">
        <f>VLOOKUP(D176,'Customer Details'!$A$1:$F$16,6,0)</f>
        <v>10025</v>
      </c>
      <c r="J176" s="5" t="s">
        <v>1104</v>
      </c>
      <c r="K176" s="5">
        <v>2889</v>
      </c>
      <c r="L176" s="5">
        <v>1384</v>
      </c>
      <c r="M176" s="5" t="s">
        <v>918</v>
      </c>
      <c r="N176" s="8">
        <v>4</v>
      </c>
      <c r="O176" s="5">
        <v>1384</v>
      </c>
      <c r="P176" s="5"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</row>
    <row r="177" spans="1:22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16" t="str">
        <f>VLOOKUP(D177,'Customer Details'!$A$1:$F$16,2,0)</f>
        <v>Sonata Software</v>
      </c>
      <c r="H177" s="16" t="str">
        <f>VLOOKUP(D177,'Customer Details'!$A$1:$F$16,4,0)</f>
        <v>Olympia</v>
      </c>
      <c r="I177" s="16" t="str">
        <f>VLOOKUP(D177,'Customer Details'!$A$1:$F$16,6,0)</f>
        <v>98502</v>
      </c>
      <c r="J177" s="5" t="s">
        <v>961</v>
      </c>
      <c r="K177" s="5">
        <v>3282</v>
      </c>
      <c r="L177" s="5">
        <v>1654</v>
      </c>
      <c r="M177" s="5" t="s">
        <v>925</v>
      </c>
      <c r="N177" s="8">
        <v>6</v>
      </c>
      <c r="O177" s="5">
        <v>1654</v>
      </c>
      <c r="P177" s="5"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</row>
    <row r="178" spans="1:22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16" t="str">
        <f>VLOOKUP(D178,'Customer Details'!$A$1:$F$16,2,0)</f>
        <v>GHCL Ltd.</v>
      </c>
      <c r="H178" s="16" t="str">
        <f>VLOOKUP(D178,'Customer Details'!$A$1:$F$16,4,0)</f>
        <v>Richmond</v>
      </c>
      <c r="I178" s="16" t="str">
        <f>VLOOKUP(D178,'Customer Details'!$A$1:$F$16,6,0)</f>
        <v>94805</v>
      </c>
      <c r="J178" s="5" t="s">
        <v>1229</v>
      </c>
      <c r="K178" s="5">
        <v>4382</v>
      </c>
      <c r="L178" s="5">
        <v>1298</v>
      </c>
      <c r="M178" s="5" t="s">
        <v>923</v>
      </c>
      <c r="N178" s="8">
        <v>6</v>
      </c>
      <c r="O178" s="5">
        <v>2596</v>
      </c>
      <c r="P178" s="5"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</row>
    <row r="179" spans="1:22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16" t="str">
        <f>VLOOKUP(D179,'Customer Details'!$A$1:$F$16,2,0)</f>
        <v>ABC</v>
      </c>
      <c r="H179" s="16" t="str">
        <f>VLOOKUP(D179,'Customer Details'!$A$1:$F$16,4,0)</f>
        <v>New York</v>
      </c>
      <c r="I179" s="16" t="str">
        <f>VLOOKUP(D179,'Customer Details'!$A$1:$F$16,6,0)</f>
        <v>10025</v>
      </c>
      <c r="J179" s="5" t="s">
        <v>946</v>
      </c>
      <c r="K179" s="5">
        <v>2921</v>
      </c>
      <c r="L179" s="5">
        <v>1786</v>
      </c>
      <c r="M179" s="5" t="s">
        <v>920</v>
      </c>
      <c r="N179" s="8">
        <v>6</v>
      </c>
      <c r="O179" s="5">
        <v>1786</v>
      </c>
      <c r="P179" s="5"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</row>
    <row r="180" spans="1:22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16" t="str">
        <f>VLOOKUP(D180,'Customer Details'!$A$1:$F$16,2,0)</f>
        <v>Supreme Ind</v>
      </c>
      <c r="H180" s="16" t="str">
        <f>VLOOKUP(D180,'Customer Details'!$A$1:$F$16,4,0)</f>
        <v>Midland</v>
      </c>
      <c r="I180" s="16" t="str">
        <f>VLOOKUP(D180,'Customer Details'!$A$1:$F$16,6,0)</f>
        <v>79706</v>
      </c>
      <c r="J180" s="5" t="s">
        <v>1194</v>
      </c>
      <c r="K180" s="5">
        <v>2898</v>
      </c>
      <c r="L180" s="5">
        <v>1324</v>
      </c>
      <c r="M180" s="5" t="s">
        <v>925</v>
      </c>
      <c r="N180" s="8">
        <v>3</v>
      </c>
      <c r="O180" s="5">
        <v>1324</v>
      </c>
      <c r="P180" s="5"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</row>
    <row r="181" spans="1:22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16" t="str">
        <f>VLOOKUP(D181,'Customer Details'!$A$1:$F$16,2,0)</f>
        <v>Dynamatic Technologies Ltd.</v>
      </c>
      <c r="H181" s="16" t="str">
        <f>VLOOKUP(D181,'Customer Details'!$A$1:$F$16,4,0)</f>
        <v>Santa Barbara</v>
      </c>
      <c r="I181" s="16" t="str">
        <f>VLOOKUP(D181,'Customer Details'!$A$1:$F$16,6,0)</f>
        <v>93110</v>
      </c>
      <c r="J181" s="5" t="s">
        <v>1198</v>
      </c>
      <c r="K181" s="5">
        <v>3330</v>
      </c>
      <c r="L181" s="5">
        <v>2283</v>
      </c>
      <c r="M181" s="5" t="s">
        <v>918</v>
      </c>
      <c r="N181" s="8">
        <v>5</v>
      </c>
      <c r="O181" s="5">
        <v>6849</v>
      </c>
      <c r="P181" s="5"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</row>
    <row r="182" spans="1:22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16" t="str">
        <f>VLOOKUP(D182,'Customer Details'!$A$1:$F$16,2,0)</f>
        <v>Dynamatic Technologies Ltd.</v>
      </c>
      <c r="H182" s="16" t="str">
        <f>VLOOKUP(D182,'Customer Details'!$A$1:$F$16,4,0)</f>
        <v>Santa Barbara</v>
      </c>
      <c r="I182" s="16" t="str">
        <f>VLOOKUP(D182,'Customer Details'!$A$1:$F$16,6,0)</f>
        <v>93110</v>
      </c>
      <c r="J182" s="5" t="s">
        <v>1205</v>
      </c>
      <c r="K182" s="5">
        <v>2958</v>
      </c>
      <c r="L182" s="5">
        <v>1678</v>
      </c>
      <c r="M182" s="5" t="s">
        <v>925</v>
      </c>
      <c r="N182" s="8" t="s">
        <v>1572</v>
      </c>
      <c r="O182" s="5">
        <v>1678</v>
      </c>
      <c r="P182" s="5"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</row>
    <row r="183" spans="1:22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16" t="str">
        <f>VLOOKUP(D183,'Customer Details'!$A$1:$F$16,2,0)</f>
        <v>Honeywell Automation</v>
      </c>
      <c r="H183" s="16" t="str">
        <f>VLOOKUP(D183,'Customer Details'!$A$1:$F$16,4,0)</f>
        <v>Miami</v>
      </c>
      <c r="I183" s="16" t="str">
        <f>VLOOKUP(D183,'Customer Details'!$A$1:$F$16,6,0)</f>
        <v>33732</v>
      </c>
      <c r="J183" s="5" t="s">
        <v>1206</v>
      </c>
      <c r="K183" s="5">
        <v>4218</v>
      </c>
      <c r="L183" s="5">
        <v>2421</v>
      </c>
      <c r="M183" s="5" t="s">
        <v>918</v>
      </c>
      <c r="N183" s="8">
        <v>6</v>
      </c>
      <c r="O183" s="5">
        <v>2421</v>
      </c>
      <c r="P183" s="5"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</row>
    <row r="184" spans="1:22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16" t="str">
        <f>VLOOKUP(D184,'Customer Details'!$A$1:$F$16,2,0)</f>
        <v>Dynamatic Technologies Ltd.</v>
      </c>
      <c r="H184" s="16" t="str">
        <f>VLOOKUP(D184,'Customer Details'!$A$1:$F$16,4,0)</f>
        <v>Santa Barbara</v>
      </c>
      <c r="I184" s="16" t="str">
        <f>VLOOKUP(D184,'Customer Details'!$A$1:$F$16,6,0)</f>
        <v>93110</v>
      </c>
      <c r="J184" s="5" t="s">
        <v>1059</v>
      </c>
      <c r="K184" s="5">
        <v>3645</v>
      </c>
      <c r="L184" s="5">
        <v>2466</v>
      </c>
      <c r="M184" s="5" t="s">
        <v>925</v>
      </c>
      <c r="N184" s="8">
        <v>5</v>
      </c>
      <c r="O184" s="5">
        <v>2466</v>
      </c>
      <c r="P184" s="5"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</row>
    <row r="185" spans="1:22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16" t="str">
        <f>VLOOKUP(D185,'Customer Details'!$A$1:$F$16,2,0)</f>
        <v>Godfrey Philips India Ltd.</v>
      </c>
      <c r="H185" s="16" t="str">
        <f>VLOOKUP(D185,'Customer Details'!$A$1:$F$16,4,0)</f>
        <v>Salt Lake City</v>
      </c>
      <c r="I185" s="16" t="str">
        <f>VLOOKUP(D185,'Customer Details'!$A$1:$F$16,6,0)</f>
        <v>84118</v>
      </c>
      <c r="J185" s="5" t="s">
        <v>1058</v>
      </c>
      <c r="K185" s="5">
        <v>3101</v>
      </c>
      <c r="L185" s="5">
        <v>1524</v>
      </c>
      <c r="M185" s="5" t="s">
        <v>918</v>
      </c>
      <c r="N185" s="8">
        <v>8</v>
      </c>
      <c r="O185" s="5">
        <v>1524</v>
      </c>
      <c r="P185" s="5"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</row>
    <row r="186" spans="1:22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16" t="str">
        <f>VLOOKUP(D186,'Customer Details'!$A$1:$F$16,2,0)</f>
        <v>Honeywell Automation</v>
      </c>
      <c r="H186" s="16" t="str">
        <f>VLOOKUP(D186,'Customer Details'!$A$1:$F$16,4,0)</f>
        <v>Miami</v>
      </c>
      <c r="I186" s="16" t="str">
        <f>VLOOKUP(D186,'Customer Details'!$A$1:$F$16,6,0)</f>
        <v>33732</v>
      </c>
      <c r="J186" s="5" t="s">
        <v>985</v>
      </c>
      <c r="K186" s="5">
        <v>4163</v>
      </c>
      <c r="L186" s="5">
        <v>1216</v>
      </c>
      <c r="M186" s="5" t="s">
        <v>920</v>
      </c>
      <c r="N186" s="8">
        <v>6</v>
      </c>
      <c r="O186" s="5">
        <v>1216</v>
      </c>
      <c r="P186" s="5"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</row>
    <row r="187" spans="1:22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16" t="str">
        <f>VLOOKUP(D187,'Customer Details'!$A$1:$F$16,2,0)</f>
        <v>Honeywell Automation</v>
      </c>
      <c r="H187" s="16" t="str">
        <f>VLOOKUP(D187,'Customer Details'!$A$1:$F$16,4,0)</f>
        <v>Miami</v>
      </c>
      <c r="I187" s="16" t="str">
        <f>VLOOKUP(D187,'Customer Details'!$A$1:$F$16,6,0)</f>
        <v>33732</v>
      </c>
      <c r="J187" s="5" t="s">
        <v>960</v>
      </c>
      <c r="K187" s="5">
        <v>4719</v>
      </c>
      <c r="L187" s="5">
        <v>2043</v>
      </c>
      <c r="M187" s="5" t="s">
        <v>918</v>
      </c>
      <c r="N187" s="8" t="s">
        <v>1572</v>
      </c>
      <c r="O187" s="5">
        <v>2043</v>
      </c>
      <c r="P187" s="5"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</row>
    <row r="188" spans="1:22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16" t="str">
        <f>VLOOKUP(D188,'Customer Details'!$A$1:$F$16,2,0)</f>
        <v>Fortis Healthcare Ltd.</v>
      </c>
      <c r="H188" s="16" t="str">
        <f>VLOOKUP(D188,'Customer Details'!$A$1:$F$16,4,0)</f>
        <v>Goleta</v>
      </c>
      <c r="I188" s="16" t="str">
        <f>VLOOKUP(D188,'Customer Details'!$A$1:$F$16,6,0)</f>
        <v>93117</v>
      </c>
      <c r="J188" s="5" t="s">
        <v>940</v>
      </c>
      <c r="K188" s="5">
        <v>3176</v>
      </c>
      <c r="L188" s="5">
        <v>1801</v>
      </c>
      <c r="M188" s="5" t="s">
        <v>918</v>
      </c>
      <c r="N188" s="8">
        <v>10</v>
      </c>
      <c r="O188" s="5">
        <v>3602</v>
      </c>
      <c r="P188" s="5"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</row>
    <row r="189" spans="1:22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16" t="str">
        <f>VLOOKUP(D189,'Customer Details'!$A$1:$F$16,2,0)</f>
        <v>GMR Infrastructure Ltd.</v>
      </c>
      <c r="H189" s="16" t="str">
        <f>VLOOKUP(D189,'Customer Details'!$A$1:$F$16,4,0)</f>
        <v>Naugatuck</v>
      </c>
      <c r="I189" s="16" t="str">
        <f>VLOOKUP(D189,'Customer Details'!$A$1:$F$16,6,0)</f>
        <v>06770</v>
      </c>
      <c r="J189" s="5" t="s">
        <v>1208</v>
      </c>
      <c r="K189" s="5">
        <v>4069</v>
      </c>
      <c r="L189" s="5">
        <v>1545</v>
      </c>
      <c r="M189" s="5" t="s">
        <v>918</v>
      </c>
      <c r="N189" s="8">
        <v>8</v>
      </c>
      <c r="O189" s="5">
        <v>4635</v>
      </c>
      <c r="P189" s="5"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</row>
    <row r="190" spans="1:22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16" t="str">
        <f>VLOOKUP(D190,'Customer Details'!$A$1:$F$16,2,0)</f>
        <v>Sonata Software</v>
      </c>
      <c r="H190" s="16" t="str">
        <f>VLOOKUP(D190,'Customer Details'!$A$1:$F$16,4,0)</f>
        <v>Olympia</v>
      </c>
      <c r="I190" s="16" t="str">
        <f>VLOOKUP(D190,'Customer Details'!$A$1:$F$16,6,0)</f>
        <v>98502</v>
      </c>
      <c r="J190" s="5" t="s">
        <v>1207</v>
      </c>
      <c r="K190" s="5">
        <v>2614</v>
      </c>
      <c r="L190" s="5">
        <v>2329</v>
      </c>
      <c r="M190" s="5" t="s">
        <v>918</v>
      </c>
      <c r="N190" s="8" t="s">
        <v>1572</v>
      </c>
      <c r="O190" s="5">
        <v>2329</v>
      </c>
      <c r="P190" s="5"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</row>
    <row r="191" spans="1:22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16" t="str">
        <f>VLOOKUP(D191,'Customer Details'!$A$1:$F$16,2,0)</f>
        <v>Lupin Ltd.</v>
      </c>
      <c r="H191" s="16" t="str">
        <f>VLOOKUP(D191,'Customer Details'!$A$1:$F$16,4,0)</f>
        <v>New York</v>
      </c>
      <c r="I191" s="16" t="str">
        <f>VLOOKUP(D191,'Customer Details'!$A$1:$F$16,6,0)</f>
        <v>10019</v>
      </c>
      <c r="J191" s="5" t="s">
        <v>1164</v>
      </c>
      <c r="K191" s="5">
        <v>3096</v>
      </c>
      <c r="L191" s="5">
        <v>2065</v>
      </c>
      <c r="M191" s="5" t="s">
        <v>918</v>
      </c>
      <c r="N191" s="8" t="s">
        <v>1572</v>
      </c>
      <c r="O191" s="5">
        <v>4130</v>
      </c>
      <c r="P191" s="5"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</row>
    <row r="192" spans="1:22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16" t="str">
        <f>VLOOKUP(D192,'Customer Details'!$A$1:$F$16,2,0)</f>
        <v>Hindusthan National Glass &amp; Industries Ltd.</v>
      </c>
      <c r="H192" s="16" t="str">
        <f>VLOOKUP(D192,'Customer Details'!$A$1:$F$16,4,0)</f>
        <v>Honolulu</v>
      </c>
      <c r="I192" s="16" t="str">
        <f>VLOOKUP(D192,'Customer Details'!$A$1:$F$16,6,0)</f>
        <v>96825</v>
      </c>
      <c r="J192" s="5" t="s">
        <v>1069</v>
      </c>
      <c r="K192" s="5">
        <v>3977</v>
      </c>
      <c r="L192" s="5">
        <v>2308</v>
      </c>
      <c r="M192" s="5" t="s">
        <v>923</v>
      </c>
      <c r="N192" s="8">
        <v>3</v>
      </c>
      <c r="O192" s="5">
        <v>4616</v>
      </c>
      <c r="P192" s="5"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</row>
    <row r="193" spans="1:22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16" t="str">
        <f>VLOOKUP(D193,'Customer Details'!$A$1:$F$16,2,0)</f>
        <v>GHCL Ltd.</v>
      </c>
      <c r="H193" s="16" t="str">
        <f>VLOOKUP(D193,'Customer Details'!$A$1:$F$16,4,0)</f>
        <v>Richmond</v>
      </c>
      <c r="I193" s="16" t="str">
        <f>VLOOKUP(D193,'Customer Details'!$A$1:$F$16,6,0)</f>
        <v>94805</v>
      </c>
      <c r="J193" s="5" t="s">
        <v>1128</v>
      </c>
      <c r="K193" s="5">
        <v>4271</v>
      </c>
      <c r="L193" s="5">
        <v>2195</v>
      </c>
      <c r="M193" s="5" t="s">
        <v>922</v>
      </c>
      <c r="N193" s="8">
        <v>4</v>
      </c>
      <c r="O193" s="5">
        <v>2195</v>
      </c>
      <c r="P193" s="5"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</row>
    <row r="194" spans="1:22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16" t="str">
        <f>VLOOKUP(D194,'Customer Details'!$A$1:$F$16,2,0)</f>
        <v>Fortis Healthcare Ltd.</v>
      </c>
      <c r="H194" s="16" t="str">
        <f>VLOOKUP(D194,'Customer Details'!$A$1:$F$16,4,0)</f>
        <v>Goleta</v>
      </c>
      <c r="I194" s="16" t="str">
        <f>VLOOKUP(D194,'Customer Details'!$A$1:$F$16,6,0)</f>
        <v>93117</v>
      </c>
      <c r="J194" s="5" t="s">
        <v>968</v>
      </c>
      <c r="K194" s="5">
        <v>3491</v>
      </c>
      <c r="L194" s="5">
        <v>1257</v>
      </c>
      <c r="M194" s="5" t="s">
        <v>923</v>
      </c>
      <c r="N194" s="8">
        <v>4</v>
      </c>
      <c r="O194" s="5">
        <v>2514</v>
      </c>
      <c r="P194" s="5"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</row>
    <row r="195" spans="1:22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16" t="str">
        <f>VLOOKUP(D195,'Customer Details'!$A$1:$F$16,2,0)</f>
        <v>ABC</v>
      </c>
      <c r="H195" s="16" t="str">
        <f>VLOOKUP(D195,'Customer Details'!$A$1:$F$16,4,0)</f>
        <v>New York</v>
      </c>
      <c r="I195" s="16" t="str">
        <f>VLOOKUP(D195,'Customer Details'!$A$1:$F$16,6,0)</f>
        <v>10025</v>
      </c>
      <c r="J195" s="5" t="s">
        <v>1041</v>
      </c>
      <c r="K195" s="5">
        <v>2588</v>
      </c>
      <c r="L195" s="5">
        <v>2069</v>
      </c>
      <c r="M195" s="5" t="s">
        <v>918</v>
      </c>
      <c r="N195" s="8">
        <v>4</v>
      </c>
      <c r="O195" s="5">
        <v>6207</v>
      </c>
      <c r="P195" s="5"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</row>
    <row r="196" spans="1:22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16" t="str">
        <f>VLOOKUP(D196,'Customer Details'!$A$1:$F$16,2,0)</f>
        <v>Dynamatic Technologies Ltd.</v>
      </c>
      <c r="H196" s="16" t="str">
        <f>VLOOKUP(D196,'Customer Details'!$A$1:$F$16,4,0)</f>
        <v>Santa Barbara</v>
      </c>
      <c r="I196" s="16" t="str">
        <f>VLOOKUP(D196,'Customer Details'!$A$1:$F$16,6,0)</f>
        <v>93110</v>
      </c>
      <c r="J196" s="5" t="s">
        <v>1066</v>
      </c>
      <c r="K196" s="5">
        <v>4220</v>
      </c>
      <c r="L196" s="5">
        <v>1635</v>
      </c>
      <c r="M196" s="5" t="s">
        <v>918</v>
      </c>
      <c r="N196" s="8" t="s">
        <v>1572</v>
      </c>
      <c r="O196" s="5">
        <v>3270</v>
      </c>
      <c r="P196" s="5"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</row>
    <row r="197" spans="1:22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16" t="str">
        <f>VLOOKUP(D197,'Customer Details'!$A$1:$F$16,2,0)</f>
        <v>Punj Lloyd Ltd.</v>
      </c>
      <c r="H197" s="16" t="str">
        <f>VLOOKUP(D197,'Customer Details'!$A$1:$F$16,4,0)</f>
        <v>South Windsor</v>
      </c>
      <c r="I197" s="16" t="str">
        <f>VLOOKUP(D197,'Customer Details'!$A$1:$F$16,6,0)</f>
        <v>06074</v>
      </c>
      <c r="J197" s="5" t="s">
        <v>1042</v>
      </c>
      <c r="K197" s="5">
        <v>3039</v>
      </c>
      <c r="L197" s="5">
        <v>1730</v>
      </c>
      <c r="M197" s="5" t="s">
        <v>918</v>
      </c>
      <c r="N197" s="8">
        <v>10</v>
      </c>
      <c r="O197" s="5">
        <v>1730</v>
      </c>
      <c r="P197" s="5"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</row>
    <row r="198" spans="1:22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16" t="str">
        <f>VLOOKUP(D198,'Customer Details'!$A$1:$F$16,2,0)</f>
        <v>Sonata Software</v>
      </c>
      <c r="H198" s="16" t="str">
        <f>VLOOKUP(D198,'Customer Details'!$A$1:$F$16,4,0)</f>
        <v>Olympia</v>
      </c>
      <c r="I198" s="16" t="str">
        <f>VLOOKUP(D198,'Customer Details'!$A$1:$F$16,6,0)</f>
        <v>98502</v>
      </c>
      <c r="J198" s="5" t="s">
        <v>1190</v>
      </c>
      <c r="K198" s="5">
        <v>4685</v>
      </c>
      <c r="L198" s="5">
        <v>2036</v>
      </c>
      <c r="M198" s="5" t="s">
        <v>923</v>
      </c>
      <c r="N198" s="8">
        <v>6</v>
      </c>
      <c r="O198" s="5">
        <v>2036</v>
      </c>
      <c r="P198" s="5"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</row>
    <row r="199" spans="1:22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16" t="str">
        <f>VLOOKUP(D199,'Customer Details'!$A$1:$F$16,2,0)</f>
        <v>Dynamatic Technologies Ltd.</v>
      </c>
      <c r="H199" s="16" t="str">
        <f>VLOOKUP(D199,'Customer Details'!$A$1:$F$16,4,0)</f>
        <v>Santa Barbara</v>
      </c>
      <c r="I199" s="16" t="str">
        <f>VLOOKUP(D199,'Customer Details'!$A$1:$F$16,6,0)</f>
        <v>93110</v>
      </c>
      <c r="J199" s="5" t="s">
        <v>1121</v>
      </c>
      <c r="K199" s="5">
        <v>4589</v>
      </c>
      <c r="L199" s="5">
        <v>1478</v>
      </c>
      <c r="M199" s="5" t="s">
        <v>925</v>
      </c>
      <c r="N199" s="8" t="s">
        <v>1572</v>
      </c>
      <c r="O199" s="5">
        <v>4434</v>
      </c>
      <c r="P199" s="5"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</row>
    <row r="200" spans="1:22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16" t="str">
        <f>VLOOKUP(D200,'Customer Details'!$A$1:$F$16,2,0)</f>
        <v>GMR Infrastructure Ltd.</v>
      </c>
      <c r="H200" s="16" t="str">
        <f>VLOOKUP(D200,'Customer Details'!$A$1:$F$16,4,0)</f>
        <v>Naugatuck</v>
      </c>
      <c r="I200" s="16" t="str">
        <f>VLOOKUP(D200,'Customer Details'!$A$1:$F$16,6,0)</f>
        <v>06770</v>
      </c>
      <c r="J200" s="5" t="s">
        <v>969</v>
      </c>
      <c r="K200" s="5">
        <v>2610</v>
      </c>
      <c r="L200" s="5">
        <v>1307</v>
      </c>
      <c r="M200" s="5" t="s">
        <v>918</v>
      </c>
      <c r="N200" s="8">
        <v>4</v>
      </c>
      <c r="O200" s="5">
        <v>1307</v>
      </c>
      <c r="P200" s="5"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</row>
    <row r="201" spans="1:22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16" t="str">
        <f>VLOOKUP(D201,'Customer Details'!$A$1:$F$16,2,0)</f>
        <v>GMR Infrastructure Ltd.</v>
      </c>
      <c r="H201" s="16" t="str">
        <f>VLOOKUP(D201,'Customer Details'!$A$1:$F$16,4,0)</f>
        <v>Naugatuck</v>
      </c>
      <c r="I201" s="16" t="str">
        <f>VLOOKUP(D201,'Customer Details'!$A$1:$F$16,6,0)</f>
        <v>06770</v>
      </c>
      <c r="J201" s="5" t="s">
        <v>1149</v>
      </c>
      <c r="K201" s="5">
        <v>3421</v>
      </c>
      <c r="L201" s="5">
        <v>1569</v>
      </c>
      <c r="M201" s="5" t="s">
        <v>918</v>
      </c>
      <c r="N201" s="8">
        <v>6</v>
      </c>
      <c r="O201" s="5">
        <v>3138</v>
      </c>
      <c r="P201" s="5"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</row>
    <row r="202" spans="1:22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16" t="str">
        <f>VLOOKUP(D202,'Customer Details'!$A$1:$F$16,2,0)</f>
        <v>Suzlon Energy Ltd.</v>
      </c>
      <c r="H202" s="16" t="str">
        <f>VLOOKUP(D202,'Customer Details'!$A$1:$F$16,4,0)</f>
        <v>Tracy</v>
      </c>
      <c r="I202" s="16" t="str">
        <f>VLOOKUP(D202,'Customer Details'!$A$1:$F$16,6,0)</f>
        <v>95376</v>
      </c>
      <c r="J202" s="5" t="s">
        <v>1184</v>
      </c>
      <c r="K202" s="5">
        <v>4399</v>
      </c>
      <c r="L202" s="5">
        <v>2093</v>
      </c>
      <c r="M202" s="5" t="s">
        <v>918</v>
      </c>
      <c r="N202" s="8" t="s">
        <v>1572</v>
      </c>
      <c r="O202" s="5">
        <v>6279</v>
      </c>
      <c r="P202" s="5"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</row>
    <row r="203" spans="1:22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16" t="str">
        <f>VLOOKUP(D203,'Customer Details'!$A$1:$F$16,2,0)</f>
        <v>Lupin Ltd.</v>
      </c>
      <c r="H203" s="16" t="str">
        <f>VLOOKUP(D203,'Customer Details'!$A$1:$F$16,4,0)</f>
        <v>New York</v>
      </c>
      <c r="I203" s="16" t="str">
        <f>VLOOKUP(D203,'Customer Details'!$A$1:$F$16,6,0)</f>
        <v>10019</v>
      </c>
      <c r="J203" s="5" t="s">
        <v>953</v>
      </c>
      <c r="K203" s="5">
        <v>3048</v>
      </c>
      <c r="L203" s="5">
        <v>1616</v>
      </c>
      <c r="M203" s="5" t="s">
        <v>925</v>
      </c>
      <c r="N203" s="8">
        <v>4</v>
      </c>
      <c r="O203" s="5">
        <v>1616</v>
      </c>
      <c r="P203" s="5"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</row>
    <row r="204" spans="1:22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16" t="str">
        <f>VLOOKUP(D204,'Customer Details'!$A$1:$F$16,2,0)</f>
        <v>Sonata Software</v>
      </c>
      <c r="H204" s="16" t="str">
        <f>VLOOKUP(D204,'Customer Details'!$A$1:$F$16,4,0)</f>
        <v>Olympia</v>
      </c>
      <c r="I204" s="16" t="str">
        <f>VLOOKUP(D204,'Customer Details'!$A$1:$F$16,6,0)</f>
        <v>98502</v>
      </c>
      <c r="J204" s="5" t="s">
        <v>1192</v>
      </c>
      <c r="K204" s="5">
        <v>4599</v>
      </c>
      <c r="L204" s="5">
        <v>1332</v>
      </c>
      <c r="M204" s="5" t="s">
        <v>920</v>
      </c>
      <c r="N204" s="8" t="s">
        <v>1572</v>
      </c>
      <c r="O204" s="5">
        <v>1332</v>
      </c>
      <c r="P204" s="5"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</row>
    <row r="205" spans="1:22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16" t="str">
        <f>VLOOKUP(D205,'Customer Details'!$A$1:$F$16,2,0)</f>
        <v>Punj Lloyd Ltd.</v>
      </c>
      <c r="H205" s="16" t="str">
        <f>VLOOKUP(D205,'Customer Details'!$A$1:$F$16,4,0)</f>
        <v>South Windsor</v>
      </c>
      <c r="I205" s="16" t="str">
        <f>VLOOKUP(D205,'Customer Details'!$A$1:$F$16,6,0)</f>
        <v>06074</v>
      </c>
      <c r="J205" s="5" t="s">
        <v>1234</v>
      </c>
      <c r="K205" s="5">
        <v>3626</v>
      </c>
      <c r="L205" s="5">
        <v>1590</v>
      </c>
      <c r="M205" s="5" t="s">
        <v>918</v>
      </c>
      <c r="N205" s="8">
        <v>8</v>
      </c>
      <c r="O205" s="5">
        <v>3180</v>
      </c>
      <c r="P205" s="5"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</row>
    <row r="206" spans="1:22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16" t="str">
        <f>VLOOKUP(D206,'Customer Details'!$A$1:$F$16,2,0)</f>
        <v>Honeywell Automation</v>
      </c>
      <c r="H206" s="16" t="str">
        <f>VLOOKUP(D206,'Customer Details'!$A$1:$F$16,4,0)</f>
        <v>Miami</v>
      </c>
      <c r="I206" s="16" t="str">
        <f>VLOOKUP(D206,'Customer Details'!$A$1:$F$16,6,0)</f>
        <v>33732</v>
      </c>
      <c r="J206" s="5" t="s">
        <v>1206</v>
      </c>
      <c r="K206" s="5">
        <v>4218</v>
      </c>
      <c r="L206" s="5">
        <v>2421</v>
      </c>
      <c r="M206" s="5" t="s">
        <v>918</v>
      </c>
      <c r="N206" s="8">
        <v>10</v>
      </c>
      <c r="O206" s="5">
        <v>4842</v>
      </c>
      <c r="P206" s="5"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</row>
    <row r="207" spans="1:22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16" t="str">
        <f>VLOOKUP(D207,'Customer Details'!$A$1:$F$16,2,0)</f>
        <v>Supreme Ind</v>
      </c>
      <c r="H207" s="16" t="str">
        <f>VLOOKUP(D207,'Customer Details'!$A$1:$F$16,4,0)</f>
        <v>Midland</v>
      </c>
      <c r="I207" s="16" t="str">
        <f>VLOOKUP(D207,'Customer Details'!$A$1:$F$16,6,0)</f>
        <v>79706</v>
      </c>
      <c r="J207" s="5" t="s">
        <v>1189</v>
      </c>
      <c r="K207" s="5">
        <v>4476</v>
      </c>
      <c r="L207" s="5">
        <v>2494</v>
      </c>
      <c r="M207" s="5" t="s">
        <v>918</v>
      </c>
      <c r="N207" s="8">
        <v>6</v>
      </c>
      <c r="O207" s="5">
        <v>7482</v>
      </c>
      <c r="P207" s="5"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</row>
    <row r="208" spans="1:22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16" t="str">
        <f>VLOOKUP(D208,'Customer Details'!$A$1:$F$16,2,0)</f>
        <v>Supreme Ind</v>
      </c>
      <c r="H208" s="16" t="str">
        <f>VLOOKUP(D208,'Customer Details'!$A$1:$F$16,4,0)</f>
        <v>Midland</v>
      </c>
      <c r="I208" s="16" t="str">
        <f>VLOOKUP(D208,'Customer Details'!$A$1:$F$16,6,0)</f>
        <v>79706</v>
      </c>
      <c r="J208" s="5" t="s">
        <v>1188</v>
      </c>
      <c r="K208" s="5">
        <v>4729</v>
      </c>
      <c r="L208" s="5">
        <v>1359</v>
      </c>
      <c r="M208" s="5" t="s">
        <v>925</v>
      </c>
      <c r="N208" s="8">
        <v>4</v>
      </c>
      <c r="O208" s="5">
        <v>4077</v>
      </c>
      <c r="P208" s="5"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</row>
    <row r="209" spans="1:22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16" t="str">
        <f>VLOOKUP(D209,'Customer Details'!$A$1:$F$16,2,0)</f>
        <v>GHCL Ltd.</v>
      </c>
      <c r="H209" s="16" t="str">
        <f>VLOOKUP(D209,'Customer Details'!$A$1:$F$16,4,0)</f>
        <v>Richmond</v>
      </c>
      <c r="I209" s="16" t="str">
        <f>VLOOKUP(D209,'Customer Details'!$A$1:$F$16,6,0)</f>
        <v>94805</v>
      </c>
      <c r="J209" s="5" t="s">
        <v>1214</v>
      </c>
      <c r="K209" s="5">
        <v>4309</v>
      </c>
      <c r="L209" s="5">
        <v>1779</v>
      </c>
      <c r="M209" s="5" t="s">
        <v>918</v>
      </c>
      <c r="N209" s="8">
        <v>10</v>
      </c>
      <c r="O209" s="5">
        <v>1779</v>
      </c>
      <c r="P209" s="5"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</row>
    <row r="210" spans="1:22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16" t="str">
        <f>VLOOKUP(D210,'Customer Details'!$A$1:$F$16,2,0)</f>
        <v>ABC</v>
      </c>
      <c r="H210" s="16" t="str">
        <f>VLOOKUP(D210,'Customer Details'!$A$1:$F$16,4,0)</f>
        <v>New York</v>
      </c>
      <c r="I210" s="16" t="str">
        <f>VLOOKUP(D210,'Customer Details'!$A$1:$F$16,6,0)</f>
        <v>10025</v>
      </c>
      <c r="J210" s="5" t="s">
        <v>1159</v>
      </c>
      <c r="K210" s="5">
        <v>4843</v>
      </c>
      <c r="L210" s="5">
        <v>2192</v>
      </c>
      <c r="M210" s="5" t="s">
        <v>920</v>
      </c>
      <c r="N210" s="8" t="s">
        <v>1572</v>
      </c>
      <c r="O210" s="5">
        <v>6576</v>
      </c>
      <c r="P210" s="5"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</row>
    <row r="211" spans="1:22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16" t="str">
        <f>VLOOKUP(D211,'Customer Details'!$A$1:$F$16,2,0)</f>
        <v>Godfrey Philips India Ltd.</v>
      </c>
      <c r="H211" s="16" t="str">
        <f>VLOOKUP(D211,'Customer Details'!$A$1:$F$16,4,0)</f>
        <v>Salt Lake City</v>
      </c>
      <c r="I211" s="16" t="str">
        <f>VLOOKUP(D211,'Customer Details'!$A$1:$F$16,6,0)</f>
        <v>84118</v>
      </c>
      <c r="J211" s="5" t="s">
        <v>1139</v>
      </c>
      <c r="K211" s="5">
        <v>3634</v>
      </c>
      <c r="L211" s="5">
        <v>1487</v>
      </c>
      <c r="M211" s="5" t="s">
        <v>918</v>
      </c>
      <c r="N211" s="8">
        <v>4</v>
      </c>
      <c r="O211" s="5">
        <v>1487</v>
      </c>
      <c r="P211" s="5"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</row>
    <row r="212" spans="1:22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16" t="str">
        <f>VLOOKUP(D212,'Customer Details'!$A$1:$F$16,2,0)</f>
        <v>Elder Pharmaceuticals</v>
      </c>
      <c r="H212" s="16" t="str">
        <f>VLOOKUP(D212,'Customer Details'!$A$1:$F$16,4,0)</f>
        <v>Omaha</v>
      </c>
      <c r="I212" s="16" t="str">
        <f>VLOOKUP(D212,'Customer Details'!$A$1:$F$16,6,0)</f>
        <v>68127</v>
      </c>
      <c r="J212" s="5" t="s">
        <v>1076</v>
      </c>
      <c r="K212" s="5">
        <v>2628</v>
      </c>
      <c r="L212" s="5">
        <v>1803</v>
      </c>
      <c r="M212" s="5" t="s">
        <v>918</v>
      </c>
      <c r="N212" s="8">
        <v>4</v>
      </c>
      <c r="O212" s="5">
        <v>3606</v>
      </c>
      <c r="P212" s="5"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</row>
    <row r="213" spans="1:22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16" t="str">
        <f>VLOOKUP(D213,'Customer Details'!$A$1:$F$16,2,0)</f>
        <v>Godfrey Philips India Ltd.</v>
      </c>
      <c r="H213" s="16" t="str">
        <f>VLOOKUP(D213,'Customer Details'!$A$1:$F$16,4,0)</f>
        <v>Salt Lake City</v>
      </c>
      <c r="I213" s="16" t="str">
        <f>VLOOKUP(D213,'Customer Details'!$A$1:$F$16,6,0)</f>
        <v>84118</v>
      </c>
      <c r="J213" s="5" t="s">
        <v>978</v>
      </c>
      <c r="K213" s="5">
        <v>2787</v>
      </c>
      <c r="L213" s="5">
        <v>2020</v>
      </c>
      <c r="M213" s="5" t="s">
        <v>918</v>
      </c>
      <c r="N213" s="8">
        <v>3</v>
      </c>
      <c r="O213" s="5">
        <v>6060</v>
      </c>
      <c r="P213" s="5"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</row>
    <row r="214" spans="1:22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16" t="str">
        <f>VLOOKUP(D214,'Customer Details'!$A$1:$F$16,2,0)</f>
        <v>GHCL Ltd.</v>
      </c>
      <c r="H214" s="16" t="str">
        <f>VLOOKUP(D214,'Customer Details'!$A$1:$F$16,4,0)</f>
        <v>Richmond</v>
      </c>
      <c r="I214" s="16" t="str">
        <f>VLOOKUP(D214,'Customer Details'!$A$1:$F$16,6,0)</f>
        <v>94805</v>
      </c>
      <c r="J214" s="5" t="s">
        <v>1004</v>
      </c>
      <c r="K214" s="5">
        <v>4733</v>
      </c>
      <c r="L214" s="5">
        <v>1415</v>
      </c>
      <c r="M214" s="5" t="s">
        <v>918</v>
      </c>
      <c r="N214" s="8">
        <v>3</v>
      </c>
      <c r="O214" s="5">
        <v>2830</v>
      </c>
      <c r="P214" s="5"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</row>
    <row r="215" spans="1:22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16" t="str">
        <f>VLOOKUP(D215,'Customer Details'!$A$1:$F$16,2,0)</f>
        <v>Honeywell Automation</v>
      </c>
      <c r="H215" s="16" t="str">
        <f>VLOOKUP(D215,'Customer Details'!$A$1:$F$16,4,0)</f>
        <v>Miami</v>
      </c>
      <c r="I215" s="16" t="str">
        <f>VLOOKUP(D215,'Customer Details'!$A$1:$F$16,6,0)</f>
        <v>33732</v>
      </c>
      <c r="J215" s="5" t="s">
        <v>1007</v>
      </c>
      <c r="K215" s="5">
        <v>3330</v>
      </c>
      <c r="L215" s="5">
        <v>1819</v>
      </c>
      <c r="M215" s="5" t="s">
        <v>918</v>
      </c>
      <c r="N215" s="8">
        <v>3</v>
      </c>
      <c r="O215" s="5">
        <v>1819</v>
      </c>
      <c r="P215" s="5"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</row>
    <row r="216" spans="1:22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16" t="str">
        <f>VLOOKUP(D216,'Customer Details'!$A$1:$F$16,2,0)</f>
        <v>Sonata Software</v>
      </c>
      <c r="H216" s="16" t="str">
        <f>VLOOKUP(D216,'Customer Details'!$A$1:$F$16,4,0)</f>
        <v>Olympia</v>
      </c>
      <c r="I216" s="16" t="str">
        <f>VLOOKUP(D216,'Customer Details'!$A$1:$F$16,6,0)</f>
        <v>98502</v>
      </c>
      <c r="J216" s="5" t="s">
        <v>1103</v>
      </c>
      <c r="K216" s="5">
        <v>4026</v>
      </c>
      <c r="L216" s="5">
        <v>1829</v>
      </c>
      <c r="M216" s="5" t="s">
        <v>918</v>
      </c>
      <c r="N216" s="8" t="s">
        <v>1572</v>
      </c>
      <c r="O216" s="5">
        <v>3658</v>
      </c>
      <c r="P216" s="5"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</row>
    <row r="217" spans="1:22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16" t="str">
        <f>VLOOKUP(D217,'Customer Details'!$A$1:$F$16,2,0)</f>
        <v>Supreme Ind</v>
      </c>
      <c r="H217" s="16" t="str">
        <f>VLOOKUP(D217,'Customer Details'!$A$1:$F$16,4,0)</f>
        <v>Midland</v>
      </c>
      <c r="I217" s="16" t="str">
        <f>VLOOKUP(D217,'Customer Details'!$A$1:$F$16,6,0)</f>
        <v>79706</v>
      </c>
      <c r="J217" s="5" t="s">
        <v>948</v>
      </c>
      <c r="K217" s="5">
        <v>4185</v>
      </c>
      <c r="L217" s="5">
        <v>1204</v>
      </c>
      <c r="M217" s="5" t="s">
        <v>923</v>
      </c>
      <c r="N217" s="8">
        <v>6</v>
      </c>
      <c r="O217" s="5">
        <v>3612</v>
      </c>
      <c r="P217" s="5"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</row>
    <row r="218" spans="1:22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16" t="str">
        <f>VLOOKUP(D218,'Customer Details'!$A$1:$F$16,2,0)</f>
        <v>Hindusthan National Glass &amp; Industries Ltd.</v>
      </c>
      <c r="H218" s="16" t="str">
        <f>VLOOKUP(D218,'Customer Details'!$A$1:$F$16,4,0)</f>
        <v>Honolulu</v>
      </c>
      <c r="I218" s="16" t="str">
        <f>VLOOKUP(D218,'Customer Details'!$A$1:$F$16,6,0)</f>
        <v>96825</v>
      </c>
      <c r="J218" s="5" t="s">
        <v>1202</v>
      </c>
      <c r="K218" s="5">
        <v>2775</v>
      </c>
      <c r="L218" s="5">
        <v>1946</v>
      </c>
      <c r="M218" s="5" t="s">
        <v>923</v>
      </c>
      <c r="N218" s="8">
        <v>3</v>
      </c>
      <c r="O218" s="5">
        <v>1946</v>
      </c>
      <c r="P218" s="5"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</row>
    <row r="219" spans="1:22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16" t="str">
        <f>VLOOKUP(D219,'Customer Details'!$A$1:$F$16,2,0)</f>
        <v>ABC</v>
      </c>
      <c r="H219" s="16" t="str">
        <f>VLOOKUP(D219,'Customer Details'!$A$1:$F$16,4,0)</f>
        <v>New York</v>
      </c>
      <c r="I219" s="16" t="str">
        <f>VLOOKUP(D219,'Customer Details'!$A$1:$F$16,6,0)</f>
        <v>10025</v>
      </c>
      <c r="J219" s="5" t="s">
        <v>933</v>
      </c>
      <c r="K219" s="5">
        <v>4605</v>
      </c>
      <c r="L219" s="5">
        <v>1834</v>
      </c>
      <c r="M219" s="5" t="s">
        <v>923</v>
      </c>
      <c r="N219" s="8">
        <v>5</v>
      </c>
      <c r="O219" s="5">
        <v>1834</v>
      </c>
      <c r="P219" s="5"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</row>
    <row r="220" spans="1:22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16" t="str">
        <f>VLOOKUP(D220,'Customer Details'!$A$1:$F$16,2,0)</f>
        <v>Godfrey Philips India Ltd.</v>
      </c>
      <c r="H220" s="16" t="str">
        <f>VLOOKUP(D220,'Customer Details'!$A$1:$F$16,4,0)</f>
        <v>Salt Lake City</v>
      </c>
      <c r="I220" s="16" t="str">
        <f>VLOOKUP(D220,'Customer Details'!$A$1:$F$16,6,0)</f>
        <v>84118</v>
      </c>
      <c r="J220" s="5" t="s">
        <v>933</v>
      </c>
      <c r="K220" s="5">
        <v>4605</v>
      </c>
      <c r="L220" s="5">
        <v>1834</v>
      </c>
      <c r="M220" s="5" t="s">
        <v>923</v>
      </c>
      <c r="N220" s="8">
        <v>6</v>
      </c>
      <c r="O220" s="5">
        <v>1834</v>
      </c>
      <c r="P220" s="5"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</row>
    <row r="221" spans="1:22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16" t="str">
        <f>VLOOKUP(D221,'Customer Details'!$A$1:$F$16,2,0)</f>
        <v>Punj Lloyd Ltd.</v>
      </c>
      <c r="H221" s="16" t="str">
        <f>VLOOKUP(D221,'Customer Details'!$A$1:$F$16,4,0)</f>
        <v>South Windsor</v>
      </c>
      <c r="I221" s="16" t="str">
        <f>VLOOKUP(D221,'Customer Details'!$A$1:$F$16,6,0)</f>
        <v>06074</v>
      </c>
      <c r="J221" s="5" t="s">
        <v>1037</v>
      </c>
      <c r="K221" s="5">
        <v>3993</v>
      </c>
      <c r="L221" s="5">
        <v>1338</v>
      </c>
      <c r="M221" s="5" t="s">
        <v>921</v>
      </c>
      <c r="N221" s="8">
        <v>3</v>
      </c>
      <c r="O221" s="5">
        <v>2676</v>
      </c>
      <c r="P221" s="5"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</row>
    <row r="222" spans="1:22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16" t="str">
        <f>VLOOKUP(D222,'Customer Details'!$A$1:$F$16,2,0)</f>
        <v>Supreme Ind</v>
      </c>
      <c r="H222" s="16" t="str">
        <f>VLOOKUP(D222,'Customer Details'!$A$1:$F$16,4,0)</f>
        <v>Midland</v>
      </c>
      <c r="I222" s="16" t="str">
        <f>VLOOKUP(D222,'Customer Details'!$A$1:$F$16,6,0)</f>
        <v>79706</v>
      </c>
      <c r="J222" s="5" t="s">
        <v>977</v>
      </c>
      <c r="K222" s="5">
        <v>2912</v>
      </c>
      <c r="L222" s="5">
        <v>2328</v>
      </c>
      <c r="M222" s="5" t="s">
        <v>925</v>
      </c>
      <c r="N222" s="8">
        <v>4</v>
      </c>
      <c r="O222" s="5">
        <v>2328</v>
      </c>
      <c r="P222" s="5"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</row>
    <row r="223" spans="1:22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16" t="str">
        <f>VLOOKUP(D223,'Customer Details'!$A$1:$F$16,2,0)</f>
        <v>Reliance Industries Limited</v>
      </c>
      <c r="H223" s="16" t="str">
        <f>VLOOKUP(D223,'Customer Details'!$A$1:$F$16,4,0)</f>
        <v>Chestnut Ridge</v>
      </c>
      <c r="I223" s="16" t="str">
        <f>VLOOKUP(D223,'Customer Details'!$A$1:$F$16,6,0)</f>
        <v>10977</v>
      </c>
      <c r="J223" s="5" t="s">
        <v>1011</v>
      </c>
      <c r="K223" s="5">
        <v>4310</v>
      </c>
      <c r="L223" s="5">
        <v>2350</v>
      </c>
      <c r="M223" s="5" t="s">
        <v>925</v>
      </c>
      <c r="N223" s="8">
        <v>3</v>
      </c>
      <c r="O223" s="5">
        <v>7050</v>
      </c>
      <c r="P223" s="5"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</row>
    <row r="224" spans="1:22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16" t="str">
        <f>VLOOKUP(D224,'Customer Details'!$A$1:$F$16,2,0)</f>
        <v>Punj Lloyd Ltd.</v>
      </c>
      <c r="H224" s="16" t="str">
        <f>VLOOKUP(D224,'Customer Details'!$A$1:$F$16,4,0)</f>
        <v>South Windsor</v>
      </c>
      <c r="I224" s="16" t="str">
        <f>VLOOKUP(D224,'Customer Details'!$A$1:$F$16,6,0)</f>
        <v>06074</v>
      </c>
      <c r="J224" s="5" t="s">
        <v>934</v>
      </c>
      <c r="K224" s="5">
        <v>3000</v>
      </c>
      <c r="L224" s="5">
        <v>2148</v>
      </c>
      <c r="M224" s="5" t="s">
        <v>925</v>
      </c>
      <c r="N224" s="8">
        <v>3</v>
      </c>
      <c r="O224" s="5">
        <v>2148</v>
      </c>
      <c r="P224" s="5"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</row>
    <row r="225" spans="1:22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16" t="str">
        <f>VLOOKUP(D225,'Customer Details'!$A$1:$F$16,2,0)</f>
        <v>Elder Pharmaceuticals</v>
      </c>
      <c r="H225" s="16" t="str">
        <f>VLOOKUP(D225,'Customer Details'!$A$1:$F$16,4,0)</f>
        <v>Omaha</v>
      </c>
      <c r="I225" s="16" t="str">
        <f>VLOOKUP(D225,'Customer Details'!$A$1:$F$16,6,0)</f>
        <v>68127</v>
      </c>
      <c r="J225" s="5" t="s">
        <v>1104</v>
      </c>
      <c r="K225" s="5">
        <v>2889</v>
      </c>
      <c r="L225" s="5">
        <v>1384</v>
      </c>
      <c r="M225" s="5" t="s">
        <v>918</v>
      </c>
      <c r="N225" s="8" t="s">
        <v>1572</v>
      </c>
      <c r="O225" s="5">
        <v>2768</v>
      </c>
      <c r="P225" s="5"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</row>
    <row r="226" spans="1:22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16" t="str">
        <f>VLOOKUP(D226,'Customer Details'!$A$1:$F$16,2,0)</f>
        <v>Honeywell Automation</v>
      </c>
      <c r="H226" s="16" t="str">
        <f>VLOOKUP(D226,'Customer Details'!$A$1:$F$16,4,0)</f>
        <v>Miami</v>
      </c>
      <c r="I226" s="16" t="str">
        <f>VLOOKUP(D226,'Customer Details'!$A$1:$F$16,6,0)</f>
        <v>33732</v>
      </c>
      <c r="J226" s="5" t="s">
        <v>1085</v>
      </c>
      <c r="K226" s="5">
        <v>4239</v>
      </c>
      <c r="L226" s="5">
        <v>1749</v>
      </c>
      <c r="M226" s="5" t="s">
        <v>925</v>
      </c>
      <c r="N226" s="8">
        <v>4</v>
      </c>
      <c r="O226" s="5">
        <v>1749</v>
      </c>
      <c r="P226" s="5"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</row>
    <row r="227" spans="1:22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16" t="str">
        <f>VLOOKUP(D227,'Customer Details'!$A$1:$F$16,2,0)</f>
        <v>Sonata Software</v>
      </c>
      <c r="H227" s="16" t="str">
        <f>VLOOKUP(D227,'Customer Details'!$A$1:$F$16,4,0)</f>
        <v>Olympia</v>
      </c>
      <c r="I227" s="16" t="str">
        <f>VLOOKUP(D227,'Customer Details'!$A$1:$F$16,6,0)</f>
        <v>98502</v>
      </c>
      <c r="J227" s="5" t="s">
        <v>1024</v>
      </c>
      <c r="K227" s="5">
        <v>4392</v>
      </c>
      <c r="L227" s="5">
        <v>1542</v>
      </c>
      <c r="M227" s="5" t="s">
        <v>918</v>
      </c>
      <c r="N227" s="8">
        <v>3</v>
      </c>
      <c r="O227" s="5">
        <v>1542</v>
      </c>
      <c r="P227" s="5"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</row>
    <row r="228" spans="1:22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16" t="str">
        <f>VLOOKUP(D228,'Customer Details'!$A$1:$F$16,2,0)</f>
        <v>ABC</v>
      </c>
      <c r="H228" s="16" t="str">
        <f>VLOOKUP(D228,'Customer Details'!$A$1:$F$16,4,0)</f>
        <v>New York</v>
      </c>
      <c r="I228" s="16" t="str">
        <f>VLOOKUP(D228,'Customer Details'!$A$1:$F$16,6,0)</f>
        <v>10025</v>
      </c>
      <c r="J228" s="5" t="s">
        <v>924</v>
      </c>
      <c r="K228" s="5">
        <v>4706</v>
      </c>
      <c r="L228" s="5">
        <v>1714</v>
      </c>
      <c r="M228" s="5" t="s">
        <v>923</v>
      </c>
      <c r="N228" s="8" t="s">
        <v>1572</v>
      </c>
      <c r="O228" s="5">
        <v>1714</v>
      </c>
      <c r="P228" s="5"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</row>
    <row r="229" spans="1:22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16" t="str">
        <f>VLOOKUP(D229,'Customer Details'!$A$1:$F$16,2,0)</f>
        <v>Suzlon Energy Ltd.</v>
      </c>
      <c r="H229" s="16" t="str">
        <f>VLOOKUP(D229,'Customer Details'!$A$1:$F$16,4,0)</f>
        <v>Tracy</v>
      </c>
      <c r="I229" s="16" t="str">
        <f>VLOOKUP(D229,'Customer Details'!$A$1:$F$16,6,0)</f>
        <v>95376</v>
      </c>
      <c r="J229" s="5" t="s">
        <v>1003</v>
      </c>
      <c r="K229" s="5">
        <v>3507</v>
      </c>
      <c r="L229" s="5">
        <v>1643</v>
      </c>
      <c r="M229" s="5" t="s">
        <v>923</v>
      </c>
      <c r="N229" s="8">
        <v>10</v>
      </c>
      <c r="O229" s="5">
        <v>4929</v>
      </c>
      <c r="P229" s="5"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</row>
    <row r="230" spans="1:22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16" t="str">
        <f>VLOOKUP(D230,'Customer Details'!$A$1:$F$16,2,0)</f>
        <v>Dynamatic Technologies Ltd.</v>
      </c>
      <c r="H230" s="16" t="str">
        <f>VLOOKUP(D230,'Customer Details'!$A$1:$F$16,4,0)</f>
        <v>Santa Barbara</v>
      </c>
      <c r="I230" s="16" t="str">
        <f>VLOOKUP(D230,'Customer Details'!$A$1:$F$16,6,0)</f>
        <v>93110</v>
      </c>
      <c r="J230" s="5" t="s">
        <v>1060</v>
      </c>
      <c r="K230" s="5">
        <v>3039</v>
      </c>
      <c r="L230" s="5">
        <v>2426</v>
      </c>
      <c r="M230" s="5" t="s">
        <v>925</v>
      </c>
      <c r="N230" s="8">
        <v>8</v>
      </c>
      <c r="O230" s="5">
        <v>7278</v>
      </c>
      <c r="P230" s="5"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</row>
    <row r="231" spans="1:22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16" t="str">
        <f>VLOOKUP(D231,'Customer Details'!$A$1:$F$16,2,0)</f>
        <v>Supreme Ind</v>
      </c>
      <c r="H231" s="16" t="str">
        <f>VLOOKUP(D231,'Customer Details'!$A$1:$F$16,4,0)</f>
        <v>Midland</v>
      </c>
      <c r="I231" s="16" t="str">
        <f>VLOOKUP(D231,'Customer Details'!$A$1:$F$16,6,0)</f>
        <v>79706</v>
      </c>
      <c r="J231" s="5" t="s">
        <v>1156</v>
      </c>
      <c r="K231" s="5">
        <v>2517</v>
      </c>
      <c r="L231" s="5">
        <v>2149</v>
      </c>
      <c r="M231" s="5" t="s">
        <v>925</v>
      </c>
      <c r="N231" s="8">
        <v>4</v>
      </c>
      <c r="O231" s="5">
        <v>2149</v>
      </c>
      <c r="P231" s="5"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</row>
    <row r="232" spans="1:22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16" t="str">
        <f>VLOOKUP(D232,'Customer Details'!$A$1:$F$16,2,0)</f>
        <v>Dynamatic Technologies Ltd.</v>
      </c>
      <c r="H232" s="16" t="str">
        <f>VLOOKUP(D232,'Customer Details'!$A$1:$F$16,4,0)</f>
        <v>Santa Barbara</v>
      </c>
      <c r="I232" s="16" t="str">
        <f>VLOOKUP(D232,'Customer Details'!$A$1:$F$16,6,0)</f>
        <v>93110</v>
      </c>
      <c r="J232" s="5" t="s">
        <v>1115</v>
      </c>
      <c r="K232" s="5">
        <v>3295</v>
      </c>
      <c r="L232" s="5">
        <v>1841</v>
      </c>
      <c r="M232" s="5" t="s">
        <v>923</v>
      </c>
      <c r="N232" s="8">
        <v>10</v>
      </c>
      <c r="O232" s="5">
        <v>1841</v>
      </c>
      <c r="P232" s="5"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</row>
    <row r="233" spans="1:22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16" t="str">
        <f>VLOOKUP(D233,'Customer Details'!$A$1:$F$16,2,0)</f>
        <v>Godfrey Philips India Ltd.</v>
      </c>
      <c r="H233" s="16" t="str">
        <f>VLOOKUP(D233,'Customer Details'!$A$1:$F$16,4,0)</f>
        <v>Salt Lake City</v>
      </c>
      <c r="I233" s="16" t="str">
        <f>VLOOKUP(D233,'Customer Details'!$A$1:$F$16,6,0)</f>
        <v>84118</v>
      </c>
      <c r="J233" s="5" t="s">
        <v>1062</v>
      </c>
      <c r="K233" s="5">
        <v>2850</v>
      </c>
      <c r="L233" s="5">
        <v>2007</v>
      </c>
      <c r="M233" s="5" t="s">
        <v>925</v>
      </c>
      <c r="N233" s="8">
        <v>5</v>
      </c>
      <c r="O233" s="5">
        <v>6021</v>
      </c>
      <c r="P233" s="5"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</row>
    <row r="234" spans="1:22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16" t="str">
        <f>VLOOKUP(D234,'Customer Details'!$A$1:$F$16,2,0)</f>
        <v>Sonata Software</v>
      </c>
      <c r="H234" s="16" t="str">
        <f>VLOOKUP(D234,'Customer Details'!$A$1:$F$16,4,0)</f>
        <v>Olympia</v>
      </c>
      <c r="I234" s="16" t="str">
        <f>VLOOKUP(D234,'Customer Details'!$A$1:$F$16,6,0)</f>
        <v>98502</v>
      </c>
      <c r="J234" s="5" t="s">
        <v>1189</v>
      </c>
      <c r="K234" s="5">
        <v>4476</v>
      </c>
      <c r="L234" s="5">
        <v>2494</v>
      </c>
      <c r="M234" s="5" t="s">
        <v>918</v>
      </c>
      <c r="N234" s="8">
        <v>4</v>
      </c>
      <c r="O234" s="5">
        <v>7482</v>
      </c>
      <c r="P234" s="5"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</row>
    <row r="235" spans="1:22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16" t="str">
        <f>VLOOKUP(D235,'Customer Details'!$A$1:$F$16,2,0)</f>
        <v>Reliance Industries Limited</v>
      </c>
      <c r="H235" s="16" t="str">
        <f>VLOOKUP(D235,'Customer Details'!$A$1:$F$16,4,0)</f>
        <v>Chestnut Ridge</v>
      </c>
      <c r="I235" s="16" t="str">
        <f>VLOOKUP(D235,'Customer Details'!$A$1:$F$16,6,0)</f>
        <v>10977</v>
      </c>
      <c r="J235" s="5" t="s">
        <v>1179</v>
      </c>
      <c r="K235" s="5">
        <v>2738</v>
      </c>
      <c r="L235" s="5">
        <v>1737</v>
      </c>
      <c r="M235" s="5" t="s">
        <v>918</v>
      </c>
      <c r="N235" s="8" t="s">
        <v>1572</v>
      </c>
      <c r="O235" s="5">
        <v>1737</v>
      </c>
      <c r="P235" s="5"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</row>
    <row r="236" spans="1:22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16" t="str">
        <f>VLOOKUP(D236,'Customer Details'!$A$1:$F$16,2,0)</f>
        <v>GHCL Ltd.</v>
      </c>
      <c r="H236" s="16" t="str">
        <f>VLOOKUP(D236,'Customer Details'!$A$1:$F$16,4,0)</f>
        <v>Richmond</v>
      </c>
      <c r="I236" s="16" t="str">
        <f>VLOOKUP(D236,'Customer Details'!$A$1:$F$16,6,0)</f>
        <v>94805</v>
      </c>
      <c r="J236" s="5" t="s">
        <v>975</v>
      </c>
      <c r="K236" s="5">
        <v>3717</v>
      </c>
      <c r="L236" s="5">
        <v>2146</v>
      </c>
      <c r="M236" s="5" t="s">
        <v>923</v>
      </c>
      <c r="N236" s="8">
        <v>5</v>
      </c>
      <c r="O236" s="5">
        <v>2146</v>
      </c>
      <c r="P236" s="5"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</row>
    <row r="237" spans="1:22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16" t="str">
        <f>VLOOKUP(D237,'Customer Details'!$A$1:$F$16,2,0)</f>
        <v>Godfrey Philips India Ltd.</v>
      </c>
      <c r="H237" s="16" t="str">
        <f>VLOOKUP(D237,'Customer Details'!$A$1:$F$16,4,0)</f>
        <v>Salt Lake City</v>
      </c>
      <c r="I237" s="16" t="str">
        <f>VLOOKUP(D237,'Customer Details'!$A$1:$F$16,6,0)</f>
        <v>84118</v>
      </c>
      <c r="J237" s="5" t="s">
        <v>1028</v>
      </c>
      <c r="K237" s="5">
        <v>4051</v>
      </c>
      <c r="L237" s="5">
        <v>1962</v>
      </c>
      <c r="M237" s="5" t="s">
        <v>925</v>
      </c>
      <c r="N237" s="8">
        <v>4</v>
      </c>
      <c r="O237" s="5">
        <v>5886</v>
      </c>
      <c r="P237" s="5"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</row>
    <row r="238" spans="1:22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16" t="str">
        <f>VLOOKUP(D238,'Customer Details'!$A$1:$F$16,2,0)</f>
        <v>Fortis Healthcare Ltd.</v>
      </c>
      <c r="H238" s="16" t="str">
        <f>VLOOKUP(D238,'Customer Details'!$A$1:$F$16,4,0)</f>
        <v>Goleta</v>
      </c>
      <c r="I238" s="16" t="str">
        <f>VLOOKUP(D238,'Customer Details'!$A$1:$F$16,6,0)</f>
        <v>93117</v>
      </c>
      <c r="J238" s="5" t="s">
        <v>1109</v>
      </c>
      <c r="K238" s="5">
        <v>3573</v>
      </c>
      <c r="L238" s="5">
        <v>1857</v>
      </c>
      <c r="M238" s="5" t="s">
        <v>918</v>
      </c>
      <c r="N238" s="8">
        <v>8</v>
      </c>
      <c r="O238" s="5">
        <v>1857</v>
      </c>
      <c r="P238" s="5"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</row>
    <row r="239" spans="1:22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16" t="str">
        <f>VLOOKUP(D239,'Customer Details'!$A$1:$F$16,2,0)</f>
        <v>Lupin Ltd.</v>
      </c>
      <c r="H239" s="16" t="str">
        <f>VLOOKUP(D239,'Customer Details'!$A$1:$F$16,4,0)</f>
        <v>New York</v>
      </c>
      <c r="I239" s="16" t="str">
        <f>VLOOKUP(D239,'Customer Details'!$A$1:$F$16,6,0)</f>
        <v>10019</v>
      </c>
      <c r="J239" s="5" t="s">
        <v>1088</v>
      </c>
      <c r="K239" s="5">
        <v>2523</v>
      </c>
      <c r="L239" s="5">
        <v>1665</v>
      </c>
      <c r="M239" s="5" t="s">
        <v>918</v>
      </c>
      <c r="N239" s="8">
        <v>8</v>
      </c>
      <c r="O239" s="5">
        <v>1665</v>
      </c>
      <c r="P239" s="5"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</row>
    <row r="240" spans="1:22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16" t="str">
        <f>VLOOKUP(D240,'Customer Details'!$A$1:$F$16,2,0)</f>
        <v>Supreme Ind</v>
      </c>
      <c r="H240" s="16" t="str">
        <f>VLOOKUP(D240,'Customer Details'!$A$1:$F$16,4,0)</f>
        <v>Midland</v>
      </c>
      <c r="I240" s="16" t="str">
        <f>VLOOKUP(D240,'Customer Details'!$A$1:$F$16,6,0)</f>
        <v>79706</v>
      </c>
      <c r="J240" s="5" t="s">
        <v>1028</v>
      </c>
      <c r="K240" s="5">
        <v>4051</v>
      </c>
      <c r="L240" s="5">
        <v>1962</v>
      </c>
      <c r="M240" s="5" t="s">
        <v>925</v>
      </c>
      <c r="N240" s="8" t="s">
        <v>1572</v>
      </c>
      <c r="O240" s="5">
        <v>1962</v>
      </c>
      <c r="P240" s="5"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</row>
    <row r="241" spans="1:22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16" t="str">
        <f>VLOOKUP(D241,'Customer Details'!$A$1:$F$16,2,0)</f>
        <v>ABC</v>
      </c>
      <c r="H241" s="16" t="str">
        <f>VLOOKUP(D241,'Customer Details'!$A$1:$F$16,4,0)</f>
        <v>New York</v>
      </c>
      <c r="I241" s="16" t="str">
        <f>VLOOKUP(D241,'Customer Details'!$A$1:$F$16,6,0)</f>
        <v>10025</v>
      </c>
      <c r="J241" s="5" t="s">
        <v>1096</v>
      </c>
      <c r="K241" s="5">
        <v>4741</v>
      </c>
      <c r="L241" s="5">
        <v>1849</v>
      </c>
      <c r="M241" s="5" t="s">
        <v>923</v>
      </c>
      <c r="N241" s="8">
        <v>3</v>
      </c>
      <c r="O241" s="5">
        <v>1849</v>
      </c>
      <c r="P241" s="5"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</row>
    <row r="242" spans="1:22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16" t="str">
        <f>VLOOKUP(D242,'Customer Details'!$A$1:$F$16,2,0)</f>
        <v>Punj Lloyd Ltd.</v>
      </c>
      <c r="H242" s="16" t="str">
        <f>VLOOKUP(D242,'Customer Details'!$A$1:$F$16,4,0)</f>
        <v>South Windsor</v>
      </c>
      <c r="I242" s="16" t="str">
        <f>VLOOKUP(D242,'Customer Details'!$A$1:$F$16,6,0)</f>
        <v>06074</v>
      </c>
      <c r="J242" s="5" t="s">
        <v>1025</v>
      </c>
      <c r="K242" s="5">
        <v>4765</v>
      </c>
      <c r="L242" s="5">
        <v>1286</v>
      </c>
      <c r="M242" s="5" t="s">
        <v>923</v>
      </c>
      <c r="N242" s="8">
        <v>10</v>
      </c>
      <c r="O242" s="5">
        <v>1286</v>
      </c>
      <c r="P242" s="5"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</row>
    <row r="243" spans="1:22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16" t="str">
        <f>VLOOKUP(D243,'Customer Details'!$A$1:$F$16,2,0)</f>
        <v>Suzlon Energy Ltd.</v>
      </c>
      <c r="H243" s="16" t="str">
        <f>VLOOKUP(D243,'Customer Details'!$A$1:$F$16,4,0)</f>
        <v>Tracy</v>
      </c>
      <c r="I243" s="16" t="str">
        <f>VLOOKUP(D243,'Customer Details'!$A$1:$F$16,6,0)</f>
        <v>95376</v>
      </c>
      <c r="J243" s="5" t="s">
        <v>1125</v>
      </c>
      <c r="K243" s="5">
        <v>3421</v>
      </c>
      <c r="L243" s="5">
        <v>1370</v>
      </c>
      <c r="M243" s="5" t="s">
        <v>923</v>
      </c>
      <c r="N243" s="8">
        <v>4</v>
      </c>
      <c r="O243" s="5">
        <v>1370</v>
      </c>
      <c r="P243" s="5"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</row>
    <row r="244" spans="1:22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16" t="str">
        <f>VLOOKUP(D244,'Customer Details'!$A$1:$F$16,2,0)</f>
        <v>Elder Pharmaceuticals</v>
      </c>
      <c r="H244" s="16" t="str">
        <f>VLOOKUP(D244,'Customer Details'!$A$1:$F$16,4,0)</f>
        <v>Omaha</v>
      </c>
      <c r="I244" s="16" t="str">
        <f>VLOOKUP(D244,'Customer Details'!$A$1:$F$16,6,0)</f>
        <v>68127</v>
      </c>
      <c r="J244" s="5" t="s">
        <v>1005</v>
      </c>
      <c r="K244" s="5">
        <v>3408</v>
      </c>
      <c r="L244" s="5">
        <v>2467</v>
      </c>
      <c r="M244" s="5" t="s">
        <v>918</v>
      </c>
      <c r="N244" s="8">
        <v>4</v>
      </c>
      <c r="O244" s="5">
        <v>2467</v>
      </c>
      <c r="P244" s="5"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</row>
    <row r="245" spans="1:22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16" t="str">
        <f>VLOOKUP(D245,'Customer Details'!$A$1:$F$16,2,0)</f>
        <v>Supreme Ind</v>
      </c>
      <c r="H245" s="16" t="str">
        <f>VLOOKUP(D245,'Customer Details'!$A$1:$F$16,4,0)</f>
        <v>Midland</v>
      </c>
      <c r="I245" s="16" t="str">
        <f>VLOOKUP(D245,'Customer Details'!$A$1:$F$16,6,0)</f>
        <v>79706</v>
      </c>
      <c r="J245" s="5" t="s">
        <v>1022</v>
      </c>
      <c r="K245" s="5">
        <v>3018</v>
      </c>
      <c r="L245" s="5">
        <v>1286</v>
      </c>
      <c r="M245" s="5" t="s">
        <v>918</v>
      </c>
      <c r="N245" s="8">
        <v>8</v>
      </c>
      <c r="O245" s="5">
        <v>1286</v>
      </c>
      <c r="P245" s="5"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</row>
    <row r="246" spans="1:22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16" t="str">
        <f>VLOOKUP(D246,'Customer Details'!$A$1:$F$16,2,0)</f>
        <v>Dynamatic Technologies Ltd.</v>
      </c>
      <c r="H246" s="16" t="str">
        <f>VLOOKUP(D246,'Customer Details'!$A$1:$F$16,4,0)</f>
        <v>Santa Barbara</v>
      </c>
      <c r="I246" s="16" t="str">
        <f>VLOOKUP(D246,'Customer Details'!$A$1:$F$16,6,0)</f>
        <v>93110</v>
      </c>
      <c r="J246" s="5" t="s">
        <v>1071</v>
      </c>
      <c r="K246" s="5">
        <v>4928</v>
      </c>
      <c r="L246" s="5">
        <v>2101</v>
      </c>
      <c r="M246" s="5" t="s">
        <v>918</v>
      </c>
      <c r="N246" s="8">
        <v>5</v>
      </c>
      <c r="O246" s="5">
        <v>2101</v>
      </c>
      <c r="P246" s="5"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</row>
    <row r="247" spans="1:22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16" t="str">
        <f>VLOOKUP(D247,'Customer Details'!$A$1:$F$16,2,0)</f>
        <v>Punj Lloyd Ltd.</v>
      </c>
      <c r="H247" s="16" t="str">
        <f>VLOOKUP(D247,'Customer Details'!$A$1:$F$16,4,0)</f>
        <v>South Windsor</v>
      </c>
      <c r="I247" s="16" t="str">
        <f>VLOOKUP(D247,'Customer Details'!$A$1:$F$16,6,0)</f>
        <v>06074</v>
      </c>
      <c r="J247" s="5" t="s">
        <v>1129</v>
      </c>
      <c r="K247" s="5">
        <v>4757</v>
      </c>
      <c r="L247" s="5">
        <v>1534</v>
      </c>
      <c r="M247" s="5" t="s">
        <v>918</v>
      </c>
      <c r="N247" s="8">
        <v>5</v>
      </c>
      <c r="O247" s="5">
        <v>3068</v>
      </c>
      <c r="P247" s="5"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</row>
    <row r="248" spans="1:22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16" t="str">
        <f>VLOOKUP(D248,'Customer Details'!$A$1:$F$16,2,0)</f>
        <v>Dynamatic Technologies Ltd.</v>
      </c>
      <c r="H248" s="16" t="str">
        <f>VLOOKUP(D248,'Customer Details'!$A$1:$F$16,4,0)</f>
        <v>Santa Barbara</v>
      </c>
      <c r="I248" s="16" t="str">
        <f>VLOOKUP(D248,'Customer Details'!$A$1:$F$16,6,0)</f>
        <v>93110</v>
      </c>
      <c r="J248" s="5" t="s">
        <v>1153</v>
      </c>
      <c r="K248" s="5">
        <v>2902</v>
      </c>
      <c r="L248" s="5">
        <v>1633</v>
      </c>
      <c r="M248" s="5" t="s">
        <v>923</v>
      </c>
      <c r="N248" s="8">
        <v>4</v>
      </c>
      <c r="O248" s="5">
        <v>1633</v>
      </c>
      <c r="P248" s="5"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</row>
    <row r="249" spans="1:22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16" t="str">
        <f>VLOOKUP(D249,'Customer Details'!$A$1:$F$16,2,0)</f>
        <v>Supreme Ind</v>
      </c>
      <c r="H249" s="16" t="str">
        <f>VLOOKUP(D249,'Customer Details'!$A$1:$F$16,4,0)</f>
        <v>Midland</v>
      </c>
      <c r="I249" s="16" t="str">
        <f>VLOOKUP(D249,'Customer Details'!$A$1:$F$16,6,0)</f>
        <v>79706</v>
      </c>
      <c r="J249" s="5" t="s">
        <v>1029</v>
      </c>
      <c r="K249" s="5">
        <v>3413</v>
      </c>
      <c r="L249" s="5">
        <v>1700</v>
      </c>
      <c r="M249" s="5" t="s">
        <v>918</v>
      </c>
      <c r="N249" s="8">
        <v>4</v>
      </c>
      <c r="O249" s="5">
        <v>1700</v>
      </c>
      <c r="P249" s="5"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</row>
    <row r="250" spans="1:22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16" t="str">
        <f>VLOOKUP(D250,'Customer Details'!$A$1:$F$16,2,0)</f>
        <v>Sonata Software</v>
      </c>
      <c r="H250" s="16" t="str">
        <f>VLOOKUP(D250,'Customer Details'!$A$1:$F$16,4,0)</f>
        <v>Olympia</v>
      </c>
      <c r="I250" s="16" t="str">
        <f>VLOOKUP(D250,'Customer Details'!$A$1:$F$16,6,0)</f>
        <v>98502</v>
      </c>
      <c r="J250" s="5" t="s">
        <v>1123</v>
      </c>
      <c r="K250" s="5">
        <v>4927</v>
      </c>
      <c r="L250" s="5">
        <v>2034</v>
      </c>
      <c r="M250" s="5" t="s">
        <v>925</v>
      </c>
      <c r="N250" s="8">
        <v>4</v>
      </c>
      <c r="O250" s="5">
        <v>2034</v>
      </c>
      <c r="P250" s="5"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</row>
    <row r="251" spans="1:22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16" t="str">
        <f>VLOOKUP(D251,'Customer Details'!$A$1:$F$16,2,0)</f>
        <v>Godfrey Philips India Ltd.</v>
      </c>
      <c r="H251" s="16" t="str">
        <f>VLOOKUP(D251,'Customer Details'!$A$1:$F$16,4,0)</f>
        <v>Salt Lake City</v>
      </c>
      <c r="I251" s="16" t="str">
        <f>VLOOKUP(D251,'Customer Details'!$A$1:$F$16,6,0)</f>
        <v>84118</v>
      </c>
      <c r="J251" s="5" t="s">
        <v>944</v>
      </c>
      <c r="K251" s="5">
        <v>4891</v>
      </c>
      <c r="L251" s="5">
        <v>1745</v>
      </c>
      <c r="M251" s="5" t="s">
        <v>925</v>
      </c>
      <c r="N251" s="8">
        <v>5</v>
      </c>
      <c r="O251" s="5">
        <v>1745</v>
      </c>
      <c r="P251" s="5"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</row>
    <row r="252" spans="1:22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16" t="str">
        <f>VLOOKUP(D252,'Customer Details'!$A$1:$F$16,2,0)</f>
        <v>Punj Lloyd Ltd.</v>
      </c>
      <c r="H252" s="16" t="str">
        <f>VLOOKUP(D252,'Customer Details'!$A$1:$F$16,4,0)</f>
        <v>South Windsor</v>
      </c>
      <c r="I252" s="16" t="str">
        <f>VLOOKUP(D252,'Customer Details'!$A$1:$F$16,6,0)</f>
        <v>06074</v>
      </c>
      <c r="J252" s="5" t="s">
        <v>1196</v>
      </c>
      <c r="K252" s="5">
        <v>3878</v>
      </c>
      <c r="L252" s="5">
        <v>2236</v>
      </c>
      <c r="M252" s="5" t="s">
        <v>918</v>
      </c>
      <c r="N252" s="8">
        <v>10</v>
      </c>
      <c r="O252" s="5">
        <v>2236</v>
      </c>
      <c r="P252" s="5"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</row>
    <row r="253" spans="1:22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16" t="str">
        <f>VLOOKUP(D253,'Customer Details'!$A$1:$F$16,2,0)</f>
        <v>Dynamatic Technologies Ltd.</v>
      </c>
      <c r="H253" s="16" t="str">
        <f>VLOOKUP(D253,'Customer Details'!$A$1:$F$16,4,0)</f>
        <v>Santa Barbara</v>
      </c>
      <c r="I253" s="16" t="str">
        <f>VLOOKUP(D253,'Customer Details'!$A$1:$F$16,6,0)</f>
        <v>93110</v>
      </c>
      <c r="J253" s="5" t="s">
        <v>1165</v>
      </c>
      <c r="K253" s="5">
        <v>3644</v>
      </c>
      <c r="L253" s="5">
        <v>1954</v>
      </c>
      <c r="M253" s="5" t="s">
        <v>920</v>
      </c>
      <c r="N253" s="8">
        <v>8</v>
      </c>
      <c r="O253" s="5">
        <v>46896</v>
      </c>
      <c r="P253" s="5"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</row>
    <row r="254" spans="1:22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16" t="str">
        <f>VLOOKUP(D254,'Customer Details'!$A$1:$F$16,2,0)</f>
        <v>ABC</v>
      </c>
      <c r="H254" s="16" t="str">
        <f>VLOOKUP(D254,'Customer Details'!$A$1:$F$16,4,0)</f>
        <v>New York</v>
      </c>
      <c r="I254" s="16" t="str">
        <f>VLOOKUP(D254,'Customer Details'!$A$1:$F$16,6,0)</f>
        <v>10025</v>
      </c>
      <c r="J254" s="5" t="s">
        <v>1222</v>
      </c>
      <c r="K254" s="5">
        <v>3508</v>
      </c>
      <c r="L254" s="5">
        <v>1212</v>
      </c>
      <c r="M254" s="5" t="s">
        <v>918</v>
      </c>
      <c r="N254" s="8">
        <v>8</v>
      </c>
      <c r="O254" s="5">
        <v>1212</v>
      </c>
      <c r="P254" s="5"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</row>
    <row r="255" spans="1:22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16" t="str">
        <f>VLOOKUP(D255,'Customer Details'!$A$1:$F$16,2,0)</f>
        <v>Hindusthan National Glass &amp; Industries Ltd.</v>
      </c>
      <c r="H255" s="16" t="str">
        <f>VLOOKUP(D255,'Customer Details'!$A$1:$F$16,4,0)</f>
        <v>Honolulu</v>
      </c>
      <c r="I255" s="16" t="str">
        <f>VLOOKUP(D255,'Customer Details'!$A$1:$F$16,6,0)</f>
        <v>96825</v>
      </c>
      <c r="J255" s="5" t="s">
        <v>1176</v>
      </c>
      <c r="K255" s="5">
        <v>4220</v>
      </c>
      <c r="L255" s="5">
        <v>1493</v>
      </c>
      <c r="M255" s="5" t="s">
        <v>918</v>
      </c>
      <c r="N255" s="8">
        <v>4</v>
      </c>
      <c r="O255" s="5">
        <v>1493</v>
      </c>
      <c r="P255" s="5"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</row>
    <row r="256" spans="1:22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16" t="str">
        <f>VLOOKUP(D256,'Customer Details'!$A$1:$F$16,2,0)</f>
        <v>GMR Infrastructure Ltd.</v>
      </c>
      <c r="H256" s="16" t="str">
        <f>VLOOKUP(D256,'Customer Details'!$A$1:$F$16,4,0)</f>
        <v>Naugatuck</v>
      </c>
      <c r="I256" s="16" t="str">
        <f>VLOOKUP(D256,'Customer Details'!$A$1:$F$16,6,0)</f>
        <v>06770</v>
      </c>
      <c r="J256" s="5" t="s">
        <v>1211</v>
      </c>
      <c r="K256" s="5">
        <v>4050</v>
      </c>
      <c r="L256" s="5">
        <v>1241</v>
      </c>
      <c r="M256" s="5" t="s">
        <v>918</v>
      </c>
      <c r="N256" s="8" t="s">
        <v>1572</v>
      </c>
      <c r="O256" s="5">
        <v>1241</v>
      </c>
      <c r="P256" s="5"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</row>
    <row r="257" spans="1:22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16" t="str">
        <f>VLOOKUP(D257,'Customer Details'!$A$1:$F$16,2,0)</f>
        <v>Punj Lloyd Ltd.</v>
      </c>
      <c r="H257" s="16" t="str">
        <f>VLOOKUP(D257,'Customer Details'!$A$1:$F$16,4,0)</f>
        <v>South Windsor</v>
      </c>
      <c r="I257" s="16" t="str">
        <f>VLOOKUP(D257,'Customer Details'!$A$1:$F$16,6,0)</f>
        <v>06074</v>
      </c>
      <c r="J257" s="5" t="s">
        <v>930</v>
      </c>
      <c r="K257" s="5">
        <v>4724</v>
      </c>
      <c r="L257" s="5">
        <v>2467</v>
      </c>
      <c r="M257" s="5" t="s">
        <v>918</v>
      </c>
      <c r="N257" s="8">
        <v>8</v>
      </c>
      <c r="O257" s="5">
        <v>2467</v>
      </c>
      <c r="P257" s="5"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</row>
    <row r="258" spans="1:22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16" t="str">
        <f>VLOOKUP(D258,'Customer Details'!$A$1:$F$16,2,0)</f>
        <v>ABC</v>
      </c>
      <c r="H258" s="16" t="str">
        <f>VLOOKUP(D258,'Customer Details'!$A$1:$F$16,4,0)</f>
        <v>New York</v>
      </c>
      <c r="I258" s="16" t="str">
        <f>VLOOKUP(D258,'Customer Details'!$A$1:$F$16,6,0)</f>
        <v>10025</v>
      </c>
      <c r="J258" s="5" t="s">
        <v>1223</v>
      </c>
      <c r="K258" s="5">
        <v>4172</v>
      </c>
      <c r="L258" s="5">
        <v>1415</v>
      </c>
      <c r="M258" s="5" t="s">
        <v>918</v>
      </c>
      <c r="N258" s="8">
        <v>6</v>
      </c>
      <c r="O258" s="5">
        <v>2830</v>
      </c>
      <c r="P258" s="5"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</row>
    <row r="259" spans="1:22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16" t="str">
        <f>VLOOKUP(D259,'Customer Details'!$A$1:$F$16,2,0)</f>
        <v>Reliance Industries Limited</v>
      </c>
      <c r="H259" s="16" t="str">
        <f>VLOOKUP(D259,'Customer Details'!$A$1:$F$16,4,0)</f>
        <v>Chestnut Ridge</v>
      </c>
      <c r="I259" s="16" t="str">
        <f>VLOOKUP(D259,'Customer Details'!$A$1:$F$16,6,0)</f>
        <v>10977</v>
      </c>
      <c r="J259" s="5" t="s">
        <v>952</v>
      </c>
      <c r="K259" s="5">
        <v>2529</v>
      </c>
      <c r="L259" s="5">
        <v>1630</v>
      </c>
      <c r="M259" s="5" t="s">
        <v>918</v>
      </c>
      <c r="N259" s="8">
        <v>6</v>
      </c>
      <c r="O259" s="5">
        <v>3260</v>
      </c>
      <c r="P259" s="5"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</row>
    <row r="260" spans="1:22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16" t="str">
        <f>VLOOKUP(D260,'Customer Details'!$A$1:$F$16,2,0)</f>
        <v>Supreme Ind</v>
      </c>
      <c r="H260" s="16" t="str">
        <f>VLOOKUP(D260,'Customer Details'!$A$1:$F$16,4,0)</f>
        <v>Midland</v>
      </c>
      <c r="I260" s="16" t="str">
        <f>VLOOKUP(D260,'Customer Details'!$A$1:$F$16,6,0)</f>
        <v>79706</v>
      </c>
      <c r="J260" s="5" t="s">
        <v>968</v>
      </c>
      <c r="K260" s="5">
        <v>3491</v>
      </c>
      <c r="L260" s="5">
        <v>1257</v>
      </c>
      <c r="M260" s="5" t="s">
        <v>923</v>
      </c>
      <c r="N260" s="8">
        <v>4</v>
      </c>
      <c r="O260" s="5">
        <v>1257</v>
      </c>
      <c r="P260" s="5"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</row>
    <row r="261" spans="1:22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16" t="str">
        <f>VLOOKUP(D261,'Customer Details'!$A$1:$F$16,2,0)</f>
        <v>Godfrey Philips India Ltd.</v>
      </c>
      <c r="H261" s="16" t="str">
        <f>VLOOKUP(D261,'Customer Details'!$A$1:$F$16,4,0)</f>
        <v>Salt Lake City</v>
      </c>
      <c r="I261" s="16" t="str">
        <f>VLOOKUP(D261,'Customer Details'!$A$1:$F$16,6,0)</f>
        <v>84118</v>
      </c>
      <c r="J261" s="5" t="s">
        <v>1066</v>
      </c>
      <c r="K261" s="5">
        <v>4220</v>
      </c>
      <c r="L261" s="5">
        <v>1635</v>
      </c>
      <c r="M261" s="5" t="s">
        <v>918</v>
      </c>
      <c r="N261" s="8">
        <v>5</v>
      </c>
      <c r="O261" s="5">
        <v>3270</v>
      </c>
      <c r="P261" s="5"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</row>
    <row r="262" spans="1:22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16" t="str">
        <f>VLOOKUP(D262,'Customer Details'!$A$1:$F$16,2,0)</f>
        <v>Godfrey Philips India Ltd.</v>
      </c>
      <c r="H262" s="16" t="str">
        <f>VLOOKUP(D262,'Customer Details'!$A$1:$F$16,4,0)</f>
        <v>Salt Lake City</v>
      </c>
      <c r="I262" s="16" t="str">
        <f>VLOOKUP(D262,'Customer Details'!$A$1:$F$16,6,0)</f>
        <v>84118</v>
      </c>
      <c r="J262" s="5" t="s">
        <v>1006</v>
      </c>
      <c r="K262" s="5">
        <v>3377</v>
      </c>
      <c r="L262" s="5">
        <v>2112</v>
      </c>
      <c r="M262" s="5" t="s">
        <v>923</v>
      </c>
      <c r="N262" s="8">
        <v>4</v>
      </c>
      <c r="O262" s="5">
        <v>6336</v>
      </c>
      <c r="P262" s="5"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</row>
    <row r="263" spans="1:22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16" t="str">
        <f>VLOOKUP(D263,'Customer Details'!$A$1:$F$16,2,0)</f>
        <v>Supreme Ind</v>
      </c>
      <c r="H263" s="16" t="str">
        <f>VLOOKUP(D263,'Customer Details'!$A$1:$F$16,4,0)</f>
        <v>Midland</v>
      </c>
      <c r="I263" s="16" t="str">
        <f>VLOOKUP(D263,'Customer Details'!$A$1:$F$16,6,0)</f>
        <v>79706</v>
      </c>
      <c r="J263" s="5" t="s">
        <v>1189</v>
      </c>
      <c r="K263" s="5">
        <v>4476</v>
      </c>
      <c r="L263" s="5">
        <v>2494</v>
      </c>
      <c r="M263" s="5" t="s">
        <v>918</v>
      </c>
      <c r="N263" s="8">
        <v>4</v>
      </c>
      <c r="O263" s="5">
        <v>2494</v>
      </c>
      <c r="P263" s="5"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</row>
    <row r="264" spans="1:22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16" t="str">
        <f>VLOOKUP(D264,'Customer Details'!$A$1:$F$16,2,0)</f>
        <v>Honeywell Automation</v>
      </c>
      <c r="H264" s="16" t="str">
        <f>VLOOKUP(D264,'Customer Details'!$A$1:$F$16,4,0)</f>
        <v>Miami</v>
      </c>
      <c r="I264" s="16" t="str">
        <f>VLOOKUP(D264,'Customer Details'!$A$1:$F$16,6,0)</f>
        <v>33732</v>
      </c>
      <c r="J264" s="5" t="s">
        <v>1227</v>
      </c>
      <c r="K264" s="5">
        <v>3056</v>
      </c>
      <c r="L264" s="5">
        <v>1830</v>
      </c>
      <c r="M264" s="5" t="s">
        <v>918</v>
      </c>
      <c r="N264" s="8">
        <v>6</v>
      </c>
      <c r="O264" s="5">
        <v>1830</v>
      </c>
      <c r="P264" s="5"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</row>
    <row r="265" spans="1:22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16" t="str">
        <f>VLOOKUP(D265,'Customer Details'!$A$1:$F$16,2,0)</f>
        <v>Dynamatic Technologies Ltd.</v>
      </c>
      <c r="H265" s="16" t="str">
        <f>VLOOKUP(D265,'Customer Details'!$A$1:$F$16,4,0)</f>
        <v>Santa Barbara</v>
      </c>
      <c r="I265" s="16" t="str">
        <f>VLOOKUP(D265,'Customer Details'!$A$1:$F$16,6,0)</f>
        <v>93110</v>
      </c>
      <c r="J265" s="5" t="s">
        <v>1064</v>
      </c>
      <c r="K265" s="5">
        <v>2645</v>
      </c>
      <c r="L265" s="5">
        <v>1547</v>
      </c>
      <c r="M265" s="5" t="s">
        <v>923</v>
      </c>
      <c r="N265" s="8">
        <v>3</v>
      </c>
      <c r="O265" s="5">
        <v>3094</v>
      </c>
      <c r="P265" s="5"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</row>
    <row r="266" spans="1:22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16" t="str">
        <f>VLOOKUP(D266,'Customer Details'!$A$1:$F$16,2,0)</f>
        <v>Punj Lloyd Ltd.</v>
      </c>
      <c r="H266" s="16" t="str">
        <f>VLOOKUP(D266,'Customer Details'!$A$1:$F$16,4,0)</f>
        <v>South Windsor</v>
      </c>
      <c r="I266" s="16" t="str">
        <f>VLOOKUP(D266,'Customer Details'!$A$1:$F$16,6,0)</f>
        <v>06074</v>
      </c>
      <c r="J266" s="5" t="s">
        <v>982</v>
      </c>
      <c r="K266" s="5">
        <v>2803</v>
      </c>
      <c r="L266" s="5">
        <v>1344</v>
      </c>
      <c r="M266" s="5" t="s">
        <v>918</v>
      </c>
      <c r="N266" s="8">
        <v>6</v>
      </c>
      <c r="O266" s="5">
        <v>2688</v>
      </c>
      <c r="P266" s="5"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</row>
    <row r="267" spans="1:22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16" t="str">
        <f>VLOOKUP(D267,'Customer Details'!$A$1:$F$16,2,0)</f>
        <v>Godfrey Philips India Ltd.</v>
      </c>
      <c r="H267" s="16" t="str">
        <f>VLOOKUP(D267,'Customer Details'!$A$1:$F$16,4,0)</f>
        <v>Salt Lake City</v>
      </c>
      <c r="I267" s="16" t="str">
        <f>VLOOKUP(D267,'Customer Details'!$A$1:$F$16,6,0)</f>
        <v>84118</v>
      </c>
      <c r="J267" s="5" t="s">
        <v>968</v>
      </c>
      <c r="K267" s="5">
        <v>3491</v>
      </c>
      <c r="L267" s="5">
        <v>1257</v>
      </c>
      <c r="M267" s="5" t="s">
        <v>923</v>
      </c>
      <c r="N267" s="8">
        <v>5</v>
      </c>
      <c r="O267" s="5">
        <v>2514</v>
      </c>
      <c r="P267" s="5"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</row>
    <row r="268" spans="1:22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16" t="str">
        <f>VLOOKUP(D268,'Customer Details'!$A$1:$F$16,2,0)</f>
        <v>Reliance Industries Limited</v>
      </c>
      <c r="H268" s="16" t="str">
        <f>VLOOKUP(D268,'Customer Details'!$A$1:$F$16,4,0)</f>
        <v>Chestnut Ridge</v>
      </c>
      <c r="I268" s="16" t="str">
        <f>VLOOKUP(D268,'Customer Details'!$A$1:$F$16,6,0)</f>
        <v>10977</v>
      </c>
      <c r="J268" s="5" t="s">
        <v>936</v>
      </c>
      <c r="K268" s="5">
        <v>4481</v>
      </c>
      <c r="L268" s="5">
        <v>2114</v>
      </c>
      <c r="M268" s="5" t="s">
        <v>918</v>
      </c>
      <c r="N268" s="8">
        <v>5</v>
      </c>
      <c r="O268" s="5">
        <v>4228</v>
      </c>
      <c r="P268" s="5"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</row>
    <row r="269" spans="1:22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16" t="str">
        <f>VLOOKUP(D269,'Customer Details'!$A$1:$F$16,2,0)</f>
        <v>Sonata Software</v>
      </c>
      <c r="H269" s="16" t="str">
        <f>VLOOKUP(D269,'Customer Details'!$A$1:$F$16,4,0)</f>
        <v>Olympia</v>
      </c>
      <c r="I269" s="16" t="str">
        <f>VLOOKUP(D269,'Customer Details'!$A$1:$F$16,6,0)</f>
        <v>98502</v>
      </c>
      <c r="J269" s="5" t="s">
        <v>1196</v>
      </c>
      <c r="K269" s="5">
        <v>3878</v>
      </c>
      <c r="L269" s="5">
        <v>2236</v>
      </c>
      <c r="M269" s="5" t="s">
        <v>918</v>
      </c>
      <c r="N269" s="8">
        <v>10</v>
      </c>
      <c r="O269" s="5">
        <v>2236</v>
      </c>
      <c r="P269" s="5"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</row>
    <row r="270" spans="1:22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16" t="str">
        <f>VLOOKUP(D270,'Customer Details'!$A$1:$F$16,2,0)</f>
        <v>Suzlon Energy Ltd.</v>
      </c>
      <c r="H270" s="16" t="str">
        <f>VLOOKUP(D270,'Customer Details'!$A$1:$F$16,4,0)</f>
        <v>Tracy</v>
      </c>
      <c r="I270" s="16" t="str">
        <f>VLOOKUP(D270,'Customer Details'!$A$1:$F$16,6,0)</f>
        <v>95376</v>
      </c>
      <c r="J270" s="5" t="s">
        <v>949</v>
      </c>
      <c r="K270" s="5">
        <v>2553</v>
      </c>
      <c r="L270" s="5">
        <v>1638</v>
      </c>
      <c r="M270" s="5" t="s">
        <v>920</v>
      </c>
      <c r="N270" s="8">
        <v>4</v>
      </c>
      <c r="O270" s="5">
        <v>3276</v>
      </c>
      <c r="P270" s="5"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</row>
    <row r="271" spans="1:22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16" t="str">
        <f>VLOOKUP(D271,'Customer Details'!$A$1:$F$16,2,0)</f>
        <v>Suzlon Energy Ltd.</v>
      </c>
      <c r="H271" s="16" t="str">
        <f>VLOOKUP(D271,'Customer Details'!$A$1:$F$16,4,0)</f>
        <v>Tracy</v>
      </c>
      <c r="I271" s="16" t="str">
        <f>VLOOKUP(D271,'Customer Details'!$A$1:$F$16,6,0)</f>
        <v>95376</v>
      </c>
      <c r="J271" s="5" t="s">
        <v>956</v>
      </c>
      <c r="K271" s="5">
        <v>3112</v>
      </c>
      <c r="L271" s="5">
        <v>1766</v>
      </c>
      <c r="M271" s="5" t="s">
        <v>918</v>
      </c>
      <c r="N271" s="8">
        <v>4</v>
      </c>
      <c r="O271" s="5">
        <v>3532</v>
      </c>
      <c r="P271" s="5"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</row>
    <row r="272" spans="1:22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16" t="str">
        <f>VLOOKUP(D272,'Customer Details'!$A$1:$F$16,2,0)</f>
        <v>Hindusthan National Glass &amp; Industries Ltd.</v>
      </c>
      <c r="H272" s="16" t="str">
        <f>VLOOKUP(D272,'Customer Details'!$A$1:$F$16,4,0)</f>
        <v>Honolulu</v>
      </c>
      <c r="I272" s="16" t="str">
        <f>VLOOKUP(D272,'Customer Details'!$A$1:$F$16,6,0)</f>
        <v>96825</v>
      </c>
      <c r="J272" s="5" t="s">
        <v>1110</v>
      </c>
      <c r="K272" s="5">
        <v>4224</v>
      </c>
      <c r="L272" s="5">
        <v>2048</v>
      </c>
      <c r="M272" s="5" t="s">
        <v>923</v>
      </c>
      <c r="N272" s="8">
        <v>4</v>
      </c>
      <c r="O272" s="5">
        <v>4096</v>
      </c>
      <c r="P272" s="5"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</row>
    <row r="273" spans="1:22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16" t="str">
        <f>VLOOKUP(D273,'Customer Details'!$A$1:$F$16,2,0)</f>
        <v>Punj Lloyd Ltd.</v>
      </c>
      <c r="H273" s="16" t="str">
        <f>VLOOKUP(D273,'Customer Details'!$A$1:$F$16,4,0)</f>
        <v>South Windsor</v>
      </c>
      <c r="I273" s="16" t="str">
        <f>VLOOKUP(D273,'Customer Details'!$A$1:$F$16,6,0)</f>
        <v>06074</v>
      </c>
      <c r="J273" s="5" t="s">
        <v>1076</v>
      </c>
      <c r="K273" s="5">
        <v>2628</v>
      </c>
      <c r="L273" s="5">
        <v>1803</v>
      </c>
      <c r="M273" s="5" t="s">
        <v>918</v>
      </c>
      <c r="N273" s="8">
        <v>4</v>
      </c>
      <c r="O273" s="5">
        <v>1803</v>
      </c>
      <c r="P273" s="5"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</row>
    <row r="274" spans="1:22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16" t="str">
        <f>VLOOKUP(D274,'Customer Details'!$A$1:$F$16,2,0)</f>
        <v>Sonata Software</v>
      </c>
      <c r="H274" s="16" t="str">
        <f>VLOOKUP(D274,'Customer Details'!$A$1:$F$16,4,0)</f>
        <v>Olympia</v>
      </c>
      <c r="I274" s="16" t="str">
        <f>VLOOKUP(D274,'Customer Details'!$A$1:$F$16,6,0)</f>
        <v>98502</v>
      </c>
      <c r="J274" s="5" t="s">
        <v>1060</v>
      </c>
      <c r="K274" s="5">
        <v>3039</v>
      </c>
      <c r="L274" s="5">
        <v>2426</v>
      </c>
      <c r="M274" s="5" t="s">
        <v>925</v>
      </c>
      <c r="N274" s="8">
        <v>6</v>
      </c>
      <c r="O274" s="5">
        <v>2426</v>
      </c>
      <c r="P274" s="5"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</row>
    <row r="275" spans="1:22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16" t="str">
        <f>VLOOKUP(D275,'Customer Details'!$A$1:$F$16,2,0)</f>
        <v>Suzlon Energy Ltd.</v>
      </c>
      <c r="H275" s="16" t="str">
        <f>VLOOKUP(D275,'Customer Details'!$A$1:$F$16,4,0)</f>
        <v>Tracy</v>
      </c>
      <c r="I275" s="16" t="str">
        <f>VLOOKUP(D275,'Customer Details'!$A$1:$F$16,6,0)</f>
        <v>95376</v>
      </c>
      <c r="J275" s="5" t="s">
        <v>1134</v>
      </c>
      <c r="K275" s="5">
        <v>4342</v>
      </c>
      <c r="L275" s="5">
        <v>1689</v>
      </c>
      <c r="M275" s="5" t="s">
        <v>925</v>
      </c>
      <c r="N275" s="8">
        <v>4</v>
      </c>
      <c r="O275" s="5">
        <v>1689</v>
      </c>
      <c r="P275" s="5"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</row>
    <row r="276" spans="1:22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16" t="str">
        <f>VLOOKUP(D276,'Customer Details'!$A$1:$F$16,2,0)</f>
        <v>Reliance Industries Limited</v>
      </c>
      <c r="H276" s="16" t="str">
        <f>VLOOKUP(D276,'Customer Details'!$A$1:$F$16,4,0)</f>
        <v>Chestnut Ridge</v>
      </c>
      <c r="I276" s="16" t="str">
        <f>VLOOKUP(D276,'Customer Details'!$A$1:$F$16,6,0)</f>
        <v>10977</v>
      </c>
      <c r="J276" s="5" t="s">
        <v>1033</v>
      </c>
      <c r="K276" s="5">
        <v>3467</v>
      </c>
      <c r="L276" s="5">
        <v>1230</v>
      </c>
      <c r="M276" s="5" t="s">
        <v>925</v>
      </c>
      <c r="N276" s="8">
        <v>5</v>
      </c>
      <c r="O276" s="5">
        <v>2460</v>
      </c>
      <c r="P276" s="5"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</row>
    <row r="277" spans="1:22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16" t="str">
        <f>VLOOKUP(D277,'Customer Details'!$A$1:$F$16,2,0)</f>
        <v>Supreme Ind</v>
      </c>
      <c r="H277" s="16" t="str">
        <f>VLOOKUP(D277,'Customer Details'!$A$1:$F$16,4,0)</f>
        <v>Midland</v>
      </c>
      <c r="I277" s="16" t="str">
        <f>VLOOKUP(D277,'Customer Details'!$A$1:$F$16,6,0)</f>
        <v>79706</v>
      </c>
      <c r="J277" s="5" t="s">
        <v>1234</v>
      </c>
      <c r="K277" s="5">
        <v>3626</v>
      </c>
      <c r="L277" s="5">
        <v>1590</v>
      </c>
      <c r="M277" s="5" t="s">
        <v>918</v>
      </c>
      <c r="N277" s="8" t="s">
        <v>1572</v>
      </c>
      <c r="O277" s="5">
        <v>1590</v>
      </c>
      <c r="P277" s="5"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</row>
    <row r="278" spans="1:22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16" t="str">
        <f>VLOOKUP(D278,'Customer Details'!$A$1:$F$16,2,0)</f>
        <v>Supreme Ind</v>
      </c>
      <c r="H278" s="16" t="str">
        <f>VLOOKUP(D278,'Customer Details'!$A$1:$F$16,4,0)</f>
        <v>Midland</v>
      </c>
      <c r="I278" s="16" t="str">
        <f>VLOOKUP(D278,'Customer Details'!$A$1:$F$16,6,0)</f>
        <v>79706</v>
      </c>
      <c r="J278" s="5" t="s">
        <v>1150</v>
      </c>
      <c r="K278" s="5">
        <v>4006</v>
      </c>
      <c r="L278" s="5">
        <v>1898</v>
      </c>
      <c r="M278" s="5" t="s">
        <v>918</v>
      </c>
      <c r="N278" s="8">
        <v>8</v>
      </c>
      <c r="O278" s="5">
        <v>5694</v>
      </c>
      <c r="P278" s="5"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</row>
    <row r="279" spans="1:22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16" t="str">
        <f>VLOOKUP(D279,'Customer Details'!$A$1:$F$16,2,0)</f>
        <v>ABC</v>
      </c>
      <c r="H279" s="16" t="str">
        <f>VLOOKUP(D279,'Customer Details'!$A$1:$F$16,4,0)</f>
        <v>New York</v>
      </c>
      <c r="I279" s="16" t="str">
        <f>VLOOKUP(D279,'Customer Details'!$A$1:$F$16,6,0)</f>
        <v>10025</v>
      </c>
      <c r="J279" s="5" t="s">
        <v>1048</v>
      </c>
      <c r="K279" s="5">
        <v>2775</v>
      </c>
      <c r="L279" s="5">
        <v>1847</v>
      </c>
      <c r="M279" s="5" t="s">
        <v>918</v>
      </c>
      <c r="N279" s="8">
        <v>10</v>
      </c>
      <c r="O279" s="5">
        <v>3694</v>
      </c>
      <c r="P279" s="5"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</row>
    <row r="280" spans="1:22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16" t="str">
        <f>VLOOKUP(D280,'Customer Details'!$A$1:$F$16,2,0)</f>
        <v>GHCL Ltd.</v>
      </c>
      <c r="H280" s="16" t="str">
        <f>VLOOKUP(D280,'Customer Details'!$A$1:$F$16,4,0)</f>
        <v>Richmond</v>
      </c>
      <c r="I280" s="16" t="str">
        <f>VLOOKUP(D280,'Customer Details'!$A$1:$F$16,6,0)</f>
        <v>94805</v>
      </c>
      <c r="J280" s="5" t="s">
        <v>946</v>
      </c>
      <c r="K280" s="5">
        <v>2921</v>
      </c>
      <c r="L280" s="5">
        <v>1786</v>
      </c>
      <c r="M280" s="5" t="s">
        <v>920</v>
      </c>
      <c r="N280" s="8" t="s">
        <v>1572</v>
      </c>
      <c r="O280" s="5">
        <v>3572</v>
      </c>
      <c r="P280" s="5"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</row>
    <row r="281" spans="1:22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16" t="str">
        <f>VLOOKUP(D281,'Customer Details'!$A$1:$F$16,2,0)</f>
        <v>Dynamatic Technologies Ltd.</v>
      </c>
      <c r="H281" s="16" t="str">
        <f>VLOOKUP(D281,'Customer Details'!$A$1:$F$16,4,0)</f>
        <v>Santa Barbara</v>
      </c>
      <c r="I281" s="16" t="str">
        <f>VLOOKUP(D281,'Customer Details'!$A$1:$F$16,6,0)</f>
        <v>93110</v>
      </c>
      <c r="J281" s="5" t="s">
        <v>1005</v>
      </c>
      <c r="K281" s="5">
        <v>3408</v>
      </c>
      <c r="L281" s="5">
        <v>2467</v>
      </c>
      <c r="M281" s="5" t="s">
        <v>918</v>
      </c>
      <c r="N281" s="8">
        <v>8</v>
      </c>
      <c r="O281" s="5">
        <v>7401</v>
      </c>
      <c r="P281" s="5"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</row>
    <row r="282" spans="1:22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16" t="str">
        <f>VLOOKUP(D282,'Customer Details'!$A$1:$F$16,2,0)</f>
        <v>Honeywell Automation</v>
      </c>
      <c r="H282" s="16" t="str">
        <f>VLOOKUP(D282,'Customer Details'!$A$1:$F$16,4,0)</f>
        <v>Miami</v>
      </c>
      <c r="I282" s="16" t="str">
        <f>VLOOKUP(D282,'Customer Details'!$A$1:$F$16,6,0)</f>
        <v>33732</v>
      </c>
      <c r="J282" s="5" t="s">
        <v>1173</v>
      </c>
      <c r="K282" s="5">
        <v>4120</v>
      </c>
      <c r="L282" s="5">
        <v>1841</v>
      </c>
      <c r="M282" s="5" t="s">
        <v>918</v>
      </c>
      <c r="N282" s="8">
        <v>8</v>
      </c>
      <c r="O282" s="5">
        <v>1841</v>
      </c>
      <c r="P282" s="5"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</row>
    <row r="283" spans="1:22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16" t="str">
        <f>VLOOKUP(D283,'Customer Details'!$A$1:$F$16,2,0)</f>
        <v>GMR Infrastructure Ltd.</v>
      </c>
      <c r="H283" s="16" t="str">
        <f>VLOOKUP(D283,'Customer Details'!$A$1:$F$16,4,0)</f>
        <v>Naugatuck</v>
      </c>
      <c r="I283" s="16" t="str">
        <f>VLOOKUP(D283,'Customer Details'!$A$1:$F$16,6,0)</f>
        <v>06770</v>
      </c>
      <c r="J283" s="5" t="s">
        <v>1236</v>
      </c>
      <c r="K283" s="5">
        <v>2580</v>
      </c>
      <c r="L283" s="5">
        <v>1518</v>
      </c>
      <c r="M283" s="5" t="s">
        <v>918</v>
      </c>
      <c r="N283" s="8">
        <v>5</v>
      </c>
      <c r="O283" s="5">
        <v>1518</v>
      </c>
      <c r="P283" s="5"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</row>
    <row r="284" spans="1:22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16" t="str">
        <f>VLOOKUP(D284,'Customer Details'!$A$1:$F$16,2,0)</f>
        <v>Supreme Ind</v>
      </c>
      <c r="H284" s="16" t="str">
        <f>VLOOKUP(D284,'Customer Details'!$A$1:$F$16,4,0)</f>
        <v>Midland</v>
      </c>
      <c r="I284" s="16" t="str">
        <f>VLOOKUP(D284,'Customer Details'!$A$1:$F$16,6,0)</f>
        <v>79706</v>
      </c>
      <c r="J284" s="5" t="s">
        <v>1234</v>
      </c>
      <c r="K284" s="5">
        <v>3626</v>
      </c>
      <c r="L284" s="5">
        <v>1590</v>
      </c>
      <c r="M284" s="5" t="s">
        <v>918</v>
      </c>
      <c r="N284" s="8">
        <v>4</v>
      </c>
      <c r="O284" s="5">
        <v>1590</v>
      </c>
      <c r="P284" s="5"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</row>
    <row r="285" spans="1:22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16" t="str">
        <f>VLOOKUP(D285,'Customer Details'!$A$1:$F$16,2,0)</f>
        <v>Godfrey Philips India Ltd.</v>
      </c>
      <c r="H285" s="16" t="str">
        <f>VLOOKUP(D285,'Customer Details'!$A$1:$F$16,4,0)</f>
        <v>Salt Lake City</v>
      </c>
      <c r="I285" s="16" t="str">
        <f>VLOOKUP(D285,'Customer Details'!$A$1:$F$16,6,0)</f>
        <v>84118</v>
      </c>
      <c r="J285" s="5" t="s">
        <v>1121</v>
      </c>
      <c r="K285" s="5">
        <v>4589</v>
      </c>
      <c r="L285" s="5">
        <v>1478</v>
      </c>
      <c r="M285" s="5" t="s">
        <v>925</v>
      </c>
      <c r="N285" s="8">
        <v>6</v>
      </c>
      <c r="O285" s="5">
        <v>4434</v>
      </c>
      <c r="P285" s="5"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</row>
    <row r="286" spans="1:22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16" t="str">
        <f>VLOOKUP(D286,'Customer Details'!$A$1:$F$16,2,0)</f>
        <v>Honeywell Automation</v>
      </c>
      <c r="H286" s="16" t="str">
        <f>VLOOKUP(D286,'Customer Details'!$A$1:$F$16,4,0)</f>
        <v>Miami</v>
      </c>
      <c r="I286" s="16" t="str">
        <f>VLOOKUP(D286,'Customer Details'!$A$1:$F$16,6,0)</f>
        <v>33732</v>
      </c>
      <c r="J286" s="5" t="s">
        <v>1170</v>
      </c>
      <c r="K286" s="5">
        <v>2509</v>
      </c>
      <c r="L286" s="5">
        <v>1452</v>
      </c>
      <c r="M286" s="5" t="s">
        <v>918</v>
      </c>
      <c r="N286" s="8">
        <v>5</v>
      </c>
      <c r="O286" s="5">
        <v>1452</v>
      </c>
      <c r="P286" s="5"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</row>
    <row r="287" spans="1:22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16" t="str">
        <f>VLOOKUP(D287,'Customer Details'!$A$1:$F$16,2,0)</f>
        <v>GHCL Ltd.</v>
      </c>
      <c r="H287" s="16" t="str">
        <f>VLOOKUP(D287,'Customer Details'!$A$1:$F$16,4,0)</f>
        <v>Richmond</v>
      </c>
      <c r="I287" s="16" t="str">
        <f>VLOOKUP(D287,'Customer Details'!$A$1:$F$16,6,0)</f>
        <v>94805</v>
      </c>
      <c r="J287" s="5" t="s">
        <v>1039</v>
      </c>
      <c r="K287" s="5">
        <v>2868</v>
      </c>
      <c r="L287" s="5">
        <v>2479</v>
      </c>
      <c r="M287" s="5" t="s">
        <v>923</v>
      </c>
      <c r="N287" s="8">
        <v>10</v>
      </c>
      <c r="O287" s="5">
        <v>2479</v>
      </c>
      <c r="P287" s="5"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</row>
    <row r="288" spans="1:22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16" t="str">
        <f>VLOOKUP(D288,'Customer Details'!$A$1:$F$16,2,0)</f>
        <v>Honeywell Automation</v>
      </c>
      <c r="H288" s="16" t="str">
        <f>VLOOKUP(D288,'Customer Details'!$A$1:$F$16,4,0)</f>
        <v>Miami</v>
      </c>
      <c r="I288" s="16" t="str">
        <f>VLOOKUP(D288,'Customer Details'!$A$1:$F$16,6,0)</f>
        <v>33732</v>
      </c>
      <c r="J288" s="5" t="s">
        <v>1044</v>
      </c>
      <c r="K288" s="5">
        <v>3139</v>
      </c>
      <c r="L288" s="5">
        <v>2147</v>
      </c>
      <c r="M288" s="5" t="s">
        <v>918</v>
      </c>
      <c r="N288" s="8">
        <v>4</v>
      </c>
      <c r="O288" s="5">
        <v>2147</v>
      </c>
      <c r="P288" s="5"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</row>
    <row r="289" spans="1:22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16" t="str">
        <f>VLOOKUP(D289,'Customer Details'!$A$1:$F$16,2,0)</f>
        <v>Lupin Ltd.</v>
      </c>
      <c r="H289" s="16" t="str">
        <f>VLOOKUP(D289,'Customer Details'!$A$1:$F$16,4,0)</f>
        <v>New York</v>
      </c>
      <c r="I289" s="16" t="str">
        <f>VLOOKUP(D289,'Customer Details'!$A$1:$F$16,6,0)</f>
        <v>10019</v>
      </c>
      <c r="J289" s="5" t="s">
        <v>979</v>
      </c>
      <c r="K289" s="5">
        <v>3458</v>
      </c>
      <c r="L289" s="5">
        <v>1684</v>
      </c>
      <c r="M289" s="5" t="s">
        <v>925</v>
      </c>
      <c r="N289" s="8">
        <v>4</v>
      </c>
      <c r="O289" s="5">
        <v>5052</v>
      </c>
      <c r="P289" s="5"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</row>
    <row r="290" spans="1:22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16" t="str">
        <f>VLOOKUP(D290,'Customer Details'!$A$1:$F$16,2,0)</f>
        <v>Elder Pharmaceuticals</v>
      </c>
      <c r="H290" s="16" t="str">
        <f>VLOOKUP(D290,'Customer Details'!$A$1:$F$16,4,0)</f>
        <v>Omaha</v>
      </c>
      <c r="I290" s="16" t="str">
        <f>VLOOKUP(D290,'Customer Details'!$A$1:$F$16,6,0)</f>
        <v>68127</v>
      </c>
      <c r="J290" s="5" t="s">
        <v>961</v>
      </c>
      <c r="K290" s="5">
        <v>3282</v>
      </c>
      <c r="L290" s="5">
        <v>1654</v>
      </c>
      <c r="M290" s="5" t="s">
        <v>925</v>
      </c>
      <c r="N290" s="8">
        <v>4</v>
      </c>
      <c r="O290" s="5">
        <v>3308</v>
      </c>
      <c r="P290" s="5"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</row>
    <row r="291" spans="1:22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16" t="str">
        <f>VLOOKUP(D291,'Customer Details'!$A$1:$F$16,2,0)</f>
        <v>GHCL Ltd.</v>
      </c>
      <c r="H291" s="16" t="str">
        <f>VLOOKUP(D291,'Customer Details'!$A$1:$F$16,4,0)</f>
        <v>Richmond</v>
      </c>
      <c r="I291" s="16" t="str">
        <f>VLOOKUP(D291,'Customer Details'!$A$1:$F$16,6,0)</f>
        <v>94805</v>
      </c>
      <c r="J291" s="5" t="s">
        <v>1113</v>
      </c>
      <c r="K291" s="5">
        <v>3055</v>
      </c>
      <c r="L291" s="5">
        <v>2269</v>
      </c>
      <c r="M291" s="5" t="s">
        <v>920</v>
      </c>
      <c r="N291" s="8">
        <v>8</v>
      </c>
      <c r="O291" s="5">
        <v>2269</v>
      </c>
      <c r="P291" s="5"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</row>
    <row r="292" spans="1:22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16" t="str">
        <f>VLOOKUP(D292,'Customer Details'!$A$1:$F$16,2,0)</f>
        <v>GHCL Ltd.</v>
      </c>
      <c r="H292" s="16" t="str">
        <f>VLOOKUP(D292,'Customer Details'!$A$1:$F$16,4,0)</f>
        <v>Richmond</v>
      </c>
      <c r="I292" s="16" t="str">
        <f>VLOOKUP(D292,'Customer Details'!$A$1:$F$16,6,0)</f>
        <v>94805</v>
      </c>
      <c r="J292" s="5" t="s">
        <v>1017</v>
      </c>
      <c r="K292" s="5">
        <v>3566</v>
      </c>
      <c r="L292" s="5">
        <v>2276</v>
      </c>
      <c r="M292" s="5" t="s">
        <v>918</v>
      </c>
      <c r="N292" s="8">
        <v>4</v>
      </c>
      <c r="O292" s="5">
        <v>2276</v>
      </c>
      <c r="P292" s="5"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</row>
    <row r="293" spans="1:22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16" t="str">
        <f>VLOOKUP(D293,'Customer Details'!$A$1:$F$16,2,0)</f>
        <v>Elder Pharmaceuticals</v>
      </c>
      <c r="H293" s="16" t="str">
        <f>VLOOKUP(D293,'Customer Details'!$A$1:$F$16,4,0)</f>
        <v>Omaha</v>
      </c>
      <c r="I293" s="16" t="str">
        <f>VLOOKUP(D293,'Customer Details'!$A$1:$F$16,6,0)</f>
        <v>68127</v>
      </c>
      <c r="J293" s="5" t="s">
        <v>1192</v>
      </c>
      <c r="K293" s="5">
        <v>4599</v>
      </c>
      <c r="L293" s="5">
        <v>1332</v>
      </c>
      <c r="M293" s="5" t="s">
        <v>920</v>
      </c>
      <c r="N293" s="8">
        <v>5</v>
      </c>
      <c r="O293" s="5">
        <v>1332</v>
      </c>
      <c r="P293" s="5"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</row>
    <row r="294" spans="1:22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16" t="str">
        <f>VLOOKUP(D294,'Customer Details'!$A$1:$F$16,2,0)</f>
        <v>ABC</v>
      </c>
      <c r="H294" s="16" t="str">
        <f>VLOOKUP(D294,'Customer Details'!$A$1:$F$16,4,0)</f>
        <v>New York</v>
      </c>
      <c r="I294" s="16" t="str">
        <f>VLOOKUP(D294,'Customer Details'!$A$1:$F$16,6,0)</f>
        <v>10025</v>
      </c>
      <c r="J294" s="5" t="s">
        <v>1175</v>
      </c>
      <c r="K294" s="5">
        <v>3590</v>
      </c>
      <c r="L294" s="5">
        <v>1866</v>
      </c>
      <c r="M294" s="5" t="s">
        <v>925</v>
      </c>
      <c r="N294" s="8">
        <v>3</v>
      </c>
      <c r="O294" s="5">
        <v>5598</v>
      </c>
      <c r="P294" s="5"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</row>
    <row r="295" spans="1:22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16" t="str">
        <f>VLOOKUP(D295,'Customer Details'!$A$1:$F$16,2,0)</f>
        <v>Fortis Healthcare Ltd.</v>
      </c>
      <c r="H295" s="16" t="str">
        <f>VLOOKUP(D295,'Customer Details'!$A$1:$F$16,4,0)</f>
        <v>Goleta</v>
      </c>
      <c r="I295" s="16" t="str">
        <f>VLOOKUP(D295,'Customer Details'!$A$1:$F$16,6,0)</f>
        <v>93117</v>
      </c>
      <c r="J295" s="5" t="s">
        <v>943</v>
      </c>
      <c r="K295" s="5">
        <v>4834</v>
      </c>
      <c r="L295" s="5">
        <v>1501</v>
      </c>
      <c r="M295" s="5" t="s">
        <v>925</v>
      </c>
      <c r="N295" s="8">
        <v>10</v>
      </c>
      <c r="O295" s="5">
        <v>3002</v>
      </c>
      <c r="P295" s="5"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</row>
    <row r="296" spans="1:22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16" t="str">
        <f>VLOOKUP(D296,'Customer Details'!$A$1:$F$16,2,0)</f>
        <v>Elder Pharmaceuticals</v>
      </c>
      <c r="H296" s="16" t="str">
        <f>VLOOKUP(D296,'Customer Details'!$A$1:$F$16,4,0)</f>
        <v>Omaha</v>
      </c>
      <c r="I296" s="16" t="str">
        <f>VLOOKUP(D296,'Customer Details'!$A$1:$F$16,6,0)</f>
        <v>68127</v>
      </c>
      <c r="J296" s="5" t="s">
        <v>1236</v>
      </c>
      <c r="K296" s="5">
        <v>2580</v>
      </c>
      <c r="L296" s="5">
        <v>1518</v>
      </c>
      <c r="M296" s="5" t="s">
        <v>918</v>
      </c>
      <c r="N296" s="8">
        <v>3</v>
      </c>
      <c r="O296" s="5">
        <v>1518</v>
      </c>
      <c r="P296" s="5"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</row>
    <row r="297" spans="1:22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16" t="str">
        <f>VLOOKUP(D297,'Customer Details'!$A$1:$F$16,2,0)</f>
        <v>Reliance Industries Limited</v>
      </c>
      <c r="H297" s="16" t="str">
        <f>VLOOKUP(D297,'Customer Details'!$A$1:$F$16,4,0)</f>
        <v>Chestnut Ridge</v>
      </c>
      <c r="I297" s="16" t="str">
        <f>VLOOKUP(D297,'Customer Details'!$A$1:$F$16,6,0)</f>
        <v>10977</v>
      </c>
      <c r="J297" s="5" t="s">
        <v>986</v>
      </c>
      <c r="K297" s="5">
        <v>3253</v>
      </c>
      <c r="L297" s="5">
        <v>2137</v>
      </c>
      <c r="M297" s="5" t="s">
        <v>923</v>
      </c>
      <c r="N297" s="8">
        <v>10</v>
      </c>
      <c r="O297" s="5">
        <v>4274</v>
      </c>
      <c r="P297" s="5"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</row>
    <row r="298" spans="1:22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16" t="str">
        <f>VLOOKUP(D298,'Customer Details'!$A$1:$F$16,2,0)</f>
        <v>Godfrey Philips India Ltd.</v>
      </c>
      <c r="H298" s="16" t="str">
        <f>VLOOKUP(D298,'Customer Details'!$A$1:$F$16,4,0)</f>
        <v>Salt Lake City</v>
      </c>
      <c r="I298" s="16" t="str">
        <f>VLOOKUP(D298,'Customer Details'!$A$1:$F$16,6,0)</f>
        <v>84118</v>
      </c>
      <c r="J298" s="5" t="s">
        <v>1126</v>
      </c>
      <c r="K298" s="5">
        <v>3504</v>
      </c>
      <c r="L298" s="5">
        <v>2309</v>
      </c>
      <c r="M298" s="5" t="s">
        <v>918</v>
      </c>
      <c r="N298" s="8">
        <v>6</v>
      </c>
      <c r="O298" s="5">
        <v>4618</v>
      </c>
      <c r="P298" s="5"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</row>
    <row r="299" spans="1:22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16" t="str">
        <f>VLOOKUP(D299,'Customer Details'!$A$1:$F$16,2,0)</f>
        <v>Hindusthan National Glass &amp; Industries Ltd.</v>
      </c>
      <c r="H299" s="16" t="str">
        <f>VLOOKUP(D299,'Customer Details'!$A$1:$F$16,4,0)</f>
        <v>Honolulu</v>
      </c>
      <c r="I299" s="16" t="str">
        <f>VLOOKUP(D299,'Customer Details'!$A$1:$F$16,6,0)</f>
        <v>96825</v>
      </c>
      <c r="J299" s="5" t="s">
        <v>1185</v>
      </c>
      <c r="K299" s="5">
        <v>3245</v>
      </c>
      <c r="L299" s="5">
        <v>1964</v>
      </c>
      <c r="M299" s="5" t="s">
        <v>918</v>
      </c>
      <c r="N299" s="8">
        <v>10</v>
      </c>
      <c r="O299" s="5">
        <v>1964</v>
      </c>
      <c r="P299" s="5"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</row>
    <row r="300" spans="1:22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16" t="str">
        <f>VLOOKUP(D300,'Customer Details'!$A$1:$F$16,2,0)</f>
        <v>Punj Lloyd Ltd.</v>
      </c>
      <c r="H300" s="16" t="str">
        <f>VLOOKUP(D300,'Customer Details'!$A$1:$F$16,4,0)</f>
        <v>South Windsor</v>
      </c>
      <c r="I300" s="16" t="str">
        <f>VLOOKUP(D300,'Customer Details'!$A$1:$F$16,6,0)</f>
        <v>06074</v>
      </c>
      <c r="J300" s="5" t="s">
        <v>1023</v>
      </c>
      <c r="K300" s="5">
        <v>3569</v>
      </c>
      <c r="L300" s="5">
        <v>2320</v>
      </c>
      <c r="M300" s="5" t="s">
        <v>923</v>
      </c>
      <c r="N300" s="8">
        <v>4</v>
      </c>
      <c r="O300" s="5">
        <v>6960</v>
      </c>
      <c r="P300" s="5"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</row>
    <row r="301" spans="1:22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16" t="str">
        <f>VLOOKUP(D301,'Customer Details'!$A$1:$F$16,2,0)</f>
        <v>Hindusthan National Glass &amp; Industries Ltd.</v>
      </c>
      <c r="H301" s="16" t="str">
        <f>VLOOKUP(D301,'Customer Details'!$A$1:$F$16,4,0)</f>
        <v>Honolulu</v>
      </c>
      <c r="I301" s="16" t="str">
        <f>VLOOKUP(D301,'Customer Details'!$A$1:$F$16,6,0)</f>
        <v>96825</v>
      </c>
      <c r="J301" s="5" t="s">
        <v>1131</v>
      </c>
      <c r="K301" s="5">
        <v>2996</v>
      </c>
      <c r="L301" s="5">
        <v>1641</v>
      </c>
      <c r="M301" s="5" t="s">
        <v>918</v>
      </c>
      <c r="N301" s="8">
        <v>6</v>
      </c>
      <c r="O301" s="5">
        <v>1641</v>
      </c>
      <c r="P301" s="5"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</row>
    <row r="302" spans="1:22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16" t="str">
        <f>VLOOKUP(D302,'Customer Details'!$A$1:$F$16,2,0)</f>
        <v>Dynamatic Technologies Ltd.</v>
      </c>
      <c r="H302" s="16" t="str">
        <f>VLOOKUP(D302,'Customer Details'!$A$1:$F$16,4,0)</f>
        <v>Santa Barbara</v>
      </c>
      <c r="I302" s="16" t="str">
        <f>VLOOKUP(D302,'Customer Details'!$A$1:$F$16,6,0)</f>
        <v>93110</v>
      </c>
      <c r="J302" s="5" t="s">
        <v>953</v>
      </c>
      <c r="K302" s="5">
        <v>3048</v>
      </c>
      <c r="L302" s="5">
        <v>1616</v>
      </c>
      <c r="M302" s="5" t="s">
        <v>925</v>
      </c>
      <c r="N302" s="8">
        <v>4</v>
      </c>
      <c r="O302" s="5">
        <v>1616</v>
      </c>
      <c r="P302" s="5"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</row>
    <row r="303" spans="1:22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16" t="str">
        <f>VLOOKUP(D303,'Customer Details'!$A$1:$F$16,2,0)</f>
        <v>Fortis Healthcare Ltd.</v>
      </c>
      <c r="H303" s="16" t="str">
        <f>VLOOKUP(D303,'Customer Details'!$A$1:$F$16,4,0)</f>
        <v>Goleta</v>
      </c>
      <c r="I303" s="16" t="str">
        <f>VLOOKUP(D303,'Customer Details'!$A$1:$F$16,6,0)</f>
        <v>93117</v>
      </c>
      <c r="J303" s="5" t="s">
        <v>1147</v>
      </c>
      <c r="K303" s="5">
        <v>4901</v>
      </c>
      <c r="L303" s="5">
        <v>1789</v>
      </c>
      <c r="M303" s="5" t="s">
        <v>918</v>
      </c>
      <c r="N303" s="8">
        <v>5</v>
      </c>
      <c r="O303" s="5">
        <v>1789</v>
      </c>
      <c r="P303" s="5"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</row>
    <row r="304" spans="1:22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16" t="str">
        <f>VLOOKUP(D304,'Customer Details'!$A$1:$F$16,2,0)</f>
        <v>Hindusthan National Glass &amp; Industries Ltd.</v>
      </c>
      <c r="H304" s="16" t="str">
        <f>VLOOKUP(D304,'Customer Details'!$A$1:$F$16,4,0)</f>
        <v>Honolulu</v>
      </c>
      <c r="I304" s="16" t="str">
        <f>VLOOKUP(D304,'Customer Details'!$A$1:$F$16,6,0)</f>
        <v>96825</v>
      </c>
      <c r="J304" s="5" t="s">
        <v>1074</v>
      </c>
      <c r="K304" s="5">
        <v>2923</v>
      </c>
      <c r="L304" s="5">
        <v>2480</v>
      </c>
      <c r="M304" s="5" t="s">
        <v>923</v>
      </c>
      <c r="N304" s="8">
        <v>3</v>
      </c>
      <c r="O304" s="5">
        <v>2480</v>
      </c>
      <c r="P304" s="5"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</row>
    <row r="305" spans="1:22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16" t="str">
        <f>VLOOKUP(D305,'Customer Details'!$A$1:$F$16,2,0)</f>
        <v>Suzlon Energy Ltd.</v>
      </c>
      <c r="H305" s="16" t="str">
        <f>VLOOKUP(D305,'Customer Details'!$A$1:$F$16,4,0)</f>
        <v>Tracy</v>
      </c>
      <c r="I305" s="16" t="str">
        <f>VLOOKUP(D305,'Customer Details'!$A$1:$F$16,6,0)</f>
        <v>95376</v>
      </c>
      <c r="J305" s="5" t="s">
        <v>1197</v>
      </c>
      <c r="K305" s="5">
        <v>3686</v>
      </c>
      <c r="L305" s="5">
        <v>2401</v>
      </c>
      <c r="M305" s="5" t="s">
        <v>925</v>
      </c>
      <c r="N305" s="8">
        <v>6</v>
      </c>
      <c r="O305" s="5">
        <v>2401</v>
      </c>
      <c r="P305" s="5"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</row>
    <row r="306" spans="1:22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16" t="str">
        <f>VLOOKUP(D306,'Customer Details'!$A$1:$F$16,2,0)</f>
        <v>Fortis Healthcare Ltd.</v>
      </c>
      <c r="H306" s="16" t="str">
        <f>VLOOKUP(D306,'Customer Details'!$A$1:$F$16,4,0)</f>
        <v>Goleta</v>
      </c>
      <c r="I306" s="16" t="str">
        <f>VLOOKUP(D306,'Customer Details'!$A$1:$F$16,6,0)</f>
        <v>93117</v>
      </c>
      <c r="J306" s="5" t="s">
        <v>1068</v>
      </c>
      <c r="K306" s="5">
        <v>3646</v>
      </c>
      <c r="L306" s="5">
        <v>1603</v>
      </c>
      <c r="M306" s="5" t="s">
        <v>925</v>
      </c>
      <c r="N306" s="8">
        <v>4</v>
      </c>
      <c r="O306" s="5">
        <v>3206</v>
      </c>
      <c r="P306" s="5"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</row>
    <row r="307" spans="1:22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16" t="str">
        <f>VLOOKUP(D307,'Customer Details'!$A$1:$F$16,2,0)</f>
        <v>Supreme Ind</v>
      </c>
      <c r="H307" s="16" t="str">
        <f>VLOOKUP(D307,'Customer Details'!$A$1:$F$16,4,0)</f>
        <v>Midland</v>
      </c>
      <c r="I307" s="16" t="str">
        <f>VLOOKUP(D307,'Customer Details'!$A$1:$F$16,6,0)</f>
        <v>79706</v>
      </c>
      <c r="J307" s="5" t="s">
        <v>944</v>
      </c>
      <c r="K307" s="5">
        <v>4891</v>
      </c>
      <c r="L307" s="5">
        <v>1745</v>
      </c>
      <c r="M307" s="5" t="s">
        <v>925</v>
      </c>
      <c r="N307" s="8">
        <v>10</v>
      </c>
      <c r="O307" s="5">
        <v>5235</v>
      </c>
      <c r="P307" s="5"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</row>
    <row r="308" spans="1:22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16" t="str">
        <f>VLOOKUP(D308,'Customer Details'!$A$1:$F$16,2,0)</f>
        <v>GMR Infrastructure Ltd.</v>
      </c>
      <c r="H308" s="16" t="str">
        <f>VLOOKUP(D308,'Customer Details'!$A$1:$F$16,4,0)</f>
        <v>Naugatuck</v>
      </c>
      <c r="I308" s="16" t="str">
        <f>VLOOKUP(D308,'Customer Details'!$A$1:$F$16,6,0)</f>
        <v>06770</v>
      </c>
      <c r="J308" s="5" t="s">
        <v>1111</v>
      </c>
      <c r="K308" s="5">
        <v>2535</v>
      </c>
      <c r="L308" s="5">
        <v>1841</v>
      </c>
      <c r="M308" s="5" t="s">
        <v>918</v>
      </c>
      <c r="N308" s="8">
        <v>5</v>
      </c>
      <c r="O308" s="5">
        <v>1841</v>
      </c>
      <c r="P308" s="5"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</row>
    <row r="309" spans="1:22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16" t="str">
        <f>VLOOKUP(D309,'Customer Details'!$A$1:$F$16,2,0)</f>
        <v>GHCL Ltd.</v>
      </c>
      <c r="H309" s="16" t="str">
        <f>VLOOKUP(D309,'Customer Details'!$A$1:$F$16,4,0)</f>
        <v>Richmond</v>
      </c>
      <c r="I309" s="16" t="str">
        <f>VLOOKUP(D309,'Customer Details'!$A$1:$F$16,6,0)</f>
        <v>94805</v>
      </c>
      <c r="J309" s="5" t="s">
        <v>930</v>
      </c>
      <c r="K309" s="5">
        <v>4724</v>
      </c>
      <c r="L309" s="5">
        <v>2467</v>
      </c>
      <c r="M309" s="5" t="s">
        <v>918</v>
      </c>
      <c r="N309" s="8">
        <v>10</v>
      </c>
      <c r="O309" s="5">
        <v>2467</v>
      </c>
      <c r="P309" s="5"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</row>
    <row r="310" spans="1:22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16" t="str">
        <f>VLOOKUP(D310,'Customer Details'!$A$1:$F$16,2,0)</f>
        <v>ABC</v>
      </c>
      <c r="H310" s="16" t="str">
        <f>VLOOKUP(D310,'Customer Details'!$A$1:$F$16,4,0)</f>
        <v>New York</v>
      </c>
      <c r="I310" s="16" t="str">
        <f>VLOOKUP(D310,'Customer Details'!$A$1:$F$16,6,0)</f>
        <v>10025</v>
      </c>
      <c r="J310" s="5" t="s">
        <v>1147</v>
      </c>
      <c r="K310" s="5">
        <v>4901</v>
      </c>
      <c r="L310" s="5">
        <v>1789</v>
      </c>
      <c r="M310" s="5" t="s">
        <v>918</v>
      </c>
      <c r="N310" s="8">
        <v>8</v>
      </c>
      <c r="O310" s="5">
        <v>1789</v>
      </c>
      <c r="P310" s="5"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</row>
    <row r="311" spans="1:22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16" t="str">
        <f>VLOOKUP(D311,'Customer Details'!$A$1:$F$16,2,0)</f>
        <v>Fortis Healthcare Ltd.</v>
      </c>
      <c r="H311" s="16" t="str">
        <f>VLOOKUP(D311,'Customer Details'!$A$1:$F$16,4,0)</f>
        <v>Goleta</v>
      </c>
      <c r="I311" s="16" t="str">
        <f>VLOOKUP(D311,'Customer Details'!$A$1:$F$16,6,0)</f>
        <v>93117</v>
      </c>
      <c r="J311" s="5" t="s">
        <v>1205</v>
      </c>
      <c r="K311" s="5">
        <v>2958</v>
      </c>
      <c r="L311" s="5">
        <v>1678</v>
      </c>
      <c r="M311" s="5" t="s">
        <v>925</v>
      </c>
      <c r="N311" s="8">
        <v>4</v>
      </c>
      <c r="O311" s="5">
        <v>3356</v>
      </c>
      <c r="P311" s="5"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</row>
    <row r="312" spans="1:22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16" t="str">
        <f>VLOOKUP(D312,'Customer Details'!$A$1:$F$16,2,0)</f>
        <v>Punj Lloyd Ltd.</v>
      </c>
      <c r="H312" s="16" t="str">
        <f>VLOOKUP(D312,'Customer Details'!$A$1:$F$16,4,0)</f>
        <v>South Windsor</v>
      </c>
      <c r="I312" s="16" t="str">
        <f>VLOOKUP(D312,'Customer Details'!$A$1:$F$16,6,0)</f>
        <v>06074</v>
      </c>
      <c r="J312" s="5" t="s">
        <v>1232</v>
      </c>
      <c r="K312" s="5">
        <v>3514</v>
      </c>
      <c r="L312" s="5">
        <v>1257</v>
      </c>
      <c r="M312" s="5" t="s">
        <v>918</v>
      </c>
      <c r="N312" s="8">
        <v>8</v>
      </c>
      <c r="O312" s="5">
        <v>2514</v>
      </c>
      <c r="P312" s="5"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</row>
    <row r="313" spans="1:22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16" t="str">
        <f>VLOOKUP(D313,'Customer Details'!$A$1:$F$16,2,0)</f>
        <v>Hindusthan National Glass &amp; Industries Ltd.</v>
      </c>
      <c r="H313" s="16" t="str">
        <f>VLOOKUP(D313,'Customer Details'!$A$1:$F$16,4,0)</f>
        <v>Honolulu</v>
      </c>
      <c r="I313" s="16" t="str">
        <f>VLOOKUP(D313,'Customer Details'!$A$1:$F$16,6,0)</f>
        <v>96825</v>
      </c>
      <c r="J313" s="5" t="s">
        <v>954</v>
      </c>
      <c r="K313" s="5">
        <v>3060</v>
      </c>
      <c r="L313" s="5">
        <v>1258</v>
      </c>
      <c r="M313" s="5" t="s">
        <v>923</v>
      </c>
      <c r="N313" s="8" t="s">
        <v>1572</v>
      </c>
      <c r="O313" s="5">
        <v>2516</v>
      </c>
      <c r="P313" s="5"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</row>
    <row r="314" spans="1:22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16" t="str">
        <f>VLOOKUP(D314,'Customer Details'!$A$1:$F$16,2,0)</f>
        <v>Reliance Industries Limited</v>
      </c>
      <c r="H314" s="16" t="str">
        <f>VLOOKUP(D314,'Customer Details'!$A$1:$F$16,4,0)</f>
        <v>Chestnut Ridge</v>
      </c>
      <c r="I314" s="16" t="str">
        <f>VLOOKUP(D314,'Customer Details'!$A$1:$F$16,6,0)</f>
        <v>10977</v>
      </c>
      <c r="J314" s="5" t="s">
        <v>1187</v>
      </c>
      <c r="K314" s="5">
        <v>4206</v>
      </c>
      <c r="L314" s="5">
        <v>1201</v>
      </c>
      <c r="M314" s="5" t="s">
        <v>918</v>
      </c>
      <c r="N314" s="8">
        <v>10</v>
      </c>
      <c r="O314" s="5">
        <v>1201</v>
      </c>
      <c r="P314" s="5"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</row>
    <row r="315" spans="1:22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16" t="str">
        <f>VLOOKUP(D315,'Customer Details'!$A$1:$F$16,2,0)</f>
        <v>GMR Infrastructure Ltd.</v>
      </c>
      <c r="H315" s="16" t="str">
        <f>VLOOKUP(D315,'Customer Details'!$A$1:$F$16,4,0)</f>
        <v>Naugatuck</v>
      </c>
      <c r="I315" s="16" t="str">
        <f>VLOOKUP(D315,'Customer Details'!$A$1:$F$16,6,0)</f>
        <v>06770</v>
      </c>
      <c r="J315" s="5" t="s">
        <v>1189</v>
      </c>
      <c r="K315" s="5">
        <v>4476</v>
      </c>
      <c r="L315" s="5">
        <v>2494</v>
      </c>
      <c r="M315" s="5" t="s">
        <v>918</v>
      </c>
      <c r="N315" s="8">
        <v>5</v>
      </c>
      <c r="O315" s="5">
        <v>2494</v>
      </c>
      <c r="P315" s="5"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</row>
    <row r="316" spans="1:22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16" t="str">
        <f>VLOOKUP(D316,'Customer Details'!$A$1:$F$16,2,0)</f>
        <v>Dynamatic Technologies Ltd.</v>
      </c>
      <c r="H316" s="16" t="str">
        <f>VLOOKUP(D316,'Customer Details'!$A$1:$F$16,4,0)</f>
        <v>Santa Barbara</v>
      </c>
      <c r="I316" s="16" t="str">
        <f>VLOOKUP(D316,'Customer Details'!$A$1:$F$16,6,0)</f>
        <v>93110</v>
      </c>
      <c r="J316" s="5" t="s">
        <v>1210</v>
      </c>
      <c r="K316" s="5">
        <v>2659</v>
      </c>
      <c r="L316" s="5">
        <v>2415</v>
      </c>
      <c r="M316" s="5" t="s">
        <v>918</v>
      </c>
      <c r="N316" s="8">
        <v>5</v>
      </c>
      <c r="O316" s="5">
        <v>7245</v>
      </c>
      <c r="P316" s="5"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</row>
    <row r="317" spans="1:22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16" t="str">
        <f>VLOOKUP(D317,'Customer Details'!$A$1:$F$16,2,0)</f>
        <v>Fortis Healthcare Ltd.</v>
      </c>
      <c r="H317" s="16" t="str">
        <f>VLOOKUP(D317,'Customer Details'!$A$1:$F$16,4,0)</f>
        <v>Goleta</v>
      </c>
      <c r="I317" s="16" t="str">
        <f>VLOOKUP(D317,'Customer Details'!$A$1:$F$16,6,0)</f>
        <v>93117</v>
      </c>
      <c r="J317" s="5" t="s">
        <v>1115</v>
      </c>
      <c r="K317" s="5">
        <v>3295</v>
      </c>
      <c r="L317" s="5">
        <v>1841</v>
      </c>
      <c r="M317" s="5" t="s">
        <v>923</v>
      </c>
      <c r="N317" s="8">
        <v>10</v>
      </c>
      <c r="O317" s="5">
        <v>1841</v>
      </c>
      <c r="P317" s="5"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</row>
    <row r="318" spans="1:22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16" t="str">
        <f>VLOOKUP(D318,'Customer Details'!$A$1:$F$16,2,0)</f>
        <v>Dynamatic Technologies Ltd.</v>
      </c>
      <c r="H318" s="16" t="str">
        <f>VLOOKUP(D318,'Customer Details'!$A$1:$F$16,4,0)</f>
        <v>Santa Barbara</v>
      </c>
      <c r="I318" s="16" t="str">
        <f>VLOOKUP(D318,'Customer Details'!$A$1:$F$16,6,0)</f>
        <v>93110</v>
      </c>
      <c r="J318" s="5" t="s">
        <v>1112</v>
      </c>
      <c r="K318" s="5">
        <v>3759</v>
      </c>
      <c r="L318" s="5">
        <v>2258</v>
      </c>
      <c r="M318" s="5" t="s">
        <v>920</v>
      </c>
      <c r="N318" s="8">
        <v>3</v>
      </c>
      <c r="O318" s="5">
        <v>2258</v>
      </c>
      <c r="P318" s="5"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</row>
    <row r="319" spans="1:22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16" t="str">
        <f>VLOOKUP(D319,'Customer Details'!$A$1:$F$16,2,0)</f>
        <v>Supreme Ind</v>
      </c>
      <c r="H319" s="16" t="str">
        <f>VLOOKUP(D319,'Customer Details'!$A$1:$F$16,4,0)</f>
        <v>Midland</v>
      </c>
      <c r="I319" s="16" t="str">
        <f>VLOOKUP(D319,'Customer Details'!$A$1:$F$16,6,0)</f>
        <v>79706</v>
      </c>
      <c r="J319" s="5" t="s">
        <v>985</v>
      </c>
      <c r="K319" s="5">
        <v>4163</v>
      </c>
      <c r="L319" s="5">
        <v>1216</v>
      </c>
      <c r="M319" s="5" t="s">
        <v>920</v>
      </c>
      <c r="N319" s="8" t="s">
        <v>1572</v>
      </c>
      <c r="O319" s="5">
        <v>1216</v>
      </c>
      <c r="P319" s="5"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</row>
    <row r="320" spans="1:22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16" t="str">
        <f>VLOOKUP(D320,'Customer Details'!$A$1:$F$16,2,0)</f>
        <v>GMR Infrastructure Ltd.</v>
      </c>
      <c r="H320" s="16" t="str">
        <f>VLOOKUP(D320,'Customer Details'!$A$1:$F$16,4,0)</f>
        <v>Naugatuck</v>
      </c>
      <c r="I320" s="16" t="str">
        <f>VLOOKUP(D320,'Customer Details'!$A$1:$F$16,6,0)</f>
        <v>06770</v>
      </c>
      <c r="J320" s="5" t="s">
        <v>1152</v>
      </c>
      <c r="K320" s="5">
        <v>4758</v>
      </c>
      <c r="L320" s="5">
        <v>1946</v>
      </c>
      <c r="M320" s="5" t="s">
        <v>918</v>
      </c>
      <c r="N320" s="8">
        <v>5</v>
      </c>
      <c r="O320" s="5">
        <v>1946</v>
      </c>
      <c r="P320" s="5"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</row>
    <row r="321" spans="1:22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16" t="str">
        <f>VLOOKUP(D321,'Customer Details'!$A$1:$F$16,2,0)</f>
        <v>Fortis Healthcare Ltd.</v>
      </c>
      <c r="H321" s="16" t="str">
        <f>VLOOKUP(D321,'Customer Details'!$A$1:$F$16,4,0)</f>
        <v>Goleta</v>
      </c>
      <c r="I321" s="16" t="str">
        <f>VLOOKUP(D321,'Customer Details'!$A$1:$F$16,6,0)</f>
        <v>93117</v>
      </c>
      <c r="J321" s="5" t="s">
        <v>1108</v>
      </c>
      <c r="K321" s="5">
        <v>2507</v>
      </c>
      <c r="L321" s="5">
        <v>1380</v>
      </c>
      <c r="M321" s="5" t="s">
        <v>918</v>
      </c>
      <c r="N321" s="8">
        <v>10</v>
      </c>
      <c r="O321" s="5">
        <v>2760</v>
      </c>
      <c r="P321" s="5"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</row>
    <row r="322" spans="1:22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16" t="str">
        <f>VLOOKUP(D322,'Customer Details'!$A$1:$F$16,2,0)</f>
        <v>Honeywell Automation</v>
      </c>
      <c r="H322" s="16" t="str">
        <f>VLOOKUP(D322,'Customer Details'!$A$1:$F$16,4,0)</f>
        <v>Miami</v>
      </c>
      <c r="I322" s="16" t="str">
        <f>VLOOKUP(D322,'Customer Details'!$A$1:$F$16,6,0)</f>
        <v>33732</v>
      </c>
      <c r="J322" s="5" t="s">
        <v>1058</v>
      </c>
      <c r="K322" s="5">
        <v>3101</v>
      </c>
      <c r="L322" s="5">
        <v>1524</v>
      </c>
      <c r="M322" s="5" t="s">
        <v>918</v>
      </c>
      <c r="N322" s="8" t="s">
        <v>1572</v>
      </c>
      <c r="O322" s="5">
        <v>3048</v>
      </c>
      <c r="P322" s="5"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</row>
    <row r="323" spans="1:22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16" t="str">
        <f>VLOOKUP(D323,'Customer Details'!$A$1:$F$16,2,0)</f>
        <v>Suzlon Energy Ltd.</v>
      </c>
      <c r="H323" s="16" t="str">
        <f>VLOOKUP(D323,'Customer Details'!$A$1:$F$16,4,0)</f>
        <v>Tracy</v>
      </c>
      <c r="I323" s="16" t="str">
        <f>VLOOKUP(D323,'Customer Details'!$A$1:$F$16,6,0)</f>
        <v>95376</v>
      </c>
      <c r="J323" s="5" t="s">
        <v>1101</v>
      </c>
      <c r="K323" s="5">
        <v>4230</v>
      </c>
      <c r="L323" s="5">
        <v>1812</v>
      </c>
      <c r="M323" s="5" t="s">
        <v>925</v>
      </c>
      <c r="N323" s="8" t="s">
        <v>1572</v>
      </c>
      <c r="O323" s="5">
        <v>5436</v>
      </c>
      <c r="P323" s="5"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</row>
    <row r="324" spans="1:22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16" t="str">
        <f>VLOOKUP(D324,'Customer Details'!$A$1:$F$16,2,0)</f>
        <v>ABC</v>
      </c>
      <c r="H324" s="16" t="str">
        <f>VLOOKUP(D324,'Customer Details'!$A$1:$F$16,4,0)</f>
        <v>New York</v>
      </c>
      <c r="I324" s="16" t="str">
        <f>VLOOKUP(D324,'Customer Details'!$A$1:$F$16,6,0)</f>
        <v>10025</v>
      </c>
      <c r="J324" s="5" t="s">
        <v>1236</v>
      </c>
      <c r="K324" s="5">
        <v>2580</v>
      </c>
      <c r="L324" s="5">
        <v>1518</v>
      </c>
      <c r="M324" s="5" t="s">
        <v>918</v>
      </c>
      <c r="N324" s="8">
        <v>6</v>
      </c>
      <c r="O324" s="5">
        <v>1518</v>
      </c>
      <c r="P324" s="5"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</row>
    <row r="325" spans="1:22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16" t="str">
        <f>VLOOKUP(D325,'Customer Details'!$A$1:$F$16,2,0)</f>
        <v>Fortis Healthcare Ltd.</v>
      </c>
      <c r="H325" s="16" t="str">
        <f>VLOOKUP(D325,'Customer Details'!$A$1:$F$16,4,0)</f>
        <v>Goleta</v>
      </c>
      <c r="I325" s="16" t="str">
        <f>VLOOKUP(D325,'Customer Details'!$A$1:$F$16,6,0)</f>
        <v>93117</v>
      </c>
      <c r="J325" s="5" t="s">
        <v>1187</v>
      </c>
      <c r="K325" s="5">
        <v>4206</v>
      </c>
      <c r="L325" s="5">
        <v>1201</v>
      </c>
      <c r="M325" s="5" t="s">
        <v>918</v>
      </c>
      <c r="N325" s="8">
        <v>10</v>
      </c>
      <c r="O325" s="5">
        <v>1201</v>
      </c>
      <c r="P325" s="5"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</row>
    <row r="326" spans="1:22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16" t="str">
        <f>VLOOKUP(D326,'Customer Details'!$A$1:$F$16,2,0)</f>
        <v>Lupin Ltd.</v>
      </c>
      <c r="H326" s="16" t="str">
        <f>VLOOKUP(D326,'Customer Details'!$A$1:$F$16,4,0)</f>
        <v>New York</v>
      </c>
      <c r="I326" s="16" t="str">
        <f>VLOOKUP(D326,'Customer Details'!$A$1:$F$16,6,0)</f>
        <v>10019</v>
      </c>
      <c r="J326" s="5" t="s">
        <v>1212</v>
      </c>
      <c r="K326" s="5">
        <v>3722</v>
      </c>
      <c r="L326" s="5">
        <v>1790</v>
      </c>
      <c r="M326" s="5" t="s">
        <v>918</v>
      </c>
      <c r="N326" s="8" t="s">
        <v>1572</v>
      </c>
      <c r="O326" s="5">
        <v>1790</v>
      </c>
      <c r="P326" s="5"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</row>
    <row r="327" spans="1:22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16" t="str">
        <f>VLOOKUP(D327,'Customer Details'!$A$1:$F$16,2,0)</f>
        <v>Suzlon Energy Ltd.</v>
      </c>
      <c r="H327" s="16" t="str">
        <f>VLOOKUP(D327,'Customer Details'!$A$1:$F$16,4,0)</f>
        <v>Tracy</v>
      </c>
      <c r="I327" s="16" t="str">
        <f>VLOOKUP(D327,'Customer Details'!$A$1:$F$16,6,0)</f>
        <v>95376</v>
      </c>
      <c r="J327" s="5" t="s">
        <v>1047</v>
      </c>
      <c r="K327" s="5">
        <v>4564</v>
      </c>
      <c r="L327" s="5">
        <v>1823</v>
      </c>
      <c r="M327" s="5" t="s">
        <v>918</v>
      </c>
      <c r="N327" s="8">
        <v>6</v>
      </c>
      <c r="O327" s="5">
        <v>3646</v>
      </c>
      <c r="P327" s="5"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</row>
    <row r="328" spans="1:22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16" t="str">
        <f>VLOOKUP(D328,'Customer Details'!$A$1:$F$16,2,0)</f>
        <v>GHCL Ltd.</v>
      </c>
      <c r="H328" s="16" t="str">
        <f>VLOOKUP(D328,'Customer Details'!$A$1:$F$16,4,0)</f>
        <v>Richmond</v>
      </c>
      <c r="I328" s="16" t="str">
        <f>VLOOKUP(D328,'Customer Details'!$A$1:$F$16,6,0)</f>
        <v>94805</v>
      </c>
      <c r="J328" s="5" t="s">
        <v>971</v>
      </c>
      <c r="K328" s="5">
        <v>3472</v>
      </c>
      <c r="L328" s="5">
        <v>2239</v>
      </c>
      <c r="M328" s="5" t="s">
        <v>925</v>
      </c>
      <c r="N328" s="8">
        <v>5</v>
      </c>
      <c r="O328" s="5">
        <v>2239</v>
      </c>
      <c r="P328" s="5"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</row>
    <row r="329" spans="1:22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16" t="str">
        <f>VLOOKUP(D329,'Customer Details'!$A$1:$F$16,2,0)</f>
        <v>Punj Lloyd Ltd.</v>
      </c>
      <c r="H329" s="16" t="str">
        <f>VLOOKUP(D329,'Customer Details'!$A$1:$F$16,4,0)</f>
        <v>South Windsor</v>
      </c>
      <c r="I329" s="16" t="str">
        <f>VLOOKUP(D329,'Customer Details'!$A$1:$F$16,6,0)</f>
        <v>06074</v>
      </c>
      <c r="J329" s="5" t="s">
        <v>1142</v>
      </c>
      <c r="K329" s="5">
        <v>3094</v>
      </c>
      <c r="L329" s="5">
        <v>2233</v>
      </c>
      <c r="M329" s="5" t="s">
        <v>918</v>
      </c>
      <c r="N329" s="8">
        <v>5</v>
      </c>
      <c r="O329" s="5">
        <v>2233</v>
      </c>
      <c r="P329" s="5"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</row>
    <row r="330" spans="1:22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16" t="str">
        <f>VLOOKUP(D330,'Customer Details'!$A$1:$F$16,2,0)</f>
        <v>Lupin Ltd.</v>
      </c>
      <c r="H330" s="16" t="str">
        <f>VLOOKUP(D330,'Customer Details'!$A$1:$F$16,4,0)</f>
        <v>New York</v>
      </c>
      <c r="I330" s="16" t="str">
        <f>VLOOKUP(D330,'Customer Details'!$A$1:$F$16,6,0)</f>
        <v>10019</v>
      </c>
      <c r="J330" s="5" t="s">
        <v>971</v>
      </c>
      <c r="K330" s="5">
        <v>3472</v>
      </c>
      <c r="L330" s="5">
        <v>2239</v>
      </c>
      <c r="M330" s="5" t="s">
        <v>925</v>
      </c>
      <c r="N330" s="8">
        <v>4</v>
      </c>
      <c r="O330" s="5">
        <v>2239</v>
      </c>
      <c r="P330" s="5"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</row>
    <row r="331" spans="1:22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16" t="str">
        <f>VLOOKUP(D331,'Customer Details'!$A$1:$F$16,2,0)</f>
        <v>Reliance Industries Limited</v>
      </c>
      <c r="H331" s="16" t="str">
        <f>VLOOKUP(D331,'Customer Details'!$A$1:$F$16,4,0)</f>
        <v>Chestnut Ridge</v>
      </c>
      <c r="I331" s="16" t="str">
        <f>VLOOKUP(D331,'Customer Details'!$A$1:$F$16,6,0)</f>
        <v>10977</v>
      </c>
      <c r="J331" s="5" t="s">
        <v>1163</v>
      </c>
      <c r="K331" s="5">
        <v>4574</v>
      </c>
      <c r="L331" s="5">
        <v>2068</v>
      </c>
      <c r="M331" s="5" t="s">
        <v>918</v>
      </c>
      <c r="N331" s="8">
        <v>10</v>
      </c>
      <c r="O331" s="5">
        <v>2068</v>
      </c>
      <c r="P331" s="5"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</row>
    <row r="332" spans="1:22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16" t="str">
        <f>VLOOKUP(D332,'Customer Details'!$A$1:$F$16,2,0)</f>
        <v>Fortis Healthcare Ltd.</v>
      </c>
      <c r="H332" s="16" t="str">
        <f>VLOOKUP(D332,'Customer Details'!$A$1:$F$16,4,0)</f>
        <v>Goleta</v>
      </c>
      <c r="I332" s="16" t="str">
        <f>VLOOKUP(D332,'Customer Details'!$A$1:$F$16,6,0)</f>
        <v>93117</v>
      </c>
      <c r="J332" s="5" t="s">
        <v>1202</v>
      </c>
      <c r="K332" s="5">
        <v>2775</v>
      </c>
      <c r="L332" s="5">
        <v>1946</v>
      </c>
      <c r="M332" s="5" t="s">
        <v>923</v>
      </c>
      <c r="N332" s="8">
        <v>6</v>
      </c>
      <c r="O332" s="5">
        <v>3892</v>
      </c>
      <c r="P332" s="5"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</row>
    <row r="333" spans="1:22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16" t="str">
        <f>VLOOKUP(D333,'Customer Details'!$A$1:$F$16,2,0)</f>
        <v>Dynamatic Technologies Ltd.</v>
      </c>
      <c r="H333" s="16" t="str">
        <f>VLOOKUP(D333,'Customer Details'!$A$1:$F$16,4,0)</f>
        <v>Santa Barbara</v>
      </c>
      <c r="I333" s="16" t="str">
        <f>VLOOKUP(D333,'Customer Details'!$A$1:$F$16,6,0)</f>
        <v>93110</v>
      </c>
      <c r="J333" s="5" t="s">
        <v>1122</v>
      </c>
      <c r="K333" s="5">
        <v>4788</v>
      </c>
      <c r="L333" s="5">
        <v>2063</v>
      </c>
      <c r="M333" s="5" t="s">
        <v>923</v>
      </c>
      <c r="N333" s="8">
        <v>4</v>
      </c>
      <c r="O333" s="5">
        <v>16504</v>
      </c>
      <c r="P333" s="5"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</row>
    <row r="334" spans="1:22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16" t="str">
        <f>VLOOKUP(D334,'Customer Details'!$A$1:$F$16,2,0)</f>
        <v>Suzlon Energy Ltd.</v>
      </c>
      <c r="H334" s="16" t="str">
        <f>VLOOKUP(D334,'Customer Details'!$A$1:$F$16,4,0)</f>
        <v>Tracy</v>
      </c>
      <c r="I334" s="16" t="str">
        <f>VLOOKUP(D334,'Customer Details'!$A$1:$F$16,6,0)</f>
        <v>95376</v>
      </c>
      <c r="J334" s="5" t="s">
        <v>1036</v>
      </c>
      <c r="K334" s="5">
        <v>3025</v>
      </c>
      <c r="L334" s="5">
        <v>1863</v>
      </c>
      <c r="M334" s="5" t="s">
        <v>918</v>
      </c>
      <c r="N334" s="8" t="s">
        <v>1572</v>
      </c>
      <c r="O334" s="5">
        <v>3726</v>
      </c>
      <c r="P334" s="5"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</row>
    <row r="335" spans="1:22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16" t="str">
        <f>VLOOKUP(D335,'Customer Details'!$A$1:$F$16,2,0)</f>
        <v>Elder Pharmaceuticals</v>
      </c>
      <c r="H335" s="16" t="str">
        <f>VLOOKUP(D335,'Customer Details'!$A$1:$F$16,4,0)</f>
        <v>Omaha</v>
      </c>
      <c r="I335" s="16" t="str">
        <f>VLOOKUP(D335,'Customer Details'!$A$1:$F$16,6,0)</f>
        <v>68127</v>
      </c>
      <c r="J335" s="5" t="s">
        <v>1165</v>
      </c>
      <c r="K335" s="5">
        <v>3644</v>
      </c>
      <c r="L335" s="5">
        <v>1954</v>
      </c>
      <c r="M335" s="5" t="s">
        <v>920</v>
      </c>
      <c r="N335" s="8">
        <v>4</v>
      </c>
      <c r="O335" s="5">
        <v>3908</v>
      </c>
      <c r="P335" s="5"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</row>
    <row r="336" spans="1:22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16" t="str">
        <f>VLOOKUP(D336,'Customer Details'!$A$1:$F$16,2,0)</f>
        <v>Godfrey Philips India Ltd.</v>
      </c>
      <c r="H336" s="16" t="str">
        <f>VLOOKUP(D336,'Customer Details'!$A$1:$F$16,4,0)</f>
        <v>Salt Lake City</v>
      </c>
      <c r="I336" s="16" t="str">
        <f>VLOOKUP(D336,'Customer Details'!$A$1:$F$16,6,0)</f>
        <v>84118</v>
      </c>
      <c r="J336" s="5" t="s">
        <v>1057</v>
      </c>
      <c r="K336" s="5">
        <v>3663</v>
      </c>
      <c r="L336" s="5">
        <v>1550</v>
      </c>
      <c r="M336" s="5" t="s">
        <v>923</v>
      </c>
      <c r="N336" s="8">
        <v>4</v>
      </c>
      <c r="O336" s="5">
        <v>3100</v>
      </c>
      <c r="P336" s="5"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</row>
    <row r="337" spans="1:22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16" t="str">
        <f>VLOOKUP(D337,'Customer Details'!$A$1:$F$16,2,0)</f>
        <v>Honeywell Automation</v>
      </c>
      <c r="H337" s="16" t="str">
        <f>VLOOKUP(D337,'Customer Details'!$A$1:$F$16,4,0)</f>
        <v>Miami</v>
      </c>
      <c r="I337" s="16" t="str">
        <f>VLOOKUP(D337,'Customer Details'!$A$1:$F$16,6,0)</f>
        <v>33732</v>
      </c>
      <c r="J337" s="5" t="s">
        <v>967</v>
      </c>
      <c r="K337" s="5">
        <v>4459</v>
      </c>
      <c r="L337" s="5">
        <v>1722</v>
      </c>
      <c r="M337" s="5" t="s">
        <v>927</v>
      </c>
      <c r="N337" s="8">
        <v>4</v>
      </c>
      <c r="O337" s="5">
        <v>1722</v>
      </c>
      <c r="P337" s="5"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</row>
    <row r="338" spans="1:22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16" t="str">
        <f>VLOOKUP(D338,'Customer Details'!$A$1:$F$16,2,0)</f>
        <v>Hindusthan National Glass &amp; Industries Ltd.</v>
      </c>
      <c r="H338" s="16" t="str">
        <f>VLOOKUP(D338,'Customer Details'!$A$1:$F$16,4,0)</f>
        <v>Honolulu</v>
      </c>
      <c r="I338" s="16" t="str">
        <f>VLOOKUP(D338,'Customer Details'!$A$1:$F$16,6,0)</f>
        <v>96825</v>
      </c>
      <c r="J338" s="5" t="s">
        <v>1186</v>
      </c>
      <c r="K338" s="5">
        <v>3555</v>
      </c>
      <c r="L338" s="5">
        <v>1564</v>
      </c>
      <c r="M338" s="5" t="s">
        <v>918</v>
      </c>
      <c r="N338" s="8">
        <v>3</v>
      </c>
      <c r="O338" s="5">
        <v>4692</v>
      </c>
      <c r="P338" s="5"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</row>
    <row r="339" spans="1:22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16" t="str">
        <f>VLOOKUP(D339,'Customer Details'!$A$1:$F$16,2,0)</f>
        <v>Lupin Ltd.</v>
      </c>
      <c r="H339" s="16" t="str">
        <f>VLOOKUP(D339,'Customer Details'!$A$1:$F$16,4,0)</f>
        <v>New York</v>
      </c>
      <c r="I339" s="16" t="str">
        <f>VLOOKUP(D339,'Customer Details'!$A$1:$F$16,6,0)</f>
        <v>10019</v>
      </c>
      <c r="J339" s="5" t="s">
        <v>1214</v>
      </c>
      <c r="K339" s="5">
        <v>4309</v>
      </c>
      <c r="L339" s="5">
        <v>1779</v>
      </c>
      <c r="M339" s="5" t="s">
        <v>918</v>
      </c>
      <c r="N339" s="8">
        <v>10</v>
      </c>
      <c r="O339" s="5">
        <v>1779</v>
      </c>
      <c r="P339" s="5"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</row>
    <row r="340" spans="1:22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16" t="str">
        <f>VLOOKUP(D340,'Customer Details'!$A$1:$F$16,2,0)</f>
        <v>Punj Lloyd Ltd.</v>
      </c>
      <c r="H340" s="16" t="str">
        <f>VLOOKUP(D340,'Customer Details'!$A$1:$F$16,4,0)</f>
        <v>South Windsor</v>
      </c>
      <c r="I340" s="16" t="str">
        <f>VLOOKUP(D340,'Customer Details'!$A$1:$F$16,6,0)</f>
        <v>06074</v>
      </c>
      <c r="J340" s="5" t="s">
        <v>1154</v>
      </c>
      <c r="K340" s="5">
        <v>4643</v>
      </c>
      <c r="L340" s="5">
        <v>1549</v>
      </c>
      <c r="M340" s="5" t="s">
        <v>918</v>
      </c>
      <c r="N340" s="8">
        <v>4</v>
      </c>
      <c r="O340" s="5">
        <v>1549</v>
      </c>
      <c r="P340" s="5"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</row>
    <row r="341" spans="1:22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16" t="str">
        <f>VLOOKUP(D341,'Customer Details'!$A$1:$F$16,2,0)</f>
        <v>Hindusthan National Glass &amp; Industries Ltd.</v>
      </c>
      <c r="H341" s="16" t="str">
        <f>VLOOKUP(D341,'Customer Details'!$A$1:$F$16,4,0)</f>
        <v>Honolulu</v>
      </c>
      <c r="I341" s="16" t="str">
        <f>VLOOKUP(D341,'Customer Details'!$A$1:$F$16,6,0)</f>
        <v>96825</v>
      </c>
      <c r="J341" s="5" t="s">
        <v>1198</v>
      </c>
      <c r="K341" s="5">
        <v>3330</v>
      </c>
      <c r="L341" s="5">
        <v>2283</v>
      </c>
      <c r="M341" s="5" t="s">
        <v>918</v>
      </c>
      <c r="N341" s="8">
        <v>4</v>
      </c>
      <c r="O341" s="5">
        <v>4566</v>
      </c>
      <c r="P341" s="5"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</row>
    <row r="342" spans="1:22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16" t="str">
        <f>VLOOKUP(D342,'Customer Details'!$A$1:$F$16,2,0)</f>
        <v>ABC</v>
      </c>
      <c r="H342" s="16" t="str">
        <f>VLOOKUP(D342,'Customer Details'!$A$1:$F$16,4,0)</f>
        <v>New York</v>
      </c>
      <c r="I342" s="16" t="str">
        <f>VLOOKUP(D342,'Customer Details'!$A$1:$F$16,6,0)</f>
        <v>10025</v>
      </c>
      <c r="J342" s="5" t="s">
        <v>1202</v>
      </c>
      <c r="K342" s="5">
        <v>2775</v>
      </c>
      <c r="L342" s="5">
        <v>1946</v>
      </c>
      <c r="M342" s="5" t="s">
        <v>923</v>
      </c>
      <c r="N342" s="8">
        <v>5</v>
      </c>
      <c r="O342" s="5">
        <v>5838</v>
      </c>
      <c r="P342" s="5"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</row>
    <row r="343" spans="1:22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16" t="str">
        <f>VLOOKUP(D343,'Customer Details'!$A$1:$F$16,2,0)</f>
        <v>Reliance Industries Limited</v>
      </c>
      <c r="H343" s="16" t="str">
        <f>VLOOKUP(D343,'Customer Details'!$A$1:$F$16,4,0)</f>
        <v>Chestnut Ridge</v>
      </c>
      <c r="I343" s="16" t="str">
        <f>VLOOKUP(D343,'Customer Details'!$A$1:$F$16,6,0)</f>
        <v>10977</v>
      </c>
      <c r="J343" s="5" t="s">
        <v>1151</v>
      </c>
      <c r="K343" s="5">
        <v>3735</v>
      </c>
      <c r="L343" s="5">
        <v>2377</v>
      </c>
      <c r="M343" s="5" t="s">
        <v>918</v>
      </c>
      <c r="N343" s="8">
        <v>4</v>
      </c>
      <c r="O343" s="5">
        <v>2377</v>
      </c>
      <c r="P343" s="5"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</row>
    <row r="344" spans="1:22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16" t="str">
        <f>VLOOKUP(D344,'Customer Details'!$A$1:$F$16,2,0)</f>
        <v>Suzlon Energy Ltd.</v>
      </c>
      <c r="H344" s="16" t="str">
        <f>VLOOKUP(D344,'Customer Details'!$A$1:$F$16,4,0)</f>
        <v>Tracy</v>
      </c>
      <c r="I344" s="16" t="str">
        <f>VLOOKUP(D344,'Customer Details'!$A$1:$F$16,6,0)</f>
        <v>95376</v>
      </c>
      <c r="J344" s="5" t="s">
        <v>1039</v>
      </c>
      <c r="K344" s="5">
        <v>2868</v>
      </c>
      <c r="L344" s="5">
        <v>2479</v>
      </c>
      <c r="M344" s="5" t="s">
        <v>923</v>
      </c>
      <c r="N344" s="8" t="s">
        <v>1572</v>
      </c>
      <c r="O344" s="5">
        <v>7437</v>
      </c>
      <c r="P344" s="5"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</row>
    <row r="345" spans="1:22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16" t="str">
        <f>VLOOKUP(D345,'Customer Details'!$A$1:$F$16,2,0)</f>
        <v>Punj Lloyd Ltd.</v>
      </c>
      <c r="H345" s="16" t="str">
        <f>VLOOKUP(D345,'Customer Details'!$A$1:$F$16,4,0)</f>
        <v>South Windsor</v>
      </c>
      <c r="I345" s="16" t="str">
        <f>VLOOKUP(D345,'Customer Details'!$A$1:$F$16,6,0)</f>
        <v>06074</v>
      </c>
      <c r="J345" s="5" t="s">
        <v>1076</v>
      </c>
      <c r="K345" s="5">
        <v>2628</v>
      </c>
      <c r="L345" s="5">
        <v>1803</v>
      </c>
      <c r="M345" s="5" t="s">
        <v>918</v>
      </c>
      <c r="N345" s="8">
        <v>10</v>
      </c>
      <c r="O345" s="5">
        <v>1803</v>
      </c>
      <c r="P345" s="5"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</row>
    <row r="346" spans="1:22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16" t="str">
        <f>VLOOKUP(D346,'Customer Details'!$A$1:$F$16,2,0)</f>
        <v>Godfrey Philips India Ltd.</v>
      </c>
      <c r="H346" s="16" t="str">
        <f>VLOOKUP(D346,'Customer Details'!$A$1:$F$16,4,0)</f>
        <v>Salt Lake City</v>
      </c>
      <c r="I346" s="16" t="str">
        <f>VLOOKUP(D346,'Customer Details'!$A$1:$F$16,6,0)</f>
        <v>84118</v>
      </c>
      <c r="J346" s="5" t="s">
        <v>1183</v>
      </c>
      <c r="K346" s="5">
        <v>4874</v>
      </c>
      <c r="L346" s="5">
        <v>1503</v>
      </c>
      <c r="M346" s="5" t="s">
        <v>918</v>
      </c>
      <c r="N346" s="8" t="s">
        <v>1572</v>
      </c>
      <c r="O346" s="5">
        <v>1503</v>
      </c>
      <c r="P346" s="5"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</row>
    <row r="347" spans="1:22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16" t="str">
        <f>VLOOKUP(D347,'Customer Details'!$A$1:$F$16,2,0)</f>
        <v>GMR Infrastructure Ltd.</v>
      </c>
      <c r="H347" s="16" t="str">
        <f>VLOOKUP(D347,'Customer Details'!$A$1:$F$16,4,0)</f>
        <v>Naugatuck</v>
      </c>
      <c r="I347" s="16" t="str">
        <f>VLOOKUP(D347,'Customer Details'!$A$1:$F$16,6,0)</f>
        <v>06770</v>
      </c>
      <c r="J347" s="5" t="s">
        <v>1085</v>
      </c>
      <c r="K347" s="5">
        <v>4239</v>
      </c>
      <c r="L347" s="5">
        <v>1749</v>
      </c>
      <c r="M347" s="5" t="s">
        <v>925</v>
      </c>
      <c r="N347" s="8">
        <v>8</v>
      </c>
      <c r="O347" s="5">
        <v>5247</v>
      </c>
      <c r="P347" s="5"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</row>
    <row r="348" spans="1:22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16" t="str">
        <f>VLOOKUP(D348,'Customer Details'!$A$1:$F$16,2,0)</f>
        <v>Suzlon Energy Ltd.</v>
      </c>
      <c r="H348" s="16" t="str">
        <f>VLOOKUP(D348,'Customer Details'!$A$1:$F$16,4,0)</f>
        <v>Tracy</v>
      </c>
      <c r="I348" s="16" t="str">
        <f>VLOOKUP(D348,'Customer Details'!$A$1:$F$16,6,0)</f>
        <v>95376</v>
      </c>
      <c r="J348" s="5" t="s">
        <v>919</v>
      </c>
      <c r="K348" s="5">
        <v>2552</v>
      </c>
      <c r="L348" s="5">
        <v>1905</v>
      </c>
      <c r="M348" s="5" t="s">
        <v>918</v>
      </c>
      <c r="N348" s="8">
        <v>4</v>
      </c>
      <c r="O348" s="5">
        <v>1905</v>
      </c>
      <c r="P348" s="5"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</row>
    <row r="349" spans="1:22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16" t="str">
        <f>VLOOKUP(D349,'Customer Details'!$A$1:$F$16,2,0)</f>
        <v>Fortis Healthcare Ltd.</v>
      </c>
      <c r="H349" s="16" t="str">
        <f>VLOOKUP(D349,'Customer Details'!$A$1:$F$16,4,0)</f>
        <v>Goleta</v>
      </c>
      <c r="I349" s="16" t="str">
        <f>VLOOKUP(D349,'Customer Details'!$A$1:$F$16,6,0)</f>
        <v>93117</v>
      </c>
      <c r="J349" s="5" t="s">
        <v>1098</v>
      </c>
      <c r="K349" s="5">
        <v>3197</v>
      </c>
      <c r="L349" s="5">
        <v>1625</v>
      </c>
      <c r="M349" s="5" t="s">
        <v>918</v>
      </c>
      <c r="N349" s="8" t="s">
        <v>1572</v>
      </c>
      <c r="O349" s="5">
        <v>1625</v>
      </c>
      <c r="P349" s="5"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</row>
    <row r="350" spans="1:22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16" t="str">
        <f>VLOOKUP(D350,'Customer Details'!$A$1:$F$16,2,0)</f>
        <v>Sonata Software</v>
      </c>
      <c r="H350" s="16" t="str">
        <f>VLOOKUP(D350,'Customer Details'!$A$1:$F$16,4,0)</f>
        <v>Olympia</v>
      </c>
      <c r="I350" s="16" t="str">
        <f>VLOOKUP(D350,'Customer Details'!$A$1:$F$16,6,0)</f>
        <v>98502</v>
      </c>
      <c r="J350" s="5" t="s">
        <v>1120</v>
      </c>
      <c r="K350" s="5">
        <v>4291</v>
      </c>
      <c r="L350" s="5">
        <v>2021</v>
      </c>
      <c r="M350" s="5" t="s">
        <v>918</v>
      </c>
      <c r="N350" s="8">
        <v>3</v>
      </c>
      <c r="O350" s="5">
        <v>2021</v>
      </c>
      <c r="P350" s="5"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</row>
    <row r="351" spans="1:22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16" t="str">
        <f>VLOOKUP(D351,'Customer Details'!$A$1:$F$16,2,0)</f>
        <v>GMR Infrastructure Ltd.</v>
      </c>
      <c r="H351" s="16" t="str">
        <f>VLOOKUP(D351,'Customer Details'!$A$1:$F$16,4,0)</f>
        <v>Naugatuck</v>
      </c>
      <c r="I351" s="16" t="str">
        <f>VLOOKUP(D351,'Customer Details'!$A$1:$F$16,6,0)</f>
        <v>06770</v>
      </c>
      <c r="J351" s="5" t="s">
        <v>984</v>
      </c>
      <c r="K351" s="5">
        <v>4831</v>
      </c>
      <c r="L351" s="5">
        <v>2265</v>
      </c>
      <c r="M351" s="5" t="s">
        <v>918</v>
      </c>
      <c r="N351" s="8">
        <v>5</v>
      </c>
      <c r="O351" s="5">
        <v>2265</v>
      </c>
      <c r="P351" s="5"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</row>
    <row r="352" spans="1:22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16" t="str">
        <f>VLOOKUP(D352,'Customer Details'!$A$1:$F$16,2,0)</f>
        <v>Supreme Ind</v>
      </c>
      <c r="H352" s="16" t="str">
        <f>VLOOKUP(D352,'Customer Details'!$A$1:$F$16,4,0)</f>
        <v>Midland</v>
      </c>
      <c r="I352" s="16" t="str">
        <f>VLOOKUP(D352,'Customer Details'!$A$1:$F$16,6,0)</f>
        <v>79706</v>
      </c>
      <c r="J352" s="5" t="s">
        <v>1049</v>
      </c>
      <c r="K352" s="5">
        <v>4731</v>
      </c>
      <c r="L352" s="5">
        <v>1858</v>
      </c>
      <c r="M352" s="5" t="s">
        <v>918</v>
      </c>
      <c r="N352" s="8">
        <v>4</v>
      </c>
      <c r="O352" s="5">
        <v>5574</v>
      </c>
      <c r="P352" s="5"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</row>
    <row r="353" spans="1:22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16" t="str">
        <f>VLOOKUP(D353,'Customer Details'!$A$1:$F$16,2,0)</f>
        <v>Supreme Ind</v>
      </c>
      <c r="H353" s="16" t="str">
        <f>VLOOKUP(D353,'Customer Details'!$A$1:$F$16,4,0)</f>
        <v>Midland</v>
      </c>
      <c r="I353" s="16" t="str">
        <f>VLOOKUP(D353,'Customer Details'!$A$1:$F$16,6,0)</f>
        <v>79706</v>
      </c>
      <c r="J353" s="5" t="s">
        <v>1106</v>
      </c>
      <c r="K353" s="5">
        <v>4711</v>
      </c>
      <c r="L353" s="5">
        <v>2288</v>
      </c>
      <c r="M353" s="5" t="s">
        <v>923</v>
      </c>
      <c r="N353" s="8">
        <v>5</v>
      </c>
      <c r="O353" s="5">
        <v>4576</v>
      </c>
      <c r="P353" s="5"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</row>
    <row r="354" spans="1:22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16" t="str">
        <f>VLOOKUP(D354,'Customer Details'!$A$1:$F$16,2,0)</f>
        <v>Suzlon Energy Ltd.</v>
      </c>
      <c r="H354" s="16" t="str">
        <f>VLOOKUP(D354,'Customer Details'!$A$1:$F$16,4,0)</f>
        <v>Tracy</v>
      </c>
      <c r="I354" s="16" t="str">
        <f>VLOOKUP(D354,'Customer Details'!$A$1:$F$16,6,0)</f>
        <v>95376</v>
      </c>
      <c r="J354" s="5" t="s">
        <v>1022</v>
      </c>
      <c r="K354" s="5">
        <v>3018</v>
      </c>
      <c r="L354" s="5">
        <v>1286</v>
      </c>
      <c r="M354" s="5" t="s">
        <v>918</v>
      </c>
      <c r="N354" s="8">
        <v>10</v>
      </c>
      <c r="O354" s="5">
        <v>2572</v>
      </c>
      <c r="P354" s="5"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</row>
    <row r="355" spans="1:22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16" t="str">
        <f>VLOOKUP(D355,'Customer Details'!$A$1:$F$16,2,0)</f>
        <v>Sonata Software</v>
      </c>
      <c r="H355" s="16" t="str">
        <f>VLOOKUP(D355,'Customer Details'!$A$1:$F$16,4,0)</f>
        <v>Olympia</v>
      </c>
      <c r="I355" s="16" t="str">
        <f>VLOOKUP(D355,'Customer Details'!$A$1:$F$16,6,0)</f>
        <v>98502</v>
      </c>
      <c r="J355" s="5" t="s">
        <v>1084</v>
      </c>
      <c r="K355" s="5">
        <v>4547</v>
      </c>
      <c r="L355" s="5">
        <v>2258</v>
      </c>
      <c r="M355" s="5" t="s">
        <v>925</v>
      </c>
      <c r="N355" s="8">
        <v>3</v>
      </c>
      <c r="O355" s="5">
        <v>4516</v>
      </c>
      <c r="P355" s="5"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</row>
    <row r="356" spans="1:22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16" t="str">
        <f>VLOOKUP(D356,'Customer Details'!$A$1:$F$16,2,0)</f>
        <v>Punj Lloyd Ltd.</v>
      </c>
      <c r="H356" s="16" t="str">
        <f>VLOOKUP(D356,'Customer Details'!$A$1:$F$16,4,0)</f>
        <v>South Windsor</v>
      </c>
      <c r="I356" s="16" t="str">
        <f>VLOOKUP(D356,'Customer Details'!$A$1:$F$16,6,0)</f>
        <v>06074</v>
      </c>
      <c r="J356" s="5" t="s">
        <v>1035</v>
      </c>
      <c r="K356" s="5">
        <v>4262</v>
      </c>
      <c r="L356" s="5">
        <v>2486</v>
      </c>
      <c r="M356" s="5" t="s">
        <v>918</v>
      </c>
      <c r="N356" s="8">
        <v>3</v>
      </c>
      <c r="O356" s="5">
        <v>2486</v>
      </c>
      <c r="P356" s="5"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</row>
    <row r="357" spans="1:22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16" t="str">
        <f>VLOOKUP(D357,'Customer Details'!$A$1:$F$16,2,0)</f>
        <v>Lupin Ltd.</v>
      </c>
      <c r="H357" s="16" t="str">
        <f>VLOOKUP(D357,'Customer Details'!$A$1:$F$16,4,0)</f>
        <v>New York</v>
      </c>
      <c r="I357" s="16" t="str">
        <f>VLOOKUP(D357,'Customer Details'!$A$1:$F$16,6,0)</f>
        <v>10019</v>
      </c>
      <c r="J357" s="5" t="s">
        <v>1053</v>
      </c>
      <c r="K357" s="5">
        <v>4996</v>
      </c>
      <c r="L357" s="5">
        <v>2108</v>
      </c>
      <c r="M357" s="5" t="s">
        <v>923</v>
      </c>
      <c r="N357" s="8">
        <v>10</v>
      </c>
      <c r="O357" s="5">
        <v>2108</v>
      </c>
      <c r="P357" s="5"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</row>
    <row r="358" spans="1:22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16" t="str">
        <f>VLOOKUP(D358,'Customer Details'!$A$1:$F$16,2,0)</f>
        <v>Elder Pharmaceuticals</v>
      </c>
      <c r="H358" s="16" t="str">
        <f>VLOOKUP(D358,'Customer Details'!$A$1:$F$16,4,0)</f>
        <v>Omaha</v>
      </c>
      <c r="I358" s="16" t="str">
        <f>VLOOKUP(D358,'Customer Details'!$A$1:$F$16,6,0)</f>
        <v>68127</v>
      </c>
      <c r="J358" s="5" t="s">
        <v>963</v>
      </c>
      <c r="K358" s="5">
        <v>2814</v>
      </c>
      <c r="L358" s="5">
        <v>2437</v>
      </c>
      <c r="M358" s="5" t="s">
        <v>918</v>
      </c>
      <c r="N358" s="8">
        <v>8</v>
      </c>
      <c r="O358" s="5">
        <v>4874</v>
      </c>
      <c r="P358" s="5"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</row>
    <row r="359" spans="1:22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16" t="str">
        <f>VLOOKUP(D359,'Customer Details'!$A$1:$F$16,2,0)</f>
        <v>Hindusthan National Glass &amp; Industries Ltd.</v>
      </c>
      <c r="H359" s="16" t="str">
        <f>VLOOKUP(D359,'Customer Details'!$A$1:$F$16,4,0)</f>
        <v>Honolulu</v>
      </c>
      <c r="I359" s="16" t="str">
        <f>VLOOKUP(D359,'Customer Details'!$A$1:$F$16,6,0)</f>
        <v>96825</v>
      </c>
      <c r="J359" s="5" t="s">
        <v>1075</v>
      </c>
      <c r="K359" s="5">
        <v>4209</v>
      </c>
      <c r="L359" s="5">
        <v>1692</v>
      </c>
      <c r="M359" s="5" t="s">
        <v>925</v>
      </c>
      <c r="N359" s="8">
        <v>3</v>
      </c>
      <c r="O359" s="5">
        <v>5076</v>
      </c>
      <c r="P359" s="5"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</row>
    <row r="360" spans="1:22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16" t="str">
        <f>VLOOKUP(D360,'Customer Details'!$A$1:$F$16,2,0)</f>
        <v>Godfrey Philips India Ltd.</v>
      </c>
      <c r="H360" s="16" t="str">
        <f>VLOOKUP(D360,'Customer Details'!$A$1:$F$16,4,0)</f>
        <v>Salt Lake City</v>
      </c>
      <c r="I360" s="16" t="str">
        <f>VLOOKUP(D360,'Customer Details'!$A$1:$F$16,6,0)</f>
        <v>84118</v>
      </c>
      <c r="J360" s="5" t="s">
        <v>978</v>
      </c>
      <c r="K360" s="5">
        <v>2787</v>
      </c>
      <c r="L360" s="5">
        <v>2020</v>
      </c>
      <c r="M360" s="5" t="s">
        <v>918</v>
      </c>
      <c r="N360" s="8">
        <v>8</v>
      </c>
      <c r="O360" s="5">
        <v>2020</v>
      </c>
      <c r="P360" s="5"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</row>
    <row r="361" spans="1:22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16" t="str">
        <f>VLOOKUP(D361,'Customer Details'!$A$1:$F$16,2,0)</f>
        <v>Dynamatic Technologies Ltd.</v>
      </c>
      <c r="H361" s="16" t="str">
        <f>VLOOKUP(D361,'Customer Details'!$A$1:$F$16,4,0)</f>
        <v>Santa Barbara</v>
      </c>
      <c r="I361" s="16" t="str">
        <f>VLOOKUP(D361,'Customer Details'!$A$1:$F$16,6,0)</f>
        <v>93110</v>
      </c>
      <c r="J361" s="5" t="s">
        <v>1074</v>
      </c>
      <c r="K361" s="5">
        <v>2923</v>
      </c>
      <c r="L361" s="5">
        <v>2480</v>
      </c>
      <c r="M361" s="5" t="s">
        <v>923</v>
      </c>
      <c r="N361" s="8">
        <v>6</v>
      </c>
      <c r="O361" s="5">
        <v>2480</v>
      </c>
      <c r="P361" s="5"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</row>
    <row r="362" spans="1:22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16" t="str">
        <f>VLOOKUP(D362,'Customer Details'!$A$1:$F$16,2,0)</f>
        <v>Honeywell Automation</v>
      </c>
      <c r="H362" s="16" t="str">
        <f>VLOOKUP(D362,'Customer Details'!$A$1:$F$16,4,0)</f>
        <v>Miami</v>
      </c>
      <c r="I362" s="16" t="str">
        <f>VLOOKUP(D362,'Customer Details'!$A$1:$F$16,6,0)</f>
        <v>33732</v>
      </c>
      <c r="J362" s="5" t="s">
        <v>1112</v>
      </c>
      <c r="K362" s="5">
        <v>3759</v>
      </c>
      <c r="L362" s="5">
        <v>2258</v>
      </c>
      <c r="M362" s="5" t="s">
        <v>920</v>
      </c>
      <c r="N362" s="8">
        <v>3</v>
      </c>
      <c r="O362" s="5">
        <v>2258</v>
      </c>
      <c r="P362" s="5"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</row>
    <row r="363" spans="1:22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16" t="str">
        <f>VLOOKUP(D363,'Customer Details'!$A$1:$F$16,2,0)</f>
        <v>Dynamatic Technologies Ltd.</v>
      </c>
      <c r="H363" s="16" t="str">
        <f>VLOOKUP(D363,'Customer Details'!$A$1:$F$16,4,0)</f>
        <v>Santa Barbara</v>
      </c>
      <c r="I363" s="16" t="str">
        <f>VLOOKUP(D363,'Customer Details'!$A$1:$F$16,6,0)</f>
        <v>93110</v>
      </c>
      <c r="J363" s="5" t="s">
        <v>1107</v>
      </c>
      <c r="K363" s="5">
        <v>4234</v>
      </c>
      <c r="L363" s="5">
        <v>1212</v>
      </c>
      <c r="M363" s="5" t="s">
        <v>923</v>
      </c>
      <c r="N363" s="8">
        <v>6</v>
      </c>
      <c r="O363" s="5">
        <v>2424</v>
      </c>
      <c r="P363" s="5"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</row>
    <row r="364" spans="1:22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16" t="str">
        <f>VLOOKUP(D364,'Customer Details'!$A$1:$F$16,2,0)</f>
        <v>Reliance Industries Limited</v>
      </c>
      <c r="H364" s="16" t="str">
        <f>VLOOKUP(D364,'Customer Details'!$A$1:$F$16,4,0)</f>
        <v>Chestnut Ridge</v>
      </c>
      <c r="I364" s="16" t="str">
        <f>VLOOKUP(D364,'Customer Details'!$A$1:$F$16,6,0)</f>
        <v>10977</v>
      </c>
      <c r="J364" s="5" t="s">
        <v>1065</v>
      </c>
      <c r="K364" s="5">
        <v>4239</v>
      </c>
      <c r="L364" s="5">
        <v>2267</v>
      </c>
      <c r="M364" s="5" t="s">
        <v>918</v>
      </c>
      <c r="N364" s="8">
        <v>5</v>
      </c>
      <c r="O364" s="5">
        <v>4534</v>
      </c>
      <c r="P364" s="5"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</row>
    <row r="365" spans="1:22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16" t="str">
        <f>VLOOKUP(D365,'Customer Details'!$A$1:$F$16,2,0)</f>
        <v>Honeywell Automation</v>
      </c>
      <c r="H365" s="16" t="str">
        <f>VLOOKUP(D365,'Customer Details'!$A$1:$F$16,4,0)</f>
        <v>Miami</v>
      </c>
      <c r="I365" s="16" t="str">
        <f>VLOOKUP(D365,'Customer Details'!$A$1:$F$16,6,0)</f>
        <v>33732</v>
      </c>
      <c r="J365" s="5" t="s">
        <v>1088</v>
      </c>
      <c r="K365" s="5">
        <v>2523</v>
      </c>
      <c r="L365" s="5">
        <v>1665</v>
      </c>
      <c r="M365" s="5" t="s">
        <v>918</v>
      </c>
      <c r="N365" s="8">
        <v>8</v>
      </c>
      <c r="O365" s="5">
        <v>1665</v>
      </c>
      <c r="P365" s="5"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</row>
    <row r="366" spans="1:22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16" t="str">
        <f>VLOOKUP(D366,'Customer Details'!$A$1:$F$16,2,0)</f>
        <v>Honeywell Automation</v>
      </c>
      <c r="H366" s="16" t="str">
        <f>VLOOKUP(D366,'Customer Details'!$A$1:$F$16,4,0)</f>
        <v>Miami</v>
      </c>
      <c r="I366" s="16" t="str">
        <f>VLOOKUP(D366,'Customer Details'!$A$1:$F$16,6,0)</f>
        <v>33732</v>
      </c>
      <c r="J366" s="5" t="s">
        <v>1232</v>
      </c>
      <c r="K366" s="5">
        <v>3514</v>
      </c>
      <c r="L366" s="5">
        <v>1257</v>
      </c>
      <c r="M366" s="5" t="s">
        <v>918</v>
      </c>
      <c r="N366" s="8">
        <v>3</v>
      </c>
      <c r="O366" s="5">
        <v>1257</v>
      </c>
      <c r="P366" s="5"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</row>
    <row r="367" spans="1:22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16" t="str">
        <f>VLOOKUP(D367,'Customer Details'!$A$1:$F$16,2,0)</f>
        <v>Fortis Healthcare Ltd.</v>
      </c>
      <c r="H367" s="16" t="str">
        <f>VLOOKUP(D367,'Customer Details'!$A$1:$F$16,4,0)</f>
        <v>Goleta</v>
      </c>
      <c r="I367" s="16" t="str">
        <f>VLOOKUP(D367,'Customer Details'!$A$1:$F$16,6,0)</f>
        <v>93117</v>
      </c>
      <c r="J367" s="5" t="s">
        <v>1077</v>
      </c>
      <c r="K367" s="5">
        <v>4307</v>
      </c>
      <c r="L367" s="5">
        <v>1503</v>
      </c>
      <c r="M367" s="5" t="s">
        <v>918</v>
      </c>
      <c r="N367" s="8">
        <v>8</v>
      </c>
      <c r="O367" s="5">
        <v>1503</v>
      </c>
      <c r="P367" s="5"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</row>
    <row r="368" spans="1:22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16" t="str">
        <f>VLOOKUP(D368,'Customer Details'!$A$1:$F$16,2,0)</f>
        <v>ABC</v>
      </c>
      <c r="H368" s="16" t="str">
        <f>VLOOKUP(D368,'Customer Details'!$A$1:$F$16,4,0)</f>
        <v>New York</v>
      </c>
      <c r="I368" s="16" t="str">
        <f>VLOOKUP(D368,'Customer Details'!$A$1:$F$16,6,0)</f>
        <v>10025</v>
      </c>
      <c r="J368" s="5" t="s">
        <v>1040</v>
      </c>
      <c r="K368" s="5">
        <v>3694</v>
      </c>
      <c r="L368" s="5">
        <v>1616</v>
      </c>
      <c r="M368" s="5" t="s">
        <v>923</v>
      </c>
      <c r="N368" s="8">
        <v>3</v>
      </c>
      <c r="O368" s="5">
        <v>3232</v>
      </c>
      <c r="P368" s="5"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</row>
    <row r="369" spans="1:22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16" t="str">
        <f>VLOOKUP(D369,'Customer Details'!$A$1:$F$16,2,0)</f>
        <v>Supreme Ind</v>
      </c>
      <c r="H369" s="16" t="str">
        <f>VLOOKUP(D369,'Customer Details'!$A$1:$F$16,4,0)</f>
        <v>Midland</v>
      </c>
      <c r="I369" s="16" t="str">
        <f>VLOOKUP(D369,'Customer Details'!$A$1:$F$16,6,0)</f>
        <v>79706</v>
      </c>
      <c r="J369" s="5" t="s">
        <v>944</v>
      </c>
      <c r="K369" s="5">
        <v>4891</v>
      </c>
      <c r="L369" s="5">
        <v>1745</v>
      </c>
      <c r="M369" s="5" t="s">
        <v>925</v>
      </c>
      <c r="N369" s="8">
        <v>4</v>
      </c>
      <c r="O369" s="5">
        <v>3490</v>
      </c>
      <c r="P369" s="5"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</row>
    <row r="370" spans="1:22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16" t="str">
        <f>VLOOKUP(D370,'Customer Details'!$A$1:$F$16,2,0)</f>
        <v>Hindusthan National Glass &amp; Industries Ltd.</v>
      </c>
      <c r="H370" s="16" t="str">
        <f>VLOOKUP(D370,'Customer Details'!$A$1:$F$16,4,0)</f>
        <v>Honolulu</v>
      </c>
      <c r="I370" s="16" t="str">
        <f>VLOOKUP(D370,'Customer Details'!$A$1:$F$16,6,0)</f>
        <v>96825</v>
      </c>
      <c r="J370" s="5" t="s">
        <v>1061</v>
      </c>
      <c r="K370" s="5">
        <v>4858</v>
      </c>
      <c r="L370" s="5">
        <v>2491</v>
      </c>
      <c r="M370" s="5" t="s">
        <v>918</v>
      </c>
      <c r="N370" s="8">
        <v>4</v>
      </c>
      <c r="O370" s="5">
        <v>2491</v>
      </c>
      <c r="P370" s="5"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</row>
    <row r="371" spans="1:22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16" t="str">
        <f>VLOOKUP(D371,'Customer Details'!$A$1:$F$16,2,0)</f>
        <v>ABC</v>
      </c>
      <c r="H371" s="16" t="str">
        <f>VLOOKUP(D371,'Customer Details'!$A$1:$F$16,4,0)</f>
        <v>New York</v>
      </c>
      <c r="I371" s="16" t="str">
        <f>VLOOKUP(D371,'Customer Details'!$A$1:$F$16,6,0)</f>
        <v>10025</v>
      </c>
      <c r="J371" s="5" t="s">
        <v>934</v>
      </c>
      <c r="K371" s="5">
        <v>3000</v>
      </c>
      <c r="L371" s="5">
        <v>2148</v>
      </c>
      <c r="M371" s="5" t="s">
        <v>925</v>
      </c>
      <c r="N371" s="8">
        <v>3</v>
      </c>
      <c r="O371" s="5">
        <v>6444</v>
      </c>
      <c r="P371" s="5"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</row>
    <row r="372" spans="1:22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16" t="str">
        <f>VLOOKUP(D372,'Customer Details'!$A$1:$F$16,2,0)</f>
        <v>GMR Infrastructure Ltd.</v>
      </c>
      <c r="H372" s="16" t="str">
        <f>VLOOKUP(D372,'Customer Details'!$A$1:$F$16,4,0)</f>
        <v>Naugatuck</v>
      </c>
      <c r="I372" s="16" t="str">
        <f>VLOOKUP(D372,'Customer Details'!$A$1:$F$16,6,0)</f>
        <v>06770</v>
      </c>
      <c r="J372" s="5" t="s">
        <v>1198</v>
      </c>
      <c r="K372" s="5">
        <v>3330</v>
      </c>
      <c r="L372" s="5">
        <v>2283</v>
      </c>
      <c r="M372" s="5" t="s">
        <v>918</v>
      </c>
      <c r="N372" s="8" t="s">
        <v>1572</v>
      </c>
      <c r="O372" s="5">
        <v>4566</v>
      </c>
      <c r="P372" s="5"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</row>
    <row r="373" spans="1:22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16" t="str">
        <f>VLOOKUP(D373,'Customer Details'!$A$1:$F$16,2,0)</f>
        <v>Supreme Ind</v>
      </c>
      <c r="H373" s="16" t="str">
        <f>VLOOKUP(D373,'Customer Details'!$A$1:$F$16,4,0)</f>
        <v>Midland</v>
      </c>
      <c r="I373" s="16" t="str">
        <f>VLOOKUP(D373,'Customer Details'!$A$1:$F$16,6,0)</f>
        <v>79706</v>
      </c>
      <c r="J373" s="5" t="s">
        <v>1133</v>
      </c>
      <c r="K373" s="5">
        <v>3473</v>
      </c>
      <c r="L373" s="5">
        <v>1493</v>
      </c>
      <c r="M373" s="5" t="s">
        <v>923</v>
      </c>
      <c r="N373" s="8">
        <v>8</v>
      </c>
      <c r="O373" s="5">
        <v>2986</v>
      </c>
      <c r="P373" s="5"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</row>
    <row r="374" spans="1:22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16" t="str">
        <f>VLOOKUP(D374,'Customer Details'!$A$1:$F$16,2,0)</f>
        <v>Godfrey Philips India Ltd.</v>
      </c>
      <c r="H374" s="16" t="str">
        <f>VLOOKUP(D374,'Customer Details'!$A$1:$F$16,4,0)</f>
        <v>Salt Lake City</v>
      </c>
      <c r="I374" s="16" t="str">
        <f>VLOOKUP(D374,'Customer Details'!$A$1:$F$16,6,0)</f>
        <v>84118</v>
      </c>
      <c r="J374" s="5" t="s">
        <v>955</v>
      </c>
      <c r="K374" s="5">
        <v>2612</v>
      </c>
      <c r="L374" s="5">
        <v>1994</v>
      </c>
      <c r="M374" s="5" t="s">
        <v>918</v>
      </c>
      <c r="N374" s="8">
        <v>5</v>
      </c>
      <c r="O374" s="5">
        <v>5982</v>
      </c>
      <c r="P374" s="5"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</row>
    <row r="375" spans="1:22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16" t="str">
        <f>VLOOKUP(D375,'Customer Details'!$A$1:$F$16,2,0)</f>
        <v>Elder Pharmaceuticals</v>
      </c>
      <c r="H375" s="16" t="str">
        <f>VLOOKUP(D375,'Customer Details'!$A$1:$F$16,4,0)</f>
        <v>Omaha</v>
      </c>
      <c r="I375" s="16" t="str">
        <f>VLOOKUP(D375,'Customer Details'!$A$1:$F$16,6,0)</f>
        <v>68127</v>
      </c>
      <c r="J375" s="5" t="s">
        <v>1136</v>
      </c>
      <c r="K375" s="5">
        <v>4515</v>
      </c>
      <c r="L375" s="5">
        <v>1550</v>
      </c>
      <c r="M375" s="5" t="s">
        <v>925</v>
      </c>
      <c r="N375" s="8">
        <v>4</v>
      </c>
      <c r="O375" s="5">
        <v>1550</v>
      </c>
      <c r="P375" s="5"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</row>
    <row r="376" spans="1:22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16" t="str">
        <f>VLOOKUP(D376,'Customer Details'!$A$1:$F$16,2,0)</f>
        <v>Suzlon Energy Ltd.</v>
      </c>
      <c r="H376" s="16" t="str">
        <f>VLOOKUP(D376,'Customer Details'!$A$1:$F$16,4,0)</f>
        <v>Tracy</v>
      </c>
      <c r="I376" s="16" t="str">
        <f>VLOOKUP(D376,'Customer Details'!$A$1:$F$16,6,0)</f>
        <v>95376</v>
      </c>
      <c r="J376" s="5" t="s">
        <v>977</v>
      </c>
      <c r="K376" s="5">
        <v>2912</v>
      </c>
      <c r="L376" s="5">
        <v>2328</v>
      </c>
      <c r="M376" s="5" t="s">
        <v>925</v>
      </c>
      <c r="N376" s="8">
        <v>6</v>
      </c>
      <c r="O376" s="5">
        <v>4656</v>
      </c>
      <c r="P376" s="5"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</row>
    <row r="377" spans="1:22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16" t="str">
        <f>VLOOKUP(D377,'Customer Details'!$A$1:$F$16,2,0)</f>
        <v>Punj Lloyd Ltd.</v>
      </c>
      <c r="H377" s="16" t="str">
        <f>VLOOKUP(D377,'Customer Details'!$A$1:$F$16,4,0)</f>
        <v>South Windsor</v>
      </c>
      <c r="I377" s="16" t="str">
        <f>VLOOKUP(D377,'Customer Details'!$A$1:$F$16,6,0)</f>
        <v>06074</v>
      </c>
      <c r="J377" s="5" t="s">
        <v>1078</v>
      </c>
      <c r="K377" s="5">
        <v>2787</v>
      </c>
      <c r="L377" s="5">
        <v>1470</v>
      </c>
      <c r="M377" s="5" t="s">
        <v>925</v>
      </c>
      <c r="N377" s="8">
        <v>6</v>
      </c>
      <c r="O377" s="5">
        <v>4410</v>
      </c>
      <c r="P377" s="5"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</row>
    <row r="378" spans="1:22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16" t="str">
        <f>VLOOKUP(D378,'Customer Details'!$A$1:$F$16,2,0)</f>
        <v>Supreme Ind</v>
      </c>
      <c r="H378" s="16" t="str">
        <f>VLOOKUP(D378,'Customer Details'!$A$1:$F$16,4,0)</f>
        <v>Midland</v>
      </c>
      <c r="I378" s="16" t="str">
        <f>VLOOKUP(D378,'Customer Details'!$A$1:$F$16,6,0)</f>
        <v>79706</v>
      </c>
      <c r="J378" s="5" t="s">
        <v>1130</v>
      </c>
      <c r="K378" s="5">
        <v>3493</v>
      </c>
      <c r="L378" s="5">
        <v>2180</v>
      </c>
      <c r="M378" s="5" t="s">
        <v>918</v>
      </c>
      <c r="N378" s="8">
        <v>4</v>
      </c>
      <c r="O378" s="5">
        <v>6540</v>
      </c>
      <c r="P378" s="5"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</row>
    <row r="379" spans="1:22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16" t="str">
        <f>VLOOKUP(D379,'Customer Details'!$A$1:$F$16,2,0)</f>
        <v>Lupin Ltd.</v>
      </c>
      <c r="H379" s="16" t="str">
        <f>VLOOKUP(D379,'Customer Details'!$A$1:$F$16,4,0)</f>
        <v>New York</v>
      </c>
      <c r="I379" s="16" t="str">
        <f>VLOOKUP(D379,'Customer Details'!$A$1:$F$16,6,0)</f>
        <v>10019</v>
      </c>
      <c r="J379" s="5" t="s">
        <v>937</v>
      </c>
      <c r="K379" s="5">
        <v>2500</v>
      </c>
      <c r="L379" s="5">
        <v>1914</v>
      </c>
      <c r="M379" s="5" t="s">
        <v>931</v>
      </c>
      <c r="N379" s="8" t="s">
        <v>1572</v>
      </c>
      <c r="O379" s="5">
        <v>5742</v>
      </c>
      <c r="P379" s="5"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</row>
    <row r="380" spans="1:22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16" t="str">
        <f>VLOOKUP(D380,'Customer Details'!$A$1:$F$16,2,0)</f>
        <v>Elder Pharmaceuticals</v>
      </c>
      <c r="H380" s="16" t="str">
        <f>VLOOKUP(D380,'Customer Details'!$A$1:$F$16,4,0)</f>
        <v>Omaha</v>
      </c>
      <c r="I380" s="16" t="str">
        <f>VLOOKUP(D380,'Customer Details'!$A$1:$F$16,6,0)</f>
        <v>68127</v>
      </c>
      <c r="J380" s="5" t="s">
        <v>1174</v>
      </c>
      <c r="K380" s="5">
        <v>3844</v>
      </c>
      <c r="L380" s="5">
        <v>2157</v>
      </c>
      <c r="M380" s="5" t="s">
        <v>918</v>
      </c>
      <c r="N380" s="8">
        <v>5</v>
      </c>
      <c r="O380" s="5">
        <v>2157</v>
      </c>
      <c r="P380" s="5"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</row>
    <row r="381" spans="1:22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16" t="str">
        <f>VLOOKUP(D381,'Customer Details'!$A$1:$F$16,2,0)</f>
        <v>Suzlon Energy Ltd.</v>
      </c>
      <c r="H381" s="16" t="str">
        <f>VLOOKUP(D381,'Customer Details'!$A$1:$F$16,4,0)</f>
        <v>Tracy</v>
      </c>
      <c r="I381" s="16" t="str">
        <f>VLOOKUP(D381,'Customer Details'!$A$1:$F$16,6,0)</f>
        <v>95376</v>
      </c>
      <c r="J381" s="5" t="s">
        <v>1043</v>
      </c>
      <c r="K381" s="5">
        <v>2706</v>
      </c>
      <c r="L381" s="5">
        <v>2310</v>
      </c>
      <c r="M381" s="5" t="s">
        <v>918</v>
      </c>
      <c r="N381" s="8" t="s">
        <v>1572</v>
      </c>
      <c r="O381" s="5">
        <v>6930</v>
      </c>
      <c r="P381" s="5"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</row>
    <row r="382" spans="1:22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16" t="str">
        <f>VLOOKUP(D382,'Customer Details'!$A$1:$F$16,2,0)</f>
        <v>Punj Lloyd Ltd.</v>
      </c>
      <c r="H382" s="16" t="str">
        <f>VLOOKUP(D382,'Customer Details'!$A$1:$F$16,4,0)</f>
        <v>South Windsor</v>
      </c>
      <c r="I382" s="16" t="str">
        <f>VLOOKUP(D382,'Customer Details'!$A$1:$F$16,6,0)</f>
        <v>06074</v>
      </c>
      <c r="J382" s="5" t="s">
        <v>982</v>
      </c>
      <c r="K382" s="5">
        <v>2803</v>
      </c>
      <c r="L382" s="5">
        <v>1344</v>
      </c>
      <c r="M382" s="5" t="s">
        <v>918</v>
      </c>
      <c r="N382" s="8">
        <v>4</v>
      </c>
      <c r="O382" s="5">
        <v>1344</v>
      </c>
      <c r="P382" s="5"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</row>
    <row r="383" spans="1:22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16" t="str">
        <f>VLOOKUP(D383,'Customer Details'!$A$1:$F$16,2,0)</f>
        <v>Honeywell Automation</v>
      </c>
      <c r="H383" s="16" t="str">
        <f>VLOOKUP(D383,'Customer Details'!$A$1:$F$16,4,0)</f>
        <v>Miami</v>
      </c>
      <c r="I383" s="16" t="str">
        <f>VLOOKUP(D383,'Customer Details'!$A$1:$F$16,6,0)</f>
        <v>33732</v>
      </c>
      <c r="J383" s="5" t="s">
        <v>1099</v>
      </c>
      <c r="K383" s="5">
        <v>3757</v>
      </c>
      <c r="L383" s="5">
        <v>2156</v>
      </c>
      <c r="M383" s="5" t="s">
        <v>918</v>
      </c>
      <c r="N383" s="8">
        <v>4</v>
      </c>
      <c r="O383" s="5">
        <v>4312</v>
      </c>
      <c r="P383" s="5"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</row>
    <row r="384" spans="1:22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16" t="str">
        <f>VLOOKUP(D384,'Customer Details'!$A$1:$F$16,2,0)</f>
        <v>Sonata Software</v>
      </c>
      <c r="H384" s="16" t="str">
        <f>VLOOKUP(D384,'Customer Details'!$A$1:$F$16,4,0)</f>
        <v>Olympia</v>
      </c>
      <c r="I384" s="16" t="str">
        <f>VLOOKUP(D384,'Customer Details'!$A$1:$F$16,6,0)</f>
        <v>98502</v>
      </c>
      <c r="J384" s="5" t="s">
        <v>1228</v>
      </c>
      <c r="K384" s="5">
        <v>2539</v>
      </c>
      <c r="L384" s="5">
        <v>1656</v>
      </c>
      <c r="M384" s="5" t="s">
        <v>918</v>
      </c>
      <c r="N384" s="8">
        <v>5</v>
      </c>
      <c r="O384" s="5">
        <v>1656</v>
      </c>
      <c r="P384" s="5"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</row>
    <row r="385" spans="1:22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16" t="str">
        <f>VLOOKUP(D385,'Customer Details'!$A$1:$F$16,2,0)</f>
        <v>Godfrey Philips India Ltd.</v>
      </c>
      <c r="H385" s="16" t="str">
        <f>VLOOKUP(D385,'Customer Details'!$A$1:$F$16,4,0)</f>
        <v>Salt Lake City</v>
      </c>
      <c r="I385" s="16" t="str">
        <f>VLOOKUP(D385,'Customer Details'!$A$1:$F$16,6,0)</f>
        <v>84118</v>
      </c>
      <c r="J385" s="5" t="s">
        <v>975</v>
      </c>
      <c r="K385" s="5">
        <v>3717</v>
      </c>
      <c r="L385" s="5">
        <v>2146</v>
      </c>
      <c r="M385" s="5" t="s">
        <v>923</v>
      </c>
      <c r="N385" s="8" t="s">
        <v>1572</v>
      </c>
      <c r="O385" s="5">
        <v>2146</v>
      </c>
      <c r="P385" s="5"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</row>
    <row r="386" spans="1:22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16" t="str">
        <f>VLOOKUP(D386,'Customer Details'!$A$1:$F$16,2,0)</f>
        <v>Sonata Software</v>
      </c>
      <c r="H386" s="16" t="str">
        <f>VLOOKUP(D386,'Customer Details'!$A$1:$F$16,4,0)</f>
        <v>Olympia</v>
      </c>
      <c r="I386" s="16" t="str">
        <f>VLOOKUP(D386,'Customer Details'!$A$1:$F$16,6,0)</f>
        <v>98502</v>
      </c>
      <c r="J386" s="5" t="s">
        <v>1058</v>
      </c>
      <c r="K386" s="5">
        <v>3101</v>
      </c>
      <c r="L386" s="5">
        <v>1524</v>
      </c>
      <c r="M386" s="5" t="s">
        <v>918</v>
      </c>
      <c r="N386" s="8">
        <v>10</v>
      </c>
      <c r="O386" s="5">
        <v>3048</v>
      </c>
      <c r="P386" s="5"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</row>
    <row r="387" spans="1:22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16" t="str">
        <f>VLOOKUP(D387,'Customer Details'!$A$1:$F$16,2,0)</f>
        <v>Fortis Healthcare Ltd.</v>
      </c>
      <c r="H387" s="16" t="str">
        <f>VLOOKUP(D387,'Customer Details'!$A$1:$F$16,4,0)</f>
        <v>Goleta</v>
      </c>
      <c r="I387" s="16" t="str">
        <f>VLOOKUP(D387,'Customer Details'!$A$1:$F$16,6,0)</f>
        <v>93117</v>
      </c>
      <c r="J387" s="5" t="s">
        <v>1140</v>
      </c>
      <c r="K387" s="5">
        <v>3536</v>
      </c>
      <c r="L387" s="5">
        <v>1644</v>
      </c>
      <c r="M387" s="5" t="s">
        <v>920</v>
      </c>
      <c r="N387" s="8">
        <v>10</v>
      </c>
      <c r="O387" s="5">
        <v>3288</v>
      </c>
      <c r="P387" s="5"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</row>
    <row r="388" spans="1:22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16" t="str">
        <f>VLOOKUP(D388,'Customer Details'!$A$1:$F$16,2,0)</f>
        <v>ABC</v>
      </c>
      <c r="H388" s="16" t="str">
        <f>VLOOKUP(D388,'Customer Details'!$A$1:$F$16,4,0)</f>
        <v>New York</v>
      </c>
      <c r="I388" s="16" t="str">
        <f>VLOOKUP(D388,'Customer Details'!$A$1:$F$16,6,0)</f>
        <v>10025</v>
      </c>
      <c r="J388" s="5" t="s">
        <v>1148</v>
      </c>
      <c r="K388" s="5">
        <v>3725</v>
      </c>
      <c r="L388" s="5">
        <v>1250</v>
      </c>
      <c r="M388" s="5" t="s">
        <v>918</v>
      </c>
      <c r="N388" s="8">
        <v>5</v>
      </c>
      <c r="O388" s="5">
        <v>2500</v>
      </c>
      <c r="P388" s="5"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</row>
    <row r="389" spans="1:22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16" t="str">
        <f>VLOOKUP(D389,'Customer Details'!$A$1:$F$16,2,0)</f>
        <v>Sonata Software</v>
      </c>
      <c r="H389" s="16" t="str">
        <f>VLOOKUP(D389,'Customer Details'!$A$1:$F$16,4,0)</f>
        <v>Olympia</v>
      </c>
      <c r="I389" s="16" t="str">
        <f>VLOOKUP(D389,'Customer Details'!$A$1:$F$16,6,0)</f>
        <v>98502</v>
      </c>
      <c r="J389" s="5" t="s">
        <v>1217</v>
      </c>
      <c r="K389" s="5">
        <v>4542</v>
      </c>
      <c r="L389" s="5">
        <v>1226</v>
      </c>
      <c r="M389" s="5" t="s">
        <v>923</v>
      </c>
      <c r="N389" s="8">
        <v>6</v>
      </c>
      <c r="O389" s="5">
        <v>2452</v>
      </c>
      <c r="P389" s="5"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</row>
    <row r="390" spans="1:22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16" t="str">
        <f>VLOOKUP(D390,'Customer Details'!$A$1:$F$16,2,0)</f>
        <v>Fortis Healthcare Ltd.</v>
      </c>
      <c r="H390" s="16" t="str">
        <f>VLOOKUP(D390,'Customer Details'!$A$1:$F$16,4,0)</f>
        <v>Goleta</v>
      </c>
      <c r="I390" s="16" t="str">
        <f>VLOOKUP(D390,'Customer Details'!$A$1:$F$16,6,0)</f>
        <v>93117</v>
      </c>
      <c r="J390" s="5" t="s">
        <v>1180</v>
      </c>
      <c r="K390" s="5">
        <v>4990</v>
      </c>
      <c r="L390" s="5">
        <v>1360</v>
      </c>
      <c r="M390" s="5" t="s">
        <v>918</v>
      </c>
      <c r="N390" s="8">
        <v>4</v>
      </c>
      <c r="O390" s="5">
        <v>4080</v>
      </c>
      <c r="P390" s="5"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</row>
    <row r="391" spans="1:22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16" t="str">
        <f>VLOOKUP(D391,'Customer Details'!$A$1:$F$16,2,0)</f>
        <v>Reliance Industries Limited</v>
      </c>
      <c r="H391" s="16" t="str">
        <f>VLOOKUP(D391,'Customer Details'!$A$1:$F$16,4,0)</f>
        <v>Chestnut Ridge</v>
      </c>
      <c r="I391" s="16" t="str">
        <f>VLOOKUP(D391,'Customer Details'!$A$1:$F$16,6,0)</f>
        <v>10977</v>
      </c>
      <c r="J391" s="5" t="s">
        <v>1202</v>
      </c>
      <c r="K391" s="5">
        <v>2775</v>
      </c>
      <c r="L391" s="5">
        <v>1946</v>
      </c>
      <c r="M391" s="5" t="s">
        <v>923</v>
      </c>
      <c r="N391" s="8">
        <v>5</v>
      </c>
      <c r="O391" s="5">
        <v>1946</v>
      </c>
      <c r="P391" s="5"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</row>
    <row r="392" spans="1:22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16" t="str">
        <f>VLOOKUP(D392,'Customer Details'!$A$1:$F$16,2,0)</f>
        <v>Supreme Ind</v>
      </c>
      <c r="H392" s="16" t="str">
        <f>VLOOKUP(D392,'Customer Details'!$A$1:$F$16,4,0)</f>
        <v>Midland</v>
      </c>
      <c r="I392" s="16" t="str">
        <f>VLOOKUP(D392,'Customer Details'!$A$1:$F$16,6,0)</f>
        <v>79706</v>
      </c>
      <c r="J392" s="5" t="s">
        <v>1094</v>
      </c>
      <c r="K392" s="5">
        <v>3463</v>
      </c>
      <c r="L392" s="5">
        <v>1964</v>
      </c>
      <c r="M392" s="5" t="s">
        <v>925</v>
      </c>
      <c r="N392" s="8">
        <v>5</v>
      </c>
      <c r="O392" s="5">
        <v>1964</v>
      </c>
      <c r="P392" s="5"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</row>
    <row r="393" spans="1:22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16" t="str">
        <f>VLOOKUP(D393,'Customer Details'!$A$1:$F$16,2,0)</f>
        <v>Suzlon Energy Ltd.</v>
      </c>
      <c r="H393" s="16" t="str">
        <f>VLOOKUP(D393,'Customer Details'!$A$1:$F$16,4,0)</f>
        <v>Tracy</v>
      </c>
      <c r="I393" s="16" t="str">
        <f>VLOOKUP(D393,'Customer Details'!$A$1:$F$16,6,0)</f>
        <v>95376</v>
      </c>
      <c r="J393" s="5" t="s">
        <v>1107</v>
      </c>
      <c r="K393" s="5">
        <v>4234</v>
      </c>
      <c r="L393" s="5">
        <v>1212</v>
      </c>
      <c r="M393" s="5" t="s">
        <v>923</v>
      </c>
      <c r="N393" s="8">
        <v>10</v>
      </c>
      <c r="O393" s="5">
        <v>1212</v>
      </c>
      <c r="P393" s="5"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</row>
    <row r="394" spans="1:22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16" t="str">
        <f>VLOOKUP(D394,'Customer Details'!$A$1:$F$16,2,0)</f>
        <v>Godfrey Philips India Ltd.</v>
      </c>
      <c r="H394" s="16" t="str">
        <f>VLOOKUP(D394,'Customer Details'!$A$1:$F$16,4,0)</f>
        <v>Salt Lake City</v>
      </c>
      <c r="I394" s="16" t="str">
        <f>VLOOKUP(D394,'Customer Details'!$A$1:$F$16,6,0)</f>
        <v>84118</v>
      </c>
      <c r="J394" s="5" t="s">
        <v>1075</v>
      </c>
      <c r="K394" s="5">
        <v>4209</v>
      </c>
      <c r="L394" s="5">
        <v>1692</v>
      </c>
      <c r="M394" s="5" t="s">
        <v>925</v>
      </c>
      <c r="N394" s="8" t="s">
        <v>1572</v>
      </c>
      <c r="O394" s="5">
        <v>1692</v>
      </c>
      <c r="P394" s="5"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</row>
    <row r="395" spans="1:22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16" t="str">
        <f>VLOOKUP(D395,'Customer Details'!$A$1:$F$16,2,0)</f>
        <v>GHCL Ltd.</v>
      </c>
      <c r="H395" s="16" t="str">
        <f>VLOOKUP(D395,'Customer Details'!$A$1:$F$16,4,0)</f>
        <v>Richmond</v>
      </c>
      <c r="I395" s="16" t="str">
        <f>VLOOKUP(D395,'Customer Details'!$A$1:$F$16,6,0)</f>
        <v>94805</v>
      </c>
      <c r="J395" s="5" t="s">
        <v>1210</v>
      </c>
      <c r="K395" s="5">
        <v>2659</v>
      </c>
      <c r="L395" s="5">
        <v>2415</v>
      </c>
      <c r="M395" s="5" t="s">
        <v>918</v>
      </c>
      <c r="N395" s="8">
        <v>10</v>
      </c>
      <c r="O395" s="5">
        <v>2415</v>
      </c>
      <c r="P395" s="5"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</row>
    <row r="396" spans="1:22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16" t="str">
        <f>VLOOKUP(D396,'Customer Details'!$A$1:$F$16,2,0)</f>
        <v>Sonata Software</v>
      </c>
      <c r="H396" s="16" t="str">
        <f>VLOOKUP(D396,'Customer Details'!$A$1:$F$16,4,0)</f>
        <v>Olympia</v>
      </c>
      <c r="I396" s="16" t="str">
        <f>VLOOKUP(D396,'Customer Details'!$A$1:$F$16,6,0)</f>
        <v>98502</v>
      </c>
      <c r="J396" s="5" t="s">
        <v>1094</v>
      </c>
      <c r="K396" s="5">
        <v>3463</v>
      </c>
      <c r="L396" s="5">
        <v>1964</v>
      </c>
      <c r="M396" s="5" t="s">
        <v>925</v>
      </c>
      <c r="N396" s="8">
        <v>6</v>
      </c>
      <c r="O396" s="5">
        <v>47136</v>
      </c>
      <c r="P396" s="5"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</row>
    <row r="397" spans="1:22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16" t="str">
        <f>VLOOKUP(D397,'Customer Details'!$A$1:$F$16,2,0)</f>
        <v>Godfrey Philips India Ltd.</v>
      </c>
      <c r="H397" s="16" t="str">
        <f>VLOOKUP(D397,'Customer Details'!$A$1:$F$16,4,0)</f>
        <v>Salt Lake City</v>
      </c>
      <c r="I397" s="16" t="str">
        <f>VLOOKUP(D397,'Customer Details'!$A$1:$F$16,6,0)</f>
        <v>84118</v>
      </c>
      <c r="J397" s="5" t="s">
        <v>1192</v>
      </c>
      <c r="K397" s="5">
        <v>4599</v>
      </c>
      <c r="L397" s="5">
        <v>1332</v>
      </c>
      <c r="M397" s="5" t="s">
        <v>920</v>
      </c>
      <c r="N397" s="8">
        <v>5</v>
      </c>
      <c r="O397" s="5">
        <v>1332</v>
      </c>
      <c r="P397" s="5"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</row>
    <row r="398" spans="1:22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16" t="str">
        <f>VLOOKUP(D398,'Customer Details'!$A$1:$F$16,2,0)</f>
        <v>Elder Pharmaceuticals</v>
      </c>
      <c r="H398" s="16" t="str">
        <f>VLOOKUP(D398,'Customer Details'!$A$1:$F$16,4,0)</f>
        <v>Omaha</v>
      </c>
      <c r="I398" s="16" t="str">
        <f>VLOOKUP(D398,'Customer Details'!$A$1:$F$16,6,0)</f>
        <v>68127</v>
      </c>
      <c r="J398" s="5" t="s">
        <v>978</v>
      </c>
      <c r="K398" s="5">
        <v>2787</v>
      </c>
      <c r="L398" s="5">
        <v>2020</v>
      </c>
      <c r="M398" s="5" t="s">
        <v>918</v>
      </c>
      <c r="N398" s="8">
        <v>4</v>
      </c>
      <c r="O398" s="5">
        <v>4040</v>
      </c>
      <c r="P398" s="5"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</row>
    <row r="399" spans="1:22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16" t="str">
        <f>VLOOKUP(D399,'Customer Details'!$A$1:$F$16,2,0)</f>
        <v>Godfrey Philips India Ltd.</v>
      </c>
      <c r="H399" s="16" t="str">
        <f>VLOOKUP(D399,'Customer Details'!$A$1:$F$16,4,0)</f>
        <v>Salt Lake City</v>
      </c>
      <c r="I399" s="16" t="str">
        <f>VLOOKUP(D399,'Customer Details'!$A$1:$F$16,6,0)</f>
        <v>84118</v>
      </c>
      <c r="J399" s="5" t="s">
        <v>1027</v>
      </c>
      <c r="K399" s="5">
        <v>4239</v>
      </c>
      <c r="L399" s="5">
        <v>1860</v>
      </c>
      <c r="M399" s="5" t="s">
        <v>918</v>
      </c>
      <c r="N399" s="8">
        <v>5</v>
      </c>
      <c r="O399" s="5">
        <v>3720</v>
      </c>
      <c r="P399" s="5"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</row>
    <row r="400" spans="1:22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16" t="str">
        <f>VLOOKUP(D400,'Customer Details'!$A$1:$F$16,2,0)</f>
        <v>Supreme Ind</v>
      </c>
      <c r="H400" s="16" t="str">
        <f>VLOOKUP(D400,'Customer Details'!$A$1:$F$16,4,0)</f>
        <v>Midland</v>
      </c>
      <c r="I400" s="16" t="str">
        <f>VLOOKUP(D400,'Customer Details'!$A$1:$F$16,6,0)</f>
        <v>79706</v>
      </c>
      <c r="J400" s="5" t="s">
        <v>1041</v>
      </c>
      <c r="K400" s="5">
        <v>2588</v>
      </c>
      <c r="L400" s="5">
        <v>2069</v>
      </c>
      <c r="M400" s="5" t="s">
        <v>918</v>
      </c>
      <c r="N400" s="8">
        <v>5</v>
      </c>
      <c r="O400" s="5">
        <v>2069</v>
      </c>
      <c r="P400" s="5"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</row>
    <row r="401" spans="1:22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16" t="str">
        <f>VLOOKUP(D401,'Customer Details'!$A$1:$F$16,2,0)</f>
        <v>Fortis Healthcare Ltd.</v>
      </c>
      <c r="H401" s="16" t="str">
        <f>VLOOKUP(D401,'Customer Details'!$A$1:$F$16,4,0)</f>
        <v>Goleta</v>
      </c>
      <c r="I401" s="16" t="str">
        <f>VLOOKUP(D401,'Customer Details'!$A$1:$F$16,6,0)</f>
        <v>93117</v>
      </c>
      <c r="J401" s="5" t="s">
        <v>1032</v>
      </c>
      <c r="K401" s="5">
        <v>2586</v>
      </c>
      <c r="L401" s="5">
        <v>2432</v>
      </c>
      <c r="M401" s="5" t="s">
        <v>920</v>
      </c>
      <c r="N401" s="8">
        <v>4</v>
      </c>
      <c r="O401" s="5">
        <v>2432</v>
      </c>
      <c r="P401" s="5"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</row>
    <row r="402" spans="1:22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16" t="str">
        <f>VLOOKUP(D402,'Customer Details'!$A$1:$F$16,2,0)</f>
        <v>Punj Lloyd Ltd.</v>
      </c>
      <c r="H402" s="16" t="str">
        <f>VLOOKUP(D402,'Customer Details'!$A$1:$F$16,4,0)</f>
        <v>South Windsor</v>
      </c>
      <c r="I402" s="16" t="str">
        <f>VLOOKUP(D402,'Customer Details'!$A$1:$F$16,6,0)</f>
        <v>06074</v>
      </c>
      <c r="J402" s="5" t="s">
        <v>1174</v>
      </c>
      <c r="K402" s="5">
        <v>3844</v>
      </c>
      <c r="L402" s="5">
        <v>2157</v>
      </c>
      <c r="M402" s="5" t="s">
        <v>918</v>
      </c>
      <c r="N402" s="8" t="s">
        <v>1572</v>
      </c>
      <c r="O402" s="5">
        <v>2157</v>
      </c>
      <c r="P402" s="5"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</row>
    <row r="403" spans="1:22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16" t="str">
        <f>VLOOKUP(D403,'Customer Details'!$A$1:$F$16,2,0)</f>
        <v>Honeywell Automation</v>
      </c>
      <c r="H403" s="16" t="str">
        <f>VLOOKUP(D403,'Customer Details'!$A$1:$F$16,4,0)</f>
        <v>Miami</v>
      </c>
      <c r="I403" s="16" t="str">
        <f>VLOOKUP(D403,'Customer Details'!$A$1:$F$16,6,0)</f>
        <v>33732</v>
      </c>
      <c r="J403" s="5" t="s">
        <v>1217</v>
      </c>
      <c r="K403" s="5">
        <v>4542</v>
      </c>
      <c r="L403" s="5">
        <v>1226</v>
      </c>
      <c r="M403" s="5" t="s">
        <v>923</v>
      </c>
      <c r="N403" s="8">
        <v>5</v>
      </c>
      <c r="O403" s="5">
        <v>1226</v>
      </c>
      <c r="P403" s="5"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</row>
    <row r="404" spans="1:22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16" t="str">
        <f>VLOOKUP(D404,'Customer Details'!$A$1:$F$16,2,0)</f>
        <v>Supreme Ind</v>
      </c>
      <c r="H404" s="16" t="str">
        <f>VLOOKUP(D404,'Customer Details'!$A$1:$F$16,4,0)</f>
        <v>Midland</v>
      </c>
      <c r="I404" s="16" t="str">
        <f>VLOOKUP(D404,'Customer Details'!$A$1:$F$16,6,0)</f>
        <v>79706</v>
      </c>
      <c r="J404" s="5" t="s">
        <v>1009</v>
      </c>
      <c r="K404" s="5">
        <v>2718</v>
      </c>
      <c r="L404" s="5">
        <v>2254</v>
      </c>
      <c r="M404" s="5" t="s">
        <v>923</v>
      </c>
      <c r="N404" s="8" t="s">
        <v>1572</v>
      </c>
      <c r="O404" s="5">
        <v>2254</v>
      </c>
      <c r="P404" s="5"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</row>
    <row r="405" spans="1:22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16" t="str">
        <f>VLOOKUP(D405,'Customer Details'!$A$1:$F$16,2,0)</f>
        <v>Sonata Software</v>
      </c>
      <c r="H405" s="16" t="str">
        <f>VLOOKUP(D405,'Customer Details'!$A$1:$F$16,4,0)</f>
        <v>Olympia</v>
      </c>
      <c r="I405" s="16" t="str">
        <f>VLOOKUP(D405,'Customer Details'!$A$1:$F$16,6,0)</f>
        <v>98502</v>
      </c>
      <c r="J405" s="5" t="s">
        <v>1090</v>
      </c>
      <c r="K405" s="5">
        <v>4420</v>
      </c>
      <c r="L405" s="5">
        <v>1797</v>
      </c>
      <c r="M405" s="5" t="s">
        <v>925</v>
      </c>
      <c r="N405" s="8">
        <v>8</v>
      </c>
      <c r="O405" s="5">
        <v>3594</v>
      </c>
      <c r="P405" s="5"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</row>
    <row r="406" spans="1:22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16" t="str">
        <f>VLOOKUP(D406,'Customer Details'!$A$1:$F$16,2,0)</f>
        <v>Sonata Software</v>
      </c>
      <c r="H406" s="16" t="str">
        <f>VLOOKUP(D406,'Customer Details'!$A$1:$F$16,4,0)</f>
        <v>Olympia</v>
      </c>
      <c r="I406" s="16" t="str">
        <f>VLOOKUP(D406,'Customer Details'!$A$1:$F$16,6,0)</f>
        <v>98502</v>
      </c>
      <c r="J406" s="5" t="s">
        <v>1046</v>
      </c>
      <c r="K406" s="5">
        <v>4669</v>
      </c>
      <c r="L406" s="5">
        <v>2255</v>
      </c>
      <c r="M406" s="5" t="s">
        <v>918</v>
      </c>
      <c r="N406" s="8">
        <v>6</v>
      </c>
      <c r="O406" s="5">
        <v>2255</v>
      </c>
      <c r="P406" s="5"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</row>
    <row r="407" spans="1:22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16" t="str">
        <f>VLOOKUP(D407,'Customer Details'!$A$1:$F$16,2,0)</f>
        <v>Reliance Industries Limited</v>
      </c>
      <c r="H407" s="16" t="str">
        <f>VLOOKUP(D407,'Customer Details'!$A$1:$F$16,4,0)</f>
        <v>Chestnut Ridge</v>
      </c>
      <c r="I407" s="16" t="str">
        <f>VLOOKUP(D407,'Customer Details'!$A$1:$F$16,6,0)</f>
        <v>10977</v>
      </c>
      <c r="J407" s="5" t="s">
        <v>1140</v>
      </c>
      <c r="K407" s="5">
        <v>3536</v>
      </c>
      <c r="L407" s="5">
        <v>1644</v>
      </c>
      <c r="M407" s="5" t="s">
        <v>920</v>
      </c>
      <c r="N407" s="8" t="s">
        <v>1572</v>
      </c>
      <c r="O407" s="5">
        <v>3288</v>
      </c>
      <c r="P407" s="5"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</row>
    <row r="408" spans="1:22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16" t="str">
        <f>VLOOKUP(D408,'Customer Details'!$A$1:$F$16,2,0)</f>
        <v>Fortis Healthcare Ltd.</v>
      </c>
      <c r="H408" s="16" t="str">
        <f>VLOOKUP(D408,'Customer Details'!$A$1:$F$16,4,0)</f>
        <v>Goleta</v>
      </c>
      <c r="I408" s="16" t="str">
        <f>VLOOKUP(D408,'Customer Details'!$A$1:$F$16,6,0)</f>
        <v>93117</v>
      </c>
      <c r="J408" s="5" t="s">
        <v>987</v>
      </c>
      <c r="K408" s="5">
        <v>2714</v>
      </c>
      <c r="L408" s="5">
        <v>1975</v>
      </c>
      <c r="M408" s="5" t="s">
        <v>918</v>
      </c>
      <c r="N408" s="8">
        <v>3</v>
      </c>
      <c r="O408" s="5">
        <v>5925</v>
      </c>
      <c r="P408" s="5"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</row>
    <row r="409" spans="1:22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16" t="str">
        <f>VLOOKUP(D409,'Customer Details'!$A$1:$F$16,2,0)</f>
        <v>Elder Pharmaceuticals</v>
      </c>
      <c r="H409" s="16" t="str">
        <f>VLOOKUP(D409,'Customer Details'!$A$1:$F$16,4,0)</f>
        <v>Omaha</v>
      </c>
      <c r="I409" s="16" t="str">
        <f>VLOOKUP(D409,'Customer Details'!$A$1:$F$16,6,0)</f>
        <v>68127</v>
      </c>
      <c r="J409" s="5" t="s">
        <v>1182</v>
      </c>
      <c r="K409" s="5">
        <v>4152</v>
      </c>
      <c r="L409" s="5">
        <v>1278</v>
      </c>
      <c r="M409" s="5" t="s">
        <v>918</v>
      </c>
      <c r="N409" s="8">
        <v>10</v>
      </c>
      <c r="O409" s="5">
        <v>1278</v>
      </c>
      <c r="P409" s="5"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</row>
    <row r="410" spans="1:22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16" t="str">
        <f>VLOOKUP(D410,'Customer Details'!$A$1:$F$16,2,0)</f>
        <v>Supreme Ind</v>
      </c>
      <c r="H410" s="16" t="str">
        <f>VLOOKUP(D410,'Customer Details'!$A$1:$F$16,4,0)</f>
        <v>Midland</v>
      </c>
      <c r="I410" s="16" t="str">
        <f>VLOOKUP(D410,'Customer Details'!$A$1:$F$16,6,0)</f>
        <v>79706</v>
      </c>
      <c r="J410" s="5" t="s">
        <v>1098</v>
      </c>
      <c r="K410" s="5">
        <v>3197</v>
      </c>
      <c r="L410" s="5">
        <v>1625</v>
      </c>
      <c r="M410" s="5" t="s">
        <v>918</v>
      </c>
      <c r="N410" s="8">
        <v>10</v>
      </c>
      <c r="O410" s="5">
        <v>1625</v>
      </c>
      <c r="P410" s="5"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</row>
    <row r="411" spans="1:22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16" t="str">
        <f>VLOOKUP(D411,'Customer Details'!$A$1:$F$16,2,0)</f>
        <v>Reliance Industries Limited</v>
      </c>
      <c r="H411" s="16" t="str">
        <f>VLOOKUP(D411,'Customer Details'!$A$1:$F$16,4,0)</f>
        <v>Chestnut Ridge</v>
      </c>
      <c r="I411" s="16" t="str">
        <f>VLOOKUP(D411,'Customer Details'!$A$1:$F$16,6,0)</f>
        <v>10977</v>
      </c>
      <c r="J411" s="5" t="s">
        <v>1012</v>
      </c>
      <c r="K411" s="5">
        <v>3256</v>
      </c>
      <c r="L411" s="5">
        <v>1772</v>
      </c>
      <c r="M411" s="5" t="s">
        <v>918</v>
      </c>
      <c r="N411" s="8" t="s">
        <v>1572</v>
      </c>
      <c r="O411" s="5">
        <v>1772</v>
      </c>
      <c r="P411" s="5"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</row>
    <row r="412" spans="1:22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16" t="str">
        <f>VLOOKUP(D412,'Customer Details'!$A$1:$F$16,2,0)</f>
        <v>GHCL Ltd.</v>
      </c>
      <c r="H412" s="16" t="str">
        <f>VLOOKUP(D412,'Customer Details'!$A$1:$F$16,4,0)</f>
        <v>Richmond</v>
      </c>
      <c r="I412" s="16" t="str">
        <f>VLOOKUP(D412,'Customer Details'!$A$1:$F$16,6,0)</f>
        <v>94805</v>
      </c>
      <c r="J412" s="5" t="s">
        <v>1145</v>
      </c>
      <c r="K412" s="5">
        <v>3827</v>
      </c>
      <c r="L412" s="5">
        <v>2424</v>
      </c>
      <c r="M412" s="5" t="s">
        <v>918</v>
      </c>
      <c r="N412" s="8" t="s">
        <v>1572</v>
      </c>
      <c r="O412" s="5">
        <v>7272</v>
      </c>
      <c r="P412" s="5"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</row>
    <row r="413" spans="1:22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16" t="str">
        <f>VLOOKUP(D413,'Customer Details'!$A$1:$F$16,2,0)</f>
        <v>Honeywell Automation</v>
      </c>
      <c r="H413" s="16" t="str">
        <f>VLOOKUP(D413,'Customer Details'!$A$1:$F$16,4,0)</f>
        <v>Miami</v>
      </c>
      <c r="I413" s="16" t="str">
        <f>VLOOKUP(D413,'Customer Details'!$A$1:$F$16,6,0)</f>
        <v>33732</v>
      </c>
      <c r="J413" s="5" t="s">
        <v>1213</v>
      </c>
      <c r="K413" s="5">
        <v>4845</v>
      </c>
      <c r="L413" s="5">
        <v>1433</v>
      </c>
      <c r="M413" s="5" t="s">
        <v>918</v>
      </c>
      <c r="N413" s="8">
        <v>4</v>
      </c>
      <c r="O413" s="5">
        <v>4299</v>
      </c>
      <c r="P413" s="5"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</row>
    <row r="414" spans="1:22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16" t="str">
        <f>VLOOKUP(D414,'Customer Details'!$A$1:$F$16,2,0)</f>
        <v>Hindusthan National Glass &amp; Industries Ltd.</v>
      </c>
      <c r="H414" s="16" t="str">
        <f>VLOOKUP(D414,'Customer Details'!$A$1:$F$16,4,0)</f>
        <v>Honolulu</v>
      </c>
      <c r="I414" s="16" t="str">
        <f>VLOOKUP(D414,'Customer Details'!$A$1:$F$16,6,0)</f>
        <v>96825</v>
      </c>
      <c r="J414" s="5" t="s">
        <v>1115</v>
      </c>
      <c r="K414" s="5">
        <v>3295</v>
      </c>
      <c r="L414" s="5">
        <v>1841</v>
      </c>
      <c r="M414" s="5" t="s">
        <v>923</v>
      </c>
      <c r="N414" s="8">
        <v>4</v>
      </c>
      <c r="O414" s="5">
        <v>1841</v>
      </c>
      <c r="P414" s="5"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</row>
    <row r="415" spans="1:22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16" t="str">
        <f>VLOOKUP(D415,'Customer Details'!$A$1:$F$16,2,0)</f>
        <v>Punj Lloyd Ltd.</v>
      </c>
      <c r="H415" s="16" t="str">
        <f>VLOOKUP(D415,'Customer Details'!$A$1:$F$16,4,0)</f>
        <v>South Windsor</v>
      </c>
      <c r="I415" s="16" t="str">
        <f>VLOOKUP(D415,'Customer Details'!$A$1:$F$16,6,0)</f>
        <v>06074</v>
      </c>
      <c r="J415" s="5" t="s">
        <v>1222</v>
      </c>
      <c r="K415" s="5">
        <v>3508</v>
      </c>
      <c r="L415" s="5">
        <v>1212</v>
      </c>
      <c r="M415" s="5" t="s">
        <v>918</v>
      </c>
      <c r="N415" s="8">
        <v>3</v>
      </c>
      <c r="O415" s="5">
        <v>3636</v>
      </c>
      <c r="P415" s="5"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</row>
    <row r="416" spans="1:22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16" t="str">
        <f>VLOOKUP(D416,'Customer Details'!$A$1:$F$16,2,0)</f>
        <v>ABC</v>
      </c>
      <c r="H416" s="16" t="str">
        <f>VLOOKUP(D416,'Customer Details'!$A$1:$F$16,4,0)</f>
        <v>New York</v>
      </c>
      <c r="I416" s="16" t="str">
        <f>VLOOKUP(D416,'Customer Details'!$A$1:$F$16,6,0)</f>
        <v>10025</v>
      </c>
      <c r="J416" s="5" t="s">
        <v>1167</v>
      </c>
      <c r="K416" s="5">
        <v>3912</v>
      </c>
      <c r="L416" s="5">
        <v>1569</v>
      </c>
      <c r="M416" s="5" t="s">
        <v>918</v>
      </c>
      <c r="N416" s="8">
        <v>6</v>
      </c>
      <c r="O416" s="5">
        <v>4707</v>
      </c>
      <c r="P416" s="5"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</row>
    <row r="417" spans="1:22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16" t="str">
        <f>VLOOKUP(D417,'Customer Details'!$A$1:$F$16,2,0)</f>
        <v>Hindusthan National Glass &amp; Industries Ltd.</v>
      </c>
      <c r="H417" s="16" t="str">
        <f>VLOOKUP(D417,'Customer Details'!$A$1:$F$16,4,0)</f>
        <v>Honolulu</v>
      </c>
      <c r="I417" s="16" t="str">
        <f>VLOOKUP(D417,'Customer Details'!$A$1:$F$16,6,0)</f>
        <v>96825</v>
      </c>
      <c r="J417" s="5" t="s">
        <v>1094</v>
      </c>
      <c r="K417" s="5">
        <v>3463</v>
      </c>
      <c r="L417" s="5">
        <v>1964</v>
      </c>
      <c r="M417" s="5" t="s">
        <v>925</v>
      </c>
      <c r="N417" s="8">
        <v>4</v>
      </c>
      <c r="O417" s="5">
        <v>3928</v>
      </c>
      <c r="P417" s="5"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</row>
    <row r="418" spans="1:22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16" t="str">
        <f>VLOOKUP(D418,'Customer Details'!$A$1:$F$16,2,0)</f>
        <v>Fortis Healthcare Ltd.</v>
      </c>
      <c r="H418" s="16" t="str">
        <f>VLOOKUP(D418,'Customer Details'!$A$1:$F$16,4,0)</f>
        <v>Goleta</v>
      </c>
      <c r="I418" s="16" t="str">
        <f>VLOOKUP(D418,'Customer Details'!$A$1:$F$16,6,0)</f>
        <v>93117</v>
      </c>
      <c r="J418" s="5" t="s">
        <v>1197</v>
      </c>
      <c r="K418" s="5">
        <v>3686</v>
      </c>
      <c r="L418" s="5">
        <v>2401</v>
      </c>
      <c r="M418" s="5" t="s">
        <v>925</v>
      </c>
      <c r="N418" s="8">
        <v>8</v>
      </c>
      <c r="O418" s="5">
        <v>4802</v>
      </c>
      <c r="P418" s="5"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</row>
    <row r="419" spans="1:22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16" t="str">
        <f>VLOOKUP(D419,'Customer Details'!$A$1:$F$16,2,0)</f>
        <v>Elder Pharmaceuticals</v>
      </c>
      <c r="H419" s="16" t="str">
        <f>VLOOKUP(D419,'Customer Details'!$A$1:$F$16,4,0)</f>
        <v>Omaha</v>
      </c>
      <c r="I419" s="16" t="str">
        <f>VLOOKUP(D419,'Customer Details'!$A$1:$F$16,6,0)</f>
        <v>68127</v>
      </c>
      <c r="J419" s="5" t="s">
        <v>1196</v>
      </c>
      <c r="K419" s="5">
        <v>3878</v>
      </c>
      <c r="L419" s="5">
        <v>2236</v>
      </c>
      <c r="M419" s="5" t="s">
        <v>918</v>
      </c>
      <c r="N419" s="8">
        <v>6</v>
      </c>
      <c r="O419" s="5">
        <v>6708</v>
      </c>
      <c r="P419" s="5"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</row>
    <row r="420" spans="1:22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16" t="str">
        <f>VLOOKUP(D420,'Customer Details'!$A$1:$F$16,2,0)</f>
        <v>GHCL Ltd.</v>
      </c>
      <c r="H420" s="16" t="str">
        <f>VLOOKUP(D420,'Customer Details'!$A$1:$F$16,4,0)</f>
        <v>Richmond</v>
      </c>
      <c r="I420" s="16" t="str">
        <f>VLOOKUP(D420,'Customer Details'!$A$1:$F$16,6,0)</f>
        <v>94805</v>
      </c>
      <c r="J420" s="5" t="s">
        <v>981</v>
      </c>
      <c r="K420" s="5">
        <v>2734</v>
      </c>
      <c r="L420" s="5">
        <v>1596</v>
      </c>
      <c r="M420" s="5" t="s">
        <v>918</v>
      </c>
      <c r="N420" s="8">
        <v>6</v>
      </c>
      <c r="O420" s="5">
        <v>3192</v>
      </c>
      <c r="P420" s="5"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</row>
    <row r="421" spans="1:22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16" t="str">
        <f>VLOOKUP(D421,'Customer Details'!$A$1:$F$16,2,0)</f>
        <v>Lupin Ltd.</v>
      </c>
      <c r="H421" s="16" t="str">
        <f>VLOOKUP(D421,'Customer Details'!$A$1:$F$16,4,0)</f>
        <v>New York</v>
      </c>
      <c r="I421" s="16" t="str">
        <f>VLOOKUP(D421,'Customer Details'!$A$1:$F$16,6,0)</f>
        <v>10019</v>
      </c>
      <c r="J421" s="5" t="s">
        <v>1029</v>
      </c>
      <c r="K421" s="5">
        <v>3413</v>
      </c>
      <c r="L421" s="5">
        <v>1700</v>
      </c>
      <c r="M421" s="5" t="s">
        <v>918</v>
      </c>
      <c r="N421" s="8">
        <v>4</v>
      </c>
      <c r="O421" s="5">
        <v>5100</v>
      </c>
      <c r="P421" s="5"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</row>
    <row r="422" spans="1:22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16" t="str">
        <f>VLOOKUP(D422,'Customer Details'!$A$1:$F$16,2,0)</f>
        <v>Godfrey Philips India Ltd.</v>
      </c>
      <c r="H422" s="16" t="str">
        <f>VLOOKUP(D422,'Customer Details'!$A$1:$F$16,4,0)</f>
        <v>Salt Lake City</v>
      </c>
      <c r="I422" s="16" t="str">
        <f>VLOOKUP(D422,'Customer Details'!$A$1:$F$16,6,0)</f>
        <v>84118</v>
      </c>
      <c r="J422" s="5" t="s">
        <v>1018</v>
      </c>
      <c r="K422" s="5">
        <v>3649</v>
      </c>
      <c r="L422" s="5">
        <v>2295</v>
      </c>
      <c r="M422" s="5" t="s">
        <v>918</v>
      </c>
      <c r="N422" s="8">
        <v>6</v>
      </c>
      <c r="O422" s="5">
        <v>6885</v>
      </c>
      <c r="P422" s="5"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</row>
    <row r="423" spans="1:22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16" t="str">
        <f>VLOOKUP(D423,'Customer Details'!$A$1:$F$16,2,0)</f>
        <v>Hindusthan National Glass &amp; Industries Ltd.</v>
      </c>
      <c r="H423" s="16" t="str">
        <f>VLOOKUP(D423,'Customer Details'!$A$1:$F$16,4,0)</f>
        <v>Honolulu</v>
      </c>
      <c r="I423" s="16" t="str">
        <f>VLOOKUP(D423,'Customer Details'!$A$1:$F$16,6,0)</f>
        <v>96825</v>
      </c>
      <c r="J423" s="5" t="s">
        <v>1045</v>
      </c>
      <c r="K423" s="5">
        <v>4906</v>
      </c>
      <c r="L423" s="5">
        <v>2269</v>
      </c>
      <c r="M423" s="5" t="s">
        <v>918</v>
      </c>
      <c r="N423" s="8">
        <v>4</v>
      </c>
      <c r="O423" s="5">
        <v>2269</v>
      </c>
      <c r="P423" s="5"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</row>
    <row r="424" spans="1:22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16" t="str">
        <f>VLOOKUP(D424,'Customer Details'!$A$1:$F$16,2,0)</f>
        <v>Sonata Software</v>
      </c>
      <c r="H424" s="16" t="str">
        <f>VLOOKUP(D424,'Customer Details'!$A$1:$F$16,4,0)</f>
        <v>Olympia</v>
      </c>
      <c r="I424" s="16" t="str">
        <f>VLOOKUP(D424,'Customer Details'!$A$1:$F$16,6,0)</f>
        <v>98502</v>
      </c>
      <c r="J424" s="5" t="s">
        <v>966</v>
      </c>
      <c r="K424" s="5">
        <v>3642</v>
      </c>
      <c r="L424" s="5">
        <v>1705</v>
      </c>
      <c r="M424" s="5" t="s">
        <v>918</v>
      </c>
      <c r="N424" s="8">
        <v>5</v>
      </c>
      <c r="O424" s="5">
        <v>3410</v>
      </c>
      <c r="P424" s="5"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</row>
    <row r="425" spans="1:22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16" t="str">
        <f>VLOOKUP(D425,'Customer Details'!$A$1:$F$16,2,0)</f>
        <v>Punj Lloyd Ltd.</v>
      </c>
      <c r="H425" s="16" t="str">
        <f>VLOOKUP(D425,'Customer Details'!$A$1:$F$16,4,0)</f>
        <v>South Windsor</v>
      </c>
      <c r="I425" s="16" t="str">
        <f>VLOOKUP(D425,'Customer Details'!$A$1:$F$16,6,0)</f>
        <v>06074</v>
      </c>
      <c r="J425" s="5" t="s">
        <v>1204</v>
      </c>
      <c r="K425" s="5">
        <v>2820</v>
      </c>
      <c r="L425" s="5">
        <v>1504</v>
      </c>
      <c r="M425" s="5" t="s">
        <v>923</v>
      </c>
      <c r="N425" s="8">
        <v>10</v>
      </c>
      <c r="O425" s="5">
        <v>1504</v>
      </c>
      <c r="P425" s="5"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</row>
    <row r="426" spans="1:22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16" t="str">
        <f>VLOOKUP(D426,'Customer Details'!$A$1:$F$16,2,0)</f>
        <v>ABC</v>
      </c>
      <c r="H426" s="16" t="str">
        <f>VLOOKUP(D426,'Customer Details'!$A$1:$F$16,4,0)</f>
        <v>New York</v>
      </c>
      <c r="I426" s="16" t="str">
        <f>VLOOKUP(D426,'Customer Details'!$A$1:$F$16,6,0)</f>
        <v>10025</v>
      </c>
      <c r="J426" s="5" t="s">
        <v>1117</v>
      </c>
      <c r="K426" s="5">
        <v>3408</v>
      </c>
      <c r="L426" s="5">
        <v>1465</v>
      </c>
      <c r="M426" s="5" t="s">
        <v>918</v>
      </c>
      <c r="N426" s="8">
        <v>8</v>
      </c>
      <c r="O426" s="5">
        <v>2930</v>
      </c>
      <c r="P426" s="5"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</row>
    <row r="427" spans="1:22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16" t="str">
        <f>VLOOKUP(D427,'Customer Details'!$A$1:$F$16,2,0)</f>
        <v>Lupin Ltd.</v>
      </c>
      <c r="H427" s="16" t="str">
        <f>VLOOKUP(D427,'Customer Details'!$A$1:$F$16,4,0)</f>
        <v>New York</v>
      </c>
      <c r="I427" s="16" t="str">
        <f>VLOOKUP(D427,'Customer Details'!$A$1:$F$16,6,0)</f>
        <v>10019</v>
      </c>
      <c r="J427" s="5" t="s">
        <v>1133</v>
      </c>
      <c r="K427" s="5">
        <v>3473</v>
      </c>
      <c r="L427" s="5">
        <v>1493</v>
      </c>
      <c r="M427" s="5" t="s">
        <v>923</v>
      </c>
      <c r="N427" s="8">
        <v>3</v>
      </c>
      <c r="O427" s="5">
        <v>1493</v>
      </c>
      <c r="P427" s="5"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</row>
    <row r="428" spans="1:22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16" t="str">
        <f>VLOOKUP(D428,'Customer Details'!$A$1:$F$16,2,0)</f>
        <v>GMR Infrastructure Ltd.</v>
      </c>
      <c r="H428" s="16" t="str">
        <f>VLOOKUP(D428,'Customer Details'!$A$1:$F$16,4,0)</f>
        <v>Naugatuck</v>
      </c>
      <c r="I428" s="16" t="str">
        <f>VLOOKUP(D428,'Customer Details'!$A$1:$F$16,6,0)</f>
        <v>06770</v>
      </c>
      <c r="J428" s="5" t="s">
        <v>984</v>
      </c>
      <c r="K428" s="5">
        <v>4831</v>
      </c>
      <c r="L428" s="5">
        <v>2265</v>
      </c>
      <c r="M428" s="5" t="s">
        <v>918</v>
      </c>
      <c r="N428" s="8">
        <v>5</v>
      </c>
      <c r="O428" s="5">
        <v>2265</v>
      </c>
      <c r="P428" s="5"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</row>
    <row r="429" spans="1:22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16" t="str">
        <f>VLOOKUP(D429,'Customer Details'!$A$1:$F$16,2,0)</f>
        <v>Lupin Ltd.</v>
      </c>
      <c r="H429" s="16" t="str">
        <f>VLOOKUP(D429,'Customer Details'!$A$1:$F$16,4,0)</f>
        <v>New York</v>
      </c>
      <c r="I429" s="16" t="str">
        <f>VLOOKUP(D429,'Customer Details'!$A$1:$F$16,6,0)</f>
        <v>10019</v>
      </c>
      <c r="J429" s="5" t="s">
        <v>1200</v>
      </c>
      <c r="K429" s="5">
        <v>4484</v>
      </c>
      <c r="L429" s="5">
        <v>2146</v>
      </c>
      <c r="M429" s="5" t="s">
        <v>918</v>
      </c>
      <c r="N429" s="8">
        <v>10</v>
      </c>
      <c r="O429" s="5">
        <v>4292</v>
      </c>
      <c r="P429" s="5"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</row>
    <row r="430" spans="1:22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16" t="str">
        <f>VLOOKUP(D430,'Customer Details'!$A$1:$F$16,2,0)</f>
        <v>Godfrey Philips India Ltd.</v>
      </c>
      <c r="H430" s="16" t="str">
        <f>VLOOKUP(D430,'Customer Details'!$A$1:$F$16,4,0)</f>
        <v>Salt Lake City</v>
      </c>
      <c r="I430" s="16" t="str">
        <f>VLOOKUP(D430,'Customer Details'!$A$1:$F$16,6,0)</f>
        <v>84118</v>
      </c>
      <c r="J430" s="5" t="s">
        <v>1121</v>
      </c>
      <c r="K430" s="5">
        <v>4589</v>
      </c>
      <c r="L430" s="5">
        <v>1478</v>
      </c>
      <c r="M430" s="5" t="s">
        <v>925</v>
      </c>
      <c r="N430" s="8">
        <v>4</v>
      </c>
      <c r="O430" s="5">
        <v>4434</v>
      </c>
      <c r="P430" s="5"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</row>
    <row r="431" spans="1:22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16" t="str">
        <f>VLOOKUP(D431,'Customer Details'!$A$1:$F$16,2,0)</f>
        <v>Elder Pharmaceuticals</v>
      </c>
      <c r="H431" s="16" t="str">
        <f>VLOOKUP(D431,'Customer Details'!$A$1:$F$16,4,0)</f>
        <v>Omaha</v>
      </c>
      <c r="I431" s="16" t="str">
        <f>VLOOKUP(D431,'Customer Details'!$A$1:$F$16,6,0)</f>
        <v>68127</v>
      </c>
      <c r="J431" s="5" t="s">
        <v>919</v>
      </c>
      <c r="K431" s="5">
        <v>2552</v>
      </c>
      <c r="L431" s="5">
        <v>1905</v>
      </c>
      <c r="M431" s="5" t="s">
        <v>918</v>
      </c>
      <c r="N431" s="8" t="s">
        <v>1572</v>
      </c>
      <c r="O431" s="5">
        <v>1905</v>
      </c>
      <c r="P431" s="5"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</row>
    <row r="432" spans="1:22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16" t="str">
        <f>VLOOKUP(D432,'Customer Details'!$A$1:$F$16,2,0)</f>
        <v>GHCL Ltd.</v>
      </c>
      <c r="H432" s="16" t="str">
        <f>VLOOKUP(D432,'Customer Details'!$A$1:$F$16,4,0)</f>
        <v>Richmond</v>
      </c>
      <c r="I432" s="16" t="str">
        <f>VLOOKUP(D432,'Customer Details'!$A$1:$F$16,6,0)</f>
        <v>94805</v>
      </c>
      <c r="J432" s="5" t="s">
        <v>1033</v>
      </c>
      <c r="K432" s="5">
        <v>3467</v>
      </c>
      <c r="L432" s="5">
        <v>1230</v>
      </c>
      <c r="M432" s="5" t="s">
        <v>925</v>
      </c>
      <c r="N432" s="8">
        <v>8</v>
      </c>
      <c r="O432" s="5">
        <v>1230</v>
      </c>
      <c r="P432" s="5"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</row>
    <row r="433" spans="1:22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16" t="str">
        <f>VLOOKUP(D433,'Customer Details'!$A$1:$F$16,2,0)</f>
        <v>Honeywell Automation</v>
      </c>
      <c r="H433" s="16" t="str">
        <f>VLOOKUP(D433,'Customer Details'!$A$1:$F$16,4,0)</f>
        <v>Miami</v>
      </c>
      <c r="I433" s="16" t="str">
        <f>VLOOKUP(D433,'Customer Details'!$A$1:$F$16,6,0)</f>
        <v>33732</v>
      </c>
      <c r="J433" s="5" t="s">
        <v>1116</v>
      </c>
      <c r="K433" s="5">
        <v>3579</v>
      </c>
      <c r="L433" s="5">
        <v>1579</v>
      </c>
      <c r="M433" s="5" t="s">
        <v>923</v>
      </c>
      <c r="N433" s="8">
        <v>10</v>
      </c>
      <c r="O433" s="5">
        <v>1579</v>
      </c>
      <c r="P433" s="5"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</row>
    <row r="434" spans="1:22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16" t="str">
        <f>VLOOKUP(D434,'Customer Details'!$A$1:$F$16,2,0)</f>
        <v>Punj Lloyd Ltd.</v>
      </c>
      <c r="H434" s="16" t="str">
        <f>VLOOKUP(D434,'Customer Details'!$A$1:$F$16,4,0)</f>
        <v>South Windsor</v>
      </c>
      <c r="I434" s="16" t="str">
        <f>VLOOKUP(D434,'Customer Details'!$A$1:$F$16,6,0)</f>
        <v>06074</v>
      </c>
      <c r="J434" s="5" t="s">
        <v>1162</v>
      </c>
      <c r="K434" s="5">
        <v>2657</v>
      </c>
      <c r="L434" s="5">
        <v>2480</v>
      </c>
      <c r="M434" s="5" t="s">
        <v>918</v>
      </c>
      <c r="N434" s="8" t="s">
        <v>1572</v>
      </c>
      <c r="O434" s="5">
        <v>2480</v>
      </c>
      <c r="P434" s="5"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</row>
    <row r="435" spans="1:22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16" t="str">
        <f>VLOOKUP(D435,'Customer Details'!$A$1:$F$16,2,0)</f>
        <v>Elder Pharmaceuticals</v>
      </c>
      <c r="H435" s="16" t="str">
        <f>VLOOKUP(D435,'Customer Details'!$A$1:$F$16,4,0)</f>
        <v>Omaha</v>
      </c>
      <c r="I435" s="16" t="str">
        <f>VLOOKUP(D435,'Customer Details'!$A$1:$F$16,6,0)</f>
        <v>68127</v>
      </c>
      <c r="J435" s="5" t="s">
        <v>1221</v>
      </c>
      <c r="K435" s="5">
        <v>4711</v>
      </c>
      <c r="L435" s="5">
        <v>1267</v>
      </c>
      <c r="M435" s="5" t="s">
        <v>923</v>
      </c>
      <c r="N435" s="8">
        <v>5</v>
      </c>
      <c r="O435" s="5">
        <v>2534</v>
      </c>
      <c r="P435" s="5"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</row>
    <row r="436" spans="1:22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16" t="str">
        <f>VLOOKUP(D436,'Customer Details'!$A$1:$F$16,2,0)</f>
        <v>Honeywell Automation</v>
      </c>
      <c r="H436" s="16" t="str">
        <f>VLOOKUP(D436,'Customer Details'!$A$1:$F$16,4,0)</f>
        <v>Miami</v>
      </c>
      <c r="I436" s="16" t="str">
        <f>VLOOKUP(D436,'Customer Details'!$A$1:$F$16,6,0)</f>
        <v>33732</v>
      </c>
      <c r="J436" s="5" t="s">
        <v>1134</v>
      </c>
      <c r="K436" s="5">
        <v>4342</v>
      </c>
      <c r="L436" s="5">
        <v>1689</v>
      </c>
      <c r="M436" s="5" t="s">
        <v>925</v>
      </c>
      <c r="N436" s="8">
        <v>8</v>
      </c>
      <c r="O436" s="5">
        <v>1689</v>
      </c>
      <c r="P436" s="5"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</row>
    <row r="437" spans="1:22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16" t="str">
        <f>VLOOKUP(D437,'Customer Details'!$A$1:$F$16,2,0)</f>
        <v>ABC</v>
      </c>
      <c r="H437" s="16" t="str">
        <f>VLOOKUP(D437,'Customer Details'!$A$1:$F$16,4,0)</f>
        <v>New York</v>
      </c>
      <c r="I437" s="16" t="str">
        <f>VLOOKUP(D437,'Customer Details'!$A$1:$F$16,6,0)</f>
        <v>10025</v>
      </c>
      <c r="J437" s="5" t="s">
        <v>1131</v>
      </c>
      <c r="K437" s="5">
        <v>2996</v>
      </c>
      <c r="L437" s="5">
        <v>1641</v>
      </c>
      <c r="M437" s="5" t="s">
        <v>918</v>
      </c>
      <c r="N437" s="8">
        <v>4</v>
      </c>
      <c r="O437" s="5">
        <v>3282</v>
      </c>
      <c r="P437" s="5"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</row>
    <row r="438" spans="1:22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16" t="str">
        <f>VLOOKUP(D438,'Customer Details'!$A$1:$F$16,2,0)</f>
        <v>Godfrey Philips India Ltd.</v>
      </c>
      <c r="H438" s="16" t="str">
        <f>VLOOKUP(D438,'Customer Details'!$A$1:$F$16,4,0)</f>
        <v>Salt Lake City</v>
      </c>
      <c r="I438" s="16" t="str">
        <f>VLOOKUP(D438,'Customer Details'!$A$1:$F$16,6,0)</f>
        <v>84118</v>
      </c>
      <c r="J438" s="5" t="s">
        <v>1004</v>
      </c>
      <c r="K438" s="5">
        <v>4733</v>
      </c>
      <c r="L438" s="5">
        <v>1415</v>
      </c>
      <c r="M438" s="5" t="s">
        <v>918</v>
      </c>
      <c r="N438" s="8">
        <v>5</v>
      </c>
      <c r="O438" s="5">
        <v>2830</v>
      </c>
      <c r="P438" s="5"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</row>
    <row r="439" spans="1:22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16" t="str">
        <f>VLOOKUP(D439,'Customer Details'!$A$1:$F$16,2,0)</f>
        <v>Supreme Ind</v>
      </c>
      <c r="H439" s="16" t="str">
        <f>VLOOKUP(D439,'Customer Details'!$A$1:$F$16,4,0)</f>
        <v>Midland</v>
      </c>
      <c r="I439" s="16" t="str">
        <f>VLOOKUP(D439,'Customer Details'!$A$1:$F$16,6,0)</f>
        <v>79706</v>
      </c>
      <c r="J439" s="5" t="s">
        <v>986</v>
      </c>
      <c r="K439" s="5">
        <v>3253</v>
      </c>
      <c r="L439" s="5">
        <v>2137</v>
      </c>
      <c r="M439" s="5" t="s">
        <v>923</v>
      </c>
      <c r="N439" s="8">
        <v>4</v>
      </c>
      <c r="O439" s="5">
        <v>6411</v>
      </c>
      <c r="P439" s="5"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</row>
    <row r="440" spans="1:22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16" t="str">
        <f>VLOOKUP(D440,'Customer Details'!$A$1:$F$16,2,0)</f>
        <v>Sonata Software</v>
      </c>
      <c r="H440" s="16" t="str">
        <f>VLOOKUP(D440,'Customer Details'!$A$1:$F$16,4,0)</f>
        <v>Olympia</v>
      </c>
      <c r="I440" s="16" t="str">
        <f>VLOOKUP(D440,'Customer Details'!$A$1:$F$16,6,0)</f>
        <v>98502</v>
      </c>
      <c r="J440" s="5" t="s">
        <v>1129</v>
      </c>
      <c r="K440" s="5">
        <v>4757</v>
      </c>
      <c r="L440" s="5">
        <v>1534</v>
      </c>
      <c r="M440" s="5" t="s">
        <v>918</v>
      </c>
      <c r="N440" s="8">
        <v>4</v>
      </c>
      <c r="O440" s="5">
        <v>1534</v>
      </c>
      <c r="P440" s="5"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</row>
    <row r="441" spans="1:22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16" t="str">
        <f>VLOOKUP(D441,'Customer Details'!$A$1:$F$16,2,0)</f>
        <v>Elder Pharmaceuticals</v>
      </c>
      <c r="H441" s="16" t="str">
        <f>VLOOKUP(D441,'Customer Details'!$A$1:$F$16,4,0)</f>
        <v>Omaha</v>
      </c>
      <c r="I441" s="16" t="str">
        <f>VLOOKUP(D441,'Customer Details'!$A$1:$F$16,6,0)</f>
        <v>68127</v>
      </c>
      <c r="J441" s="5" t="s">
        <v>1081</v>
      </c>
      <c r="K441" s="5">
        <v>3637</v>
      </c>
      <c r="L441" s="5">
        <v>2463</v>
      </c>
      <c r="M441" s="5" t="s">
        <v>918</v>
      </c>
      <c r="N441" s="8">
        <v>4</v>
      </c>
      <c r="O441" s="5">
        <v>7389</v>
      </c>
      <c r="P441" s="5"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</row>
    <row r="442" spans="1:22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16" t="str">
        <f>VLOOKUP(D442,'Customer Details'!$A$1:$F$16,2,0)</f>
        <v>Suzlon Energy Ltd.</v>
      </c>
      <c r="H442" s="16" t="str">
        <f>VLOOKUP(D442,'Customer Details'!$A$1:$F$16,4,0)</f>
        <v>Tracy</v>
      </c>
      <c r="I442" s="16" t="str">
        <f>VLOOKUP(D442,'Customer Details'!$A$1:$F$16,6,0)</f>
        <v>95376</v>
      </c>
      <c r="J442" s="5" t="s">
        <v>1016</v>
      </c>
      <c r="K442" s="5">
        <v>3457</v>
      </c>
      <c r="L442" s="5">
        <v>2070</v>
      </c>
      <c r="M442" s="5" t="s">
        <v>923</v>
      </c>
      <c r="N442" s="8">
        <v>8</v>
      </c>
      <c r="O442" s="5">
        <v>2070</v>
      </c>
      <c r="P442" s="5"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</row>
    <row r="443" spans="1:22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16" t="str">
        <f>VLOOKUP(D443,'Customer Details'!$A$1:$F$16,2,0)</f>
        <v>GHCL Ltd.</v>
      </c>
      <c r="H443" s="16" t="str">
        <f>VLOOKUP(D443,'Customer Details'!$A$1:$F$16,4,0)</f>
        <v>Richmond</v>
      </c>
      <c r="I443" s="16" t="str">
        <f>VLOOKUP(D443,'Customer Details'!$A$1:$F$16,6,0)</f>
        <v>94805</v>
      </c>
      <c r="J443" s="5" t="s">
        <v>1109</v>
      </c>
      <c r="K443" s="5">
        <v>3573</v>
      </c>
      <c r="L443" s="5">
        <v>1857</v>
      </c>
      <c r="M443" s="5" t="s">
        <v>918</v>
      </c>
      <c r="N443" s="8">
        <v>4</v>
      </c>
      <c r="O443" s="5">
        <v>3714</v>
      </c>
      <c r="P443" s="5"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</row>
    <row r="444" spans="1:22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16" t="str">
        <f>VLOOKUP(D444,'Customer Details'!$A$1:$F$16,2,0)</f>
        <v>GMR Infrastructure Ltd.</v>
      </c>
      <c r="H444" s="16" t="str">
        <f>VLOOKUP(D444,'Customer Details'!$A$1:$F$16,4,0)</f>
        <v>Naugatuck</v>
      </c>
      <c r="I444" s="16" t="str">
        <f>VLOOKUP(D444,'Customer Details'!$A$1:$F$16,6,0)</f>
        <v>06770</v>
      </c>
      <c r="J444" s="5" t="s">
        <v>1032</v>
      </c>
      <c r="K444" s="5">
        <v>2586</v>
      </c>
      <c r="L444" s="5">
        <v>2432</v>
      </c>
      <c r="M444" s="5" t="s">
        <v>920</v>
      </c>
      <c r="N444" s="8">
        <v>8</v>
      </c>
      <c r="O444" s="5">
        <v>2432</v>
      </c>
      <c r="P444" s="5"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</row>
    <row r="445" spans="1:22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16" t="str">
        <f>VLOOKUP(D445,'Customer Details'!$A$1:$F$16,2,0)</f>
        <v>Supreme Ind</v>
      </c>
      <c r="H445" s="16" t="str">
        <f>VLOOKUP(D445,'Customer Details'!$A$1:$F$16,4,0)</f>
        <v>Midland</v>
      </c>
      <c r="I445" s="16" t="str">
        <f>VLOOKUP(D445,'Customer Details'!$A$1:$F$16,6,0)</f>
        <v>79706</v>
      </c>
      <c r="J445" s="5" t="s">
        <v>1028</v>
      </c>
      <c r="K445" s="5">
        <v>4051</v>
      </c>
      <c r="L445" s="5">
        <v>1962</v>
      </c>
      <c r="M445" s="5" t="s">
        <v>925</v>
      </c>
      <c r="N445" s="8">
        <v>5</v>
      </c>
      <c r="O445" s="5">
        <v>5886</v>
      </c>
      <c r="P445" s="5"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</row>
    <row r="446" spans="1:22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16" t="str">
        <f>VLOOKUP(D446,'Customer Details'!$A$1:$F$16,2,0)</f>
        <v>Supreme Ind</v>
      </c>
      <c r="H446" s="16" t="str">
        <f>VLOOKUP(D446,'Customer Details'!$A$1:$F$16,4,0)</f>
        <v>Midland</v>
      </c>
      <c r="I446" s="16" t="str">
        <f>VLOOKUP(D446,'Customer Details'!$A$1:$F$16,6,0)</f>
        <v>79706</v>
      </c>
      <c r="J446" s="5" t="s">
        <v>926</v>
      </c>
      <c r="K446" s="5">
        <v>3499</v>
      </c>
      <c r="L446" s="5">
        <v>2342</v>
      </c>
      <c r="M446" s="5" t="s">
        <v>918</v>
      </c>
      <c r="N446" s="8" t="s">
        <v>1572</v>
      </c>
      <c r="O446" s="5">
        <v>2342</v>
      </c>
      <c r="P446" s="5"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</row>
    <row r="447" spans="1:22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16" t="str">
        <f>VLOOKUP(D447,'Customer Details'!$A$1:$F$16,2,0)</f>
        <v>Honeywell Automation</v>
      </c>
      <c r="H447" s="16" t="str">
        <f>VLOOKUP(D447,'Customer Details'!$A$1:$F$16,4,0)</f>
        <v>Miami</v>
      </c>
      <c r="I447" s="16" t="str">
        <f>VLOOKUP(D447,'Customer Details'!$A$1:$F$16,6,0)</f>
        <v>33732</v>
      </c>
      <c r="J447" s="5" t="s">
        <v>970</v>
      </c>
      <c r="K447" s="5">
        <v>4398</v>
      </c>
      <c r="L447" s="5">
        <v>1800</v>
      </c>
      <c r="M447" s="5" t="s">
        <v>918</v>
      </c>
      <c r="N447" s="8">
        <v>10</v>
      </c>
      <c r="O447" s="5">
        <v>1800</v>
      </c>
      <c r="P447" s="5"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</row>
    <row r="448" spans="1:22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16" t="str">
        <f>VLOOKUP(D448,'Customer Details'!$A$1:$F$16,2,0)</f>
        <v>Punj Lloyd Ltd.</v>
      </c>
      <c r="H448" s="16" t="str">
        <f>VLOOKUP(D448,'Customer Details'!$A$1:$F$16,4,0)</f>
        <v>South Windsor</v>
      </c>
      <c r="I448" s="16" t="str">
        <f>VLOOKUP(D448,'Customer Details'!$A$1:$F$16,6,0)</f>
        <v>06074</v>
      </c>
      <c r="J448" s="5" t="s">
        <v>1098</v>
      </c>
      <c r="K448" s="5">
        <v>3197</v>
      </c>
      <c r="L448" s="5">
        <v>1625</v>
      </c>
      <c r="M448" s="5" t="s">
        <v>918</v>
      </c>
      <c r="N448" s="8">
        <v>4</v>
      </c>
      <c r="O448" s="5">
        <v>4875</v>
      </c>
      <c r="P448" s="5"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</row>
    <row r="449" spans="1:22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16" t="str">
        <f>VLOOKUP(D449,'Customer Details'!$A$1:$F$16,2,0)</f>
        <v>Godfrey Philips India Ltd.</v>
      </c>
      <c r="H449" s="16" t="str">
        <f>VLOOKUP(D449,'Customer Details'!$A$1:$F$16,4,0)</f>
        <v>Salt Lake City</v>
      </c>
      <c r="I449" s="16" t="str">
        <f>VLOOKUP(D449,'Customer Details'!$A$1:$F$16,6,0)</f>
        <v>84118</v>
      </c>
      <c r="J449" s="5" t="s">
        <v>1078</v>
      </c>
      <c r="K449" s="5">
        <v>2787</v>
      </c>
      <c r="L449" s="5">
        <v>1470</v>
      </c>
      <c r="M449" s="5" t="s">
        <v>925</v>
      </c>
      <c r="N449" s="8">
        <v>10</v>
      </c>
      <c r="O449" s="5">
        <v>1470</v>
      </c>
      <c r="P449" s="5"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</row>
    <row r="450" spans="1:22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16" t="str">
        <f>VLOOKUP(D450,'Customer Details'!$A$1:$F$16,2,0)</f>
        <v>Fortis Healthcare Ltd.</v>
      </c>
      <c r="H450" s="16" t="str">
        <f>VLOOKUP(D450,'Customer Details'!$A$1:$F$16,4,0)</f>
        <v>Goleta</v>
      </c>
      <c r="I450" s="16" t="str">
        <f>VLOOKUP(D450,'Customer Details'!$A$1:$F$16,6,0)</f>
        <v>93117</v>
      </c>
      <c r="J450" s="5" t="s">
        <v>935</v>
      </c>
      <c r="K450" s="5">
        <v>2796</v>
      </c>
      <c r="L450" s="5">
        <v>2307</v>
      </c>
      <c r="M450" s="5" t="s">
        <v>918</v>
      </c>
      <c r="N450" s="8">
        <v>8</v>
      </c>
      <c r="O450" s="5">
        <v>2307</v>
      </c>
      <c r="P450" s="5"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</row>
    <row r="451" spans="1:22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16" t="str">
        <f>VLOOKUP(D451,'Customer Details'!$A$1:$F$16,2,0)</f>
        <v>ABC</v>
      </c>
      <c r="H451" s="16" t="str">
        <f>VLOOKUP(D451,'Customer Details'!$A$1:$F$16,4,0)</f>
        <v>New York</v>
      </c>
      <c r="I451" s="16" t="str">
        <f>VLOOKUP(D451,'Customer Details'!$A$1:$F$16,6,0)</f>
        <v>10025</v>
      </c>
      <c r="J451" s="5" t="s">
        <v>1044</v>
      </c>
      <c r="K451" s="5">
        <v>3139</v>
      </c>
      <c r="L451" s="5">
        <v>2147</v>
      </c>
      <c r="M451" s="5" t="s">
        <v>918</v>
      </c>
      <c r="N451" s="8">
        <v>5</v>
      </c>
      <c r="O451" s="5">
        <v>2147</v>
      </c>
      <c r="P451" s="5"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</row>
    <row r="452" spans="1:22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16" t="str">
        <f>VLOOKUP(D452,'Customer Details'!$A$1:$F$16,2,0)</f>
        <v>Lupin Ltd.</v>
      </c>
      <c r="H452" s="16" t="str">
        <f>VLOOKUP(D452,'Customer Details'!$A$1:$F$16,4,0)</f>
        <v>New York</v>
      </c>
      <c r="I452" s="16" t="str">
        <f>VLOOKUP(D452,'Customer Details'!$A$1:$F$16,6,0)</f>
        <v>10019</v>
      </c>
      <c r="J452" s="5" t="s">
        <v>1082</v>
      </c>
      <c r="K452" s="5">
        <v>4910</v>
      </c>
      <c r="L452" s="5">
        <v>2108</v>
      </c>
      <c r="M452" s="5" t="s">
        <v>918</v>
      </c>
      <c r="N452" s="8">
        <v>5</v>
      </c>
      <c r="O452" s="5">
        <v>4216</v>
      </c>
      <c r="P452" s="5"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</row>
    <row r="453" spans="1:22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16" t="str">
        <f>VLOOKUP(D453,'Customer Details'!$A$1:$F$16,2,0)</f>
        <v>Reliance Industries Limited</v>
      </c>
      <c r="H453" s="16" t="str">
        <f>VLOOKUP(D453,'Customer Details'!$A$1:$F$16,4,0)</f>
        <v>Chestnut Ridge</v>
      </c>
      <c r="I453" s="16" t="str">
        <f>VLOOKUP(D453,'Customer Details'!$A$1:$F$16,6,0)</f>
        <v>10977</v>
      </c>
      <c r="J453" s="5" t="s">
        <v>939</v>
      </c>
      <c r="K453" s="5">
        <v>3768</v>
      </c>
      <c r="L453" s="5">
        <v>1353</v>
      </c>
      <c r="M453" s="5" t="s">
        <v>918</v>
      </c>
      <c r="N453" s="8">
        <v>4</v>
      </c>
      <c r="O453" s="5">
        <v>4059</v>
      </c>
      <c r="P453" s="5"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</row>
    <row r="454" spans="1:22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16" t="str">
        <f>VLOOKUP(D454,'Customer Details'!$A$1:$F$16,2,0)</f>
        <v>Dynamatic Technologies Ltd.</v>
      </c>
      <c r="H454" s="16" t="str">
        <f>VLOOKUP(D454,'Customer Details'!$A$1:$F$16,4,0)</f>
        <v>Santa Barbara</v>
      </c>
      <c r="I454" s="16" t="str">
        <f>VLOOKUP(D454,'Customer Details'!$A$1:$F$16,6,0)</f>
        <v>93110</v>
      </c>
      <c r="J454" s="5" t="s">
        <v>1181</v>
      </c>
      <c r="K454" s="5">
        <v>2616</v>
      </c>
      <c r="L454" s="5">
        <v>1965</v>
      </c>
      <c r="M454" s="5" t="s">
        <v>925</v>
      </c>
      <c r="N454" s="8" t="s">
        <v>1572</v>
      </c>
      <c r="O454" s="5">
        <v>1965</v>
      </c>
      <c r="P454" s="5"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</row>
    <row r="455" spans="1:22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16" t="str">
        <f>VLOOKUP(D455,'Customer Details'!$A$1:$F$16,2,0)</f>
        <v>Suzlon Energy Ltd.</v>
      </c>
      <c r="H455" s="16" t="str">
        <f>VLOOKUP(D455,'Customer Details'!$A$1:$F$16,4,0)</f>
        <v>Tracy</v>
      </c>
      <c r="I455" s="16" t="str">
        <f>VLOOKUP(D455,'Customer Details'!$A$1:$F$16,6,0)</f>
        <v>95376</v>
      </c>
      <c r="J455" s="5" t="s">
        <v>975</v>
      </c>
      <c r="K455" s="5">
        <v>3717</v>
      </c>
      <c r="L455" s="5">
        <v>2146</v>
      </c>
      <c r="M455" s="5" t="s">
        <v>923</v>
      </c>
      <c r="N455" s="8">
        <v>4</v>
      </c>
      <c r="O455" s="5">
        <v>2146</v>
      </c>
      <c r="P455" s="5"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</row>
    <row r="456" spans="1:22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16" t="str">
        <f>VLOOKUP(D456,'Customer Details'!$A$1:$F$16,2,0)</f>
        <v>Supreme Ind</v>
      </c>
      <c r="H456" s="16" t="str">
        <f>VLOOKUP(D456,'Customer Details'!$A$1:$F$16,4,0)</f>
        <v>Midland</v>
      </c>
      <c r="I456" s="16" t="str">
        <f>VLOOKUP(D456,'Customer Details'!$A$1:$F$16,6,0)</f>
        <v>79706</v>
      </c>
      <c r="J456" s="5" t="s">
        <v>1017</v>
      </c>
      <c r="K456" s="5">
        <v>3566</v>
      </c>
      <c r="L456" s="5">
        <v>2276</v>
      </c>
      <c r="M456" s="5" t="s">
        <v>918</v>
      </c>
      <c r="N456" s="8">
        <v>3</v>
      </c>
      <c r="O456" s="5">
        <v>2276</v>
      </c>
      <c r="P456" s="5"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</row>
    <row r="457" spans="1:22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16" t="str">
        <f>VLOOKUP(D457,'Customer Details'!$A$1:$F$16,2,0)</f>
        <v>Supreme Ind</v>
      </c>
      <c r="H457" s="16" t="str">
        <f>VLOOKUP(D457,'Customer Details'!$A$1:$F$16,4,0)</f>
        <v>Midland</v>
      </c>
      <c r="I457" s="16" t="str">
        <f>VLOOKUP(D457,'Customer Details'!$A$1:$F$16,6,0)</f>
        <v>79706</v>
      </c>
      <c r="J457" s="5" t="s">
        <v>1052</v>
      </c>
      <c r="K457" s="5">
        <v>4466</v>
      </c>
      <c r="L457" s="5">
        <v>1984</v>
      </c>
      <c r="M457" s="5" t="s">
        <v>920</v>
      </c>
      <c r="N457" s="8">
        <v>5</v>
      </c>
      <c r="O457" s="5">
        <v>3968</v>
      </c>
      <c r="P457" s="5"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</row>
    <row r="458" spans="1:22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16" t="str">
        <f>VLOOKUP(D458,'Customer Details'!$A$1:$F$16,2,0)</f>
        <v>Dynamatic Technologies Ltd.</v>
      </c>
      <c r="H458" s="16" t="str">
        <f>VLOOKUP(D458,'Customer Details'!$A$1:$F$16,4,0)</f>
        <v>Santa Barbara</v>
      </c>
      <c r="I458" s="16" t="str">
        <f>VLOOKUP(D458,'Customer Details'!$A$1:$F$16,6,0)</f>
        <v>93110</v>
      </c>
      <c r="J458" s="5" t="s">
        <v>1015</v>
      </c>
      <c r="K458" s="5">
        <v>4369</v>
      </c>
      <c r="L458" s="5">
        <v>1245</v>
      </c>
      <c r="M458" s="5" t="s">
        <v>918</v>
      </c>
      <c r="N458" s="8">
        <v>6</v>
      </c>
      <c r="O458" s="5">
        <v>3735</v>
      </c>
      <c r="P458" s="5"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</row>
    <row r="459" spans="1:22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16" t="str">
        <f>VLOOKUP(D459,'Customer Details'!$A$1:$F$16,2,0)</f>
        <v>Suzlon Energy Ltd.</v>
      </c>
      <c r="H459" s="16" t="str">
        <f>VLOOKUP(D459,'Customer Details'!$A$1:$F$16,4,0)</f>
        <v>Tracy</v>
      </c>
      <c r="I459" s="16" t="str">
        <f>VLOOKUP(D459,'Customer Details'!$A$1:$F$16,6,0)</f>
        <v>95376</v>
      </c>
      <c r="J459" s="5" t="s">
        <v>1119</v>
      </c>
      <c r="K459" s="5">
        <v>2658</v>
      </c>
      <c r="L459" s="5">
        <v>1274</v>
      </c>
      <c r="M459" s="5" t="s">
        <v>918</v>
      </c>
      <c r="N459" s="8">
        <v>4</v>
      </c>
      <c r="O459" s="5">
        <v>1274</v>
      </c>
      <c r="P459" s="5"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</row>
    <row r="460" spans="1:22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16" t="str">
        <f>VLOOKUP(D460,'Customer Details'!$A$1:$F$16,2,0)</f>
        <v>Honeywell Automation</v>
      </c>
      <c r="H460" s="16" t="str">
        <f>VLOOKUP(D460,'Customer Details'!$A$1:$F$16,4,0)</f>
        <v>Miami</v>
      </c>
      <c r="I460" s="16" t="str">
        <f>VLOOKUP(D460,'Customer Details'!$A$1:$F$16,6,0)</f>
        <v>33732</v>
      </c>
      <c r="J460" s="5" t="s">
        <v>947</v>
      </c>
      <c r="K460" s="5">
        <v>4952</v>
      </c>
      <c r="L460" s="5">
        <v>1567</v>
      </c>
      <c r="M460" s="5" t="s">
        <v>918</v>
      </c>
      <c r="N460" s="8">
        <v>5</v>
      </c>
      <c r="O460" s="5">
        <v>3134</v>
      </c>
      <c r="P460" s="5"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</row>
    <row r="461" spans="1:22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16" t="str">
        <f>VLOOKUP(D461,'Customer Details'!$A$1:$F$16,2,0)</f>
        <v>Hindusthan National Glass &amp; Industries Ltd.</v>
      </c>
      <c r="H461" s="16" t="str">
        <f>VLOOKUP(D461,'Customer Details'!$A$1:$F$16,4,0)</f>
        <v>Honolulu</v>
      </c>
      <c r="I461" s="16" t="str">
        <f>VLOOKUP(D461,'Customer Details'!$A$1:$F$16,6,0)</f>
        <v>96825</v>
      </c>
      <c r="J461" s="5" t="s">
        <v>1226</v>
      </c>
      <c r="K461" s="5">
        <v>3994</v>
      </c>
      <c r="L461" s="5">
        <v>1799</v>
      </c>
      <c r="M461" s="5" t="s">
        <v>918</v>
      </c>
      <c r="N461" s="8">
        <v>3</v>
      </c>
      <c r="O461" s="5">
        <v>1799</v>
      </c>
      <c r="P461" s="5"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</row>
    <row r="462" spans="1:22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16" t="str">
        <f>VLOOKUP(D462,'Customer Details'!$A$1:$F$16,2,0)</f>
        <v>Reliance Industries Limited</v>
      </c>
      <c r="H462" s="16" t="str">
        <f>VLOOKUP(D462,'Customer Details'!$A$1:$F$16,4,0)</f>
        <v>Chestnut Ridge</v>
      </c>
      <c r="I462" s="16" t="str">
        <f>VLOOKUP(D462,'Customer Details'!$A$1:$F$16,6,0)</f>
        <v>10977</v>
      </c>
      <c r="J462" s="5" t="s">
        <v>1147</v>
      </c>
      <c r="K462" s="5">
        <v>4901</v>
      </c>
      <c r="L462" s="5">
        <v>1789</v>
      </c>
      <c r="M462" s="5" t="s">
        <v>918</v>
      </c>
      <c r="N462" s="8">
        <v>6</v>
      </c>
      <c r="O462" s="5">
        <v>1789</v>
      </c>
      <c r="P462" s="5"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</row>
    <row r="463" spans="1:22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16" t="str">
        <f>VLOOKUP(D463,'Customer Details'!$A$1:$F$16,2,0)</f>
        <v>Elder Pharmaceuticals</v>
      </c>
      <c r="H463" s="16" t="str">
        <f>VLOOKUP(D463,'Customer Details'!$A$1:$F$16,4,0)</f>
        <v>Omaha</v>
      </c>
      <c r="I463" s="16" t="str">
        <f>VLOOKUP(D463,'Customer Details'!$A$1:$F$16,6,0)</f>
        <v>68127</v>
      </c>
      <c r="J463" s="5" t="s">
        <v>932</v>
      </c>
      <c r="K463" s="5">
        <v>2895</v>
      </c>
      <c r="L463" s="5">
        <v>1871</v>
      </c>
      <c r="M463" s="5" t="s">
        <v>925</v>
      </c>
      <c r="N463" s="8">
        <v>3</v>
      </c>
      <c r="O463" s="5">
        <v>3742</v>
      </c>
      <c r="P463" s="5"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</row>
    <row r="464" spans="1:22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16" t="str">
        <f>VLOOKUP(D464,'Customer Details'!$A$1:$F$16,2,0)</f>
        <v>Godfrey Philips India Ltd.</v>
      </c>
      <c r="H464" s="16" t="str">
        <f>VLOOKUP(D464,'Customer Details'!$A$1:$F$16,4,0)</f>
        <v>Salt Lake City</v>
      </c>
      <c r="I464" s="16" t="str">
        <f>VLOOKUP(D464,'Customer Details'!$A$1:$F$16,6,0)</f>
        <v>84118</v>
      </c>
      <c r="J464" s="5" t="s">
        <v>1209</v>
      </c>
      <c r="K464" s="5">
        <v>3388</v>
      </c>
      <c r="L464" s="5">
        <v>1454</v>
      </c>
      <c r="M464" s="5" t="s">
        <v>923</v>
      </c>
      <c r="N464" s="8">
        <v>8</v>
      </c>
      <c r="O464" s="5">
        <v>2908</v>
      </c>
      <c r="P464" s="5"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</row>
    <row r="465" spans="1:22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16" t="str">
        <f>VLOOKUP(D465,'Customer Details'!$A$1:$F$16,2,0)</f>
        <v>GMR Infrastructure Ltd.</v>
      </c>
      <c r="H465" s="16" t="str">
        <f>VLOOKUP(D465,'Customer Details'!$A$1:$F$16,4,0)</f>
        <v>Naugatuck</v>
      </c>
      <c r="I465" s="16" t="str">
        <f>VLOOKUP(D465,'Customer Details'!$A$1:$F$16,6,0)</f>
        <v>06770</v>
      </c>
      <c r="J465" s="5" t="s">
        <v>1214</v>
      </c>
      <c r="K465" s="5">
        <v>4309</v>
      </c>
      <c r="L465" s="5">
        <v>1779</v>
      </c>
      <c r="M465" s="5" t="s">
        <v>918</v>
      </c>
      <c r="N465" s="8">
        <v>6</v>
      </c>
      <c r="O465" s="5">
        <v>3558</v>
      </c>
      <c r="P465" s="5"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</row>
    <row r="466" spans="1:22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16" t="str">
        <f>VLOOKUP(D466,'Customer Details'!$A$1:$F$16,2,0)</f>
        <v>Dynamatic Technologies Ltd.</v>
      </c>
      <c r="H466" s="16" t="str">
        <f>VLOOKUP(D466,'Customer Details'!$A$1:$F$16,4,0)</f>
        <v>Santa Barbara</v>
      </c>
      <c r="I466" s="16" t="str">
        <f>VLOOKUP(D466,'Customer Details'!$A$1:$F$16,6,0)</f>
        <v>93110</v>
      </c>
      <c r="J466" s="5" t="s">
        <v>1154</v>
      </c>
      <c r="K466" s="5">
        <v>4643</v>
      </c>
      <c r="L466" s="5">
        <v>1549</v>
      </c>
      <c r="M466" s="5" t="s">
        <v>918</v>
      </c>
      <c r="N466" s="8">
        <v>5</v>
      </c>
      <c r="O466" s="5">
        <v>18588</v>
      </c>
      <c r="P466" s="5"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</row>
    <row r="467" spans="1:22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16" t="str">
        <f>VLOOKUP(D467,'Customer Details'!$A$1:$F$16,2,0)</f>
        <v>Elder Pharmaceuticals</v>
      </c>
      <c r="H467" s="16" t="str">
        <f>VLOOKUP(D467,'Customer Details'!$A$1:$F$16,4,0)</f>
        <v>Omaha</v>
      </c>
      <c r="I467" s="16" t="str">
        <f>VLOOKUP(D467,'Customer Details'!$A$1:$F$16,6,0)</f>
        <v>68127</v>
      </c>
      <c r="J467" s="5" t="s">
        <v>1079</v>
      </c>
      <c r="K467" s="5">
        <v>3574</v>
      </c>
      <c r="L467" s="5">
        <v>1747</v>
      </c>
      <c r="M467" s="5" t="s">
        <v>918</v>
      </c>
      <c r="N467" s="8">
        <v>3</v>
      </c>
      <c r="O467" s="5">
        <v>5241</v>
      </c>
      <c r="P467" s="5"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</row>
    <row r="468" spans="1:22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16" t="str">
        <f>VLOOKUP(D468,'Customer Details'!$A$1:$F$16,2,0)</f>
        <v>Sonata Software</v>
      </c>
      <c r="H468" s="16" t="str">
        <f>VLOOKUP(D468,'Customer Details'!$A$1:$F$16,4,0)</f>
        <v>Olympia</v>
      </c>
      <c r="I468" s="16" t="str">
        <f>VLOOKUP(D468,'Customer Details'!$A$1:$F$16,6,0)</f>
        <v>98502</v>
      </c>
      <c r="J468" s="5" t="s">
        <v>1113</v>
      </c>
      <c r="K468" s="5">
        <v>3055</v>
      </c>
      <c r="L468" s="5">
        <v>2269</v>
      </c>
      <c r="M468" s="5" t="s">
        <v>920</v>
      </c>
      <c r="N468" s="8">
        <v>3</v>
      </c>
      <c r="O468" s="5">
        <v>4538</v>
      </c>
      <c r="P468" s="5"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</row>
    <row r="469" spans="1:22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16" t="str">
        <f>VLOOKUP(D469,'Customer Details'!$A$1:$F$16,2,0)</f>
        <v>Reliance Industries Limited</v>
      </c>
      <c r="H469" s="16" t="str">
        <f>VLOOKUP(D469,'Customer Details'!$A$1:$F$16,4,0)</f>
        <v>Chestnut Ridge</v>
      </c>
      <c r="I469" s="16" t="str">
        <f>VLOOKUP(D469,'Customer Details'!$A$1:$F$16,6,0)</f>
        <v>10977</v>
      </c>
      <c r="J469" s="5" t="s">
        <v>1141</v>
      </c>
      <c r="K469" s="5">
        <v>4861</v>
      </c>
      <c r="L469" s="5">
        <v>1633</v>
      </c>
      <c r="M469" s="5" t="s">
        <v>918</v>
      </c>
      <c r="N469" s="8">
        <v>4</v>
      </c>
      <c r="O469" s="5">
        <v>3266</v>
      </c>
      <c r="P469" s="5"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</row>
    <row r="470" spans="1:22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16" t="str">
        <f>VLOOKUP(D470,'Customer Details'!$A$1:$F$16,2,0)</f>
        <v>Fortis Healthcare Ltd.</v>
      </c>
      <c r="H470" s="16" t="str">
        <f>VLOOKUP(D470,'Customer Details'!$A$1:$F$16,4,0)</f>
        <v>Goleta</v>
      </c>
      <c r="I470" s="16" t="str">
        <f>VLOOKUP(D470,'Customer Details'!$A$1:$F$16,6,0)</f>
        <v>93117</v>
      </c>
      <c r="J470" s="5" t="s">
        <v>1174</v>
      </c>
      <c r="K470" s="5">
        <v>3844</v>
      </c>
      <c r="L470" s="5">
        <v>2157</v>
      </c>
      <c r="M470" s="5" t="s">
        <v>918</v>
      </c>
      <c r="N470" s="8">
        <v>5</v>
      </c>
      <c r="O470" s="5">
        <v>2157</v>
      </c>
      <c r="P470" s="5"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</row>
    <row r="471" spans="1:22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16" t="str">
        <f>VLOOKUP(D471,'Customer Details'!$A$1:$F$16,2,0)</f>
        <v>Suzlon Energy Ltd.</v>
      </c>
      <c r="H471" s="16" t="str">
        <f>VLOOKUP(D471,'Customer Details'!$A$1:$F$16,4,0)</f>
        <v>Tracy</v>
      </c>
      <c r="I471" s="16" t="str">
        <f>VLOOKUP(D471,'Customer Details'!$A$1:$F$16,6,0)</f>
        <v>95376</v>
      </c>
      <c r="J471" s="5" t="s">
        <v>1080</v>
      </c>
      <c r="K471" s="5">
        <v>4295</v>
      </c>
      <c r="L471" s="5">
        <v>2280</v>
      </c>
      <c r="M471" s="5" t="s">
        <v>918</v>
      </c>
      <c r="N471" s="8">
        <v>8</v>
      </c>
      <c r="O471" s="5">
        <v>2280</v>
      </c>
      <c r="P471" s="5"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</row>
    <row r="472" spans="1:22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16" t="str">
        <f>VLOOKUP(D472,'Customer Details'!$A$1:$F$16,2,0)</f>
        <v>GMR Infrastructure Ltd.</v>
      </c>
      <c r="H472" s="16" t="str">
        <f>VLOOKUP(D472,'Customer Details'!$A$1:$F$16,4,0)</f>
        <v>Naugatuck</v>
      </c>
      <c r="I472" s="16" t="str">
        <f>VLOOKUP(D472,'Customer Details'!$A$1:$F$16,6,0)</f>
        <v>06770</v>
      </c>
      <c r="J472" s="5" t="s">
        <v>1190</v>
      </c>
      <c r="K472" s="5">
        <v>4685</v>
      </c>
      <c r="L472" s="5">
        <v>2036</v>
      </c>
      <c r="M472" s="5" t="s">
        <v>923</v>
      </c>
      <c r="N472" s="8">
        <v>4</v>
      </c>
      <c r="O472" s="5">
        <v>4072</v>
      </c>
      <c r="P472" s="5"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</row>
    <row r="473" spans="1:22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16" t="str">
        <f>VLOOKUP(D473,'Customer Details'!$A$1:$F$16,2,0)</f>
        <v>Godfrey Philips India Ltd.</v>
      </c>
      <c r="H473" s="16" t="str">
        <f>VLOOKUP(D473,'Customer Details'!$A$1:$F$16,4,0)</f>
        <v>Salt Lake City</v>
      </c>
      <c r="I473" s="16" t="str">
        <f>VLOOKUP(D473,'Customer Details'!$A$1:$F$16,6,0)</f>
        <v>84118</v>
      </c>
      <c r="J473" s="5" t="s">
        <v>1066</v>
      </c>
      <c r="K473" s="5">
        <v>4220</v>
      </c>
      <c r="L473" s="5">
        <v>1635</v>
      </c>
      <c r="M473" s="5" t="s">
        <v>918</v>
      </c>
      <c r="N473" s="8">
        <v>3</v>
      </c>
      <c r="O473" s="5">
        <v>19620</v>
      </c>
      <c r="P473" s="5"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</row>
    <row r="474" spans="1:22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16" t="str">
        <f>VLOOKUP(D474,'Customer Details'!$A$1:$F$16,2,0)</f>
        <v>Honeywell Automation</v>
      </c>
      <c r="H474" s="16" t="str">
        <f>VLOOKUP(D474,'Customer Details'!$A$1:$F$16,4,0)</f>
        <v>Miami</v>
      </c>
      <c r="I474" s="16" t="str">
        <f>VLOOKUP(D474,'Customer Details'!$A$1:$F$16,6,0)</f>
        <v>33732</v>
      </c>
      <c r="J474" s="5" t="s">
        <v>981</v>
      </c>
      <c r="K474" s="5">
        <v>2734</v>
      </c>
      <c r="L474" s="5">
        <v>1596</v>
      </c>
      <c r="M474" s="5" t="s">
        <v>918</v>
      </c>
      <c r="N474" s="8">
        <v>6</v>
      </c>
      <c r="O474" s="5">
        <v>19152</v>
      </c>
      <c r="P474" s="5"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</row>
    <row r="475" spans="1:22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16" t="str">
        <f>VLOOKUP(D475,'Customer Details'!$A$1:$F$16,2,0)</f>
        <v>Sonata Software</v>
      </c>
      <c r="H475" s="16" t="str">
        <f>VLOOKUP(D475,'Customer Details'!$A$1:$F$16,4,0)</f>
        <v>Olympia</v>
      </c>
      <c r="I475" s="16" t="str">
        <f>VLOOKUP(D475,'Customer Details'!$A$1:$F$16,6,0)</f>
        <v>98502</v>
      </c>
      <c r="J475" s="5" t="s">
        <v>1063</v>
      </c>
      <c r="K475" s="5">
        <v>2941</v>
      </c>
      <c r="L475" s="5">
        <v>1567</v>
      </c>
      <c r="M475" s="5" t="s">
        <v>918</v>
      </c>
      <c r="N475" s="8">
        <v>5</v>
      </c>
      <c r="O475" s="5">
        <v>1567</v>
      </c>
      <c r="P475" s="5"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</row>
    <row r="476" spans="1:22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16" t="str">
        <f>VLOOKUP(D476,'Customer Details'!$A$1:$F$16,2,0)</f>
        <v>Godfrey Philips India Ltd.</v>
      </c>
      <c r="H476" s="16" t="str">
        <f>VLOOKUP(D476,'Customer Details'!$A$1:$F$16,4,0)</f>
        <v>Salt Lake City</v>
      </c>
      <c r="I476" s="16" t="str">
        <f>VLOOKUP(D476,'Customer Details'!$A$1:$F$16,6,0)</f>
        <v>84118</v>
      </c>
      <c r="J476" s="5" t="s">
        <v>1064</v>
      </c>
      <c r="K476" s="5">
        <v>2645</v>
      </c>
      <c r="L476" s="5">
        <v>1547</v>
      </c>
      <c r="M476" s="5" t="s">
        <v>923</v>
      </c>
      <c r="N476" s="8">
        <v>10</v>
      </c>
      <c r="O476" s="5">
        <v>3094</v>
      </c>
      <c r="P476" s="5"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</row>
    <row r="477" spans="1:22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16" t="str">
        <f>VLOOKUP(D477,'Customer Details'!$A$1:$F$16,2,0)</f>
        <v>GMR Infrastructure Ltd.</v>
      </c>
      <c r="H477" s="16" t="str">
        <f>VLOOKUP(D477,'Customer Details'!$A$1:$F$16,4,0)</f>
        <v>Naugatuck</v>
      </c>
      <c r="I477" s="16" t="str">
        <f>VLOOKUP(D477,'Customer Details'!$A$1:$F$16,6,0)</f>
        <v>06770</v>
      </c>
      <c r="J477" s="5" t="s">
        <v>1031</v>
      </c>
      <c r="K477" s="5">
        <v>2808</v>
      </c>
      <c r="L477" s="5">
        <v>1759</v>
      </c>
      <c r="M477" s="5" t="s">
        <v>920</v>
      </c>
      <c r="N477" s="8">
        <v>10</v>
      </c>
      <c r="O477" s="5">
        <v>1759</v>
      </c>
      <c r="P477" s="5"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</row>
    <row r="478" spans="1:22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16" t="str">
        <f>VLOOKUP(D478,'Customer Details'!$A$1:$F$16,2,0)</f>
        <v>Suzlon Energy Ltd.</v>
      </c>
      <c r="H478" s="16" t="str">
        <f>VLOOKUP(D478,'Customer Details'!$A$1:$F$16,4,0)</f>
        <v>Tracy</v>
      </c>
      <c r="I478" s="16" t="str">
        <f>VLOOKUP(D478,'Customer Details'!$A$1:$F$16,6,0)</f>
        <v>95376</v>
      </c>
      <c r="J478" s="5" t="s">
        <v>1209</v>
      </c>
      <c r="K478" s="5">
        <v>3388</v>
      </c>
      <c r="L478" s="5">
        <v>1454</v>
      </c>
      <c r="M478" s="5" t="s">
        <v>923</v>
      </c>
      <c r="N478" s="8">
        <v>3</v>
      </c>
      <c r="O478" s="5">
        <v>4362</v>
      </c>
      <c r="P478" s="5"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</row>
    <row r="479" spans="1:22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16" t="str">
        <f>VLOOKUP(D479,'Customer Details'!$A$1:$F$16,2,0)</f>
        <v>Elder Pharmaceuticals</v>
      </c>
      <c r="H479" s="16" t="str">
        <f>VLOOKUP(D479,'Customer Details'!$A$1:$F$16,4,0)</f>
        <v>Omaha</v>
      </c>
      <c r="I479" s="16" t="str">
        <f>VLOOKUP(D479,'Customer Details'!$A$1:$F$16,6,0)</f>
        <v>68127</v>
      </c>
      <c r="J479" s="5" t="s">
        <v>1232</v>
      </c>
      <c r="K479" s="5">
        <v>3514</v>
      </c>
      <c r="L479" s="5">
        <v>1257</v>
      </c>
      <c r="M479" s="5" t="s">
        <v>918</v>
      </c>
      <c r="N479" s="8">
        <v>4</v>
      </c>
      <c r="O479" s="5">
        <v>3771</v>
      </c>
      <c r="P479" s="5"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</row>
    <row r="480" spans="1:22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16" t="str">
        <f>VLOOKUP(D480,'Customer Details'!$A$1:$F$16,2,0)</f>
        <v>GHCL Ltd.</v>
      </c>
      <c r="H480" s="16" t="str">
        <f>VLOOKUP(D480,'Customer Details'!$A$1:$F$16,4,0)</f>
        <v>Richmond</v>
      </c>
      <c r="I480" s="16" t="str">
        <f>VLOOKUP(D480,'Customer Details'!$A$1:$F$16,6,0)</f>
        <v>94805</v>
      </c>
      <c r="J480" s="5" t="s">
        <v>1003</v>
      </c>
      <c r="K480" s="5">
        <v>3507</v>
      </c>
      <c r="L480" s="5">
        <v>1643</v>
      </c>
      <c r="M480" s="5" t="s">
        <v>923</v>
      </c>
      <c r="N480" s="8">
        <v>8</v>
      </c>
      <c r="O480" s="5">
        <v>1643</v>
      </c>
      <c r="P480" s="5"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</row>
    <row r="481" spans="1:22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16" t="str">
        <f>VLOOKUP(D481,'Customer Details'!$A$1:$F$16,2,0)</f>
        <v>Supreme Ind</v>
      </c>
      <c r="H481" s="16" t="str">
        <f>VLOOKUP(D481,'Customer Details'!$A$1:$F$16,4,0)</f>
        <v>Midland</v>
      </c>
      <c r="I481" s="16" t="str">
        <f>VLOOKUP(D481,'Customer Details'!$A$1:$F$16,6,0)</f>
        <v>79706</v>
      </c>
      <c r="J481" s="5" t="s">
        <v>1226</v>
      </c>
      <c r="K481" s="5">
        <v>3994</v>
      </c>
      <c r="L481" s="5">
        <v>1799</v>
      </c>
      <c r="M481" s="5" t="s">
        <v>918</v>
      </c>
      <c r="N481" s="8">
        <v>3</v>
      </c>
      <c r="O481" s="5">
        <v>3598</v>
      </c>
      <c r="P481" s="5"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</row>
    <row r="482" spans="1:22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16" t="str">
        <f>VLOOKUP(D482,'Customer Details'!$A$1:$F$16,2,0)</f>
        <v>ABC</v>
      </c>
      <c r="H482" s="16" t="str">
        <f>VLOOKUP(D482,'Customer Details'!$A$1:$F$16,4,0)</f>
        <v>New York</v>
      </c>
      <c r="I482" s="16" t="str">
        <f>VLOOKUP(D482,'Customer Details'!$A$1:$F$16,6,0)</f>
        <v>10025</v>
      </c>
      <c r="J482" s="5" t="s">
        <v>1040</v>
      </c>
      <c r="K482" s="5">
        <v>3694</v>
      </c>
      <c r="L482" s="5">
        <v>1616</v>
      </c>
      <c r="M482" s="5" t="s">
        <v>923</v>
      </c>
      <c r="N482" s="8" t="s">
        <v>1572</v>
      </c>
      <c r="O482" s="5">
        <v>1616</v>
      </c>
      <c r="P482" s="5"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</row>
    <row r="483" spans="1:22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16" t="str">
        <f>VLOOKUP(D483,'Customer Details'!$A$1:$F$16,2,0)</f>
        <v>GMR Infrastructure Ltd.</v>
      </c>
      <c r="H483" s="16" t="str">
        <f>VLOOKUP(D483,'Customer Details'!$A$1:$F$16,4,0)</f>
        <v>Naugatuck</v>
      </c>
      <c r="I483" s="16" t="str">
        <f>VLOOKUP(D483,'Customer Details'!$A$1:$F$16,6,0)</f>
        <v>06770</v>
      </c>
      <c r="J483" s="5" t="s">
        <v>957</v>
      </c>
      <c r="K483" s="5">
        <v>4689</v>
      </c>
      <c r="L483" s="5">
        <v>1796</v>
      </c>
      <c r="M483" s="5" t="s">
        <v>925</v>
      </c>
      <c r="N483" s="8">
        <v>4</v>
      </c>
      <c r="O483" s="5">
        <v>1796</v>
      </c>
      <c r="P483" s="5"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</row>
    <row r="484" spans="1:22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16" t="str">
        <f>VLOOKUP(D484,'Customer Details'!$A$1:$F$16,2,0)</f>
        <v>Lupin Ltd.</v>
      </c>
      <c r="H484" s="16" t="str">
        <f>VLOOKUP(D484,'Customer Details'!$A$1:$F$16,4,0)</f>
        <v>New York</v>
      </c>
      <c r="I484" s="16" t="str">
        <f>VLOOKUP(D484,'Customer Details'!$A$1:$F$16,6,0)</f>
        <v>10019</v>
      </c>
      <c r="J484" s="5" t="s">
        <v>1133</v>
      </c>
      <c r="K484" s="5">
        <v>3473</v>
      </c>
      <c r="L484" s="5">
        <v>1493</v>
      </c>
      <c r="M484" s="5" t="s">
        <v>923</v>
      </c>
      <c r="N484" s="8">
        <v>6</v>
      </c>
      <c r="O484" s="5">
        <v>4479</v>
      </c>
      <c r="P484" s="5"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</row>
    <row r="485" spans="1:22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16" t="str">
        <f>VLOOKUP(D485,'Customer Details'!$A$1:$F$16,2,0)</f>
        <v>Elder Pharmaceuticals</v>
      </c>
      <c r="H485" s="16" t="str">
        <f>VLOOKUP(D485,'Customer Details'!$A$1:$F$16,4,0)</f>
        <v>Omaha</v>
      </c>
      <c r="I485" s="16" t="str">
        <f>VLOOKUP(D485,'Customer Details'!$A$1:$F$16,6,0)</f>
        <v>68127</v>
      </c>
      <c r="J485" s="5" t="s">
        <v>937</v>
      </c>
      <c r="K485" s="5">
        <v>2500</v>
      </c>
      <c r="L485" s="5">
        <v>1914</v>
      </c>
      <c r="M485" s="5" t="s">
        <v>931</v>
      </c>
      <c r="N485" s="8">
        <v>6</v>
      </c>
      <c r="O485" s="5">
        <v>1914</v>
      </c>
      <c r="P485" s="5"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</row>
    <row r="486" spans="1:22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16" t="str">
        <f>VLOOKUP(D486,'Customer Details'!$A$1:$F$16,2,0)</f>
        <v>ABC</v>
      </c>
      <c r="H486" s="16" t="str">
        <f>VLOOKUP(D486,'Customer Details'!$A$1:$F$16,4,0)</f>
        <v>New York</v>
      </c>
      <c r="I486" s="16" t="str">
        <f>VLOOKUP(D486,'Customer Details'!$A$1:$F$16,6,0)</f>
        <v>10025</v>
      </c>
      <c r="J486" s="5" t="s">
        <v>1132</v>
      </c>
      <c r="K486" s="5">
        <v>4744</v>
      </c>
      <c r="L486" s="5">
        <v>1465</v>
      </c>
      <c r="M486" s="5" t="s">
        <v>923</v>
      </c>
      <c r="N486" s="8">
        <v>10</v>
      </c>
      <c r="O486" s="5">
        <v>1465</v>
      </c>
      <c r="P486" s="5"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</row>
    <row r="487" spans="1:22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16" t="str">
        <f>VLOOKUP(D487,'Customer Details'!$A$1:$F$16,2,0)</f>
        <v>ABC</v>
      </c>
      <c r="H487" s="16" t="str">
        <f>VLOOKUP(D487,'Customer Details'!$A$1:$F$16,4,0)</f>
        <v>New York</v>
      </c>
      <c r="I487" s="16" t="str">
        <f>VLOOKUP(D487,'Customer Details'!$A$1:$F$16,6,0)</f>
        <v>10025</v>
      </c>
      <c r="J487" s="5" t="s">
        <v>1178</v>
      </c>
      <c r="K487" s="5">
        <v>2874</v>
      </c>
      <c r="L487" s="5">
        <v>1919</v>
      </c>
      <c r="M487" s="5" t="s">
        <v>918</v>
      </c>
      <c r="N487" s="8">
        <v>5</v>
      </c>
      <c r="O487" s="5">
        <v>3838</v>
      </c>
      <c r="P487" s="5"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</row>
    <row r="488" spans="1:22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16" t="str">
        <f>VLOOKUP(D488,'Customer Details'!$A$1:$F$16,2,0)</f>
        <v>Punj Lloyd Ltd.</v>
      </c>
      <c r="H488" s="16" t="str">
        <f>VLOOKUP(D488,'Customer Details'!$A$1:$F$16,4,0)</f>
        <v>South Windsor</v>
      </c>
      <c r="I488" s="16" t="str">
        <f>VLOOKUP(D488,'Customer Details'!$A$1:$F$16,6,0)</f>
        <v>06074</v>
      </c>
      <c r="J488" s="5" t="s">
        <v>1130</v>
      </c>
      <c r="K488" s="5">
        <v>3493</v>
      </c>
      <c r="L488" s="5">
        <v>2180</v>
      </c>
      <c r="M488" s="5" t="s">
        <v>918</v>
      </c>
      <c r="N488" s="8">
        <v>6</v>
      </c>
      <c r="O488" s="5">
        <v>4360</v>
      </c>
      <c r="P488" s="5"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</row>
    <row r="489" spans="1:22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16" t="str">
        <f>VLOOKUP(D489,'Customer Details'!$A$1:$F$16,2,0)</f>
        <v>Godfrey Philips India Ltd.</v>
      </c>
      <c r="H489" s="16" t="str">
        <f>VLOOKUP(D489,'Customer Details'!$A$1:$F$16,4,0)</f>
        <v>Salt Lake City</v>
      </c>
      <c r="I489" s="16" t="str">
        <f>VLOOKUP(D489,'Customer Details'!$A$1:$F$16,6,0)</f>
        <v>84118</v>
      </c>
      <c r="J489" s="5" t="s">
        <v>1134</v>
      </c>
      <c r="K489" s="5">
        <v>4342</v>
      </c>
      <c r="L489" s="5">
        <v>1689</v>
      </c>
      <c r="M489" s="5" t="s">
        <v>925</v>
      </c>
      <c r="N489" s="8">
        <v>4</v>
      </c>
      <c r="O489" s="5">
        <v>3378</v>
      </c>
      <c r="P489" s="5"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</row>
    <row r="490" spans="1:22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16" t="str">
        <f>VLOOKUP(D490,'Customer Details'!$A$1:$F$16,2,0)</f>
        <v>ABC</v>
      </c>
      <c r="H490" s="16" t="str">
        <f>VLOOKUP(D490,'Customer Details'!$A$1:$F$16,4,0)</f>
        <v>New York</v>
      </c>
      <c r="I490" s="16" t="str">
        <f>VLOOKUP(D490,'Customer Details'!$A$1:$F$16,6,0)</f>
        <v>10025</v>
      </c>
      <c r="J490" s="5" t="s">
        <v>1214</v>
      </c>
      <c r="K490" s="5">
        <v>4309</v>
      </c>
      <c r="L490" s="5">
        <v>1779</v>
      </c>
      <c r="M490" s="5" t="s">
        <v>918</v>
      </c>
      <c r="N490" s="8">
        <v>5</v>
      </c>
      <c r="O490" s="5">
        <v>3558</v>
      </c>
      <c r="P490" s="5"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</row>
    <row r="491" spans="1:22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16" t="str">
        <f>VLOOKUP(D491,'Customer Details'!$A$1:$F$16,2,0)</f>
        <v>Sonata Software</v>
      </c>
      <c r="H491" s="16" t="str">
        <f>VLOOKUP(D491,'Customer Details'!$A$1:$F$16,4,0)</f>
        <v>Olympia</v>
      </c>
      <c r="I491" s="16" t="str">
        <f>VLOOKUP(D491,'Customer Details'!$A$1:$F$16,6,0)</f>
        <v>98502</v>
      </c>
      <c r="J491" s="5" t="s">
        <v>1136</v>
      </c>
      <c r="K491" s="5">
        <v>4515</v>
      </c>
      <c r="L491" s="5">
        <v>1550</v>
      </c>
      <c r="M491" s="5" t="s">
        <v>925</v>
      </c>
      <c r="N491" s="8">
        <v>6</v>
      </c>
      <c r="O491" s="5">
        <v>3100</v>
      </c>
      <c r="P491" s="5"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</row>
    <row r="492" spans="1:22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16" t="str">
        <f>VLOOKUP(D492,'Customer Details'!$A$1:$F$16,2,0)</f>
        <v>GHCL Ltd.</v>
      </c>
      <c r="H492" s="16" t="str">
        <f>VLOOKUP(D492,'Customer Details'!$A$1:$F$16,4,0)</f>
        <v>Richmond</v>
      </c>
      <c r="I492" s="16" t="str">
        <f>VLOOKUP(D492,'Customer Details'!$A$1:$F$16,6,0)</f>
        <v>94805</v>
      </c>
      <c r="J492" s="5" t="s">
        <v>1070</v>
      </c>
      <c r="K492" s="5">
        <v>3340</v>
      </c>
      <c r="L492" s="5">
        <v>1355</v>
      </c>
      <c r="M492" s="5" t="s">
        <v>918</v>
      </c>
      <c r="N492" s="8">
        <v>3</v>
      </c>
      <c r="O492" s="5">
        <v>4065</v>
      </c>
      <c r="P492" s="5"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</row>
    <row r="493" spans="1:22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16" t="str">
        <f>VLOOKUP(D493,'Customer Details'!$A$1:$F$16,2,0)</f>
        <v>Lupin Ltd.</v>
      </c>
      <c r="H493" s="16" t="str">
        <f>VLOOKUP(D493,'Customer Details'!$A$1:$F$16,4,0)</f>
        <v>New York</v>
      </c>
      <c r="I493" s="16" t="str">
        <f>VLOOKUP(D493,'Customer Details'!$A$1:$F$16,6,0)</f>
        <v>10019</v>
      </c>
      <c r="J493" s="5" t="s">
        <v>960</v>
      </c>
      <c r="K493" s="5">
        <v>4719</v>
      </c>
      <c r="L493" s="5">
        <v>2043</v>
      </c>
      <c r="M493" s="5" t="s">
        <v>918</v>
      </c>
      <c r="N493" s="8">
        <v>3</v>
      </c>
      <c r="O493" s="5">
        <v>6129</v>
      </c>
      <c r="P493" s="5"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</row>
    <row r="494" spans="1:22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16" t="str">
        <f>VLOOKUP(D494,'Customer Details'!$A$1:$F$16,2,0)</f>
        <v>Supreme Ind</v>
      </c>
      <c r="H494" s="16" t="str">
        <f>VLOOKUP(D494,'Customer Details'!$A$1:$F$16,4,0)</f>
        <v>Midland</v>
      </c>
      <c r="I494" s="16" t="str">
        <f>VLOOKUP(D494,'Customer Details'!$A$1:$F$16,6,0)</f>
        <v>79706</v>
      </c>
      <c r="J494" s="5" t="s">
        <v>1187</v>
      </c>
      <c r="K494" s="5">
        <v>4206</v>
      </c>
      <c r="L494" s="5">
        <v>1201</v>
      </c>
      <c r="M494" s="5" t="s">
        <v>918</v>
      </c>
      <c r="N494" s="8">
        <v>10</v>
      </c>
      <c r="O494" s="5">
        <v>2402</v>
      </c>
      <c r="P494" s="5"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</row>
    <row r="495" spans="1:22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16" t="str">
        <f>VLOOKUP(D495,'Customer Details'!$A$1:$F$16,2,0)</f>
        <v>Supreme Ind</v>
      </c>
      <c r="H495" s="16" t="str">
        <f>VLOOKUP(D495,'Customer Details'!$A$1:$F$16,4,0)</f>
        <v>Midland</v>
      </c>
      <c r="I495" s="16" t="str">
        <f>VLOOKUP(D495,'Customer Details'!$A$1:$F$16,6,0)</f>
        <v>79706</v>
      </c>
      <c r="J495" s="5" t="s">
        <v>1049</v>
      </c>
      <c r="K495" s="5">
        <v>4731</v>
      </c>
      <c r="L495" s="5">
        <v>1858</v>
      </c>
      <c r="M495" s="5" t="s">
        <v>918</v>
      </c>
      <c r="N495" s="8">
        <v>4</v>
      </c>
      <c r="O495" s="5">
        <v>1858</v>
      </c>
      <c r="P495" s="5"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</row>
    <row r="496" spans="1:22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16" t="str">
        <f>VLOOKUP(D496,'Customer Details'!$A$1:$F$16,2,0)</f>
        <v>ABC</v>
      </c>
      <c r="H496" s="16" t="str">
        <f>VLOOKUP(D496,'Customer Details'!$A$1:$F$16,4,0)</f>
        <v>New York</v>
      </c>
      <c r="I496" s="16" t="str">
        <f>VLOOKUP(D496,'Customer Details'!$A$1:$F$16,6,0)</f>
        <v>10025</v>
      </c>
      <c r="J496" s="5" t="s">
        <v>964</v>
      </c>
      <c r="K496" s="5">
        <v>3454</v>
      </c>
      <c r="L496" s="5">
        <v>1525</v>
      </c>
      <c r="M496" s="5" t="s">
        <v>918</v>
      </c>
      <c r="N496" s="8">
        <v>10</v>
      </c>
      <c r="O496" s="5">
        <v>3050</v>
      </c>
      <c r="P496" s="5"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</row>
    <row r="497" spans="1:22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16" t="str">
        <f>VLOOKUP(D497,'Customer Details'!$A$1:$F$16,2,0)</f>
        <v>Honeywell Automation</v>
      </c>
      <c r="H497" s="16" t="str">
        <f>VLOOKUP(D497,'Customer Details'!$A$1:$F$16,4,0)</f>
        <v>Miami</v>
      </c>
      <c r="I497" s="16" t="str">
        <f>VLOOKUP(D497,'Customer Details'!$A$1:$F$16,6,0)</f>
        <v>33732</v>
      </c>
      <c r="J497" s="5" t="s">
        <v>1152</v>
      </c>
      <c r="K497" s="5">
        <v>4758</v>
      </c>
      <c r="L497" s="5">
        <v>1946</v>
      </c>
      <c r="M497" s="5" t="s">
        <v>918</v>
      </c>
      <c r="N497" s="8">
        <v>4</v>
      </c>
      <c r="O497" s="5">
        <v>5838</v>
      </c>
      <c r="P497" s="5"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</row>
    <row r="498" spans="1:22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16" t="str">
        <f>VLOOKUP(D498,'Customer Details'!$A$1:$F$16,2,0)</f>
        <v>Suzlon Energy Ltd.</v>
      </c>
      <c r="H498" s="16" t="str">
        <f>VLOOKUP(D498,'Customer Details'!$A$1:$F$16,4,0)</f>
        <v>Tracy</v>
      </c>
      <c r="I498" s="16" t="str">
        <f>VLOOKUP(D498,'Customer Details'!$A$1:$F$16,6,0)</f>
        <v>95376</v>
      </c>
      <c r="J498" s="5" t="s">
        <v>1042</v>
      </c>
      <c r="K498" s="5">
        <v>3039</v>
      </c>
      <c r="L498" s="5">
        <v>1730</v>
      </c>
      <c r="M498" s="5" t="s">
        <v>918</v>
      </c>
      <c r="N498" s="8">
        <v>4</v>
      </c>
      <c r="O498" s="5">
        <v>1730</v>
      </c>
      <c r="P498" s="5"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</row>
    <row r="499" spans="1:22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16" t="str">
        <f>VLOOKUP(D499,'Customer Details'!$A$1:$F$16,2,0)</f>
        <v>Lupin Ltd.</v>
      </c>
      <c r="H499" s="16" t="str">
        <f>VLOOKUP(D499,'Customer Details'!$A$1:$F$16,4,0)</f>
        <v>New York</v>
      </c>
      <c r="I499" s="16" t="str">
        <f>VLOOKUP(D499,'Customer Details'!$A$1:$F$16,6,0)</f>
        <v>10019</v>
      </c>
      <c r="J499" s="5" t="s">
        <v>1052</v>
      </c>
      <c r="K499" s="5">
        <v>4466</v>
      </c>
      <c r="L499" s="5">
        <v>1984</v>
      </c>
      <c r="M499" s="5" t="s">
        <v>920</v>
      </c>
      <c r="N499" s="8">
        <v>3</v>
      </c>
      <c r="O499" s="5">
        <v>1984</v>
      </c>
      <c r="P499" s="5"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</row>
    <row r="500" spans="1:22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16" t="str">
        <f>VLOOKUP(D500,'Customer Details'!$A$1:$F$16,2,0)</f>
        <v>ABC</v>
      </c>
      <c r="H500" s="16" t="str">
        <f>VLOOKUP(D500,'Customer Details'!$A$1:$F$16,4,0)</f>
        <v>New York</v>
      </c>
      <c r="I500" s="16" t="str">
        <f>VLOOKUP(D500,'Customer Details'!$A$1:$F$16,6,0)</f>
        <v>10025</v>
      </c>
      <c r="J500" s="5" t="s">
        <v>1234</v>
      </c>
      <c r="K500" s="5">
        <v>3626</v>
      </c>
      <c r="L500" s="5">
        <v>1590</v>
      </c>
      <c r="M500" s="5" t="s">
        <v>918</v>
      </c>
      <c r="N500" s="8" t="s">
        <v>1572</v>
      </c>
      <c r="O500" s="5">
        <v>1590</v>
      </c>
      <c r="P500" s="5"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</row>
    <row r="501" spans="1:22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16" t="str">
        <f>VLOOKUP(D501,'Customer Details'!$A$1:$F$16,2,0)</f>
        <v>Reliance Industries Limited</v>
      </c>
      <c r="H501" s="16" t="str">
        <f>VLOOKUP(D501,'Customer Details'!$A$1:$F$16,4,0)</f>
        <v>Chestnut Ridge</v>
      </c>
      <c r="I501" s="16" t="str">
        <f>VLOOKUP(D501,'Customer Details'!$A$1:$F$16,6,0)</f>
        <v>10977</v>
      </c>
      <c r="J501" s="5" t="s">
        <v>949</v>
      </c>
      <c r="K501" s="5">
        <v>2553</v>
      </c>
      <c r="L501" s="5">
        <v>1638</v>
      </c>
      <c r="M501" s="5" t="s">
        <v>920</v>
      </c>
      <c r="N501" s="8">
        <v>4</v>
      </c>
      <c r="O501" s="5">
        <v>1638</v>
      </c>
      <c r="P501" s="5"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</row>
    <row r="502" spans="1:22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16" t="str">
        <f>VLOOKUP(D502,'Customer Details'!$A$1:$F$16,2,0)</f>
        <v>Fortis Healthcare Ltd.</v>
      </c>
      <c r="H502" s="16" t="str">
        <f>VLOOKUP(D502,'Customer Details'!$A$1:$F$16,4,0)</f>
        <v>Goleta</v>
      </c>
      <c r="I502" s="16" t="str">
        <f>VLOOKUP(D502,'Customer Details'!$A$1:$F$16,6,0)</f>
        <v>93117</v>
      </c>
      <c r="J502" s="5" t="s">
        <v>1028</v>
      </c>
      <c r="K502" s="5">
        <v>4051</v>
      </c>
      <c r="L502" s="5">
        <v>1962</v>
      </c>
      <c r="M502" s="5" t="s">
        <v>925</v>
      </c>
      <c r="N502" s="8">
        <v>4</v>
      </c>
      <c r="O502" s="5">
        <v>1962</v>
      </c>
      <c r="P502" s="5"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</row>
    <row r="503" spans="1:22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16" t="str">
        <f>VLOOKUP(D503,'Customer Details'!$A$1:$F$16,2,0)</f>
        <v>Suzlon Energy Ltd.</v>
      </c>
      <c r="H503" s="16" t="str">
        <f>VLOOKUP(D503,'Customer Details'!$A$1:$F$16,4,0)</f>
        <v>Tracy</v>
      </c>
      <c r="I503" s="16" t="str">
        <f>VLOOKUP(D503,'Customer Details'!$A$1:$F$16,6,0)</f>
        <v>95376</v>
      </c>
      <c r="J503" s="5" t="s">
        <v>1110</v>
      </c>
      <c r="K503" s="5">
        <v>4224</v>
      </c>
      <c r="L503" s="5">
        <v>2048</v>
      </c>
      <c r="M503" s="5" t="s">
        <v>923</v>
      </c>
      <c r="N503" s="8">
        <v>4</v>
      </c>
      <c r="O503" s="5">
        <v>4096</v>
      </c>
      <c r="P503" s="5"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</row>
    <row r="504" spans="1:22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16" t="str">
        <f>VLOOKUP(D504,'Customer Details'!$A$1:$F$16,2,0)</f>
        <v>Hindusthan National Glass &amp; Industries Ltd.</v>
      </c>
      <c r="H504" s="16" t="str">
        <f>VLOOKUP(D504,'Customer Details'!$A$1:$F$16,4,0)</f>
        <v>Honolulu</v>
      </c>
      <c r="I504" s="16" t="str">
        <f>VLOOKUP(D504,'Customer Details'!$A$1:$F$16,6,0)</f>
        <v>96825</v>
      </c>
      <c r="J504" s="5" t="s">
        <v>1017</v>
      </c>
      <c r="K504" s="5">
        <v>3566</v>
      </c>
      <c r="L504" s="5">
        <v>2276</v>
      </c>
      <c r="M504" s="5" t="s">
        <v>918</v>
      </c>
      <c r="N504" s="8">
        <v>4</v>
      </c>
      <c r="O504" s="5">
        <v>4552</v>
      </c>
      <c r="P504" s="5"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</row>
    <row r="505" spans="1:22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16" t="str">
        <f>VLOOKUP(D505,'Customer Details'!$A$1:$F$16,2,0)</f>
        <v>Suzlon Energy Ltd.</v>
      </c>
      <c r="H505" s="16" t="str">
        <f>VLOOKUP(D505,'Customer Details'!$A$1:$F$16,4,0)</f>
        <v>Tracy</v>
      </c>
      <c r="I505" s="16" t="str">
        <f>VLOOKUP(D505,'Customer Details'!$A$1:$F$16,6,0)</f>
        <v>95376</v>
      </c>
      <c r="J505" s="5" t="s">
        <v>1033</v>
      </c>
      <c r="K505" s="5">
        <v>3467</v>
      </c>
      <c r="L505" s="5">
        <v>1230</v>
      </c>
      <c r="M505" s="5" t="s">
        <v>925</v>
      </c>
      <c r="N505" s="8">
        <v>6</v>
      </c>
      <c r="O505" s="5">
        <v>1230</v>
      </c>
      <c r="P505" s="5"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</row>
    <row r="506" spans="1:22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16" t="str">
        <f>VLOOKUP(D506,'Customer Details'!$A$1:$F$16,2,0)</f>
        <v>Honeywell Automation</v>
      </c>
      <c r="H506" s="16" t="str">
        <f>VLOOKUP(D506,'Customer Details'!$A$1:$F$16,4,0)</f>
        <v>Miami</v>
      </c>
      <c r="I506" s="16" t="str">
        <f>VLOOKUP(D506,'Customer Details'!$A$1:$F$16,6,0)</f>
        <v>33732</v>
      </c>
      <c r="J506" s="5" t="s">
        <v>1202</v>
      </c>
      <c r="K506" s="5">
        <v>2775</v>
      </c>
      <c r="L506" s="5">
        <v>1946</v>
      </c>
      <c r="M506" s="5" t="s">
        <v>923</v>
      </c>
      <c r="N506" s="8">
        <v>4</v>
      </c>
      <c r="O506" s="5">
        <v>5838</v>
      </c>
      <c r="P506" s="5"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</row>
    <row r="507" spans="1:22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16" t="str">
        <f>VLOOKUP(D507,'Customer Details'!$A$1:$F$16,2,0)</f>
        <v>Punj Lloyd Ltd.</v>
      </c>
      <c r="H507" s="16" t="str">
        <f>VLOOKUP(D507,'Customer Details'!$A$1:$F$16,4,0)</f>
        <v>South Windsor</v>
      </c>
      <c r="I507" s="16" t="str">
        <f>VLOOKUP(D507,'Customer Details'!$A$1:$F$16,6,0)</f>
        <v>06074</v>
      </c>
      <c r="J507" s="5" t="s">
        <v>1190</v>
      </c>
      <c r="K507" s="5">
        <v>4685</v>
      </c>
      <c r="L507" s="5">
        <v>2036</v>
      </c>
      <c r="M507" s="5" t="s">
        <v>923</v>
      </c>
      <c r="N507" s="8">
        <v>3</v>
      </c>
      <c r="O507" s="5">
        <v>6108</v>
      </c>
      <c r="P507" s="5"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</row>
    <row r="508" spans="1:22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16" t="str">
        <f>VLOOKUP(D508,'Customer Details'!$A$1:$F$16,2,0)</f>
        <v>Punj Lloyd Ltd.</v>
      </c>
      <c r="H508" s="16" t="str">
        <f>VLOOKUP(D508,'Customer Details'!$A$1:$F$16,4,0)</f>
        <v>South Windsor</v>
      </c>
      <c r="I508" s="16" t="str">
        <f>VLOOKUP(D508,'Customer Details'!$A$1:$F$16,6,0)</f>
        <v>06074</v>
      </c>
      <c r="J508" s="5" t="s">
        <v>974</v>
      </c>
      <c r="K508" s="5">
        <v>2547</v>
      </c>
      <c r="L508" s="5">
        <v>1419</v>
      </c>
      <c r="M508" s="5" t="s">
        <v>918</v>
      </c>
      <c r="N508" s="8">
        <v>8</v>
      </c>
      <c r="O508" s="5">
        <v>1419</v>
      </c>
      <c r="P508" s="5"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</row>
    <row r="509" spans="1:22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16" t="str">
        <f>VLOOKUP(D509,'Customer Details'!$A$1:$F$16,2,0)</f>
        <v>Hindusthan National Glass &amp; Industries Ltd.</v>
      </c>
      <c r="H509" s="16" t="str">
        <f>VLOOKUP(D509,'Customer Details'!$A$1:$F$16,4,0)</f>
        <v>Honolulu</v>
      </c>
      <c r="I509" s="16" t="str">
        <f>VLOOKUP(D509,'Customer Details'!$A$1:$F$16,6,0)</f>
        <v>96825</v>
      </c>
      <c r="J509" s="5" t="s">
        <v>1099</v>
      </c>
      <c r="K509" s="5">
        <v>3757</v>
      </c>
      <c r="L509" s="5">
        <v>2156</v>
      </c>
      <c r="M509" s="5" t="s">
        <v>918</v>
      </c>
      <c r="N509" s="8" t="s">
        <v>1572</v>
      </c>
      <c r="O509" s="5">
        <v>2156</v>
      </c>
      <c r="P509" s="5"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</row>
    <row r="510" spans="1:22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16" t="str">
        <f>VLOOKUP(D510,'Customer Details'!$A$1:$F$16,2,0)</f>
        <v>Fortis Healthcare Ltd.</v>
      </c>
      <c r="H510" s="16" t="str">
        <f>VLOOKUP(D510,'Customer Details'!$A$1:$F$16,4,0)</f>
        <v>Goleta</v>
      </c>
      <c r="I510" s="16" t="str">
        <f>VLOOKUP(D510,'Customer Details'!$A$1:$F$16,6,0)</f>
        <v>93117</v>
      </c>
      <c r="J510" s="5" t="s">
        <v>1122</v>
      </c>
      <c r="K510" s="5">
        <v>4788</v>
      </c>
      <c r="L510" s="5">
        <v>2063</v>
      </c>
      <c r="M510" s="5" t="s">
        <v>923</v>
      </c>
      <c r="N510" s="8">
        <v>6</v>
      </c>
      <c r="O510" s="5">
        <v>4126</v>
      </c>
      <c r="P510" s="5"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</row>
    <row r="511" spans="1:22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16" t="str">
        <f>VLOOKUP(D511,'Customer Details'!$A$1:$F$16,2,0)</f>
        <v>Dynamatic Technologies Ltd.</v>
      </c>
      <c r="H511" s="16" t="str">
        <f>VLOOKUP(D511,'Customer Details'!$A$1:$F$16,4,0)</f>
        <v>Santa Barbara</v>
      </c>
      <c r="I511" s="16" t="str">
        <f>VLOOKUP(D511,'Customer Details'!$A$1:$F$16,6,0)</f>
        <v>93110</v>
      </c>
      <c r="J511" s="5" t="s">
        <v>1019</v>
      </c>
      <c r="K511" s="5">
        <v>3303</v>
      </c>
      <c r="L511" s="5">
        <v>2271</v>
      </c>
      <c r="M511" s="5" t="s">
        <v>923</v>
      </c>
      <c r="N511" s="8">
        <v>6</v>
      </c>
      <c r="O511" s="5">
        <v>4542</v>
      </c>
      <c r="P511" s="5"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</row>
    <row r="512" spans="1:22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16" t="str">
        <f>VLOOKUP(D512,'Customer Details'!$A$1:$F$16,2,0)</f>
        <v>Godfrey Philips India Ltd.</v>
      </c>
      <c r="H512" s="16" t="str">
        <f>VLOOKUP(D512,'Customer Details'!$A$1:$F$16,4,0)</f>
        <v>Salt Lake City</v>
      </c>
      <c r="I512" s="16" t="str">
        <f>VLOOKUP(D512,'Customer Details'!$A$1:$F$16,6,0)</f>
        <v>84118</v>
      </c>
      <c r="J512" s="5" t="s">
        <v>1198</v>
      </c>
      <c r="K512" s="5">
        <v>3330</v>
      </c>
      <c r="L512" s="5">
        <v>2283</v>
      </c>
      <c r="M512" s="5" t="s">
        <v>918</v>
      </c>
      <c r="N512" s="8">
        <v>10</v>
      </c>
      <c r="O512" s="5">
        <v>2283</v>
      </c>
      <c r="P512" s="5"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</row>
    <row r="513" spans="1:22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16" t="str">
        <f>VLOOKUP(D513,'Customer Details'!$A$1:$F$16,2,0)</f>
        <v>Hindusthan National Glass &amp; Industries Ltd.</v>
      </c>
      <c r="H513" s="16" t="str">
        <f>VLOOKUP(D513,'Customer Details'!$A$1:$F$16,4,0)</f>
        <v>Honolulu</v>
      </c>
      <c r="I513" s="16" t="str">
        <f>VLOOKUP(D513,'Customer Details'!$A$1:$F$16,6,0)</f>
        <v>96825</v>
      </c>
      <c r="J513" s="5" t="s">
        <v>974</v>
      </c>
      <c r="K513" s="5">
        <v>2547</v>
      </c>
      <c r="L513" s="5">
        <v>1419</v>
      </c>
      <c r="M513" s="5" t="s">
        <v>918</v>
      </c>
      <c r="N513" s="8">
        <v>10</v>
      </c>
      <c r="O513" s="5">
        <v>1419</v>
      </c>
      <c r="P513" s="5"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</row>
    <row r="514" spans="1:22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16" t="str">
        <f>VLOOKUP(D514,'Customer Details'!$A$1:$F$16,2,0)</f>
        <v>Fortis Healthcare Ltd.</v>
      </c>
      <c r="H514" s="16" t="str">
        <f>VLOOKUP(D514,'Customer Details'!$A$1:$F$16,4,0)</f>
        <v>Goleta</v>
      </c>
      <c r="I514" s="16" t="str">
        <f>VLOOKUP(D514,'Customer Details'!$A$1:$F$16,6,0)</f>
        <v>93117</v>
      </c>
      <c r="J514" s="5" t="s">
        <v>955</v>
      </c>
      <c r="K514" s="5">
        <v>2612</v>
      </c>
      <c r="L514" s="5">
        <v>1994</v>
      </c>
      <c r="M514" s="5" t="s">
        <v>918</v>
      </c>
      <c r="N514" s="8">
        <v>10</v>
      </c>
      <c r="O514" s="5">
        <v>1994</v>
      </c>
      <c r="P514" s="5"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</row>
    <row r="515" spans="1:22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16" t="str">
        <f>VLOOKUP(D515,'Customer Details'!$A$1:$F$16,2,0)</f>
        <v>Reliance Industries Limited</v>
      </c>
      <c r="H515" s="16" t="str">
        <f>VLOOKUP(D515,'Customer Details'!$A$1:$F$16,4,0)</f>
        <v>Chestnut Ridge</v>
      </c>
      <c r="I515" s="16" t="str">
        <f>VLOOKUP(D515,'Customer Details'!$A$1:$F$16,6,0)</f>
        <v>10977</v>
      </c>
      <c r="J515" s="5" t="s">
        <v>1060</v>
      </c>
      <c r="K515" s="5">
        <v>3039</v>
      </c>
      <c r="L515" s="5">
        <v>2426</v>
      </c>
      <c r="M515" s="5" t="s">
        <v>925</v>
      </c>
      <c r="N515" s="8">
        <v>5</v>
      </c>
      <c r="O515" s="5">
        <v>2426</v>
      </c>
      <c r="P515" s="5"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</row>
    <row r="516" spans="1:22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16" t="str">
        <f>VLOOKUP(D516,'Customer Details'!$A$1:$F$16,2,0)</f>
        <v>Punj Lloyd Ltd.</v>
      </c>
      <c r="H516" s="16" t="str">
        <f>VLOOKUP(D516,'Customer Details'!$A$1:$F$16,4,0)</f>
        <v>South Windsor</v>
      </c>
      <c r="I516" s="16" t="str">
        <f>VLOOKUP(D516,'Customer Details'!$A$1:$F$16,6,0)</f>
        <v>06074</v>
      </c>
      <c r="J516" s="5" t="s">
        <v>1186</v>
      </c>
      <c r="K516" s="5">
        <v>3555</v>
      </c>
      <c r="L516" s="5">
        <v>1564</v>
      </c>
      <c r="M516" s="5" t="s">
        <v>918</v>
      </c>
      <c r="N516" s="8">
        <v>3</v>
      </c>
      <c r="O516" s="5">
        <v>4692</v>
      </c>
      <c r="P516" s="5"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</row>
    <row r="517" spans="1:22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16" t="str">
        <f>VLOOKUP(D517,'Customer Details'!$A$1:$F$16,2,0)</f>
        <v>GHCL Ltd.</v>
      </c>
      <c r="H517" s="16" t="str">
        <f>VLOOKUP(D517,'Customer Details'!$A$1:$F$16,4,0)</f>
        <v>Richmond</v>
      </c>
      <c r="I517" s="16" t="str">
        <f>VLOOKUP(D517,'Customer Details'!$A$1:$F$16,6,0)</f>
        <v>94805</v>
      </c>
      <c r="J517" s="5" t="s">
        <v>1117</v>
      </c>
      <c r="K517" s="5">
        <v>3408</v>
      </c>
      <c r="L517" s="5">
        <v>1465</v>
      </c>
      <c r="M517" s="5" t="s">
        <v>918</v>
      </c>
      <c r="N517" s="8">
        <v>6</v>
      </c>
      <c r="O517" s="5">
        <v>1465</v>
      </c>
      <c r="P517" s="5"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</row>
    <row r="518" spans="1:22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16" t="str">
        <f>VLOOKUP(D518,'Customer Details'!$A$1:$F$16,2,0)</f>
        <v>Elder Pharmaceuticals</v>
      </c>
      <c r="H518" s="16" t="str">
        <f>VLOOKUP(D518,'Customer Details'!$A$1:$F$16,4,0)</f>
        <v>Omaha</v>
      </c>
      <c r="I518" s="16" t="str">
        <f>VLOOKUP(D518,'Customer Details'!$A$1:$F$16,6,0)</f>
        <v>68127</v>
      </c>
      <c r="J518" s="5" t="s">
        <v>1212</v>
      </c>
      <c r="K518" s="5">
        <v>3722</v>
      </c>
      <c r="L518" s="5">
        <v>1790</v>
      </c>
      <c r="M518" s="5" t="s">
        <v>918</v>
      </c>
      <c r="N518" s="8">
        <v>10</v>
      </c>
      <c r="O518" s="5">
        <v>1790</v>
      </c>
      <c r="P518" s="5"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</row>
    <row r="519" spans="1:22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16" t="str">
        <f>VLOOKUP(D519,'Customer Details'!$A$1:$F$16,2,0)</f>
        <v>Hindusthan National Glass &amp; Industries Ltd.</v>
      </c>
      <c r="H519" s="16" t="str">
        <f>VLOOKUP(D519,'Customer Details'!$A$1:$F$16,4,0)</f>
        <v>Honolulu</v>
      </c>
      <c r="I519" s="16" t="str">
        <f>VLOOKUP(D519,'Customer Details'!$A$1:$F$16,6,0)</f>
        <v>96825</v>
      </c>
      <c r="J519" s="5" t="s">
        <v>1098</v>
      </c>
      <c r="K519" s="5">
        <v>3197</v>
      </c>
      <c r="L519" s="5">
        <v>1625</v>
      </c>
      <c r="M519" s="5" t="s">
        <v>918</v>
      </c>
      <c r="N519" s="8">
        <v>4</v>
      </c>
      <c r="O519" s="5">
        <v>3250</v>
      </c>
      <c r="P519" s="5"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</row>
    <row r="520" spans="1:22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16" t="str">
        <f>VLOOKUP(D520,'Customer Details'!$A$1:$F$16,2,0)</f>
        <v>Hindusthan National Glass &amp; Industries Ltd.</v>
      </c>
      <c r="H520" s="16" t="str">
        <f>VLOOKUP(D520,'Customer Details'!$A$1:$F$16,4,0)</f>
        <v>Honolulu</v>
      </c>
      <c r="I520" s="16" t="str">
        <f>VLOOKUP(D520,'Customer Details'!$A$1:$F$16,6,0)</f>
        <v>96825</v>
      </c>
      <c r="J520" s="5" t="s">
        <v>1049</v>
      </c>
      <c r="K520" s="5">
        <v>4731</v>
      </c>
      <c r="L520" s="5">
        <v>1858</v>
      </c>
      <c r="M520" s="5" t="s">
        <v>918</v>
      </c>
      <c r="N520" s="8" t="s">
        <v>1572</v>
      </c>
      <c r="O520" s="5">
        <v>5574</v>
      </c>
      <c r="P520" s="5"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</row>
    <row r="521" spans="1:22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16" t="str">
        <f>VLOOKUP(D521,'Customer Details'!$A$1:$F$16,2,0)</f>
        <v>Sonata Software</v>
      </c>
      <c r="H521" s="16" t="str">
        <f>VLOOKUP(D521,'Customer Details'!$A$1:$F$16,4,0)</f>
        <v>Olympia</v>
      </c>
      <c r="I521" s="16" t="str">
        <f>VLOOKUP(D521,'Customer Details'!$A$1:$F$16,6,0)</f>
        <v>98502</v>
      </c>
      <c r="J521" s="5" t="s">
        <v>1004</v>
      </c>
      <c r="K521" s="5">
        <v>4733</v>
      </c>
      <c r="L521" s="5">
        <v>1415</v>
      </c>
      <c r="M521" s="5" t="s">
        <v>918</v>
      </c>
      <c r="N521" s="8">
        <v>5</v>
      </c>
      <c r="O521" s="5">
        <v>1415</v>
      </c>
      <c r="P521" s="5"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</row>
    <row r="522" spans="1:22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16" t="str">
        <f>VLOOKUP(D522,'Customer Details'!$A$1:$F$16,2,0)</f>
        <v>Hindusthan National Glass &amp; Industries Ltd.</v>
      </c>
      <c r="H522" s="16" t="str">
        <f>VLOOKUP(D522,'Customer Details'!$A$1:$F$16,4,0)</f>
        <v>Honolulu</v>
      </c>
      <c r="I522" s="16" t="str">
        <f>VLOOKUP(D522,'Customer Details'!$A$1:$F$16,6,0)</f>
        <v>96825</v>
      </c>
      <c r="J522" s="5" t="s">
        <v>1059</v>
      </c>
      <c r="K522" s="5">
        <v>3645</v>
      </c>
      <c r="L522" s="5">
        <v>2466</v>
      </c>
      <c r="M522" s="5" t="s">
        <v>925</v>
      </c>
      <c r="N522" s="8">
        <v>8</v>
      </c>
      <c r="O522" s="5">
        <v>7398</v>
      </c>
      <c r="P522" s="5"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</row>
    <row r="523" spans="1:22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16" t="str">
        <f>VLOOKUP(D523,'Customer Details'!$A$1:$F$16,2,0)</f>
        <v>GMR Infrastructure Ltd.</v>
      </c>
      <c r="H523" s="16" t="str">
        <f>VLOOKUP(D523,'Customer Details'!$A$1:$F$16,4,0)</f>
        <v>Naugatuck</v>
      </c>
      <c r="I523" s="16" t="str">
        <f>VLOOKUP(D523,'Customer Details'!$A$1:$F$16,6,0)</f>
        <v>06770</v>
      </c>
      <c r="J523" s="5" t="s">
        <v>941</v>
      </c>
      <c r="K523" s="5">
        <v>3445</v>
      </c>
      <c r="L523" s="5">
        <v>1909</v>
      </c>
      <c r="M523" s="5" t="s">
        <v>921</v>
      </c>
      <c r="N523" s="8">
        <v>4</v>
      </c>
      <c r="O523" s="5">
        <v>5727</v>
      </c>
      <c r="P523" s="5"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</row>
    <row r="524" spans="1:22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16" t="str">
        <f>VLOOKUP(D524,'Customer Details'!$A$1:$F$16,2,0)</f>
        <v>Reliance Industries Limited</v>
      </c>
      <c r="H524" s="16" t="str">
        <f>VLOOKUP(D524,'Customer Details'!$A$1:$F$16,4,0)</f>
        <v>Chestnut Ridge</v>
      </c>
      <c r="I524" s="16" t="str">
        <f>VLOOKUP(D524,'Customer Details'!$A$1:$F$16,6,0)</f>
        <v>10977</v>
      </c>
      <c r="J524" s="5" t="s">
        <v>1144</v>
      </c>
      <c r="K524" s="5">
        <v>4057</v>
      </c>
      <c r="L524" s="5">
        <v>1816</v>
      </c>
      <c r="M524" s="5" t="s">
        <v>918</v>
      </c>
      <c r="N524" s="8">
        <v>4</v>
      </c>
      <c r="O524" s="5">
        <v>1816</v>
      </c>
      <c r="P524" s="5"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</row>
    <row r="525" spans="1:22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16" t="str">
        <f>VLOOKUP(D525,'Customer Details'!$A$1:$F$16,2,0)</f>
        <v>Supreme Ind</v>
      </c>
      <c r="H525" s="16" t="str">
        <f>VLOOKUP(D525,'Customer Details'!$A$1:$F$16,4,0)</f>
        <v>Midland</v>
      </c>
      <c r="I525" s="16" t="str">
        <f>VLOOKUP(D525,'Customer Details'!$A$1:$F$16,6,0)</f>
        <v>79706</v>
      </c>
      <c r="J525" s="5" t="s">
        <v>1236</v>
      </c>
      <c r="K525" s="5">
        <v>2580</v>
      </c>
      <c r="L525" s="5">
        <v>1518</v>
      </c>
      <c r="M525" s="5" t="s">
        <v>918</v>
      </c>
      <c r="N525" s="8">
        <v>3</v>
      </c>
      <c r="O525" s="5">
        <v>4554</v>
      </c>
      <c r="P525" s="5"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</row>
    <row r="526" spans="1:22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16" t="str">
        <f>VLOOKUP(D526,'Customer Details'!$A$1:$F$16,2,0)</f>
        <v>Lupin Ltd.</v>
      </c>
      <c r="H526" s="16" t="str">
        <f>VLOOKUP(D526,'Customer Details'!$A$1:$F$16,4,0)</f>
        <v>New York</v>
      </c>
      <c r="I526" s="16" t="str">
        <f>VLOOKUP(D526,'Customer Details'!$A$1:$F$16,6,0)</f>
        <v>10019</v>
      </c>
      <c r="J526" s="5" t="s">
        <v>960</v>
      </c>
      <c r="K526" s="5">
        <v>4719</v>
      </c>
      <c r="L526" s="5">
        <v>2043</v>
      </c>
      <c r="M526" s="5" t="s">
        <v>918</v>
      </c>
      <c r="N526" s="8">
        <v>10</v>
      </c>
      <c r="O526" s="5">
        <v>2043</v>
      </c>
      <c r="P526" s="5"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</row>
    <row r="527" spans="1:22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16" t="str">
        <f>VLOOKUP(D527,'Customer Details'!$A$1:$F$16,2,0)</f>
        <v>Hindusthan National Glass &amp; Industries Ltd.</v>
      </c>
      <c r="H527" s="16" t="str">
        <f>VLOOKUP(D527,'Customer Details'!$A$1:$F$16,4,0)</f>
        <v>Honolulu</v>
      </c>
      <c r="I527" s="16" t="str">
        <f>VLOOKUP(D527,'Customer Details'!$A$1:$F$16,6,0)</f>
        <v>96825</v>
      </c>
      <c r="J527" s="5" t="s">
        <v>1059</v>
      </c>
      <c r="K527" s="5">
        <v>3645</v>
      </c>
      <c r="L527" s="5">
        <v>2466</v>
      </c>
      <c r="M527" s="5" t="s">
        <v>925</v>
      </c>
      <c r="N527" s="8">
        <v>6</v>
      </c>
      <c r="O527" s="5">
        <v>2466</v>
      </c>
      <c r="P527" s="5"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</row>
    <row r="528" spans="1:22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16" t="str">
        <f>VLOOKUP(D528,'Customer Details'!$A$1:$F$16,2,0)</f>
        <v>Sonata Software</v>
      </c>
      <c r="H528" s="16" t="str">
        <f>VLOOKUP(D528,'Customer Details'!$A$1:$F$16,4,0)</f>
        <v>Olympia</v>
      </c>
      <c r="I528" s="16" t="str">
        <f>VLOOKUP(D528,'Customer Details'!$A$1:$F$16,6,0)</f>
        <v>98502</v>
      </c>
      <c r="J528" s="5" t="s">
        <v>943</v>
      </c>
      <c r="K528" s="5">
        <v>4834</v>
      </c>
      <c r="L528" s="5">
        <v>1501</v>
      </c>
      <c r="M528" s="5" t="s">
        <v>925</v>
      </c>
      <c r="N528" s="8">
        <v>3</v>
      </c>
      <c r="O528" s="5">
        <v>1501</v>
      </c>
      <c r="P528" s="5"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</row>
    <row r="529" spans="1:22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16" t="str">
        <f>VLOOKUP(D529,'Customer Details'!$A$1:$F$16,2,0)</f>
        <v>Elder Pharmaceuticals</v>
      </c>
      <c r="H529" s="16" t="str">
        <f>VLOOKUP(D529,'Customer Details'!$A$1:$F$16,4,0)</f>
        <v>Omaha</v>
      </c>
      <c r="I529" s="16" t="str">
        <f>VLOOKUP(D529,'Customer Details'!$A$1:$F$16,6,0)</f>
        <v>68127</v>
      </c>
      <c r="J529" s="5" t="s">
        <v>1141</v>
      </c>
      <c r="K529" s="5">
        <v>4861</v>
      </c>
      <c r="L529" s="5">
        <v>1633</v>
      </c>
      <c r="M529" s="5" t="s">
        <v>918</v>
      </c>
      <c r="N529" s="8">
        <v>8</v>
      </c>
      <c r="O529" s="5">
        <v>1633</v>
      </c>
      <c r="P529" s="5"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</row>
    <row r="530" spans="1:22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16" t="str">
        <f>VLOOKUP(D530,'Customer Details'!$A$1:$F$16,2,0)</f>
        <v>Reliance Industries Limited</v>
      </c>
      <c r="H530" s="16" t="str">
        <f>VLOOKUP(D530,'Customer Details'!$A$1:$F$16,4,0)</f>
        <v>Chestnut Ridge</v>
      </c>
      <c r="I530" s="16" t="str">
        <f>VLOOKUP(D530,'Customer Details'!$A$1:$F$16,6,0)</f>
        <v>10977</v>
      </c>
      <c r="J530" s="5" t="s">
        <v>1043</v>
      </c>
      <c r="K530" s="5">
        <v>2706</v>
      </c>
      <c r="L530" s="5">
        <v>2310</v>
      </c>
      <c r="M530" s="5" t="s">
        <v>918</v>
      </c>
      <c r="N530" s="8" t="s">
        <v>1572</v>
      </c>
      <c r="O530" s="5">
        <v>4620</v>
      </c>
      <c r="P530" s="5"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</row>
    <row r="531" spans="1:22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16" t="str">
        <f>VLOOKUP(D531,'Customer Details'!$A$1:$F$16,2,0)</f>
        <v>Lupin Ltd.</v>
      </c>
      <c r="H531" s="16" t="str">
        <f>VLOOKUP(D531,'Customer Details'!$A$1:$F$16,4,0)</f>
        <v>New York</v>
      </c>
      <c r="I531" s="16" t="str">
        <f>VLOOKUP(D531,'Customer Details'!$A$1:$F$16,6,0)</f>
        <v>10019</v>
      </c>
      <c r="J531" s="5" t="s">
        <v>1050</v>
      </c>
      <c r="K531" s="5">
        <v>2562</v>
      </c>
      <c r="L531" s="5">
        <v>1527</v>
      </c>
      <c r="M531" s="5" t="s">
        <v>918</v>
      </c>
      <c r="N531" s="8">
        <v>6</v>
      </c>
      <c r="O531" s="5">
        <v>4581</v>
      </c>
      <c r="P531" s="5"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</row>
    <row r="532" spans="1:22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16" t="str">
        <f>VLOOKUP(D532,'Customer Details'!$A$1:$F$16,2,0)</f>
        <v>Punj Lloyd Ltd.</v>
      </c>
      <c r="H532" s="16" t="str">
        <f>VLOOKUP(D532,'Customer Details'!$A$1:$F$16,4,0)</f>
        <v>South Windsor</v>
      </c>
      <c r="I532" s="16" t="str">
        <f>VLOOKUP(D532,'Customer Details'!$A$1:$F$16,6,0)</f>
        <v>06074</v>
      </c>
      <c r="J532" s="5" t="s">
        <v>1170</v>
      </c>
      <c r="K532" s="5">
        <v>2509</v>
      </c>
      <c r="L532" s="5">
        <v>1452</v>
      </c>
      <c r="M532" s="5" t="s">
        <v>918</v>
      </c>
      <c r="N532" s="8" t="s">
        <v>1572</v>
      </c>
      <c r="O532" s="5">
        <v>1452</v>
      </c>
      <c r="P532" s="5"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</row>
    <row r="533" spans="1:22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16" t="str">
        <f>VLOOKUP(D533,'Customer Details'!$A$1:$F$16,2,0)</f>
        <v>Punj Lloyd Ltd.</v>
      </c>
      <c r="H533" s="16" t="str">
        <f>VLOOKUP(D533,'Customer Details'!$A$1:$F$16,4,0)</f>
        <v>South Windsor</v>
      </c>
      <c r="I533" s="16" t="str">
        <f>VLOOKUP(D533,'Customer Details'!$A$1:$F$16,6,0)</f>
        <v>06074</v>
      </c>
      <c r="J533" s="5" t="s">
        <v>1156</v>
      </c>
      <c r="K533" s="5">
        <v>2517</v>
      </c>
      <c r="L533" s="5">
        <v>2149</v>
      </c>
      <c r="M533" s="5" t="s">
        <v>925</v>
      </c>
      <c r="N533" s="8">
        <v>3</v>
      </c>
      <c r="O533" s="5">
        <v>2149</v>
      </c>
      <c r="P533" s="5"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</row>
    <row r="534" spans="1:22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16" t="str">
        <f>VLOOKUP(D534,'Customer Details'!$A$1:$F$16,2,0)</f>
        <v>GHCL Ltd.</v>
      </c>
      <c r="H534" s="16" t="str">
        <f>VLOOKUP(D534,'Customer Details'!$A$1:$F$16,4,0)</f>
        <v>Richmond</v>
      </c>
      <c r="I534" s="16" t="str">
        <f>VLOOKUP(D534,'Customer Details'!$A$1:$F$16,6,0)</f>
        <v>94805</v>
      </c>
      <c r="J534" s="5" t="s">
        <v>1171</v>
      </c>
      <c r="K534" s="5">
        <v>4576</v>
      </c>
      <c r="L534" s="5">
        <v>2188</v>
      </c>
      <c r="M534" s="5" t="s">
        <v>918</v>
      </c>
      <c r="N534" s="8">
        <v>10</v>
      </c>
      <c r="O534" s="5">
        <v>2188</v>
      </c>
      <c r="P534" s="5"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</row>
    <row r="535" spans="1:22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16" t="str">
        <f>VLOOKUP(D535,'Customer Details'!$A$1:$F$16,2,0)</f>
        <v>ABC</v>
      </c>
      <c r="H535" s="16" t="str">
        <f>VLOOKUP(D535,'Customer Details'!$A$1:$F$16,4,0)</f>
        <v>New York</v>
      </c>
      <c r="I535" s="16" t="str">
        <f>VLOOKUP(D535,'Customer Details'!$A$1:$F$16,6,0)</f>
        <v>10025</v>
      </c>
      <c r="J535" s="5" t="s">
        <v>1111</v>
      </c>
      <c r="K535" s="5">
        <v>2535</v>
      </c>
      <c r="L535" s="5">
        <v>1841</v>
      </c>
      <c r="M535" s="5" t="s">
        <v>918</v>
      </c>
      <c r="N535" s="8">
        <v>8</v>
      </c>
      <c r="O535" s="5">
        <v>5523</v>
      </c>
      <c r="P535" s="5"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</row>
    <row r="536" spans="1:22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16" t="str">
        <f>VLOOKUP(D536,'Customer Details'!$A$1:$F$16,2,0)</f>
        <v>Dynamatic Technologies Ltd.</v>
      </c>
      <c r="H536" s="16" t="str">
        <f>VLOOKUP(D536,'Customer Details'!$A$1:$F$16,4,0)</f>
        <v>Santa Barbara</v>
      </c>
      <c r="I536" s="16" t="str">
        <f>VLOOKUP(D536,'Customer Details'!$A$1:$F$16,6,0)</f>
        <v>93110</v>
      </c>
      <c r="J536" s="5" t="s">
        <v>1188</v>
      </c>
      <c r="K536" s="5">
        <v>4729</v>
      </c>
      <c r="L536" s="5">
        <v>1359</v>
      </c>
      <c r="M536" s="5" t="s">
        <v>925</v>
      </c>
      <c r="N536" s="8" t="s">
        <v>1572</v>
      </c>
      <c r="O536" s="5">
        <v>2718</v>
      </c>
      <c r="P536" s="5"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</row>
    <row r="537" spans="1:22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16" t="str">
        <f>VLOOKUP(D537,'Customer Details'!$A$1:$F$16,2,0)</f>
        <v>Punj Lloyd Ltd.</v>
      </c>
      <c r="H537" s="16" t="str">
        <f>VLOOKUP(D537,'Customer Details'!$A$1:$F$16,4,0)</f>
        <v>South Windsor</v>
      </c>
      <c r="I537" s="16" t="str">
        <f>VLOOKUP(D537,'Customer Details'!$A$1:$F$16,6,0)</f>
        <v>06074</v>
      </c>
      <c r="J537" s="5" t="s">
        <v>1096</v>
      </c>
      <c r="K537" s="5">
        <v>4741</v>
      </c>
      <c r="L537" s="5">
        <v>1849</v>
      </c>
      <c r="M537" s="5" t="s">
        <v>923</v>
      </c>
      <c r="N537" s="8">
        <v>10</v>
      </c>
      <c r="O537" s="5">
        <v>3698</v>
      </c>
      <c r="P537" s="5"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</row>
    <row r="538" spans="1:22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16" t="str">
        <f>VLOOKUP(D538,'Customer Details'!$A$1:$F$16,2,0)</f>
        <v>Reliance Industries Limited</v>
      </c>
      <c r="H538" s="16" t="str">
        <f>VLOOKUP(D538,'Customer Details'!$A$1:$F$16,4,0)</f>
        <v>Chestnut Ridge</v>
      </c>
      <c r="I538" s="16" t="str">
        <f>VLOOKUP(D538,'Customer Details'!$A$1:$F$16,6,0)</f>
        <v>10977</v>
      </c>
      <c r="J538" s="5" t="s">
        <v>1013</v>
      </c>
      <c r="K538" s="5">
        <v>4623</v>
      </c>
      <c r="L538" s="5">
        <v>1878</v>
      </c>
      <c r="M538" s="5" t="s">
        <v>925</v>
      </c>
      <c r="N538" s="8" t="s">
        <v>1572</v>
      </c>
      <c r="O538" s="5">
        <v>5634</v>
      </c>
      <c r="P538" s="5"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</row>
    <row r="539" spans="1:22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16" t="str">
        <f>VLOOKUP(D539,'Customer Details'!$A$1:$F$16,2,0)</f>
        <v>Hindusthan National Glass &amp; Industries Ltd.</v>
      </c>
      <c r="H539" s="16" t="str">
        <f>VLOOKUP(D539,'Customer Details'!$A$1:$F$16,4,0)</f>
        <v>Honolulu</v>
      </c>
      <c r="I539" s="16" t="str">
        <f>VLOOKUP(D539,'Customer Details'!$A$1:$F$16,6,0)</f>
        <v>96825</v>
      </c>
      <c r="J539" s="5" t="s">
        <v>1066</v>
      </c>
      <c r="K539" s="5">
        <v>4220</v>
      </c>
      <c r="L539" s="5">
        <v>1635</v>
      </c>
      <c r="M539" s="5" t="s">
        <v>918</v>
      </c>
      <c r="N539" s="8">
        <v>4</v>
      </c>
      <c r="O539" s="5">
        <v>1635</v>
      </c>
      <c r="P539" s="5"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</row>
    <row r="540" spans="1:22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16" t="str">
        <f>VLOOKUP(D540,'Customer Details'!$A$1:$F$16,2,0)</f>
        <v>Supreme Ind</v>
      </c>
      <c r="H540" s="16" t="str">
        <f>VLOOKUP(D540,'Customer Details'!$A$1:$F$16,4,0)</f>
        <v>Midland</v>
      </c>
      <c r="I540" s="16" t="str">
        <f>VLOOKUP(D540,'Customer Details'!$A$1:$F$16,6,0)</f>
        <v>79706</v>
      </c>
      <c r="J540" s="5" t="s">
        <v>1048</v>
      </c>
      <c r="K540" s="5">
        <v>2775</v>
      </c>
      <c r="L540" s="5">
        <v>1847</v>
      </c>
      <c r="M540" s="5" t="s">
        <v>918</v>
      </c>
      <c r="N540" s="8">
        <v>10</v>
      </c>
      <c r="O540" s="5">
        <v>5541</v>
      </c>
      <c r="P540" s="5"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</row>
    <row r="541" spans="1:22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16" t="str">
        <f>VLOOKUP(D541,'Customer Details'!$A$1:$F$16,2,0)</f>
        <v>Dynamatic Technologies Ltd.</v>
      </c>
      <c r="H541" s="16" t="str">
        <f>VLOOKUP(D541,'Customer Details'!$A$1:$F$16,4,0)</f>
        <v>Santa Barbara</v>
      </c>
      <c r="I541" s="16" t="str">
        <f>VLOOKUP(D541,'Customer Details'!$A$1:$F$16,6,0)</f>
        <v>93110</v>
      </c>
      <c r="J541" s="5" t="s">
        <v>1157</v>
      </c>
      <c r="K541" s="5">
        <v>3282</v>
      </c>
      <c r="L541" s="5">
        <v>1376</v>
      </c>
      <c r="M541" s="5" t="s">
        <v>918</v>
      </c>
      <c r="N541" s="8" t="s">
        <v>1572</v>
      </c>
      <c r="O541" s="5">
        <v>2752</v>
      </c>
      <c r="P541" s="5"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</row>
    <row r="542" spans="1:22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16" t="str">
        <f>VLOOKUP(D542,'Customer Details'!$A$1:$F$16,2,0)</f>
        <v>Hindusthan National Glass &amp; Industries Ltd.</v>
      </c>
      <c r="H542" s="16" t="str">
        <f>VLOOKUP(D542,'Customer Details'!$A$1:$F$16,4,0)</f>
        <v>Honolulu</v>
      </c>
      <c r="I542" s="16" t="str">
        <f>VLOOKUP(D542,'Customer Details'!$A$1:$F$16,6,0)</f>
        <v>96825</v>
      </c>
      <c r="J542" s="5" t="s">
        <v>1062</v>
      </c>
      <c r="K542" s="5">
        <v>2850</v>
      </c>
      <c r="L542" s="5">
        <v>2007</v>
      </c>
      <c r="M542" s="5" t="s">
        <v>925</v>
      </c>
      <c r="N542" s="8">
        <v>5</v>
      </c>
      <c r="O542" s="5">
        <v>6021</v>
      </c>
      <c r="P542" s="5"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</row>
    <row r="543" spans="1:22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16" t="str">
        <f>VLOOKUP(D543,'Customer Details'!$A$1:$F$16,2,0)</f>
        <v>Sonata Software</v>
      </c>
      <c r="H543" s="16" t="str">
        <f>VLOOKUP(D543,'Customer Details'!$A$1:$F$16,4,0)</f>
        <v>Olympia</v>
      </c>
      <c r="I543" s="16" t="str">
        <f>VLOOKUP(D543,'Customer Details'!$A$1:$F$16,6,0)</f>
        <v>98502</v>
      </c>
      <c r="J543" s="5" t="s">
        <v>1021</v>
      </c>
      <c r="K543" s="5">
        <v>3788</v>
      </c>
      <c r="L543" s="5">
        <v>2170</v>
      </c>
      <c r="M543" s="5" t="s">
        <v>923</v>
      </c>
      <c r="N543" s="8">
        <v>4</v>
      </c>
      <c r="O543" s="5">
        <v>2170</v>
      </c>
      <c r="P543" s="5"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</row>
    <row r="544" spans="1:22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16" t="str">
        <f>VLOOKUP(D544,'Customer Details'!$A$1:$F$16,2,0)</f>
        <v>Supreme Ind</v>
      </c>
      <c r="H544" s="16" t="str">
        <f>VLOOKUP(D544,'Customer Details'!$A$1:$F$16,4,0)</f>
        <v>Midland</v>
      </c>
      <c r="I544" s="16" t="str">
        <f>VLOOKUP(D544,'Customer Details'!$A$1:$F$16,6,0)</f>
        <v>79706</v>
      </c>
      <c r="J544" s="5" t="s">
        <v>1153</v>
      </c>
      <c r="K544" s="5">
        <v>2902</v>
      </c>
      <c r="L544" s="5">
        <v>1633</v>
      </c>
      <c r="M544" s="5" t="s">
        <v>923</v>
      </c>
      <c r="N544" s="8">
        <v>4</v>
      </c>
      <c r="O544" s="5">
        <v>3266</v>
      </c>
      <c r="P544" s="5"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</row>
    <row r="545" spans="1:22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16" t="str">
        <f>VLOOKUP(D545,'Customer Details'!$A$1:$F$16,2,0)</f>
        <v>GHCL Ltd.</v>
      </c>
      <c r="H545" s="16" t="str">
        <f>VLOOKUP(D545,'Customer Details'!$A$1:$F$16,4,0)</f>
        <v>Richmond</v>
      </c>
      <c r="I545" s="16" t="str">
        <f>VLOOKUP(D545,'Customer Details'!$A$1:$F$16,6,0)</f>
        <v>94805</v>
      </c>
      <c r="J545" s="5" t="s">
        <v>1045</v>
      </c>
      <c r="K545" s="5">
        <v>4906</v>
      </c>
      <c r="L545" s="5">
        <v>2269</v>
      </c>
      <c r="M545" s="5" t="s">
        <v>918</v>
      </c>
      <c r="N545" s="8" t="s">
        <v>1572</v>
      </c>
      <c r="O545" s="5">
        <v>4538</v>
      </c>
      <c r="P545" s="5"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</row>
    <row r="546" spans="1:22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16" t="str">
        <f>VLOOKUP(D546,'Customer Details'!$A$1:$F$16,2,0)</f>
        <v>Honeywell Automation</v>
      </c>
      <c r="H546" s="16" t="str">
        <f>VLOOKUP(D546,'Customer Details'!$A$1:$F$16,4,0)</f>
        <v>Miami</v>
      </c>
      <c r="I546" s="16" t="str">
        <f>VLOOKUP(D546,'Customer Details'!$A$1:$F$16,6,0)</f>
        <v>33732</v>
      </c>
      <c r="J546" s="5" t="s">
        <v>1219</v>
      </c>
      <c r="K546" s="5">
        <v>3339</v>
      </c>
      <c r="L546" s="5">
        <v>2274</v>
      </c>
      <c r="M546" s="5" t="s">
        <v>918</v>
      </c>
      <c r="N546" s="8">
        <v>4</v>
      </c>
      <c r="O546" s="5">
        <v>6822</v>
      </c>
      <c r="P546" s="5"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</row>
    <row r="547" spans="1:22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16" t="str">
        <f>VLOOKUP(D547,'Customer Details'!$A$1:$F$16,2,0)</f>
        <v>Elder Pharmaceuticals</v>
      </c>
      <c r="H547" s="16" t="str">
        <f>VLOOKUP(D547,'Customer Details'!$A$1:$F$16,4,0)</f>
        <v>Omaha</v>
      </c>
      <c r="I547" s="16" t="str">
        <f>VLOOKUP(D547,'Customer Details'!$A$1:$F$16,6,0)</f>
        <v>68127</v>
      </c>
      <c r="J547" s="5" t="s">
        <v>983</v>
      </c>
      <c r="K547" s="5">
        <v>4325</v>
      </c>
      <c r="L547" s="5">
        <v>1734</v>
      </c>
      <c r="M547" s="5" t="s">
        <v>925</v>
      </c>
      <c r="N547" s="8">
        <v>6</v>
      </c>
      <c r="O547" s="5">
        <v>5202</v>
      </c>
      <c r="P547" s="5"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</row>
    <row r="548" spans="1:22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16" t="str">
        <f>VLOOKUP(D548,'Customer Details'!$A$1:$F$16,2,0)</f>
        <v>Sonata Software</v>
      </c>
      <c r="H548" s="16" t="str">
        <f>VLOOKUP(D548,'Customer Details'!$A$1:$F$16,4,0)</f>
        <v>Olympia</v>
      </c>
      <c r="I548" s="16" t="str">
        <f>VLOOKUP(D548,'Customer Details'!$A$1:$F$16,6,0)</f>
        <v>98502</v>
      </c>
      <c r="J548" s="5" t="s">
        <v>1017</v>
      </c>
      <c r="K548" s="5">
        <v>3566</v>
      </c>
      <c r="L548" s="5">
        <v>2276</v>
      </c>
      <c r="M548" s="5" t="s">
        <v>918</v>
      </c>
      <c r="N548" s="8">
        <v>10</v>
      </c>
      <c r="O548" s="5">
        <v>2276</v>
      </c>
      <c r="P548" s="5"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</row>
    <row r="549" spans="1:22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16" t="str">
        <f>VLOOKUP(D549,'Customer Details'!$A$1:$F$16,2,0)</f>
        <v>GMR Infrastructure Ltd.</v>
      </c>
      <c r="H549" s="16" t="str">
        <f>VLOOKUP(D549,'Customer Details'!$A$1:$F$16,4,0)</f>
        <v>Naugatuck</v>
      </c>
      <c r="I549" s="16" t="str">
        <f>VLOOKUP(D549,'Customer Details'!$A$1:$F$16,6,0)</f>
        <v>06770</v>
      </c>
      <c r="J549" s="5" t="s">
        <v>1219</v>
      </c>
      <c r="K549" s="5">
        <v>3339</v>
      </c>
      <c r="L549" s="5">
        <v>2274</v>
      </c>
      <c r="M549" s="5" t="s">
        <v>918</v>
      </c>
      <c r="N549" s="8">
        <v>6</v>
      </c>
      <c r="O549" s="5">
        <v>4548</v>
      </c>
      <c r="P549" s="5"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</row>
    <row r="550" spans="1:22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16" t="str">
        <f>VLOOKUP(D550,'Customer Details'!$A$1:$F$16,2,0)</f>
        <v>Supreme Ind</v>
      </c>
      <c r="H550" s="16" t="str">
        <f>VLOOKUP(D550,'Customer Details'!$A$1:$F$16,4,0)</f>
        <v>Midland</v>
      </c>
      <c r="I550" s="16" t="str">
        <f>VLOOKUP(D550,'Customer Details'!$A$1:$F$16,6,0)</f>
        <v>79706</v>
      </c>
      <c r="J550" s="5" t="s">
        <v>1031</v>
      </c>
      <c r="K550" s="5">
        <v>2808</v>
      </c>
      <c r="L550" s="5">
        <v>1759</v>
      </c>
      <c r="M550" s="5" t="s">
        <v>920</v>
      </c>
      <c r="N550" s="8">
        <v>3</v>
      </c>
      <c r="O550" s="5">
        <v>1759</v>
      </c>
      <c r="P550" s="5"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</row>
    <row r="551" spans="1:22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16" t="str">
        <f>VLOOKUP(D551,'Customer Details'!$A$1:$F$16,2,0)</f>
        <v>Honeywell Automation</v>
      </c>
      <c r="H551" s="16" t="str">
        <f>VLOOKUP(D551,'Customer Details'!$A$1:$F$16,4,0)</f>
        <v>Miami</v>
      </c>
      <c r="I551" s="16" t="str">
        <f>VLOOKUP(D551,'Customer Details'!$A$1:$F$16,6,0)</f>
        <v>33732</v>
      </c>
      <c r="J551" s="5" t="s">
        <v>1069</v>
      </c>
      <c r="K551" s="5">
        <v>3977</v>
      </c>
      <c r="L551" s="5">
        <v>2308</v>
      </c>
      <c r="M551" s="5" t="s">
        <v>923</v>
      </c>
      <c r="N551" s="8" t="s">
        <v>1572</v>
      </c>
      <c r="O551" s="5">
        <v>2308</v>
      </c>
      <c r="P551" s="5"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</row>
    <row r="552" spans="1:22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16" t="str">
        <f>VLOOKUP(D552,'Customer Details'!$A$1:$F$16,2,0)</f>
        <v>Dynamatic Technologies Ltd.</v>
      </c>
      <c r="H552" s="16" t="str">
        <f>VLOOKUP(D552,'Customer Details'!$A$1:$F$16,4,0)</f>
        <v>Santa Barbara</v>
      </c>
      <c r="I552" s="16" t="str">
        <f>VLOOKUP(D552,'Customer Details'!$A$1:$F$16,6,0)</f>
        <v>93110</v>
      </c>
      <c r="J552" s="5" t="s">
        <v>961</v>
      </c>
      <c r="K552" s="5">
        <v>3282</v>
      </c>
      <c r="L552" s="5">
        <v>1654</v>
      </c>
      <c r="M552" s="5" t="s">
        <v>925</v>
      </c>
      <c r="N552" s="8">
        <v>3</v>
      </c>
      <c r="O552" s="5">
        <v>4962</v>
      </c>
      <c r="P552" s="5"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</row>
    <row r="553" spans="1:22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16" t="str">
        <f>VLOOKUP(D553,'Customer Details'!$A$1:$F$16,2,0)</f>
        <v>Godfrey Philips India Ltd.</v>
      </c>
      <c r="H553" s="16" t="str">
        <f>VLOOKUP(D553,'Customer Details'!$A$1:$F$16,4,0)</f>
        <v>Salt Lake City</v>
      </c>
      <c r="I553" s="16" t="str">
        <f>VLOOKUP(D553,'Customer Details'!$A$1:$F$16,6,0)</f>
        <v>84118</v>
      </c>
      <c r="J553" s="5" t="s">
        <v>1219</v>
      </c>
      <c r="K553" s="5">
        <v>3339</v>
      </c>
      <c r="L553" s="5">
        <v>2274</v>
      </c>
      <c r="M553" s="5" t="s">
        <v>918</v>
      </c>
      <c r="N553" s="8">
        <v>5</v>
      </c>
      <c r="O553" s="5">
        <v>6822</v>
      </c>
      <c r="P553" s="5"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</row>
    <row r="554" spans="1:22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16" t="str">
        <f>VLOOKUP(D554,'Customer Details'!$A$1:$F$16,2,0)</f>
        <v>Sonata Software</v>
      </c>
      <c r="H554" s="16" t="str">
        <f>VLOOKUP(D554,'Customer Details'!$A$1:$F$16,4,0)</f>
        <v>Olympia</v>
      </c>
      <c r="I554" s="16" t="str">
        <f>VLOOKUP(D554,'Customer Details'!$A$1:$F$16,6,0)</f>
        <v>98502</v>
      </c>
      <c r="J554" s="5" t="s">
        <v>1101</v>
      </c>
      <c r="K554" s="5">
        <v>4230</v>
      </c>
      <c r="L554" s="5">
        <v>1812</v>
      </c>
      <c r="M554" s="5" t="s">
        <v>925</v>
      </c>
      <c r="N554" s="8">
        <v>5</v>
      </c>
      <c r="O554" s="5">
        <v>1812</v>
      </c>
      <c r="P554" s="5"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</row>
    <row r="555" spans="1:22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16" t="str">
        <f>VLOOKUP(D555,'Customer Details'!$A$1:$F$16,2,0)</f>
        <v>Supreme Ind</v>
      </c>
      <c r="H555" s="16" t="str">
        <f>VLOOKUP(D555,'Customer Details'!$A$1:$F$16,4,0)</f>
        <v>Midland</v>
      </c>
      <c r="I555" s="16" t="str">
        <f>VLOOKUP(D555,'Customer Details'!$A$1:$F$16,6,0)</f>
        <v>79706</v>
      </c>
      <c r="J555" s="5" t="s">
        <v>1195</v>
      </c>
      <c r="K555" s="5">
        <v>3034</v>
      </c>
      <c r="L555" s="5">
        <v>2312</v>
      </c>
      <c r="M555" s="5" t="s">
        <v>918</v>
      </c>
      <c r="N555" s="8">
        <v>8</v>
      </c>
      <c r="O555" s="5">
        <v>2312</v>
      </c>
      <c r="P555" s="5"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</row>
    <row r="556" spans="1:22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16" t="str">
        <f>VLOOKUP(D556,'Customer Details'!$A$1:$F$16,2,0)</f>
        <v>ABC</v>
      </c>
      <c r="H556" s="16" t="str">
        <f>VLOOKUP(D556,'Customer Details'!$A$1:$F$16,4,0)</f>
        <v>New York</v>
      </c>
      <c r="I556" s="16" t="str">
        <f>VLOOKUP(D556,'Customer Details'!$A$1:$F$16,6,0)</f>
        <v>10025</v>
      </c>
      <c r="J556" s="5" t="s">
        <v>958</v>
      </c>
      <c r="K556" s="5">
        <v>3832</v>
      </c>
      <c r="L556" s="5">
        <v>1570</v>
      </c>
      <c r="M556" s="5" t="s">
        <v>918</v>
      </c>
      <c r="N556" s="8">
        <v>10</v>
      </c>
      <c r="O556" s="5">
        <v>1570</v>
      </c>
      <c r="P556" s="5"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</row>
    <row r="557" spans="1:22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16" t="str">
        <f>VLOOKUP(D557,'Customer Details'!$A$1:$F$16,2,0)</f>
        <v>Punj Lloyd Ltd.</v>
      </c>
      <c r="H557" s="16" t="str">
        <f>VLOOKUP(D557,'Customer Details'!$A$1:$F$16,4,0)</f>
        <v>South Windsor</v>
      </c>
      <c r="I557" s="16" t="str">
        <f>VLOOKUP(D557,'Customer Details'!$A$1:$F$16,6,0)</f>
        <v>06074</v>
      </c>
      <c r="J557" s="5" t="s">
        <v>949</v>
      </c>
      <c r="K557" s="5">
        <v>2553</v>
      </c>
      <c r="L557" s="5">
        <v>1638</v>
      </c>
      <c r="M557" s="5" t="s">
        <v>920</v>
      </c>
      <c r="N557" s="8">
        <v>3</v>
      </c>
      <c r="O557" s="5">
        <v>1638</v>
      </c>
      <c r="P557" s="5"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</row>
    <row r="558" spans="1:22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16" t="str">
        <f>VLOOKUP(D558,'Customer Details'!$A$1:$F$16,2,0)</f>
        <v>Fortis Healthcare Ltd.</v>
      </c>
      <c r="H558" s="16" t="str">
        <f>VLOOKUP(D558,'Customer Details'!$A$1:$F$16,4,0)</f>
        <v>Goleta</v>
      </c>
      <c r="I558" s="16" t="str">
        <f>VLOOKUP(D558,'Customer Details'!$A$1:$F$16,6,0)</f>
        <v>93117</v>
      </c>
      <c r="J558" s="5" t="s">
        <v>1050</v>
      </c>
      <c r="K558" s="5">
        <v>2562</v>
      </c>
      <c r="L558" s="5">
        <v>1527</v>
      </c>
      <c r="M558" s="5" t="s">
        <v>918</v>
      </c>
      <c r="N558" s="8">
        <v>10</v>
      </c>
      <c r="O558" s="5">
        <v>1527</v>
      </c>
      <c r="P558" s="5"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</row>
    <row r="559" spans="1:22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16" t="str">
        <f>VLOOKUP(D559,'Customer Details'!$A$1:$F$16,2,0)</f>
        <v>Fortis Healthcare Ltd.</v>
      </c>
      <c r="H559" s="16" t="str">
        <f>VLOOKUP(D559,'Customer Details'!$A$1:$F$16,4,0)</f>
        <v>Goleta</v>
      </c>
      <c r="I559" s="16" t="str">
        <f>VLOOKUP(D559,'Customer Details'!$A$1:$F$16,6,0)</f>
        <v>93117</v>
      </c>
      <c r="J559" s="5" t="s">
        <v>1083</v>
      </c>
      <c r="K559" s="5">
        <v>2576</v>
      </c>
      <c r="L559" s="5">
        <v>1826</v>
      </c>
      <c r="M559" s="5" t="s">
        <v>918</v>
      </c>
      <c r="N559" s="8">
        <v>6</v>
      </c>
      <c r="O559" s="5">
        <v>1826</v>
      </c>
      <c r="P559" s="5"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</row>
    <row r="560" spans="1:22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16" t="str">
        <f>VLOOKUP(D560,'Customer Details'!$A$1:$F$16,2,0)</f>
        <v>Suzlon Energy Ltd.</v>
      </c>
      <c r="H560" s="16" t="str">
        <f>VLOOKUP(D560,'Customer Details'!$A$1:$F$16,4,0)</f>
        <v>Tracy</v>
      </c>
      <c r="I560" s="16" t="str">
        <f>VLOOKUP(D560,'Customer Details'!$A$1:$F$16,6,0)</f>
        <v>95376</v>
      </c>
      <c r="J560" s="5" t="s">
        <v>1023</v>
      </c>
      <c r="K560" s="5">
        <v>3569</v>
      </c>
      <c r="L560" s="5">
        <v>2320</v>
      </c>
      <c r="M560" s="5" t="s">
        <v>923</v>
      </c>
      <c r="N560" s="8">
        <v>6</v>
      </c>
      <c r="O560" s="5">
        <v>2320</v>
      </c>
      <c r="P560" s="5"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</row>
    <row r="561" spans="1:22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16" t="str">
        <f>VLOOKUP(D561,'Customer Details'!$A$1:$F$16,2,0)</f>
        <v>Honeywell Automation</v>
      </c>
      <c r="H561" s="16" t="str">
        <f>VLOOKUP(D561,'Customer Details'!$A$1:$F$16,4,0)</f>
        <v>Miami</v>
      </c>
      <c r="I561" s="16" t="str">
        <f>VLOOKUP(D561,'Customer Details'!$A$1:$F$16,6,0)</f>
        <v>33732</v>
      </c>
      <c r="J561" s="5" t="s">
        <v>1165</v>
      </c>
      <c r="K561" s="5">
        <v>3644</v>
      </c>
      <c r="L561" s="5">
        <v>1954</v>
      </c>
      <c r="M561" s="5" t="s">
        <v>920</v>
      </c>
      <c r="N561" s="8">
        <v>6</v>
      </c>
      <c r="O561" s="5">
        <v>1954</v>
      </c>
      <c r="P561" s="5"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</row>
    <row r="562" spans="1:22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16" t="str">
        <f>VLOOKUP(D562,'Customer Details'!$A$1:$F$16,2,0)</f>
        <v>Fortis Healthcare Ltd.</v>
      </c>
      <c r="H562" s="16" t="str">
        <f>VLOOKUP(D562,'Customer Details'!$A$1:$F$16,4,0)</f>
        <v>Goleta</v>
      </c>
      <c r="I562" s="16" t="str">
        <f>VLOOKUP(D562,'Customer Details'!$A$1:$F$16,6,0)</f>
        <v>93117</v>
      </c>
      <c r="J562" s="5" t="s">
        <v>1104</v>
      </c>
      <c r="K562" s="5">
        <v>2889</v>
      </c>
      <c r="L562" s="5">
        <v>1384</v>
      </c>
      <c r="M562" s="5" t="s">
        <v>918</v>
      </c>
      <c r="N562" s="8">
        <v>4</v>
      </c>
      <c r="O562" s="5">
        <v>2768</v>
      </c>
      <c r="P562" s="5"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</row>
    <row r="563" spans="1:22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16" t="str">
        <f>VLOOKUP(D563,'Customer Details'!$A$1:$F$16,2,0)</f>
        <v>Hindusthan National Glass &amp; Industries Ltd.</v>
      </c>
      <c r="H563" s="16" t="str">
        <f>VLOOKUP(D563,'Customer Details'!$A$1:$F$16,4,0)</f>
        <v>Honolulu</v>
      </c>
      <c r="I563" s="16" t="str">
        <f>VLOOKUP(D563,'Customer Details'!$A$1:$F$16,6,0)</f>
        <v>96825</v>
      </c>
      <c r="J563" s="5" t="s">
        <v>1072</v>
      </c>
      <c r="K563" s="5">
        <v>3065</v>
      </c>
      <c r="L563" s="5">
        <v>1426</v>
      </c>
      <c r="M563" s="5" t="s">
        <v>923</v>
      </c>
      <c r="N563" s="8">
        <v>3</v>
      </c>
      <c r="O563" s="5">
        <v>2852</v>
      </c>
      <c r="P563" s="5"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</row>
    <row r="564" spans="1:22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16" t="str">
        <f>VLOOKUP(D564,'Customer Details'!$A$1:$F$16,2,0)</f>
        <v>Godfrey Philips India Ltd.</v>
      </c>
      <c r="H564" s="16" t="str">
        <f>VLOOKUP(D564,'Customer Details'!$A$1:$F$16,4,0)</f>
        <v>Salt Lake City</v>
      </c>
      <c r="I564" s="16" t="str">
        <f>VLOOKUP(D564,'Customer Details'!$A$1:$F$16,6,0)</f>
        <v>84118</v>
      </c>
      <c r="J564" s="5" t="s">
        <v>930</v>
      </c>
      <c r="K564" s="5">
        <v>4724</v>
      </c>
      <c r="L564" s="5">
        <v>2467</v>
      </c>
      <c r="M564" s="5" t="s">
        <v>918</v>
      </c>
      <c r="N564" s="8">
        <v>4</v>
      </c>
      <c r="O564" s="5">
        <v>4934</v>
      </c>
      <c r="P564" s="5"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</row>
    <row r="565" spans="1:22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16" t="str">
        <f>VLOOKUP(D565,'Customer Details'!$A$1:$F$16,2,0)</f>
        <v>Dynamatic Technologies Ltd.</v>
      </c>
      <c r="H565" s="16" t="str">
        <f>VLOOKUP(D565,'Customer Details'!$A$1:$F$16,4,0)</f>
        <v>Santa Barbara</v>
      </c>
      <c r="I565" s="16" t="str">
        <f>VLOOKUP(D565,'Customer Details'!$A$1:$F$16,6,0)</f>
        <v>93110</v>
      </c>
      <c r="J565" s="5" t="s">
        <v>1086</v>
      </c>
      <c r="K565" s="5">
        <v>4006</v>
      </c>
      <c r="L565" s="5">
        <v>1320</v>
      </c>
      <c r="M565" s="5" t="s">
        <v>923</v>
      </c>
      <c r="N565" s="8">
        <v>5</v>
      </c>
      <c r="O565" s="5">
        <v>3960</v>
      </c>
      <c r="P565" s="5"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</row>
    <row r="566" spans="1:22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16" t="str">
        <f>VLOOKUP(D566,'Customer Details'!$A$1:$F$16,2,0)</f>
        <v>Dynamatic Technologies Ltd.</v>
      </c>
      <c r="H566" s="16" t="str">
        <f>VLOOKUP(D566,'Customer Details'!$A$1:$F$16,4,0)</f>
        <v>Santa Barbara</v>
      </c>
      <c r="I566" s="16" t="str">
        <f>VLOOKUP(D566,'Customer Details'!$A$1:$F$16,6,0)</f>
        <v>93110</v>
      </c>
      <c r="J566" s="5" t="s">
        <v>1095</v>
      </c>
      <c r="K566" s="5">
        <v>2867</v>
      </c>
      <c r="L566" s="5">
        <v>2295</v>
      </c>
      <c r="M566" s="5" t="s">
        <v>925</v>
      </c>
      <c r="N566" s="8">
        <v>8</v>
      </c>
      <c r="O566" s="5">
        <v>4590</v>
      </c>
      <c r="P566" s="5"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</row>
    <row r="567" spans="1:22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16" t="str">
        <f>VLOOKUP(D567,'Customer Details'!$A$1:$F$16,2,0)</f>
        <v>GMR Infrastructure Ltd.</v>
      </c>
      <c r="H567" s="16" t="str">
        <f>VLOOKUP(D567,'Customer Details'!$A$1:$F$16,4,0)</f>
        <v>Naugatuck</v>
      </c>
      <c r="I567" s="16" t="str">
        <f>VLOOKUP(D567,'Customer Details'!$A$1:$F$16,6,0)</f>
        <v>06770</v>
      </c>
      <c r="J567" s="5" t="s">
        <v>1003</v>
      </c>
      <c r="K567" s="5">
        <v>3507</v>
      </c>
      <c r="L567" s="5">
        <v>1643</v>
      </c>
      <c r="M567" s="5" t="s">
        <v>923</v>
      </c>
      <c r="N567" s="8">
        <v>4</v>
      </c>
      <c r="O567" s="5">
        <v>3286</v>
      </c>
      <c r="P567" s="5"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</row>
    <row r="568" spans="1:22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16" t="str">
        <f>VLOOKUP(D568,'Customer Details'!$A$1:$F$16,2,0)</f>
        <v>Elder Pharmaceuticals</v>
      </c>
      <c r="H568" s="16" t="str">
        <f>VLOOKUP(D568,'Customer Details'!$A$1:$F$16,4,0)</f>
        <v>Omaha</v>
      </c>
      <c r="I568" s="16" t="str">
        <f>VLOOKUP(D568,'Customer Details'!$A$1:$F$16,6,0)</f>
        <v>68127</v>
      </c>
      <c r="J568" s="5" t="s">
        <v>1215</v>
      </c>
      <c r="K568" s="5">
        <v>4092</v>
      </c>
      <c r="L568" s="5">
        <v>1482</v>
      </c>
      <c r="M568" s="5" t="s">
        <v>923</v>
      </c>
      <c r="N568" s="8">
        <v>4</v>
      </c>
      <c r="O568" s="5">
        <v>4446</v>
      </c>
      <c r="P568" s="5"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</row>
    <row r="569" spans="1:22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16" t="str">
        <f>VLOOKUP(D569,'Customer Details'!$A$1:$F$16,2,0)</f>
        <v>Elder Pharmaceuticals</v>
      </c>
      <c r="H569" s="16" t="str">
        <f>VLOOKUP(D569,'Customer Details'!$A$1:$F$16,4,0)</f>
        <v>Omaha</v>
      </c>
      <c r="I569" s="16" t="str">
        <f>VLOOKUP(D569,'Customer Details'!$A$1:$F$16,6,0)</f>
        <v>68127</v>
      </c>
      <c r="J569" s="5" t="s">
        <v>1108</v>
      </c>
      <c r="K569" s="5">
        <v>2507</v>
      </c>
      <c r="L569" s="5">
        <v>1380</v>
      </c>
      <c r="M569" s="5" t="s">
        <v>918</v>
      </c>
      <c r="N569" s="8">
        <v>8</v>
      </c>
      <c r="O569" s="5">
        <v>1380</v>
      </c>
      <c r="P569" s="5"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</row>
    <row r="570" spans="1:22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16" t="str">
        <f>VLOOKUP(D570,'Customer Details'!$A$1:$F$16,2,0)</f>
        <v>Punj Lloyd Ltd.</v>
      </c>
      <c r="H570" s="16" t="str">
        <f>VLOOKUP(D570,'Customer Details'!$A$1:$F$16,4,0)</f>
        <v>South Windsor</v>
      </c>
      <c r="I570" s="16" t="str">
        <f>VLOOKUP(D570,'Customer Details'!$A$1:$F$16,6,0)</f>
        <v>06074</v>
      </c>
      <c r="J570" s="5" t="s">
        <v>1034</v>
      </c>
      <c r="K570" s="5">
        <v>4914</v>
      </c>
      <c r="L570" s="5">
        <v>1632</v>
      </c>
      <c r="M570" s="5" t="s">
        <v>923</v>
      </c>
      <c r="N570" s="8">
        <v>6</v>
      </c>
      <c r="O570" s="5">
        <v>1632</v>
      </c>
      <c r="P570" s="5"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</row>
    <row r="571" spans="1:22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16" t="str">
        <f>VLOOKUP(D571,'Customer Details'!$A$1:$F$16,2,0)</f>
        <v>Suzlon Energy Ltd.</v>
      </c>
      <c r="H571" s="16" t="str">
        <f>VLOOKUP(D571,'Customer Details'!$A$1:$F$16,4,0)</f>
        <v>Tracy</v>
      </c>
      <c r="I571" s="16" t="str">
        <f>VLOOKUP(D571,'Customer Details'!$A$1:$F$16,6,0)</f>
        <v>95376</v>
      </c>
      <c r="J571" s="5" t="s">
        <v>1200</v>
      </c>
      <c r="K571" s="5">
        <v>4484</v>
      </c>
      <c r="L571" s="5">
        <v>2146</v>
      </c>
      <c r="M571" s="5" t="s">
        <v>918</v>
      </c>
      <c r="N571" s="8">
        <v>5</v>
      </c>
      <c r="O571" s="5">
        <v>2146</v>
      </c>
      <c r="P571" s="5"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</row>
    <row r="572" spans="1:22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16" t="str">
        <f>VLOOKUP(D572,'Customer Details'!$A$1:$F$16,2,0)</f>
        <v>Reliance Industries Limited</v>
      </c>
      <c r="H572" s="16" t="str">
        <f>VLOOKUP(D572,'Customer Details'!$A$1:$F$16,4,0)</f>
        <v>Chestnut Ridge</v>
      </c>
      <c r="I572" s="16" t="str">
        <f>VLOOKUP(D572,'Customer Details'!$A$1:$F$16,6,0)</f>
        <v>10977</v>
      </c>
      <c r="J572" s="5" t="s">
        <v>1176</v>
      </c>
      <c r="K572" s="5">
        <v>4220</v>
      </c>
      <c r="L572" s="5">
        <v>1493</v>
      </c>
      <c r="M572" s="5" t="s">
        <v>918</v>
      </c>
      <c r="N572" s="8">
        <v>8</v>
      </c>
      <c r="O572" s="5">
        <v>1493</v>
      </c>
      <c r="P572" s="5"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</row>
    <row r="573" spans="1:22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16" t="str">
        <f>VLOOKUP(D573,'Customer Details'!$A$1:$F$16,2,0)</f>
        <v>Elder Pharmaceuticals</v>
      </c>
      <c r="H573" s="16" t="str">
        <f>VLOOKUP(D573,'Customer Details'!$A$1:$F$16,4,0)</f>
        <v>Omaha</v>
      </c>
      <c r="I573" s="16" t="str">
        <f>VLOOKUP(D573,'Customer Details'!$A$1:$F$16,6,0)</f>
        <v>68127</v>
      </c>
      <c r="J573" s="5" t="s">
        <v>1046</v>
      </c>
      <c r="K573" s="5">
        <v>4669</v>
      </c>
      <c r="L573" s="5">
        <v>2255</v>
      </c>
      <c r="M573" s="5" t="s">
        <v>918</v>
      </c>
      <c r="N573" s="8">
        <v>10</v>
      </c>
      <c r="O573" s="5">
        <v>6765</v>
      </c>
      <c r="P573" s="5"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</row>
    <row r="574" spans="1:22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16" t="str">
        <f>VLOOKUP(D574,'Customer Details'!$A$1:$F$16,2,0)</f>
        <v>Supreme Ind</v>
      </c>
      <c r="H574" s="16" t="str">
        <f>VLOOKUP(D574,'Customer Details'!$A$1:$F$16,4,0)</f>
        <v>Midland</v>
      </c>
      <c r="I574" s="16" t="str">
        <f>VLOOKUP(D574,'Customer Details'!$A$1:$F$16,6,0)</f>
        <v>79706</v>
      </c>
      <c r="J574" s="5" t="s">
        <v>960</v>
      </c>
      <c r="K574" s="5">
        <v>4719</v>
      </c>
      <c r="L574" s="5">
        <v>2043</v>
      </c>
      <c r="M574" s="5" t="s">
        <v>918</v>
      </c>
      <c r="N574" s="8">
        <v>6</v>
      </c>
      <c r="O574" s="5">
        <v>2043</v>
      </c>
      <c r="P574" s="5"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</row>
    <row r="575" spans="1:22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16" t="str">
        <f>VLOOKUP(D575,'Customer Details'!$A$1:$F$16,2,0)</f>
        <v>Suzlon Energy Ltd.</v>
      </c>
      <c r="H575" s="16" t="str">
        <f>VLOOKUP(D575,'Customer Details'!$A$1:$F$16,4,0)</f>
        <v>Tracy</v>
      </c>
      <c r="I575" s="16" t="str">
        <f>VLOOKUP(D575,'Customer Details'!$A$1:$F$16,6,0)</f>
        <v>95376</v>
      </c>
      <c r="J575" s="5" t="s">
        <v>1079</v>
      </c>
      <c r="K575" s="5">
        <v>3574</v>
      </c>
      <c r="L575" s="5">
        <v>1747</v>
      </c>
      <c r="M575" s="5" t="s">
        <v>918</v>
      </c>
      <c r="N575" s="8">
        <v>4</v>
      </c>
      <c r="O575" s="5">
        <v>3494</v>
      </c>
      <c r="P575" s="5"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</row>
    <row r="576" spans="1:22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16" t="str">
        <f>VLOOKUP(D576,'Customer Details'!$A$1:$F$16,2,0)</f>
        <v>Elder Pharmaceuticals</v>
      </c>
      <c r="H576" s="16" t="str">
        <f>VLOOKUP(D576,'Customer Details'!$A$1:$F$16,4,0)</f>
        <v>Omaha</v>
      </c>
      <c r="I576" s="16" t="str">
        <f>VLOOKUP(D576,'Customer Details'!$A$1:$F$16,6,0)</f>
        <v>68127</v>
      </c>
      <c r="J576" s="5" t="s">
        <v>949</v>
      </c>
      <c r="K576" s="5">
        <v>2553</v>
      </c>
      <c r="L576" s="5">
        <v>1638</v>
      </c>
      <c r="M576" s="5" t="s">
        <v>920</v>
      </c>
      <c r="N576" s="8">
        <v>3</v>
      </c>
      <c r="O576" s="5">
        <v>4914</v>
      </c>
      <c r="P576" s="5"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</row>
    <row r="577" spans="1:22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16" t="str">
        <f>VLOOKUP(D577,'Customer Details'!$A$1:$F$16,2,0)</f>
        <v>Sonata Software</v>
      </c>
      <c r="H577" s="16" t="str">
        <f>VLOOKUP(D577,'Customer Details'!$A$1:$F$16,4,0)</f>
        <v>Olympia</v>
      </c>
      <c r="I577" s="16" t="str">
        <f>VLOOKUP(D577,'Customer Details'!$A$1:$F$16,6,0)</f>
        <v>98502</v>
      </c>
      <c r="J577" s="5" t="s">
        <v>1042</v>
      </c>
      <c r="K577" s="5">
        <v>3039</v>
      </c>
      <c r="L577" s="5">
        <v>1730</v>
      </c>
      <c r="M577" s="5" t="s">
        <v>918</v>
      </c>
      <c r="N577" s="8">
        <v>8</v>
      </c>
      <c r="O577" s="5">
        <v>1730</v>
      </c>
      <c r="P577" s="5"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</row>
    <row r="578" spans="1:22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16" t="str">
        <f>VLOOKUP(D578,'Customer Details'!$A$1:$F$16,2,0)</f>
        <v>Dynamatic Technologies Ltd.</v>
      </c>
      <c r="H578" s="16" t="str">
        <f>VLOOKUP(D578,'Customer Details'!$A$1:$F$16,4,0)</f>
        <v>Santa Barbara</v>
      </c>
      <c r="I578" s="16" t="str">
        <f>VLOOKUP(D578,'Customer Details'!$A$1:$F$16,6,0)</f>
        <v>93110</v>
      </c>
      <c r="J578" s="5" t="s">
        <v>1210</v>
      </c>
      <c r="K578" s="5">
        <v>2659</v>
      </c>
      <c r="L578" s="5">
        <v>2415</v>
      </c>
      <c r="M578" s="5" t="s">
        <v>918</v>
      </c>
      <c r="N578" s="8">
        <v>10</v>
      </c>
      <c r="O578" s="5">
        <v>2415</v>
      </c>
      <c r="P578" s="5"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</row>
    <row r="579" spans="1:22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16" t="str">
        <f>VLOOKUP(D579,'Customer Details'!$A$1:$F$16,2,0)</f>
        <v>Suzlon Energy Ltd.</v>
      </c>
      <c r="H579" s="16" t="str">
        <f>VLOOKUP(D579,'Customer Details'!$A$1:$F$16,4,0)</f>
        <v>Tracy</v>
      </c>
      <c r="I579" s="16" t="str">
        <f>VLOOKUP(D579,'Customer Details'!$A$1:$F$16,6,0)</f>
        <v>95376</v>
      </c>
      <c r="J579" s="5" t="s">
        <v>1236</v>
      </c>
      <c r="K579" s="5">
        <v>2580</v>
      </c>
      <c r="L579" s="5">
        <v>1518</v>
      </c>
      <c r="M579" s="5" t="s">
        <v>918</v>
      </c>
      <c r="N579" s="8">
        <v>10</v>
      </c>
      <c r="O579" s="5">
        <v>4554</v>
      </c>
      <c r="P579" s="5"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</row>
    <row r="580" spans="1:22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16" t="str">
        <f>VLOOKUP(D580,'Customer Details'!$A$1:$F$16,2,0)</f>
        <v>Hindusthan National Glass &amp; Industries Ltd.</v>
      </c>
      <c r="H580" s="16" t="str">
        <f>VLOOKUP(D580,'Customer Details'!$A$1:$F$16,4,0)</f>
        <v>Honolulu</v>
      </c>
      <c r="I580" s="16" t="str">
        <f>VLOOKUP(D580,'Customer Details'!$A$1:$F$16,6,0)</f>
        <v>96825</v>
      </c>
      <c r="J580" s="5" t="s">
        <v>1083</v>
      </c>
      <c r="K580" s="5">
        <v>2576</v>
      </c>
      <c r="L580" s="5">
        <v>1826</v>
      </c>
      <c r="M580" s="5" t="s">
        <v>918</v>
      </c>
      <c r="N580" s="8" t="s">
        <v>1572</v>
      </c>
      <c r="O580" s="5">
        <v>1826</v>
      </c>
      <c r="P580" s="5"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</row>
    <row r="581" spans="1:22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16" t="str">
        <f>VLOOKUP(D581,'Customer Details'!$A$1:$F$16,2,0)</f>
        <v>Reliance Industries Limited</v>
      </c>
      <c r="H581" s="16" t="str">
        <f>VLOOKUP(D581,'Customer Details'!$A$1:$F$16,4,0)</f>
        <v>Chestnut Ridge</v>
      </c>
      <c r="I581" s="16" t="str">
        <f>VLOOKUP(D581,'Customer Details'!$A$1:$F$16,6,0)</f>
        <v>10977</v>
      </c>
      <c r="J581" s="5" t="s">
        <v>1035</v>
      </c>
      <c r="K581" s="5">
        <v>4262</v>
      </c>
      <c r="L581" s="5">
        <v>2486</v>
      </c>
      <c r="M581" s="5" t="s">
        <v>918</v>
      </c>
      <c r="N581" s="8">
        <v>10</v>
      </c>
      <c r="O581" s="5">
        <v>2486</v>
      </c>
      <c r="P581" s="5"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</row>
    <row r="582" spans="1:22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16" t="str">
        <f>VLOOKUP(D582,'Customer Details'!$A$1:$F$16,2,0)</f>
        <v>Fortis Healthcare Ltd.</v>
      </c>
      <c r="H582" s="16" t="str">
        <f>VLOOKUP(D582,'Customer Details'!$A$1:$F$16,4,0)</f>
        <v>Goleta</v>
      </c>
      <c r="I582" s="16" t="str">
        <f>VLOOKUP(D582,'Customer Details'!$A$1:$F$16,6,0)</f>
        <v>93117</v>
      </c>
      <c r="J582" s="5" t="s">
        <v>1092</v>
      </c>
      <c r="K582" s="5">
        <v>4110</v>
      </c>
      <c r="L582" s="5">
        <v>1788</v>
      </c>
      <c r="M582" s="5" t="s">
        <v>918</v>
      </c>
      <c r="N582" s="8">
        <v>3</v>
      </c>
      <c r="O582" s="5">
        <v>3576</v>
      </c>
      <c r="P582" s="5"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</row>
    <row r="583" spans="1:22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16" t="str">
        <f>VLOOKUP(D583,'Customer Details'!$A$1:$F$16,2,0)</f>
        <v>Suzlon Energy Ltd.</v>
      </c>
      <c r="H583" s="16" t="str">
        <f>VLOOKUP(D583,'Customer Details'!$A$1:$F$16,4,0)</f>
        <v>Tracy</v>
      </c>
      <c r="I583" s="16" t="str">
        <f>VLOOKUP(D583,'Customer Details'!$A$1:$F$16,6,0)</f>
        <v>95376</v>
      </c>
      <c r="J583" s="5" t="s">
        <v>919</v>
      </c>
      <c r="K583" s="5">
        <v>2552</v>
      </c>
      <c r="L583" s="5">
        <v>1905</v>
      </c>
      <c r="M583" s="5" t="s">
        <v>918</v>
      </c>
      <c r="N583" s="8" t="s">
        <v>1572</v>
      </c>
      <c r="O583" s="5">
        <v>3810</v>
      </c>
      <c r="P583" s="5"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</row>
    <row r="584" spans="1:22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16" t="str">
        <f>VLOOKUP(D584,'Customer Details'!$A$1:$F$16,2,0)</f>
        <v>ABC</v>
      </c>
      <c r="H584" s="16" t="str">
        <f>VLOOKUP(D584,'Customer Details'!$A$1:$F$16,4,0)</f>
        <v>New York</v>
      </c>
      <c r="I584" s="16" t="str">
        <f>VLOOKUP(D584,'Customer Details'!$A$1:$F$16,6,0)</f>
        <v>10025</v>
      </c>
      <c r="J584" s="5" t="s">
        <v>1067</v>
      </c>
      <c r="K584" s="5">
        <v>2873</v>
      </c>
      <c r="L584" s="5">
        <v>2483</v>
      </c>
      <c r="M584" s="5" t="s">
        <v>918</v>
      </c>
      <c r="N584" s="8">
        <v>5</v>
      </c>
      <c r="O584" s="5">
        <v>4966</v>
      </c>
      <c r="P584" s="5"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</row>
    <row r="585" spans="1:22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16" t="str">
        <f>VLOOKUP(D585,'Customer Details'!$A$1:$F$16,2,0)</f>
        <v>Hindusthan National Glass &amp; Industries Ltd.</v>
      </c>
      <c r="H585" s="16" t="str">
        <f>VLOOKUP(D585,'Customer Details'!$A$1:$F$16,4,0)</f>
        <v>Honolulu</v>
      </c>
      <c r="I585" s="16" t="str">
        <f>VLOOKUP(D585,'Customer Details'!$A$1:$F$16,6,0)</f>
        <v>96825</v>
      </c>
      <c r="J585" s="5" t="s">
        <v>968</v>
      </c>
      <c r="K585" s="5">
        <v>3491</v>
      </c>
      <c r="L585" s="5">
        <v>1257</v>
      </c>
      <c r="M585" s="5" t="s">
        <v>923</v>
      </c>
      <c r="N585" s="8">
        <v>5</v>
      </c>
      <c r="O585" s="5">
        <v>2514</v>
      </c>
      <c r="P585" s="5"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</row>
    <row r="586" spans="1:22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16" t="str">
        <f>VLOOKUP(D586,'Customer Details'!$A$1:$F$16,2,0)</f>
        <v>Lupin Ltd.</v>
      </c>
      <c r="H586" s="16" t="str">
        <f>VLOOKUP(D586,'Customer Details'!$A$1:$F$16,4,0)</f>
        <v>New York</v>
      </c>
      <c r="I586" s="16" t="str">
        <f>VLOOKUP(D586,'Customer Details'!$A$1:$F$16,6,0)</f>
        <v>10019</v>
      </c>
      <c r="J586" s="5" t="s">
        <v>1125</v>
      </c>
      <c r="K586" s="5">
        <v>3421</v>
      </c>
      <c r="L586" s="5">
        <v>1370</v>
      </c>
      <c r="M586" s="5" t="s">
        <v>923</v>
      </c>
      <c r="N586" s="8">
        <v>4</v>
      </c>
      <c r="O586" s="5">
        <v>1370</v>
      </c>
      <c r="P586" s="5"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</row>
    <row r="587" spans="1:22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16" t="str">
        <f>VLOOKUP(D587,'Customer Details'!$A$1:$F$16,2,0)</f>
        <v>Sonata Software</v>
      </c>
      <c r="H587" s="16" t="str">
        <f>VLOOKUP(D587,'Customer Details'!$A$1:$F$16,4,0)</f>
        <v>Olympia</v>
      </c>
      <c r="I587" s="16" t="str">
        <f>VLOOKUP(D587,'Customer Details'!$A$1:$F$16,6,0)</f>
        <v>98502</v>
      </c>
      <c r="J587" s="5" t="s">
        <v>1058</v>
      </c>
      <c r="K587" s="5">
        <v>3101</v>
      </c>
      <c r="L587" s="5">
        <v>1524</v>
      </c>
      <c r="M587" s="5" t="s">
        <v>918</v>
      </c>
      <c r="N587" s="8" t="s">
        <v>1572</v>
      </c>
      <c r="O587" s="5">
        <v>3048</v>
      </c>
      <c r="P587" s="5"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</row>
    <row r="588" spans="1:22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16" t="str">
        <f>VLOOKUP(D588,'Customer Details'!$A$1:$F$16,2,0)</f>
        <v>Godfrey Philips India Ltd.</v>
      </c>
      <c r="H588" s="16" t="str">
        <f>VLOOKUP(D588,'Customer Details'!$A$1:$F$16,4,0)</f>
        <v>Salt Lake City</v>
      </c>
      <c r="I588" s="16" t="str">
        <f>VLOOKUP(D588,'Customer Details'!$A$1:$F$16,6,0)</f>
        <v>84118</v>
      </c>
      <c r="J588" s="5" t="s">
        <v>1023</v>
      </c>
      <c r="K588" s="5">
        <v>3569</v>
      </c>
      <c r="L588" s="5">
        <v>2320</v>
      </c>
      <c r="M588" s="5" t="s">
        <v>923</v>
      </c>
      <c r="N588" s="8">
        <v>4</v>
      </c>
      <c r="O588" s="5">
        <v>4640</v>
      </c>
      <c r="P588" s="5"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</row>
    <row r="589" spans="1:22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16" t="str">
        <f>VLOOKUP(D589,'Customer Details'!$A$1:$F$16,2,0)</f>
        <v>Reliance Industries Limited</v>
      </c>
      <c r="H589" s="16" t="str">
        <f>VLOOKUP(D589,'Customer Details'!$A$1:$F$16,4,0)</f>
        <v>Chestnut Ridge</v>
      </c>
      <c r="I589" s="16" t="str">
        <f>VLOOKUP(D589,'Customer Details'!$A$1:$F$16,6,0)</f>
        <v>10977</v>
      </c>
      <c r="J589" s="5" t="s">
        <v>944</v>
      </c>
      <c r="K589" s="5">
        <v>4891</v>
      </c>
      <c r="L589" s="5">
        <v>1745</v>
      </c>
      <c r="M589" s="5" t="s">
        <v>925</v>
      </c>
      <c r="N589" s="8">
        <v>10</v>
      </c>
      <c r="O589" s="5">
        <v>3490</v>
      </c>
      <c r="P589" s="5"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</row>
    <row r="590" spans="1:22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16" t="str">
        <f>VLOOKUP(D590,'Customer Details'!$A$1:$F$16,2,0)</f>
        <v>Honeywell Automation</v>
      </c>
      <c r="H590" s="16" t="str">
        <f>VLOOKUP(D590,'Customer Details'!$A$1:$F$16,4,0)</f>
        <v>Miami</v>
      </c>
      <c r="I590" s="16" t="str">
        <f>VLOOKUP(D590,'Customer Details'!$A$1:$F$16,6,0)</f>
        <v>33732</v>
      </c>
      <c r="J590" s="5" t="s">
        <v>1139</v>
      </c>
      <c r="K590" s="5">
        <v>3634</v>
      </c>
      <c r="L590" s="5">
        <v>1487</v>
      </c>
      <c r="M590" s="5" t="s">
        <v>918</v>
      </c>
      <c r="N590" s="8">
        <v>5</v>
      </c>
      <c r="O590" s="5">
        <v>1487</v>
      </c>
      <c r="P590" s="5"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</row>
    <row r="591" spans="1:22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16" t="str">
        <f>VLOOKUP(D591,'Customer Details'!$A$1:$F$16,2,0)</f>
        <v>Lupin Ltd.</v>
      </c>
      <c r="H591" s="16" t="str">
        <f>VLOOKUP(D591,'Customer Details'!$A$1:$F$16,4,0)</f>
        <v>New York</v>
      </c>
      <c r="I591" s="16" t="str">
        <f>VLOOKUP(D591,'Customer Details'!$A$1:$F$16,6,0)</f>
        <v>10019</v>
      </c>
      <c r="J591" s="5" t="s">
        <v>1101</v>
      </c>
      <c r="K591" s="5">
        <v>4230</v>
      </c>
      <c r="L591" s="5">
        <v>1812</v>
      </c>
      <c r="M591" s="5" t="s">
        <v>925</v>
      </c>
      <c r="N591" s="8">
        <v>4</v>
      </c>
      <c r="O591" s="5">
        <v>1812</v>
      </c>
      <c r="P591" s="5"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</row>
    <row r="592" spans="1:22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16" t="str">
        <f>VLOOKUP(D592,'Customer Details'!$A$1:$F$16,2,0)</f>
        <v>Sonata Software</v>
      </c>
      <c r="H592" s="16" t="str">
        <f>VLOOKUP(D592,'Customer Details'!$A$1:$F$16,4,0)</f>
        <v>Olympia</v>
      </c>
      <c r="I592" s="16" t="str">
        <f>VLOOKUP(D592,'Customer Details'!$A$1:$F$16,6,0)</f>
        <v>98502</v>
      </c>
      <c r="J592" s="5" t="s">
        <v>962</v>
      </c>
      <c r="K592" s="5">
        <v>4099</v>
      </c>
      <c r="L592" s="5">
        <v>1530</v>
      </c>
      <c r="M592" s="5" t="s">
        <v>925</v>
      </c>
      <c r="N592" s="8" t="s">
        <v>1572</v>
      </c>
      <c r="O592" s="5">
        <v>18360</v>
      </c>
      <c r="P592" s="5"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</row>
    <row r="593" spans="1:22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16" t="str">
        <f>VLOOKUP(D593,'Customer Details'!$A$1:$F$16,2,0)</f>
        <v>Supreme Ind</v>
      </c>
      <c r="H593" s="16" t="str">
        <f>VLOOKUP(D593,'Customer Details'!$A$1:$F$16,4,0)</f>
        <v>Midland</v>
      </c>
      <c r="I593" s="16" t="str">
        <f>VLOOKUP(D593,'Customer Details'!$A$1:$F$16,6,0)</f>
        <v>79706</v>
      </c>
      <c r="J593" s="5" t="s">
        <v>1096</v>
      </c>
      <c r="K593" s="5">
        <v>4741</v>
      </c>
      <c r="L593" s="5">
        <v>1849</v>
      </c>
      <c r="M593" s="5" t="s">
        <v>923</v>
      </c>
      <c r="N593" s="8" t="s">
        <v>1572</v>
      </c>
      <c r="O593" s="5">
        <v>1849</v>
      </c>
      <c r="P593" s="5"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</row>
    <row r="594" spans="1:22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16" t="str">
        <f>VLOOKUP(D594,'Customer Details'!$A$1:$F$16,2,0)</f>
        <v>GHCL Ltd.</v>
      </c>
      <c r="H594" s="16" t="str">
        <f>VLOOKUP(D594,'Customer Details'!$A$1:$F$16,4,0)</f>
        <v>Richmond</v>
      </c>
      <c r="I594" s="16" t="str">
        <f>VLOOKUP(D594,'Customer Details'!$A$1:$F$16,6,0)</f>
        <v>94805</v>
      </c>
      <c r="J594" s="5" t="s">
        <v>1040</v>
      </c>
      <c r="K594" s="5">
        <v>3694</v>
      </c>
      <c r="L594" s="5">
        <v>1616</v>
      </c>
      <c r="M594" s="5" t="s">
        <v>923</v>
      </c>
      <c r="N594" s="8">
        <v>8</v>
      </c>
      <c r="O594" s="5">
        <v>3232</v>
      </c>
      <c r="P594" s="5"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</row>
    <row r="595" spans="1:22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16" t="str">
        <f>VLOOKUP(D595,'Customer Details'!$A$1:$F$16,2,0)</f>
        <v>Godfrey Philips India Ltd.</v>
      </c>
      <c r="H595" s="16" t="str">
        <f>VLOOKUP(D595,'Customer Details'!$A$1:$F$16,4,0)</f>
        <v>Salt Lake City</v>
      </c>
      <c r="I595" s="16" t="str">
        <f>VLOOKUP(D595,'Customer Details'!$A$1:$F$16,6,0)</f>
        <v>84118</v>
      </c>
      <c r="J595" s="5" t="s">
        <v>958</v>
      </c>
      <c r="K595" s="5">
        <v>3832</v>
      </c>
      <c r="L595" s="5">
        <v>1570</v>
      </c>
      <c r="M595" s="5" t="s">
        <v>918</v>
      </c>
      <c r="N595" s="8">
        <v>5</v>
      </c>
      <c r="O595" s="5">
        <v>4710</v>
      </c>
      <c r="P595" s="5"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</row>
    <row r="596" spans="1:22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16" t="str">
        <f>VLOOKUP(D596,'Customer Details'!$A$1:$F$16,2,0)</f>
        <v>Honeywell Automation</v>
      </c>
      <c r="H596" s="16" t="str">
        <f>VLOOKUP(D596,'Customer Details'!$A$1:$F$16,4,0)</f>
        <v>Miami</v>
      </c>
      <c r="I596" s="16" t="str">
        <f>VLOOKUP(D596,'Customer Details'!$A$1:$F$16,6,0)</f>
        <v>33732</v>
      </c>
      <c r="J596" s="5" t="s">
        <v>1133</v>
      </c>
      <c r="K596" s="5">
        <v>3473</v>
      </c>
      <c r="L596" s="5">
        <v>1493</v>
      </c>
      <c r="M596" s="5" t="s">
        <v>923</v>
      </c>
      <c r="N596" s="8">
        <v>6</v>
      </c>
      <c r="O596" s="5">
        <v>1493</v>
      </c>
      <c r="P596" s="5"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</row>
    <row r="597" spans="1:22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16" t="str">
        <f>VLOOKUP(D597,'Customer Details'!$A$1:$F$16,2,0)</f>
        <v>Supreme Ind</v>
      </c>
      <c r="H597" s="16" t="str">
        <f>VLOOKUP(D597,'Customer Details'!$A$1:$F$16,4,0)</f>
        <v>Midland</v>
      </c>
      <c r="I597" s="16" t="str">
        <f>VLOOKUP(D597,'Customer Details'!$A$1:$F$16,6,0)</f>
        <v>79706</v>
      </c>
      <c r="J597" s="5" t="s">
        <v>1174</v>
      </c>
      <c r="K597" s="5">
        <v>3844</v>
      </c>
      <c r="L597" s="5">
        <v>2157</v>
      </c>
      <c r="M597" s="5" t="s">
        <v>918</v>
      </c>
      <c r="N597" s="8">
        <v>3</v>
      </c>
      <c r="O597" s="5">
        <v>6471</v>
      </c>
      <c r="P597" s="5"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</row>
    <row r="598" spans="1:22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16" t="str">
        <f>VLOOKUP(D598,'Customer Details'!$A$1:$F$16,2,0)</f>
        <v>Reliance Industries Limited</v>
      </c>
      <c r="H598" s="16" t="str">
        <f>VLOOKUP(D598,'Customer Details'!$A$1:$F$16,4,0)</f>
        <v>Chestnut Ridge</v>
      </c>
      <c r="I598" s="16" t="str">
        <f>VLOOKUP(D598,'Customer Details'!$A$1:$F$16,6,0)</f>
        <v>10977</v>
      </c>
      <c r="J598" s="5" t="s">
        <v>1149</v>
      </c>
      <c r="K598" s="5">
        <v>3421</v>
      </c>
      <c r="L598" s="5">
        <v>1569</v>
      </c>
      <c r="M598" s="5" t="s">
        <v>918</v>
      </c>
      <c r="N598" s="8">
        <v>4</v>
      </c>
      <c r="O598" s="5">
        <v>1569</v>
      </c>
      <c r="P598" s="5"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</row>
    <row r="599" spans="1:22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16" t="str">
        <f>VLOOKUP(D599,'Customer Details'!$A$1:$F$16,2,0)</f>
        <v>Hindusthan National Glass &amp; Industries Ltd.</v>
      </c>
      <c r="H599" s="16" t="str">
        <f>VLOOKUP(D599,'Customer Details'!$A$1:$F$16,4,0)</f>
        <v>Honolulu</v>
      </c>
      <c r="I599" s="16" t="str">
        <f>VLOOKUP(D599,'Customer Details'!$A$1:$F$16,6,0)</f>
        <v>96825</v>
      </c>
      <c r="J599" s="5" t="s">
        <v>978</v>
      </c>
      <c r="K599" s="5">
        <v>2787</v>
      </c>
      <c r="L599" s="5">
        <v>2020</v>
      </c>
      <c r="M599" s="5" t="s">
        <v>918</v>
      </c>
      <c r="N599" s="8">
        <v>8</v>
      </c>
      <c r="O599" s="5">
        <v>6060</v>
      </c>
      <c r="P599" s="5"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</row>
    <row r="600" spans="1:22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16" t="str">
        <f>VLOOKUP(D600,'Customer Details'!$A$1:$F$16,2,0)</f>
        <v>Godfrey Philips India Ltd.</v>
      </c>
      <c r="H600" s="16" t="str">
        <f>VLOOKUP(D600,'Customer Details'!$A$1:$F$16,4,0)</f>
        <v>Salt Lake City</v>
      </c>
      <c r="I600" s="16" t="str">
        <f>VLOOKUP(D600,'Customer Details'!$A$1:$F$16,6,0)</f>
        <v>84118</v>
      </c>
      <c r="J600" s="5" t="s">
        <v>1111</v>
      </c>
      <c r="K600" s="5">
        <v>2535</v>
      </c>
      <c r="L600" s="5">
        <v>1841</v>
      </c>
      <c r="M600" s="5" t="s">
        <v>918</v>
      </c>
      <c r="N600" s="8">
        <v>4</v>
      </c>
      <c r="O600" s="5">
        <v>5523</v>
      </c>
      <c r="P600" s="5"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</row>
    <row r="601" spans="1:22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16" t="str">
        <f>VLOOKUP(D601,'Customer Details'!$A$1:$F$16,2,0)</f>
        <v>Fortis Healthcare Ltd.</v>
      </c>
      <c r="H601" s="16" t="str">
        <f>VLOOKUP(D601,'Customer Details'!$A$1:$F$16,4,0)</f>
        <v>Goleta</v>
      </c>
      <c r="I601" s="16" t="str">
        <f>VLOOKUP(D601,'Customer Details'!$A$1:$F$16,6,0)</f>
        <v>93117</v>
      </c>
      <c r="J601" s="5" t="s">
        <v>1074</v>
      </c>
      <c r="K601" s="5">
        <v>2923</v>
      </c>
      <c r="L601" s="5">
        <v>2480</v>
      </c>
      <c r="M601" s="5" t="s">
        <v>923</v>
      </c>
      <c r="N601" s="8">
        <v>4</v>
      </c>
      <c r="O601" s="5">
        <v>7440</v>
      </c>
      <c r="P601" s="5"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</row>
    <row r="602" spans="1:22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16" t="str">
        <f>VLOOKUP(D602,'Customer Details'!$A$1:$F$16,2,0)</f>
        <v>Elder Pharmaceuticals</v>
      </c>
      <c r="H602" s="16" t="str">
        <f>VLOOKUP(D602,'Customer Details'!$A$1:$F$16,4,0)</f>
        <v>Omaha</v>
      </c>
      <c r="I602" s="16" t="str">
        <f>VLOOKUP(D602,'Customer Details'!$A$1:$F$16,6,0)</f>
        <v>68127</v>
      </c>
      <c r="J602" s="5" t="s">
        <v>1073</v>
      </c>
      <c r="K602" s="5">
        <v>2633</v>
      </c>
      <c r="L602" s="5">
        <v>1742</v>
      </c>
      <c r="M602" s="5" t="s">
        <v>923</v>
      </c>
      <c r="N602" s="8" t="s">
        <v>1572</v>
      </c>
      <c r="O602" s="5">
        <v>1742</v>
      </c>
      <c r="P602" s="5"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</row>
    <row r="603" spans="1:22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16" t="str">
        <f>VLOOKUP(D603,'Customer Details'!$A$1:$F$16,2,0)</f>
        <v>ABC</v>
      </c>
      <c r="H603" s="16" t="str">
        <f>VLOOKUP(D603,'Customer Details'!$A$1:$F$16,4,0)</f>
        <v>New York</v>
      </c>
      <c r="I603" s="16" t="str">
        <f>VLOOKUP(D603,'Customer Details'!$A$1:$F$16,6,0)</f>
        <v>10025</v>
      </c>
      <c r="J603" s="5" t="s">
        <v>1050</v>
      </c>
      <c r="K603" s="5">
        <v>2562</v>
      </c>
      <c r="L603" s="5">
        <v>1527</v>
      </c>
      <c r="M603" s="5" t="s">
        <v>918</v>
      </c>
      <c r="N603" s="8" t="s">
        <v>1572</v>
      </c>
      <c r="O603" s="5">
        <v>18324</v>
      </c>
      <c r="P603" s="5"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</row>
    <row r="604" spans="1:22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16" t="str">
        <f>VLOOKUP(D604,'Customer Details'!$A$1:$F$16,2,0)</f>
        <v>GHCL Ltd.</v>
      </c>
      <c r="H604" s="16" t="str">
        <f>VLOOKUP(D604,'Customer Details'!$A$1:$F$16,4,0)</f>
        <v>Richmond</v>
      </c>
      <c r="I604" s="16" t="str">
        <f>VLOOKUP(D604,'Customer Details'!$A$1:$F$16,6,0)</f>
        <v>94805</v>
      </c>
      <c r="J604" s="5" t="s">
        <v>941</v>
      </c>
      <c r="K604" s="5">
        <v>3445</v>
      </c>
      <c r="L604" s="5">
        <v>1909</v>
      </c>
      <c r="M604" s="5" t="s">
        <v>921</v>
      </c>
      <c r="N604" s="8" t="s">
        <v>1572</v>
      </c>
      <c r="O604" s="5">
        <v>1909</v>
      </c>
      <c r="P604" s="5"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</row>
    <row r="605" spans="1:22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16" t="str">
        <f>VLOOKUP(D605,'Customer Details'!$A$1:$F$16,2,0)</f>
        <v>ABC</v>
      </c>
      <c r="H605" s="16" t="str">
        <f>VLOOKUP(D605,'Customer Details'!$A$1:$F$16,4,0)</f>
        <v>New York</v>
      </c>
      <c r="I605" s="16" t="str">
        <f>VLOOKUP(D605,'Customer Details'!$A$1:$F$16,6,0)</f>
        <v>10025</v>
      </c>
      <c r="J605" s="5" t="s">
        <v>939</v>
      </c>
      <c r="K605" s="5">
        <v>3768</v>
      </c>
      <c r="L605" s="5">
        <v>1353</v>
      </c>
      <c r="M605" s="5" t="s">
        <v>918</v>
      </c>
      <c r="N605" s="8">
        <v>3</v>
      </c>
      <c r="O605" s="5">
        <v>2706</v>
      </c>
      <c r="P605" s="5"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</row>
    <row r="606" spans="1:22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16" t="str">
        <f>VLOOKUP(D606,'Customer Details'!$A$1:$F$16,2,0)</f>
        <v>Honeywell Automation</v>
      </c>
      <c r="H606" s="16" t="str">
        <f>VLOOKUP(D606,'Customer Details'!$A$1:$F$16,4,0)</f>
        <v>Miami</v>
      </c>
      <c r="I606" s="16" t="str">
        <f>VLOOKUP(D606,'Customer Details'!$A$1:$F$16,6,0)</f>
        <v>33732</v>
      </c>
      <c r="J606" s="5" t="s">
        <v>1197</v>
      </c>
      <c r="K606" s="5">
        <v>3686</v>
      </c>
      <c r="L606" s="5">
        <v>2401</v>
      </c>
      <c r="M606" s="5" t="s">
        <v>925</v>
      </c>
      <c r="N606" s="8">
        <v>10</v>
      </c>
      <c r="O606" s="5">
        <v>7203</v>
      </c>
      <c r="P606" s="5"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</row>
    <row r="607" spans="1:22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16" t="str">
        <f>VLOOKUP(D607,'Customer Details'!$A$1:$F$16,2,0)</f>
        <v>Honeywell Automation</v>
      </c>
      <c r="H607" s="16" t="str">
        <f>VLOOKUP(D607,'Customer Details'!$A$1:$F$16,4,0)</f>
        <v>Miami</v>
      </c>
      <c r="I607" s="16" t="str">
        <f>VLOOKUP(D607,'Customer Details'!$A$1:$F$16,6,0)</f>
        <v>33732</v>
      </c>
      <c r="J607" s="5" t="s">
        <v>1077</v>
      </c>
      <c r="K607" s="5">
        <v>4307</v>
      </c>
      <c r="L607" s="5">
        <v>1503</v>
      </c>
      <c r="M607" s="5" t="s">
        <v>918</v>
      </c>
      <c r="N607" s="8">
        <v>8</v>
      </c>
      <c r="O607" s="5">
        <v>4509</v>
      </c>
      <c r="P607" s="5"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</row>
    <row r="608" spans="1:22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16" t="str">
        <f>VLOOKUP(D608,'Customer Details'!$A$1:$F$16,2,0)</f>
        <v>Honeywell Automation</v>
      </c>
      <c r="H608" s="16" t="str">
        <f>VLOOKUP(D608,'Customer Details'!$A$1:$F$16,4,0)</f>
        <v>Miami</v>
      </c>
      <c r="I608" s="16" t="str">
        <f>VLOOKUP(D608,'Customer Details'!$A$1:$F$16,6,0)</f>
        <v>33732</v>
      </c>
      <c r="J608" s="5" t="s">
        <v>1130</v>
      </c>
      <c r="K608" s="5">
        <v>3493</v>
      </c>
      <c r="L608" s="5">
        <v>2180</v>
      </c>
      <c r="M608" s="5" t="s">
        <v>918</v>
      </c>
      <c r="N608" s="8">
        <v>6</v>
      </c>
      <c r="O608" s="5">
        <v>2180</v>
      </c>
      <c r="P608" s="5"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</row>
    <row r="609" spans="1:22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16" t="str">
        <f>VLOOKUP(D609,'Customer Details'!$A$1:$F$16,2,0)</f>
        <v>Suzlon Energy Ltd.</v>
      </c>
      <c r="H609" s="16" t="str">
        <f>VLOOKUP(D609,'Customer Details'!$A$1:$F$16,4,0)</f>
        <v>Tracy</v>
      </c>
      <c r="I609" s="16" t="str">
        <f>VLOOKUP(D609,'Customer Details'!$A$1:$F$16,6,0)</f>
        <v>95376</v>
      </c>
      <c r="J609" s="5" t="s">
        <v>1099</v>
      </c>
      <c r="K609" s="5">
        <v>3757</v>
      </c>
      <c r="L609" s="5">
        <v>2156</v>
      </c>
      <c r="M609" s="5" t="s">
        <v>918</v>
      </c>
      <c r="N609" s="8">
        <v>5</v>
      </c>
      <c r="O609" s="5">
        <v>4312</v>
      </c>
      <c r="P609" s="5"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</row>
    <row r="610" spans="1:22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16" t="str">
        <f>VLOOKUP(D610,'Customer Details'!$A$1:$F$16,2,0)</f>
        <v>Elder Pharmaceuticals</v>
      </c>
      <c r="H610" s="16" t="str">
        <f>VLOOKUP(D610,'Customer Details'!$A$1:$F$16,4,0)</f>
        <v>Omaha</v>
      </c>
      <c r="I610" s="16" t="str">
        <f>VLOOKUP(D610,'Customer Details'!$A$1:$F$16,6,0)</f>
        <v>68127</v>
      </c>
      <c r="J610" s="5" t="s">
        <v>1136</v>
      </c>
      <c r="K610" s="5">
        <v>4515</v>
      </c>
      <c r="L610" s="5">
        <v>1550</v>
      </c>
      <c r="M610" s="5" t="s">
        <v>925</v>
      </c>
      <c r="N610" s="8">
        <v>10</v>
      </c>
      <c r="O610" s="5">
        <v>4650</v>
      </c>
      <c r="P610" s="5"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</row>
    <row r="611" spans="1:22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16" t="str">
        <f>VLOOKUP(D611,'Customer Details'!$A$1:$F$16,2,0)</f>
        <v>Lupin Ltd.</v>
      </c>
      <c r="H611" s="16" t="str">
        <f>VLOOKUP(D611,'Customer Details'!$A$1:$F$16,4,0)</f>
        <v>New York</v>
      </c>
      <c r="I611" s="16" t="str">
        <f>VLOOKUP(D611,'Customer Details'!$A$1:$F$16,6,0)</f>
        <v>10019</v>
      </c>
      <c r="J611" s="5" t="s">
        <v>1131</v>
      </c>
      <c r="K611" s="5">
        <v>2996</v>
      </c>
      <c r="L611" s="5">
        <v>1641</v>
      </c>
      <c r="M611" s="5" t="s">
        <v>918</v>
      </c>
      <c r="N611" s="8">
        <v>10</v>
      </c>
      <c r="O611" s="5">
        <v>1641</v>
      </c>
      <c r="P611" s="5"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</row>
    <row r="612" spans="1:22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16" t="str">
        <f>VLOOKUP(D612,'Customer Details'!$A$1:$F$16,2,0)</f>
        <v>Hindusthan National Glass &amp; Industries Ltd.</v>
      </c>
      <c r="H612" s="16" t="str">
        <f>VLOOKUP(D612,'Customer Details'!$A$1:$F$16,4,0)</f>
        <v>Honolulu</v>
      </c>
      <c r="I612" s="16" t="str">
        <f>VLOOKUP(D612,'Customer Details'!$A$1:$F$16,6,0)</f>
        <v>96825</v>
      </c>
      <c r="J612" s="5" t="s">
        <v>1117</v>
      </c>
      <c r="K612" s="5">
        <v>3408</v>
      </c>
      <c r="L612" s="5">
        <v>1465</v>
      </c>
      <c r="M612" s="5" t="s">
        <v>918</v>
      </c>
      <c r="N612" s="8">
        <v>6</v>
      </c>
      <c r="O612" s="5">
        <v>1465</v>
      </c>
      <c r="P612" s="5"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</row>
    <row r="613" spans="1:22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16" t="str">
        <f>VLOOKUP(D613,'Customer Details'!$A$1:$F$16,2,0)</f>
        <v>Godfrey Philips India Ltd.</v>
      </c>
      <c r="H613" s="16" t="str">
        <f>VLOOKUP(D613,'Customer Details'!$A$1:$F$16,4,0)</f>
        <v>Salt Lake City</v>
      </c>
      <c r="I613" s="16" t="str">
        <f>VLOOKUP(D613,'Customer Details'!$A$1:$F$16,6,0)</f>
        <v>84118</v>
      </c>
      <c r="J613" s="5" t="s">
        <v>1214</v>
      </c>
      <c r="K613" s="5">
        <v>4309</v>
      </c>
      <c r="L613" s="5">
        <v>1779</v>
      </c>
      <c r="M613" s="5" t="s">
        <v>918</v>
      </c>
      <c r="N613" s="8">
        <v>10</v>
      </c>
      <c r="O613" s="5">
        <v>1779</v>
      </c>
      <c r="P613" s="5"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</row>
    <row r="614" spans="1:22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16" t="str">
        <f>VLOOKUP(D614,'Customer Details'!$A$1:$F$16,2,0)</f>
        <v>ABC</v>
      </c>
      <c r="H614" s="16" t="str">
        <f>VLOOKUP(D614,'Customer Details'!$A$1:$F$16,4,0)</f>
        <v>New York</v>
      </c>
      <c r="I614" s="16" t="str">
        <f>VLOOKUP(D614,'Customer Details'!$A$1:$F$16,6,0)</f>
        <v>10025</v>
      </c>
      <c r="J614" s="5" t="s">
        <v>1160</v>
      </c>
      <c r="K614" s="5">
        <v>4646</v>
      </c>
      <c r="L614" s="5">
        <v>1846</v>
      </c>
      <c r="M614" s="5" t="s">
        <v>923</v>
      </c>
      <c r="N614" s="8">
        <v>5</v>
      </c>
      <c r="O614" s="5">
        <v>1846</v>
      </c>
      <c r="P614" s="5"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</row>
    <row r="615" spans="1:22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16" t="str">
        <f>VLOOKUP(D615,'Customer Details'!$A$1:$F$16,2,0)</f>
        <v>Supreme Ind</v>
      </c>
      <c r="H615" s="16" t="str">
        <f>VLOOKUP(D615,'Customer Details'!$A$1:$F$16,4,0)</f>
        <v>Midland</v>
      </c>
      <c r="I615" s="16" t="str">
        <f>VLOOKUP(D615,'Customer Details'!$A$1:$F$16,6,0)</f>
        <v>79706</v>
      </c>
      <c r="J615" s="5" t="s">
        <v>1027</v>
      </c>
      <c r="K615" s="5">
        <v>4239</v>
      </c>
      <c r="L615" s="5">
        <v>1860</v>
      </c>
      <c r="M615" s="5" t="s">
        <v>918</v>
      </c>
      <c r="N615" s="8">
        <v>3</v>
      </c>
      <c r="O615" s="5">
        <v>3720</v>
      </c>
      <c r="P615" s="5"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</row>
    <row r="616" spans="1:22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16" t="str">
        <f>VLOOKUP(D616,'Customer Details'!$A$1:$F$16,2,0)</f>
        <v>Elder Pharmaceuticals</v>
      </c>
      <c r="H616" s="16" t="str">
        <f>VLOOKUP(D616,'Customer Details'!$A$1:$F$16,4,0)</f>
        <v>Omaha</v>
      </c>
      <c r="I616" s="16" t="str">
        <f>VLOOKUP(D616,'Customer Details'!$A$1:$F$16,6,0)</f>
        <v>68127</v>
      </c>
      <c r="J616" s="5" t="s">
        <v>965</v>
      </c>
      <c r="K616" s="5">
        <v>4531</v>
      </c>
      <c r="L616" s="5">
        <v>1566</v>
      </c>
      <c r="M616" s="5" t="s">
        <v>918</v>
      </c>
      <c r="N616" s="8">
        <v>5</v>
      </c>
      <c r="O616" s="5">
        <v>4698</v>
      </c>
      <c r="P616" s="5"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</row>
    <row r="617" spans="1:22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16" t="str">
        <f>VLOOKUP(D617,'Customer Details'!$A$1:$F$16,2,0)</f>
        <v>Dynamatic Technologies Ltd.</v>
      </c>
      <c r="H617" s="16" t="str">
        <f>VLOOKUP(D617,'Customer Details'!$A$1:$F$16,4,0)</f>
        <v>Santa Barbara</v>
      </c>
      <c r="I617" s="16" t="str">
        <f>VLOOKUP(D617,'Customer Details'!$A$1:$F$16,6,0)</f>
        <v>93110</v>
      </c>
      <c r="J617" s="5" t="s">
        <v>1114</v>
      </c>
      <c r="K617" s="5">
        <v>2856</v>
      </c>
      <c r="L617" s="5">
        <v>1780</v>
      </c>
      <c r="M617" s="5" t="s">
        <v>918</v>
      </c>
      <c r="N617" s="8">
        <v>10</v>
      </c>
      <c r="O617" s="5">
        <v>1780</v>
      </c>
      <c r="P617" s="5"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</row>
    <row r="618" spans="1:22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16" t="str">
        <f>VLOOKUP(D618,'Customer Details'!$A$1:$F$16,2,0)</f>
        <v>GHCL Ltd.</v>
      </c>
      <c r="H618" s="16" t="str">
        <f>VLOOKUP(D618,'Customer Details'!$A$1:$F$16,4,0)</f>
        <v>Richmond</v>
      </c>
      <c r="I618" s="16" t="str">
        <f>VLOOKUP(D618,'Customer Details'!$A$1:$F$16,6,0)</f>
        <v>94805</v>
      </c>
      <c r="J618" s="5" t="s">
        <v>1043</v>
      </c>
      <c r="K618" s="5">
        <v>2706</v>
      </c>
      <c r="L618" s="5">
        <v>2310</v>
      </c>
      <c r="M618" s="5" t="s">
        <v>918</v>
      </c>
      <c r="N618" s="8">
        <v>6</v>
      </c>
      <c r="O618" s="5">
        <v>4620</v>
      </c>
      <c r="P618" s="5"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</row>
    <row r="619" spans="1:22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16" t="str">
        <f>VLOOKUP(D619,'Customer Details'!$A$1:$F$16,2,0)</f>
        <v>GHCL Ltd.</v>
      </c>
      <c r="H619" s="16" t="str">
        <f>VLOOKUP(D619,'Customer Details'!$A$1:$F$16,4,0)</f>
        <v>Richmond</v>
      </c>
      <c r="I619" s="16" t="str">
        <f>VLOOKUP(D619,'Customer Details'!$A$1:$F$16,6,0)</f>
        <v>94805</v>
      </c>
      <c r="J619" s="5" t="s">
        <v>1085</v>
      </c>
      <c r="K619" s="5">
        <v>4239</v>
      </c>
      <c r="L619" s="5">
        <v>1749</v>
      </c>
      <c r="M619" s="5" t="s">
        <v>925</v>
      </c>
      <c r="N619" s="8" t="s">
        <v>1572</v>
      </c>
      <c r="O619" s="5">
        <v>3498</v>
      </c>
      <c r="P619" s="5"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</row>
    <row r="620" spans="1:22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16" t="str">
        <f>VLOOKUP(D620,'Customer Details'!$A$1:$F$16,2,0)</f>
        <v>Elder Pharmaceuticals</v>
      </c>
      <c r="H620" s="16" t="str">
        <f>VLOOKUP(D620,'Customer Details'!$A$1:$F$16,4,0)</f>
        <v>Omaha</v>
      </c>
      <c r="I620" s="16" t="str">
        <f>VLOOKUP(D620,'Customer Details'!$A$1:$F$16,6,0)</f>
        <v>68127</v>
      </c>
      <c r="J620" s="5" t="s">
        <v>1184</v>
      </c>
      <c r="K620" s="5">
        <v>4399</v>
      </c>
      <c r="L620" s="5">
        <v>2093</v>
      </c>
      <c r="M620" s="5" t="s">
        <v>918</v>
      </c>
      <c r="N620" s="8">
        <v>4</v>
      </c>
      <c r="O620" s="5">
        <v>2093</v>
      </c>
      <c r="P620" s="5"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</row>
    <row r="621" spans="1:22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16" t="str">
        <f>VLOOKUP(D621,'Customer Details'!$A$1:$F$16,2,0)</f>
        <v>ABC</v>
      </c>
      <c r="H621" s="16" t="str">
        <f>VLOOKUP(D621,'Customer Details'!$A$1:$F$16,4,0)</f>
        <v>New York</v>
      </c>
      <c r="I621" s="16" t="str">
        <f>VLOOKUP(D621,'Customer Details'!$A$1:$F$16,6,0)</f>
        <v>10025</v>
      </c>
      <c r="J621" s="5" t="s">
        <v>1028</v>
      </c>
      <c r="K621" s="5">
        <v>4051</v>
      </c>
      <c r="L621" s="5">
        <v>1962</v>
      </c>
      <c r="M621" s="5" t="s">
        <v>925</v>
      </c>
      <c r="N621" s="8" t="s">
        <v>1572</v>
      </c>
      <c r="O621" s="5">
        <v>5886</v>
      </c>
      <c r="P621" s="5"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</row>
    <row r="622" spans="1:22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16" t="str">
        <f>VLOOKUP(D622,'Customer Details'!$A$1:$F$16,2,0)</f>
        <v>GHCL Ltd.</v>
      </c>
      <c r="H622" s="16" t="str">
        <f>VLOOKUP(D622,'Customer Details'!$A$1:$F$16,4,0)</f>
        <v>Richmond</v>
      </c>
      <c r="I622" s="16" t="str">
        <f>VLOOKUP(D622,'Customer Details'!$A$1:$F$16,6,0)</f>
        <v>94805</v>
      </c>
      <c r="J622" s="5" t="s">
        <v>983</v>
      </c>
      <c r="K622" s="5">
        <v>4325</v>
      </c>
      <c r="L622" s="5">
        <v>1734</v>
      </c>
      <c r="M622" s="5" t="s">
        <v>925</v>
      </c>
      <c r="N622" s="8">
        <v>6</v>
      </c>
      <c r="O622" s="5">
        <v>1734</v>
      </c>
      <c r="P622" s="5"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</row>
    <row r="623" spans="1:22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16" t="str">
        <f>VLOOKUP(D623,'Customer Details'!$A$1:$F$16,2,0)</f>
        <v>Sonata Software</v>
      </c>
      <c r="H623" s="16" t="str">
        <f>VLOOKUP(D623,'Customer Details'!$A$1:$F$16,4,0)</f>
        <v>Olympia</v>
      </c>
      <c r="I623" s="16" t="str">
        <f>VLOOKUP(D623,'Customer Details'!$A$1:$F$16,6,0)</f>
        <v>98502</v>
      </c>
      <c r="J623" s="5" t="s">
        <v>1168</v>
      </c>
      <c r="K623" s="5">
        <v>3575</v>
      </c>
      <c r="L623" s="5">
        <v>1937</v>
      </c>
      <c r="M623" s="5" t="s">
        <v>918</v>
      </c>
      <c r="N623" s="8">
        <v>10</v>
      </c>
      <c r="O623" s="5">
        <v>3874</v>
      </c>
      <c r="P623" s="5"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</row>
    <row r="624" spans="1:22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16" t="str">
        <f>VLOOKUP(D624,'Customer Details'!$A$1:$F$16,2,0)</f>
        <v>Dynamatic Technologies Ltd.</v>
      </c>
      <c r="H624" s="16" t="str">
        <f>VLOOKUP(D624,'Customer Details'!$A$1:$F$16,4,0)</f>
        <v>Santa Barbara</v>
      </c>
      <c r="I624" s="16" t="str">
        <f>VLOOKUP(D624,'Customer Details'!$A$1:$F$16,6,0)</f>
        <v>93110</v>
      </c>
      <c r="J624" s="5" t="s">
        <v>953</v>
      </c>
      <c r="K624" s="5">
        <v>3048</v>
      </c>
      <c r="L624" s="5">
        <v>1616</v>
      </c>
      <c r="M624" s="5" t="s">
        <v>925</v>
      </c>
      <c r="N624" s="8">
        <v>5</v>
      </c>
      <c r="O624" s="5">
        <v>3232</v>
      </c>
      <c r="P624" s="5"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</row>
    <row r="625" spans="1:22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16" t="str">
        <f>VLOOKUP(D625,'Customer Details'!$A$1:$F$16,2,0)</f>
        <v>Dynamatic Technologies Ltd.</v>
      </c>
      <c r="H625" s="16" t="str">
        <f>VLOOKUP(D625,'Customer Details'!$A$1:$F$16,4,0)</f>
        <v>Santa Barbara</v>
      </c>
      <c r="I625" s="16" t="str">
        <f>VLOOKUP(D625,'Customer Details'!$A$1:$F$16,6,0)</f>
        <v>93110</v>
      </c>
      <c r="J625" s="5" t="s">
        <v>982</v>
      </c>
      <c r="K625" s="5">
        <v>2803</v>
      </c>
      <c r="L625" s="5">
        <v>1344</v>
      </c>
      <c r="M625" s="5" t="s">
        <v>918</v>
      </c>
      <c r="N625" s="8">
        <v>6</v>
      </c>
      <c r="O625" s="5">
        <v>1344</v>
      </c>
      <c r="P625" s="5"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</row>
    <row r="626" spans="1:22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16" t="str">
        <f>VLOOKUP(D626,'Customer Details'!$A$1:$F$16,2,0)</f>
        <v>ABC</v>
      </c>
      <c r="H626" s="16" t="str">
        <f>VLOOKUP(D626,'Customer Details'!$A$1:$F$16,4,0)</f>
        <v>New York</v>
      </c>
      <c r="I626" s="16" t="str">
        <f>VLOOKUP(D626,'Customer Details'!$A$1:$F$16,6,0)</f>
        <v>10025</v>
      </c>
      <c r="J626" s="5" t="s">
        <v>1198</v>
      </c>
      <c r="K626" s="5">
        <v>3330</v>
      </c>
      <c r="L626" s="5">
        <v>2283</v>
      </c>
      <c r="M626" s="5" t="s">
        <v>918</v>
      </c>
      <c r="N626" s="8">
        <v>3</v>
      </c>
      <c r="O626" s="5">
        <v>2283</v>
      </c>
      <c r="P626" s="5"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</row>
    <row r="627" spans="1:22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16" t="str">
        <f>VLOOKUP(D627,'Customer Details'!$A$1:$F$16,2,0)</f>
        <v>Elder Pharmaceuticals</v>
      </c>
      <c r="H627" s="16" t="str">
        <f>VLOOKUP(D627,'Customer Details'!$A$1:$F$16,4,0)</f>
        <v>Omaha</v>
      </c>
      <c r="I627" s="16" t="str">
        <f>VLOOKUP(D627,'Customer Details'!$A$1:$F$16,6,0)</f>
        <v>68127</v>
      </c>
      <c r="J627" s="5" t="s">
        <v>1232</v>
      </c>
      <c r="K627" s="5">
        <v>3514</v>
      </c>
      <c r="L627" s="5">
        <v>1257</v>
      </c>
      <c r="M627" s="5" t="s">
        <v>918</v>
      </c>
      <c r="N627" s="8" t="s">
        <v>1572</v>
      </c>
      <c r="O627" s="5">
        <v>2514</v>
      </c>
      <c r="P627" s="5"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</row>
    <row r="628" spans="1:22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16" t="str">
        <f>VLOOKUP(D628,'Customer Details'!$A$1:$F$16,2,0)</f>
        <v>Godfrey Philips India Ltd.</v>
      </c>
      <c r="H628" s="16" t="str">
        <f>VLOOKUP(D628,'Customer Details'!$A$1:$F$16,4,0)</f>
        <v>Salt Lake City</v>
      </c>
      <c r="I628" s="16" t="str">
        <f>VLOOKUP(D628,'Customer Details'!$A$1:$F$16,6,0)</f>
        <v>84118</v>
      </c>
      <c r="J628" s="5" t="s">
        <v>961</v>
      </c>
      <c r="K628" s="5">
        <v>3282</v>
      </c>
      <c r="L628" s="5">
        <v>1654</v>
      </c>
      <c r="M628" s="5" t="s">
        <v>925</v>
      </c>
      <c r="N628" s="8">
        <v>3</v>
      </c>
      <c r="O628" s="5">
        <v>1654</v>
      </c>
      <c r="P628" s="5"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</row>
    <row r="629" spans="1:22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16" t="str">
        <f>VLOOKUP(D629,'Customer Details'!$A$1:$F$16,2,0)</f>
        <v>Fortis Healthcare Ltd.</v>
      </c>
      <c r="H629" s="16" t="str">
        <f>VLOOKUP(D629,'Customer Details'!$A$1:$F$16,4,0)</f>
        <v>Goleta</v>
      </c>
      <c r="I629" s="16" t="str">
        <f>VLOOKUP(D629,'Customer Details'!$A$1:$F$16,6,0)</f>
        <v>93117</v>
      </c>
      <c r="J629" s="5" t="s">
        <v>1177</v>
      </c>
      <c r="K629" s="5">
        <v>3553</v>
      </c>
      <c r="L629" s="5">
        <v>2174</v>
      </c>
      <c r="M629" s="5" t="s">
        <v>920</v>
      </c>
      <c r="N629" s="8">
        <v>3</v>
      </c>
      <c r="O629" s="5">
        <v>2174</v>
      </c>
      <c r="P629" s="5"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</row>
    <row r="630" spans="1:22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16" t="str">
        <f>VLOOKUP(D630,'Customer Details'!$A$1:$F$16,2,0)</f>
        <v>Godfrey Philips India Ltd.</v>
      </c>
      <c r="H630" s="16" t="str">
        <f>VLOOKUP(D630,'Customer Details'!$A$1:$F$16,4,0)</f>
        <v>Salt Lake City</v>
      </c>
      <c r="I630" s="16" t="str">
        <f>VLOOKUP(D630,'Customer Details'!$A$1:$F$16,6,0)</f>
        <v>84118</v>
      </c>
      <c r="J630" s="5" t="s">
        <v>1217</v>
      </c>
      <c r="K630" s="5">
        <v>4542</v>
      </c>
      <c r="L630" s="5">
        <v>1226</v>
      </c>
      <c r="M630" s="5" t="s">
        <v>923</v>
      </c>
      <c r="N630" s="8">
        <v>4</v>
      </c>
      <c r="O630" s="5">
        <v>3678</v>
      </c>
      <c r="P630" s="5"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</row>
    <row r="631" spans="1:22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16" t="str">
        <f>VLOOKUP(D631,'Customer Details'!$A$1:$F$16,2,0)</f>
        <v>GHCL Ltd.</v>
      </c>
      <c r="H631" s="16" t="str">
        <f>VLOOKUP(D631,'Customer Details'!$A$1:$F$16,4,0)</f>
        <v>Richmond</v>
      </c>
      <c r="I631" s="16" t="str">
        <f>VLOOKUP(D631,'Customer Details'!$A$1:$F$16,6,0)</f>
        <v>94805</v>
      </c>
      <c r="J631" s="5" t="s">
        <v>1021</v>
      </c>
      <c r="K631" s="5">
        <v>3788</v>
      </c>
      <c r="L631" s="5">
        <v>2170</v>
      </c>
      <c r="M631" s="5" t="s">
        <v>923</v>
      </c>
      <c r="N631" s="8">
        <v>3</v>
      </c>
      <c r="O631" s="5">
        <v>2170</v>
      </c>
      <c r="P631" s="5"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</row>
    <row r="632" spans="1:22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16" t="str">
        <f>VLOOKUP(D632,'Customer Details'!$A$1:$F$16,2,0)</f>
        <v>Dynamatic Technologies Ltd.</v>
      </c>
      <c r="H632" s="16" t="str">
        <f>VLOOKUP(D632,'Customer Details'!$A$1:$F$16,4,0)</f>
        <v>Santa Barbara</v>
      </c>
      <c r="I632" s="16" t="str">
        <f>VLOOKUP(D632,'Customer Details'!$A$1:$F$16,6,0)</f>
        <v>93110</v>
      </c>
      <c r="J632" s="5" t="s">
        <v>1129</v>
      </c>
      <c r="K632" s="5">
        <v>4757</v>
      </c>
      <c r="L632" s="5">
        <v>1534</v>
      </c>
      <c r="M632" s="5" t="s">
        <v>918</v>
      </c>
      <c r="N632" s="8" t="s">
        <v>1572</v>
      </c>
      <c r="O632" s="5">
        <v>1534</v>
      </c>
      <c r="P632" s="5"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</row>
    <row r="633" spans="1:22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16" t="str">
        <f>VLOOKUP(D633,'Customer Details'!$A$1:$F$16,2,0)</f>
        <v>Reliance Industries Limited</v>
      </c>
      <c r="H633" s="16" t="str">
        <f>VLOOKUP(D633,'Customer Details'!$A$1:$F$16,4,0)</f>
        <v>Chestnut Ridge</v>
      </c>
      <c r="I633" s="16" t="str">
        <f>VLOOKUP(D633,'Customer Details'!$A$1:$F$16,6,0)</f>
        <v>10977</v>
      </c>
      <c r="J633" s="5" t="s">
        <v>1068</v>
      </c>
      <c r="K633" s="5">
        <v>3646</v>
      </c>
      <c r="L633" s="5">
        <v>1603</v>
      </c>
      <c r="M633" s="5" t="s">
        <v>925</v>
      </c>
      <c r="N633" s="8">
        <v>3</v>
      </c>
      <c r="O633" s="5">
        <v>3206</v>
      </c>
      <c r="P633" s="5"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</row>
    <row r="634" spans="1:22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16" t="str">
        <f>VLOOKUP(D634,'Customer Details'!$A$1:$F$16,2,0)</f>
        <v>Sonata Software</v>
      </c>
      <c r="H634" s="16" t="str">
        <f>VLOOKUP(D634,'Customer Details'!$A$1:$F$16,4,0)</f>
        <v>Olympia</v>
      </c>
      <c r="I634" s="16" t="str">
        <f>VLOOKUP(D634,'Customer Details'!$A$1:$F$16,6,0)</f>
        <v>98502</v>
      </c>
      <c r="J634" s="5" t="s">
        <v>1026</v>
      </c>
      <c r="K634" s="5">
        <v>2887</v>
      </c>
      <c r="L634" s="5">
        <v>1491</v>
      </c>
      <c r="M634" s="5" t="s">
        <v>918</v>
      </c>
      <c r="N634" s="8">
        <v>10</v>
      </c>
      <c r="O634" s="5">
        <v>1491</v>
      </c>
      <c r="P634" s="5"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</row>
    <row r="635" spans="1:22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16" t="str">
        <f>VLOOKUP(D635,'Customer Details'!$A$1:$F$16,2,0)</f>
        <v>Honeywell Automation</v>
      </c>
      <c r="H635" s="16" t="str">
        <f>VLOOKUP(D635,'Customer Details'!$A$1:$F$16,4,0)</f>
        <v>Miami</v>
      </c>
      <c r="I635" s="16" t="str">
        <f>VLOOKUP(D635,'Customer Details'!$A$1:$F$16,6,0)</f>
        <v>33732</v>
      </c>
      <c r="J635" s="5" t="s">
        <v>1031</v>
      </c>
      <c r="K635" s="5">
        <v>2808</v>
      </c>
      <c r="L635" s="5">
        <v>1759</v>
      </c>
      <c r="M635" s="5" t="s">
        <v>920</v>
      </c>
      <c r="N635" s="8" t="s">
        <v>1572</v>
      </c>
      <c r="O635" s="5">
        <v>1759</v>
      </c>
      <c r="P635" s="5"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</row>
    <row r="636" spans="1:22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16" t="str">
        <f>VLOOKUP(D636,'Customer Details'!$A$1:$F$16,2,0)</f>
        <v>GMR Infrastructure Ltd.</v>
      </c>
      <c r="H636" s="16" t="str">
        <f>VLOOKUP(D636,'Customer Details'!$A$1:$F$16,4,0)</f>
        <v>Naugatuck</v>
      </c>
      <c r="I636" s="16" t="str">
        <f>VLOOKUP(D636,'Customer Details'!$A$1:$F$16,6,0)</f>
        <v>06770</v>
      </c>
      <c r="J636" s="5" t="s">
        <v>1020</v>
      </c>
      <c r="K636" s="5">
        <v>4477</v>
      </c>
      <c r="L636" s="5">
        <v>1589</v>
      </c>
      <c r="M636" s="5" t="s">
        <v>918</v>
      </c>
      <c r="N636" s="8">
        <v>8</v>
      </c>
      <c r="O636" s="5">
        <v>1589</v>
      </c>
      <c r="P636" s="5"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</row>
    <row r="637" spans="1:22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16" t="str">
        <f>VLOOKUP(D637,'Customer Details'!$A$1:$F$16,2,0)</f>
        <v>Supreme Ind</v>
      </c>
      <c r="H637" s="16" t="str">
        <f>VLOOKUP(D637,'Customer Details'!$A$1:$F$16,4,0)</f>
        <v>Midland</v>
      </c>
      <c r="I637" s="16" t="str">
        <f>VLOOKUP(D637,'Customer Details'!$A$1:$F$16,6,0)</f>
        <v>79706</v>
      </c>
      <c r="J637" s="5" t="s">
        <v>1099</v>
      </c>
      <c r="K637" s="5">
        <v>3757</v>
      </c>
      <c r="L637" s="5">
        <v>2156</v>
      </c>
      <c r="M637" s="5" t="s">
        <v>918</v>
      </c>
      <c r="N637" s="8">
        <v>10</v>
      </c>
      <c r="O637" s="5">
        <v>4312</v>
      </c>
      <c r="P637" s="5"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</row>
    <row r="638" spans="1:22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16" t="str">
        <f>VLOOKUP(D638,'Customer Details'!$A$1:$F$16,2,0)</f>
        <v>Honeywell Automation</v>
      </c>
      <c r="H638" s="16" t="str">
        <f>VLOOKUP(D638,'Customer Details'!$A$1:$F$16,4,0)</f>
        <v>Miami</v>
      </c>
      <c r="I638" s="16" t="str">
        <f>VLOOKUP(D638,'Customer Details'!$A$1:$F$16,6,0)</f>
        <v>33732</v>
      </c>
      <c r="J638" s="5" t="s">
        <v>959</v>
      </c>
      <c r="K638" s="5">
        <v>4305</v>
      </c>
      <c r="L638" s="5">
        <v>2027</v>
      </c>
      <c r="M638" s="5" t="s">
        <v>923</v>
      </c>
      <c r="N638" s="8">
        <v>4</v>
      </c>
      <c r="O638" s="5">
        <v>4054</v>
      </c>
      <c r="P638" s="5"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</row>
    <row r="639" spans="1:22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16" t="str">
        <f>VLOOKUP(D639,'Customer Details'!$A$1:$F$16,2,0)</f>
        <v>Godfrey Philips India Ltd.</v>
      </c>
      <c r="H639" s="16" t="str">
        <f>VLOOKUP(D639,'Customer Details'!$A$1:$F$16,4,0)</f>
        <v>Salt Lake City</v>
      </c>
      <c r="I639" s="16" t="str">
        <f>VLOOKUP(D639,'Customer Details'!$A$1:$F$16,6,0)</f>
        <v>84118</v>
      </c>
      <c r="J639" s="5" t="s">
        <v>960</v>
      </c>
      <c r="K639" s="5">
        <v>4719</v>
      </c>
      <c r="L639" s="5">
        <v>2043</v>
      </c>
      <c r="M639" s="5" t="s">
        <v>918</v>
      </c>
      <c r="N639" s="8">
        <v>4</v>
      </c>
      <c r="O639" s="5">
        <v>6129</v>
      </c>
      <c r="P639" s="5"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</row>
    <row r="640" spans="1:22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16" t="str">
        <f>VLOOKUP(D640,'Customer Details'!$A$1:$F$16,2,0)</f>
        <v>Hindusthan National Glass &amp; Industries Ltd.</v>
      </c>
      <c r="H640" s="16" t="str">
        <f>VLOOKUP(D640,'Customer Details'!$A$1:$F$16,4,0)</f>
        <v>Honolulu</v>
      </c>
      <c r="I640" s="16" t="str">
        <f>VLOOKUP(D640,'Customer Details'!$A$1:$F$16,6,0)</f>
        <v>96825</v>
      </c>
      <c r="J640" s="5" t="s">
        <v>980</v>
      </c>
      <c r="K640" s="5">
        <v>3859</v>
      </c>
      <c r="L640" s="5">
        <v>1465</v>
      </c>
      <c r="M640" s="5" t="s">
        <v>925</v>
      </c>
      <c r="N640" s="8" t="s">
        <v>1572</v>
      </c>
      <c r="O640" s="5">
        <v>1465</v>
      </c>
      <c r="P640" s="5"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</row>
    <row r="641" spans="1:22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16" t="str">
        <f>VLOOKUP(D641,'Customer Details'!$A$1:$F$16,2,0)</f>
        <v>Dynamatic Technologies Ltd.</v>
      </c>
      <c r="H641" s="16" t="str">
        <f>VLOOKUP(D641,'Customer Details'!$A$1:$F$16,4,0)</f>
        <v>Santa Barbara</v>
      </c>
      <c r="I641" s="16" t="str">
        <f>VLOOKUP(D641,'Customer Details'!$A$1:$F$16,6,0)</f>
        <v>93110</v>
      </c>
      <c r="J641" s="5" t="s">
        <v>1163</v>
      </c>
      <c r="K641" s="5">
        <v>4574</v>
      </c>
      <c r="L641" s="5">
        <v>2068</v>
      </c>
      <c r="M641" s="5" t="s">
        <v>918</v>
      </c>
      <c r="N641" s="8">
        <v>4</v>
      </c>
      <c r="O641" s="5">
        <v>4136</v>
      </c>
      <c r="P641" s="5"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</row>
    <row r="642" spans="1:22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16" t="str">
        <f>VLOOKUP(D642,'Customer Details'!$A$1:$F$16,2,0)</f>
        <v>Fortis Healthcare Ltd.</v>
      </c>
      <c r="H642" s="16" t="str">
        <f>VLOOKUP(D642,'Customer Details'!$A$1:$F$16,4,0)</f>
        <v>Goleta</v>
      </c>
      <c r="I642" s="16" t="str">
        <f>VLOOKUP(D642,'Customer Details'!$A$1:$F$16,6,0)</f>
        <v>93117</v>
      </c>
      <c r="J642" s="5" t="s">
        <v>1163</v>
      </c>
      <c r="K642" s="5">
        <v>4574</v>
      </c>
      <c r="L642" s="5">
        <v>2068</v>
      </c>
      <c r="M642" s="5" t="s">
        <v>918</v>
      </c>
      <c r="N642" s="8">
        <v>5</v>
      </c>
      <c r="O642" s="5">
        <v>4136</v>
      </c>
      <c r="P642" s="5"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</row>
    <row r="643" spans="1:22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16" t="str">
        <f>VLOOKUP(D643,'Customer Details'!$A$1:$F$16,2,0)</f>
        <v>GHCL Ltd.</v>
      </c>
      <c r="H643" s="16" t="str">
        <f>VLOOKUP(D643,'Customer Details'!$A$1:$F$16,4,0)</f>
        <v>Richmond</v>
      </c>
      <c r="I643" s="16" t="str">
        <f>VLOOKUP(D643,'Customer Details'!$A$1:$F$16,6,0)</f>
        <v>94805</v>
      </c>
      <c r="J643" s="5" t="s">
        <v>1154</v>
      </c>
      <c r="K643" s="5">
        <v>4643</v>
      </c>
      <c r="L643" s="5">
        <v>1549</v>
      </c>
      <c r="M643" s="5" t="s">
        <v>918</v>
      </c>
      <c r="N643" s="8">
        <v>5</v>
      </c>
      <c r="O643" s="5">
        <v>4647</v>
      </c>
      <c r="P643" s="5"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</row>
    <row r="644" spans="1:22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16" t="str">
        <f>VLOOKUP(D644,'Customer Details'!$A$1:$F$16,2,0)</f>
        <v>Sonata Software</v>
      </c>
      <c r="H644" s="16" t="str">
        <f>VLOOKUP(D644,'Customer Details'!$A$1:$F$16,4,0)</f>
        <v>Olympia</v>
      </c>
      <c r="I644" s="16" t="str">
        <f>VLOOKUP(D644,'Customer Details'!$A$1:$F$16,6,0)</f>
        <v>98502</v>
      </c>
      <c r="J644" s="5" t="s">
        <v>1133</v>
      </c>
      <c r="K644" s="5">
        <v>3473</v>
      </c>
      <c r="L644" s="5">
        <v>1493</v>
      </c>
      <c r="M644" s="5" t="s">
        <v>923</v>
      </c>
      <c r="N644" s="8" t="s">
        <v>1572</v>
      </c>
      <c r="O644" s="5">
        <v>1493</v>
      </c>
      <c r="P644" s="5"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</row>
    <row r="645" spans="1:22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16" t="str">
        <f>VLOOKUP(D645,'Customer Details'!$A$1:$F$16,2,0)</f>
        <v>Punj Lloyd Ltd.</v>
      </c>
      <c r="H645" s="16" t="str">
        <f>VLOOKUP(D645,'Customer Details'!$A$1:$F$16,4,0)</f>
        <v>South Windsor</v>
      </c>
      <c r="I645" s="16" t="str">
        <f>VLOOKUP(D645,'Customer Details'!$A$1:$F$16,6,0)</f>
        <v>06074</v>
      </c>
      <c r="J645" s="5" t="s">
        <v>1200</v>
      </c>
      <c r="K645" s="5">
        <v>4484</v>
      </c>
      <c r="L645" s="5">
        <v>2146</v>
      </c>
      <c r="M645" s="5" t="s">
        <v>918</v>
      </c>
      <c r="N645" s="8">
        <v>10</v>
      </c>
      <c r="O645" s="5">
        <v>2146</v>
      </c>
      <c r="P645" s="5"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</row>
    <row r="646" spans="1:22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16" t="str">
        <f>VLOOKUP(D646,'Customer Details'!$A$1:$F$16,2,0)</f>
        <v>Elder Pharmaceuticals</v>
      </c>
      <c r="H646" s="16" t="str">
        <f>VLOOKUP(D646,'Customer Details'!$A$1:$F$16,4,0)</f>
        <v>Omaha</v>
      </c>
      <c r="I646" s="16" t="str">
        <f>VLOOKUP(D646,'Customer Details'!$A$1:$F$16,6,0)</f>
        <v>68127</v>
      </c>
      <c r="J646" s="5" t="s">
        <v>1215</v>
      </c>
      <c r="K646" s="5">
        <v>4092</v>
      </c>
      <c r="L646" s="5">
        <v>1482</v>
      </c>
      <c r="M646" s="5" t="s">
        <v>923</v>
      </c>
      <c r="N646" s="8">
        <v>4</v>
      </c>
      <c r="O646" s="5">
        <v>2964</v>
      </c>
      <c r="P646" s="5"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</row>
    <row r="647" spans="1:22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16" t="str">
        <f>VLOOKUP(D647,'Customer Details'!$A$1:$F$16,2,0)</f>
        <v>GHCL Ltd.</v>
      </c>
      <c r="H647" s="16" t="str">
        <f>VLOOKUP(D647,'Customer Details'!$A$1:$F$16,4,0)</f>
        <v>Richmond</v>
      </c>
      <c r="I647" s="16" t="str">
        <f>VLOOKUP(D647,'Customer Details'!$A$1:$F$16,6,0)</f>
        <v>94805</v>
      </c>
      <c r="J647" s="5" t="s">
        <v>963</v>
      </c>
      <c r="K647" s="5">
        <v>2814</v>
      </c>
      <c r="L647" s="5">
        <v>2437</v>
      </c>
      <c r="M647" s="5" t="s">
        <v>918</v>
      </c>
      <c r="N647" s="8" t="s">
        <v>1572</v>
      </c>
      <c r="O647" s="5">
        <v>2437</v>
      </c>
      <c r="P647" s="5"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</row>
    <row r="648" spans="1:22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16" t="str">
        <f>VLOOKUP(D648,'Customer Details'!$A$1:$F$16,2,0)</f>
        <v>Supreme Ind</v>
      </c>
      <c r="H648" s="16" t="str">
        <f>VLOOKUP(D648,'Customer Details'!$A$1:$F$16,4,0)</f>
        <v>Midland</v>
      </c>
      <c r="I648" s="16" t="str">
        <f>VLOOKUP(D648,'Customer Details'!$A$1:$F$16,6,0)</f>
        <v>79706</v>
      </c>
      <c r="J648" s="5" t="s">
        <v>1234</v>
      </c>
      <c r="K648" s="5">
        <v>3626</v>
      </c>
      <c r="L648" s="5">
        <v>1590</v>
      </c>
      <c r="M648" s="5" t="s">
        <v>918</v>
      </c>
      <c r="N648" s="8" t="s">
        <v>1572</v>
      </c>
      <c r="O648" s="5">
        <v>3180</v>
      </c>
      <c r="P648" s="5"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</row>
    <row r="649" spans="1:22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16" t="str">
        <f>VLOOKUP(D649,'Customer Details'!$A$1:$F$16,2,0)</f>
        <v>Reliance Industries Limited</v>
      </c>
      <c r="H649" s="16" t="str">
        <f>VLOOKUP(D649,'Customer Details'!$A$1:$F$16,4,0)</f>
        <v>Chestnut Ridge</v>
      </c>
      <c r="I649" s="16" t="str">
        <f>VLOOKUP(D649,'Customer Details'!$A$1:$F$16,6,0)</f>
        <v>10977</v>
      </c>
      <c r="J649" s="5" t="s">
        <v>938</v>
      </c>
      <c r="K649" s="5">
        <v>4190</v>
      </c>
      <c r="L649" s="5">
        <v>1817</v>
      </c>
      <c r="M649" s="5" t="s">
        <v>918</v>
      </c>
      <c r="N649" s="8">
        <v>3</v>
      </c>
      <c r="O649" s="5">
        <v>1817</v>
      </c>
      <c r="P649" s="5"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</row>
    <row r="650" spans="1:22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16" t="str">
        <f>VLOOKUP(D650,'Customer Details'!$A$1:$F$16,2,0)</f>
        <v>GMR Infrastructure Ltd.</v>
      </c>
      <c r="H650" s="16" t="str">
        <f>VLOOKUP(D650,'Customer Details'!$A$1:$F$16,4,0)</f>
        <v>Naugatuck</v>
      </c>
      <c r="I650" s="16" t="str">
        <f>VLOOKUP(D650,'Customer Details'!$A$1:$F$16,6,0)</f>
        <v>06770</v>
      </c>
      <c r="J650" s="5" t="s">
        <v>977</v>
      </c>
      <c r="K650" s="5">
        <v>2912</v>
      </c>
      <c r="L650" s="5">
        <v>2328</v>
      </c>
      <c r="M650" s="5" t="s">
        <v>925</v>
      </c>
      <c r="N650" s="8">
        <v>8</v>
      </c>
      <c r="O650" s="5">
        <v>2328</v>
      </c>
      <c r="P650" s="5"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</row>
    <row r="651" spans="1:22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16" t="str">
        <f>VLOOKUP(D651,'Customer Details'!$A$1:$F$16,2,0)</f>
        <v>GHCL Ltd.</v>
      </c>
      <c r="H651" s="16" t="str">
        <f>VLOOKUP(D651,'Customer Details'!$A$1:$F$16,4,0)</f>
        <v>Richmond</v>
      </c>
      <c r="I651" s="16" t="str">
        <f>VLOOKUP(D651,'Customer Details'!$A$1:$F$16,6,0)</f>
        <v>94805</v>
      </c>
      <c r="J651" s="5" t="s">
        <v>1136</v>
      </c>
      <c r="K651" s="5">
        <v>4515</v>
      </c>
      <c r="L651" s="5">
        <v>1550</v>
      </c>
      <c r="M651" s="5" t="s">
        <v>925</v>
      </c>
      <c r="N651" s="8" t="s">
        <v>1572</v>
      </c>
      <c r="O651" s="5">
        <v>3100</v>
      </c>
      <c r="P651" s="5"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</row>
    <row r="652" spans="1:22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16" t="str">
        <f>VLOOKUP(D652,'Customer Details'!$A$1:$F$16,2,0)</f>
        <v>Punj Lloyd Ltd.</v>
      </c>
      <c r="H652" s="16" t="str">
        <f>VLOOKUP(D652,'Customer Details'!$A$1:$F$16,4,0)</f>
        <v>South Windsor</v>
      </c>
      <c r="I652" s="16" t="str">
        <f>VLOOKUP(D652,'Customer Details'!$A$1:$F$16,6,0)</f>
        <v>06074</v>
      </c>
      <c r="J652" s="5" t="s">
        <v>960</v>
      </c>
      <c r="K652" s="5">
        <v>4719</v>
      </c>
      <c r="L652" s="5">
        <v>2043</v>
      </c>
      <c r="M652" s="5" t="s">
        <v>918</v>
      </c>
      <c r="N652" s="8">
        <v>4</v>
      </c>
      <c r="O652" s="5">
        <v>4086</v>
      </c>
      <c r="P652" s="5"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</row>
    <row r="653" spans="1:22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16" t="str">
        <f>VLOOKUP(D653,'Customer Details'!$A$1:$F$16,2,0)</f>
        <v>Reliance Industries Limited</v>
      </c>
      <c r="H653" s="16" t="str">
        <f>VLOOKUP(D653,'Customer Details'!$A$1:$F$16,4,0)</f>
        <v>Chestnut Ridge</v>
      </c>
      <c r="I653" s="16" t="str">
        <f>VLOOKUP(D653,'Customer Details'!$A$1:$F$16,6,0)</f>
        <v>10977</v>
      </c>
      <c r="J653" s="5" t="s">
        <v>1232</v>
      </c>
      <c r="K653" s="5">
        <v>3514</v>
      </c>
      <c r="L653" s="5">
        <v>1257</v>
      </c>
      <c r="M653" s="5" t="s">
        <v>918</v>
      </c>
      <c r="N653" s="8" t="s">
        <v>1572</v>
      </c>
      <c r="O653" s="5">
        <v>5028</v>
      </c>
      <c r="P653" s="5"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</row>
    <row r="654" spans="1:22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16" t="str">
        <f>VLOOKUP(D654,'Customer Details'!$A$1:$F$16,2,0)</f>
        <v>ABC</v>
      </c>
      <c r="H654" s="16" t="str">
        <f>VLOOKUP(D654,'Customer Details'!$A$1:$F$16,4,0)</f>
        <v>New York</v>
      </c>
      <c r="I654" s="16" t="str">
        <f>VLOOKUP(D654,'Customer Details'!$A$1:$F$16,6,0)</f>
        <v>10025</v>
      </c>
      <c r="J654" s="5" t="s">
        <v>926</v>
      </c>
      <c r="K654" s="5">
        <v>3499</v>
      </c>
      <c r="L654" s="5">
        <v>2342</v>
      </c>
      <c r="M654" s="5" t="s">
        <v>918</v>
      </c>
      <c r="N654" s="8">
        <v>4</v>
      </c>
      <c r="O654" s="5">
        <v>4684</v>
      </c>
      <c r="P654" s="5"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</row>
    <row r="655" spans="1:22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16" t="str">
        <f>VLOOKUP(D655,'Customer Details'!$A$1:$F$16,2,0)</f>
        <v>ABC</v>
      </c>
      <c r="H655" s="16" t="str">
        <f>VLOOKUP(D655,'Customer Details'!$A$1:$F$16,4,0)</f>
        <v>New York</v>
      </c>
      <c r="I655" s="16" t="str">
        <f>VLOOKUP(D655,'Customer Details'!$A$1:$F$16,6,0)</f>
        <v>10025</v>
      </c>
      <c r="J655" s="5" t="s">
        <v>1131</v>
      </c>
      <c r="K655" s="5">
        <v>2996</v>
      </c>
      <c r="L655" s="5">
        <v>1641</v>
      </c>
      <c r="M655" s="5" t="s">
        <v>918</v>
      </c>
      <c r="N655" s="8">
        <v>10</v>
      </c>
      <c r="O655" s="5">
        <v>1641</v>
      </c>
      <c r="P655" s="5"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</row>
    <row r="656" spans="1:22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16" t="str">
        <f>VLOOKUP(D656,'Customer Details'!$A$1:$F$16,2,0)</f>
        <v>Reliance Industries Limited</v>
      </c>
      <c r="H656" s="16" t="str">
        <f>VLOOKUP(D656,'Customer Details'!$A$1:$F$16,4,0)</f>
        <v>Chestnut Ridge</v>
      </c>
      <c r="I656" s="16" t="str">
        <f>VLOOKUP(D656,'Customer Details'!$A$1:$F$16,6,0)</f>
        <v>10977</v>
      </c>
      <c r="J656" s="5" t="s">
        <v>924</v>
      </c>
      <c r="K656" s="5">
        <v>4706</v>
      </c>
      <c r="L656" s="5">
        <v>1714</v>
      </c>
      <c r="M656" s="5" t="s">
        <v>923</v>
      </c>
      <c r="N656" s="8">
        <v>5</v>
      </c>
      <c r="O656" s="5">
        <v>3428</v>
      </c>
      <c r="P656" s="5"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</row>
    <row r="657" spans="1:22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16" t="str">
        <f>VLOOKUP(D657,'Customer Details'!$A$1:$F$16,2,0)</f>
        <v>Supreme Ind</v>
      </c>
      <c r="H657" s="16" t="str">
        <f>VLOOKUP(D657,'Customer Details'!$A$1:$F$16,4,0)</f>
        <v>Midland</v>
      </c>
      <c r="I657" s="16" t="str">
        <f>VLOOKUP(D657,'Customer Details'!$A$1:$F$16,6,0)</f>
        <v>79706</v>
      </c>
      <c r="J657" s="5" t="s">
        <v>1144</v>
      </c>
      <c r="K657" s="5">
        <v>4057</v>
      </c>
      <c r="L657" s="5">
        <v>1816</v>
      </c>
      <c r="M657" s="5" t="s">
        <v>918</v>
      </c>
      <c r="N657" s="8">
        <v>6</v>
      </c>
      <c r="O657" s="5">
        <v>1816</v>
      </c>
      <c r="P657" s="5"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</row>
    <row r="658" spans="1:22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16" t="str">
        <f>VLOOKUP(D658,'Customer Details'!$A$1:$F$16,2,0)</f>
        <v>Reliance Industries Limited</v>
      </c>
      <c r="H658" s="16" t="str">
        <f>VLOOKUP(D658,'Customer Details'!$A$1:$F$16,4,0)</f>
        <v>Chestnut Ridge</v>
      </c>
      <c r="I658" s="16" t="str">
        <f>VLOOKUP(D658,'Customer Details'!$A$1:$F$16,6,0)</f>
        <v>10977</v>
      </c>
      <c r="J658" s="5" t="s">
        <v>1224</v>
      </c>
      <c r="K658" s="5">
        <v>4454</v>
      </c>
      <c r="L658" s="5">
        <v>1884</v>
      </c>
      <c r="M658" s="5" t="s">
        <v>918</v>
      </c>
      <c r="N658" s="8">
        <v>3</v>
      </c>
      <c r="O658" s="5">
        <v>1884</v>
      </c>
      <c r="P658" s="5"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</row>
    <row r="659" spans="1:22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16" t="str">
        <f>VLOOKUP(D659,'Customer Details'!$A$1:$F$16,2,0)</f>
        <v>Hindusthan National Glass &amp; Industries Ltd.</v>
      </c>
      <c r="H659" s="16" t="str">
        <f>VLOOKUP(D659,'Customer Details'!$A$1:$F$16,4,0)</f>
        <v>Honolulu</v>
      </c>
      <c r="I659" s="16" t="str">
        <f>VLOOKUP(D659,'Customer Details'!$A$1:$F$16,6,0)</f>
        <v>96825</v>
      </c>
      <c r="J659" s="5" t="s">
        <v>1216</v>
      </c>
      <c r="K659" s="5">
        <v>3448</v>
      </c>
      <c r="L659" s="5">
        <v>2141</v>
      </c>
      <c r="M659" s="5" t="s">
        <v>918</v>
      </c>
      <c r="N659" s="8">
        <v>8</v>
      </c>
      <c r="O659" s="5">
        <v>2141</v>
      </c>
      <c r="P659" s="5"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</row>
    <row r="660" spans="1:22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16" t="str">
        <f>VLOOKUP(D660,'Customer Details'!$A$1:$F$16,2,0)</f>
        <v>Fortis Healthcare Ltd.</v>
      </c>
      <c r="H660" s="16" t="str">
        <f>VLOOKUP(D660,'Customer Details'!$A$1:$F$16,4,0)</f>
        <v>Goleta</v>
      </c>
      <c r="I660" s="16" t="str">
        <f>VLOOKUP(D660,'Customer Details'!$A$1:$F$16,6,0)</f>
        <v>93117</v>
      </c>
      <c r="J660" s="5" t="s">
        <v>971</v>
      </c>
      <c r="K660" s="5">
        <v>3472</v>
      </c>
      <c r="L660" s="5">
        <v>2239</v>
      </c>
      <c r="M660" s="5" t="s">
        <v>925</v>
      </c>
      <c r="N660" s="8" t="s">
        <v>1572</v>
      </c>
      <c r="O660" s="5">
        <v>2239</v>
      </c>
      <c r="P660" s="5"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</row>
    <row r="661" spans="1:22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16" t="str">
        <f>VLOOKUP(D661,'Customer Details'!$A$1:$F$16,2,0)</f>
        <v>GMR Infrastructure Ltd.</v>
      </c>
      <c r="H661" s="16" t="str">
        <f>VLOOKUP(D661,'Customer Details'!$A$1:$F$16,4,0)</f>
        <v>Naugatuck</v>
      </c>
      <c r="I661" s="16" t="str">
        <f>VLOOKUP(D661,'Customer Details'!$A$1:$F$16,6,0)</f>
        <v>06770</v>
      </c>
      <c r="J661" s="5" t="s">
        <v>1036</v>
      </c>
      <c r="K661" s="5">
        <v>3025</v>
      </c>
      <c r="L661" s="5">
        <v>1863</v>
      </c>
      <c r="M661" s="5" t="s">
        <v>918</v>
      </c>
      <c r="N661" s="8">
        <v>3</v>
      </c>
      <c r="O661" s="5">
        <v>3726</v>
      </c>
      <c r="P661" s="5"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</row>
    <row r="662" spans="1:22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16" t="str">
        <f>VLOOKUP(D662,'Customer Details'!$A$1:$F$16,2,0)</f>
        <v>Supreme Ind</v>
      </c>
      <c r="H662" s="16" t="str">
        <f>VLOOKUP(D662,'Customer Details'!$A$1:$F$16,4,0)</f>
        <v>Midland</v>
      </c>
      <c r="I662" s="16" t="str">
        <f>VLOOKUP(D662,'Customer Details'!$A$1:$F$16,6,0)</f>
        <v>79706</v>
      </c>
      <c r="J662" s="5" t="s">
        <v>1090</v>
      </c>
      <c r="K662" s="5">
        <v>4420</v>
      </c>
      <c r="L662" s="5">
        <v>1797</v>
      </c>
      <c r="M662" s="5" t="s">
        <v>925</v>
      </c>
      <c r="N662" s="8" t="s">
        <v>1572</v>
      </c>
      <c r="O662" s="5">
        <v>3594</v>
      </c>
      <c r="P662" s="5"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</row>
    <row r="663" spans="1:22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16" t="str">
        <f>VLOOKUP(D663,'Customer Details'!$A$1:$F$16,2,0)</f>
        <v>Supreme Ind</v>
      </c>
      <c r="H663" s="16" t="str">
        <f>VLOOKUP(D663,'Customer Details'!$A$1:$F$16,4,0)</f>
        <v>Midland</v>
      </c>
      <c r="I663" s="16" t="str">
        <f>VLOOKUP(D663,'Customer Details'!$A$1:$F$16,6,0)</f>
        <v>79706</v>
      </c>
      <c r="J663" s="5" t="s">
        <v>1061</v>
      </c>
      <c r="K663" s="5">
        <v>4858</v>
      </c>
      <c r="L663" s="5">
        <v>2491</v>
      </c>
      <c r="M663" s="5" t="s">
        <v>918</v>
      </c>
      <c r="N663" s="8">
        <v>5</v>
      </c>
      <c r="O663" s="5">
        <v>7473</v>
      </c>
      <c r="P663" s="5"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</row>
    <row r="664" spans="1:22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16" t="str">
        <f>VLOOKUP(D664,'Customer Details'!$A$1:$F$16,2,0)</f>
        <v>Reliance Industries Limited</v>
      </c>
      <c r="H664" s="16" t="str">
        <f>VLOOKUP(D664,'Customer Details'!$A$1:$F$16,4,0)</f>
        <v>Chestnut Ridge</v>
      </c>
      <c r="I664" s="16" t="str">
        <f>VLOOKUP(D664,'Customer Details'!$A$1:$F$16,6,0)</f>
        <v>10977</v>
      </c>
      <c r="J664" s="5" t="s">
        <v>959</v>
      </c>
      <c r="K664" s="5">
        <v>4305</v>
      </c>
      <c r="L664" s="5">
        <v>2027</v>
      </c>
      <c r="M664" s="5" t="s">
        <v>923</v>
      </c>
      <c r="N664" s="8">
        <v>4</v>
      </c>
      <c r="O664" s="5">
        <v>4054</v>
      </c>
      <c r="P664" s="5"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</row>
    <row r="665" spans="1:22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16" t="str">
        <f>VLOOKUP(D665,'Customer Details'!$A$1:$F$16,2,0)</f>
        <v>Fortis Healthcare Ltd.</v>
      </c>
      <c r="H665" s="16" t="str">
        <f>VLOOKUP(D665,'Customer Details'!$A$1:$F$16,4,0)</f>
        <v>Goleta</v>
      </c>
      <c r="I665" s="16" t="str">
        <f>VLOOKUP(D665,'Customer Details'!$A$1:$F$16,6,0)</f>
        <v>93117</v>
      </c>
      <c r="J665" s="5" t="s">
        <v>942</v>
      </c>
      <c r="K665" s="5">
        <v>3836</v>
      </c>
      <c r="L665" s="5">
        <v>2089</v>
      </c>
      <c r="M665" s="5" t="s">
        <v>918</v>
      </c>
      <c r="N665" s="8">
        <v>6</v>
      </c>
      <c r="O665" s="5">
        <v>2089</v>
      </c>
      <c r="P665" s="5"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</row>
    <row r="666" spans="1:22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16" t="str">
        <f>VLOOKUP(D666,'Customer Details'!$A$1:$F$16,2,0)</f>
        <v>Reliance Industries Limited</v>
      </c>
      <c r="H666" s="16" t="str">
        <f>VLOOKUP(D666,'Customer Details'!$A$1:$F$16,4,0)</f>
        <v>Chestnut Ridge</v>
      </c>
      <c r="I666" s="16" t="str">
        <f>VLOOKUP(D666,'Customer Details'!$A$1:$F$16,6,0)</f>
        <v>10977</v>
      </c>
      <c r="J666" s="5" t="s">
        <v>957</v>
      </c>
      <c r="K666" s="5">
        <v>4689</v>
      </c>
      <c r="L666" s="5">
        <v>1796</v>
      </c>
      <c r="M666" s="5" t="s">
        <v>925</v>
      </c>
      <c r="N666" s="8">
        <v>5</v>
      </c>
      <c r="O666" s="5">
        <v>3592</v>
      </c>
      <c r="P666" s="5"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</row>
    <row r="667" spans="1:22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16" t="str">
        <f>VLOOKUP(D667,'Customer Details'!$A$1:$F$16,2,0)</f>
        <v>Punj Lloyd Ltd.</v>
      </c>
      <c r="H667" s="16" t="str">
        <f>VLOOKUP(D667,'Customer Details'!$A$1:$F$16,4,0)</f>
        <v>South Windsor</v>
      </c>
      <c r="I667" s="16" t="str">
        <f>VLOOKUP(D667,'Customer Details'!$A$1:$F$16,6,0)</f>
        <v>06074</v>
      </c>
      <c r="J667" s="5" t="s">
        <v>1185</v>
      </c>
      <c r="K667" s="5">
        <v>3245</v>
      </c>
      <c r="L667" s="5">
        <v>1964</v>
      </c>
      <c r="M667" s="5" t="s">
        <v>918</v>
      </c>
      <c r="N667" s="8">
        <v>4</v>
      </c>
      <c r="O667" s="5">
        <v>3928</v>
      </c>
      <c r="P667" s="5"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</row>
    <row r="668" spans="1:22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16" t="str">
        <f>VLOOKUP(D668,'Customer Details'!$A$1:$F$16,2,0)</f>
        <v>Punj Lloyd Ltd.</v>
      </c>
      <c r="H668" s="16" t="str">
        <f>VLOOKUP(D668,'Customer Details'!$A$1:$F$16,4,0)</f>
        <v>South Windsor</v>
      </c>
      <c r="I668" s="16" t="str">
        <f>VLOOKUP(D668,'Customer Details'!$A$1:$F$16,6,0)</f>
        <v>06074</v>
      </c>
      <c r="J668" s="5" t="s">
        <v>1060</v>
      </c>
      <c r="K668" s="5">
        <v>3039</v>
      </c>
      <c r="L668" s="5">
        <v>2426</v>
      </c>
      <c r="M668" s="5" t="s">
        <v>925</v>
      </c>
      <c r="N668" s="8">
        <v>3</v>
      </c>
      <c r="O668" s="5">
        <v>2426</v>
      </c>
      <c r="P668" s="5"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</row>
    <row r="669" spans="1:22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16" t="str">
        <f>VLOOKUP(D669,'Customer Details'!$A$1:$F$16,2,0)</f>
        <v>Sonata Software</v>
      </c>
      <c r="H669" s="16" t="str">
        <f>VLOOKUP(D669,'Customer Details'!$A$1:$F$16,4,0)</f>
        <v>Olympia</v>
      </c>
      <c r="I669" s="16" t="str">
        <f>VLOOKUP(D669,'Customer Details'!$A$1:$F$16,6,0)</f>
        <v>98502</v>
      </c>
      <c r="J669" s="5" t="s">
        <v>940</v>
      </c>
      <c r="K669" s="5">
        <v>3176</v>
      </c>
      <c r="L669" s="5">
        <v>1801</v>
      </c>
      <c r="M669" s="5" t="s">
        <v>918</v>
      </c>
      <c r="N669" s="8">
        <v>3</v>
      </c>
      <c r="O669" s="5">
        <v>1801</v>
      </c>
      <c r="P669" s="5"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</row>
    <row r="670" spans="1:22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16" t="str">
        <f>VLOOKUP(D670,'Customer Details'!$A$1:$F$16,2,0)</f>
        <v>ABC</v>
      </c>
      <c r="H670" s="16" t="str">
        <f>VLOOKUP(D670,'Customer Details'!$A$1:$F$16,4,0)</f>
        <v>New York</v>
      </c>
      <c r="I670" s="16" t="str">
        <f>VLOOKUP(D670,'Customer Details'!$A$1:$F$16,6,0)</f>
        <v>10025</v>
      </c>
      <c r="J670" s="5" t="s">
        <v>1204</v>
      </c>
      <c r="K670" s="5">
        <v>2820</v>
      </c>
      <c r="L670" s="5">
        <v>1504</v>
      </c>
      <c r="M670" s="5" t="s">
        <v>923</v>
      </c>
      <c r="N670" s="8">
        <v>5</v>
      </c>
      <c r="O670" s="5">
        <v>3008</v>
      </c>
      <c r="P670" s="5"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</row>
    <row r="671" spans="1:22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16" t="str">
        <f>VLOOKUP(D671,'Customer Details'!$A$1:$F$16,2,0)</f>
        <v>Supreme Ind</v>
      </c>
      <c r="H671" s="16" t="str">
        <f>VLOOKUP(D671,'Customer Details'!$A$1:$F$16,4,0)</f>
        <v>Midland</v>
      </c>
      <c r="I671" s="16" t="str">
        <f>VLOOKUP(D671,'Customer Details'!$A$1:$F$16,6,0)</f>
        <v>79706</v>
      </c>
      <c r="J671" s="5" t="s">
        <v>963</v>
      </c>
      <c r="K671" s="5">
        <v>2814</v>
      </c>
      <c r="L671" s="5">
        <v>2437</v>
      </c>
      <c r="M671" s="5" t="s">
        <v>918</v>
      </c>
      <c r="N671" s="8">
        <v>10</v>
      </c>
      <c r="O671" s="5">
        <v>7311</v>
      </c>
      <c r="P671" s="5"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</row>
    <row r="672" spans="1:22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16" t="str">
        <f>VLOOKUP(D672,'Customer Details'!$A$1:$F$16,2,0)</f>
        <v>Supreme Ind</v>
      </c>
      <c r="H672" s="16" t="str">
        <f>VLOOKUP(D672,'Customer Details'!$A$1:$F$16,4,0)</f>
        <v>Midland</v>
      </c>
      <c r="I672" s="16" t="str">
        <f>VLOOKUP(D672,'Customer Details'!$A$1:$F$16,6,0)</f>
        <v>79706</v>
      </c>
      <c r="J672" s="5" t="s">
        <v>1016</v>
      </c>
      <c r="K672" s="5">
        <v>3457</v>
      </c>
      <c r="L672" s="5">
        <v>2070</v>
      </c>
      <c r="M672" s="5" t="s">
        <v>923</v>
      </c>
      <c r="N672" s="8">
        <v>10</v>
      </c>
      <c r="O672" s="5">
        <v>2070</v>
      </c>
      <c r="P672" s="5"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</row>
    <row r="673" spans="1:22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16" t="str">
        <f>VLOOKUP(D673,'Customer Details'!$A$1:$F$16,2,0)</f>
        <v>Elder Pharmaceuticals</v>
      </c>
      <c r="H673" s="16" t="str">
        <f>VLOOKUP(D673,'Customer Details'!$A$1:$F$16,4,0)</f>
        <v>Omaha</v>
      </c>
      <c r="I673" s="16" t="str">
        <f>VLOOKUP(D673,'Customer Details'!$A$1:$F$16,6,0)</f>
        <v>68127</v>
      </c>
      <c r="J673" s="5" t="s">
        <v>932</v>
      </c>
      <c r="K673" s="5">
        <v>2895</v>
      </c>
      <c r="L673" s="5">
        <v>1871</v>
      </c>
      <c r="M673" s="5" t="s">
        <v>925</v>
      </c>
      <c r="N673" s="8">
        <v>8</v>
      </c>
      <c r="O673" s="5">
        <v>1871</v>
      </c>
      <c r="P673" s="5"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</row>
    <row r="674" spans="1:22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16" t="str">
        <f>VLOOKUP(D674,'Customer Details'!$A$1:$F$16,2,0)</f>
        <v>Punj Lloyd Ltd.</v>
      </c>
      <c r="H674" s="16" t="str">
        <f>VLOOKUP(D674,'Customer Details'!$A$1:$F$16,4,0)</f>
        <v>South Windsor</v>
      </c>
      <c r="I674" s="16" t="str">
        <f>VLOOKUP(D674,'Customer Details'!$A$1:$F$16,6,0)</f>
        <v>06074</v>
      </c>
      <c r="J674" s="5" t="s">
        <v>1057</v>
      </c>
      <c r="K674" s="5">
        <v>3663</v>
      </c>
      <c r="L674" s="5">
        <v>1550</v>
      </c>
      <c r="M674" s="5" t="s">
        <v>923</v>
      </c>
      <c r="N674" s="8" t="s">
        <v>1572</v>
      </c>
      <c r="O674" s="5">
        <v>1550</v>
      </c>
      <c r="P674" s="5"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</row>
    <row r="675" spans="1:22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16" t="str">
        <f>VLOOKUP(D675,'Customer Details'!$A$1:$F$16,2,0)</f>
        <v>Punj Lloyd Ltd.</v>
      </c>
      <c r="H675" s="16" t="str">
        <f>VLOOKUP(D675,'Customer Details'!$A$1:$F$16,4,0)</f>
        <v>South Windsor</v>
      </c>
      <c r="I675" s="16" t="str">
        <f>VLOOKUP(D675,'Customer Details'!$A$1:$F$16,6,0)</f>
        <v>06074</v>
      </c>
      <c r="J675" s="5" t="s">
        <v>1182</v>
      </c>
      <c r="K675" s="5">
        <v>4152</v>
      </c>
      <c r="L675" s="5">
        <v>1278</v>
      </c>
      <c r="M675" s="5" t="s">
        <v>918</v>
      </c>
      <c r="N675" s="8">
        <v>3</v>
      </c>
      <c r="O675" s="5">
        <v>2556</v>
      </c>
      <c r="P675" s="5"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</row>
    <row r="676" spans="1:22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16" t="str">
        <f>VLOOKUP(D676,'Customer Details'!$A$1:$F$16,2,0)</f>
        <v>Honeywell Automation</v>
      </c>
      <c r="H676" s="16" t="str">
        <f>VLOOKUP(D676,'Customer Details'!$A$1:$F$16,4,0)</f>
        <v>Miami</v>
      </c>
      <c r="I676" s="16" t="str">
        <f>VLOOKUP(D676,'Customer Details'!$A$1:$F$16,6,0)</f>
        <v>33732</v>
      </c>
      <c r="J676" s="5" t="s">
        <v>1024</v>
      </c>
      <c r="K676" s="5">
        <v>4392</v>
      </c>
      <c r="L676" s="5">
        <v>1542</v>
      </c>
      <c r="M676" s="5" t="s">
        <v>918</v>
      </c>
      <c r="N676" s="8">
        <v>10</v>
      </c>
      <c r="O676" s="5">
        <v>3084</v>
      </c>
      <c r="P676" s="5"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</row>
    <row r="677" spans="1:22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16" t="str">
        <f>VLOOKUP(D677,'Customer Details'!$A$1:$F$16,2,0)</f>
        <v>GMR Infrastructure Ltd.</v>
      </c>
      <c r="H677" s="16" t="str">
        <f>VLOOKUP(D677,'Customer Details'!$A$1:$F$16,4,0)</f>
        <v>Naugatuck</v>
      </c>
      <c r="I677" s="16" t="str">
        <f>VLOOKUP(D677,'Customer Details'!$A$1:$F$16,6,0)</f>
        <v>06770</v>
      </c>
      <c r="J677" s="5" t="s">
        <v>976</v>
      </c>
      <c r="K677" s="5">
        <v>4378</v>
      </c>
      <c r="L677" s="5">
        <v>1998</v>
      </c>
      <c r="M677" s="5" t="s">
        <v>920</v>
      </c>
      <c r="N677" s="8">
        <v>3</v>
      </c>
      <c r="O677" s="5">
        <v>5994</v>
      </c>
      <c r="P677" s="5"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</row>
    <row r="678" spans="1:22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16" t="str">
        <f>VLOOKUP(D678,'Customer Details'!$A$1:$F$16,2,0)</f>
        <v>Godfrey Philips India Ltd.</v>
      </c>
      <c r="H678" s="16" t="str">
        <f>VLOOKUP(D678,'Customer Details'!$A$1:$F$16,4,0)</f>
        <v>Salt Lake City</v>
      </c>
      <c r="I678" s="16" t="str">
        <f>VLOOKUP(D678,'Customer Details'!$A$1:$F$16,6,0)</f>
        <v>84118</v>
      </c>
      <c r="J678" s="5" t="s">
        <v>1181</v>
      </c>
      <c r="K678" s="5">
        <v>2616</v>
      </c>
      <c r="L678" s="5">
        <v>1965</v>
      </c>
      <c r="M678" s="5" t="s">
        <v>925</v>
      </c>
      <c r="N678" s="8">
        <v>4</v>
      </c>
      <c r="O678" s="5">
        <v>1965</v>
      </c>
      <c r="P678" s="5"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</row>
    <row r="679" spans="1:22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16" t="str">
        <f>VLOOKUP(D679,'Customer Details'!$A$1:$F$16,2,0)</f>
        <v>Hindusthan National Glass &amp; Industries Ltd.</v>
      </c>
      <c r="H679" s="16" t="str">
        <f>VLOOKUP(D679,'Customer Details'!$A$1:$F$16,4,0)</f>
        <v>Honolulu</v>
      </c>
      <c r="I679" s="16" t="str">
        <f>VLOOKUP(D679,'Customer Details'!$A$1:$F$16,6,0)</f>
        <v>96825</v>
      </c>
      <c r="J679" s="5" t="s">
        <v>945</v>
      </c>
      <c r="K679" s="5">
        <v>3495</v>
      </c>
      <c r="L679" s="5">
        <v>2172</v>
      </c>
      <c r="M679" s="5" t="s">
        <v>918</v>
      </c>
      <c r="N679" s="8">
        <v>6</v>
      </c>
      <c r="O679" s="5">
        <v>2172</v>
      </c>
      <c r="P679" s="5"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</row>
    <row r="680" spans="1:22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16" t="str">
        <f>VLOOKUP(D680,'Customer Details'!$A$1:$F$16,2,0)</f>
        <v>Suzlon Energy Ltd.</v>
      </c>
      <c r="H680" s="16" t="str">
        <f>VLOOKUP(D680,'Customer Details'!$A$1:$F$16,4,0)</f>
        <v>Tracy</v>
      </c>
      <c r="I680" s="16" t="str">
        <f>VLOOKUP(D680,'Customer Details'!$A$1:$F$16,6,0)</f>
        <v>95376</v>
      </c>
      <c r="J680" s="5" t="s">
        <v>1112</v>
      </c>
      <c r="K680" s="5">
        <v>3759</v>
      </c>
      <c r="L680" s="5">
        <v>2258</v>
      </c>
      <c r="M680" s="5" t="s">
        <v>920</v>
      </c>
      <c r="N680" s="8" t="s">
        <v>1572</v>
      </c>
      <c r="O680" s="5">
        <v>2258</v>
      </c>
      <c r="P680" s="5"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</row>
    <row r="681" spans="1:22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16" t="str">
        <f>VLOOKUP(D681,'Customer Details'!$A$1:$F$16,2,0)</f>
        <v>Lupin Ltd.</v>
      </c>
      <c r="H681" s="16" t="str">
        <f>VLOOKUP(D681,'Customer Details'!$A$1:$F$16,4,0)</f>
        <v>New York</v>
      </c>
      <c r="I681" s="16" t="str">
        <f>VLOOKUP(D681,'Customer Details'!$A$1:$F$16,6,0)</f>
        <v>10019</v>
      </c>
      <c r="J681" s="5" t="s">
        <v>1214</v>
      </c>
      <c r="K681" s="5">
        <v>4309</v>
      </c>
      <c r="L681" s="5">
        <v>1779</v>
      </c>
      <c r="M681" s="5" t="s">
        <v>918</v>
      </c>
      <c r="N681" s="8">
        <v>6</v>
      </c>
      <c r="O681" s="5">
        <v>3558</v>
      </c>
      <c r="P681" s="5"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</row>
    <row r="682" spans="1:22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16" t="str">
        <f>VLOOKUP(D682,'Customer Details'!$A$1:$F$16,2,0)</f>
        <v>ABC</v>
      </c>
      <c r="H682" s="16" t="str">
        <f>VLOOKUP(D682,'Customer Details'!$A$1:$F$16,4,0)</f>
        <v>New York</v>
      </c>
      <c r="I682" s="16" t="str">
        <f>VLOOKUP(D682,'Customer Details'!$A$1:$F$16,6,0)</f>
        <v>10025</v>
      </c>
      <c r="J682" s="5" t="s">
        <v>973</v>
      </c>
      <c r="K682" s="5">
        <v>3150</v>
      </c>
      <c r="L682" s="5">
        <v>1218</v>
      </c>
      <c r="M682" s="5" t="s">
        <v>918</v>
      </c>
      <c r="N682" s="8">
        <v>10</v>
      </c>
      <c r="O682" s="5">
        <v>3654</v>
      </c>
      <c r="P682" s="5"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</row>
    <row r="683" spans="1:22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16" t="str">
        <f>VLOOKUP(D683,'Customer Details'!$A$1:$F$16,2,0)</f>
        <v>Suzlon Energy Ltd.</v>
      </c>
      <c r="H683" s="16" t="str">
        <f>VLOOKUP(D683,'Customer Details'!$A$1:$F$16,4,0)</f>
        <v>Tracy</v>
      </c>
      <c r="I683" s="16" t="str">
        <f>VLOOKUP(D683,'Customer Details'!$A$1:$F$16,6,0)</f>
        <v>95376</v>
      </c>
      <c r="J683" s="5" t="s">
        <v>940</v>
      </c>
      <c r="K683" s="5">
        <v>3176</v>
      </c>
      <c r="L683" s="5">
        <v>1801</v>
      </c>
      <c r="M683" s="5" t="s">
        <v>918</v>
      </c>
      <c r="N683" s="8">
        <v>10</v>
      </c>
      <c r="O683" s="5">
        <v>5403</v>
      </c>
      <c r="P683" s="5"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</row>
    <row r="684" spans="1:22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16" t="str">
        <f>VLOOKUP(D684,'Customer Details'!$A$1:$F$16,2,0)</f>
        <v>GMR Infrastructure Ltd.</v>
      </c>
      <c r="H684" s="16" t="str">
        <f>VLOOKUP(D684,'Customer Details'!$A$1:$F$16,4,0)</f>
        <v>Naugatuck</v>
      </c>
      <c r="I684" s="16" t="str">
        <f>VLOOKUP(D684,'Customer Details'!$A$1:$F$16,6,0)</f>
        <v>06770</v>
      </c>
      <c r="J684" s="5" t="s">
        <v>1228</v>
      </c>
      <c r="K684" s="5">
        <v>2539</v>
      </c>
      <c r="L684" s="5">
        <v>1656</v>
      </c>
      <c r="M684" s="5" t="s">
        <v>918</v>
      </c>
      <c r="N684" s="8">
        <v>4</v>
      </c>
      <c r="O684" s="5">
        <v>4968</v>
      </c>
      <c r="P684" s="5"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</row>
    <row r="685" spans="1:22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16" t="str">
        <f>VLOOKUP(D685,'Customer Details'!$A$1:$F$16,2,0)</f>
        <v>Sonata Software</v>
      </c>
      <c r="H685" s="16" t="str">
        <f>VLOOKUP(D685,'Customer Details'!$A$1:$F$16,4,0)</f>
        <v>Olympia</v>
      </c>
      <c r="I685" s="16" t="str">
        <f>VLOOKUP(D685,'Customer Details'!$A$1:$F$16,6,0)</f>
        <v>98502</v>
      </c>
      <c r="J685" s="5" t="s">
        <v>1189</v>
      </c>
      <c r="K685" s="5">
        <v>4476</v>
      </c>
      <c r="L685" s="5">
        <v>2494</v>
      </c>
      <c r="M685" s="5" t="s">
        <v>918</v>
      </c>
      <c r="N685" s="8">
        <v>4</v>
      </c>
      <c r="O685" s="5">
        <v>4988</v>
      </c>
      <c r="P685" s="5"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</row>
    <row r="686" spans="1:22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16" t="str">
        <f>VLOOKUP(D686,'Customer Details'!$A$1:$F$16,2,0)</f>
        <v>Punj Lloyd Ltd.</v>
      </c>
      <c r="H686" s="16" t="str">
        <f>VLOOKUP(D686,'Customer Details'!$A$1:$F$16,4,0)</f>
        <v>South Windsor</v>
      </c>
      <c r="I686" s="16" t="str">
        <f>VLOOKUP(D686,'Customer Details'!$A$1:$F$16,6,0)</f>
        <v>06074</v>
      </c>
      <c r="J686" s="5" t="s">
        <v>1076</v>
      </c>
      <c r="K686" s="5">
        <v>2628</v>
      </c>
      <c r="L686" s="5">
        <v>1803</v>
      </c>
      <c r="M686" s="5" t="s">
        <v>918</v>
      </c>
      <c r="N686" s="8">
        <v>6</v>
      </c>
      <c r="O686" s="5">
        <v>1803</v>
      </c>
      <c r="P686" s="5"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</row>
    <row r="687" spans="1:22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16" t="str">
        <f>VLOOKUP(D687,'Customer Details'!$A$1:$F$16,2,0)</f>
        <v>Lupin Ltd.</v>
      </c>
      <c r="H687" s="16" t="str">
        <f>VLOOKUP(D687,'Customer Details'!$A$1:$F$16,4,0)</f>
        <v>New York</v>
      </c>
      <c r="I687" s="16" t="str">
        <f>VLOOKUP(D687,'Customer Details'!$A$1:$F$16,6,0)</f>
        <v>10019</v>
      </c>
      <c r="J687" s="5" t="s">
        <v>1064</v>
      </c>
      <c r="K687" s="5">
        <v>2645</v>
      </c>
      <c r="L687" s="5">
        <v>1547</v>
      </c>
      <c r="M687" s="5" t="s">
        <v>923</v>
      </c>
      <c r="N687" s="8">
        <v>3</v>
      </c>
      <c r="O687" s="5">
        <v>1547</v>
      </c>
      <c r="P687" s="5"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</row>
    <row r="688" spans="1:22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16" t="str">
        <f>VLOOKUP(D688,'Customer Details'!$A$1:$F$16,2,0)</f>
        <v>Suzlon Energy Ltd.</v>
      </c>
      <c r="H688" s="16" t="str">
        <f>VLOOKUP(D688,'Customer Details'!$A$1:$F$16,4,0)</f>
        <v>Tracy</v>
      </c>
      <c r="I688" s="16" t="str">
        <f>VLOOKUP(D688,'Customer Details'!$A$1:$F$16,6,0)</f>
        <v>95376</v>
      </c>
      <c r="J688" s="5" t="s">
        <v>932</v>
      </c>
      <c r="K688" s="5">
        <v>2895</v>
      </c>
      <c r="L688" s="5">
        <v>1871</v>
      </c>
      <c r="M688" s="5" t="s">
        <v>925</v>
      </c>
      <c r="N688" s="8">
        <v>5</v>
      </c>
      <c r="O688" s="5">
        <v>1871</v>
      </c>
      <c r="P688" s="5"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</row>
    <row r="689" spans="1:22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16" t="str">
        <f>VLOOKUP(D689,'Customer Details'!$A$1:$F$16,2,0)</f>
        <v>Fortis Healthcare Ltd.</v>
      </c>
      <c r="H689" s="16" t="str">
        <f>VLOOKUP(D689,'Customer Details'!$A$1:$F$16,4,0)</f>
        <v>Goleta</v>
      </c>
      <c r="I689" s="16" t="str">
        <f>VLOOKUP(D689,'Customer Details'!$A$1:$F$16,6,0)</f>
        <v>93117</v>
      </c>
      <c r="J689" s="5" t="s">
        <v>1018</v>
      </c>
      <c r="K689" s="5">
        <v>3649</v>
      </c>
      <c r="L689" s="5">
        <v>2295</v>
      </c>
      <c r="M689" s="5" t="s">
        <v>918</v>
      </c>
      <c r="N689" s="8">
        <v>5</v>
      </c>
      <c r="O689" s="5">
        <v>6885</v>
      </c>
      <c r="P689" s="5"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</row>
    <row r="690" spans="1:22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16" t="str">
        <f>VLOOKUP(D690,'Customer Details'!$A$1:$F$16,2,0)</f>
        <v>Elder Pharmaceuticals</v>
      </c>
      <c r="H690" s="16" t="str">
        <f>VLOOKUP(D690,'Customer Details'!$A$1:$F$16,4,0)</f>
        <v>Omaha</v>
      </c>
      <c r="I690" s="16" t="str">
        <f>VLOOKUP(D690,'Customer Details'!$A$1:$F$16,6,0)</f>
        <v>68127</v>
      </c>
      <c r="J690" s="5" t="s">
        <v>1075</v>
      </c>
      <c r="K690" s="5">
        <v>4209</v>
      </c>
      <c r="L690" s="5">
        <v>1692</v>
      </c>
      <c r="M690" s="5" t="s">
        <v>925</v>
      </c>
      <c r="N690" s="8">
        <v>6</v>
      </c>
      <c r="O690" s="5">
        <v>1692</v>
      </c>
      <c r="P690" s="5"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</row>
    <row r="691" spans="1:22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16" t="str">
        <f>VLOOKUP(D691,'Customer Details'!$A$1:$F$16,2,0)</f>
        <v>Dynamatic Technologies Ltd.</v>
      </c>
      <c r="H691" s="16" t="str">
        <f>VLOOKUP(D691,'Customer Details'!$A$1:$F$16,4,0)</f>
        <v>Santa Barbara</v>
      </c>
      <c r="I691" s="16" t="str">
        <f>VLOOKUP(D691,'Customer Details'!$A$1:$F$16,6,0)</f>
        <v>93110</v>
      </c>
      <c r="J691" s="5" t="s">
        <v>1022</v>
      </c>
      <c r="K691" s="5">
        <v>3018</v>
      </c>
      <c r="L691" s="5">
        <v>1286</v>
      </c>
      <c r="M691" s="5" t="s">
        <v>918</v>
      </c>
      <c r="N691" s="8">
        <v>4</v>
      </c>
      <c r="O691" s="5">
        <v>2572</v>
      </c>
      <c r="P691" s="5"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</row>
    <row r="692" spans="1:22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16" t="str">
        <f>VLOOKUP(D692,'Customer Details'!$A$1:$F$16,2,0)</f>
        <v>Lupin Ltd.</v>
      </c>
      <c r="H692" s="16" t="str">
        <f>VLOOKUP(D692,'Customer Details'!$A$1:$F$16,4,0)</f>
        <v>New York</v>
      </c>
      <c r="I692" s="16" t="str">
        <f>VLOOKUP(D692,'Customer Details'!$A$1:$F$16,6,0)</f>
        <v>10019</v>
      </c>
      <c r="J692" s="5" t="s">
        <v>939</v>
      </c>
      <c r="K692" s="5">
        <v>3768</v>
      </c>
      <c r="L692" s="5">
        <v>1353</v>
      </c>
      <c r="M692" s="5" t="s">
        <v>918</v>
      </c>
      <c r="N692" s="8">
        <v>8</v>
      </c>
      <c r="O692" s="5">
        <v>1353</v>
      </c>
      <c r="P692" s="5"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</row>
    <row r="693" spans="1:22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16" t="str">
        <f>VLOOKUP(D693,'Customer Details'!$A$1:$F$16,2,0)</f>
        <v>GMR Infrastructure Ltd.</v>
      </c>
      <c r="H693" s="16" t="str">
        <f>VLOOKUP(D693,'Customer Details'!$A$1:$F$16,4,0)</f>
        <v>Naugatuck</v>
      </c>
      <c r="I693" s="16" t="str">
        <f>VLOOKUP(D693,'Customer Details'!$A$1:$F$16,6,0)</f>
        <v>06770</v>
      </c>
      <c r="J693" s="5" t="s">
        <v>1090</v>
      </c>
      <c r="K693" s="5">
        <v>4420</v>
      </c>
      <c r="L693" s="5">
        <v>1797</v>
      </c>
      <c r="M693" s="5" t="s">
        <v>925</v>
      </c>
      <c r="N693" s="8">
        <v>4</v>
      </c>
      <c r="O693" s="5">
        <v>3594</v>
      </c>
      <c r="P693" s="5"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</row>
    <row r="694" spans="1:22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16" t="str">
        <f>VLOOKUP(D694,'Customer Details'!$A$1:$F$16,2,0)</f>
        <v>Honeywell Automation</v>
      </c>
      <c r="H694" s="16" t="str">
        <f>VLOOKUP(D694,'Customer Details'!$A$1:$F$16,4,0)</f>
        <v>Miami</v>
      </c>
      <c r="I694" s="16" t="str">
        <f>VLOOKUP(D694,'Customer Details'!$A$1:$F$16,6,0)</f>
        <v>33732</v>
      </c>
      <c r="J694" s="5" t="s">
        <v>1077</v>
      </c>
      <c r="K694" s="5">
        <v>4307</v>
      </c>
      <c r="L694" s="5">
        <v>1503</v>
      </c>
      <c r="M694" s="5" t="s">
        <v>918</v>
      </c>
      <c r="N694" s="8">
        <v>4</v>
      </c>
      <c r="O694" s="5">
        <v>1503</v>
      </c>
      <c r="P694" s="5"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</row>
    <row r="695" spans="1:22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16" t="str">
        <f>VLOOKUP(D695,'Customer Details'!$A$1:$F$16,2,0)</f>
        <v>Hindusthan National Glass &amp; Industries Ltd.</v>
      </c>
      <c r="H695" s="16" t="str">
        <f>VLOOKUP(D695,'Customer Details'!$A$1:$F$16,4,0)</f>
        <v>Honolulu</v>
      </c>
      <c r="I695" s="16" t="str">
        <f>VLOOKUP(D695,'Customer Details'!$A$1:$F$16,6,0)</f>
        <v>96825</v>
      </c>
      <c r="J695" s="5" t="s">
        <v>967</v>
      </c>
      <c r="K695" s="5">
        <v>4459</v>
      </c>
      <c r="L695" s="5">
        <v>1722</v>
      </c>
      <c r="M695" s="5" t="s">
        <v>927</v>
      </c>
      <c r="N695" s="8">
        <v>4</v>
      </c>
      <c r="O695" s="5">
        <v>1722</v>
      </c>
      <c r="P695" s="5"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</row>
    <row r="696" spans="1:22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16" t="str">
        <f>VLOOKUP(D696,'Customer Details'!$A$1:$F$16,2,0)</f>
        <v>Honeywell Automation</v>
      </c>
      <c r="H696" s="16" t="str">
        <f>VLOOKUP(D696,'Customer Details'!$A$1:$F$16,4,0)</f>
        <v>Miami</v>
      </c>
      <c r="I696" s="16" t="str">
        <f>VLOOKUP(D696,'Customer Details'!$A$1:$F$16,6,0)</f>
        <v>33732</v>
      </c>
      <c r="J696" s="5" t="s">
        <v>1204</v>
      </c>
      <c r="K696" s="5">
        <v>2820</v>
      </c>
      <c r="L696" s="5">
        <v>1504</v>
      </c>
      <c r="M696" s="5" t="s">
        <v>923</v>
      </c>
      <c r="N696" s="8">
        <v>5</v>
      </c>
      <c r="O696" s="5">
        <v>3008</v>
      </c>
      <c r="P696" s="5"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</row>
    <row r="697" spans="1:22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16" t="str">
        <f>VLOOKUP(D697,'Customer Details'!$A$1:$F$16,2,0)</f>
        <v>Godfrey Philips India Ltd.</v>
      </c>
      <c r="H697" s="16" t="str">
        <f>VLOOKUP(D697,'Customer Details'!$A$1:$F$16,4,0)</f>
        <v>Salt Lake City</v>
      </c>
      <c r="I697" s="16" t="str">
        <f>VLOOKUP(D697,'Customer Details'!$A$1:$F$16,6,0)</f>
        <v>84118</v>
      </c>
      <c r="J697" s="5" t="s">
        <v>1036</v>
      </c>
      <c r="K697" s="5">
        <v>3025</v>
      </c>
      <c r="L697" s="5">
        <v>1863</v>
      </c>
      <c r="M697" s="5" t="s">
        <v>918</v>
      </c>
      <c r="N697" s="8">
        <v>4</v>
      </c>
      <c r="O697" s="5">
        <v>5589</v>
      </c>
      <c r="P697" s="5"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</row>
    <row r="698" spans="1:22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16" t="str">
        <f>VLOOKUP(D698,'Customer Details'!$A$1:$F$16,2,0)</f>
        <v>Fortis Healthcare Ltd.</v>
      </c>
      <c r="H698" s="16" t="str">
        <f>VLOOKUP(D698,'Customer Details'!$A$1:$F$16,4,0)</f>
        <v>Goleta</v>
      </c>
      <c r="I698" s="16" t="str">
        <f>VLOOKUP(D698,'Customer Details'!$A$1:$F$16,6,0)</f>
        <v>93117</v>
      </c>
      <c r="J698" s="5" t="s">
        <v>1163</v>
      </c>
      <c r="K698" s="5">
        <v>4574</v>
      </c>
      <c r="L698" s="5">
        <v>2068</v>
      </c>
      <c r="M698" s="5" t="s">
        <v>918</v>
      </c>
      <c r="N698" s="8">
        <v>3</v>
      </c>
      <c r="O698" s="5">
        <v>2068</v>
      </c>
      <c r="P698" s="5"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</row>
    <row r="699" spans="1:22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16" t="str">
        <f>VLOOKUP(D699,'Customer Details'!$A$1:$F$16,2,0)</f>
        <v>Honeywell Automation</v>
      </c>
      <c r="H699" s="16" t="str">
        <f>VLOOKUP(D699,'Customer Details'!$A$1:$F$16,4,0)</f>
        <v>Miami</v>
      </c>
      <c r="I699" s="16" t="str">
        <f>VLOOKUP(D699,'Customer Details'!$A$1:$F$16,6,0)</f>
        <v>33732</v>
      </c>
      <c r="J699" s="5" t="s">
        <v>968</v>
      </c>
      <c r="K699" s="5">
        <v>3491</v>
      </c>
      <c r="L699" s="5">
        <v>1257</v>
      </c>
      <c r="M699" s="5" t="s">
        <v>923</v>
      </c>
      <c r="N699" s="8">
        <v>6</v>
      </c>
      <c r="O699" s="5">
        <v>1257</v>
      </c>
      <c r="P699" s="5"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</row>
    <row r="700" spans="1:22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16" t="str">
        <f>VLOOKUP(D700,'Customer Details'!$A$1:$F$16,2,0)</f>
        <v>Hindusthan National Glass &amp; Industries Ltd.</v>
      </c>
      <c r="H700" s="16" t="str">
        <f>VLOOKUP(D700,'Customer Details'!$A$1:$F$16,4,0)</f>
        <v>Honolulu</v>
      </c>
      <c r="I700" s="16" t="str">
        <f>VLOOKUP(D700,'Customer Details'!$A$1:$F$16,6,0)</f>
        <v>96825</v>
      </c>
      <c r="J700" s="5" t="s">
        <v>1113</v>
      </c>
      <c r="K700" s="5">
        <v>3055</v>
      </c>
      <c r="L700" s="5">
        <v>2269</v>
      </c>
      <c r="M700" s="5" t="s">
        <v>920</v>
      </c>
      <c r="N700" s="8">
        <v>4</v>
      </c>
      <c r="O700" s="5">
        <v>4538</v>
      </c>
      <c r="P700" s="5"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</row>
    <row r="701" spans="1:22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16" t="str">
        <f>VLOOKUP(D701,'Customer Details'!$A$1:$F$16,2,0)</f>
        <v>Suzlon Energy Ltd.</v>
      </c>
      <c r="H701" s="16" t="str">
        <f>VLOOKUP(D701,'Customer Details'!$A$1:$F$16,4,0)</f>
        <v>Tracy</v>
      </c>
      <c r="I701" s="16" t="str">
        <f>VLOOKUP(D701,'Customer Details'!$A$1:$F$16,6,0)</f>
        <v>95376</v>
      </c>
      <c r="J701" s="5" t="s">
        <v>1217</v>
      </c>
      <c r="K701" s="5">
        <v>4542</v>
      </c>
      <c r="L701" s="5">
        <v>1226</v>
      </c>
      <c r="M701" s="5" t="s">
        <v>923</v>
      </c>
      <c r="N701" s="8">
        <v>4</v>
      </c>
      <c r="O701" s="5">
        <v>3678</v>
      </c>
      <c r="P701" s="5"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</row>
    <row r="702" spans="1:22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16" t="str">
        <f>VLOOKUP(D702,'Customer Details'!$A$1:$F$16,2,0)</f>
        <v>Supreme Ind</v>
      </c>
      <c r="H702" s="16" t="str">
        <f>VLOOKUP(D702,'Customer Details'!$A$1:$F$16,4,0)</f>
        <v>Midland</v>
      </c>
      <c r="I702" s="16" t="str">
        <f>VLOOKUP(D702,'Customer Details'!$A$1:$F$16,6,0)</f>
        <v>79706</v>
      </c>
      <c r="J702" s="5" t="s">
        <v>1097</v>
      </c>
      <c r="K702" s="5">
        <v>2856</v>
      </c>
      <c r="L702" s="5">
        <v>1236</v>
      </c>
      <c r="M702" s="5" t="s">
        <v>925</v>
      </c>
      <c r="N702" s="8">
        <v>4</v>
      </c>
      <c r="O702" s="5">
        <v>1236</v>
      </c>
      <c r="P702" s="5"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</row>
    <row r="703" spans="1:22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16" t="str">
        <f>VLOOKUP(D703,'Customer Details'!$A$1:$F$16,2,0)</f>
        <v>Reliance Industries Limited</v>
      </c>
      <c r="H703" s="16" t="str">
        <f>VLOOKUP(D703,'Customer Details'!$A$1:$F$16,4,0)</f>
        <v>Chestnut Ridge</v>
      </c>
      <c r="I703" s="16" t="str">
        <f>VLOOKUP(D703,'Customer Details'!$A$1:$F$16,6,0)</f>
        <v>10977</v>
      </c>
      <c r="J703" s="5" t="s">
        <v>1070</v>
      </c>
      <c r="K703" s="5">
        <v>3340</v>
      </c>
      <c r="L703" s="5">
        <v>1355</v>
      </c>
      <c r="M703" s="5" t="s">
        <v>918</v>
      </c>
      <c r="N703" s="8">
        <v>6</v>
      </c>
      <c r="O703" s="5">
        <v>1355</v>
      </c>
      <c r="P703" s="5"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</row>
    <row r="704" spans="1:22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16" t="str">
        <f>VLOOKUP(D704,'Customer Details'!$A$1:$F$16,2,0)</f>
        <v>Supreme Ind</v>
      </c>
      <c r="H704" s="16" t="str">
        <f>VLOOKUP(D704,'Customer Details'!$A$1:$F$16,4,0)</f>
        <v>Midland</v>
      </c>
      <c r="I704" s="16" t="str">
        <f>VLOOKUP(D704,'Customer Details'!$A$1:$F$16,6,0)</f>
        <v>79706</v>
      </c>
      <c r="J704" s="5" t="s">
        <v>1089</v>
      </c>
      <c r="K704" s="5">
        <v>2671</v>
      </c>
      <c r="L704" s="5">
        <v>1591</v>
      </c>
      <c r="M704" s="5" t="s">
        <v>918</v>
      </c>
      <c r="N704" s="8">
        <v>5</v>
      </c>
      <c r="O704" s="5">
        <v>3182</v>
      </c>
      <c r="P704" s="5"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</row>
    <row r="705" spans="1:22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16" t="str">
        <f>VLOOKUP(D705,'Customer Details'!$A$1:$F$16,2,0)</f>
        <v>Hindusthan National Glass &amp; Industries Ltd.</v>
      </c>
      <c r="H705" s="16" t="str">
        <f>VLOOKUP(D705,'Customer Details'!$A$1:$F$16,4,0)</f>
        <v>Honolulu</v>
      </c>
      <c r="I705" s="16" t="str">
        <f>VLOOKUP(D705,'Customer Details'!$A$1:$F$16,6,0)</f>
        <v>96825</v>
      </c>
      <c r="J705" s="5" t="s">
        <v>1198</v>
      </c>
      <c r="K705" s="5">
        <v>3330</v>
      </c>
      <c r="L705" s="5">
        <v>2283</v>
      </c>
      <c r="M705" s="5" t="s">
        <v>918</v>
      </c>
      <c r="N705" s="8">
        <v>6</v>
      </c>
      <c r="O705" s="5">
        <v>2283</v>
      </c>
      <c r="P705" s="5"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</row>
    <row r="706" spans="1:22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16" t="str">
        <f>VLOOKUP(D706,'Customer Details'!$A$1:$F$16,2,0)</f>
        <v>Honeywell Automation</v>
      </c>
      <c r="H706" s="16" t="str">
        <f>VLOOKUP(D706,'Customer Details'!$A$1:$F$16,4,0)</f>
        <v>Miami</v>
      </c>
      <c r="I706" s="16" t="str">
        <f>VLOOKUP(D706,'Customer Details'!$A$1:$F$16,6,0)</f>
        <v>33732</v>
      </c>
      <c r="J706" s="5" t="s">
        <v>964</v>
      </c>
      <c r="K706" s="5">
        <v>3454</v>
      </c>
      <c r="L706" s="5">
        <v>1525</v>
      </c>
      <c r="M706" s="5" t="s">
        <v>918</v>
      </c>
      <c r="N706" s="8">
        <v>5</v>
      </c>
      <c r="O706" s="5">
        <v>1525</v>
      </c>
      <c r="P706" s="5"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</row>
    <row r="707" spans="1:22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16" t="str">
        <f>VLOOKUP(D707,'Customer Details'!$A$1:$F$16,2,0)</f>
        <v>Elder Pharmaceuticals</v>
      </c>
      <c r="H707" s="16" t="str">
        <f>VLOOKUP(D707,'Customer Details'!$A$1:$F$16,4,0)</f>
        <v>Omaha</v>
      </c>
      <c r="I707" s="16" t="str">
        <f>VLOOKUP(D707,'Customer Details'!$A$1:$F$16,6,0)</f>
        <v>68127</v>
      </c>
      <c r="J707" s="5" t="s">
        <v>954</v>
      </c>
      <c r="K707" s="5">
        <v>3060</v>
      </c>
      <c r="L707" s="5">
        <v>1258</v>
      </c>
      <c r="M707" s="5" t="s">
        <v>923</v>
      </c>
      <c r="N707" s="8">
        <v>5</v>
      </c>
      <c r="O707" s="5">
        <v>2516</v>
      </c>
      <c r="P707" s="5"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</row>
    <row r="708" spans="1:22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16" t="str">
        <f>VLOOKUP(D708,'Customer Details'!$A$1:$F$16,2,0)</f>
        <v>Fortis Healthcare Ltd.</v>
      </c>
      <c r="H708" s="16" t="str">
        <f>VLOOKUP(D708,'Customer Details'!$A$1:$F$16,4,0)</f>
        <v>Goleta</v>
      </c>
      <c r="I708" s="16" t="str">
        <f>VLOOKUP(D708,'Customer Details'!$A$1:$F$16,6,0)</f>
        <v>93117</v>
      </c>
      <c r="J708" s="5" t="s">
        <v>961</v>
      </c>
      <c r="K708" s="5">
        <v>3282</v>
      </c>
      <c r="L708" s="5">
        <v>1654</v>
      </c>
      <c r="M708" s="5" t="s">
        <v>925</v>
      </c>
      <c r="N708" s="8">
        <v>5</v>
      </c>
      <c r="O708" s="5">
        <v>1654</v>
      </c>
      <c r="P708" s="5"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</row>
    <row r="709" spans="1:22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16" t="str">
        <f>VLOOKUP(D709,'Customer Details'!$A$1:$F$16,2,0)</f>
        <v>Sonata Software</v>
      </c>
      <c r="H709" s="16" t="str">
        <f>VLOOKUP(D709,'Customer Details'!$A$1:$F$16,4,0)</f>
        <v>Olympia</v>
      </c>
      <c r="I709" s="16" t="str">
        <f>VLOOKUP(D709,'Customer Details'!$A$1:$F$16,6,0)</f>
        <v>98502</v>
      </c>
      <c r="J709" s="5" t="s">
        <v>1115</v>
      </c>
      <c r="K709" s="5">
        <v>3295</v>
      </c>
      <c r="L709" s="5">
        <v>1841</v>
      </c>
      <c r="M709" s="5" t="s">
        <v>923</v>
      </c>
      <c r="N709" s="8" t="s">
        <v>1572</v>
      </c>
      <c r="O709" s="5">
        <v>1841</v>
      </c>
      <c r="P709" s="5"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</row>
    <row r="710" spans="1:22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16" t="str">
        <f>VLOOKUP(D710,'Customer Details'!$A$1:$F$16,2,0)</f>
        <v>Dynamatic Technologies Ltd.</v>
      </c>
      <c r="H710" s="16" t="str">
        <f>VLOOKUP(D710,'Customer Details'!$A$1:$F$16,4,0)</f>
        <v>Santa Barbara</v>
      </c>
      <c r="I710" s="16" t="str">
        <f>VLOOKUP(D710,'Customer Details'!$A$1:$F$16,6,0)</f>
        <v>93110</v>
      </c>
      <c r="J710" s="5" t="s">
        <v>1166</v>
      </c>
      <c r="K710" s="5">
        <v>2579</v>
      </c>
      <c r="L710" s="5">
        <v>1455</v>
      </c>
      <c r="M710" s="5" t="s">
        <v>918</v>
      </c>
      <c r="N710" s="8">
        <v>3</v>
      </c>
      <c r="O710" s="5">
        <v>1455</v>
      </c>
      <c r="P710" s="5"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</row>
    <row r="711" spans="1:22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16" t="str">
        <f>VLOOKUP(D711,'Customer Details'!$A$1:$F$16,2,0)</f>
        <v>Fortis Healthcare Ltd.</v>
      </c>
      <c r="H711" s="16" t="str">
        <f>VLOOKUP(D711,'Customer Details'!$A$1:$F$16,4,0)</f>
        <v>Goleta</v>
      </c>
      <c r="I711" s="16" t="str">
        <f>VLOOKUP(D711,'Customer Details'!$A$1:$F$16,6,0)</f>
        <v>93117</v>
      </c>
      <c r="J711" s="5" t="s">
        <v>1100</v>
      </c>
      <c r="K711" s="5">
        <v>2940</v>
      </c>
      <c r="L711" s="5">
        <v>1468</v>
      </c>
      <c r="M711" s="5" t="s">
        <v>918</v>
      </c>
      <c r="N711" s="8">
        <v>8</v>
      </c>
      <c r="O711" s="5">
        <v>2936</v>
      </c>
      <c r="P711" s="5"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</row>
    <row r="712" spans="1:22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16" t="str">
        <f>VLOOKUP(D712,'Customer Details'!$A$1:$F$16,2,0)</f>
        <v>GMR Infrastructure Ltd.</v>
      </c>
      <c r="H712" s="16" t="str">
        <f>VLOOKUP(D712,'Customer Details'!$A$1:$F$16,4,0)</f>
        <v>Naugatuck</v>
      </c>
      <c r="I712" s="16" t="str">
        <f>VLOOKUP(D712,'Customer Details'!$A$1:$F$16,6,0)</f>
        <v>06770</v>
      </c>
      <c r="J712" s="5" t="s">
        <v>1037</v>
      </c>
      <c r="K712" s="5">
        <v>3993</v>
      </c>
      <c r="L712" s="5">
        <v>1338</v>
      </c>
      <c r="M712" s="5" t="s">
        <v>921</v>
      </c>
      <c r="N712" s="8">
        <v>6</v>
      </c>
      <c r="O712" s="5">
        <v>2676</v>
      </c>
      <c r="P712" s="5"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</row>
    <row r="713" spans="1:22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16" t="str">
        <f>VLOOKUP(D713,'Customer Details'!$A$1:$F$16,2,0)</f>
        <v>Elder Pharmaceuticals</v>
      </c>
      <c r="H713" s="16" t="str">
        <f>VLOOKUP(D713,'Customer Details'!$A$1:$F$16,4,0)</f>
        <v>Omaha</v>
      </c>
      <c r="I713" s="16" t="str">
        <f>VLOOKUP(D713,'Customer Details'!$A$1:$F$16,6,0)</f>
        <v>68127</v>
      </c>
      <c r="J713" s="5" t="s">
        <v>1174</v>
      </c>
      <c r="K713" s="5">
        <v>3844</v>
      </c>
      <c r="L713" s="5">
        <v>2157</v>
      </c>
      <c r="M713" s="5" t="s">
        <v>918</v>
      </c>
      <c r="N713" s="8">
        <v>10</v>
      </c>
      <c r="O713" s="5">
        <v>6471</v>
      </c>
      <c r="P713" s="5"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</row>
    <row r="714" spans="1:22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16" t="str">
        <f>VLOOKUP(D714,'Customer Details'!$A$1:$F$16,2,0)</f>
        <v>Elder Pharmaceuticals</v>
      </c>
      <c r="H714" s="16" t="str">
        <f>VLOOKUP(D714,'Customer Details'!$A$1:$F$16,4,0)</f>
        <v>Omaha</v>
      </c>
      <c r="I714" s="16" t="str">
        <f>VLOOKUP(D714,'Customer Details'!$A$1:$F$16,6,0)</f>
        <v>68127</v>
      </c>
      <c r="J714" s="5" t="s">
        <v>1063</v>
      </c>
      <c r="K714" s="5">
        <v>2941</v>
      </c>
      <c r="L714" s="5">
        <v>1567</v>
      </c>
      <c r="M714" s="5" t="s">
        <v>918</v>
      </c>
      <c r="N714" s="8">
        <v>4</v>
      </c>
      <c r="O714" s="5">
        <v>1567</v>
      </c>
      <c r="P714" s="5"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</row>
    <row r="715" spans="1:22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16" t="str">
        <f>VLOOKUP(D715,'Customer Details'!$A$1:$F$16,2,0)</f>
        <v>Elder Pharmaceuticals</v>
      </c>
      <c r="H715" s="16" t="str">
        <f>VLOOKUP(D715,'Customer Details'!$A$1:$F$16,4,0)</f>
        <v>Omaha</v>
      </c>
      <c r="I715" s="16" t="str">
        <f>VLOOKUP(D715,'Customer Details'!$A$1:$F$16,6,0)</f>
        <v>68127</v>
      </c>
      <c r="J715" s="5" t="s">
        <v>926</v>
      </c>
      <c r="K715" s="5">
        <v>3499</v>
      </c>
      <c r="L715" s="5">
        <v>2342</v>
      </c>
      <c r="M715" s="5" t="s">
        <v>918</v>
      </c>
      <c r="N715" s="8">
        <v>5</v>
      </c>
      <c r="O715" s="5">
        <v>2342</v>
      </c>
      <c r="P715" s="5"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</row>
    <row r="716" spans="1:22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16" t="str">
        <f>VLOOKUP(D716,'Customer Details'!$A$1:$F$16,2,0)</f>
        <v>GMR Infrastructure Ltd.</v>
      </c>
      <c r="H716" s="16" t="str">
        <f>VLOOKUP(D716,'Customer Details'!$A$1:$F$16,4,0)</f>
        <v>Naugatuck</v>
      </c>
      <c r="I716" s="16" t="str">
        <f>VLOOKUP(D716,'Customer Details'!$A$1:$F$16,6,0)</f>
        <v>06770</v>
      </c>
      <c r="J716" s="5" t="s">
        <v>1173</v>
      </c>
      <c r="K716" s="5">
        <v>4120</v>
      </c>
      <c r="L716" s="5">
        <v>1841</v>
      </c>
      <c r="M716" s="5" t="s">
        <v>918</v>
      </c>
      <c r="N716" s="8">
        <v>5</v>
      </c>
      <c r="O716" s="5">
        <v>1841</v>
      </c>
      <c r="P716" s="5"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</row>
    <row r="717" spans="1:22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16" t="str">
        <f>VLOOKUP(D717,'Customer Details'!$A$1:$F$16,2,0)</f>
        <v>GHCL Ltd.</v>
      </c>
      <c r="H717" s="16" t="str">
        <f>VLOOKUP(D717,'Customer Details'!$A$1:$F$16,4,0)</f>
        <v>Richmond</v>
      </c>
      <c r="I717" s="16" t="str">
        <f>VLOOKUP(D717,'Customer Details'!$A$1:$F$16,6,0)</f>
        <v>94805</v>
      </c>
      <c r="J717" s="5" t="s">
        <v>1101</v>
      </c>
      <c r="K717" s="5">
        <v>4230</v>
      </c>
      <c r="L717" s="5">
        <v>1812</v>
      </c>
      <c r="M717" s="5" t="s">
        <v>925</v>
      </c>
      <c r="N717" s="8">
        <v>5</v>
      </c>
      <c r="O717" s="5">
        <v>3624</v>
      </c>
      <c r="P717" s="5"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</row>
    <row r="718" spans="1:22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16" t="str">
        <f>VLOOKUP(D718,'Customer Details'!$A$1:$F$16,2,0)</f>
        <v>Hindusthan National Glass &amp; Industries Ltd.</v>
      </c>
      <c r="H718" s="16" t="str">
        <f>VLOOKUP(D718,'Customer Details'!$A$1:$F$16,4,0)</f>
        <v>Honolulu</v>
      </c>
      <c r="I718" s="16" t="str">
        <f>VLOOKUP(D718,'Customer Details'!$A$1:$F$16,6,0)</f>
        <v>96825</v>
      </c>
      <c r="J718" s="5" t="s">
        <v>956</v>
      </c>
      <c r="K718" s="5">
        <v>3112</v>
      </c>
      <c r="L718" s="5">
        <v>1766</v>
      </c>
      <c r="M718" s="5" t="s">
        <v>918</v>
      </c>
      <c r="N718" s="8" t="s">
        <v>1572</v>
      </c>
      <c r="O718" s="5">
        <v>1766</v>
      </c>
      <c r="P718" s="5"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</row>
    <row r="719" spans="1:22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16" t="str">
        <f>VLOOKUP(D719,'Customer Details'!$A$1:$F$16,2,0)</f>
        <v>ABC</v>
      </c>
      <c r="H719" s="16" t="str">
        <f>VLOOKUP(D719,'Customer Details'!$A$1:$F$16,4,0)</f>
        <v>New York</v>
      </c>
      <c r="I719" s="16" t="str">
        <f>VLOOKUP(D719,'Customer Details'!$A$1:$F$16,6,0)</f>
        <v>10025</v>
      </c>
      <c r="J719" s="5" t="s">
        <v>1162</v>
      </c>
      <c r="K719" s="5">
        <v>2657</v>
      </c>
      <c r="L719" s="5">
        <v>2480</v>
      </c>
      <c r="M719" s="5" t="s">
        <v>918</v>
      </c>
      <c r="N719" s="8">
        <v>6</v>
      </c>
      <c r="O719" s="5">
        <v>4960</v>
      </c>
      <c r="P719" s="5"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</row>
    <row r="720" spans="1:22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16" t="str">
        <f>VLOOKUP(D720,'Customer Details'!$A$1:$F$16,2,0)</f>
        <v>Sonata Software</v>
      </c>
      <c r="H720" s="16" t="str">
        <f>VLOOKUP(D720,'Customer Details'!$A$1:$F$16,4,0)</f>
        <v>Olympia</v>
      </c>
      <c r="I720" s="16" t="str">
        <f>VLOOKUP(D720,'Customer Details'!$A$1:$F$16,6,0)</f>
        <v>98502</v>
      </c>
      <c r="J720" s="5" t="s">
        <v>949</v>
      </c>
      <c r="K720" s="5">
        <v>2553</v>
      </c>
      <c r="L720" s="5">
        <v>1638</v>
      </c>
      <c r="M720" s="5" t="s">
        <v>920</v>
      </c>
      <c r="N720" s="8" t="s">
        <v>1572</v>
      </c>
      <c r="O720" s="5">
        <v>1638</v>
      </c>
      <c r="P720" s="5"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</row>
    <row r="721" spans="1:22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16" t="str">
        <f>VLOOKUP(D721,'Customer Details'!$A$1:$F$16,2,0)</f>
        <v>Sonata Software</v>
      </c>
      <c r="H721" s="16" t="str">
        <f>VLOOKUP(D721,'Customer Details'!$A$1:$F$16,4,0)</f>
        <v>Olympia</v>
      </c>
      <c r="I721" s="16" t="str">
        <f>VLOOKUP(D721,'Customer Details'!$A$1:$F$16,6,0)</f>
        <v>98502</v>
      </c>
      <c r="J721" s="5" t="s">
        <v>1062</v>
      </c>
      <c r="K721" s="5">
        <v>2850</v>
      </c>
      <c r="L721" s="5">
        <v>2007</v>
      </c>
      <c r="M721" s="5" t="s">
        <v>925</v>
      </c>
      <c r="N721" s="8">
        <v>4</v>
      </c>
      <c r="O721" s="5">
        <v>2007</v>
      </c>
      <c r="P721" s="5"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</row>
    <row r="722" spans="1:22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16" t="str">
        <f>VLOOKUP(D722,'Customer Details'!$A$1:$F$16,2,0)</f>
        <v>Honeywell Automation</v>
      </c>
      <c r="H722" s="16" t="str">
        <f>VLOOKUP(D722,'Customer Details'!$A$1:$F$16,4,0)</f>
        <v>Miami</v>
      </c>
      <c r="I722" s="16" t="str">
        <f>VLOOKUP(D722,'Customer Details'!$A$1:$F$16,6,0)</f>
        <v>33732</v>
      </c>
      <c r="J722" s="5" t="s">
        <v>1085</v>
      </c>
      <c r="K722" s="5">
        <v>4239</v>
      </c>
      <c r="L722" s="5">
        <v>1749</v>
      </c>
      <c r="M722" s="5" t="s">
        <v>925</v>
      </c>
      <c r="N722" s="8">
        <v>6</v>
      </c>
      <c r="O722" s="5">
        <v>1749</v>
      </c>
      <c r="P722" s="5"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</row>
    <row r="723" spans="1:22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16" t="str">
        <f>VLOOKUP(D723,'Customer Details'!$A$1:$F$16,2,0)</f>
        <v>Godfrey Philips India Ltd.</v>
      </c>
      <c r="H723" s="16" t="str">
        <f>VLOOKUP(D723,'Customer Details'!$A$1:$F$16,4,0)</f>
        <v>Salt Lake City</v>
      </c>
      <c r="I723" s="16" t="str">
        <f>VLOOKUP(D723,'Customer Details'!$A$1:$F$16,6,0)</f>
        <v>84118</v>
      </c>
      <c r="J723" s="5" t="s">
        <v>1034</v>
      </c>
      <c r="K723" s="5">
        <v>4914</v>
      </c>
      <c r="L723" s="5">
        <v>1632</v>
      </c>
      <c r="M723" s="5" t="s">
        <v>923</v>
      </c>
      <c r="N723" s="8">
        <v>6</v>
      </c>
      <c r="O723" s="5">
        <v>1632</v>
      </c>
      <c r="P723" s="5"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</row>
    <row r="724" spans="1:22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16" t="str">
        <f>VLOOKUP(D724,'Customer Details'!$A$1:$F$16,2,0)</f>
        <v>Suzlon Energy Ltd.</v>
      </c>
      <c r="H724" s="16" t="str">
        <f>VLOOKUP(D724,'Customer Details'!$A$1:$F$16,4,0)</f>
        <v>Tracy</v>
      </c>
      <c r="I724" s="16" t="str">
        <f>VLOOKUP(D724,'Customer Details'!$A$1:$F$16,6,0)</f>
        <v>95376</v>
      </c>
      <c r="J724" s="5" t="s">
        <v>1054</v>
      </c>
      <c r="K724" s="5">
        <v>2772</v>
      </c>
      <c r="L724" s="5">
        <v>1527</v>
      </c>
      <c r="M724" s="5" t="s">
        <v>925</v>
      </c>
      <c r="N724" s="8">
        <v>8</v>
      </c>
      <c r="O724" s="5">
        <v>3054</v>
      </c>
      <c r="P724" s="5"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</row>
    <row r="725" spans="1:22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16" t="str">
        <f>VLOOKUP(D725,'Customer Details'!$A$1:$F$16,2,0)</f>
        <v>GHCL Ltd.</v>
      </c>
      <c r="H725" s="16" t="str">
        <f>VLOOKUP(D725,'Customer Details'!$A$1:$F$16,4,0)</f>
        <v>Richmond</v>
      </c>
      <c r="I725" s="16" t="str">
        <f>VLOOKUP(D725,'Customer Details'!$A$1:$F$16,6,0)</f>
        <v>94805</v>
      </c>
      <c r="J725" s="5" t="s">
        <v>949</v>
      </c>
      <c r="K725" s="5">
        <v>2553</v>
      </c>
      <c r="L725" s="5">
        <v>1638</v>
      </c>
      <c r="M725" s="5" t="s">
        <v>920</v>
      </c>
      <c r="N725" s="8">
        <v>10</v>
      </c>
      <c r="O725" s="5">
        <v>1638</v>
      </c>
      <c r="P725" s="5"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</row>
    <row r="726" spans="1:22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16" t="str">
        <f>VLOOKUP(D726,'Customer Details'!$A$1:$F$16,2,0)</f>
        <v>Suzlon Energy Ltd.</v>
      </c>
      <c r="H726" s="16" t="str">
        <f>VLOOKUP(D726,'Customer Details'!$A$1:$F$16,4,0)</f>
        <v>Tracy</v>
      </c>
      <c r="I726" s="16" t="str">
        <f>VLOOKUP(D726,'Customer Details'!$A$1:$F$16,6,0)</f>
        <v>95376</v>
      </c>
      <c r="J726" s="5" t="s">
        <v>1101</v>
      </c>
      <c r="K726" s="5">
        <v>4230</v>
      </c>
      <c r="L726" s="5">
        <v>1812</v>
      </c>
      <c r="M726" s="5" t="s">
        <v>925</v>
      </c>
      <c r="N726" s="8">
        <v>4</v>
      </c>
      <c r="O726" s="5">
        <v>1812</v>
      </c>
      <c r="P726" s="5"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</row>
    <row r="727" spans="1:22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16" t="str">
        <f>VLOOKUP(D727,'Customer Details'!$A$1:$F$16,2,0)</f>
        <v>Godfrey Philips India Ltd.</v>
      </c>
      <c r="H727" s="16" t="str">
        <f>VLOOKUP(D727,'Customer Details'!$A$1:$F$16,4,0)</f>
        <v>Salt Lake City</v>
      </c>
      <c r="I727" s="16" t="str">
        <f>VLOOKUP(D727,'Customer Details'!$A$1:$F$16,6,0)</f>
        <v>84118</v>
      </c>
      <c r="J727" s="5" t="s">
        <v>1133</v>
      </c>
      <c r="K727" s="5">
        <v>3473</v>
      </c>
      <c r="L727" s="5">
        <v>1493</v>
      </c>
      <c r="M727" s="5" t="s">
        <v>923</v>
      </c>
      <c r="N727" s="8">
        <v>4</v>
      </c>
      <c r="O727" s="5">
        <v>4479</v>
      </c>
      <c r="P727" s="5"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</row>
    <row r="728" spans="1:22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16" t="str">
        <f>VLOOKUP(D728,'Customer Details'!$A$1:$F$16,2,0)</f>
        <v>Reliance Industries Limited</v>
      </c>
      <c r="H728" s="16" t="str">
        <f>VLOOKUP(D728,'Customer Details'!$A$1:$F$16,4,0)</f>
        <v>Chestnut Ridge</v>
      </c>
      <c r="I728" s="16" t="str">
        <f>VLOOKUP(D728,'Customer Details'!$A$1:$F$16,6,0)</f>
        <v>10977</v>
      </c>
      <c r="J728" s="5" t="s">
        <v>987</v>
      </c>
      <c r="K728" s="5">
        <v>2714</v>
      </c>
      <c r="L728" s="5">
        <v>1975</v>
      </c>
      <c r="M728" s="5" t="s">
        <v>918</v>
      </c>
      <c r="N728" s="8">
        <v>8</v>
      </c>
      <c r="O728" s="5">
        <v>1975</v>
      </c>
      <c r="P728" s="5"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</row>
    <row r="729" spans="1:22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16" t="str">
        <f>VLOOKUP(D729,'Customer Details'!$A$1:$F$16,2,0)</f>
        <v>Fortis Healthcare Ltd.</v>
      </c>
      <c r="H729" s="16" t="str">
        <f>VLOOKUP(D729,'Customer Details'!$A$1:$F$16,4,0)</f>
        <v>Goleta</v>
      </c>
      <c r="I729" s="16" t="str">
        <f>VLOOKUP(D729,'Customer Details'!$A$1:$F$16,6,0)</f>
        <v>93117</v>
      </c>
      <c r="J729" s="5" t="s">
        <v>1118</v>
      </c>
      <c r="K729" s="5">
        <v>4003</v>
      </c>
      <c r="L729" s="5">
        <v>2255</v>
      </c>
      <c r="M729" s="5" t="s">
        <v>918</v>
      </c>
      <c r="N729" s="8">
        <v>3</v>
      </c>
      <c r="O729" s="5">
        <v>2255</v>
      </c>
      <c r="P729" s="5"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</row>
    <row r="730" spans="1:22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16" t="str">
        <f>VLOOKUP(D730,'Customer Details'!$A$1:$F$16,2,0)</f>
        <v>Elder Pharmaceuticals</v>
      </c>
      <c r="H730" s="16" t="str">
        <f>VLOOKUP(D730,'Customer Details'!$A$1:$F$16,4,0)</f>
        <v>Omaha</v>
      </c>
      <c r="I730" s="16" t="str">
        <f>VLOOKUP(D730,'Customer Details'!$A$1:$F$16,6,0)</f>
        <v>68127</v>
      </c>
      <c r="J730" s="5" t="s">
        <v>1237</v>
      </c>
      <c r="K730" s="5">
        <v>4305</v>
      </c>
      <c r="L730" s="5">
        <v>1703</v>
      </c>
      <c r="M730" s="5" t="s">
        <v>920</v>
      </c>
      <c r="N730" s="8">
        <v>4</v>
      </c>
      <c r="O730" s="5">
        <v>1703</v>
      </c>
      <c r="P730" s="5"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</row>
    <row r="731" spans="1:22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16" t="str">
        <f>VLOOKUP(D731,'Customer Details'!$A$1:$F$16,2,0)</f>
        <v>GHCL Ltd.</v>
      </c>
      <c r="H731" s="16" t="str">
        <f>VLOOKUP(D731,'Customer Details'!$A$1:$F$16,4,0)</f>
        <v>Richmond</v>
      </c>
      <c r="I731" s="16" t="str">
        <f>VLOOKUP(D731,'Customer Details'!$A$1:$F$16,6,0)</f>
        <v>94805</v>
      </c>
      <c r="J731" s="5" t="s">
        <v>1195</v>
      </c>
      <c r="K731" s="5">
        <v>3034</v>
      </c>
      <c r="L731" s="5">
        <v>2312</v>
      </c>
      <c r="M731" s="5" t="s">
        <v>918</v>
      </c>
      <c r="N731" s="8">
        <v>5</v>
      </c>
      <c r="O731" s="5">
        <v>6936</v>
      </c>
      <c r="P731" s="5"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</row>
    <row r="732" spans="1:22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16" t="str">
        <f>VLOOKUP(D732,'Customer Details'!$A$1:$F$16,2,0)</f>
        <v>Supreme Ind</v>
      </c>
      <c r="H732" s="16" t="str">
        <f>VLOOKUP(D732,'Customer Details'!$A$1:$F$16,4,0)</f>
        <v>Midland</v>
      </c>
      <c r="I732" s="16" t="str">
        <f>VLOOKUP(D732,'Customer Details'!$A$1:$F$16,6,0)</f>
        <v>79706</v>
      </c>
      <c r="J732" s="5" t="s">
        <v>1071</v>
      </c>
      <c r="K732" s="5">
        <v>4928</v>
      </c>
      <c r="L732" s="5">
        <v>2101</v>
      </c>
      <c r="M732" s="5" t="s">
        <v>918</v>
      </c>
      <c r="N732" s="8">
        <v>3</v>
      </c>
      <c r="O732" s="5">
        <v>4202</v>
      </c>
      <c r="P732" s="5"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</row>
    <row r="733" spans="1:22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16" t="str">
        <f>VLOOKUP(D733,'Customer Details'!$A$1:$F$16,2,0)</f>
        <v>Dynamatic Technologies Ltd.</v>
      </c>
      <c r="H733" s="16" t="str">
        <f>VLOOKUP(D733,'Customer Details'!$A$1:$F$16,4,0)</f>
        <v>Santa Barbara</v>
      </c>
      <c r="I733" s="16" t="str">
        <f>VLOOKUP(D733,'Customer Details'!$A$1:$F$16,6,0)</f>
        <v>93110</v>
      </c>
      <c r="J733" s="5" t="s">
        <v>980</v>
      </c>
      <c r="K733" s="5">
        <v>3859</v>
      </c>
      <c r="L733" s="5">
        <v>1465</v>
      </c>
      <c r="M733" s="5" t="s">
        <v>925</v>
      </c>
      <c r="N733" s="8">
        <v>6</v>
      </c>
      <c r="O733" s="5">
        <v>1465</v>
      </c>
      <c r="P733" s="5"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</row>
    <row r="734" spans="1:22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16" t="str">
        <f>VLOOKUP(D734,'Customer Details'!$A$1:$F$16,2,0)</f>
        <v>Godfrey Philips India Ltd.</v>
      </c>
      <c r="H734" s="16" t="str">
        <f>VLOOKUP(D734,'Customer Details'!$A$1:$F$16,4,0)</f>
        <v>Salt Lake City</v>
      </c>
      <c r="I734" s="16" t="str">
        <f>VLOOKUP(D734,'Customer Details'!$A$1:$F$16,6,0)</f>
        <v>84118</v>
      </c>
      <c r="J734" s="5" t="s">
        <v>1175</v>
      </c>
      <c r="K734" s="5">
        <v>3590</v>
      </c>
      <c r="L734" s="5">
        <v>1866</v>
      </c>
      <c r="M734" s="5" t="s">
        <v>925</v>
      </c>
      <c r="N734" s="8" t="s">
        <v>1572</v>
      </c>
      <c r="O734" s="5">
        <v>3732</v>
      </c>
      <c r="P734" s="5"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</row>
    <row r="735" spans="1:22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16" t="str">
        <f>VLOOKUP(D735,'Customer Details'!$A$1:$F$16,2,0)</f>
        <v>Sonata Software</v>
      </c>
      <c r="H735" s="16" t="str">
        <f>VLOOKUP(D735,'Customer Details'!$A$1:$F$16,4,0)</f>
        <v>Olympia</v>
      </c>
      <c r="I735" s="16" t="str">
        <f>VLOOKUP(D735,'Customer Details'!$A$1:$F$16,6,0)</f>
        <v>98502</v>
      </c>
      <c r="J735" s="5" t="s">
        <v>1209</v>
      </c>
      <c r="K735" s="5">
        <v>3388</v>
      </c>
      <c r="L735" s="5">
        <v>1454</v>
      </c>
      <c r="M735" s="5" t="s">
        <v>923</v>
      </c>
      <c r="N735" s="8">
        <v>3</v>
      </c>
      <c r="O735" s="5">
        <v>4362</v>
      </c>
      <c r="P735" s="5"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</row>
    <row r="736" spans="1:22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16" t="str">
        <f>VLOOKUP(D736,'Customer Details'!$A$1:$F$16,2,0)</f>
        <v>Hindusthan National Glass &amp; Industries Ltd.</v>
      </c>
      <c r="H736" s="16" t="str">
        <f>VLOOKUP(D736,'Customer Details'!$A$1:$F$16,4,0)</f>
        <v>Honolulu</v>
      </c>
      <c r="I736" s="16" t="str">
        <f>VLOOKUP(D736,'Customer Details'!$A$1:$F$16,6,0)</f>
        <v>96825</v>
      </c>
      <c r="J736" s="5" t="s">
        <v>1082</v>
      </c>
      <c r="K736" s="5">
        <v>4910</v>
      </c>
      <c r="L736" s="5">
        <v>2108</v>
      </c>
      <c r="M736" s="5" t="s">
        <v>918</v>
      </c>
      <c r="N736" s="8">
        <v>4</v>
      </c>
      <c r="O736" s="5">
        <v>6324</v>
      </c>
      <c r="P736" s="5"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</row>
    <row r="737" spans="1:22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16" t="str">
        <f>VLOOKUP(D737,'Customer Details'!$A$1:$F$16,2,0)</f>
        <v>Sonata Software</v>
      </c>
      <c r="H737" s="16" t="str">
        <f>VLOOKUP(D737,'Customer Details'!$A$1:$F$16,4,0)</f>
        <v>Olympia</v>
      </c>
      <c r="I737" s="16" t="str">
        <f>VLOOKUP(D737,'Customer Details'!$A$1:$F$16,6,0)</f>
        <v>98502</v>
      </c>
      <c r="J737" s="5" t="s">
        <v>1065</v>
      </c>
      <c r="K737" s="5">
        <v>4239</v>
      </c>
      <c r="L737" s="5">
        <v>2267</v>
      </c>
      <c r="M737" s="5" t="s">
        <v>918</v>
      </c>
      <c r="N737" s="8">
        <v>4</v>
      </c>
      <c r="O737" s="5">
        <v>2267</v>
      </c>
      <c r="P737" s="5"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</row>
    <row r="738" spans="1:22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16" t="str">
        <f>VLOOKUP(D738,'Customer Details'!$A$1:$F$16,2,0)</f>
        <v>Reliance Industries Limited</v>
      </c>
      <c r="H738" s="16" t="str">
        <f>VLOOKUP(D738,'Customer Details'!$A$1:$F$16,4,0)</f>
        <v>Chestnut Ridge</v>
      </c>
      <c r="I738" s="16" t="str">
        <f>VLOOKUP(D738,'Customer Details'!$A$1:$F$16,6,0)</f>
        <v>10977</v>
      </c>
      <c r="J738" s="5" t="s">
        <v>1122</v>
      </c>
      <c r="K738" s="5">
        <v>4788</v>
      </c>
      <c r="L738" s="5">
        <v>2063</v>
      </c>
      <c r="M738" s="5" t="s">
        <v>923</v>
      </c>
      <c r="N738" s="8">
        <v>6</v>
      </c>
      <c r="O738" s="5">
        <v>2063</v>
      </c>
      <c r="P738" s="5"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</row>
    <row r="739" spans="1:22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16" t="str">
        <f>VLOOKUP(D739,'Customer Details'!$A$1:$F$16,2,0)</f>
        <v>Reliance Industries Limited</v>
      </c>
      <c r="H739" s="16" t="str">
        <f>VLOOKUP(D739,'Customer Details'!$A$1:$F$16,4,0)</f>
        <v>Chestnut Ridge</v>
      </c>
      <c r="I739" s="16" t="str">
        <f>VLOOKUP(D739,'Customer Details'!$A$1:$F$16,6,0)</f>
        <v>10977</v>
      </c>
      <c r="J739" s="5" t="s">
        <v>1022</v>
      </c>
      <c r="K739" s="5">
        <v>3018</v>
      </c>
      <c r="L739" s="5">
        <v>1286</v>
      </c>
      <c r="M739" s="5" t="s">
        <v>918</v>
      </c>
      <c r="N739" s="8">
        <v>8</v>
      </c>
      <c r="O739" s="5">
        <v>1286</v>
      </c>
      <c r="P739" s="5"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</row>
    <row r="740" spans="1:22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16" t="str">
        <f>VLOOKUP(D740,'Customer Details'!$A$1:$F$16,2,0)</f>
        <v>Hindusthan National Glass &amp; Industries Ltd.</v>
      </c>
      <c r="H740" s="16" t="str">
        <f>VLOOKUP(D740,'Customer Details'!$A$1:$F$16,4,0)</f>
        <v>Honolulu</v>
      </c>
      <c r="I740" s="16" t="str">
        <f>VLOOKUP(D740,'Customer Details'!$A$1:$F$16,6,0)</f>
        <v>96825</v>
      </c>
      <c r="J740" s="5" t="s">
        <v>1041</v>
      </c>
      <c r="K740" s="5">
        <v>2588</v>
      </c>
      <c r="L740" s="5">
        <v>2069</v>
      </c>
      <c r="M740" s="5" t="s">
        <v>918</v>
      </c>
      <c r="N740" s="8">
        <v>5</v>
      </c>
      <c r="O740" s="5">
        <v>2069</v>
      </c>
      <c r="P740" s="5"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</row>
    <row r="741" spans="1:22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16" t="str">
        <f>VLOOKUP(D741,'Customer Details'!$A$1:$F$16,2,0)</f>
        <v>Godfrey Philips India Ltd.</v>
      </c>
      <c r="H741" s="16" t="str">
        <f>VLOOKUP(D741,'Customer Details'!$A$1:$F$16,4,0)</f>
        <v>Salt Lake City</v>
      </c>
      <c r="I741" s="16" t="str">
        <f>VLOOKUP(D741,'Customer Details'!$A$1:$F$16,6,0)</f>
        <v>84118</v>
      </c>
      <c r="J741" s="5" t="s">
        <v>1222</v>
      </c>
      <c r="K741" s="5">
        <v>3508</v>
      </c>
      <c r="L741" s="5">
        <v>1212</v>
      </c>
      <c r="M741" s="5" t="s">
        <v>918</v>
      </c>
      <c r="N741" s="8">
        <v>3</v>
      </c>
      <c r="O741" s="5">
        <v>3636</v>
      </c>
      <c r="P741" s="5"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</row>
    <row r="742" spans="1:22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16" t="str">
        <f>VLOOKUP(D742,'Customer Details'!$A$1:$F$16,2,0)</f>
        <v>Lupin Ltd.</v>
      </c>
      <c r="H742" s="16" t="str">
        <f>VLOOKUP(D742,'Customer Details'!$A$1:$F$16,4,0)</f>
        <v>New York</v>
      </c>
      <c r="I742" s="16" t="str">
        <f>VLOOKUP(D742,'Customer Details'!$A$1:$F$16,6,0)</f>
        <v>10019</v>
      </c>
      <c r="J742" s="5" t="s">
        <v>1065</v>
      </c>
      <c r="K742" s="5">
        <v>4239</v>
      </c>
      <c r="L742" s="5">
        <v>2267</v>
      </c>
      <c r="M742" s="5" t="s">
        <v>918</v>
      </c>
      <c r="N742" s="8" t="s">
        <v>1572</v>
      </c>
      <c r="O742" s="5">
        <v>2267</v>
      </c>
      <c r="P742" s="5"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</row>
    <row r="743" spans="1:22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16" t="str">
        <f>VLOOKUP(D743,'Customer Details'!$A$1:$F$16,2,0)</f>
        <v>Honeywell Automation</v>
      </c>
      <c r="H743" s="16" t="str">
        <f>VLOOKUP(D743,'Customer Details'!$A$1:$F$16,4,0)</f>
        <v>Miami</v>
      </c>
      <c r="I743" s="16" t="str">
        <f>VLOOKUP(D743,'Customer Details'!$A$1:$F$16,6,0)</f>
        <v>33732</v>
      </c>
      <c r="J743" s="5" t="s">
        <v>1200</v>
      </c>
      <c r="K743" s="5">
        <v>4484</v>
      </c>
      <c r="L743" s="5">
        <v>2146</v>
      </c>
      <c r="M743" s="5" t="s">
        <v>918</v>
      </c>
      <c r="N743" s="8">
        <v>4</v>
      </c>
      <c r="O743" s="5">
        <v>2146</v>
      </c>
      <c r="P743" s="5"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</row>
    <row r="744" spans="1:22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16" t="str">
        <f>VLOOKUP(D744,'Customer Details'!$A$1:$F$16,2,0)</f>
        <v>GMR Infrastructure Ltd.</v>
      </c>
      <c r="H744" s="16" t="str">
        <f>VLOOKUP(D744,'Customer Details'!$A$1:$F$16,4,0)</f>
        <v>Naugatuck</v>
      </c>
      <c r="I744" s="16" t="str">
        <f>VLOOKUP(D744,'Customer Details'!$A$1:$F$16,6,0)</f>
        <v>06770</v>
      </c>
      <c r="J744" s="5" t="s">
        <v>1010</v>
      </c>
      <c r="K744" s="5">
        <v>4606</v>
      </c>
      <c r="L744" s="5">
        <v>1568</v>
      </c>
      <c r="M744" s="5" t="s">
        <v>925</v>
      </c>
      <c r="N744" s="8">
        <v>4</v>
      </c>
      <c r="O744" s="5">
        <v>4704</v>
      </c>
      <c r="P744" s="5"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</row>
    <row r="745" spans="1:22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16" t="str">
        <f>VLOOKUP(D745,'Customer Details'!$A$1:$F$16,2,0)</f>
        <v>Suzlon Energy Ltd.</v>
      </c>
      <c r="H745" s="16" t="str">
        <f>VLOOKUP(D745,'Customer Details'!$A$1:$F$16,4,0)</f>
        <v>Tracy</v>
      </c>
      <c r="I745" s="16" t="str">
        <f>VLOOKUP(D745,'Customer Details'!$A$1:$F$16,6,0)</f>
        <v>95376</v>
      </c>
      <c r="J745" s="5" t="s">
        <v>1224</v>
      </c>
      <c r="K745" s="5">
        <v>4454</v>
      </c>
      <c r="L745" s="5">
        <v>1884</v>
      </c>
      <c r="M745" s="5" t="s">
        <v>918</v>
      </c>
      <c r="N745" s="8">
        <v>4</v>
      </c>
      <c r="O745" s="5">
        <v>1884</v>
      </c>
      <c r="P745" s="5"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</row>
    <row r="746" spans="1:22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16" t="str">
        <f>VLOOKUP(D746,'Customer Details'!$A$1:$F$16,2,0)</f>
        <v>ABC</v>
      </c>
      <c r="H746" s="16" t="str">
        <f>VLOOKUP(D746,'Customer Details'!$A$1:$F$16,4,0)</f>
        <v>New York</v>
      </c>
      <c r="I746" s="16" t="str">
        <f>VLOOKUP(D746,'Customer Details'!$A$1:$F$16,6,0)</f>
        <v>10025</v>
      </c>
      <c r="J746" s="5" t="s">
        <v>1145</v>
      </c>
      <c r="K746" s="5">
        <v>3827</v>
      </c>
      <c r="L746" s="5">
        <v>2424</v>
      </c>
      <c r="M746" s="5" t="s">
        <v>918</v>
      </c>
      <c r="N746" s="8">
        <v>4</v>
      </c>
      <c r="O746" s="5">
        <v>7272</v>
      </c>
      <c r="P746" s="5"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</row>
    <row r="747" spans="1:22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16" t="str">
        <f>VLOOKUP(D747,'Customer Details'!$A$1:$F$16,2,0)</f>
        <v>Elder Pharmaceuticals</v>
      </c>
      <c r="H747" s="16" t="str">
        <f>VLOOKUP(D747,'Customer Details'!$A$1:$F$16,4,0)</f>
        <v>Omaha</v>
      </c>
      <c r="I747" s="16" t="str">
        <f>VLOOKUP(D747,'Customer Details'!$A$1:$F$16,6,0)</f>
        <v>68127</v>
      </c>
      <c r="J747" s="5" t="s">
        <v>1141</v>
      </c>
      <c r="K747" s="5">
        <v>4861</v>
      </c>
      <c r="L747" s="5">
        <v>1633</v>
      </c>
      <c r="M747" s="5" t="s">
        <v>918</v>
      </c>
      <c r="N747" s="8" t="s">
        <v>1572</v>
      </c>
      <c r="O747" s="5">
        <v>4899</v>
      </c>
      <c r="P747" s="5"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</row>
    <row r="748" spans="1:22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16" t="str">
        <f>VLOOKUP(D748,'Customer Details'!$A$1:$F$16,2,0)</f>
        <v>Supreme Ind</v>
      </c>
      <c r="H748" s="16" t="str">
        <f>VLOOKUP(D748,'Customer Details'!$A$1:$F$16,4,0)</f>
        <v>Midland</v>
      </c>
      <c r="I748" s="16" t="str">
        <f>VLOOKUP(D748,'Customer Details'!$A$1:$F$16,6,0)</f>
        <v>79706</v>
      </c>
      <c r="J748" s="5" t="s">
        <v>964</v>
      </c>
      <c r="K748" s="5">
        <v>3454</v>
      </c>
      <c r="L748" s="5">
        <v>1525</v>
      </c>
      <c r="M748" s="5" t="s">
        <v>918</v>
      </c>
      <c r="N748" s="8">
        <v>4</v>
      </c>
      <c r="O748" s="5">
        <v>1525</v>
      </c>
      <c r="P748" s="5"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</row>
    <row r="749" spans="1:22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16" t="str">
        <f>VLOOKUP(D749,'Customer Details'!$A$1:$F$16,2,0)</f>
        <v>Dynamatic Technologies Ltd.</v>
      </c>
      <c r="H749" s="16" t="str">
        <f>VLOOKUP(D749,'Customer Details'!$A$1:$F$16,4,0)</f>
        <v>Santa Barbara</v>
      </c>
      <c r="I749" s="16" t="str">
        <f>VLOOKUP(D749,'Customer Details'!$A$1:$F$16,6,0)</f>
        <v>93110</v>
      </c>
      <c r="J749" s="5" t="s">
        <v>926</v>
      </c>
      <c r="K749" s="5">
        <v>3499</v>
      </c>
      <c r="L749" s="5">
        <v>2342</v>
      </c>
      <c r="M749" s="5" t="s">
        <v>918</v>
      </c>
      <c r="N749" s="8" t="s">
        <v>1572</v>
      </c>
      <c r="O749" s="5">
        <v>2342</v>
      </c>
      <c r="P749" s="5"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</row>
    <row r="750" spans="1:22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16" t="str">
        <f>VLOOKUP(D750,'Customer Details'!$A$1:$F$16,2,0)</f>
        <v>Dynamatic Technologies Ltd.</v>
      </c>
      <c r="H750" s="16" t="str">
        <f>VLOOKUP(D750,'Customer Details'!$A$1:$F$16,4,0)</f>
        <v>Santa Barbara</v>
      </c>
      <c r="I750" s="16" t="str">
        <f>VLOOKUP(D750,'Customer Details'!$A$1:$F$16,6,0)</f>
        <v>93110</v>
      </c>
      <c r="J750" s="5" t="s">
        <v>1107</v>
      </c>
      <c r="K750" s="5">
        <v>4234</v>
      </c>
      <c r="L750" s="5">
        <v>1212</v>
      </c>
      <c r="M750" s="5" t="s">
        <v>923</v>
      </c>
      <c r="N750" s="8">
        <v>5</v>
      </c>
      <c r="O750" s="5">
        <v>3636</v>
      </c>
      <c r="P750" s="5"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</row>
    <row r="751" spans="1:22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16" t="str">
        <f>VLOOKUP(D751,'Customer Details'!$A$1:$F$16,2,0)</f>
        <v>Lupin Ltd.</v>
      </c>
      <c r="H751" s="16" t="str">
        <f>VLOOKUP(D751,'Customer Details'!$A$1:$F$16,4,0)</f>
        <v>New York</v>
      </c>
      <c r="I751" s="16" t="str">
        <f>VLOOKUP(D751,'Customer Details'!$A$1:$F$16,6,0)</f>
        <v>10019</v>
      </c>
      <c r="J751" s="5" t="s">
        <v>1057</v>
      </c>
      <c r="K751" s="5">
        <v>3663</v>
      </c>
      <c r="L751" s="5">
        <v>1550</v>
      </c>
      <c r="M751" s="5" t="s">
        <v>923</v>
      </c>
      <c r="N751" s="8" t="s">
        <v>1572</v>
      </c>
      <c r="O751" s="5">
        <v>1550</v>
      </c>
      <c r="P751" s="5"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</row>
    <row r="752" spans="1:22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16" t="str">
        <f>VLOOKUP(D752,'Customer Details'!$A$1:$F$16,2,0)</f>
        <v>GHCL Ltd.</v>
      </c>
      <c r="H752" s="16" t="str">
        <f>VLOOKUP(D752,'Customer Details'!$A$1:$F$16,4,0)</f>
        <v>Richmond</v>
      </c>
      <c r="I752" s="16" t="str">
        <f>VLOOKUP(D752,'Customer Details'!$A$1:$F$16,6,0)</f>
        <v>94805</v>
      </c>
      <c r="J752" s="5" t="s">
        <v>1016</v>
      </c>
      <c r="K752" s="5">
        <v>3457</v>
      </c>
      <c r="L752" s="5">
        <v>2070</v>
      </c>
      <c r="M752" s="5" t="s">
        <v>923</v>
      </c>
      <c r="N752" s="8" t="s">
        <v>1572</v>
      </c>
      <c r="O752" s="5">
        <v>2070</v>
      </c>
      <c r="P752" s="5"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</row>
    <row r="753" spans="1:22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16" t="str">
        <f>VLOOKUP(D753,'Customer Details'!$A$1:$F$16,2,0)</f>
        <v>Suzlon Energy Ltd.</v>
      </c>
      <c r="H753" s="16" t="str">
        <f>VLOOKUP(D753,'Customer Details'!$A$1:$F$16,4,0)</f>
        <v>Tracy</v>
      </c>
      <c r="I753" s="16" t="str">
        <f>VLOOKUP(D753,'Customer Details'!$A$1:$F$16,6,0)</f>
        <v>95376</v>
      </c>
      <c r="J753" s="5" t="s">
        <v>1033</v>
      </c>
      <c r="K753" s="5">
        <v>3467</v>
      </c>
      <c r="L753" s="5">
        <v>1230</v>
      </c>
      <c r="M753" s="5" t="s">
        <v>925</v>
      </c>
      <c r="N753" s="8">
        <v>10</v>
      </c>
      <c r="O753" s="5">
        <v>2460</v>
      </c>
      <c r="P753" s="5"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</row>
    <row r="754" spans="1:22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16" t="str">
        <f>VLOOKUP(D754,'Customer Details'!$A$1:$F$16,2,0)</f>
        <v>Honeywell Automation</v>
      </c>
      <c r="H754" s="16" t="str">
        <f>VLOOKUP(D754,'Customer Details'!$A$1:$F$16,4,0)</f>
        <v>Miami</v>
      </c>
      <c r="I754" s="16" t="str">
        <f>VLOOKUP(D754,'Customer Details'!$A$1:$F$16,6,0)</f>
        <v>33732</v>
      </c>
      <c r="J754" s="5" t="s">
        <v>1024</v>
      </c>
      <c r="K754" s="5">
        <v>4392</v>
      </c>
      <c r="L754" s="5">
        <v>1542</v>
      </c>
      <c r="M754" s="5" t="s">
        <v>918</v>
      </c>
      <c r="N754" s="8">
        <v>8</v>
      </c>
      <c r="O754" s="5">
        <v>1542</v>
      </c>
      <c r="P754" s="5"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</row>
    <row r="755" spans="1:22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16" t="str">
        <f>VLOOKUP(D755,'Customer Details'!$A$1:$F$16,2,0)</f>
        <v>Reliance Industries Limited</v>
      </c>
      <c r="H755" s="16" t="str">
        <f>VLOOKUP(D755,'Customer Details'!$A$1:$F$16,4,0)</f>
        <v>Chestnut Ridge</v>
      </c>
      <c r="I755" s="16" t="str">
        <f>VLOOKUP(D755,'Customer Details'!$A$1:$F$16,6,0)</f>
        <v>10977</v>
      </c>
      <c r="J755" s="5" t="s">
        <v>1185</v>
      </c>
      <c r="K755" s="5">
        <v>3245</v>
      </c>
      <c r="L755" s="5">
        <v>1964</v>
      </c>
      <c r="M755" s="5" t="s">
        <v>918</v>
      </c>
      <c r="N755" s="8">
        <v>8</v>
      </c>
      <c r="O755" s="5">
        <v>1964</v>
      </c>
      <c r="P755" s="5"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</row>
    <row r="756" spans="1:22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16" t="str">
        <f>VLOOKUP(D756,'Customer Details'!$A$1:$F$16,2,0)</f>
        <v>Fortis Healthcare Ltd.</v>
      </c>
      <c r="H756" s="16" t="str">
        <f>VLOOKUP(D756,'Customer Details'!$A$1:$F$16,4,0)</f>
        <v>Goleta</v>
      </c>
      <c r="I756" s="16" t="str">
        <f>VLOOKUP(D756,'Customer Details'!$A$1:$F$16,6,0)</f>
        <v>93117</v>
      </c>
      <c r="J756" s="5" t="s">
        <v>1048</v>
      </c>
      <c r="K756" s="5">
        <v>2775</v>
      </c>
      <c r="L756" s="5">
        <v>1847</v>
      </c>
      <c r="M756" s="5" t="s">
        <v>918</v>
      </c>
      <c r="N756" s="8">
        <v>8</v>
      </c>
      <c r="O756" s="5">
        <v>3694</v>
      </c>
      <c r="P756" s="5"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</row>
    <row r="757" spans="1:22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16" t="str">
        <f>VLOOKUP(D757,'Customer Details'!$A$1:$F$16,2,0)</f>
        <v>GMR Infrastructure Ltd.</v>
      </c>
      <c r="H757" s="16" t="str">
        <f>VLOOKUP(D757,'Customer Details'!$A$1:$F$16,4,0)</f>
        <v>Naugatuck</v>
      </c>
      <c r="I757" s="16" t="str">
        <f>VLOOKUP(D757,'Customer Details'!$A$1:$F$16,6,0)</f>
        <v>06770</v>
      </c>
      <c r="J757" s="5" t="s">
        <v>1187</v>
      </c>
      <c r="K757" s="5">
        <v>4206</v>
      </c>
      <c r="L757" s="5">
        <v>1201</v>
      </c>
      <c r="M757" s="5" t="s">
        <v>918</v>
      </c>
      <c r="N757" s="8">
        <v>10</v>
      </c>
      <c r="O757" s="5">
        <v>3603</v>
      </c>
      <c r="P757" s="5"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</row>
    <row r="758" spans="1:22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16" t="str">
        <f>VLOOKUP(D758,'Customer Details'!$A$1:$F$16,2,0)</f>
        <v>GHCL Ltd.</v>
      </c>
      <c r="H758" s="16" t="str">
        <f>VLOOKUP(D758,'Customer Details'!$A$1:$F$16,4,0)</f>
        <v>Richmond</v>
      </c>
      <c r="I758" s="16" t="str">
        <f>VLOOKUP(D758,'Customer Details'!$A$1:$F$16,6,0)</f>
        <v>94805</v>
      </c>
      <c r="J758" s="5" t="s">
        <v>1202</v>
      </c>
      <c r="K758" s="5">
        <v>2775</v>
      </c>
      <c r="L758" s="5">
        <v>1946</v>
      </c>
      <c r="M758" s="5" t="s">
        <v>923</v>
      </c>
      <c r="N758" s="8">
        <v>5</v>
      </c>
      <c r="O758" s="5">
        <v>1946</v>
      </c>
      <c r="P758" s="5"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</row>
    <row r="759" spans="1:22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16" t="str">
        <f>VLOOKUP(D759,'Customer Details'!$A$1:$F$16,2,0)</f>
        <v>Supreme Ind</v>
      </c>
      <c r="H759" s="16" t="str">
        <f>VLOOKUP(D759,'Customer Details'!$A$1:$F$16,4,0)</f>
        <v>Midland</v>
      </c>
      <c r="I759" s="16" t="str">
        <f>VLOOKUP(D759,'Customer Details'!$A$1:$F$16,6,0)</f>
        <v>79706</v>
      </c>
      <c r="J759" s="5" t="s">
        <v>1106</v>
      </c>
      <c r="K759" s="5">
        <v>4711</v>
      </c>
      <c r="L759" s="5">
        <v>2288</v>
      </c>
      <c r="M759" s="5" t="s">
        <v>923</v>
      </c>
      <c r="N759" s="8">
        <v>6</v>
      </c>
      <c r="O759" s="5">
        <v>4576</v>
      </c>
      <c r="P759" s="5"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</row>
    <row r="760" spans="1:22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16" t="str">
        <f>VLOOKUP(D760,'Customer Details'!$A$1:$F$16,2,0)</f>
        <v>GMR Infrastructure Ltd.</v>
      </c>
      <c r="H760" s="16" t="str">
        <f>VLOOKUP(D760,'Customer Details'!$A$1:$F$16,4,0)</f>
        <v>Naugatuck</v>
      </c>
      <c r="I760" s="16" t="str">
        <f>VLOOKUP(D760,'Customer Details'!$A$1:$F$16,6,0)</f>
        <v>06770</v>
      </c>
      <c r="J760" s="5" t="s">
        <v>1237</v>
      </c>
      <c r="K760" s="5">
        <v>4305</v>
      </c>
      <c r="L760" s="5">
        <v>1703</v>
      </c>
      <c r="M760" s="5" t="s">
        <v>920</v>
      </c>
      <c r="N760" s="8">
        <v>4</v>
      </c>
      <c r="O760" s="5">
        <v>1703</v>
      </c>
      <c r="P760" s="5"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</row>
    <row r="761" spans="1:22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16" t="str">
        <f>VLOOKUP(D761,'Customer Details'!$A$1:$F$16,2,0)</f>
        <v>Lupin Ltd.</v>
      </c>
      <c r="H761" s="16" t="str">
        <f>VLOOKUP(D761,'Customer Details'!$A$1:$F$16,4,0)</f>
        <v>New York</v>
      </c>
      <c r="I761" s="16" t="str">
        <f>VLOOKUP(D761,'Customer Details'!$A$1:$F$16,6,0)</f>
        <v>10019</v>
      </c>
      <c r="J761" s="5" t="s">
        <v>1074</v>
      </c>
      <c r="K761" s="5">
        <v>2923</v>
      </c>
      <c r="L761" s="5">
        <v>2480</v>
      </c>
      <c r="M761" s="5" t="s">
        <v>923</v>
      </c>
      <c r="N761" s="8">
        <v>8</v>
      </c>
      <c r="O761" s="5">
        <v>7440</v>
      </c>
      <c r="P761" s="5"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</row>
    <row r="762" spans="1:22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16" t="str">
        <f>VLOOKUP(D762,'Customer Details'!$A$1:$F$16,2,0)</f>
        <v>Elder Pharmaceuticals</v>
      </c>
      <c r="H762" s="16" t="str">
        <f>VLOOKUP(D762,'Customer Details'!$A$1:$F$16,4,0)</f>
        <v>Omaha</v>
      </c>
      <c r="I762" s="16" t="str">
        <f>VLOOKUP(D762,'Customer Details'!$A$1:$F$16,6,0)</f>
        <v>68127</v>
      </c>
      <c r="J762" s="5" t="s">
        <v>1167</v>
      </c>
      <c r="K762" s="5">
        <v>3912</v>
      </c>
      <c r="L762" s="5">
        <v>1569</v>
      </c>
      <c r="M762" s="5" t="s">
        <v>918</v>
      </c>
      <c r="N762" s="8">
        <v>3</v>
      </c>
      <c r="O762" s="5">
        <v>1569</v>
      </c>
      <c r="P762" s="5"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</row>
    <row r="763" spans="1:22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16" t="str">
        <f>VLOOKUP(D763,'Customer Details'!$A$1:$F$16,2,0)</f>
        <v>GMR Infrastructure Ltd.</v>
      </c>
      <c r="H763" s="16" t="str">
        <f>VLOOKUP(D763,'Customer Details'!$A$1:$F$16,4,0)</f>
        <v>Naugatuck</v>
      </c>
      <c r="I763" s="16" t="str">
        <f>VLOOKUP(D763,'Customer Details'!$A$1:$F$16,6,0)</f>
        <v>06770</v>
      </c>
      <c r="J763" s="5" t="s">
        <v>1181</v>
      </c>
      <c r="K763" s="5">
        <v>2616</v>
      </c>
      <c r="L763" s="5">
        <v>1965</v>
      </c>
      <c r="M763" s="5" t="s">
        <v>925</v>
      </c>
      <c r="N763" s="8" t="s">
        <v>1572</v>
      </c>
      <c r="O763" s="5">
        <v>1965</v>
      </c>
      <c r="P763" s="5"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</row>
    <row r="764" spans="1:22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16" t="str">
        <f>VLOOKUP(D764,'Customer Details'!$A$1:$F$16,2,0)</f>
        <v>Sonata Software</v>
      </c>
      <c r="H764" s="16" t="str">
        <f>VLOOKUP(D764,'Customer Details'!$A$1:$F$16,4,0)</f>
        <v>Olympia</v>
      </c>
      <c r="I764" s="16" t="str">
        <f>VLOOKUP(D764,'Customer Details'!$A$1:$F$16,6,0)</f>
        <v>98502</v>
      </c>
      <c r="J764" s="5" t="s">
        <v>1009</v>
      </c>
      <c r="K764" s="5">
        <v>2718</v>
      </c>
      <c r="L764" s="5">
        <v>2254</v>
      </c>
      <c r="M764" s="5" t="s">
        <v>923</v>
      </c>
      <c r="N764" s="8">
        <v>3</v>
      </c>
      <c r="O764" s="5">
        <v>2254</v>
      </c>
      <c r="P764" s="5"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</row>
    <row r="765" spans="1:22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16" t="str">
        <f>VLOOKUP(D765,'Customer Details'!$A$1:$F$16,2,0)</f>
        <v>Lupin Ltd.</v>
      </c>
      <c r="H765" s="16" t="str">
        <f>VLOOKUP(D765,'Customer Details'!$A$1:$F$16,4,0)</f>
        <v>New York</v>
      </c>
      <c r="I765" s="16" t="str">
        <f>VLOOKUP(D765,'Customer Details'!$A$1:$F$16,6,0)</f>
        <v>10019</v>
      </c>
      <c r="J765" s="5" t="s">
        <v>1003</v>
      </c>
      <c r="K765" s="5">
        <v>3507</v>
      </c>
      <c r="L765" s="5">
        <v>1643</v>
      </c>
      <c r="M765" s="5" t="s">
        <v>923</v>
      </c>
      <c r="N765" s="8">
        <v>4</v>
      </c>
      <c r="O765" s="5">
        <v>1643</v>
      </c>
      <c r="P765" s="5"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</row>
    <row r="766" spans="1:22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16" t="str">
        <f>VLOOKUP(D766,'Customer Details'!$A$1:$F$16,2,0)</f>
        <v>Reliance Industries Limited</v>
      </c>
      <c r="H766" s="16" t="str">
        <f>VLOOKUP(D766,'Customer Details'!$A$1:$F$16,4,0)</f>
        <v>Chestnut Ridge</v>
      </c>
      <c r="I766" s="16" t="str">
        <f>VLOOKUP(D766,'Customer Details'!$A$1:$F$16,6,0)</f>
        <v>10977</v>
      </c>
      <c r="J766" s="5" t="s">
        <v>1177</v>
      </c>
      <c r="K766" s="5">
        <v>3553</v>
      </c>
      <c r="L766" s="5">
        <v>2174</v>
      </c>
      <c r="M766" s="5" t="s">
        <v>920</v>
      </c>
      <c r="N766" s="8" t="s">
        <v>1572</v>
      </c>
      <c r="O766" s="5">
        <v>2174</v>
      </c>
      <c r="P766" s="5"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</row>
    <row r="767" spans="1:22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16" t="str">
        <f>VLOOKUP(D767,'Customer Details'!$A$1:$F$16,2,0)</f>
        <v>Reliance Industries Limited</v>
      </c>
      <c r="H767" s="16" t="str">
        <f>VLOOKUP(D767,'Customer Details'!$A$1:$F$16,4,0)</f>
        <v>Chestnut Ridge</v>
      </c>
      <c r="I767" s="16" t="str">
        <f>VLOOKUP(D767,'Customer Details'!$A$1:$F$16,6,0)</f>
        <v>10977</v>
      </c>
      <c r="J767" s="5" t="s">
        <v>1142</v>
      </c>
      <c r="K767" s="5">
        <v>3094</v>
      </c>
      <c r="L767" s="5">
        <v>2233</v>
      </c>
      <c r="M767" s="5" t="s">
        <v>918</v>
      </c>
      <c r="N767" s="8">
        <v>4</v>
      </c>
      <c r="O767" s="5">
        <v>6699</v>
      </c>
      <c r="P767" s="5"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</row>
    <row r="768" spans="1:22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16" t="str">
        <f>VLOOKUP(D768,'Customer Details'!$A$1:$F$16,2,0)</f>
        <v>Honeywell Automation</v>
      </c>
      <c r="H768" s="16" t="str">
        <f>VLOOKUP(D768,'Customer Details'!$A$1:$F$16,4,0)</f>
        <v>Miami</v>
      </c>
      <c r="I768" s="16" t="str">
        <f>VLOOKUP(D768,'Customer Details'!$A$1:$F$16,6,0)</f>
        <v>33732</v>
      </c>
      <c r="J768" s="5" t="s">
        <v>1041</v>
      </c>
      <c r="K768" s="5">
        <v>2588</v>
      </c>
      <c r="L768" s="5">
        <v>2069</v>
      </c>
      <c r="M768" s="5" t="s">
        <v>918</v>
      </c>
      <c r="N768" s="8">
        <v>10</v>
      </c>
      <c r="O768" s="5">
        <v>2069</v>
      </c>
      <c r="P768" s="5"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</row>
    <row r="769" spans="1:22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16" t="str">
        <f>VLOOKUP(D769,'Customer Details'!$A$1:$F$16,2,0)</f>
        <v>GMR Infrastructure Ltd.</v>
      </c>
      <c r="H769" s="16" t="str">
        <f>VLOOKUP(D769,'Customer Details'!$A$1:$F$16,4,0)</f>
        <v>Naugatuck</v>
      </c>
      <c r="I769" s="16" t="str">
        <f>VLOOKUP(D769,'Customer Details'!$A$1:$F$16,6,0)</f>
        <v>06770</v>
      </c>
      <c r="J769" s="5" t="s">
        <v>1105</v>
      </c>
      <c r="K769" s="5">
        <v>3742</v>
      </c>
      <c r="L769" s="5">
        <v>2309</v>
      </c>
      <c r="M769" s="5" t="s">
        <v>918</v>
      </c>
      <c r="N769" s="8" t="s">
        <v>1572</v>
      </c>
      <c r="O769" s="5">
        <v>2309</v>
      </c>
      <c r="P769" s="5"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</row>
    <row r="770" spans="1:22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16" t="str">
        <f>VLOOKUP(D770,'Customer Details'!$A$1:$F$16,2,0)</f>
        <v>Godfrey Philips India Ltd.</v>
      </c>
      <c r="H770" s="16" t="str">
        <f>VLOOKUP(D770,'Customer Details'!$A$1:$F$16,4,0)</f>
        <v>Salt Lake City</v>
      </c>
      <c r="I770" s="16" t="str">
        <f>VLOOKUP(D770,'Customer Details'!$A$1:$F$16,6,0)</f>
        <v>84118</v>
      </c>
      <c r="J770" s="5" t="s">
        <v>1112</v>
      </c>
      <c r="K770" s="5">
        <v>3759</v>
      </c>
      <c r="L770" s="5">
        <v>2258</v>
      </c>
      <c r="M770" s="5" t="s">
        <v>920</v>
      </c>
      <c r="N770" s="8">
        <v>10</v>
      </c>
      <c r="O770" s="5">
        <v>4516</v>
      </c>
      <c r="P770" s="5"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</row>
    <row r="771" spans="1:22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16" t="str">
        <f>VLOOKUP(D771,'Customer Details'!$A$1:$F$16,2,0)</f>
        <v>Elder Pharmaceuticals</v>
      </c>
      <c r="H771" s="16" t="str">
        <f>VLOOKUP(D771,'Customer Details'!$A$1:$F$16,4,0)</f>
        <v>Omaha</v>
      </c>
      <c r="I771" s="16" t="str">
        <f>VLOOKUP(D771,'Customer Details'!$A$1:$F$16,6,0)</f>
        <v>68127</v>
      </c>
      <c r="J771" s="5" t="s">
        <v>1052</v>
      </c>
      <c r="K771" s="5">
        <v>4466</v>
      </c>
      <c r="L771" s="5">
        <v>1984</v>
      </c>
      <c r="M771" s="5" t="s">
        <v>920</v>
      </c>
      <c r="N771" s="8">
        <v>4</v>
      </c>
      <c r="O771" s="5">
        <v>1984</v>
      </c>
      <c r="P771" s="5"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</row>
    <row r="772" spans="1:22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16" t="str">
        <f>VLOOKUP(D772,'Customer Details'!$A$1:$F$16,2,0)</f>
        <v>GMR Infrastructure Ltd.</v>
      </c>
      <c r="H772" s="16" t="str">
        <f>VLOOKUP(D772,'Customer Details'!$A$1:$F$16,4,0)</f>
        <v>Naugatuck</v>
      </c>
      <c r="I772" s="16" t="str">
        <f>VLOOKUP(D772,'Customer Details'!$A$1:$F$16,6,0)</f>
        <v>06770</v>
      </c>
      <c r="J772" s="5" t="s">
        <v>1143</v>
      </c>
      <c r="K772" s="5">
        <v>3100</v>
      </c>
      <c r="L772" s="5">
        <v>2261</v>
      </c>
      <c r="M772" s="5" t="s">
        <v>918</v>
      </c>
      <c r="N772" s="8">
        <v>8</v>
      </c>
      <c r="O772" s="5">
        <v>2261</v>
      </c>
      <c r="P772" s="5"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</row>
    <row r="773" spans="1:22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16" t="str">
        <f>VLOOKUP(D773,'Customer Details'!$A$1:$F$16,2,0)</f>
        <v>Fortis Healthcare Ltd.</v>
      </c>
      <c r="H773" s="16" t="str">
        <f>VLOOKUP(D773,'Customer Details'!$A$1:$F$16,4,0)</f>
        <v>Goleta</v>
      </c>
      <c r="I773" s="16" t="str">
        <f>VLOOKUP(D773,'Customer Details'!$A$1:$F$16,6,0)</f>
        <v>93117</v>
      </c>
      <c r="J773" s="5" t="s">
        <v>961</v>
      </c>
      <c r="K773" s="5">
        <v>3282</v>
      </c>
      <c r="L773" s="5">
        <v>1654</v>
      </c>
      <c r="M773" s="5" t="s">
        <v>925</v>
      </c>
      <c r="N773" s="8">
        <v>6</v>
      </c>
      <c r="O773" s="5">
        <v>1654</v>
      </c>
      <c r="P773" s="5"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</row>
    <row r="774" spans="1:22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16" t="str">
        <f>VLOOKUP(D774,'Customer Details'!$A$1:$F$16,2,0)</f>
        <v>Honeywell Automation</v>
      </c>
      <c r="H774" s="16" t="str">
        <f>VLOOKUP(D774,'Customer Details'!$A$1:$F$16,4,0)</f>
        <v>Miami</v>
      </c>
      <c r="I774" s="16" t="str">
        <f>VLOOKUP(D774,'Customer Details'!$A$1:$F$16,6,0)</f>
        <v>33732</v>
      </c>
      <c r="J774" s="5" t="s">
        <v>1101</v>
      </c>
      <c r="K774" s="5">
        <v>4230</v>
      </c>
      <c r="L774" s="5">
        <v>1812</v>
      </c>
      <c r="M774" s="5" t="s">
        <v>925</v>
      </c>
      <c r="N774" s="8">
        <v>3</v>
      </c>
      <c r="O774" s="5">
        <v>1812</v>
      </c>
      <c r="P774" s="5"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</row>
    <row r="775" spans="1:22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16" t="str">
        <f>VLOOKUP(D775,'Customer Details'!$A$1:$F$16,2,0)</f>
        <v>Suzlon Energy Ltd.</v>
      </c>
      <c r="H775" s="16" t="str">
        <f>VLOOKUP(D775,'Customer Details'!$A$1:$F$16,4,0)</f>
        <v>Tracy</v>
      </c>
      <c r="I775" s="16" t="str">
        <f>VLOOKUP(D775,'Customer Details'!$A$1:$F$16,6,0)</f>
        <v>95376</v>
      </c>
      <c r="J775" s="5" t="s">
        <v>1032</v>
      </c>
      <c r="K775" s="5">
        <v>2586</v>
      </c>
      <c r="L775" s="5">
        <v>2432</v>
      </c>
      <c r="M775" s="5" t="s">
        <v>920</v>
      </c>
      <c r="N775" s="8">
        <v>4</v>
      </c>
      <c r="O775" s="5">
        <v>4864</v>
      </c>
      <c r="P775" s="5"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</row>
    <row r="776" spans="1:22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16" t="str">
        <f>VLOOKUP(D776,'Customer Details'!$A$1:$F$16,2,0)</f>
        <v>Elder Pharmaceuticals</v>
      </c>
      <c r="H776" s="16" t="str">
        <f>VLOOKUP(D776,'Customer Details'!$A$1:$F$16,4,0)</f>
        <v>Omaha</v>
      </c>
      <c r="I776" s="16" t="str">
        <f>VLOOKUP(D776,'Customer Details'!$A$1:$F$16,6,0)</f>
        <v>68127</v>
      </c>
      <c r="J776" s="5" t="s">
        <v>1026</v>
      </c>
      <c r="K776" s="5">
        <v>2887</v>
      </c>
      <c r="L776" s="5">
        <v>1491</v>
      </c>
      <c r="M776" s="5" t="s">
        <v>918</v>
      </c>
      <c r="N776" s="8">
        <v>6</v>
      </c>
      <c r="O776" s="5">
        <v>2982</v>
      </c>
      <c r="P776" s="5"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</row>
    <row r="777" spans="1:22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16" t="str">
        <f>VLOOKUP(D777,'Customer Details'!$A$1:$F$16,2,0)</f>
        <v>Suzlon Energy Ltd.</v>
      </c>
      <c r="H777" s="16" t="str">
        <f>VLOOKUP(D777,'Customer Details'!$A$1:$F$16,4,0)</f>
        <v>Tracy</v>
      </c>
      <c r="I777" s="16" t="str">
        <f>VLOOKUP(D777,'Customer Details'!$A$1:$F$16,6,0)</f>
        <v>95376</v>
      </c>
      <c r="J777" s="5" t="s">
        <v>1084</v>
      </c>
      <c r="K777" s="5">
        <v>4547</v>
      </c>
      <c r="L777" s="5">
        <v>2258</v>
      </c>
      <c r="M777" s="5" t="s">
        <v>925</v>
      </c>
      <c r="N777" s="8" t="s">
        <v>1572</v>
      </c>
      <c r="O777" s="5">
        <v>2258</v>
      </c>
      <c r="P777" s="5"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</row>
    <row r="778" spans="1:22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16" t="str">
        <f>VLOOKUP(D778,'Customer Details'!$A$1:$F$16,2,0)</f>
        <v>Godfrey Philips India Ltd.</v>
      </c>
      <c r="H778" s="16" t="str">
        <f>VLOOKUP(D778,'Customer Details'!$A$1:$F$16,4,0)</f>
        <v>Salt Lake City</v>
      </c>
      <c r="I778" s="16" t="str">
        <f>VLOOKUP(D778,'Customer Details'!$A$1:$F$16,6,0)</f>
        <v>84118</v>
      </c>
      <c r="J778" s="5" t="s">
        <v>1057</v>
      </c>
      <c r="K778" s="5">
        <v>3663</v>
      </c>
      <c r="L778" s="5">
        <v>1550</v>
      </c>
      <c r="M778" s="5" t="s">
        <v>923</v>
      </c>
      <c r="N778" s="8">
        <v>5</v>
      </c>
      <c r="O778" s="5">
        <v>4650</v>
      </c>
      <c r="P778" s="5"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</row>
    <row r="779" spans="1:22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16" t="str">
        <f>VLOOKUP(D779,'Customer Details'!$A$1:$F$16,2,0)</f>
        <v>Punj Lloyd Ltd.</v>
      </c>
      <c r="H779" s="16" t="str">
        <f>VLOOKUP(D779,'Customer Details'!$A$1:$F$16,4,0)</f>
        <v>South Windsor</v>
      </c>
      <c r="I779" s="16" t="str">
        <f>VLOOKUP(D779,'Customer Details'!$A$1:$F$16,6,0)</f>
        <v>06074</v>
      </c>
      <c r="J779" s="5" t="s">
        <v>1083</v>
      </c>
      <c r="K779" s="5">
        <v>2576</v>
      </c>
      <c r="L779" s="5">
        <v>1826</v>
      </c>
      <c r="M779" s="5" t="s">
        <v>918</v>
      </c>
      <c r="N779" s="8">
        <v>10</v>
      </c>
      <c r="O779" s="5">
        <v>1826</v>
      </c>
      <c r="P779" s="5"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</row>
    <row r="780" spans="1:22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16" t="str">
        <f>VLOOKUP(D780,'Customer Details'!$A$1:$F$16,2,0)</f>
        <v>Dynamatic Technologies Ltd.</v>
      </c>
      <c r="H780" s="16" t="str">
        <f>VLOOKUP(D780,'Customer Details'!$A$1:$F$16,4,0)</f>
        <v>Santa Barbara</v>
      </c>
      <c r="I780" s="16" t="str">
        <f>VLOOKUP(D780,'Customer Details'!$A$1:$F$16,6,0)</f>
        <v>93110</v>
      </c>
      <c r="J780" s="5" t="s">
        <v>1167</v>
      </c>
      <c r="K780" s="5">
        <v>3912</v>
      </c>
      <c r="L780" s="5">
        <v>1569</v>
      </c>
      <c r="M780" s="5" t="s">
        <v>918</v>
      </c>
      <c r="N780" s="8">
        <v>4</v>
      </c>
      <c r="O780" s="5">
        <v>1569</v>
      </c>
      <c r="P780" s="5"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</row>
    <row r="781" spans="1:22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16" t="str">
        <f>VLOOKUP(D781,'Customer Details'!$A$1:$F$16,2,0)</f>
        <v>Punj Lloyd Ltd.</v>
      </c>
      <c r="H781" s="16" t="str">
        <f>VLOOKUP(D781,'Customer Details'!$A$1:$F$16,4,0)</f>
        <v>South Windsor</v>
      </c>
      <c r="I781" s="16" t="str">
        <f>VLOOKUP(D781,'Customer Details'!$A$1:$F$16,6,0)</f>
        <v>06074</v>
      </c>
      <c r="J781" s="5" t="s">
        <v>941</v>
      </c>
      <c r="K781" s="5">
        <v>3445</v>
      </c>
      <c r="L781" s="5">
        <v>1909</v>
      </c>
      <c r="M781" s="5" t="s">
        <v>921</v>
      </c>
      <c r="N781" s="8">
        <v>10</v>
      </c>
      <c r="O781" s="5">
        <v>1909</v>
      </c>
      <c r="P781" s="5"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</row>
    <row r="782" spans="1:22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16" t="str">
        <f>VLOOKUP(D782,'Customer Details'!$A$1:$F$16,2,0)</f>
        <v>Punj Lloyd Ltd.</v>
      </c>
      <c r="H782" s="16" t="str">
        <f>VLOOKUP(D782,'Customer Details'!$A$1:$F$16,4,0)</f>
        <v>South Windsor</v>
      </c>
      <c r="I782" s="16" t="str">
        <f>VLOOKUP(D782,'Customer Details'!$A$1:$F$16,6,0)</f>
        <v>06074</v>
      </c>
      <c r="J782" s="5" t="s">
        <v>1101</v>
      </c>
      <c r="K782" s="5">
        <v>4230</v>
      </c>
      <c r="L782" s="5">
        <v>1812</v>
      </c>
      <c r="M782" s="5" t="s">
        <v>925</v>
      </c>
      <c r="N782" s="8">
        <v>8</v>
      </c>
      <c r="O782" s="5">
        <v>1812</v>
      </c>
      <c r="P782" s="5"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</row>
    <row r="783" spans="1:22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16" t="str">
        <f>VLOOKUP(D783,'Customer Details'!$A$1:$F$16,2,0)</f>
        <v>Lupin Ltd.</v>
      </c>
      <c r="H783" s="16" t="str">
        <f>VLOOKUP(D783,'Customer Details'!$A$1:$F$16,4,0)</f>
        <v>New York</v>
      </c>
      <c r="I783" s="16" t="str">
        <f>VLOOKUP(D783,'Customer Details'!$A$1:$F$16,6,0)</f>
        <v>10019</v>
      </c>
      <c r="J783" s="5" t="s">
        <v>1135</v>
      </c>
      <c r="K783" s="5">
        <v>3290</v>
      </c>
      <c r="L783" s="5">
        <v>1720</v>
      </c>
      <c r="M783" s="5" t="s">
        <v>918</v>
      </c>
      <c r="N783" s="8">
        <v>6</v>
      </c>
      <c r="O783" s="5">
        <v>3440</v>
      </c>
      <c r="P783" s="5"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</row>
    <row r="784" spans="1:22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16" t="str">
        <f>VLOOKUP(D784,'Customer Details'!$A$1:$F$16,2,0)</f>
        <v>ABC</v>
      </c>
      <c r="H784" s="16" t="str">
        <f>VLOOKUP(D784,'Customer Details'!$A$1:$F$16,4,0)</f>
        <v>New York</v>
      </c>
      <c r="I784" s="16" t="str">
        <f>VLOOKUP(D784,'Customer Details'!$A$1:$F$16,6,0)</f>
        <v>10025</v>
      </c>
      <c r="J784" s="5" t="s">
        <v>1199</v>
      </c>
      <c r="K784" s="5">
        <v>3448</v>
      </c>
      <c r="L784" s="5">
        <v>1219</v>
      </c>
      <c r="M784" s="5" t="s">
        <v>918</v>
      </c>
      <c r="N784" s="8">
        <v>4</v>
      </c>
      <c r="O784" s="5">
        <v>2438</v>
      </c>
      <c r="P784" s="5"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</row>
    <row r="785" spans="1:22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16" t="str">
        <f>VLOOKUP(D785,'Customer Details'!$A$1:$F$16,2,0)</f>
        <v>ABC</v>
      </c>
      <c r="H785" s="16" t="str">
        <f>VLOOKUP(D785,'Customer Details'!$A$1:$F$16,4,0)</f>
        <v>New York</v>
      </c>
      <c r="I785" s="16" t="str">
        <f>VLOOKUP(D785,'Customer Details'!$A$1:$F$16,6,0)</f>
        <v>10025</v>
      </c>
      <c r="J785" s="5" t="s">
        <v>1125</v>
      </c>
      <c r="K785" s="5">
        <v>3421</v>
      </c>
      <c r="L785" s="5">
        <v>1370</v>
      </c>
      <c r="M785" s="5" t="s">
        <v>923</v>
      </c>
      <c r="N785" s="8" t="s">
        <v>1572</v>
      </c>
      <c r="O785" s="5">
        <v>1370</v>
      </c>
      <c r="P785" s="5"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</row>
    <row r="786" spans="1:22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16" t="str">
        <f>VLOOKUP(D786,'Customer Details'!$A$1:$F$16,2,0)</f>
        <v>Godfrey Philips India Ltd.</v>
      </c>
      <c r="H786" s="16" t="str">
        <f>VLOOKUP(D786,'Customer Details'!$A$1:$F$16,4,0)</f>
        <v>Salt Lake City</v>
      </c>
      <c r="I786" s="16" t="str">
        <f>VLOOKUP(D786,'Customer Details'!$A$1:$F$16,6,0)</f>
        <v>84118</v>
      </c>
      <c r="J786" s="5" t="s">
        <v>945</v>
      </c>
      <c r="K786" s="5">
        <v>3495</v>
      </c>
      <c r="L786" s="5">
        <v>2172</v>
      </c>
      <c r="M786" s="5" t="s">
        <v>918</v>
      </c>
      <c r="N786" s="8">
        <v>10</v>
      </c>
      <c r="O786" s="5">
        <v>2172</v>
      </c>
      <c r="P786" s="5"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</row>
    <row r="787" spans="1:22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16" t="str">
        <f>VLOOKUP(D787,'Customer Details'!$A$1:$F$16,2,0)</f>
        <v>Elder Pharmaceuticals</v>
      </c>
      <c r="H787" s="16" t="str">
        <f>VLOOKUP(D787,'Customer Details'!$A$1:$F$16,4,0)</f>
        <v>Omaha</v>
      </c>
      <c r="I787" s="16" t="str">
        <f>VLOOKUP(D787,'Customer Details'!$A$1:$F$16,6,0)</f>
        <v>68127</v>
      </c>
      <c r="J787" s="5" t="s">
        <v>1070</v>
      </c>
      <c r="K787" s="5">
        <v>3340</v>
      </c>
      <c r="L787" s="5">
        <v>1355</v>
      </c>
      <c r="M787" s="5" t="s">
        <v>918</v>
      </c>
      <c r="N787" s="8">
        <v>3</v>
      </c>
      <c r="O787" s="5">
        <v>1355</v>
      </c>
      <c r="P787" s="5"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</row>
    <row r="788" spans="1:22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16" t="str">
        <f>VLOOKUP(D788,'Customer Details'!$A$1:$F$16,2,0)</f>
        <v>Lupin Ltd.</v>
      </c>
      <c r="H788" s="16" t="str">
        <f>VLOOKUP(D788,'Customer Details'!$A$1:$F$16,4,0)</f>
        <v>New York</v>
      </c>
      <c r="I788" s="16" t="str">
        <f>VLOOKUP(D788,'Customer Details'!$A$1:$F$16,6,0)</f>
        <v>10019</v>
      </c>
      <c r="J788" s="5" t="s">
        <v>1187</v>
      </c>
      <c r="K788" s="5">
        <v>4206</v>
      </c>
      <c r="L788" s="5">
        <v>1201</v>
      </c>
      <c r="M788" s="5" t="s">
        <v>918</v>
      </c>
      <c r="N788" s="8">
        <v>5</v>
      </c>
      <c r="O788" s="5">
        <v>1201</v>
      </c>
      <c r="P788" s="5"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</row>
    <row r="789" spans="1:22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16" t="str">
        <f>VLOOKUP(D789,'Customer Details'!$A$1:$F$16,2,0)</f>
        <v>GMR Infrastructure Ltd.</v>
      </c>
      <c r="H789" s="16" t="str">
        <f>VLOOKUP(D789,'Customer Details'!$A$1:$F$16,4,0)</f>
        <v>Naugatuck</v>
      </c>
      <c r="I789" s="16" t="str">
        <f>VLOOKUP(D789,'Customer Details'!$A$1:$F$16,6,0)</f>
        <v>06770</v>
      </c>
      <c r="J789" s="5" t="s">
        <v>1030</v>
      </c>
      <c r="K789" s="5">
        <v>2647</v>
      </c>
      <c r="L789" s="5">
        <v>1539</v>
      </c>
      <c r="M789" s="5" t="s">
        <v>918</v>
      </c>
      <c r="N789" s="8">
        <v>6</v>
      </c>
      <c r="O789" s="5">
        <v>3078</v>
      </c>
      <c r="P789" s="5"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</row>
    <row r="790" spans="1:22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16" t="str">
        <f>VLOOKUP(D790,'Customer Details'!$A$1:$F$16,2,0)</f>
        <v>Honeywell Automation</v>
      </c>
      <c r="H790" s="16" t="str">
        <f>VLOOKUP(D790,'Customer Details'!$A$1:$F$16,4,0)</f>
        <v>Miami</v>
      </c>
      <c r="I790" s="16" t="str">
        <f>VLOOKUP(D790,'Customer Details'!$A$1:$F$16,6,0)</f>
        <v>33732</v>
      </c>
      <c r="J790" s="5" t="s">
        <v>1089</v>
      </c>
      <c r="K790" s="5">
        <v>2671</v>
      </c>
      <c r="L790" s="5">
        <v>1591</v>
      </c>
      <c r="M790" s="5" t="s">
        <v>918</v>
      </c>
      <c r="N790" s="8">
        <v>3</v>
      </c>
      <c r="O790" s="5">
        <v>4773</v>
      </c>
      <c r="P790" s="5"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</row>
    <row r="791" spans="1:22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16" t="str">
        <f>VLOOKUP(D791,'Customer Details'!$A$1:$F$16,2,0)</f>
        <v>Honeywell Automation</v>
      </c>
      <c r="H791" s="16" t="str">
        <f>VLOOKUP(D791,'Customer Details'!$A$1:$F$16,4,0)</f>
        <v>Miami</v>
      </c>
      <c r="I791" s="16" t="str">
        <f>VLOOKUP(D791,'Customer Details'!$A$1:$F$16,6,0)</f>
        <v>33732</v>
      </c>
      <c r="J791" s="5" t="s">
        <v>959</v>
      </c>
      <c r="K791" s="5">
        <v>4305</v>
      </c>
      <c r="L791" s="5">
        <v>2027</v>
      </c>
      <c r="M791" s="5" t="s">
        <v>923</v>
      </c>
      <c r="N791" s="8">
        <v>10</v>
      </c>
      <c r="O791" s="5">
        <v>4054</v>
      </c>
      <c r="P791" s="5"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</row>
    <row r="792" spans="1:22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16" t="str">
        <f>VLOOKUP(D792,'Customer Details'!$A$1:$F$16,2,0)</f>
        <v>Hindusthan National Glass &amp; Industries Ltd.</v>
      </c>
      <c r="H792" s="16" t="str">
        <f>VLOOKUP(D792,'Customer Details'!$A$1:$F$16,4,0)</f>
        <v>Honolulu</v>
      </c>
      <c r="I792" s="16" t="str">
        <f>VLOOKUP(D792,'Customer Details'!$A$1:$F$16,6,0)</f>
        <v>96825</v>
      </c>
      <c r="J792" s="5" t="s">
        <v>1065</v>
      </c>
      <c r="K792" s="5">
        <v>4239</v>
      </c>
      <c r="L792" s="5">
        <v>2267</v>
      </c>
      <c r="M792" s="5" t="s">
        <v>918</v>
      </c>
      <c r="N792" s="8" t="s">
        <v>1572</v>
      </c>
      <c r="O792" s="5">
        <v>2267</v>
      </c>
      <c r="P792" s="5"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</row>
    <row r="793" spans="1:22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16" t="str">
        <f>VLOOKUP(D793,'Customer Details'!$A$1:$F$16,2,0)</f>
        <v>Honeywell Automation</v>
      </c>
      <c r="H793" s="16" t="str">
        <f>VLOOKUP(D793,'Customer Details'!$A$1:$F$16,4,0)</f>
        <v>Miami</v>
      </c>
      <c r="I793" s="16" t="str">
        <f>VLOOKUP(D793,'Customer Details'!$A$1:$F$16,6,0)</f>
        <v>33732</v>
      </c>
      <c r="J793" s="5" t="s">
        <v>1014</v>
      </c>
      <c r="K793" s="5">
        <v>2672</v>
      </c>
      <c r="L793" s="5">
        <v>2236</v>
      </c>
      <c r="M793" s="5" t="s">
        <v>918</v>
      </c>
      <c r="N793" s="8">
        <v>3</v>
      </c>
      <c r="O793" s="5">
        <v>6708</v>
      </c>
      <c r="P793" s="5"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</row>
    <row r="794" spans="1:22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16" t="str">
        <f>VLOOKUP(D794,'Customer Details'!$A$1:$F$16,2,0)</f>
        <v>GHCL Ltd.</v>
      </c>
      <c r="H794" s="16" t="str">
        <f>VLOOKUP(D794,'Customer Details'!$A$1:$F$16,4,0)</f>
        <v>Richmond</v>
      </c>
      <c r="I794" s="16" t="str">
        <f>VLOOKUP(D794,'Customer Details'!$A$1:$F$16,6,0)</f>
        <v>94805</v>
      </c>
      <c r="J794" s="5" t="s">
        <v>1032</v>
      </c>
      <c r="K794" s="5">
        <v>2586</v>
      </c>
      <c r="L794" s="5">
        <v>2432</v>
      </c>
      <c r="M794" s="5" t="s">
        <v>920</v>
      </c>
      <c r="N794" s="8">
        <v>8</v>
      </c>
      <c r="O794" s="5">
        <v>2432</v>
      </c>
      <c r="P794" s="5"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</row>
    <row r="795" spans="1:22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16" t="str">
        <f>VLOOKUP(D795,'Customer Details'!$A$1:$F$16,2,0)</f>
        <v>Lupin Ltd.</v>
      </c>
      <c r="H795" s="16" t="str">
        <f>VLOOKUP(D795,'Customer Details'!$A$1:$F$16,4,0)</f>
        <v>New York</v>
      </c>
      <c r="I795" s="16" t="str">
        <f>VLOOKUP(D795,'Customer Details'!$A$1:$F$16,6,0)</f>
        <v>10019</v>
      </c>
      <c r="J795" s="5" t="s">
        <v>1204</v>
      </c>
      <c r="K795" s="5">
        <v>2820</v>
      </c>
      <c r="L795" s="5">
        <v>1504</v>
      </c>
      <c r="M795" s="5" t="s">
        <v>923</v>
      </c>
      <c r="N795" s="8">
        <v>3</v>
      </c>
      <c r="O795" s="5">
        <v>1504</v>
      </c>
      <c r="P795" s="5"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</row>
    <row r="796" spans="1:22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16" t="str">
        <f>VLOOKUP(D796,'Customer Details'!$A$1:$F$16,2,0)</f>
        <v>Punj Lloyd Ltd.</v>
      </c>
      <c r="H796" s="16" t="str">
        <f>VLOOKUP(D796,'Customer Details'!$A$1:$F$16,4,0)</f>
        <v>South Windsor</v>
      </c>
      <c r="I796" s="16" t="str">
        <f>VLOOKUP(D796,'Customer Details'!$A$1:$F$16,6,0)</f>
        <v>06074</v>
      </c>
      <c r="J796" s="5" t="s">
        <v>1188</v>
      </c>
      <c r="K796" s="5">
        <v>4729</v>
      </c>
      <c r="L796" s="5">
        <v>1359</v>
      </c>
      <c r="M796" s="5" t="s">
        <v>925</v>
      </c>
      <c r="N796" s="8">
        <v>3</v>
      </c>
      <c r="O796" s="5">
        <v>1359</v>
      </c>
      <c r="P796" s="5"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</row>
    <row r="797" spans="1:22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16" t="str">
        <f>VLOOKUP(D797,'Customer Details'!$A$1:$F$16,2,0)</f>
        <v>Sonata Software</v>
      </c>
      <c r="H797" s="16" t="str">
        <f>VLOOKUP(D797,'Customer Details'!$A$1:$F$16,4,0)</f>
        <v>Olympia</v>
      </c>
      <c r="I797" s="16" t="str">
        <f>VLOOKUP(D797,'Customer Details'!$A$1:$F$16,6,0)</f>
        <v>98502</v>
      </c>
      <c r="J797" s="5" t="s">
        <v>961</v>
      </c>
      <c r="K797" s="5">
        <v>3282</v>
      </c>
      <c r="L797" s="5">
        <v>1654</v>
      </c>
      <c r="M797" s="5" t="s">
        <v>925</v>
      </c>
      <c r="N797" s="8">
        <v>8</v>
      </c>
      <c r="O797" s="5">
        <v>4962</v>
      </c>
      <c r="P797" s="5"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</row>
    <row r="798" spans="1:22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16" t="str">
        <f>VLOOKUP(D798,'Customer Details'!$A$1:$F$16,2,0)</f>
        <v>Godfrey Philips India Ltd.</v>
      </c>
      <c r="H798" s="16" t="str">
        <f>VLOOKUP(D798,'Customer Details'!$A$1:$F$16,4,0)</f>
        <v>Salt Lake City</v>
      </c>
      <c r="I798" s="16" t="str">
        <f>VLOOKUP(D798,'Customer Details'!$A$1:$F$16,6,0)</f>
        <v>84118</v>
      </c>
      <c r="J798" s="5" t="s">
        <v>1066</v>
      </c>
      <c r="K798" s="5">
        <v>4220</v>
      </c>
      <c r="L798" s="5">
        <v>1635</v>
      </c>
      <c r="M798" s="5" t="s">
        <v>918</v>
      </c>
      <c r="N798" s="8">
        <v>8</v>
      </c>
      <c r="O798" s="5">
        <v>1635</v>
      </c>
      <c r="P798" s="5"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</row>
    <row r="799" spans="1:22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16" t="str">
        <f>VLOOKUP(D799,'Customer Details'!$A$1:$F$16,2,0)</f>
        <v>Hindusthan National Glass &amp; Industries Ltd.</v>
      </c>
      <c r="H799" s="16" t="str">
        <f>VLOOKUP(D799,'Customer Details'!$A$1:$F$16,4,0)</f>
        <v>Honolulu</v>
      </c>
      <c r="I799" s="16" t="str">
        <f>VLOOKUP(D799,'Customer Details'!$A$1:$F$16,6,0)</f>
        <v>96825</v>
      </c>
      <c r="J799" s="5" t="s">
        <v>972</v>
      </c>
      <c r="K799" s="5">
        <v>2617</v>
      </c>
      <c r="L799" s="5">
        <v>1736</v>
      </c>
      <c r="M799" s="5" t="s">
        <v>925</v>
      </c>
      <c r="N799" s="8" t="s">
        <v>1572</v>
      </c>
      <c r="O799" s="5">
        <v>3472</v>
      </c>
      <c r="P799" s="5"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</row>
    <row r="800" spans="1:22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16" t="str">
        <f>VLOOKUP(D800,'Customer Details'!$A$1:$F$16,2,0)</f>
        <v>Honeywell Automation</v>
      </c>
      <c r="H800" s="16" t="str">
        <f>VLOOKUP(D800,'Customer Details'!$A$1:$F$16,4,0)</f>
        <v>Miami</v>
      </c>
      <c r="I800" s="16" t="str">
        <f>VLOOKUP(D800,'Customer Details'!$A$1:$F$16,6,0)</f>
        <v>33732</v>
      </c>
      <c r="J800" s="5" t="s">
        <v>1042</v>
      </c>
      <c r="K800" s="5">
        <v>3039</v>
      </c>
      <c r="L800" s="5">
        <v>1730</v>
      </c>
      <c r="M800" s="5" t="s">
        <v>918</v>
      </c>
      <c r="N800" s="8">
        <v>3</v>
      </c>
      <c r="O800" s="5">
        <v>3460</v>
      </c>
      <c r="P800" s="5"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</row>
    <row r="801" spans="1:22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16" t="str">
        <f>VLOOKUP(D801,'Customer Details'!$A$1:$F$16,2,0)</f>
        <v>GHCL Ltd.</v>
      </c>
      <c r="H801" s="16" t="str">
        <f>VLOOKUP(D801,'Customer Details'!$A$1:$F$16,4,0)</f>
        <v>Richmond</v>
      </c>
      <c r="I801" s="16" t="str">
        <f>VLOOKUP(D801,'Customer Details'!$A$1:$F$16,6,0)</f>
        <v>94805</v>
      </c>
      <c r="J801" s="5" t="s">
        <v>1066</v>
      </c>
      <c r="K801" s="5">
        <v>4220</v>
      </c>
      <c r="L801" s="5">
        <v>1635</v>
      </c>
      <c r="M801" s="5" t="s">
        <v>918</v>
      </c>
      <c r="N801" s="8">
        <v>8</v>
      </c>
      <c r="O801" s="5">
        <v>3270</v>
      </c>
      <c r="P801" s="5"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</row>
    <row r="802" spans="1:22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16" t="str">
        <f>VLOOKUP(D802,'Customer Details'!$A$1:$F$16,2,0)</f>
        <v>Suzlon Energy Ltd.</v>
      </c>
      <c r="H802" s="16" t="str">
        <f>VLOOKUP(D802,'Customer Details'!$A$1:$F$16,4,0)</f>
        <v>Tracy</v>
      </c>
      <c r="I802" s="16" t="str">
        <f>VLOOKUP(D802,'Customer Details'!$A$1:$F$16,6,0)</f>
        <v>95376</v>
      </c>
      <c r="J802" s="5" t="s">
        <v>1174</v>
      </c>
      <c r="K802" s="5">
        <v>3844</v>
      </c>
      <c r="L802" s="5">
        <v>2157</v>
      </c>
      <c r="M802" s="5" t="s">
        <v>918</v>
      </c>
      <c r="N802" s="8" t="s">
        <v>1572</v>
      </c>
      <c r="O802" s="5">
        <v>4314</v>
      </c>
      <c r="P802" s="5"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</row>
    <row r="803" spans="1:22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16" t="str">
        <f>VLOOKUP(D803,'Customer Details'!$A$1:$F$16,2,0)</f>
        <v>GMR Infrastructure Ltd.</v>
      </c>
      <c r="H803" s="16" t="str">
        <f>VLOOKUP(D803,'Customer Details'!$A$1:$F$16,4,0)</f>
        <v>Naugatuck</v>
      </c>
      <c r="I803" s="16" t="str">
        <f>VLOOKUP(D803,'Customer Details'!$A$1:$F$16,6,0)</f>
        <v>06770</v>
      </c>
      <c r="J803" s="5" t="s">
        <v>1180</v>
      </c>
      <c r="K803" s="5">
        <v>4990</v>
      </c>
      <c r="L803" s="5">
        <v>1360</v>
      </c>
      <c r="M803" s="5" t="s">
        <v>918</v>
      </c>
      <c r="N803" s="8" t="s">
        <v>1572</v>
      </c>
      <c r="O803" s="5">
        <v>1360</v>
      </c>
      <c r="P803" s="5"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</row>
    <row r="804" spans="1:22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16" t="str">
        <f>VLOOKUP(D804,'Customer Details'!$A$1:$F$16,2,0)</f>
        <v>Elder Pharmaceuticals</v>
      </c>
      <c r="H804" s="16" t="str">
        <f>VLOOKUP(D804,'Customer Details'!$A$1:$F$16,4,0)</f>
        <v>Omaha</v>
      </c>
      <c r="I804" s="16" t="str">
        <f>VLOOKUP(D804,'Customer Details'!$A$1:$F$16,6,0)</f>
        <v>68127</v>
      </c>
      <c r="J804" s="5" t="s">
        <v>1091</v>
      </c>
      <c r="K804" s="5">
        <v>3277</v>
      </c>
      <c r="L804" s="5">
        <v>1891</v>
      </c>
      <c r="M804" s="5" t="s">
        <v>918</v>
      </c>
      <c r="N804" s="8">
        <v>3</v>
      </c>
      <c r="O804" s="5">
        <v>3782</v>
      </c>
      <c r="P804" s="5"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</row>
    <row r="805" spans="1:22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16" t="str">
        <f>VLOOKUP(D805,'Customer Details'!$A$1:$F$16,2,0)</f>
        <v>Punj Lloyd Ltd.</v>
      </c>
      <c r="H805" s="16" t="str">
        <f>VLOOKUP(D805,'Customer Details'!$A$1:$F$16,4,0)</f>
        <v>South Windsor</v>
      </c>
      <c r="I805" s="16" t="str">
        <f>VLOOKUP(D805,'Customer Details'!$A$1:$F$16,6,0)</f>
        <v>06074</v>
      </c>
      <c r="J805" s="5" t="s">
        <v>971</v>
      </c>
      <c r="K805" s="5">
        <v>3472</v>
      </c>
      <c r="L805" s="5">
        <v>2239</v>
      </c>
      <c r="M805" s="5" t="s">
        <v>925</v>
      </c>
      <c r="N805" s="8">
        <v>5</v>
      </c>
      <c r="O805" s="5">
        <v>4478</v>
      </c>
      <c r="P805" s="5"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</row>
    <row r="806" spans="1:22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16" t="str">
        <f>VLOOKUP(D806,'Customer Details'!$A$1:$F$16,2,0)</f>
        <v>Sonata Software</v>
      </c>
      <c r="H806" s="16" t="str">
        <f>VLOOKUP(D806,'Customer Details'!$A$1:$F$16,4,0)</f>
        <v>Olympia</v>
      </c>
      <c r="I806" s="16" t="str">
        <f>VLOOKUP(D806,'Customer Details'!$A$1:$F$16,6,0)</f>
        <v>98502</v>
      </c>
      <c r="J806" s="5" t="s">
        <v>1149</v>
      </c>
      <c r="K806" s="5">
        <v>3421</v>
      </c>
      <c r="L806" s="5">
        <v>1569</v>
      </c>
      <c r="M806" s="5" t="s">
        <v>918</v>
      </c>
      <c r="N806" s="8" t="s">
        <v>1572</v>
      </c>
      <c r="O806" s="5">
        <v>1569</v>
      </c>
      <c r="P806" s="5"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</row>
    <row r="807" spans="1:22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16" t="str">
        <f>VLOOKUP(D807,'Customer Details'!$A$1:$F$16,2,0)</f>
        <v>Suzlon Energy Ltd.</v>
      </c>
      <c r="H807" s="16" t="str">
        <f>VLOOKUP(D807,'Customer Details'!$A$1:$F$16,4,0)</f>
        <v>Tracy</v>
      </c>
      <c r="I807" s="16" t="str">
        <f>VLOOKUP(D807,'Customer Details'!$A$1:$F$16,6,0)</f>
        <v>95376</v>
      </c>
      <c r="J807" s="5" t="s">
        <v>1220</v>
      </c>
      <c r="K807" s="5">
        <v>4477</v>
      </c>
      <c r="L807" s="5">
        <v>1491</v>
      </c>
      <c r="M807" s="5" t="s">
        <v>918</v>
      </c>
      <c r="N807" s="8">
        <v>6</v>
      </c>
      <c r="O807" s="5">
        <v>1491</v>
      </c>
      <c r="P807" s="5"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</row>
    <row r="808" spans="1:22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16" t="str">
        <f>VLOOKUP(D808,'Customer Details'!$A$1:$F$16,2,0)</f>
        <v>Sonata Software</v>
      </c>
      <c r="H808" s="16" t="str">
        <f>VLOOKUP(D808,'Customer Details'!$A$1:$F$16,4,0)</f>
        <v>Olympia</v>
      </c>
      <c r="I808" s="16" t="str">
        <f>VLOOKUP(D808,'Customer Details'!$A$1:$F$16,6,0)</f>
        <v>98502</v>
      </c>
      <c r="J808" s="5" t="s">
        <v>924</v>
      </c>
      <c r="K808" s="5">
        <v>4706</v>
      </c>
      <c r="L808" s="5">
        <v>1714</v>
      </c>
      <c r="M808" s="5" t="s">
        <v>923</v>
      </c>
      <c r="N808" s="8">
        <v>5</v>
      </c>
      <c r="O808" s="5">
        <v>1714</v>
      </c>
      <c r="P808" s="5"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</row>
    <row r="809" spans="1:22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16" t="str">
        <f>VLOOKUP(D809,'Customer Details'!$A$1:$F$16,2,0)</f>
        <v>Dynamatic Technologies Ltd.</v>
      </c>
      <c r="H809" s="16" t="str">
        <f>VLOOKUP(D809,'Customer Details'!$A$1:$F$16,4,0)</f>
        <v>Santa Barbara</v>
      </c>
      <c r="I809" s="16" t="str">
        <f>VLOOKUP(D809,'Customer Details'!$A$1:$F$16,6,0)</f>
        <v>93110</v>
      </c>
      <c r="J809" s="5" t="s">
        <v>1203</v>
      </c>
      <c r="K809" s="5">
        <v>4706</v>
      </c>
      <c r="L809" s="5">
        <v>1320</v>
      </c>
      <c r="M809" s="5" t="s">
        <v>918</v>
      </c>
      <c r="N809" s="8">
        <v>5</v>
      </c>
      <c r="O809" s="5">
        <v>1320</v>
      </c>
      <c r="P809" s="5"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</row>
    <row r="810" spans="1:22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16" t="str">
        <f>VLOOKUP(D810,'Customer Details'!$A$1:$F$16,2,0)</f>
        <v>Suzlon Energy Ltd.</v>
      </c>
      <c r="H810" s="16" t="str">
        <f>VLOOKUP(D810,'Customer Details'!$A$1:$F$16,4,0)</f>
        <v>Tracy</v>
      </c>
      <c r="I810" s="16" t="str">
        <f>VLOOKUP(D810,'Customer Details'!$A$1:$F$16,6,0)</f>
        <v>95376</v>
      </c>
      <c r="J810" s="5" t="s">
        <v>1031</v>
      </c>
      <c r="K810" s="5">
        <v>2808</v>
      </c>
      <c r="L810" s="5">
        <v>1759</v>
      </c>
      <c r="M810" s="5" t="s">
        <v>920</v>
      </c>
      <c r="N810" s="8">
        <v>6</v>
      </c>
      <c r="O810" s="5">
        <v>3518</v>
      </c>
      <c r="P810" s="5"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</row>
    <row r="811" spans="1:22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16" t="str">
        <f>VLOOKUP(D811,'Customer Details'!$A$1:$F$16,2,0)</f>
        <v>Lupin Ltd.</v>
      </c>
      <c r="H811" s="16" t="str">
        <f>VLOOKUP(D811,'Customer Details'!$A$1:$F$16,4,0)</f>
        <v>New York</v>
      </c>
      <c r="I811" s="16" t="str">
        <f>VLOOKUP(D811,'Customer Details'!$A$1:$F$16,6,0)</f>
        <v>10019</v>
      </c>
      <c r="J811" s="5" t="s">
        <v>1043</v>
      </c>
      <c r="K811" s="5">
        <v>2706</v>
      </c>
      <c r="L811" s="5">
        <v>2310</v>
      </c>
      <c r="M811" s="5" t="s">
        <v>918</v>
      </c>
      <c r="N811" s="8">
        <v>4</v>
      </c>
      <c r="O811" s="5">
        <v>2310</v>
      </c>
      <c r="P811" s="5"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</row>
    <row r="812" spans="1:22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16" t="str">
        <f>VLOOKUP(D812,'Customer Details'!$A$1:$F$16,2,0)</f>
        <v>Lupin Ltd.</v>
      </c>
      <c r="H812" s="16" t="str">
        <f>VLOOKUP(D812,'Customer Details'!$A$1:$F$16,4,0)</f>
        <v>New York</v>
      </c>
      <c r="I812" s="16" t="str">
        <f>VLOOKUP(D812,'Customer Details'!$A$1:$F$16,6,0)</f>
        <v>10019</v>
      </c>
      <c r="J812" s="5" t="s">
        <v>970</v>
      </c>
      <c r="K812" s="5">
        <v>4398</v>
      </c>
      <c r="L812" s="5">
        <v>1800</v>
      </c>
      <c r="M812" s="5" t="s">
        <v>918</v>
      </c>
      <c r="N812" s="8">
        <v>3</v>
      </c>
      <c r="O812" s="5">
        <v>1800</v>
      </c>
      <c r="P812" s="5"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</row>
    <row r="813" spans="1:22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16" t="str">
        <f>VLOOKUP(D813,'Customer Details'!$A$1:$F$16,2,0)</f>
        <v>Hindusthan National Glass &amp; Industries Ltd.</v>
      </c>
      <c r="H813" s="16" t="str">
        <f>VLOOKUP(D813,'Customer Details'!$A$1:$F$16,4,0)</f>
        <v>Honolulu</v>
      </c>
      <c r="I813" s="16" t="str">
        <f>VLOOKUP(D813,'Customer Details'!$A$1:$F$16,6,0)</f>
        <v>96825</v>
      </c>
      <c r="J813" s="5" t="s">
        <v>1136</v>
      </c>
      <c r="K813" s="5">
        <v>4515</v>
      </c>
      <c r="L813" s="5">
        <v>1550</v>
      </c>
      <c r="M813" s="5" t="s">
        <v>925</v>
      </c>
      <c r="N813" s="8">
        <v>6</v>
      </c>
      <c r="O813" s="5">
        <v>1550</v>
      </c>
      <c r="P813" s="5"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</row>
    <row r="814" spans="1:22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16" t="str">
        <f>VLOOKUP(D814,'Customer Details'!$A$1:$F$16,2,0)</f>
        <v>Lupin Ltd.</v>
      </c>
      <c r="H814" s="16" t="str">
        <f>VLOOKUP(D814,'Customer Details'!$A$1:$F$16,4,0)</f>
        <v>New York</v>
      </c>
      <c r="I814" s="16" t="str">
        <f>VLOOKUP(D814,'Customer Details'!$A$1:$F$16,6,0)</f>
        <v>10019</v>
      </c>
      <c r="J814" s="5" t="s">
        <v>1214</v>
      </c>
      <c r="K814" s="5">
        <v>4309</v>
      </c>
      <c r="L814" s="5">
        <v>1779</v>
      </c>
      <c r="M814" s="5" t="s">
        <v>918</v>
      </c>
      <c r="N814" s="8">
        <v>10</v>
      </c>
      <c r="O814" s="5">
        <v>3558</v>
      </c>
      <c r="P814" s="5"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</row>
    <row r="815" spans="1:22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16" t="str">
        <f>VLOOKUP(D815,'Customer Details'!$A$1:$F$16,2,0)</f>
        <v>GMR Infrastructure Ltd.</v>
      </c>
      <c r="H815" s="16" t="str">
        <f>VLOOKUP(D815,'Customer Details'!$A$1:$F$16,4,0)</f>
        <v>Naugatuck</v>
      </c>
      <c r="I815" s="16" t="str">
        <f>VLOOKUP(D815,'Customer Details'!$A$1:$F$16,6,0)</f>
        <v>06770</v>
      </c>
      <c r="J815" s="5" t="s">
        <v>1122</v>
      </c>
      <c r="K815" s="5">
        <v>4788</v>
      </c>
      <c r="L815" s="5">
        <v>2063</v>
      </c>
      <c r="M815" s="5" t="s">
        <v>923</v>
      </c>
      <c r="N815" s="8">
        <v>8</v>
      </c>
      <c r="O815" s="5">
        <v>4126</v>
      </c>
      <c r="P815" s="5"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</row>
    <row r="816" spans="1:22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16" t="str">
        <f>VLOOKUP(D816,'Customer Details'!$A$1:$F$16,2,0)</f>
        <v>Suzlon Energy Ltd.</v>
      </c>
      <c r="H816" s="16" t="str">
        <f>VLOOKUP(D816,'Customer Details'!$A$1:$F$16,4,0)</f>
        <v>Tracy</v>
      </c>
      <c r="I816" s="16" t="str">
        <f>VLOOKUP(D816,'Customer Details'!$A$1:$F$16,6,0)</f>
        <v>95376</v>
      </c>
      <c r="J816" s="5" t="s">
        <v>1019</v>
      </c>
      <c r="K816" s="5">
        <v>3303</v>
      </c>
      <c r="L816" s="5">
        <v>2271</v>
      </c>
      <c r="M816" s="5" t="s">
        <v>923</v>
      </c>
      <c r="N816" s="8">
        <v>10</v>
      </c>
      <c r="O816" s="5">
        <v>2271</v>
      </c>
      <c r="P816" s="5"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</row>
    <row r="817" spans="1:22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16" t="str">
        <f>VLOOKUP(D817,'Customer Details'!$A$1:$F$16,2,0)</f>
        <v>GHCL Ltd.</v>
      </c>
      <c r="H817" s="16" t="str">
        <f>VLOOKUP(D817,'Customer Details'!$A$1:$F$16,4,0)</f>
        <v>Richmond</v>
      </c>
      <c r="I817" s="16" t="str">
        <f>VLOOKUP(D817,'Customer Details'!$A$1:$F$16,6,0)</f>
        <v>94805</v>
      </c>
      <c r="J817" s="5" t="s">
        <v>1019</v>
      </c>
      <c r="K817" s="5">
        <v>3303</v>
      </c>
      <c r="L817" s="5">
        <v>2271</v>
      </c>
      <c r="M817" s="5" t="s">
        <v>923</v>
      </c>
      <c r="N817" s="8">
        <v>4</v>
      </c>
      <c r="O817" s="5">
        <v>4542</v>
      </c>
      <c r="P817" s="5"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</row>
    <row r="818" spans="1:22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16" t="str">
        <f>VLOOKUP(D818,'Customer Details'!$A$1:$F$16,2,0)</f>
        <v>ABC</v>
      </c>
      <c r="H818" s="16" t="str">
        <f>VLOOKUP(D818,'Customer Details'!$A$1:$F$16,4,0)</f>
        <v>New York</v>
      </c>
      <c r="I818" s="16" t="str">
        <f>VLOOKUP(D818,'Customer Details'!$A$1:$F$16,6,0)</f>
        <v>10025</v>
      </c>
      <c r="J818" s="5" t="s">
        <v>1005</v>
      </c>
      <c r="K818" s="5">
        <v>3408</v>
      </c>
      <c r="L818" s="5">
        <v>2467</v>
      </c>
      <c r="M818" s="5" t="s">
        <v>918</v>
      </c>
      <c r="N818" s="8">
        <v>5</v>
      </c>
      <c r="O818" s="5">
        <v>7401</v>
      </c>
      <c r="P818" s="5"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</row>
    <row r="819" spans="1:22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16" t="str">
        <f>VLOOKUP(D819,'Customer Details'!$A$1:$F$16,2,0)</f>
        <v>Lupin Ltd.</v>
      </c>
      <c r="H819" s="16" t="str">
        <f>VLOOKUP(D819,'Customer Details'!$A$1:$F$16,4,0)</f>
        <v>New York</v>
      </c>
      <c r="I819" s="16" t="str">
        <f>VLOOKUP(D819,'Customer Details'!$A$1:$F$16,6,0)</f>
        <v>10019</v>
      </c>
      <c r="J819" s="5" t="s">
        <v>1164</v>
      </c>
      <c r="K819" s="5">
        <v>3096</v>
      </c>
      <c r="L819" s="5">
        <v>2065</v>
      </c>
      <c r="M819" s="5" t="s">
        <v>918</v>
      </c>
      <c r="N819" s="8">
        <v>6</v>
      </c>
      <c r="O819" s="5">
        <v>4130</v>
      </c>
      <c r="P819" s="5"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</row>
    <row r="820" spans="1:22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16" t="str">
        <f>VLOOKUP(D820,'Customer Details'!$A$1:$F$16,2,0)</f>
        <v>Supreme Ind</v>
      </c>
      <c r="H820" s="16" t="str">
        <f>VLOOKUP(D820,'Customer Details'!$A$1:$F$16,4,0)</f>
        <v>Midland</v>
      </c>
      <c r="I820" s="16" t="str">
        <f>VLOOKUP(D820,'Customer Details'!$A$1:$F$16,6,0)</f>
        <v>79706</v>
      </c>
      <c r="J820" s="5" t="s">
        <v>1185</v>
      </c>
      <c r="K820" s="5">
        <v>3245</v>
      </c>
      <c r="L820" s="5">
        <v>1964</v>
      </c>
      <c r="M820" s="5" t="s">
        <v>918</v>
      </c>
      <c r="N820" s="8">
        <v>6</v>
      </c>
      <c r="O820" s="5">
        <v>3928</v>
      </c>
      <c r="P820" s="5"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</row>
    <row r="821" spans="1:22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16" t="str">
        <f>VLOOKUP(D821,'Customer Details'!$A$1:$F$16,2,0)</f>
        <v>ABC</v>
      </c>
      <c r="H821" s="16" t="str">
        <f>VLOOKUP(D821,'Customer Details'!$A$1:$F$16,4,0)</f>
        <v>New York</v>
      </c>
      <c r="I821" s="16" t="str">
        <f>VLOOKUP(D821,'Customer Details'!$A$1:$F$16,6,0)</f>
        <v>10025</v>
      </c>
      <c r="J821" s="5" t="s">
        <v>965</v>
      </c>
      <c r="K821" s="5">
        <v>4531</v>
      </c>
      <c r="L821" s="5">
        <v>1566</v>
      </c>
      <c r="M821" s="5" t="s">
        <v>918</v>
      </c>
      <c r="N821" s="8">
        <v>6</v>
      </c>
      <c r="O821" s="5">
        <v>3132</v>
      </c>
      <c r="P821" s="5"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</row>
    <row r="822" spans="1:22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16" t="str">
        <f>VLOOKUP(D822,'Customer Details'!$A$1:$F$16,2,0)</f>
        <v>Suzlon Energy Ltd.</v>
      </c>
      <c r="H822" s="16" t="str">
        <f>VLOOKUP(D822,'Customer Details'!$A$1:$F$16,4,0)</f>
        <v>Tracy</v>
      </c>
      <c r="I822" s="16" t="str">
        <f>VLOOKUP(D822,'Customer Details'!$A$1:$F$16,6,0)</f>
        <v>95376</v>
      </c>
      <c r="J822" s="5" t="s">
        <v>1045</v>
      </c>
      <c r="K822" s="5">
        <v>4906</v>
      </c>
      <c r="L822" s="5">
        <v>2269</v>
      </c>
      <c r="M822" s="5" t="s">
        <v>918</v>
      </c>
      <c r="N822" s="8" t="s">
        <v>1572</v>
      </c>
      <c r="O822" s="5">
        <v>6807</v>
      </c>
      <c r="P822" s="5"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</row>
    <row r="823" spans="1:22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16" t="str">
        <f>VLOOKUP(D823,'Customer Details'!$A$1:$F$16,2,0)</f>
        <v>GHCL Ltd.</v>
      </c>
      <c r="H823" s="16" t="str">
        <f>VLOOKUP(D823,'Customer Details'!$A$1:$F$16,4,0)</f>
        <v>Richmond</v>
      </c>
      <c r="I823" s="16" t="str">
        <f>VLOOKUP(D823,'Customer Details'!$A$1:$F$16,6,0)</f>
        <v>94805</v>
      </c>
      <c r="J823" s="5" t="s">
        <v>1021</v>
      </c>
      <c r="K823" s="5">
        <v>3788</v>
      </c>
      <c r="L823" s="5">
        <v>2170</v>
      </c>
      <c r="M823" s="5" t="s">
        <v>923</v>
      </c>
      <c r="N823" s="8">
        <v>10</v>
      </c>
      <c r="O823" s="5">
        <v>2170</v>
      </c>
      <c r="P823" s="5"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</row>
    <row r="824" spans="1:22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16" t="str">
        <f>VLOOKUP(D824,'Customer Details'!$A$1:$F$16,2,0)</f>
        <v>Punj Lloyd Ltd.</v>
      </c>
      <c r="H824" s="16" t="str">
        <f>VLOOKUP(D824,'Customer Details'!$A$1:$F$16,4,0)</f>
        <v>South Windsor</v>
      </c>
      <c r="I824" s="16" t="str">
        <f>VLOOKUP(D824,'Customer Details'!$A$1:$F$16,6,0)</f>
        <v>06074</v>
      </c>
      <c r="J824" s="5" t="s">
        <v>1200</v>
      </c>
      <c r="K824" s="5">
        <v>4484</v>
      </c>
      <c r="L824" s="5">
        <v>2146</v>
      </c>
      <c r="M824" s="5" t="s">
        <v>918</v>
      </c>
      <c r="N824" s="8">
        <v>4</v>
      </c>
      <c r="O824" s="5">
        <v>4292</v>
      </c>
      <c r="P824" s="5"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</row>
    <row r="825" spans="1:22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16" t="str">
        <f>VLOOKUP(D825,'Customer Details'!$A$1:$F$16,2,0)</f>
        <v>Honeywell Automation</v>
      </c>
      <c r="H825" s="16" t="str">
        <f>VLOOKUP(D825,'Customer Details'!$A$1:$F$16,4,0)</f>
        <v>Miami</v>
      </c>
      <c r="I825" s="16" t="str">
        <f>VLOOKUP(D825,'Customer Details'!$A$1:$F$16,6,0)</f>
        <v>33732</v>
      </c>
      <c r="J825" s="5" t="s">
        <v>1025</v>
      </c>
      <c r="K825" s="5">
        <v>4765</v>
      </c>
      <c r="L825" s="5">
        <v>1286</v>
      </c>
      <c r="M825" s="5" t="s">
        <v>923</v>
      </c>
      <c r="N825" s="8">
        <v>3</v>
      </c>
      <c r="O825" s="5">
        <v>2572</v>
      </c>
      <c r="P825" s="5"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</row>
    <row r="826" spans="1:22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16" t="str">
        <f>VLOOKUP(D826,'Customer Details'!$A$1:$F$16,2,0)</f>
        <v>Hindusthan National Glass &amp; Industries Ltd.</v>
      </c>
      <c r="H826" s="16" t="str">
        <f>VLOOKUP(D826,'Customer Details'!$A$1:$F$16,4,0)</f>
        <v>Honolulu</v>
      </c>
      <c r="I826" s="16" t="str">
        <f>VLOOKUP(D826,'Customer Details'!$A$1:$F$16,6,0)</f>
        <v>96825</v>
      </c>
      <c r="J826" s="5" t="s">
        <v>946</v>
      </c>
      <c r="K826" s="5">
        <v>2921</v>
      </c>
      <c r="L826" s="5">
        <v>1786</v>
      </c>
      <c r="M826" s="5" t="s">
        <v>920</v>
      </c>
      <c r="N826" s="8">
        <v>10</v>
      </c>
      <c r="O826" s="5">
        <v>1786</v>
      </c>
      <c r="P826" s="5"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</row>
    <row r="827" spans="1:22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16" t="str">
        <f>VLOOKUP(D827,'Customer Details'!$A$1:$F$16,2,0)</f>
        <v>Sonata Software</v>
      </c>
      <c r="H827" s="16" t="str">
        <f>VLOOKUP(D827,'Customer Details'!$A$1:$F$16,4,0)</f>
        <v>Olympia</v>
      </c>
      <c r="I827" s="16" t="str">
        <f>VLOOKUP(D827,'Customer Details'!$A$1:$F$16,6,0)</f>
        <v>98502</v>
      </c>
      <c r="J827" s="5" t="s">
        <v>1125</v>
      </c>
      <c r="K827" s="5">
        <v>3421</v>
      </c>
      <c r="L827" s="5">
        <v>1370</v>
      </c>
      <c r="M827" s="5" t="s">
        <v>923</v>
      </c>
      <c r="N827" s="8" t="s">
        <v>1572</v>
      </c>
      <c r="O827" s="5">
        <v>1370</v>
      </c>
      <c r="P827" s="5"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</row>
    <row r="828" spans="1:22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16" t="str">
        <f>VLOOKUP(D828,'Customer Details'!$A$1:$F$16,2,0)</f>
        <v>Hindusthan National Glass &amp; Industries Ltd.</v>
      </c>
      <c r="H828" s="16" t="str">
        <f>VLOOKUP(D828,'Customer Details'!$A$1:$F$16,4,0)</f>
        <v>Honolulu</v>
      </c>
      <c r="I828" s="16" t="str">
        <f>VLOOKUP(D828,'Customer Details'!$A$1:$F$16,6,0)</f>
        <v>96825</v>
      </c>
      <c r="J828" s="5" t="s">
        <v>1077</v>
      </c>
      <c r="K828" s="5">
        <v>4307</v>
      </c>
      <c r="L828" s="5">
        <v>1503</v>
      </c>
      <c r="M828" s="5" t="s">
        <v>918</v>
      </c>
      <c r="N828" s="8">
        <v>5</v>
      </c>
      <c r="O828" s="5">
        <v>1503</v>
      </c>
      <c r="P828" s="5"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</row>
    <row r="829" spans="1:22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16" t="str">
        <f>VLOOKUP(D829,'Customer Details'!$A$1:$F$16,2,0)</f>
        <v>GMR Infrastructure Ltd.</v>
      </c>
      <c r="H829" s="16" t="str">
        <f>VLOOKUP(D829,'Customer Details'!$A$1:$F$16,4,0)</f>
        <v>Naugatuck</v>
      </c>
      <c r="I829" s="16" t="str">
        <f>VLOOKUP(D829,'Customer Details'!$A$1:$F$16,6,0)</f>
        <v>06770</v>
      </c>
      <c r="J829" s="5" t="s">
        <v>1111</v>
      </c>
      <c r="K829" s="5">
        <v>2535</v>
      </c>
      <c r="L829" s="5">
        <v>1841</v>
      </c>
      <c r="M829" s="5" t="s">
        <v>918</v>
      </c>
      <c r="N829" s="8">
        <v>6</v>
      </c>
      <c r="O829" s="5">
        <v>1841</v>
      </c>
      <c r="P829" s="5"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</row>
    <row r="830" spans="1:22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16" t="str">
        <f>VLOOKUP(D830,'Customer Details'!$A$1:$F$16,2,0)</f>
        <v>Punj Lloyd Ltd.</v>
      </c>
      <c r="H830" s="16" t="str">
        <f>VLOOKUP(D830,'Customer Details'!$A$1:$F$16,4,0)</f>
        <v>South Windsor</v>
      </c>
      <c r="I830" s="16" t="str">
        <f>VLOOKUP(D830,'Customer Details'!$A$1:$F$16,6,0)</f>
        <v>06074</v>
      </c>
      <c r="J830" s="5" t="s">
        <v>1033</v>
      </c>
      <c r="K830" s="5">
        <v>3467</v>
      </c>
      <c r="L830" s="5">
        <v>1230</v>
      </c>
      <c r="M830" s="5" t="s">
        <v>925</v>
      </c>
      <c r="N830" s="8" t="s">
        <v>1572</v>
      </c>
      <c r="O830" s="5">
        <v>3690</v>
      </c>
      <c r="P830" s="5"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</row>
    <row r="831" spans="1:22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16" t="str">
        <f>VLOOKUP(D831,'Customer Details'!$A$1:$F$16,2,0)</f>
        <v>Sonata Software</v>
      </c>
      <c r="H831" s="16" t="str">
        <f>VLOOKUP(D831,'Customer Details'!$A$1:$F$16,4,0)</f>
        <v>Olympia</v>
      </c>
      <c r="I831" s="16" t="str">
        <f>VLOOKUP(D831,'Customer Details'!$A$1:$F$16,6,0)</f>
        <v>98502</v>
      </c>
      <c r="J831" s="5" t="s">
        <v>1233</v>
      </c>
      <c r="K831" s="5">
        <v>4548</v>
      </c>
      <c r="L831" s="5">
        <v>1983</v>
      </c>
      <c r="M831" s="5" t="s">
        <v>923</v>
      </c>
      <c r="N831" s="8">
        <v>4</v>
      </c>
      <c r="O831" s="5">
        <v>5949</v>
      </c>
      <c r="P831" s="5"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</row>
    <row r="832" spans="1:22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16" t="str">
        <f>VLOOKUP(D832,'Customer Details'!$A$1:$F$16,2,0)</f>
        <v>Punj Lloyd Ltd.</v>
      </c>
      <c r="H832" s="16" t="str">
        <f>VLOOKUP(D832,'Customer Details'!$A$1:$F$16,4,0)</f>
        <v>South Windsor</v>
      </c>
      <c r="I832" s="16" t="str">
        <f>VLOOKUP(D832,'Customer Details'!$A$1:$F$16,6,0)</f>
        <v>06074</v>
      </c>
      <c r="J832" s="5" t="s">
        <v>967</v>
      </c>
      <c r="K832" s="5">
        <v>4459</v>
      </c>
      <c r="L832" s="5">
        <v>1722</v>
      </c>
      <c r="M832" s="5" t="s">
        <v>927</v>
      </c>
      <c r="N832" s="8" t="s">
        <v>1572</v>
      </c>
      <c r="O832" s="5">
        <v>1722</v>
      </c>
      <c r="P832" s="5"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</row>
    <row r="833" spans="1:22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16" t="str">
        <f>VLOOKUP(D833,'Customer Details'!$A$1:$F$16,2,0)</f>
        <v>ABC</v>
      </c>
      <c r="H833" s="16" t="str">
        <f>VLOOKUP(D833,'Customer Details'!$A$1:$F$16,4,0)</f>
        <v>New York</v>
      </c>
      <c r="I833" s="16" t="str">
        <f>VLOOKUP(D833,'Customer Details'!$A$1:$F$16,6,0)</f>
        <v>10025</v>
      </c>
      <c r="J833" s="5" t="s">
        <v>1180</v>
      </c>
      <c r="K833" s="5">
        <v>4990</v>
      </c>
      <c r="L833" s="5">
        <v>1360</v>
      </c>
      <c r="M833" s="5" t="s">
        <v>918</v>
      </c>
      <c r="N833" s="8">
        <v>5</v>
      </c>
      <c r="O833" s="5">
        <v>1360</v>
      </c>
      <c r="P833" s="5"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</row>
    <row r="834" spans="1:22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16" t="str">
        <f>VLOOKUP(D834,'Customer Details'!$A$1:$F$16,2,0)</f>
        <v>Lupin Ltd.</v>
      </c>
      <c r="H834" s="16" t="str">
        <f>VLOOKUP(D834,'Customer Details'!$A$1:$F$16,4,0)</f>
        <v>New York</v>
      </c>
      <c r="I834" s="16" t="str">
        <f>VLOOKUP(D834,'Customer Details'!$A$1:$F$16,6,0)</f>
        <v>10019</v>
      </c>
      <c r="J834" s="5" t="s">
        <v>956</v>
      </c>
      <c r="K834" s="5">
        <v>3112</v>
      </c>
      <c r="L834" s="5">
        <v>1766</v>
      </c>
      <c r="M834" s="5" t="s">
        <v>918</v>
      </c>
      <c r="N834" s="8">
        <v>3</v>
      </c>
      <c r="O834" s="5">
        <v>1766</v>
      </c>
      <c r="P834" s="5"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</row>
    <row r="835" spans="1:22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16" t="str">
        <f>VLOOKUP(D835,'Customer Details'!$A$1:$F$16,2,0)</f>
        <v>Lupin Ltd.</v>
      </c>
      <c r="H835" s="16" t="str">
        <f>VLOOKUP(D835,'Customer Details'!$A$1:$F$16,4,0)</f>
        <v>New York</v>
      </c>
      <c r="I835" s="16" t="str">
        <f>VLOOKUP(D835,'Customer Details'!$A$1:$F$16,6,0)</f>
        <v>10019</v>
      </c>
      <c r="J835" s="5" t="s">
        <v>1071</v>
      </c>
      <c r="K835" s="5">
        <v>4928</v>
      </c>
      <c r="L835" s="5">
        <v>2101</v>
      </c>
      <c r="M835" s="5" t="s">
        <v>918</v>
      </c>
      <c r="N835" s="8">
        <v>4</v>
      </c>
      <c r="O835" s="5">
        <v>2101</v>
      </c>
      <c r="P835" s="5"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</row>
    <row r="836" spans="1:22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16" t="str">
        <f>VLOOKUP(D836,'Customer Details'!$A$1:$F$16,2,0)</f>
        <v>Elder Pharmaceuticals</v>
      </c>
      <c r="H836" s="16" t="str">
        <f>VLOOKUP(D836,'Customer Details'!$A$1:$F$16,4,0)</f>
        <v>Omaha</v>
      </c>
      <c r="I836" s="16" t="str">
        <f>VLOOKUP(D836,'Customer Details'!$A$1:$F$16,6,0)</f>
        <v>68127</v>
      </c>
      <c r="J836" s="5" t="s">
        <v>1051</v>
      </c>
      <c r="K836" s="5">
        <v>2929</v>
      </c>
      <c r="L836" s="5">
        <v>1320</v>
      </c>
      <c r="M836" s="5" t="s">
        <v>918</v>
      </c>
      <c r="N836" s="8" t="s">
        <v>1572</v>
      </c>
      <c r="O836" s="5">
        <v>1320</v>
      </c>
      <c r="P836" s="5"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</row>
    <row r="837" spans="1:22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16" t="str">
        <f>VLOOKUP(D837,'Customer Details'!$A$1:$F$16,2,0)</f>
        <v>Punj Lloyd Ltd.</v>
      </c>
      <c r="H837" s="16" t="str">
        <f>VLOOKUP(D837,'Customer Details'!$A$1:$F$16,4,0)</f>
        <v>South Windsor</v>
      </c>
      <c r="I837" s="16" t="str">
        <f>VLOOKUP(D837,'Customer Details'!$A$1:$F$16,6,0)</f>
        <v>06074</v>
      </c>
      <c r="J837" s="5" t="s">
        <v>1098</v>
      </c>
      <c r="K837" s="5">
        <v>3197</v>
      </c>
      <c r="L837" s="5">
        <v>1625</v>
      </c>
      <c r="M837" s="5" t="s">
        <v>918</v>
      </c>
      <c r="N837" s="8">
        <v>10</v>
      </c>
      <c r="O837" s="5">
        <v>1625</v>
      </c>
      <c r="P837" s="5"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</row>
    <row r="838" spans="1:22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16" t="str">
        <f>VLOOKUP(D838,'Customer Details'!$A$1:$F$16,2,0)</f>
        <v>Godfrey Philips India Ltd.</v>
      </c>
      <c r="H838" s="16" t="str">
        <f>VLOOKUP(D838,'Customer Details'!$A$1:$F$16,4,0)</f>
        <v>Salt Lake City</v>
      </c>
      <c r="I838" s="16" t="str">
        <f>VLOOKUP(D838,'Customer Details'!$A$1:$F$16,6,0)</f>
        <v>84118</v>
      </c>
      <c r="J838" s="5" t="s">
        <v>1177</v>
      </c>
      <c r="K838" s="5">
        <v>3553</v>
      </c>
      <c r="L838" s="5">
        <v>2174</v>
      </c>
      <c r="M838" s="5" t="s">
        <v>920</v>
      </c>
      <c r="N838" s="8">
        <v>8</v>
      </c>
      <c r="O838" s="5">
        <v>4348</v>
      </c>
      <c r="P838" s="5"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</row>
    <row r="839" spans="1:22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16" t="str">
        <f>VLOOKUP(D839,'Customer Details'!$A$1:$F$16,2,0)</f>
        <v>Honeywell Automation</v>
      </c>
      <c r="H839" s="16" t="str">
        <f>VLOOKUP(D839,'Customer Details'!$A$1:$F$16,4,0)</f>
        <v>Miami</v>
      </c>
      <c r="I839" s="16" t="str">
        <f>VLOOKUP(D839,'Customer Details'!$A$1:$F$16,6,0)</f>
        <v>33732</v>
      </c>
      <c r="J839" s="5" t="s">
        <v>974</v>
      </c>
      <c r="K839" s="5">
        <v>2547</v>
      </c>
      <c r="L839" s="5">
        <v>1419</v>
      </c>
      <c r="M839" s="5" t="s">
        <v>918</v>
      </c>
      <c r="N839" s="8">
        <v>10</v>
      </c>
      <c r="O839" s="5">
        <v>1419</v>
      </c>
      <c r="P839" s="5"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</row>
    <row r="840" spans="1:22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16" t="str">
        <f>VLOOKUP(D840,'Customer Details'!$A$1:$F$16,2,0)</f>
        <v>Honeywell Automation</v>
      </c>
      <c r="H840" s="16" t="str">
        <f>VLOOKUP(D840,'Customer Details'!$A$1:$F$16,4,0)</f>
        <v>Miami</v>
      </c>
      <c r="I840" s="16" t="str">
        <f>VLOOKUP(D840,'Customer Details'!$A$1:$F$16,6,0)</f>
        <v>33732</v>
      </c>
      <c r="J840" s="5" t="s">
        <v>1182</v>
      </c>
      <c r="K840" s="5">
        <v>4152</v>
      </c>
      <c r="L840" s="5">
        <v>1278</v>
      </c>
      <c r="M840" s="5" t="s">
        <v>918</v>
      </c>
      <c r="N840" s="8">
        <v>8</v>
      </c>
      <c r="O840" s="5">
        <v>2556</v>
      </c>
      <c r="P840" s="5"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</row>
    <row r="841" spans="1:22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16" t="str">
        <f>VLOOKUP(D841,'Customer Details'!$A$1:$F$16,2,0)</f>
        <v>Lupin Ltd.</v>
      </c>
      <c r="H841" s="16" t="str">
        <f>VLOOKUP(D841,'Customer Details'!$A$1:$F$16,4,0)</f>
        <v>New York</v>
      </c>
      <c r="I841" s="16" t="str">
        <f>VLOOKUP(D841,'Customer Details'!$A$1:$F$16,6,0)</f>
        <v>10019</v>
      </c>
      <c r="J841" s="5" t="s">
        <v>1049</v>
      </c>
      <c r="K841" s="5">
        <v>4731</v>
      </c>
      <c r="L841" s="5">
        <v>1858</v>
      </c>
      <c r="M841" s="5" t="s">
        <v>918</v>
      </c>
      <c r="N841" s="8">
        <v>3</v>
      </c>
      <c r="O841" s="5">
        <v>3716</v>
      </c>
      <c r="P841" s="5"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</row>
    <row r="842" spans="1:22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16" t="str">
        <f>VLOOKUP(D842,'Customer Details'!$A$1:$F$16,2,0)</f>
        <v>Elder Pharmaceuticals</v>
      </c>
      <c r="H842" s="16" t="str">
        <f>VLOOKUP(D842,'Customer Details'!$A$1:$F$16,4,0)</f>
        <v>Omaha</v>
      </c>
      <c r="I842" s="16" t="str">
        <f>VLOOKUP(D842,'Customer Details'!$A$1:$F$16,6,0)</f>
        <v>68127</v>
      </c>
      <c r="J842" s="5" t="s">
        <v>1220</v>
      </c>
      <c r="K842" s="5">
        <v>4477</v>
      </c>
      <c r="L842" s="5">
        <v>1491</v>
      </c>
      <c r="M842" s="5" t="s">
        <v>918</v>
      </c>
      <c r="N842" s="8">
        <v>4</v>
      </c>
      <c r="O842" s="5">
        <v>2982</v>
      </c>
      <c r="P842" s="5"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</row>
    <row r="843" spans="1:22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16" t="str">
        <f>VLOOKUP(D843,'Customer Details'!$A$1:$F$16,2,0)</f>
        <v>Elder Pharmaceuticals</v>
      </c>
      <c r="H843" s="16" t="str">
        <f>VLOOKUP(D843,'Customer Details'!$A$1:$F$16,4,0)</f>
        <v>Omaha</v>
      </c>
      <c r="I843" s="16" t="str">
        <f>VLOOKUP(D843,'Customer Details'!$A$1:$F$16,6,0)</f>
        <v>68127</v>
      </c>
      <c r="J843" s="5" t="s">
        <v>1156</v>
      </c>
      <c r="K843" s="5">
        <v>2517</v>
      </c>
      <c r="L843" s="5">
        <v>2149</v>
      </c>
      <c r="M843" s="5" t="s">
        <v>925</v>
      </c>
      <c r="N843" s="8">
        <v>6</v>
      </c>
      <c r="O843" s="5">
        <v>2149</v>
      </c>
      <c r="P843" s="5"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</row>
    <row r="844" spans="1:22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16" t="str">
        <f>VLOOKUP(D844,'Customer Details'!$A$1:$F$16,2,0)</f>
        <v>Fortis Healthcare Ltd.</v>
      </c>
      <c r="H844" s="16" t="str">
        <f>VLOOKUP(D844,'Customer Details'!$A$1:$F$16,4,0)</f>
        <v>Goleta</v>
      </c>
      <c r="I844" s="16" t="str">
        <f>VLOOKUP(D844,'Customer Details'!$A$1:$F$16,6,0)</f>
        <v>93117</v>
      </c>
      <c r="J844" s="5" t="s">
        <v>937</v>
      </c>
      <c r="K844" s="5">
        <v>2500</v>
      </c>
      <c r="L844" s="5">
        <v>1914</v>
      </c>
      <c r="M844" s="5" t="s">
        <v>931</v>
      </c>
      <c r="N844" s="8">
        <v>10</v>
      </c>
      <c r="O844" s="5">
        <v>3828</v>
      </c>
      <c r="P844" s="5"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</row>
    <row r="845" spans="1:22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16" t="str">
        <f>VLOOKUP(D845,'Customer Details'!$A$1:$F$16,2,0)</f>
        <v>Fortis Healthcare Ltd.</v>
      </c>
      <c r="H845" s="16" t="str">
        <f>VLOOKUP(D845,'Customer Details'!$A$1:$F$16,4,0)</f>
        <v>Goleta</v>
      </c>
      <c r="I845" s="16" t="str">
        <f>VLOOKUP(D845,'Customer Details'!$A$1:$F$16,6,0)</f>
        <v>93117</v>
      </c>
      <c r="J845" s="5" t="s">
        <v>1189</v>
      </c>
      <c r="K845" s="5">
        <v>4476</v>
      </c>
      <c r="L845" s="5">
        <v>2494</v>
      </c>
      <c r="M845" s="5" t="s">
        <v>918</v>
      </c>
      <c r="N845" s="8">
        <v>6</v>
      </c>
      <c r="O845" s="5">
        <v>2494</v>
      </c>
      <c r="P845" s="5"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</row>
    <row r="846" spans="1:22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16" t="str">
        <f>VLOOKUP(D846,'Customer Details'!$A$1:$F$16,2,0)</f>
        <v>Lupin Ltd.</v>
      </c>
      <c r="H846" s="16" t="str">
        <f>VLOOKUP(D846,'Customer Details'!$A$1:$F$16,4,0)</f>
        <v>New York</v>
      </c>
      <c r="I846" s="16" t="str">
        <f>VLOOKUP(D846,'Customer Details'!$A$1:$F$16,6,0)</f>
        <v>10019</v>
      </c>
      <c r="J846" s="5" t="s">
        <v>945</v>
      </c>
      <c r="K846" s="5">
        <v>3495</v>
      </c>
      <c r="L846" s="5">
        <v>2172</v>
      </c>
      <c r="M846" s="5" t="s">
        <v>918</v>
      </c>
      <c r="N846" s="8">
        <v>4</v>
      </c>
      <c r="O846" s="5">
        <v>4344</v>
      </c>
      <c r="P846" s="5"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</row>
    <row r="847" spans="1:22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16" t="str">
        <f>VLOOKUP(D847,'Customer Details'!$A$1:$F$16,2,0)</f>
        <v>Suzlon Energy Ltd.</v>
      </c>
      <c r="H847" s="16" t="str">
        <f>VLOOKUP(D847,'Customer Details'!$A$1:$F$16,4,0)</f>
        <v>Tracy</v>
      </c>
      <c r="I847" s="16" t="str">
        <f>VLOOKUP(D847,'Customer Details'!$A$1:$F$16,6,0)</f>
        <v>95376</v>
      </c>
      <c r="J847" s="5" t="s">
        <v>1198</v>
      </c>
      <c r="K847" s="5">
        <v>3330</v>
      </c>
      <c r="L847" s="5">
        <v>2283</v>
      </c>
      <c r="M847" s="5" t="s">
        <v>918</v>
      </c>
      <c r="N847" s="8">
        <v>8</v>
      </c>
      <c r="O847" s="5">
        <v>4566</v>
      </c>
      <c r="P847" s="5"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</row>
    <row r="848" spans="1:22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16" t="str">
        <f>VLOOKUP(D848,'Customer Details'!$A$1:$F$16,2,0)</f>
        <v>Suzlon Energy Ltd.</v>
      </c>
      <c r="H848" s="16" t="str">
        <f>VLOOKUP(D848,'Customer Details'!$A$1:$F$16,4,0)</f>
        <v>Tracy</v>
      </c>
      <c r="I848" s="16" t="str">
        <f>VLOOKUP(D848,'Customer Details'!$A$1:$F$16,6,0)</f>
        <v>95376</v>
      </c>
      <c r="J848" s="5" t="s">
        <v>1059</v>
      </c>
      <c r="K848" s="5">
        <v>3645</v>
      </c>
      <c r="L848" s="5">
        <v>2466</v>
      </c>
      <c r="M848" s="5" t="s">
        <v>925</v>
      </c>
      <c r="N848" s="8" t="s">
        <v>1572</v>
      </c>
      <c r="O848" s="5">
        <v>2466</v>
      </c>
      <c r="P848" s="5"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</row>
    <row r="849" spans="1:22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16" t="str">
        <f>VLOOKUP(D849,'Customer Details'!$A$1:$F$16,2,0)</f>
        <v>Godfrey Philips India Ltd.</v>
      </c>
      <c r="H849" s="16" t="str">
        <f>VLOOKUP(D849,'Customer Details'!$A$1:$F$16,4,0)</f>
        <v>Salt Lake City</v>
      </c>
      <c r="I849" s="16" t="str">
        <f>VLOOKUP(D849,'Customer Details'!$A$1:$F$16,6,0)</f>
        <v>84118</v>
      </c>
      <c r="J849" s="5" t="s">
        <v>1191</v>
      </c>
      <c r="K849" s="5">
        <v>4283</v>
      </c>
      <c r="L849" s="5">
        <v>1658</v>
      </c>
      <c r="M849" s="5" t="s">
        <v>923</v>
      </c>
      <c r="N849" s="8">
        <v>10</v>
      </c>
      <c r="O849" s="5">
        <v>1658</v>
      </c>
      <c r="P849" s="5"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</row>
    <row r="850" spans="1:22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16" t="str">
        <f>VLOOKUP(D850,'Customer Details'!$A$1:$F$16,2,0)</f>
        <v>Honeywell Automation</v>
      </c>
      <c r="H850" s="16" t="str">
        <f>VLOOKUP(D850,'Customer Details'!$A$1:$F$16,4,0)</f>
        <v>Miami</v>
      </c>
      <c r="I850" s="16" t="str">
        <f>VLOOKUP(D850,'Customer Details'!$A$1:$F$16,6,0)</f>
        <v>33732</v>
      </c>
      <c r="J850" s="5" t="s">
        <v>1078</v>
      </c>
      <c r="K850" s="5">
        <v>2787</v>
      </c>
      <c r="L850" s="5">
        <v>1470</v>
      </c>
      <c r="M850" s="5" t="s">
        <v>925</v>
      </c>
      <c r="N850" s="8">
        <v>10</v>
      </c>
      <c r="O850" s="5">
        <v>2940</v>
      </c>
      <c r="P850" s="5"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</row>
    <row r="851" spans="1:22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16" t="str">
        <f>VLOOKUP(D851,'Customer Details'!$A$1:$F$16,2,0)</f>
        <v>Lupin Ltd.</v>
      </c>
      <c r="H851" s="16" t="str">
        <f>VLOOKUP(D851,'Customer Details'!$A$1:$F$16,4,0)</f>
        <v>New York</v>
      </c>
      <c r="I851" s="16" t="str">
        <f>VLOOKUP(D851,'Customer Details'!$A$1:$F$16,6,0)</f>
        <v>10019</v>
      </c>
      <c r="J851" s="5" t="s">
        <v>1164</v>
      </c>
      <c r="K851" s="5">
        <v>3096</v>
      </c>
      <c r="L851" s="5">
        <v>2065</v>
      </c>
      <c r="M851" s="5" t="s">
        <v>918</v>
      </c>
      <c r="N851" s="8">
        <v>5</v>
      </c>
      <c r="O851" s="5">
        <v>4130</v>
      </c>
      <c r="P851" s="5"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</row>
    <row r="852" spans="1:22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16" t="str">
        <f>VLOOKUP(D852,'Customer Details'!$A$1:$F$16,2,0)</f>
        <v>GHCL Ltd.</v>
      </c>
      <c r="H852" s="16" t="str">
        <f>VLOOKUP(D852,'Customer Details'!$A$1:$F$16,4,0)</f>
        <v>Richmond</v>
      </c>
      <c r="I852" s="16" t="str">
        <f>VLOOKUP(D852,'Customer Details'!$A$1:$F$16,6,0)</f>
        <v>94805</v>
      </c>
      <c r="J852" s="5" t="s">
        <v>1205</v>
      </c>
      <c r="K852" s="5">
        <v>2958</v>
      </c>
      <c r="L852" s="5">
        <v>1678</v>
      </c>
      <c r="M852" s="5" t="s">
        <v>925</v>
      </c>
      <c r="N852" s="8">
        <v>5</v>
      </c>
      <c r="O852" s="5">
        <v>1678</v>
      </c>
      <c r="P852" s="5"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</row>
    <row r="853" spans="1:22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16" t="str">
        <f>VLOOKUP(D853,'Customer Details'!$A$1:$F$16,2,0)</f>
        <v>Supreme Ind</v>
      </c>
      <c r="H853" s="16" t="str">
        <f>VLOOKUP(D853,'Customer Details'!$A$1:$F$16,4,0)</f>
        <v>Midland</v>
      </c>
      <c r="I853" s="16" t="str">
        <f>VLOOKUP(D853,'Customer Details'!$A$1:$F$16,6,0)</f>
        <v>79706</v>
      </c>
      <c r="J853" s="5" t="s">
        <v>975</v>
      </c>
      <c r="K853" s="5">
        <v>3717</v>
      </c>
      <c r="L853" s="5">
        <v>2146</v>
      </c>
      <c r="M853" s="5" t="s">
        <v>923</v>
      </c>
      <c r="N853" s="8">
        <v>8</v>
      </c>
      <c r="O853" s="5">
        <v>2146</v>
      </c>
      <c r="P853" s="5"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</row>
    <row r="854" spans="1:22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16" t="str">
        <f>VLOOKUP(D854,'Customer Details'!$A$1:$F$16,2,0)</f>
        <v>Punj Lloyd Ltd.</v>
      </c>
      <c r="H854" s="16" t="str">
        <f>VLOOKUP(D854,'Customer Details'!$A$1:$F$16,4,0)</f>
        <v>South Windsor</v>
      </c>
      <c r="I854" s="16" t="str">
        <f>VLOOKUP(D854,'Customer Details'!$A$1:$F$16,6,0)</f>
        <v>06074</v>
      </c>
      <c r="J854" s="5" t="s">
        <v>1173</v>
      </c>
      <c r="K854" s="5">
        <v>4120</v>
      </c>
      <c r="L854" s="5">
        <v>1841</v>
      </c>
      <c r="M854" s="5" t="s">
        <v>918</v>
      </c>
      <c r="N854" s="8">
        <v>4</v>
      </c>
      <c r="O854" s="5">
        <v>1841</v>
      </c>
      <c r="P854" s="5"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</row>
    <row r="855" spans="1:22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16" t="str">
        <f>VLOOKUP(D855,'Customer Details'!$A$1:$F$16,2,0)</f>
        <v>Sonata Software</v>
      </c>
      <c r="H855" s="16" t="str">
        <f>VLOOKUP(D855,'Customer Details'!$A$1:$F$16,4,0)</f>
        <v>Olympia</v>
      </c>
      <c r="I855" s="16" t="str">
        <f>VLOOKUP(D855,'Customer Details'!$A$1:$F$16,6,0)</f>
        <v>98502</v>
      </c>
      <c r="J855" s="5" t="s">
        <v>936</v>
      </c>
      <c r="K855" s="5">
        <v>4481</v>
      </c>
      <c r="L855" s="5">
        <v>2114</v>
      </c>
      <c r="M855" s="5" t="s">
        <v>918</v>
      </c>
      <c r="N855" s="8">
        <v>10</v>
      </c>
      <c r="O855" s="5">
        <v>4228</v>
      </c>
      <c r="P855" s="5"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</row>
    <row r="856" spans="1:22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16" t="str">
        <f>VLOOKUP(D856,'Customer Details'!$A$1:$F$16,2,0)</f>
        <v>Sonata Software</v>
      </c>
      <c r="H856" s="16" t="str">
        <f>VLOOKUP(D856,'Customer Details'!$A$1:$F$16,4,0)</f>
        <v>Olympia</v>
      </c>
      <c r="I856" s="16" t="str">
        <f>VLOOKUP(D856,'Customer Details'!$A$1:$F$16,6,0)</f>
        <v>98502</v>
      </c>
      <c r="J856" s="5" t="s">
        <v>1119</v>
      </c>
      <c r="K856" s="5">
        <v>2658</v>
      </c>
      <c r="L856" s="5">
        <v>1274</v>
      </c>
      <c r="M856" s="5" t="s">
        <v>918</v>
      </c>
      <c r="N856" s="8">
        <v>6</v>
      </c>
      <c r="O856" s="5">
        <v>1274</v>
      </c>
      <c r="P856" s="5"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</row>
    <row r="857" spans="1:22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16" t="str">
        <f>VLOOKUP(D857,'Customer Details'!$A$1:$F$16,2,0)</f>
        <v>GMR Infrastructure Ltd.</v>
      </c>
      <c r="H857" s="16" t="str">
        <f>VLOOKUP(D857,'Customer Details'!$A$1:$F$16,4,0)</f>
        <v>Naugatuck</v>
      </c>
      <c r="I857" s="16" t="str">
        <f>VLOOKUP(D857,'Customer Details'!$A$1:$F$16,6,0)</f>
        <v>06770</v>
      </c>
      <c r="J857" s="5" t="s">
        <v>1116</v>
      </c>
      <c r="K857" s="5">
        <v>3579</v>
      </c>
      <c r="L857" s="5">
        <v>1579</v>
      </c>
      <c r="M857" s="5" t="s">
        <v>923</v>
      </c>
      <c r="N857" s="8">
        <v>4</v>
      </c>
      <c r="O857" s="5">
        <v>1579</v>
      </c>
      <c r="P857" s="5"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</row>
    <row r="858" spans="1:22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16" t="str">
        <f>VLOOKUP(D858,'Customer Details'!$A$1:$F$16,2,0)</f>
        <v>GHCL Ltd.</v>
      </c>
      <c r="H858" s="16" t="str">
        <f>VLOOKUP(D858,'Customer Details'!$A$1:$F$16,4,0)</f>
        <v>Richmond</v>
      </c>
      <c r="I858" s="16" t="str">
        <f>VLOOKUP(D858,'Customer Details'!$A$1:$F$16,6,0)</f>
        <v>94805</v>
      </c>
      <c r="J858" s="5" t="s">
        <v>1217</v>
      </c>
      <c r="K858" s="5">
        <v>4542</v>
      </c>
      <c r="L858" s="5">
        <v>1226</v>
      </c>
      <c r="M858" s="5" t="s">
        <v>923</v>
      </c>
      <c r="N858" s="8">
        <v>4</v>
      </c>
      <c r="O858" s="5">
        <v>1226</v>
      </c>
      <c r="P858" s="5"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</row>
    <row r="859" spans="1:22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16" t="str">
        <f>VLOOKUP(D859,'Customer Details'!$A$1:$F$16,2,0)</f>
        <v>Punj Lloyd Ltd.</v>
      </c>
      <c r="H859" s="16" t="str">
        <f>VLOOKUP(D859,'Customer Details'!$A$1:$F$16,4,0)</f>
        <v>South Windsor</v>
      </c>
      <c r="I859" s="16" t="str">
        <f>VLOOKUP(D859,'Customer Details'!$A$1:$F$16,6,0)</f>
        <v>06074</v>
      </c>
      <c r="J859" s="5" t="s">
        <v>1195</v>
      </c>
      <c r="K859" s="5">
        <v>3034</v>
      </c>
      <c r="L859" s="5">
        <v>2312</v>
      </c>
      <c r="M859" s="5" t="s">
        <v>918</v>
      </c>
      <c r="N859" s="8">
        <v>8</v>
      </c>
      <c r="O859" s="5">
        <v>4624</v>
      </c>
      <c r="P859" s="5"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</row>
    <row r="860" spans="1:22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16" t="str">
        <f>VLOOKUP(D860,'Customer Details'!$A$1:$F$16,2,0)</f>
        <v>Suzlon Energy Ltd.</v>
      </c>
      <c r="H860" s="16" t="str">
        <f>VLOOKUP(D860,'Customer Details'!$A$1:$F$16,4,0)</f>
        <v>Tracy</v>
      </c>
      <c r="I860" s="16" t="str">
        <f>VLOOKUP(D860,'Customer Details'!$A$1:$F$16,6,0)</f>
        <v>95376</v>
      </c>
      <c r="J860" s="5" t="s">
        <v>1233</v>
      </c>
      <c r="K860" s="5">
        <v>4548</v>
      </c>
      <c r="L860" s="5">
        <v>1983</v>
      </c>
      <c r="M860" s="5" t="s">
        <v>923</v>
      </c>
      <c r="N860" s="8" t="s">
        <v>1572</v>
      </c>
      <c r="O860" s="5">
        <v>3966</v>
      </c>
      <c r="P860" s="5"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</row>
    <row r="861" spans="1:22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16" t="str">
        <f>VLOOKUP(D861,'Customer Details'!$A$1:$F$16,2,0)</f>
        <v>Honeywell Automation</v>
      </c>
      <c r="H861" s="16" t="str">
        <f>VLOOKUP(D861,'Customer Details'!$A$1:$F$16,4,0)</f>
        <v>Miami</v>
      </c>
      <c r="I861" s="16" t="str">
        <f>VLOOKUP(D861,'Customer Details'!$A$1:$F$16,6,0)</f>
        <v>33732</v>
      </c>
      <c r="J861" s="5" t="s">
        <v>980</v>
      </c>
      <c r="K861" s="5">
        <v>3859</v>
      </c>
      <c r="L861" s="5">
        <v>1465</v>
      </c>
      <c r="M861" s="5" t="s">
        <v>925</v>
      </c>
      <c r="N861" s="8">
        <v>8</v>
      </c>
      <c r="O861" s="5">
        <v>4395</v>
      </c>
      <c r="P861" s="5"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</row>
    <row r="862" spans="1:22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16" t="str">
        <f>VLOOKUP(D862,'Customer Details'!$A$1:$F$16,2,0)</f>
        <v>Elder Pharmaceuticals</v>
      </c>
      <c r="H862" s="16" t="str">
        <f>VLOOKUP(D862,'Customer Details'!$A$1:$F$16,4,0)</f>
        <v>Omaha</v>
      </c>
      <c r="I862" s="16" t="str">
        <f>VLOOKUP(D862,'Customer Details'!$A$1:$F$16,6,0)</f>
        <v>68127</v>
      </c>
      <c r="J862" s="5" t="s">
        <v>939</v>
      </c>
      <c r="K862" s="5">
        <v>3768</v>
      </c>
      <c r="L862" s="5">
        <v>1353</v>
      </c>
      <c r="M862" s="5" t="s">
        <v>918</v>
      </c>
      <c r="N862" s="8">
        <v>4</v>
      </c>
      <c r="O862" s="5">
        <v>2706</v>
      </c>
      <c r="P862" s="5"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</row>
    <row r="863" spans="1:22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16" t="str">
        <f>VLOOKUP(D863,'Customer Details'!$A$1:$F$16,2,0)</f>
        <v>Godfrey Philips India Ltd.</v>
      </c>
      <c r="H863" s="16" t="str">
        <f>VLOOKUP(D863,'Customer Details'!$A$1:$F$16,4,0)</f>
        <v>Salt Lake City</v>
      </c>
      <c r="I863" s="16" t="str">
        <f>VLOOKUP(D863,'Customer Details'!$A$1:$F$16,6,0)</f>
        <v>84118</v>
      </c>
      <c r="J863" s="5" t="s">
        <v>1173</v>
      </c>
      <c r="K863" s="5">
        <v>4120</v>
      </c>
      <c r="L863" s="5">
        <v>1841</v>
      </c>
      <c r="M863" s="5" t="s">
        <v>918</v>
      </c>
      <c r="N863" s="8">
        <v>3</v>
      </c>
      <c r="O863" s="5">
        <v>22092</v>
      </c>
      <c r="P863" s="5"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</row>
    <row r="864" spans="1:22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16" t="str">
        <f>VLOOKUP(D864,'Customer Details'!$A$1:$F$16,2,0)</f>
        <v>Hindusthan National Glass &amp; Industries Ltd.</v>
      </c>
      <c r="H864" s="16" t="str">
        <f>VLOOKUP(D864,'Customer Details'!$A$1:$F$16,4,0)</f>
        <v>Honolulu</v>
      </c>
      <c r="I864" s="16" t="str">
        <f>VLOOKUP(D864,'Customer Details'!$A$1:$F$16,6,0)</f>
        <v>96825</v>
      </c>
      <c r="J864" s="5" t="s">
        <v>1206</v>
      </c>
      <c r="K864" s="5">
        <v>4218</v>
      </c>
      <c r="L864" s="5">
        <v>2421</v>
      </c>
      <c r="M864" s="5" t="s">
        <v>918</v>
      </c>
      <c r="N864" s="8">
        <v>5</v>
      </c>
      <c r="O864" s="5">
        <v>2421</v>
      </c>
      <c r="P864" s="5"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</row>
    <row r="865" spans="1:22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16" t="str">
        <f>VLOOKUP(D865,'Customer Details'!$A$1:$F$16,2,0)</f>
        <v>Dynamatic Technologies Ltd.</v>
      </c>
      <c r="H865" s="16" t="str">
        <f>VLOOKUP(D865,'Customer Details'!$A$1:$F$16,4,0)</f>
        <v>Santa Barbara</v>
      </c>
      <c r="I865" s="16" t="str">
        <f>VLOOKUP(D865,'Customer Details'!$A$1:$F$16,6,0)</f>
        <v>93110</v>
      </c>
      <c r="J865" s="5" t="s">
        <v>1023</v>
      </c>
      <c r="K865" s="5">
        <v>3569</v>
      </c>
      <c r="L865" s="5">
        <v>2320</v>
      </c>
      <c r="M865" s="5" t="s">
        <v>923</v>
      </c>
      <c r="N865" s="8">
        <v>4</v>
      </c>
      <c r="O865" s="5">
        <v>4640</v>
      </c>
      <c r="P865" s="5"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</row>
    <row r="866" spans="1:22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16" t="str">
        <f>VLOOKUP(D866,'Customer Details'!$A$1:$F$16,2,0)</f>
        <v>Suzlon Energy Ltd.</v>
      </c>
      <c r="H866" s="16" t="str">
        <f>VLOOKUP(D866,'Customer Details'!$A$1:$F$16,4,0)</f>
        <v>Tracy</v>
      </c>
      <c r="I866" s="16" t="str">
        <f>VLOOKUP(D866,'Customer Details'!$A$1:$F$16,6,0)</f>
        <v>95376</v>
      </c>
      <c r="J866" s="5" t="s">
        <v>1006</v>
      </c>
      <c r="K866" s="5">
        <v>3377</v>
      </c>
      <c r="L866" s="5">
        <v>2112</v>
      </c>
      <c r="M866" s="5" t="s">
        <v>923</v>
      </c>
      <c r="N866" s="8">
        <v>6</v>
      </c>
      <c r="O866" s="5">
        <v>4224</v>
      </c>
      <c r="P866" s="5"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</row>
    <row r="867" spans="1:22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16" t="str">
        <f>VLOOKUP(D867,'Customer Details'!$A$1:$F$16,2,0)</f>
        <v>ABC</v>
      </c>
      <c r="H867" s="16" t="str">
        <f>VLOOKUP(D867,'Customer Details'!$A$1:$F$16,4,0)</f>
        <v>New York</v>
      </c>
      <c r="I867" s="16" t="str">
        <f>VLOOKUP(D867,'Customer Details'!$A$1:$F$16,6,0)</f>
        <v>10025</v>
      </c>
      <c r="J867" s="5" t="s">
        <v>941</v>
      </c>
      <c r="K867" s="5">
        <v>3445</v>
      </c>
      <c r="L867" s="5">
        <v>1909</v>
      </c>
      <c r="M867" s="5" t="s">
        <v>921</v>
      </c>
      <c r="N867" s="8">
        <v>3</v>
      </c>
      <c r="O867" s="5">
        <v>1909</v>
      </c>
      <c r="P867" s="5"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</row>
    <row r="868" spans="1:22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16" t="str">
        <f>VLOOKUP(D868,'Customer Details'!$A$1:$F$16,2,0)</f>
        <v>Sonata Software</v>
      </c>
      <c r="H868" s="16" t="str">
        <f>VLOOKUP(D868,'Customer Details'!$A$1:$F$16,4,0)</f>
        <v>Olympia</v>
      </c>
      <c r="I868" s="16" t="str">
        <f>VLOOKUP(D868,'Customer Details'!$A$1:$F$16,6,0)</f>
        <v>98502</v>
      </c>
      <c r="J868" s="5" t="s">
        <v>948</v>
      </c>
      <c r="K868" s="5">
        <v>4185</v>
      </c>
      <c r="L868" s="5">
        <v>1204</v>
      </c>
      <c r="M868" s="5" t="s">
        <v>923</v>
      </c>
      <c r="N868" s="8">
        <v>4</v>
      </c>
      <c r="O868" s="5">
        <v>1204</v>
      </c>
      <c r="P868" s="5"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</row>
    <row r="869" spans="1:22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16" t="str">
        <f>VLOOKUP(D869,'Customer Details'!$A$1:$F$16,2,0)</f>
        <v>Hindusthan National Glass &amp; Industries Ltd.</v>
      </c>
      <c r="H869" s="16" t="str">
        <f>VLOOKUP(D869,'Customer Details'!$A$1:$F$16,4,0)</f>
        <v>Honolulu</v>
      </c>
      <c r="I869" s="16" t="str">
        <f>VLOOKUP(D869,'Customer Details'!$A$1:$F$16,6,0)</f>
        <v>96825</v>
      </c>
      <c r="J869" s="5" t="s">
        <v>1184</v>
      </c>
      <c r="K869" s="5">
        <v>4399</v>
      </c>
      <c r="L869" s="5">
        <v>2093</v>
      </c>
      <c r="M869" s="5" t="s">
        <v>918</v>
      </c>
      <c r="N869" s="8">
        <v>8</v>
      </c>
      <c r="O869" s="5">
        <v>2093</v>
      </c>
      <c r="P869" s="5"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</row>
    <row r="870" spans="1:22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16" t="str">
        <f>VLOOKUP(D870,'Customer Details'!$A$1:$F$16,2,0)</f>
        <v>Punj Lloyd Ltd.</v>
      </c>
      <c r="H870" s="16" t="str">
        <f>VLOOKUP(D870,'Customer Details'!$A$1:$F$16,4,0)</f>
        <v>South Windsor</v>
      </c>
      <c r="I870" s="16" t="str">
        <f>VLOOKUP(D870,'Customer Details'!$A$1:$F$16,6,0)</f>
        <v>06074</v>
      </c>
      <c r="J870" s="5" t="s">
        <v>1123</v>
      </c>
      <c r="K870" s="5">
        <v>4927</v>
      </c>
      <c r="L870" s="5">
        <v>2034</v>
      </c>
      <c r="M870" s="5" t="s">
        <v>925</v>
      </c>
      <c r="N870" s="8">
        <v>5</v>
      </c>
      <c r="O870" s="5">
        <v>2034</v>
      </c>
      <c r="P870" s="5"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</row>
    <row r="871" spans="1:22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16" t="str">
        <f>VLOOKUP(D871,'Customer Details'!$A$1:$F$16,2,0)</f>
        <v>Dynamatic Technologies Ltd.</v>
      </c>
      <c r="H871" s="16" t="str">
        <f>VLOOKUP(D871,'Customer Details'!$A$1:$F$16,4,0)</f>
        <v>Santa Barbara</v>
      </c>
      <c r="I871" s="16" t="str">
        <f>VLOOKUP(D871,'Customer Details'!$A$1:$F$16,6,0)</f>
        <v>93110</v>
      </c>
      <c r="J871" s="5" t="s">
        <v>1217</v>
      </c>
      <c r="K871" s="5">
        <v>4542</v>
      </c>
      <c r="L871" s="5">
        <v>1226</v>
      </c>
      <c r="M871" s="5" t="s">
        <v>923</v>
      </c>
      <c r="N871" s="8">
        <v>3</v>
      </c>
      <c r="O871" s="5">
        <v>2452</v>
      </c>
      <c r="P871" s="5"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</row>
    <row r="872" spans="1:22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16" t="str">
        <f>VLOOKUP(D872,'Customer Details'!$A$1:$F$16,2,0)</f>
        <v>Punj Lloyd Ltd.</v>
      </c>
      <c r="H872" s="16" t="str">
        <f>VLOOKUP(D872,'Customer Details'!$A$1:$F$16,4,0)</f>
        <v>South Windsor</v>
      </c>
      <c r="I872" s="16" t="str">
        <f>VLOOKUP(D872,'Customer Details'!$A$1:$F$16,6,0)</f>
        <v>06074</v>
      </c>
      <c r="J872" s="5" t="s">
        <v>934</v>
      </c>
      <c r="K872" s="5">
        <v>3000</v>
      </c>
      <c r="L872" s="5">
        <v>2148</v>
      </c>
      <c r="M872" s="5" t="s">
        <v>925</v>
      </c>
      <c r="N872" s="8">
        <v>4</v>
      </c>
      <c r="O872" s="5">
        <v>25776</v>
      </c>
      <c r="P872" s="5"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</row>
    <row r="873" spans="1:22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16" t="str">
        <f>VLOOKUP(D873,'Customer Details'!$A$1:$F$16,2,0)</f>
        <v>Lupin Ltd.</v>
      </c>
      <c r="H873" s="16" t="str">
        <f>VLOOKUP(D873,'Customer Details'!$A$1:$F$16,4,0)</f>
        <v>New York</v>
      </c>
      <c r="I873" s="16" t="str">
        <f>VLOOKUP(D873,'Customer Details'!$A$1:$F$16,6,0)</f>
        <v>10019</v>
      </c>
      <c r="J873" s="5" t="s">
        <v>955</v>
      </c>
      <c r="K873" s="5">
        <v>2612</v>
      </c>
      <c r="L873" s="5">
        <v>1994</v>
      </c>
      <c r="M873" s="5" t="s">
        <v>918</v>
      </c>
      <c r="N873" s="8">
        <v>3</v>
      </c>
      <c r="O873" s="5">
        <v>3988</v>
      </c>
      <c r="P873" s="5"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</row>
    <row r="874" spans="1:22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16" t="str">
        <f>VLOOKUP(D874,'Customer Details'!$A$1:$F$16,2,0)</f>
        <v>Hindusthan National Glass &amp; Industries Ltd.</v>
      </c>
      <c r="H874" s="16" t="str">
        <f>VLOOKUP(D874,'Customer Details'!$A$1:$F$16,4,0)</f>
        <v>Honolulu</v>
      </c>
      <c r="I874" s="16" t="str">
        <f>VLOOKUP(D874,'Customer Details'!$A$1:$F$16,6,0)</f>
        <v>96825</v>
      </c>
      <c r="J874" s="5" t="s">
        <v>929</v>
      </c>
      <c r="K874" s="5">
        <v>2744</v>
      </c>
      <c r="L874" s="5">
        <v>1428</v>
      </c>
      <c r="M874" s="5" t="s">
        <v>925</v>
      </c>
      <c r="N874" s="8">
        <v>5</v>
      </c>
      <c r="O874" s="5">
        <v>2856</v>
      </c>
      <c r="P874" s="5"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</row>
    <row r="875" spans="1:22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16" t="str">
        <f>VLOOKUP(D875,'Customer Details'!$A$1:$F$16,2,0)</f>
        <v>Godfrey Philips India Ltd.</v>
      </c>
      <c r="H875" s="16" t="str">
        <f>VLOOKUP(D875,'Customer Details'!$A$1:$F$16,4,0)</f>
        <v>Salt Lake City</v>
      </c>
      <c r="I875" s="16" t="str">
        <f>VLOOKUP(D875,'Customer Details'!$A$1:$F$16,6,0)</f>
        <v>84118</v>
      </c>
      <c r="J875" s="5" t="s">
        <v>1038</v>
      </c>
      <c r="K875" s="5">
        <v>3378</v>
      </c>
      <c r="L875" s="5">
        <v>1807</v>
      </c>
      <c r="M875" s="5" t="s">
        <v>925</v>
      </c>
      <c r="N875" s="8">
        <v>3</v>
      </c>
      <c r="O875" s="5">
        <v>5421</v>
      </c>
      <c r="P875" s="5"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</row>
    <row r="876" spans="1:22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16" t="str">
        <f>VLOOKUP(D876,'Customer Details'!$A$1:$F$16,2,0)</f>
        <v>Reliance Industries Limited</v>
      </c>
      <c r="H876" s="16" t="str">
        <f>VLOOKUP(D876,'Customer Details'!$A$1:$F$16,4,0)</f>
        <v>Chestnut Ridge</v>
      </c>
      <c r="I876" s="16" t="str">
        <f>VLOOKUP(D876,'Customer Details'!$A$1:$F$16,6,0)</f>
        <v>10977</v>
      </c>
      <c r="J876" s="5" t="s">
        <v>1124</v>
      </c>
      <c r="K876" s="5">
        <v>4357</v>
      </c>
      <c r="L876" s="5">
        <v>1806</v>
      </c>
      <c r="M876" s="5" t="s">
        <v>918</v>
      </c>
      <c r="N876" s="8">
        <v>3</v>
      </c>
      <c r="O876" s="5">
        <v>1806</v>
      </c>
      <c r="P876" s="5"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</row>
    <row r="877" spans="1:22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16" t="str">
        <f>VLOOKUP(D877,'Customer Details'!$A$1:$F$16,2,0)</f>
        <v>Reliance Industries Limited</v>
      </c>
      <c r="H877" s="16" t="str">
        <f>VLOOKUP(D877,'Customer Details'!$A$1:$F$16,4,0)</f>
        <v>Chestnut Ridge</v>
      </c>
      <c r="I877" s="16" t="str">
        <f>VLOOKUP(D877,'Customer Details'!$A$1:$F$16,6,0)</f>
        <v>10977</v>
      </c>
      <c r="J877" s="5" t="s">
        <v>1007</v>
      </c>
      <c r="K877" s="5">
        <v>3330</v>
      </c>
      <c r="L877" s="5">
        <v>1819</v>
      </c>
      <c r="M877" s="5" t="s">
        <v>918</v>
      </c>
      <c r="N877" s="8">
        <v>6</v>
      </c>
      <c r="O877" s="5">
        <v>3638</v>
      </c>
      <c r="P877" s="5"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</row>
    <row r="878" spans="1:22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16" t="str">
        <f>VLOOKUP(D878,'Customer Details'!$A$1:$F$16,2,0)</f>
        <v>GMR Infrastructure Ltd.</v>
      </c>
      <c r="H878" s="16" t="str">
        <f>VLOOKUP(D878,'Customer Details'!$A$1:$F$16,4,0)</f>
        <v>Naugatuck</v>
      </c>
      <c r="I878" s="16" t="str">
        <f>VLOOKUP(D878,'Customer Details'!$A$1:$F$16,6,0)</f>
        <v>06770</v>
      </c>
      <c r="J878" s="5" t="s">
        <v>1004</v>
      </c>
      <c r="K878" s="5">
        <v>4733</v>
      </c>
      <c r="L878" s="5">
        <v>1415</v>
      </c>
      <c r="M878" s="5" t="s">
        <v>918</v>
      </c>
      <c r="N878" s="8">
        <v>10</v>
      </c>
      <c r="O878" s="5">
        <v>2830</v>
      </c>
      <c r="P878" s="5"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</row>
    <row r="879" spans="1:22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16" t="str">
        <f>VLOOKUP(D879,'Customer Details'!$A$1:$F$16,2,0)</f>
        <v>GHCL Ltd.</v>
      </c>
      <c r="H879" s="16" t="str">
        <f>VLOOKUP(D879,'Customer Details'!$A$1:$F$16,4,0)</f>
        <v>Richmond</v>
      </c>
      <c r="I879" s="16" t="str">
        <f>VLOOKUP(D879,'Customer Details'!$A$1:$F$16,6,0)</f>
        <v>94805</v>
      </c>
      <c r="J879" s="5" t="s">
        <v>974</v>
      </c>
      <c r="K879" s="5">
        <v>2547</v>
      </c>
      <c r="L879" s="5">
        <v>1419</v>
      </c>
      <c r="M879" s="5" t="s">
        <v>918</v>
      </c>
      <c r="N879" s="8">
        <v>5</v>
      </c>
      <c r="O879" s="5">
        <v>1419</v>
      </c>
      <c r="P879" s="5"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</row>
    <row r="880" spans="1:22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16" t="str">
        <f>VLOOKUP(D880,'Customer Details'!$A$1:$F$16,2,0)</f>
        <v>Dynamatic Technologies Ltd.</v>
      </c>
      <c r="H880" s="16" t="str">
        <f>VLOOKUP(D880,'Customer Details'!$A$1:$F$16,4,0)</f>
        <v>Santa Barbara</v>
      </c>
      <c r="I880" s="16" t="str">
        <f>VLOOKUP(D880,'Customer Details'!$A$1:$F$16,6,0)</f>
        <v>93110</v>
      </c>
      <c r="J880" s="5" t="s">
        <v>1231</v>
      </c>
      <c r="K880" s="5">
        <v>3479</v>
      </c>
      <c r="L880" s="5">
        <v>2056</v>
      </c>
      <c r="M880" s="5" t="s">
        <v>918</v>
      </c>
      <c r="N880" s="8">
        <v>10</v>
      </c>
      <c r="O880" s="5">
        <v>6168</v>
      </c>
      <c r="P880" s="5"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</row>
    <row r="881" spans="1:22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16" t="str">
        <f>VLOOKUP(D881,'Customer Details'!$A$1:$F$16,2,0)</f>
        <v>GHCL Ltd.</v>
      </c>
      <c r="H881" s="16" t="str">
        <f>VLOOKUP(D881,'Customer Details'!$A$1:$F$16,4,0)</f>
        <v>Richmond</v>
      </c>
      <c r="I881" s="16" t="str">
        <f>VLOOKUP(D881,'Customer Details'!$A$1:$F$16,6,0)</f>
        <v>94805</v>
      </c>
      <c r="J881" s="5" t="s">
        <v>1200</v>
      </c>
      <c r="K881" s="5">
        <v>4484</v>
      </c>
      <c r="L881" s="5">
        <v>2146</v>
      </c>
      <c r="M881" s="5" t="s">
        <v>918</v>
      </c>
      <c r="N881" s="8">
        <v>6</v>
      </c>
      <c r="O881" s="5">
        <v>2146</v>
      </c>
      <c r="P881" s="5"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</row>
    <row r="882" spans="1:22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16" t="str">
        <f>VLOOKUP(D882,'Customer Details'!$A$1:$F$16,2,0)</f>
        <v>Lupin Ltd.</v>
      </c>
      <c r="H882" s="16" t="str">
        <f>VLOOKUP(D882,'Customer Details'!$A$1:$F$16,4,0)</f>
        <v>New York</v>
      </c>
      <c r="I882" s="16" t="str">
        <f>VLOOKUP(D882,'Customer Details'!$A$1:$F$16,6,0)</f>
        <v>10019</v>
      </c>
      <c r="J882" s="5" t="s">
        <v>1122</v>
      </c>
      <c r="K882" s="5">
        <v>4788</v>
      </c>
      <c r="L882" s="5">
        <v>2063</v>
      </c>
      <c r="M882" s="5" t="s">
        <v>923</v>
      </c>
      <c r="N882" s="8">
        <v>4</v>
      </c>
      <c r="O882" s="5">
        <v>2063</v>
      </c>
      <c r="P882" s="5"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</row>
    <row r="883" spans="1:22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16" t="str">
        <f>VLOOKUP(D883,'Customer Details'!$A$1:$F$16,2,0)</f>
        <v>Suzlon Energy Ltd.</v>
      </c>
      <c r="H883" s="16" t="str">
        <f>VLOOKUP(D883,'Customer Details'!$A$1:$F$16,4,0)</f>
        <v>Tracy</v>
      </c>
      <c r="I883" s="16" t="str">
        <f>VLOOKUP(D883,'Customer Details'!$A$1:$F$16,6,0)</f>
        <v>95376</v>
      </c>
      <c r="J883" s="5" t="s">
        <v>1229</v>
      </c>
      <c r="K883" s="5">
        <v>4382</v>
      </c>
      <c r="L883" s="5">
        <v>1298</v>
      </c>
      <c r="M883" s="5" t="s">
        <v>923</v>
      </c>
      <c r="N883" s="8">
        <v>5</v>
      </c>
      <c r="O883" s="5">
        <v>15576</v>
      </c>
      <c r="P883" s="5"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</row>
    <row r="884" spans="1:22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16" t="str">
        <f>VLOOKUP(D884,'Customer Details'!$A$1:$F$16,2,0)</f>
        <v>Honeywell Automation</v>
      </c>
      <c r="H884" s="16" t="str">
        <f>VLOOKUP(D884,'Customer Details'!$A$1:$F$16,4,0)</f>
        <v>Miami</v>
      </c>
      <c r="I884" s="16" t="str">
        <f>VLOOKUP(D884,'Customer Details'!$A$1:$F$16,6,0)</f>
        <v>33732</v>
      </c>
      <c r="J884" s="5" t="s">
        <v>946</v>
      </c>
      <c r="K884" s="5">
        <v>2921</v>
      </c>
      <c r="L884" s="5">
        <v>1786</v>
      </c>
      <c r="M884" s="5" t="s">
        <v>920</v>
      </c>
      <c r="N884" s="8">
        <v>10</v>
      </c>
      <c r="O884" s="5">
        <v>1786</v>
      </c>
      <c r="P884" s="5"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</row>
    <row r="885" spans="1:22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16" t="str">
        <f>VLOOKUP(D885,'Customer Details'!$A$1:$F$16,2,0)</f>
        <v>Suzlon Energy Ltd.</v>
      </c>
      <c r="H885" s="16" t="str">
        <f>VLOOKUP(D885,'Customer Details'!$A$1:$F$16,4,0)</f>
        <v>Tracy</v>
      </c>
      <c r="I885" s="16" t="str">
        <f>VLOOKUP(D885,'Customer Details'!$A$1:$F$16,6,0)</f>
        <v>95376</v>
      </c>
      <c r="J885" s="5" t="s">
        <v>986</v>
      </c>
      <c r="K885" s="5">
        <v>3253</v>
      </c>
      <c r="L885" s="5">
        <v>2137</v>
      </c>
      <c r="M885" s="5" t="s">
        <v>923</v>
      </c>
      <c r="N885" s="8">
        <v>6</v>
      </c>
      <c r="O885" s="5">
        <v>2137</v>
      </c>
      <c r="P885" s="5"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</row>
    <row r="886" spans="1:22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16" t="str">
        <f>VLOOKUP(D886,'Customer Details'!$A$1:$F$16,2,0)</f>
        <v>Suzlon Energy Ltd.</v>
      </c>
      <c r="H886" s="16" t="str">
        <f>VLOOKUP(D886,'Customer Details'!$A$1:$F$16,4,0)</f>
        <v>Tracy</v>
      </c>
      <c r="I886" s="16" t="str">
        <f>VLOOKUP(D886,'Customer Details'!$A$1:$F$16,6,0)</f>
        <v>95376</v>
      </c>
      <c r="J886" s="5" t="s">
        <v>1172</v>
      </c>
      <c r="K886" s="5">
        <v>3305</v>
      </c>
      <c r="L886" s="5">
        <v>1418</v>
      </c>
      <c r="M886" s="5" t="s">
        <v>918</v>
      </c>
      <c r="N886" s="8">
        <v>10</v>
      </c>
      <c r="O886" s="5">
        <v>1418</v>
      </c>
      <c r="P886" s="5"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</row>
    <row r="887" spans="1:22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16" t="str">
        <f>VLOOKUP(D887,'Customer Details'!$A$1:$F$16,2,0)</f>
        <v>Punj Lloyd Ltd.</v>
      </c>
      <c r="H887" s="16" t="str">
        <f>VLOOKUP(D887,'Customer Details'!$A$1:$F$16,4,0)</f>
        <v>South Windsor</v>
      </c>
      <c r="I887" s="16" t="str">
        <f>VLOOKUP(D887,'Customer Details'!$A$1:$F$16,6,0)</f>
        <v>06074</v>
      </c>
      <c r="J887" s="5" t="s">
        <v>1126</v>
      </c>
      <c r="K887" s="5">
        <v>3504</v>
      </c>
      <c r="L887" s="5">
        <v>2309</v>
      </c>
      <c r="M887" s="5" t="s">
        <v>918</v>
      </c>
      <c r="N887" s="8">
        <v>3</v>
      </c>
      <c r="O887" s="5">
        <v>2309</v>
      </c>
      <c r="P887" s="5"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</row>
    <row r="888" spans="1:22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16" t="str">
        <f>VLOOKUP(D888,'Customer Details'!$A$1:$F$16,2,0)</f>
        <v>Hindusthan National Glass &amp; Industries Ltd.</v>
      </c>
      <c r="H888" s="16" t="str">
        <f>VLOOKUP(D888,'Customer Details'!$A$1:$F$16,4,0)</f>
        <v>Honolulu</v>
      </c>
      <c r="I888" s="16" t="str">
        <f>VLOOKUP(D888,'Customer Details'!$A$1:$F$16,6,0)</f>
        <v>96825</v>
      </c>
      <c r="J888" s="5" t="s">
        <v>1145</v>
      </c>
      <c r="K888" s="5">
        <v>3827</v>
      </c>
      <c r="L888" s="5">
        <v>2424</v>
      </c>
      <c r="M888" s="5" t="s">
        <v>918</v>
      </c>
      <c r="N888" s="8">
        <v>3</v>
      </c>
      <c r="O888" s="5">
        <v>2424</v>
      </c>
      <c r="P888" s="5"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</row>
    <row r="889" spans="1:22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16" t="str">
        <f>VLOOKUP(D889,'Customer Details'!$A$1:$F$16,2,0)</f>
        <v>ABC</v>
      </c>
      <c r="H889" s="16" t="str">
        <f>VLOOKUP(D889,'Customer Details'!$A$1:$F$16,4,0)</f>
        <v>New York</v>
      </c>
      <c r="I889" s="16" t="str">
        <f>VLOOKUP(D889,'Customer Details'!$A$1:$F$16,6,0)</f>
        <v>10025</v>
      </c>
      <c r="J889" s="5" t="s">
        <v>1124</v>
      </c>
      <c r="K889" s="5">
        <v>4357</v>
      </c>
      <c r="L889" s="5">
        <v>1806</v>
      </c>
      <c r="M889" s="5" t="s">
        <v>918</v>
      </c>
      <c r="N889" s="8" t="s">
        <v>1572</v>
      </c>
      <c r="O889" s="5">
        <v>1806</v>
      </c>
      <c r="P889" s="5"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</row>
    <row r="890" spans="1:22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16" t="str">
        <f>VLOOKUP(D890,'Customer Details'!$A$1:$F$16,2,0)</f>
        <v>Elder Pharmaceuticals</v>
      </c>
      <c r="H890" s="16" t="str">
        <f>VLOOKUP(D890,'Customer Details'!$A$1:$F$16,4,0)</f>
        <v>Omaha</v>
      </c>
      <c r="I890" s="16" t="str">
        <f>VLOOKUP(D890,'Customer Details'!$A$1:$F$16,6,0)</f>
        <v>68127</v>
      </c>
      <c r="J890" s="5" t="s">
        <v>1013</v>
      </c>
      <c r="K890" s="5">
        <v>4623</v>
      </c>
      <c r="L890" s="5">
        <v>1878</v>
      </c>
      <c r="M890" s="5" t="s">
        <v>925</v>
      </c>
      <c r="N890" s="8">
        <v>4</v>
      </c>
      <c r="O890" s="5">
        <v>1878</v>
      </c>
      <c r="P890" s="5"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</row>
    <row r="891" spans="1:22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16" t="str">
        <f>VLOOKUP(D891,'Customer Details'!$A$1:$F$16,2,0)</f>
        <v>Sonata Software</v>
      </c>
      <c r="H891" s="16" t="str">
        <f>VLOOKUP(D891,'Customer Details'!$A$1:$F$16,4,0)</f>
        <v>Olympia</v>
      </c>
      <c r="I891" s="16" t="str">
        <f>VLOOKUP(D891,'Customer Details'!$A$1:$F$16,6,0)</f>
        <v>98502</v>
      </c>
      <c r="J891" s="5" t="s">
        <v>1006</v>
      </c>
      <c r="K891" s="5">
        <v>3377</v>
      </c>
      <c r="L891" s="5">
        <v>2112</v>
      </c>
      <c r="M891" s="5" t="s">
        <v>923</v>
      </c>
      <c r="N891" s="8">
        <v>10</v>
      </c>
      <c r="O891" s="5">
        <v>4224</v>
      </c>
      <c r="P891" s="5"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</row>
    <row r="892" spans="1:22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16" t="str">
        <f>VLOOKUP(D892,'Customer Details'!$A$1:$F$16,2,0)</f>
        <v>GMR Infrastructure Ltd.</v>
      </c>
      <c r="H892" s="16" t="str">
        <f>VLOOKUP(D892,'Customer Details'!$A$1:$F$16,4,0)</f>
        <v>Naugatuck</v>
      </c>
      <c r="I892" s="16" t="str">
        <f>VLOOKUP(D892,'Customer Details'!$A$1:$F$16,6,0)</f>
        <v>06770</v>
      </c>
      <c r="J892" s="5" t="s">
        <v>1151</v>
      </c>
      <c r="K892" s="5">
        <v>3735</v>
      </c>
      <c r="L892" s="5">
        <v>2377</v>
      </c>
      <c r="M892" s="5" t="s">
        <v>918</v>
      </c>
      <c r="N892" s="8">
        <v>8</v>
      </c>
      <c r="O892" s="5">
        <v>2377</v>
      </c>
      <c r="P892" s="5"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</row>
    <row r="893" spans="1:22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16" t="str">
        <f>VLOOKUP(D893,'Customer Details'!$A$1:$F$16,2,0)</f>
        <v>Reliance Industries Limited</v>
      </c>
      <c r="H893" s="16" t="str">
        <f>VLOOKUP(D893,'Customer Details'!$A$1:$F$16,4,0)</f>
        <v>Chestnut Ridge</v>
      </c>
      <c r="I893" s="16" t="str">
        <f>VLOOKUP(D893,'Customer Details'!$A$1:$F$16,6,0)</f>
        <v>10977</v>
      </c>
      <c r="J893" s="5" t="s">
        <v>1093</v>
      </c>
      <c r="K893" s="5">
        <v>4531</v>
      </c>
      <c r="L893" s="5">
        <v>1512</v>
      </c>
      <c r="M893" s="5" t="s">
        <v>923</v>
      </c>
      <c r="N893" s="8">
        <v>3</v>
      </c>
      <c r="O893" s="5">
        <v>1512</v>
      </c>
      <c r="P893" s="5"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</row>
    <row r="894" spans="1:22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16" t="str">
        <f>VLOOKUP(D894,'Customer Details'!$A$1:$F$16,2,0)</f>
        <v>Honeywell Automation</v>
      </c>
      <c r="H894" s="16" t="str">
        <f>VLOOKUP(D894,'Customer Details'!$A$1:$F$16,4,0)</f>
        <v>Miami</v>
      </c>
      <c r="I894" s="16" t="str">
        <f>VLOOKUP(D894,'Customer Details'!$A$1:$F$16,6,0)</f>
        <v>33732</v>
      </c>
      <c r="J894" s="5" t="s">
        <v>1129</v>
      </c>
      <c r="K894" s="5">
        <v>4757</v>
      </c>
      <c r="L894" s="5">
        <v>1534</v>
      </c>
      <c r="M894" s="5" t="s">
        <v>918</v>
      </c>
      <c r="N894" s="8" t="s">
        <v>1572</v>
      </c>
      <c r="O894" s="5">
        <v>3068</v>
      </c>
      <c r="P894" s="5"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</row>
    <row r="895" spans="1:22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16" t="str">
        <f>VLOOKUP(D895,'Customer Details'!$A$1:$F$16,2,0)</f>
        <v>GMR Infrastructure Ltd.</v>
      </c>
      <c r="H895" s="16" t="str">
        <f>VLOOKUP(D895,'Customer Details'!$A$1:$F$16,4,0)</f>
        <v>Naugatuck</v>
      </c>
      <c r="I895" s="16" t="str">
        <f>VLOOKUP(D895,'Customer Details'!$A$1:$F$16,6,0)</f>
        <v>06770</v>
      </c>
      <c r="J895" s="5" t="s">
        <v>962</v>
      </c>
      <c r="K895" s="5">
        <v>4099</v>
      </c>
      <c r="L895" s="5">
        <v>1530</v>
      </c>
      <c r="M895" s="5" t="s">
        <v>925</v>
      </c>
      <c r="N895" s="8">
        <v>4</v>
      </c>
      <c r="O895" s="5">
        <v>4590</v>
      </c>
      <c r="P895" s="5"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</row>
    <row r="896" spans="1:22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16" t="str">
        <f>VLOOKUP(D896,'Customer Details'!$A$1:$F$16,2,0)</f>
        <v>Suzlon Energy Ltd.</v>
      </c>
      <c r="H896" s="16" t="str">
        <f>VLOOKUP(D896,'Customer Details'!$A$1:$F$16,4,0)</f>
        <v>Tracy</v>
      </c>
      <c r="I896" s="16" t="str">
        <f>VLOOKUP(D896,'Customer Details'!$A$1:$F$16,6,0)</f>
        <v>95376</v>
      </c>
      <c r="J896" s="5" t="s">
        <v>1008</v>
      </c>
      <c r="K896" s="5">
        <v>4456</v>
      </c>
      <c r="L896" s="5">
        <v>1628</v>
      </c>
      <c r="M896" s="5" t="s">
        <v>918</v>
      </c>
      <c r="N896" s="8">
        <v>5</v>
      </c>
      <c r="O896" s="5">
        <v>8140</v>
      </c>
      <c r="P896" s="5"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</row>
    <row r="897" spans="1:22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16" t="str">
        <f>VLOOKUP(D897,'Customer Details'!$A$1:$F$16,2,0)</f>
        <v>GHCL Ltd.</v>
      </c>
      <c r="H897" s="16" t="str">
        <f>VLOOKUP(D897,'Customer Details'!$A$1:$F$16,4,0)</f>
        <v>Richmond</v>
      </c>
      <c r="I897" s="16" t="str">
        <f>VLOOKUP(D897,'Customer Details'!$A$1:$F$16,6,0)</f>
        <v>94805</v>
      </c>
      <c r="J897" s="5" t="s">
        <v>1077</v>
      </c>
      <c r="K897" s="5">
        <v>4307</v>
      </c>
      <c r="L897" s="5">
        <v>1503</v>
      </c>
      <c r="M897" s="5" t="s">
        <v>918</v>
      </c>
      <c r="N897" s="8" t="s">
        <v>1572</v>
      </c>
      <c r="O897" s="5">
        <v>18036</v>
      </c>
      <c r="P897" s="5"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</row>
    <row r="898" spans="1:22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16" t="str">
        <f>VLOOKUP(D898,'Customer Details'!$A$1:$F$16,2,0)</f>
        <v>Reliance Industries Limited</v>
      </c>
      <c r="H898" s="16" t="str">
        <f>VLOOKUP(D898,'Customer Details'!$A$1:$F$16,4,0)</f>
        <v>Chestnut Ridge</v>
      </c>
      <c r="I898" s="16" t="str">
        <f>VLOOKUP(D898,'Customer Details'!$A$1:$F$16,6,0)</f>
        <v>10977</v>
      </c>
      <c r="J898" s="5" t="s">
        <v>1137</v>
      </c>
      <c r="K898" s="5">
        <v>3580</v>
      </c>
      <c r="L898" s="5">
        <v>2012</v>
      </c>
      <c r="M898" s="5" t="s">
        <v>925</v>
      </c>
      <c r="N898" s="8">
        <v>3</v>
      </c>
      <c r="O898" s="5">
        <v>2012</v>
      </c>
      <c r="P898" s="5"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</row>
    <row r="899" spans="1:22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16" t="str">
        <f>VLOOKUP(D899,'Customer Details'!$A$1:$F$16,2,0)</f>
        <v>Elder Pharmaceuticals</v>
      </c>
      <c r="H899" s="16" t="str">
        <f>VLOOKUP(D899,'Customer Details'!$A$1:$F$16,4,0)</f>
        <v>Omaha</v>
      </c>
      <c r="I899" s="16" t="str">
        <f>VLOOKUP(D899,'Customer Details'!$A$1:$F$16,6,0)</f>
        <v>68127</v>
      </c>
      <c r="J899" s="5" t="s">
        <v>1057</v>
      </c>
      <c r="K899" s="5">
        <v>3663</v>
      </c>
      <c r="L899" s="5">
        <v>1550</v>
      </c>
      <c r="M899" s="5" t="s">
        <v>923</v>
      </c>
      <c r="N899" s="8">
        <v>10</v>
      </c>
      <c r="O899" s="5">
        <v>1550</v>
      </c>
      <c r="P899" s="5"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</row>
    <row r="900" spans="1:22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16" t="str">
        <f>VLOOKUP(D900,'Customer Details'!$A$1:$F$16,2,0)</f>
        <v>Supreme Ind</v>
      </c>
      <c r="H900" s="16" t="str">
        <f>VLOOKUP(D900,'Customer Details'!$A$1:$F$16,4,0)</f>
        <v>Midland</v>
      </c>
      <c r="I900" s="16" t="str">
        <f>VLOOKUP(D900,'Customer Details'!$A$1:$F$16,6,0)</f>
        <v>79706</v>
      </c>
      <c r="J900" s="5" t="s">
        <v>1011</v>
      </c>
      <c r="K900" s="5">
        <v>4310</v>
      </c>
      <c r="L900" s="5">
        <v>2350</v>
      </c>
      <c r="M900" s="5" t="s">
        <v>925</v>
      </c>
      <c r="N900" s="8">
        <v>4</v>
      </c>
      <c r="O900" s="5">
        <v>4700</v>
      </c>
      <c r="P900" s="5"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</row>
    <row r="901" spans="1:22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16" t="str">
        <f>VLOOKUP(D901,'Customer Details'!$A$1:$F$16,2,0)</f>
        <v>Lupin Ltd.</v>
      </c>
      <c r="H901" s="16" t="str">
        <f>VLOOKUP(D901,'Customer Details'!$A$1:$F$16,4,0)</f>
        <v>New York</v>
      </c>
      <c r="I901" s="16" t="str">
        <f>VLOOKUP(D901,'Customer Details'!$A$1:$F$16,6,0)</f>
        <v>10019</v>
      </c>
      <c r="J901" s="5" t="s">
        <v>1055</v>
      </c>
      <c r="K901" s="5">
        <v>4232</v>
      </c>
      <c r="L901" s="5">
        <v>1275</v>
      </c>
      <c r="M901" s="5" t="s">
        <v>925</v>
      </c>
      <c r="N901" s="8">
        <v>4</v>
      </c>
      <c r="O901" s="5">
        <v>3825</v>
      </c>
      <c r="P901" s="5"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</row>
    <row r="902" spans="1:22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16" t="str">
        <f>VLOOKUP(D902,'Customer Details'!$A$1:$F$16,2,0)</f>
        <v>Hindusthan National Glass &amp; Industries Ltd.</v>
      </c>
      <c r="H902" s="16" t="str">
        <f>VLOOKUP(D902,'Customer Details'!$A$1:$F$16,4,0)</f>
        <v>Honolulu</v>
      </c>
      <c r="I902" s="16" t="str">
        <f>VLOOKUP(D902,'Customer Details'!$A$1:$F$16,6,0)</f>
        <v>96825</v>
      </c>
      <c r="J902" s="5" t="s">
        <v>1218</v>
      </c>
      <c r="K902" s="5">
        <v>3422</v>
      </c>
      <c r="L902" s="5">
        <v>1696</v>
      </c>
      <c r="M902" s="5" t="s">
        <v>918</v>
      </c>
      <c r="N902" s="8">
        <v>6</v>
      </c>
      <c r="O902" s="5">
        <v>1696</v>
      </c>
      <c r="P902" s="5"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</row>
    <row r="903" spans="1:22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16" t="str">
        <f>VLOOKUP(D903,'Customer Details'!$A$1:$F$16,2,0)</f>
        <v>Suzlon Energy Ltd.</v>
      </c>
      <c r="H903" s="16" t="str">
        <f>VLOOKUP(D903,'Customer Details'!$A$1:$F$16,4,0)</f>
        <v>Tracy</v>
      </c>
      <c r="I903" s="16" t="str">
        <f>VLOOKUP(D903,'Customer Details'!$A$1:$F$16,6,0)</f>
        <v>95376</v>
      </c>
      <c r="J903" s="5" t="s">
        <v>1044</v>
      </c>
      <c r="K903" s="5">
        <v>3139</v>
      </c>
      <c r="L903" s="5">
        <v>2147</v>
      </c>
      <c r="M903" s="5" t="s">
        <v>918</v>
      </c>
      <c r="N903" s="8">
        <v>4</v>
      </c>
      <c r="O903" s="5">
        <v>4294</v>
      </c>
      <c r="P903" s="5"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</row>
    <row r="904" spans="1:22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16" t="str">
        <f>VLOOKUP(D904,'Customer Details'!$A$1:$F$16,2,0)</f>
        <v>Sonata Software</v>
      </c>
      <c r="H904" s="16" t="str">
        <f>VLOOKUP(D904,'Customer Details'!$A$1:$F$16,4,0)</f>
        <v>Olympia</v>
      </c>
      <c r="I904" s="16" t="str">
        <f>VLOOKUP(D904,'Customer Details'!$A$1:$F$16,6,0)</f>
        <v>98502</v>
      </c>
      <c r="J904" s="5" t="s">
        <v>982</v>
      </c>
      <c r="K904" s="5">
        <v>2803</v>
      </c>
      <c r="L904" s="5">
        <v>1344</v>
      </c>
      <c r="M904" s="5" t="s">
        <v>918</v>
      </c>
      <c r="N904" s="8">
        <v>5</v>
      </c>
      <c r="O904" s="5">
        <v>1344</v>
      </c>
      <c r="P904" s="5"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</row>
    <row r="905" spans="1:22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16" t="str">
        <f>VLOOKUP(D905,'Customer Details'!$A$1:$F$16,2,0)</f>
        <v>Dynamatic Technologies Ltd.</v>
      </c>
      <c r="H905" s="16" t="str">
        <f>VLOOKUP(D905,'Customer Details'!$A$1:$F$16,4,0)</f>
        <v>Santa Barbara</v>
      </c>
      <c r="I905" s="16" t="str">
        <f>VLOOKUP(D905,'Customer Details'!$A$1:$F$16,6,0)</f>
        <v>93110</v>
      </c>
      <c r="J905" s="5" t="s">
        <v>1060</v>
      </c>
      <c r="K905" s="5">
        <v>3039</v>
      </c>
      <c r="L905" s="5">
        <v>2426</v>
      </c>
      <c r="M905" s="5" t="s">
        <v>925</v>
      </c>
      <c r="N905" s="8">
        <v>8</v>
      </c>
      <c r="O905" s="5">
        <v>2426</v>
      </c>
      <c r="P905" s="5"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</row>
    <row r="906" spans="1:22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16" t="str">
        <f>VLOOKUP(D906,'Customer Details'!$A$1:$F$16,2,0)</f>
        <v>Honeywell Automation</v>
      </c>
      <c r="H906" s="16" t="str">
        <f>VLOOKUP(D906,'Customer Details'!$A$1:$F$16,4,0)</f>
        <v>Miami</v>
      </c>
      <c r="I906" s="16" t="str">
        <f>VLOOKUP(D906,'Customer Details'!$A$1:$F$16,6,0)</f>
        <v>33732</v>
      </c>
      <c r="J906" s="5" t="s">
        <v>1146</v>
      </c>
      <c r="K906" s="5">
        <v>4173</v>
      </c>
      <c r="L906" s="5">
        <v>2497</v>
      </c>
      <c r="M906" s="5" t="s">
        <v>918</v>
      </c>
      <c r="N906" s="8">
        <v>6</v>
      </c>
      <c r="O906" s="5">
        <v>4994</v>
      </c>
      <c r="P906" s="5"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</row>
    <row r="907" spans="1:22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16" t="str">
        <f>VLOOKUP(D907,'Customer Details'!$A$1:$F$16,2,0)</f>
        <v>Lupin Ltd.</v>
      </c>
      <c r="H907" s="16" t="str">
        <f>VLOOKUP(D907,'Customer Details'!$A$1:$F$16,4,0)</f>
        <v>New York</v>
      </c>
      <c r="I907" s="16" t="str">
        <f>VLOOKUP(D907,'Customer Details'!$A$1:$F$16,6,0)</f>
        <v>10019</v>
      </c>
      <c r="J907" s="5" t="s">
        <v>1018</v>
      </c>
      <c r="K907" s="5">
        <v>3649</v>
      </c>
      <c r="L907" s="5">
        <v>2295</v>
      </c>
      <c r="M907" s="5" t="s">
        <v>918</v>
      </c>
      <c r="N907" s="8">
        <v>8</v>
      </c>
      <c r="O907" s="5">
        <v>27540</v>
      </c>
      <c r="P907" s="5"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</row>
    <row r="908" spans="1:22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16" t="str">
        <f>VLOOKUP(D908,'Customer Details'!$A$1:$F$16,2,0)</f>
        <v>Fortis Healthcare Ltd.</v>
      </c>
      <c r="H908" s="16" t="str">
        <f>VLOOKUP(D908,'Customer Details'!$A$1:$F$16,4,0)</f>
        <v>Goleta</v>
      </c>
      <c r="I908" s="16" t="str">
        <f>VLOOKUP(D908,'Customer Details'!$A$1:$F$16,6,0)</f>
        <v>93117</v>
      </c>
      <c r="J908" s="5" t="s">
        <v>1187</v>
      </c>
      <c r="K908" s="5">
        <v>4206</v>
      </c>
      <c r="L908" s="5">
        <v>1201</v>
      </c>
      <c r="M908" s="5" t="s">
        <v>918</v>
      </c>
      <c r="N908" s="8">
        <v>5</v>
      </c>
      <c r="O908" s="5">
        <v>14412</v>
      </c>
      <c r="P908" s="5"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</row>
    <row r="909" spans="1:22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16" t="str">
        <f>VLOOKUP(D909,'Customer Details'!$A$1:$F$16,2,0)</f>
        <v>Dynamatic Technologies Ltd.</v>
      </c>
      <c r="H909" s="16" t="str">
        <f>VLOOKUP(D909,'Customer Details'!$A$1:$F$16,4,0)</f>
        <v>Santa Barbara</v>
      </c>
      <c r="I909" s="16" t="str">
        <f>VLOOKUP(D909,'Customer Details'!$A$1:$F$16,6,0)</f>
        <v>93110</v>
      </c>
      <c r="J909" s="5" t="s">
        <v>1054</v>
      </c>
      <c r="K909" s="5">
        <v>2772</v>
      </c>
      <c r="L909" s="5">
        <v>1527</v>
      </c>
      <c r="M909" s="5" t="s">
        <v>925</v>
      </c>
      <c r="N909" s="8" t="s">
        <v>1572</v>
      </c>
      <c r="O909" s="5">
        <v>1527</v>
      </c>
      <c r="P909" s="5"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</row>
    <row r="910" spans="1:22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16" t="str">
        <f>VLOOKUP(D910,'Customer Details'!$A$1:$F$16,2,0)</f>
        <v>Honeywell Automation</v>
      </c>
      <c r="H910" s="16" t="str">
        <f>VLOOKUP(D910,'Customer Details'!$A$1:$F$16,4,0)</f>
        <v>Miami</v>
      </c>
      <c r="I910" s="16" t="str">
        <f>VLOOKUP(D910,'Customer Details'!$A$1:$F$16,6,0)</f>
        <v>33732</v>
      </c>
      <c r="J910" s="5" t="s">
        <v>1148</v>
      </c>
      <c r="K910" s="5">
        <v>3725</v>
      </c>
      <c r="L910" s="5">
        <v>1250</v>
      </c>
      <c r="M910" s="5" t="s">
        <v>918</v>
      </c>
      <c r="N910" s="8">
        <v>6</v>
      </c>
      <c r="O910" s="5">
        <v>1250</v>
      </c>
      <c r="P910" s="5"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</row>
    <row r="911" spans="1:22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16" t="str">
        <f>VLOOKUP(D911,'Customer Details'!$A$1:$F$16,2,0)</f>
        <v>ABC</v>
      </c>
      <c r="H911" s="16" t="str">
        <f>VLOOKUP(D911,'Customer Details'!$A$1:$F$16,4,0)</f>
        <v>New York</v>
      </c>
      <c r="I911" s="16" t="str">
        <f>VLOOKUP(D911,'Customer Details'!$A$1:$F$16,6,0)</f>
        <v>10025</v>
      </c>
      <c r="J911" s="5" t="s">
        <v>976</v>
      </c>
      <c r="K911" s="5">
        <v>4378</v>
      </c>
      <c r="L911" s="5">
        <v>1998</v>
      </c>
      <c r="M911" s="5" t="s">
        <v>920</v>
      </c>
      <c r="N911" s="8" t="s">
        <v>1572</v>
      </c>
      <c r="O911" s="5">
        <v>3996</v>
      </c>
      <c r="P911" s="5"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</row>
    <row r="912" spans="1:22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16" t="str">
        <f>VLOOKUP(D912,'Customer Details'!$A$1:$F$16,2,0)</f>
        <v>Reliance Industries Limited</v>
      </c>
      <c r="H912" s="16" t="str">
        <f>VLOOKUP(D912,'Customer Details'!$A$1:$F$16,4,0)</f>
        <v>Chestnut Ridge</v>
      </c>
      <c r="I912" s="16" t="str">
        <f>VLOOKUP(D912,'Customer Details'!$A$1:$F$16,6,0)</f>
        <v>10977</v>
      </c>
      <c r="J912" s="5" t="s">
        <v>1208</v>
      </c>
      <c r="K912" s="5">
        <v>4069</v>
      </c>
      <c r="L912" s="5">
        <v>1545</v>
      </c>
      <c r="M912" s="5" t="s">
        <v>918</v>
      </c>
      <c r="N912" s="8">
        <v>4</v>
      </c>
      <c r="O912" s="5">
        <v>4635</v>
      </c>
      <c r="P912" s="5"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</row>
    <row r="913" spans="1:22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16" t="str">
        <f>VLOOKUP(D913,'Customer Details'!$A$1:$F$16,2,0)</f>
        <v>Dynamatic Technologies Ltd.</v>
      </c>
      <c r="H913" s="16" t="str">
        <f>VLOOKUP(D913,'Customer Details'!$A$1:$F$16,4,0)</f>
        <v>Santa Barbara</v>
      </c>
      <c r="I913" s="16" t="str">
        <f>VLOOKUP(D913,'Customer Details'!$A$1:$F$16,6,0)</f>
        <v>93110</v>
      </c>
      <c r="J913" s="5" t="s">
        <v>1214</v>
      </c>
      <c r="K913" s="5">
        <v>4309</v>
      </c>
      <c r="L913" s="5">
        <v>1779</v>
      </c>
      <c r="M913" s="5" t="s">
        <v>918</v>
      </c>
      <c r="N913" s="8">
        <v>4</v>
      </c>
      <c r="O913" s="5">
        <v>3558</v>
      </c>
      <c r="P913" s="5"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</row>
    <row r="914" spans="1:22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16" t="str">
        <f>VLOOKUP(D914,'Customer Details'!$A$1:$F$16,2,0)</f>
        <v>Elder Pharmaceuticals</v>
      </c>
      <c r="H914" s="16" t="str">
        <f>VLOOKUP(D914,'Customer Details'!$A$1:$F$16,4,0)</f>
        <v>Omaha</v>
      </c>
      <c r="I914" s="16" t="str">
        <f>VLOOKUP(D914,'Customer Details'!$A$1:$F$16,6,0)</f>
        <v>68127</v>
      </c>
      <c r="J914" s="5" t="s">
        <v>1026</v>
      </c>
      <c r="K914" s="5">
        <v>2887</v>
      </c>
      <c r="L914" s="5">
        <v>1491</v>
      </c>
      <c r="M914" s="5" t="s">
        <v>918</v>
      </c>
      <c r="N914" s="8">
        <v>5</v>
      </c>
      <c r="O914" s="5">
        <v>1491</v>
      </c>
      <c r="P914" s="5"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</row>
    <row r="915" spans="1:22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16" t="str">
        <f>VLOOKUP(D915,'Customer Details'!$A$1:$F$16,2,0)</f>
        <v>Lupin Ltd.</v>
      </c>
      <c r="H915" s="16" t="str">
        <f>VLOOKUP(D915,'Customer Details'!$A$1:$F$16,4,0)</f>
        <v>New York</v>
      </c>
      <c r="I915" s="16" t="str">
        <f>VLOOKUP(D915,'Customer Details'!$A$1:$F$16,6,0)</f>
        <v>10019</v>
      </c>
      <c r="J915" s="5" t="s">
        <v>1112</v>
      </c>
      <c r="K915" s="5">
        <v>3759</v>
      </c>
      <c r="L915" s="5">
        <v>2258</v>
      </c>
      <c r="M915" s="5" t="s">
        <v>920</v>
      </c>
      <c r="N915" s="8" t="s">
        <v>1572</v>
      </c>
      <c r="O915" s="5">
        <v>2258</v>
      </c>
      <c r="P915" s="5"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</row>
    <row r="916" spans="1:22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16" t="str">
        <f>VLOOKUP(D916,'Customer Details'!$A$1:$F$16,2,0)</f>
        <v>Punj Lloyd Ltd.</v>
      </c>
      <c r="H916" s="16" t="str">
        <f>VLOOKUP(D916,'Customer Details'!$A$1:$F$16,4,0)</f>
        <v>South Windsor</v>
      </c>
      <c r="I916" s="16" t="str">
        <f>VLOOKUP(D916,'Customer Details'!$A$1:$F$16,6,0)</f>
        <v>06074</v>
      </c>
      <c r="J916" s="5" t="s">
        <v>1217</v>
      </c>
      <c r="K916" s="5">
        <v>4542</v>
      </c>
      <c r="L916" s="5">
        <v>1226</v>
      </c>
      <c r="M916" s="5" t="s">
        <v>923</v>
      </c>
      <c r="N916" s="8">
        <v>4</v>
      </c>
      <c r="O916" s="5">
        <v>1226</v>
      </c>
      <c r="P916" s="5"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</row>
    <row r="917" spans="1:22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16" t="str">
        <f>VLOOKUP(D917,'Customer Details'!$A$1:$F$16,2,0)</f>
        <v>Dynamatic Technologies Ltd.</v>
      </c>
      <c r="H917" s="16" t="str">
        <f>VLOOKUP(D917,'Customer Details'!$A$1:$F$16,4,0)</f>
        <v>Santa Barbara</v>
      </c>
      <c r="I917" s="16" t="str">
        <f>VLOOKUP(D917,'Customer Details'!$A$1:$F$16,6,0)</f>
        <v>93110</v>
      </c>
      <c r="J917" s="5" t="s">
        <v>981</v>
      </c>
      <c r="K917" s="5">
        <v>2734</v>
      </c>
      <c r="L917" s="5">
        <v>1596</v>
      </c>
      <c r="M917" s="5" t="s">
        <v>918</v>
      </c>
      <c r="N917" s="8">
        <v>4</v>
      </c>
      <c r="O917" s="5">
        <v>3192</v>
      </c>
      <c r="P917" s="5"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</row>
    <row r="918" spans="1:22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16" t="str">
        <f>VLOOKUP(D918,'Customer Details'!$A$1:$F$16,2,0)</f>
        <v>Honeywell Automation</v>
      </c>
      <c r="H918" s="16" t="str">
        <f>VLOOKUP(D918,'Customer Details'!$A$1:$F$16,4,0)</f>
        <v>Miami</v>
      </c>
      <c r="I918" s="16" t="str">
        <f>VLOOKUP(D918,'Customer Details'!$A$1:$F$16,6,0)</f>
        <v>33732</v>
      </c>
      <c r="J918" s="5" t="s">
        <v>981</v>
      </c>
      <c r="K918" s="5">
        <v>2734</v>
      </c>
      <c r="L918" s="5">
        <v>1596</v>
      </c>
      <c r="M918" s="5" t="s">
        <v>918</v>
      </c>
      <c r="N918" s="8">
        <v>4</v>
      </c>
      <c r="O918" s="5">
        <v>4788</v>
      </c>
      <c r="P918" s="5"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</row>
    <row r="919" spans="1:22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16" t="str">
        <f>VLOOKUP(D919,'Customer Details'!$A$1:$F$16,2,0)</f>
        <v>Fortis Healthcare Ltd.</v>
      </c>
      <c r="H919" s="16" t="str">
        <f>VLOOKUP(D919,'Customer Details'!$A$1:$F$16,4,0)</f>
        <v>Goleta</v>
      </c>
      <c r="I919" s="16" t="str">
        <f>VLOOKUP(D919,'Customer Details'!$A$1:$F$16,6,0)</f>
        <v>93117</v>
      </c>
      <c r="J919" s="5" t="s">
        <v>1177</v>
      </c>
      <c r="K919" s="5">
        <v>3553</v>
      </c>
      <c r="L919" s="5">
        <v>2174</v>
      </c>
      <c r="M919" s="5" t="s">
        <v>920</v>
      </c>
      <c r="N919" s="8">
        <v>8</v>
      </c>
      <c r="O919" s="5">
        <v>2174</v>
      </c>
      <c r="P919" s="5"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</row>
    <row r="920" spans="1:22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16" t="str">
        <f>VLOOKUP(D920,'Customer Details'!$A$1:$F$16,2,0)</f>
        <v>Honeywell Automation</v>
      </c>
      <c r="H920" s="16" t="str">
        <f>VLOOKUP(D920,'Customer Details'!$A$1:$F$16,4,0)</f>
        <v>Miami</v>
      </c>
      <c r="I920" s="16" t="str">
        <f>VLOOKUP(D920,'Customer Details'!$A$1:$F$16,6,0)</f>
        <v>33732</v>
      </c>
      <c r="J920" s="5" t="s">
        <v>1024</v>
      </c>
      <c r="K920" s="5">
        <v>4392</v>
      </c>
      <c r="L920" s="5">
        <v>1542</v>
      </c>
      <c r="M920" s="5" t="s">
        <v>918</v>
      </c>
      <c r="N920" s="8">
        <v>4</v>
      </c>
      <c r="O920" s="5">
        <v>3084</v>
      </c>
      <c r="P920" s="5"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</row>
    <row r="921" spans="1:22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16" t="str">
        <f>VLOOKUP(D921,'Customer Details'!$A$1:$F$16,2,0)</f>
        <v>Godfrey Philips India Ltd.</v>
      </c>
      <c r="H921" s="16" t="str">
        <f>VLOOKUP(D921,'Customer Details'!$A$1:$F$16,4,0)</f>
        <v>Salt Lake City</v>
      </c>
      <c r="I921" s="16" t="str">
        <f>VLOOKUP(D921,'Customer Details'!$A$1:$F$16,6,0)</f>
        <v>84118</v>
      </c>
      <c r="J921" s="5" t="s">
        <v>1228</v>
      </c>
      <c r="K921" s="5">
        <v>2539</v>
      </c>
      <c r="L921" s="5">
        <v>1656</v>
      </c>
      <c r="M921" s="5" t="s">
        <v>918</v>
      </c>
      <c r="N921" s="8">
        <v>10</v>
      </c>
      <c r="O921" s="5">
        <v>1656</v>
      </c>
      <c r="P921" s="5"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</row>
    <row r="922" spans="1:22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16" t="str">
        <f>VLOOKUP(D922,'Customer Details'!$A$1:$F$16,2,0)</f>
        <v>Lupin Ltd.</v>
      </c>
      <c r="H922" s="16" t="str">
        <f>VLOOKUP(D922,'Customer Details'!$A$1:$F$16,4,0)</f>
        <v>New York</v>
      </c>
      <c r="I922" s="16" t="str">
        <f>VLOOKUP(D922,'Customer Details'!$A$1:$F$16,6,0)</f>
        <v>10019</v>
      </c>
      <c r="J922" s="5" t="s">
        <v>956</v>
      </c>
      <c r="K922" s="5">
        <v>3112</v>
      </c>
      <c r="L922" s="5">
        <v>1766</v>
      </c>
      <c r="M922" s="5" t="s">
        <v>918</v>
      </c>
      <c r="N922" s="8" t="s">
        <v>1572</v>
      </c>
      <c r="O922" s="5">
        <v>5298</v>
      </c>
      <c r="P922" s="5"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</row>
    <row r="923" spans="1:22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16" t="str">
        <f>VLOOKUP(D923,'Customer Details'!$A$1:$F$16,2,0)</f>
        <v>Hindusthan National Glass &amp; Industries Ltd.</v>
      </c>
      <c r="H923" s="16" t="str">
        <f>VLOOKUP(D923,'Customer Details'!$A$1:$F$16,4,0)</f>
        <v>Honolulu</v>
      </c>
      <c r="I923" s="16" t="str">
        <f>VLOOKUP(D923,'Customer Details'!$A$1:$F$16,6,0)</f>
        <v>96825</v>
      </c>
      <c r="J923" s="5" t="s">
        <v>976</v>
      </c>
      <c r="K923" s="5">
        <v>4378</v>
      </c>
      <c r="L923" s="5">
        <v>1998</v>
      </c>
      <c r="M923" s="5" t="s">
        <v>920</v>
      </c>
      <c r="N923" s="8" t="s">
        <v>1572</v>
      </c>
      <c r="O923" s="5">
        <v>1998</v>
      </c>
      <c r="P923" s="5"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</row>
    <row r="924" spans="1:22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16" t="str">
        <f>VLOOKUP(D924,'Customer Details'!$A$1:$F$16,2,0)</f>
        <v>Elder Pharmaceuticals</v>
      </c>
      <c r="H924" s="16" t="str">
        <f>VLOOKUP(D924,'Customer Details'!$A$1:$F$16,4,0)</f>
        <v>Omaha</v>
      </c>
      <c r="I924" s="16" t="str">
        <f>VLOOKUP(D924,'Customer Details'!$A$1:$F$16,6,0)</f>
        <v>68127</v>
      </c>
      <c r="J924" s="5" t="s">
        <v>1026</v>
      </c>
      <c r="K924" s="5">
        <v>2887</v>
      </c>
      <c r="L924" s="5">
        <v>1491</v>
      </c>
      <c r="M924" s="5" t="s">
        <v>918</v>
      </c>
      <c r="N924" s="8" t="s">
        <v>1572</v>
      </c>
      <c r="O924" s="5">
        <v>2982</v>
      </c>
      <c r="P924" s="5"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</row>
    <row r="925" spans="1:22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16" t="str">
        <f>VLOOKUP(D925,'Customer Details'!$A$1:$F$16,2,0)</f>
        <v>Fortis Healthcare Ltd.</v>
      </c>
      <c r="H925" s="16" t="str">
        <f>VLOOKUP(D925,'Customer Details'!$A$1:$F$16,4,0)</f>
        <v>Goleta</v>
      </c>
      <c r="I925" s="16" t="str">
        <f>VLOOKUP(D925,'Customer Details'!$A$1:$F$16,6,0)</f>
        <v>93117</v>
      </c>
      <c r="J925" s="5" t="s">
        <v>1209</v>
      </c>
      <c r="K925" s="5">
        <v>3388</v>
      </c>
      <c r="L925" s="5">
        <v>1454</v>
      </c>
      <c r="M925" s="5" t="s">
        <v>923</v>
      </c>
      <c r="N925" s="8">
        <v>4</v>
      </c>
      <c r="O925" s="5">
        <v>1454</v>
      </c>
      <c r="P925" s="5"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</row>
    <row r="926" spans="1:22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16" t="str">
        <f>VLOOKUP(D926,'Customer Details'!$A$1:$F$16,2,0)</f>
        <v>Suzlon Energy Ltd.</v>
      </c>
      <c r="H926" s="16" t="str">
        <f>VLOOKUP(D926,'Customer Details'!$A$1:$F$16,4,0)</f>
        <v>Tracy</v>
      </c>
      <c r="I926" s="16" t="str">
        <f>VLOOKUP(D926,'Customer Details'!$A$1:$F$16,6,0)</f>
        <v>95376</v>
      </c>
      <c r="J926" s="5" t="s">
        <v>1107</v>
      </c>
      <c r="K926" s="5">
        <v>4234</v>
      </c>
      <c r="L926" s="5">
        <v>1212</v>
      </c>
      <c r="M926" s="5" t="s">
        <v>923</v>
      </c>
      <c r="N926" s="8" t="s">
        <v>1572</v>
      </c>
      <c r="O926" s="5">
        <v>1212</v>
      </c>
      <c r="P926" s="5"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</row>
    <row r="927" spans="1:22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16" t="str">
        <f>VLOOKUP(D927,'Customer Details'!$A$1:$F$16,2,0)</f>
        <v>GMR Infrastructure Ltd.</v>
      </c>
      <c r="H927" s="16" t="str">
        <f>VLOOKUP(D927,'Customer Details'!$A$1:$F$16,4,0)</f>
        <v>Naugatuck</v>
      </c>
      <c r="I927" s="16" t="str">
        <f>VLOOKUP(D927,'Customer Details'!$A$1:$F$16,6,0)</f>
        <v>06770</v>
      </c>
      <c r="J927" s="5" t="s">
        <v>1136</v>
      </c>
      <c r="K927" s="5">
        <v>4515</v>
      </c>
      <c r="L927" s="5">
        <v>1550</v>
      </c>
      <c r="M927" s="5" t="s">
        <v>925</v>
      </c>
      <c r="N927" s="8">
        <v>3</v>
      </c>
      <c r="O927" s="5">
        <v>1550</v>
      </c>
      <c r="P927" s="5"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</row>
    <row r="928" spans="1:22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16" t="str">
        <f>VLOOKUP(D928,'Customer Details'!$A$1:$F$16,2,0)</f>
        <v>GMR Infrastructure Ltd.</v>
      </c>
      <c r="H928" s="16" t="str">
        <f>VLOOKUP(D928,'Customer Details'!$A$1:$F$16,4,0)</f>
        <v>Naugatuck</v>
      </c>
      <c r="I928" s="16" t="str">
        <f>VLOOKUP(D928,'Customer Details'!$A$1:$F$16,6,0)</f>
        <v>06770</v>
      </c>
      <c r="J928" s="5" t="s">
        <v>960</v>
      </c>
      <c r="K928" s="5">
        <v>4719</v>
      </c>
      <c r="L928" s="5">
        <v>2043</v>
      </c>
      <c r="M928" s="5" t="s">
        <v>918</v>
      </c>
      <c r="N928" s="8">
        <v>3</v>
      </c>
      <c r="O928" s="5">
        <v>2043</v>
      </c>
      <c r="P928" s="5"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</row>
    <row r="929" spans="1:22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16" t="str">
        <f>VLOOKUP(D929,'Customer Details'!$A$1:$F$16,2,0)</f>
        <v>GMR Infrastructure Ltd.</v>
      </c>
      <c r="H929" s="16" t="str">
        <f>VLOOKUP(D929,'Customer Details'!$A$1:$F$16,4,0)</f>
        <v>Naugatuck</v>
      </c>
      <c r="I929" s="16" t="str">
        <f>VLOOKUP(D929,'Customer Details'!$A$1:$F$16,6,0)</f>
        <v>06770</v>
      </c>
      <c r="J929" s="5" t="s">
        <v>1032</v>
      </c>
      <c r="K929" s="5">
        <v>2586</v>
      </c>
      <c r="L929" s="5">
        <v>2432</v>
      </c>
      <c r="M929" s="5" t="s">
        <v>920</v>
      </c>
      <c r="N929" s="8">
        <v>5</v>
      </c>
      <c r="O929" s="5">
        <v>4864</v>
      </c>
      <c r="P929" s="5"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</row>
    <row r="930" spans="1:22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16" t="str">
        <f>VLOOKUP(D930,'Customer Details'!$A$1:$F$16,2,0)</f>
        <v>Punj Lloyd Ltd.</v>
      </c>
      <c r="H930" s="16" t="str">
        <f>VLOOKUP(D930,'Customer Details'!$A$1:$F$16,4,0)</f>
        <v>South Windsor</v>
      </c>
      <c r="I930" s="16" t="str">
        <f>VLOOKUP(D930,'Customer Details'!$A$1:$F$16,6,0)</f>
        <v>06074</v>
      </c>
      <c r="J930" s="5" t="s">
        <v>1170</v>
      </c>
      <c r="K930" s="5">
        <v>2509</v>
      </c>
      <c r="L930" s="5">
        <v>1452</v>
      </c>
      <c r="M930" s="5" t="s">
        <v>918</v>
      </c>
      <c r="N930" s="8">
        <v>4</v>
      </c>
      <c r="O930" s="5">
        <v>1452</v>
      </c>
      <c r="P930" s="5"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</row>
    <row r="931" spans="1:22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16" t="str">
        <f>VLOOKUP(D931,'Customer Details'!$A$1:$F$16,2,0)</f>
        <v>Punj Lloyd Ltd.</v>
      </c>
      <c r="H931" s="16" t="str">
        <f>VLOOKUP(D931,'Customer Details'!$A$1:$F$16,4,0)</f>
        <v>South Windsor</v>
      </c>
      <c r="I931" s="16" t="str">
        <f>VLOOKUP(D931,'Customer Details'!$A$1:$F$16,6,0)</f>
        <v>06074</v>
      </c>
      <c r="J931" s="5" t="s">
        <v>1048</v>
      </c>
      <c r="K931" s="5">
        <v>2775</v>
      </c>
      <c r="L931" s="5">
        <v>1847</v>
      </c>
      <c r="M931" s="5" t="s">
        <v>918</v>
      </c>
      <c r="N931" s="8">
        <v>3</v>
      </c>
      <c r="O931" s="5">
        <v>1847</v>
      </c>
      <c r="P931" s="5"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</row>
    <row r="932" spans="1:22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16" t="str">
        <f>VLOOKUP(D932,'Customer Details'!$A$1:$F$16,2,0)</f>
        <v>Dynamatic Technologies Ltd.</v>
      </c>
      <c r="H932" s="16" t="str">
        <f>VLOOKUP(D932,'Customer Details'!$A$1:$F$16,4,0)</f>
        <v>Santa Barbara</v>
      </c>
      <c r="I932" s="16" t="str">
        <f>VLOOKUP(D932,'Customer Details'!$A$1:$F$16,6,0)</f>
        <v>93110</v>
      </c>
      <c r="J932" s="5" t="s">
        <v>1036</v>
      </c>
      <c r="K932" s="5">
        <v>3025</v>
      </c>
      <c r="L932" s="5">
        <v>1863</v>
      </c>
      <c r="M932" s="5" t="s">
        <v>918</v>
      </c>
      <c r="N932" s="8">
        <v>6</v>
      </c>
      <c r="O932" s="5">
        <v>1863</v>
      </c>
      <c r="P932" s="5"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</row>
    <row r="933" spans="1:22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16" t="str">
        <f>VLOOKUP(D933,'Customer Details'!$A$1:$F$16,2,0)</f>
        <v>Elder Pharmaceuticals</v>
      </c>
      <c r="H933" s="16" t="str">
        <f>VLOOKUP(D933,'Customer Details'!$A$1:$F$16,4,0)</f>
        <v>Omaha</v>
      </c>
      <c r="I933" s="16" t="str">
        <f>VLOOKUP(D933,'Customer Details'!$A$1:$F$16,6,0)</f>
        <v>68127</v>
      </c>
      <c r="J933" s="5" t="s">
        <v>980</v>
      </c>
      <c r="K933" s="5">
        <v>3859</v>
      </c>
      <c r="L933" s="5">
        <v>1465</v>
      </c>
      <c r="M933" s="5" t="s">
        <v>925</v>
      </c>
      <c r="N933" s="8">
        <v>3</v>
      </c>
      <c r="O933" s="5">
        <v>1465</v>
      </c>
      <c r="P933" s="5"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</row>
    <row r="934" spans="1:22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16" t="str">
        <f>VLOOKUP(D934,'Customer Details'!$A$1:$F$16,2,0)</f>
        <v>Sonata Software</v>
      </c>
      <c r="H934" s="16" t="str">
        <f>VLOOKUP(D934,'Customer Details'!$A$1:$F$16,4,0)</f>
        <v>Olympia</v>
      </c>
      <c r="I934" s="16" t="str">
        <f>VLOOKUP(D934,'Customer Details'!$A$1:$F$16,6,0)</f>
        <v>98502</v>
      </c>
      <c r="J934" s="5" t="s">
        <v>1111</v>
      </c>
      <c r="K934" s="5">
        <v>2535</v>
      </c>
      <c r="L934" s="5">
        <v>1841</v>
      </c>
      <c r="M934" s="5" t="s">
        <v>918</v>
      </c>
      <c r="N934" s="8">
        <v>5</v>
      </c>
      <c r="O934" s="5">
        <v>3682</v>
      </c>
      <c r="P934" s="5"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</row>
    <row r="935" spans="1:22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16" t="str">
        <f>VLOOKUP(D935,'Customer Details'!$A$1:$F$16,2,0)</f>
        <v>Supreme Ind</v>
      </c>
      <c r="H935" s="16" t="str">
        <f>VLOOKUP(D935,'Customer Details'!$A$1:$F$16,4,0)</f>
        <v>Midland</v>
      </c>
      <c r="I935" s="16" t="str">
        <f>VLOOKUP(D935,'Customer Details'!$A$1:$F$16,6,0)</f>
        <v>79706</v>
      </c>
      <c r="J935" s="5" t="s">
        <v>1022</v>
      </c>
      <c r="K935" s="5">
        <v>3018</v>
      </c>
      <c r="L935" s="5">
        <v>1286</v>
      </c>
      <c r="M935" s="5" t="s">
        <v>918</v>
      </c>
      <c r="N935" s="8">
        <v>3</v>
      </c>
      <c r="O935" s="5">
        <v>3858</v>
      </c>
      <c r="P935" s="5"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</row>
    <row r="936" spans="1:22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16" t="str">
        <f>VLOOKUP(D936,'Customer Details'!$A$1:$F$16,2,0)</f>
        <v>Suzlon Energy Ltd.</v>
      </c>
      <c r="H936" s="16" t="str">
        <f>VLOOKUP(D936,'Customer Details'!$A$1:$F$16,4,0)</f>
        <v>Tracy</v>
      </c>
      <c r="I936" s="16" t="str">
        <f>VLOOKUP(D936,'Customer Details'!$A$1:$F$16,6,0)</f>
        <v>95376</v>
      </c>
      <c r="J936" s="5" t="s">
        <v>983</v>
      </c>
      <c r="K936" s="5">
        <v>4325</v>
      </c>
      <c r="L936" s="5">
        <v>1734</v>
      </c>
      <c r="M936" s="5" t="s">
        <v>925</v>
      </c>
      <c r="N936" s="8">
        <v>4</v>
      </c>
      <c r="O936" s="5">
        <v>5202</v>
      </c>
      <c r="P936" s="5"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</row>
    <row r="937" spans="1:22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16" t="str">
        <f>VLOOKUP(D937,'Customer Details'!$A$1:$F$16,2,0)</f>
        <v>Punj Lloyd Ltd.</v>
      </c>
      <c r="H937" s="16" t="str">
        <f>VLOOKUP(D937,'Customer Details'!$A$1:$F$16,4,0)</f>
        <v>South Windsor</v>
      </c>
      <c r="I937" s="16" t="str">
        <f>VLOOKUP(D937,'Customer Details'!$A$1:$F$16,6,0)</f>
        <v>06074</v>
      </c>
      <c r="J937" s="5" t="s">
        <v>1200</v>
      </c>
      <c r="K937" s="5">
        <v>4484</v>
      </c>
      <c r="L937" s="5">
        <v>2146</v>
      </c>
      <c r="M937" s="5" t="s">
        <v>918</v>
      </c>
      <c r="N937" s="8">
        <v>8</v>
      </c>
      <c r="O937" s="5">
        <v>4292</v>
      </c>
      <c r="P937" s="5"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</row>
    <row r="938" spans="1:22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16" t="str">
        <f>VLOOKUP(D938,'Customer Details'!$A$1:$F$16,2,0)</f>
        <v>Dynamatic Technologies Ltd.</v>
      </c>
      <c r="H938" s="16" t="str">
        <f>VLOOKUP(D938,'Customer Details'!$A$1:$F$16,4,0)</f>
        <v>Santa Barbara</v>
      </c>
      <c r="I938" s="16" t="str">
        <f>VLOOKUP(D938,'Customer Details'!$A$1:$F$16,6,0)</f>
        <v>93110</v>
      </c>
      <c r="J938" s="5" t="s">
        <v>1021</v>
      </c>
      <c r="K938" s="5">
        <v>3788</v>
      </c>
      <c r="L938" s="5">
        <v>2170</v>
      </c>
      <c r="M938" s="5" t="s">
        <v>923</v>
      </c>
      <c r="N938" s="8" t="s">
        <v>1572</v>
      </c>
      <c r="O938" s="5">
        <v>6510</v>
      </c>
      <c r="P938" s="5"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</row>
    <row r="939" spans="1:22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16" t="str">
        <f>VLOOKUP(D939,'Customer Details'!$A$1:$F$16,2,0)</f>
        <v>Sonata Software</v>
      </c>
      <c r="H939" s="16" t="str">
        <f>VLOOKUP(D939,'Customer Details'!$A$1:$F$16,4,0)</f>
        <v>Olympia</v>
      </c>
      <c r="I939" s="16" t="str">
        <f>VLOOKUP(D939,'Customer Details'!$A$1:$F$16,6,0)</f>
        <v>98502</v>
      </c>
      <c r="J939" s="5" t="s">
        <v>1224</v>
      </c>
      <c r="K939" s="5">
        <v>4454</v>
      </c>
      <c r="L939" s="5">
        <v>1884</v>
      </c>
      <c r="M939" s="5" t="s">
        <v>918</v>
      </c>
      <c r="N939" s="8">
        <v>6</v>
      </c>
      <c r="O939" s="5">
        <v>5652</v>
      </c>
      <c r="P939" s="5"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</row>
    <row r="940" spans="1:22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16" t="str">
        <f>VLOOKUP(D940,'Customer Details'!$A$1:$F$16,2,0)</f>
        <v>ABC</v>
      </c>
      <c r="H940" s="16" t="str">
        <f>VLOOKUP(D940,'Customer Details'!$A$1:$F$16,4,0)</f>
        <v>New York</v>
      </c>
      <c r="I940" s="16" t="str">
        <f>VLOOKUP(D940,'Customer Details'!$A$1:$F$16,6,0)</f>
        <v>10025</v>
      </c>
      <c r="J940" s="5" t="s">
        <v>1087</v>
      </c>
      <c r="K940" s="5">
        <v>3324</v>
      </c>
      <c r="L940" s="5">
        <v>1846</v>
      </c>
      <c r="M940" s="5" t="s">
        <v>918</v>
      </c>
      <c r="N940" s="8">
        <v>4</v>
      </c>
      <c r="O940" s="5">
        <v>1846</v>
      </c>
      <c r="P940" s="5"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</row>
    <row r="941" spans="1:22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16" t="str">
        <f>VLOOKUP(D941,'Customer Details'!$A$1:$F$16,2,0)</f>
        <v>Dynamatic Technologies Ltd.</v>
      </c>
      <c r="H941" s="16" t="str">
        <f>VLOOKUP(D941,'Customer Details'!$A$1:$F$16,4,0)</f>
        <v>Santa Barbara</v>
      </c>
      <c r="I941" s="16" t="str">
        <f>VLOOKUP(D941,'Customer Details'!$A$1:$F$16,6,0)</f>
        <v>93110</v>
      </c>
      <c r="J941" s="5" t="s">
        <v>1064</v>
      </c>
      <c r="K941" s="5">
        <v>2645</v>
      </c>
      <c r="L941" s="5">
        <v>1547</v>
      </c>
      <c r="M941" s="5" t="s">
        <v>923</v>
      </c>
      <c r="N941" s="8">
        <v>4</v>
      </c>
      <c r="O941" s="5">
        <v>1547</v>
      </c>
      <c r="P941" s="5"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</row>
    <row r="942" spans="1:22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16" t="str">
        <f>VLOOKUP(D942,'Customer Details'!$A$1:$F$16,2,0)</f>
        <v>Supreme Ind</v>
      </c>
      <c r="H942" s="16" t="str">
        <f>VLOOKUP(D942,'Customer Details'!$A$1:$F$16,4,0)</f>
        <v>Midland</v>
      </c>
      <c r="I942" s="16" t="str">
        <f>VLOOKUP(D942,'Customer Details'!$A$1:$F$16,6,0)</f>
        <v>79706</v>
      </c>
      <c r="J942" s="5" t="s">
        <v>1174</v>
      </c>
      <c r="K942" s="5">
        <v>3844</v>
      </c>
      <c r="L942" s="5">
        <v>2157</v>
      </c>
      <c r="M942" s="5" t="s">
        <v>918</v>
      </c>
      <c r="N942" s="8">
        <v>4</v>
      </c>
      <c r="O942" s="5">
        <v>2157</v>
      </c>
      <c r="P942" s="5"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</row>
    <row r="943" spans="1:22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16" t="str">
        <f>VLOOKUP(D943,'Customer Details'!$A$1:$F$16,2,0)</f>
        <v>Supreme Ind</v>
      </c>
      <c r="H943" s="16" t="str">
        <f>VLOOKUP(D943,'Customer Details'!$A$1:$F$16,4,0)</f>
        <v>Midland</v>
      </c>
      <c r="I943" s="16" t="str">
        <f>VLOOKUP(D943,'Customer Details'!$A$1:$F$16,6,0)</f>
        <v>79706</v>
      </c>
      <c r="J943" s="5" t="s">
        <v>1129</v>
      </c>
      <c r="K943" s="5">
        <v>4757</v>
      </c>
      <c r="L943" s="5">
        <v>1534</v>
      </c>
      <c r="M943" s="5" t="s">
        <v>918</v>
      </c>
      <c r="N943" s="8" t="s">
        <v>1572</v>
      </c>
      <c r="O943" s="5">
        <v>1534</v>
      </c>
      <c r="P943" s="5"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</row>
    <row r="944" spans="1:22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16" t="str">
        <f>VLOOKUP(D944,'Customer Details'!$A$1:$F$16,2,0)</f>
        <v>Honeywell Automation</v>
      </c>
      <c r="H944" s="16" t="str">
        <f>VLOOKUP(D944,'Customer Details'!$A$1:$F$16,4,0)</f>
        <v>Miami</v>
      </c>
      <c r="I944" s="16" t="str">
        <f>VLOOKUP(D944,'Customer Details'!$A$1:$F$16,6,0)</f>
        <v>33732</v>
      </c>
      <c r="J944" s="5" t="s">
        <v>1061</v>
      </c>
      <c r="K944" s="5">
        <v>4858</v>
      </c>
      <c r="L944" s="5">
        <v>2491</v>
      </c>
      <c r="M944" s="5" t="s">
        <v>918</v>
      </c>
      <c r="N944" s="8">
        <v>4</v>
      </c>
      <c r="O944" s="5">
        <v>2491</v>
      </c>
      <c r="P944" s="5"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</row>
    <row r="945" spans="1:22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16" t="str">
        <f>VLOOKUP(D945,'Customer Details'!$A$1:$F$16,2,0)</f>
        <v>Lupin Ltd.</v>
      </c>
      <c r="H945" s="16" t="str">
        <f>VLOOKUP(D945,'Customer Details'!$A$1:$F$16,4,0)</f>
        <v>New York</v>
      </c>
      <c r="I945" s="16" t="str">
        <f>VLOOKUP(D945,'Customer Details'!$A$1:$F$16,6,0)</f>
        <v>10019</v>
      </c>
      <c r="J945" s="5" t="s">
        <v>1221</v>
      </c>
      <c r="K945" s="5">
        <v>4711</v>
      </c>
      <c r="L945" s="5">
        <v>1267</v>
      </c>
      <c r="M945" s="5" t="s">
        <v>923</v>
      </c>
      <c r="N945" s="8">
        <v>8</v>
      </c>
      <c r="O945" s="5">
        <v>2534</v>
      </c>
      <c r="P945" s="5"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</row>
    <row r="946" spans="1:22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16" t="str">
        <f>VLOOKUP(D946,'Customer Details'!$A$1:$F$16,2,0)</f>
        <v>GMR Infrastructure Ltd.</v>
      </c>
      <c r="H946" s="16" t="str">
        <f>VLOOKUP(D946,'Customer Details'!$A$1:$F$16,4,0)</f>
        <v>Naugatuck</v>
      </c>
      <c r="I946" s="16" t="str">
        <f>VLOOKUP(D946,'Customer Details'!$A$1:$F$16,6,0)</f>
        <v>06770</v>
      </c>
      <c r="J946" s="5" t="s">
        <v>1006</v>
      </c>
      <c r="K946" s="5">
        <v>3377</v>
      </c>
      <c r="L946" s="5">
        <v>2112</v>
      </c>
      <c r="M946" s="5" t="s">
        <v>923</v>
      </c>
      <c r="N946" s="8">
        <v>10</v>
      </c>
      <c r="O946" s="5">
        <v>6336</v>
      </c>
      <c r="P946" s="5"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</row>
    <row r="947" spans="1:22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16" t="str">
        <f>VLOOKUP(D947,'Customer Details'!$A$1:$F$16,2,0)</f>
        <v>Hindusthan National Glass &amp; Industries Ltd.</v>
      </c>
      <c r="H947" s="16" t="str">
        <f>VLOOKUP(D947,'Customer Details'!$A$1:$F$16,4,0)</f>
        <v>Honolulu</v>
      </c>
      <c r="I947" s="16" t="str">
        <f>VLOOKUP(D947,'Customer Details'!$A$1:$F$16,6,0)</f>
        <v>96825</v>
      </c>
      <c r="J947" s="5" t="s">
        <v>1183</v>
      </c>
      <c r="K947" s="5">
        <v>4874</v>
      </c>
      <c r="L947" s="5">
        <v>1503</v>
      </c>
      <c r="M947" s="5" t="s">
        <v>918</v>
      </c>
      <c r="N947" s="8">
        <v>5</v>
      </c>
      <c r="O947" s="5">
        <v>4509</v>
      </c>
      <c r="P947" s="5"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</row>
    <row r="948" spans="1:22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16" t="str">
        <f>VLOOKUP(D948,'Customer Details'!$A$1:$F$16,2,0)</f>
        <v>ABC</v>
      </c>
      <c r="H948" s="16" t="str">
        <f>VLOOKUP(D948,'Customer Details'!$A$1:$F$16,4,0)</f>
        <v>New York</v>
      </c>
      <c r="I948" s="16" t="str">
        <f>VLOOKUP(D948,'Customer Details'!$A$1:$F$16,6,0)</f>
        <v>10025</v>
      </c>
      <c r="J948" s="5" t="s">
        <v>1078</v>
      </c>
      <c r="K948" s="5">
        <v>2787</v>
      </c>
      <c r="L948" s="5">
        <v>1470</v>
      </c>
      <c r="M948" s="5" t="s">
        <v>925</v>
      </c>
      <c r="N948" s="8">
        <v>3</v>
      </c>
      <c r="O948" s="5">
        <v>1470</v>
      </c>
      <c r="P948" s="5"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</row>
    <row r="949" spans="1:22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16" t="str">
        <f>VLOOKUP(D949,'Customer Details'!$A$1:$F$16,2,0)</f>
        <v>GHCL Ltd.</v>
      </c>
      <c r="H949" s="16" t="str">
        <f>VLOOKUP(D949,'Customer Details'!$A$1:$F$16,4,0)</f>
        <v>Richmond</v>
      </c>
      <c r="I949" s="16" t="str">
        <f>VLOOKUP(D949,'Customer Details'!$A$1:$F$16,6,0)</f>
        <v>94805</v>
      </c>
      <c r="J949" s="5" t="s">
        <v>946</v>
      </c>
      <c r="K949" s="5">
        <v>2921</v>
      </c>
      <c r="L949" s="5">
        <v>1786</v>
      </c>
      <c r="M949" s="5" t="s">
        <v>920</v>
      </c>
      <c r="N949" s="8">
        <v>3</v>
      </c>
      <c r="O949" s="5">
        <v>1786</v>
      </c>
      <c r="P949" s="5"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</row>
    <row r="950" spans="1:22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16" t="str">
        <f>VLOOKUP(D950,'Customer Details'!$A$1:$F$16,2,0)</f>
        <v>GHCL Ltd.</v>
      </c>
      <c r="H950" s="16" t="str">
        <f>VLOOKUP(D950,'Customer Details'!$A$1:$F$16,4,0)</f>
        <v>Richmond</v>
      </c>
      <c r="I950" s="16" t="str">
        <f>VLOOKUP(D950,'Customer Details'!$A$1:$F$16,6,0)</f>
        <v>94805</v>
      </c>
      <c r="J950" s="5" t="s">
        <v>1101</v>
      </c>
      <c r="K950" s="5">
        <v>4230</v>
      </c>
      <c r="L950" s="5">
        <v>1812</v>
      </c>
      <c r="M950" s="5" t="s">
        <v>925</v>
      </c>
      <c r="N950" s="8">
        <v>4</v>
      </c>
      <c r="O950" s="5">
        <v>1812</v>
      </c>
      <c r="P950" s="5"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</row>
    <row r="951" spans="1:22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16" t="str">
        <f>VLOOKUP(D951,'Customer Details'!$A$1:$F$16,2,0)</f>
        <v>Honeywell Automation</v>
      </c>
      <c r="H951" s="16" t="str">
        <f>VLOOKUP(D951,'Customer Details'!$A$1:$F$16,4,0)</f>
        <v>Miami</v>
      </c>
      <c r="I951" s="16" t="str">
        <f>VLOOKUP(D951,'Customer Details'!$A$1:$F$16,6,0)</f>
        <v>33732</v>
      </c>
      <c r="J951" s="5" t="s">
        <v>941</v>
      </c>
      <c r="K951" s="5">
        <v>3445</v>
      </c>
      <c r="L951" s="5">
        <v>1909</v>
      </c>
      <c r="M951" s="5" t="s">
        <v>921</v>
      </c>
      <c r="N951" s="8">
        <v>4</v>
      </c>
      <c r="O951" s="5">
        <v>1909</v>
      </c>
      <c r="P951" s="5"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</row>
    <row r="952" spans="1:22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16" t="str">
        <f>VLOOKUP(D952,'Customer Details'!$A$1:$F$16,2,0)</f>
        <v>Dynamatic Technologies Ltd.</v>
      </c>
      <c r="H952" s="16" t="str">
        <f>VLOOKUP(D952,'Customer Details'!$A$1:$F$16,4,0)</f>
        <v>Santa Barbara</v>
      </c>
      <c r="I952" s="16" t="str">
        <f>VLOOKUP(D952,'Customer Details'!$A$1:$F$16,6,0)</f>
        <v>93110</v>
      </c>
      <c r="J952" s="5" t="s">
        <v>1186</v>
      </c>
      <c r="K952" s="5">
        <v>3555</v>
      </c>
      <c r="L952" s="5">
        <v>1564</v>
      </c>
      <c r="M952" s="5" t="s">
        <v>918</v>
      </c>
      <c r="N952" s="8">
        <v>4</v>
      </c>
      <c r="O952" s="5">
        <v>1564</v>
      </c>
      <c r="P952" s="5"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</row>
    <row r="953" spans="1:22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16" t="str">
        <f>VLOOKUP(D953,'Customer Details'!$A$1:$F$16,2,0)</f>
        <v>Punj Lloyd Ltd.</v>
      </c>
      <c r="H953" s="16" t="str">
        <f>VLOOKUP(D953,'Customer Details'!$A$1:$F$16,4,0)</f>
        <v>South Windsor</v>
      </c>
      <c r="I953" s="16" t="str">
        <f>VLOOKUP(D953,'Customer Details'!$A$1:$F$16,6,0)</f>
        <v>06074</v>
      </c>
      <c r="J953" s="5" t="s">
        <v>1072</v>
      </c>
      <c r="K953" s="5">
        <v>3065</v>
      </c>
      <c r="L953" s="5">
        <v>1426</v>
      </c>
      <c r="M953" s="5" t="s">
        <v>923</v>
      </c>
      <c r="N953" s="8">
        <v>6</v>
      </c>
      <c r="O953" s="5">
        <v>2852</v>
      </c>
      <c r="P953" s="5"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</row>
    <row r="954" spans="1:22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16" t="str">
        <f>VLOOKUP(D954,'Customer Details'!$A$1:$F$16,2,0)</f>
        <v>Hindusthan National Glass &amp; Industries Ltd.</v>
      </c>
      <c r="H954" s="16" t="str">
        <f>VLOOKUP(D954,'Customer Details'!$A$1:$F$16,4,0)</f>
        <v>Honolulu</v>
      </c>
      <c r="I954" s="16" t="str">
        <f>VLOOKUP(D954,'Customer Details'!$A$1:$F$16,6,0)</f>
        <v>96825</v>
      </c>
      <c r="J954" s="5" t="s">
        <v>1054</v>
      </c>
      <c r="K954" s="5">
        <v>2772</v>
      </c>
      <c r="L954" s="5">
        <v>1527</v>
      </c>
      <c r="M954" s="5" t="s">
        <v>925</v>
      </c>
      <c r="N954" s="8" t="s">
        <v>1572</v>
      </c>
      <c r="O954" s="5">
        <v>1527</v>
      </c>
      <c r="P954" s="5"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</row>
    <row r="955" spans="1:22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16" t="str">
        <f>VLOOKUP(D955,'Customer Details'!$A$1:$F$16,2,0)</f>
        <v>Reliance Industries Limited</v>
      </c>
      <c r="H955" s="16" t="str">
        <f>VLOOKUP(D955,'Customer Details'!$A$1:$F$16,4,0)</f>
        <v>Chestnut Ridge</v>
      </c>
      <c r="I955" s="16" t="str">
        <f>VLOOKUP(D955,'Customer Details'!$A$1:$F$16,6,0)</f>
        <v>10977</v>
      </c>
      <c r="J955" s="5" t="s">
        <v>1090</v>
      </c>
      <c r="K955" s="5">
        <v>4420</v>
      </c>
      <c r="L955" s="5">
        <v>1797</v>
      </c>
      <c r="M955" s="5" t="s">
        <v>925</v>
      </c>
      <c r="N955" s="8">
        <v>3</v>
      </c>
      <c r="O955" s="5">
        <v>1797</v>
      </c>
      <c r="P955" s="5"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</row>
    <row r="956" spans="1:22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16" t="str">
        <f>VLOOKUP(D956,'Customer Details'!$A$1:$F$16,2,0)</f>
        <v>Suzlon Energy Ltd.</v>
      </c>
      <c r="H956" s="16" t="str">
        <f>VLOOKUP(D956,'Customer Details'!$A$1:$F$16,4,0)</f>
        <v>Tracy</v>
      </c>
      <c r="I956" s="16" t="str">
        <f>VLOOKUP(D956,'Customer Details'!$A$1:$F$16,6,0)</f>
        <v>95376</v>
      </c>
      <c r="J956" s="5" t="s">
        <v>1190</v>
      </c>
      <c r="K956" s="5">
        <v>4685</v>
      </c>
      <c r="L956" s="5">
        <v>2036</v>
      </c>
      <c r="M956" s="5" t="s">
        <v>923</v>
      </c>
      <c r="N956" s="8">
        <v>5</v>
      </c>
      <c r="O956" s="5">
        <v>2036</v>
      </c>
      <c r="P956" s="5"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</row>
    <row r="957" spans="1:22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16" t="str">
        <f>VLOOKUP(D957,'Customer Details'!$A$1:$F$16,2,0)</f>
        <v>Lupin Ltd.</v>
      </c>
      <c r="H957" s="16" t="str">
        <f>VLOOKUP(D957,'Customer Details'!$A$1:$F$16,4,0)</f>
        <v>New York</v>
      </c>
      <c r="I957" s="16" t="str">
        <f>VLOOKUP(D957,'Customer Details'!$A$1:$F$16,6,0)</f>
        <v>10019</v>
      </c>
      <c r="J957" s="5" t="s">
        <v>1135</v>
      </c>
      <c r="K957" s="5">
        <v>3290</v>
      </c>
      <c r="L957" s="5">
        <v>1720</v>
      </c>
      <c r="M957" s="5" t="s">
        <v>918</v>
      </c>
      <c r="N957" s="8">
        <v>4</v>
      </c>
      <c r="O957" s="5">
        <v>3440</v>
      </c>
      <c r="P957" s="5"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</row>
    <row r="958" spans="1:22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16" t="str">
        <f>VLOOKUP(D958,'Customer Details'!$A$1:$F$16,2,0)</f>
        <v>Lupin Ltd.</v>
      </c>
      <c r="H958" s="16" t="str">
        <f>VLOOKUP(D958,'Customer Details'!$A$1:$F$16,4,0)</f>
        <v>New York</v>
      </c>
      <c r="I958" s="16" t="str">
        <f>VLOOKUP(D958,'Customer Details'!$A$1:$F$16,6,0)</f>
        <v>10019</v>
      </c>
      <c r="J958" s="5" t="s">
        <v>1202</v>
      </c>
      <c r="K958" s="5">
        <v>2775</v>
      </c>
      <c r="L958" s="5">
        <v>1946</v>
      </c>
      <c r="M958" s="5" t="s">
        <v>923</v>
      </c>
      <c r="N958" s="8">
        <v>5</v>
      </c>
      <c r="O958" s="5">
        <v>1946</v>
      </c>
      <c r="P958" s="5"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</row>
    <row r="959" spans="1:22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16" t="str">
        <f>VLOOKUP(D959,'Customer Details'!$A$1:$F$16,2,0)</f>
        <v>GHCL Ltd.</v>
      </c>
      <c r="H959" s="16" t="str">
        <f>VLOOKUP(D959,'Customer Details'!$A$1:$F$16,4,0)</f>
        <v>Richmond</v>
      </c>
      <c r="I959" s="16" t="str">
        <f>VLOOKUP(D959,'Customer Details'!$A$1:$F$16,6,0)</f>
        <v>94805</v>
      </c>
      <c r="J959" s="5" t="s">
        <v>1061</v>
      </c>
      <c r="K959" s="5">
        <v>4858</v>
      </c>
      <c r="L959" s="5">
        <v>2491</v>
      </c>
      <c r="M959" s="5" t="s">
        <v>918</v>
      </c>
      <c r="N959" s="8">
        <v>5</v>
      </c>
      <c r="O959" s="5">
        <v>2491</v>
      </c>
      <c r="P959" s="5"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</row>
    <row r="960" spans="1:22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16" t="str">
        <f>VLOOKUP(D960,'Customer Details'!$A$1:$F$16,2,0)</f>
        <v>Supreme Ind</v>
      </c>
      <c r="H960" s="16" t="str">
        <f>VLOOKUP(D960,'Customer Details'!$A$1:$F$16,4,0)</f>
        <v>Midland</v>
      </c>
      <c r="I960" s="16" t="str">
        <f>VLOOKUP(D960,'Customer Details'!$A$1:$F$16,6,0)</f>
        <v>79706</v>
      </c>
      <c r="J960" s="5" t="s">
        <v>1171</v>
      </c>
      <c r="K960" s="5">
        <v>4576</v>
      </c>
      <c r="L960" s="5">
        <v>2188</v>
      </c>
      <c r="M960" s="5" t="s">
        <v>918</v>
      </c>
      <c r="N960" s="8">
        <v>4</v>
      </c>
      <c r="O960" s="5">
        <v>6564</v>
      </c>
      <c r="P960" s="5"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</row>
    <row r="961" spans="1:22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16" t="str">
        <f>VLOOKUP(D961,'Customer Details'!$A$1:$F$16,2,0)</f>
        <v>Punj Lloyd Ltd.</v>
      </c>
      <c r="H961" s="16" t="str">
        <f>VLOOKUP(D961,'Customer Details'!$A$1:$F$16,4,0)</f>
        <v>South Windsor</v>
      </c>
      <c r="I961" s="16" t="str">
        <f>VLOOKUP(D961,'Customer Details'!$A$1:$F$16,6,0)</f>
        <v>06074</v>
      </c>
      <c r="J961" s="5" t="s">
        <v>1059</v>
      </c>
      <c r="K961" s="5">
        <v>3645</v>
      </c>
      <c r="L961" s="5">
        <v>2466</v>
      </c>
      <c r="M961" s="5" t="s">
        <v>925</v>
      </c>
      <c r="N961" s="8">
        <v>6</v>
      </c>
      <c r="O961" s="5">
        <v>2466</v>
      </c>
      <c r="P961" s="5"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</row>
    <row r="962" spans="1:22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16" t="str">
        <f>VLOOKUP(D962,'Customer Details'!$A$1:$F$16,2,0)</f>
        <v>Reliance Industries Limited</v>
      </c>
      <c r="H962" s="16" t="str">
        <f>VLOOKUP(D962,'Customer Details'!$A$1:$F$16,4,0)</f>
        <v>Chestnut Ridge</v>
      </c>
      <c r="I962" s="16" t="str">
        <f>VLOOKUP(D962,'Customer Details'!$A$1:$F$16,6,0)</f>
        <v>10977</v>
      </c>
      <c r="J962" s="5" t="s">
        <v>1047</v>
      </c>
      <c r="K962" s="5">
        <v>4564</v>
      </c>
      <c r="L962" s="5">
        <v>1823</v>
      </c>
      <c r="M962" s="5" t="s">
        <v>918</v>
      </c>
      <c r="N962" s="8">
        <v>5</v>
      </c>
      <c r="O962" s="5">
        <v>1823</v>
      </c>
      <c r="P962" s="5"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</row>
    <row r="963" spans="1:22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16" t="str">
        <f>VLOOKUP(D963,'Customer Details'!$A$1:$F$16,2,0)</f>
        <v>Punj Lloyd Ltd.</v>
      </c>
      <c r="H963" s="16" t="str">
        <f>VLOOKUP(D963,'Customer Details'!$A$1:$F$16,4,0)</f>
        <v>South Windsor</v>
      </c>
      <c r="I963" s="16" t="str">
        <f>VLOOKUP(D963,'Customer Details'!$A$1:$F$16,6,0)</f>
        <v>06074</v>
      </c>
      <c r="J963" s="5" t="s">
        <v>1114</v>
      </c>
      <c r="K963" s="5">
        <v>2856</v>
      </c>
      <c r="L963" s="5">
        <v>1780</v>
      </c>
      <c r="M963" s="5" t="s">
        <v>918</v>
      </c>
      <c r="N963" s="8">
        <v>6</v>
      </c>
      <c r="O963" s="5">
        <v>3560</v>
      </c>
      <c r="P963" s="5"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</row>
    <row r="964" spans="1:22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16" t="str">
        <f>VLOOKUP(D964,'Customer Details'!$A$1:$F$16,2,0)</f>
        <v>Honeywell Automation</v>
      </c>
      <c r="H964" s="16" t="str">
        <f>VLOOKUP(D964,'Customer Details'!$A$1:$F$16,4,0)</f>
        <v>Miami</v>
      </c>
      <c r="I964" s="16" t="str">
        <f>VLOOKUP(D964,'Customer Details'!$A$1:$F$16,6,0)</f>
        <v>33732</v>
      </c>
      <c r="J964" s="5" t="s">
        <v>1088</v>
      </c>
      <c r="K964" s="5">
        <v>2523</v>
      </c>
      <c r="L964" s="5">
        <v>1665</v>
      </c>
      <c r="M964" s="5" t="s">
        <v>918</v>
      </c>
      <c r="N964" s="8">
        <v>4</v>
      </c>
      <c r="O964" s="5">
        <v>3330</v>
      </c>
      <c r="P964" s="5"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</row>
    <row r="965" spans="1:22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16" t="str">
        <f>VLOOKUP(D965,'Customer Details'!$A$1:$F$16,2,0)</f>
        <v>Lupin Ltd.</v>
      </c>
      <c r="H965" s="16" t="str">
        <f>VLOOKUP(D965,'Customer Details'!$A$1:$F$16,4,0)</f>
        <v>New York</v>
      </c>
      <c r="I965" s="16" t="str">
        <f>VLOOKUP(D965,'Customer Details'!$A$1:$F$16,6,0)</f>
        <v>10019</v>
      </c>
      <c r="J965" s="5" t="s">
        <v>960</v>
      </c>
      <c r="K965" s="5">
        <v>4719</v>
      </c>
      <c r="L965" s="5">
        <v>2043</v>
      </c>
      <c r="M965" s="5" t="s">
        <v>918</v>
      </c>
      <c r="N965" s="8" t="s">
        <v>1572</v>
      </c>
      <c r="O965" s="5">
        <v>2043</v>
      </c>
      <c r="P965" s="5"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</row>
    <row r="966" spans="1:22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16" t="str">
        <f>VLOOKUP(D966,'Customer Details'!$A$1:$F$16,2,0)</f>
        <v>Hindusthan National Glass &amp; Industries Ltd.</v>
      </c>
      <c r="H966" s="16" t="str">
        <f>VLOOKUP(D966,'Customer Details'!$A$1:$F$16,4,0)</f>
        <v>Honolulu</v>
      </c>
      <c r="I966" s="16" t="str">
        <f>VLOOKUP(D966,'Customer Details'!$A$1:$F$16,6,0)</f>
        <v>96825</v>
      </c>
      <c r="J966" s="5" t="s">
        <v>1183</v>
      </c>
      <c r="K966" s="5">
        <v>4874</v>
      </c>
      <c r="L966" s="5">
        <v>1503</v>
      </c>
      <c r="M966" s="5" t="s">
        <v>918</v>
      </c>
      <c r="N966" s="8" t="s">
        <v>1572</v>
      </c>
      <c r="O966" s="5">
        <v>1503</v>
      </c>
      <c r="P966" s="5"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</row>
    <row r="967" spans="1:22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16" t="str">
        <f>VLOOKUP(D967,'Customer Details'!$A$1:$F$16,2,0)</f>
        <v>Elder Pharmaceuticals</v>
      </c>
      <c r="H967" s="16" t="str">
        <f>VLOOKUP(D967,'Customer Details'!$A$1:$F$16,4,0)</f>
        <v>Omaha</v>
      </c>
      <c r="I967" s="16" t="str">
        <f>VLOOKUP(D967,'Customer Details'!$A$1:$F$16,6,0)</f>
        <v>68127</v>
      </c>
      <c r="J967" s="5" t="s">
        <v>1231</v>
      </c>
      <c r="K967" s="5">
        <v>3479</v>
      </c>
      <c r="L967" s="5">
        <v>2056</v>
      </c>
      <c r="M967" s="5" t="s">
        <v>918</v>
      </c>
      <c r="N967" s="8">
        <v>5</v>
      </c>
      <c r="O967" s="5">
        <v>4112</v>
      </c>
      <c r="P967" s="5"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</row>
    <row r="968" spans="1:22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16" t="str">
        <f>VLOOKUP(D968,'Customer Details'!$A$1:$F$16,2,0)</f>
        <v>Hindusthan National Glass &amp; Industries Ltd.</v>
      </c>
      <c r="H968" s="16" t="str">
        <f>VLOOKUP(D968,'Customer Details'!$A$1:$F$16,4,0)</f>
        <v>Honolulu</v>
      </c>
      <c r="I968" s="16" t="str">
        <f>VLOOKUP(D968,'Customer Details'!$A$1:$F$16,6,0)</f>
        <v>96825</v>
      </c>
      <c r="J968" s="5" t="s">
        <v>1091</v>
      </c>
      <c r="K968" s="5">
        <v>3277</v>
      </c>
      <c r="L968" s="5">
        <v>1891</v>
      </c>
      <c r="M968" s="5" t="s">
        <v>918</v>
      </c>
      <c r="N968" s="8">
        <v>4</v>
      </c>
      <c r="O968" s="5">
        <v>1891</v>
      </c>
      <c r="P968" s="5"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</row>
    <row r="969" spans="1:22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16" t="str">
        <f>VLOOKUP(D969,'Customer Details'!$A$1:$F$16,2,0)</f>
        <v>Punj Lloyd Ltd.</v>
      </c>
      <c r="H969" s="16" t="str">
        <f>VLOOKUP(D969,'Customer Details'!$A$1:$F$16,4,0)</f>
        <v>South Windsor</v>
      </c>
      <c r="I969" s="16" t="str">
        <f>VLOOKUP(D969,'Customer Details'!$A$1:$F$16,6,0)</f>
        <v>06074</v>
      </c>
      <c r="J969" s="5" t="s">
        <v>1017</v>
      </c>
      <c r="K969" s="5">
        <v>3566</v>
      </c>
      <c r="L969" s="5">
        <v>2276</v>
      </c>
      <c r="M969" s="5" t="s">
        <v>918</v>
      </c>
      <c r="N969" s="8">
        <v>10</v>
      </c>
      <c r="O969" s="5">
        <v>2276</v>
      </c>
      <c r="P969" s="5"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</row>
    <row r="970" spans="1:22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16" t="str">
        <f>VLOOKUP(D970,'Customer Details'!$A$1:$F$16,2,0)</f>
        <v>Supreme Ind</v>
      </c>
      <c r="H970" s="16" t="str">
        <f>VLOOKUP(D970,'Customer Details'!$A$1:$F$16,4,0)</f>
        <v>Midland</v>
      </c>
      <c r="I970" s="16" t="str">
        <f>VLOOKUP(D970,'Customer Details'!$A$1:$F$16,6,0)</f>
        <v>79706</v>
      </c>
      <c r="J970" s="5" t="s">
        <v>1075</v>
      </c>
      <c r="K970" s="5">
        <v>4209</v>
      </c>
      <c r="L970" s="5">
        <v>1692</v>
      </c>
      <c r="M970" s="5" t="s">
        <v>925</v>
      </c>
      <c r="N970" s="8" t="s">
        <v>1572</v>
      </c>
      <c r="O970" s="5">
        <v>3384</v>
      </c>
      <c r="P970" s="5"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</row>
    <row r="971" spans="1:22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16" t="str">
        <f>VLOOKUP(D971,'Customer Details'!$A$1:$F$16,2,0)</f>
        <v>Reliance Industries Limited</v>
      </c>
      <c r="H971" s="16" t="str">
        <f>VLOOKUP(D971,'Customer Details'!$A$1:$F$16,4,0)</f>
        <v>Chestnut Ridge</v>
      </c>
      <c r="I971" s="16" t="str">
        <f>VLOOKUP(D971,'Customer Details'!$A$1:$F$16,6,0)</f>
        <v>10977</v>
      </c>
      <c r="J971" s="5" t="s">
        <v>976</v>
      </c>
      <c r="K971" s="5">
        <v>4378</v>
      </c>
      <c r="L971" s="5">
        <v>1998</v>
      </c>
      <c r="M971" s="5" t="s">
        <v>920</v>
      </c>
      <c r="N971" s="8">
        <v>5</v>
      </c>
      <c r="O971" s="5">
        <v>5994</v>
      </c>
      <c r="P971" s="5"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</row>
    <row r="972" spans="1:22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16" t="str">
        <f>VLOOKUP(D972,'Customer Details'!$A$1:$F$16,2,0)</f>
        <v>Godfrey Philips India Ltd.</v>
      </c>
      <c r="H972" s="16" t="str">
        <f>VLOOKUP(D972,'Customer Details'!$A$1:$F$16,4,0)</f>
        <v>Salt Lake City</v>
      </c>
      <c r="I972" s="16" t="str">
        <f>VLOOKUP(D972,'Customer Details'!$A$1:$F$16,6,0)</f>
        <v>84118</v>
      </c>
      <c r="J972" s="5" t="s">
        <v>1062</v>
      </c>
      <c r="K972" s="5">
        <v>2850</v>
      </c>
      <c r="L972" s="5">
        <v>2007</v>
      </c>
      <c r="M972" s="5" t="s">
        <v>925</v>
      </c>
      <c r="N972" s="8">
        <v>5</v>
      </c>
      <c r="O972" s="5">
        <v>2007</v>
      </c>
      <c r="P972" s="5"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</row>
    <row r="973" spans="1:22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16" t="str">
        <f>VLOOKUP(D973,'Customer Details'!$A$1:$F$16,2,0)</f>
        <v>Fortis Healthcare Ltd.</v>
      </c>
      <c r="H973" s="16" t="str">
        <f>VLOOKUP(D973,'Customer Details'!$A$1:$F$16,4,0)</f>
        <v>Goleta</v>
      </c>
      <c r="I973" s="16" t="str">
        <f>VLOOKUP(D973,'Customer Details'!$A$1:$F$16,6,0)</f>
        <v>93117</v>
      </c>
      <c r="J973" s="5" t="s">
        <v>956</v>
      </c>
      <c r="K973" s="5">
        <v>3112</v>
      </c>
      <c r="L973" s="5">
        <v>1766</v>
      </c>
      <c r="M973" s="5" t="s">
        <v>918</v>
      </c>
      <c r="N973" s="8">
        <v>5</v>
      </c>
      <c r="O973" s="5">
        <v>1766</v>
      </c>
      <c r="P973" s="5"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</row>
    <row r="974" spans="1:22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16" t="str">
        <f>VLOOKUP(D974,'Customer Details'!$A$1:$F$16,2,0)</f>
        <v>Punj Lloyd Ltd.</v>
      </c>
      <c r="H974" s="16" t="str">
        <f>VLOOKUP(D974,'Customer Details'!$A$1:$F$16,4,0)</f>
        <v>South Windsor</v>
      </c>
      <c r="I974" s="16" t="str">
        <f>VLOOKUP(D974,'Customer Details'!$A$1:$F$16,6,0)</f>
        <v>06074</v>
      </c>
      <c r="J974" s="5" t="s">
        <v>1021</v>
      </c>
      <c r="K974" s="5">
        <v>3788</v>
      </c>
      <c r="L974" s="5">
        <v>2170</v>
      </c>
      <c r="M974" s="5" t="s">
        <v>923</v>
      </c>
      <c r="N974" s="8">
        <v>8</v>
      </c>
      <c r="O974" s="5">
        <v>2170</v>
      </c>
      <c r="P974" s="5"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</row>
    <row r="975" spans="1:22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16" t="str">
        <f>VLOOKUP(D975,'Customer Details'!$A$1:$F$16,2,0)</f>
        <v>Suzlon Energy Ltd.</v>
      </c>
      <c r="H975" s="16" t="str">
        <f>VLOOKUP(D975,'Customer Details'!$A$1:$F$16,4,0)</f>
        <v>Tracy</v>
      </c>
      <c r="I975" s="16" t="str">
        <f>VLOOKUP(D975,'Customer Details'!$A$1:$F$16,6,0)</f>
        <v>95376</v>
      </c>
      <c r="J975" s="5" t="s">
        <v>1039</v>
      </c>
      <c r="K975" s="5">
        <v>2868</v>
      </c>
      <c r="L975" s="5">
        <v>2479</v>
      </c>
      <c r="M975" s="5" t="s">
        <v>923</v>
      </c>
      <c r="N975" s="8" t="s">
        <v>1572</v>
      </c>
      <c r="O975" s="5">
        <v>4958</v>
      </c>
      <c r="P975" s="5"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</row>
    <row r="976" spans="1:22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16" t="str">
        <f>VLOOKUP(D976,'Customer Details'!$A$1:$F$16,2,0)</f>
        <v>Honeywell Automation</v>
      </c>
      <c r="H976" s="16" t="str">
        <f>VLOOKUP(D976,'Customer Details'!$A$1:$F$16,4,0)</f>
        <v>Miami</v>
      </c>
      <c r="I976" s="16" t="str">
        <f>VLOOKUP(D976,'Customer Details'!$A$1:$F$16,6,0)</f>
        <v>33732</v>
      </c>
      <c r="J976" s="5" t="s">
        <v>1214</v>
      </c>
      <c r="K976" s="5">
        <v>4309</v>
      </c>
      <c r="L976" s="5">
        <v>1779</v>
      </c>
      <c r="M976" s="5" t="s">
        <v>918</v>
      </c>
      <c r="N976" s="8" t="s">
        <v>1572</v>
      </c>
      <c r="O976" s="5">
        <v>3558</v>
      </c>
      <c r="P976" s="5"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</row>
    <row r="977" spans="1:22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16" t="str">
        <f>VLOOKUP(D977,'Customer Details'!$A$1:$F$16,2,0)</f>
        <v>Godfrey Philips India Ltd.</v>
      </c>
      <c r="H977" s="16" t="str">
        <f>VLOOKUP(D977,'Customer Details'!$A$1:$F$16,4,0)</f>
        <v>Salt Lake City</v>
      </c>
      <c r="I977" s="16" t="str">
        <f>VLOOKUP(D977,'Customer Details'!$A$1:$F$16,6,0)</f>
        <v>84118</v>
      </c>
      <c r="J977" s="5" t="s">
        <v>1168</v>
      </c>
      <c r="K977" s="5">
        <v>3575</v>
      </c>
      <c r="L977" s="5">
        <v>1937</v>
      </c>
      <c r="M977" s="5" t="s">
        <v>918</v>
      </c>
      <c r="N977" s="8">
        <v>8</v>
      </c>
      <c r="O977" s="5">
        <v>5811</v>
      </c>
      <c r="P977" s="5"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</row>
    <row r="978" spans="1:22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16" t="str">
        <f>VLOOKUP(D978,'Customer Details'!$A$1:$F$16,2,0)</f>
        <v>Lupin Ltd.</v>
      </c>
      <c r="H978" s="16" t="str">
        <f>VLOOKUP(D978,'Customer Details'!$A$1:$F$16,4,0)</f>
        <v>New York</v>
      </c>
      <c r="I978" s="16" t="str">
        <f>VLOOKUP(D978,'Customer Details'!$A$1:$F$16,6,0)</f>
        <v>10019</v>
      </c>
      <c r="J978" s="5" t="s">
        <v>1164</v>
      </c>
      <c r="K978" s="5">
        <v>3096</v>
      </c>
      <c r="L978" s="5">
        <v>2065</v>
      </c>
      <c r="M978" s="5" t="s">
        <v>918</v>
      </c>
      <c r="N978" s="8">
        <v>8</v>
      </c>
      <c r="O978" s="5">
        <v>2065</v>
      </c>
      <c r="P978" s="5"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</row>
    <row r="979" spans="1:22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16" t="str">
        <f>VLOOKUP(D979,'Customer Details'!$A$1:$F$16,2,0)</f>
        <v>Godfrey Philips India Ltd.</v>
      </c>
      <c r="H979" s="16" t="str">
        <f>VLOOKUP(D979,'Customer Details'!$A$1:$F$16,4,0)</f>
        <v>Salt Lake City</v>
      </c>
      <c r="I979" s="16" t="str">
        <f>VLOOKUP(D979,'Customer Details'!$A$1:$F$16,6,0)</f>
        <v>84118</v>
      </c>
      <c r="J979" s="5" t="s">
        <v>1006</v>
      </c>
      <c r="K979" s="5">
        <v>3377</v>
      </c>
      <c r="L979" s="5">
        <v>2112</v>
      </c>
      <c r="M979" s="5" t="s">
        <v>923</v>
      </c>
      <c r="N979" s="8">
        <v>8</v>
      </c>
      <c r="O979" s="5">
        <v>2112</v>
      </c>
      <c r="P979" s="5"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</row>
    <row r="980" spans="1:22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16" t="str">
        <f>VLOOKUP(D980,'Customer Details'!$A$1:$F$16,2,0)</f>
        <v>Elder Pharmaceuticals</v>
      </c>
      <c r="H980" s="16" t="str">
        <f>VLOOKUP(D980,'Customer Details'!$A$1:$F$16,4,0)</f>
        <v>Omaha</v>
      </c>
      <c r="I980" s="16" t="str">
        <f>VLOOKUP(D980,'Customer Details'!$A$1:$F$16,6,0)</f>
        <v>68127</v>
      </c>
      <c r="J980" s="5" t="s">
        <v>1066</v>
      </c>
      <c r="K980" s="5">
        <v>4220</v>
      </c>
      <c r="L980" s="5">
        <v>1635</v>
      </c>
      <c r="M980" s="5" t="s">
        <v>918</v>
      </c>
      <c r="N980" s="8">
        <v>10</v>
      </c>
      <c r="O980" s="5">
        <v>3270</v>
      </c>
      <c r="P980" s="5"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</row>
    <row r="981" spans="1:22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16" t="str">
        <f>VLOOKUP(D981,'Customer Details'!$A$1:$F$16,2,0)</f>
        <v>ABC</v>
      </c>
      <c r="H981" s="16" t="str">
        <f>VLOOKUP(D981,'Customer Details'!$A$1:$F$16,4,0)</f>
        <v>New York</v>
      </c>
      <c r="I981" s="16" t="str">
        <f>VLOOKUP(D981,'Customer Details'!$A$1:$F$16,6,0)</f>
        <v>10025</v>
      </c>
      <c r="J981" s="5" t="s">
        <v>1204</v>
      </c>
      <c r="K981" s="5">
        <v>2820</v>
      </c>
      <c r="L981" s="5">
        <v>1504</v>
      </c>
      <c r="M981" s="5" t="s">
        <v>923</v>
      </c>
      <c r="N981" s="8">
        <v>3</v>
      </c>
      <c r="O981" s="5">
        <v>4512</v>
      </c>
      <c r="P981" s="5"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</row>
    <row r="982" spans="1:22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16" t="str">
        <f>VLOOKUP(D982,'Customer Details'!$A$1:$F$16,2,0)</f>
        <v>Elder Pharmaceuticals</v>
      </c>
      <c r="H982" s="16" t="str">
        <f>VLOOKUP(D982,'Customer Details'!$A$1:$F$16,4,0)</f>
        <v>Omaha</v>
      </c>
      <c r="I982" s="16" t="str">
        <f>VLOOKUP(D982,'Customer Details'!$A$1:$F$16,6,0)</f>
        <v>68127</v>
      </c>
      <c r="J982" s="5" t="s">
        <v>1213</v>
      </c>
      <c r="K982" s="5">
        <v>4845</v>
      </c>
      <c r="L982" s="5">
        <v>1433</v>
      </c>
      <c r="M982" s="5" t="s">
        <v>918</v>
      </c>
      <c r="N982" s="8">
        <v>10</v>
      </c>
      <c r="O982" s="5">
        <v>2866</v>
      </c>
      <c r="P982" s="5"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</row>
    <row r="983" spans="1:22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16" t="str">
        <f>VLOOKUP(D983,'Customer Details'!$A$1:$F$16,2,0)</f>
        <v>ABC</v>
      </c>
      <c r="H983" s="16" t="str">
        <f>VLOOKUP(D983,'Customer Details'!$A$1:$F$16,4,0)</f>
        <v>New York</v>
      </c>
      <c r="I983" s="16" t="str">
        <f>VLOOKUP(D983,'Customer Details'!$A$1:$F$16,6,0)</f>
        <v>10025</v>
      </c>
      <c r="J983" s="5" t="s">
        <v>1225</v>
      </c>
      <c r="K983" s="5">
        <v>4404</v>
      </c>
      <c r="L983" s="5">
        <v>1517</v>
      </c>
      <c r="M983" s="5" t="s">
        <v>920</v>
      </c>
      <c r="N983" s="8" t="s">
        <v>1572</v>
      </c>
      <c r="O983" s="5">
        <v>1517</v>
      </c>
      <c r="P983" s="5"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</row>
    <row r="984" spans="1:22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16" t="str">
        <f>VLOOKUP(D984,'Customer Details'!$A$1:$F$16,2,0)</f>
        <v>Hindusthan National Glass &amp; Industries Ltd.</v>
      </c>
      <c r="H984" s="16" t="str">
        <f>VLOOKUP(D984,'Customer Details'!$A$1:$F$16,4,0)</f>
        <v>Honolulu</v>
      </c>
      <c r="I984" s="16" t="str">
        <f>VLOOKUP(D984,'Customer Details'!$A$1:$F$16,6,0)</f>
        <v>96825</v>
      </c>
      <c r="J984" s="5" t="s">
        <v>1088</v>
      </c>
      <c r="K984" s="5">
        <v>2523</v>
      </c>
      <c r="L984" s="5">
        <v>1665</v>
      </c>
      <c r="M984" s="5" t="s">
        <v>918</v>
      </c>
      <c r="N984" s="8">
        <v>8</v>
      </c>
      <c r="O984" s="5">
        <v>3330</v>
      </c>
      <c r="P984" s="5"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</row>
    <row r="985" spans="1:22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16" t="str">
        <f>VLOOKUP(D985,'Customer Details'!$A$1:$F$16,2,0)</f>
        <v>Honeywell Automation</v>
      </c>
      <c r="H985" s="16" t="str">
        <f>VLOOKUP(D985,'Customer Details'!$A$1:$F$16,4,0)</f>
        <v>Miami</v>
      </c>
      <c r="I985" s="16" t="str">
        <f>VLOOKUP(D985,'Customer Details'!$A$1:$F$16,6,0)</f>
        <v>33732</v>
      </c>
      <c r="J985" s="5" t="s">
        <v>1031</v>
      </c>
      <c r="K985" s="5">
        <v>2808</v>
      </c>
      <c r="L985" s="5">
        <v>1759</v>
      </c>
      <c r="M985" s="5" t="s">
        <v>920</v>
      </c>
      <c r="N985" s="8">
        <v>4</v>
      </c>
      <c r="O985" s="5">
        <v>3518</v>
      </c>
      <c r="P985" s="5"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</row>
    <row r="986" spans="1:22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16" t="str">
        <f>VLOOKUP(D986,'Customer Details'!$A$1:$F$16,2,0)</f>
        <v>Godfrey Philips India Ltd.</v>
      </c>
      <c r="H986" s="16" t="str">
        <f>VLOOKUP(D986,'Customer Details'!$A$1:$F$16,4,0)</f>
        <v>Salt Lake City</v>
      </c>
      <c r="I986" s="16" t="str">
        <f>VLOOKUP(D986,'Customer Details'!$A$1:$F$16,6,0)</f>
        <v>84118</v>
      </c>
      <c r="J986" s="5" t="s">
        <v>1199</v>
      </c>
      <c r="K986" s="5">
        <v>3448</v>
      </c>
      <c r="L986" s="5">
        <v>1219</v>
      </c>
      <c r="M986" s="5" t="s">
        <v>918</v>
      </c>
      <c r="N986" s="8">
        <v>5</v>
      </c>
      <c r="O986" s="5">
        <v>2438</v>
      </c>
      <c r="P986" s="5"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</row>
    <row r="987" spans="1:22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16" t="str">
        <f>VLOOKUP(D987,'Customer Details'!$A$1:$F$16,2,0)</f>
        <v>Dynamatic Technologies Ltd.</v>
      </c>
      <c r="H987" s="16" t="str">
        <f>VLOOKUP(D987,'Customer Details'!$A$1:$F$16,4,0)</f>
        <v>Santa Barbara</v>
      </c>
      <c r="I987" s="16" t="str">
        <f>VLOOKUP(D987,'Customer Details'!$A$1:$F$16,6,0)</f>
        <v>93110</v>
      </c>
      <c r="J987" s="5" t="s">
        <v>1153</v>
      </c>
      <c r="K987" s="5">
        <v>2902</v>
      </c>
      <c r="L987" s="5">
        <v>1633</v>
      </c>
      <c r="M987" s="5" t="s">
        <v>923</v>
      </c>
      <c r="N987" s="8" t="s">
        <v>1572</v>
      </c>
      <c r="O987" s="5">
        <v>1633</v>
      </c>
      <c r="P987" s="5"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</row>
    <row r="988" spans="1:22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16" t="str">
        <f>VLOOKUP(D988,'Customer Details'!$A$1:$F$16,2,0)</f>
        <v>Honeywell Automation</v>
      </c>
      <c r="H988" s="16" t="str">
        <f>VLOOKUP(D988,'Customer Details'!$A$1:$F$16,4,0)</f>
        <v>Miami</v>
      </c>
      <c r="I988" s="16" t="str">
        <f>VLOOKUP(D988,'Customer Details'!$A$1:$F$16,6,0)</f>
        <v>33732</v>
      </c>
      <c r="J988" s="5" t="s">
        <v>1157</v>
      </c>
      <c r="K988" s="5">
        <v>3282</v>
      </c>
      <c r="L988" s="5">
        <v>1376</v>
      </c>
      <c r="M988" s="5" t="s">
        <v>918</v>
      </c>
      <c r="N988" s="8">
        <v>6</v>
      </c>
      <c r="O988" s="5">
        <v>1376</v>
      </c>
      <c r="P988" s="5"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</row>
    <row r="989" spans="1:22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16" t="str">
        <f>VLOOKUP(D989,'Customer Details'!$A$1:$F$16,2,0)</f>
        <v>ABC</v>
      </c>
      <c r="H989" s="16" t="str">
        <f>VLOOKUP(D989,'Customer Details'!$A$1:$F$16,4,0)</f>
        <v>New York</v>
      </c>
      <c r="I989" s="16" t="str">
        <f>VLOOKUP(D989,'Customer Details'!$A$1:$F$16,6,0)</f>
        <v>10025</v>
      </c>
      <c r="J989" s="5" t="s">
        <v>961</v>
      </c>
      <c r="K989" s="5">
        <v>3282</v>
      </c>
      <c r="L989" s="5">
        <v>1654</v>
      </c>
      <c r="M989" s="5" t="s">
        <v>925</v>
      </c>
      <c r="N989" s="8">
        <v>4</v>
      </c>
      <c r="O989" s="5">
        <v>4962</v>
      </c>
      <c r="P989" s="5"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</row>
    <row r="990" spans="1:22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16" t="str">
        <f>VLOOKUP(D990,'Customer Details'!$A$1:$F$16,2,0)</f>
        <v>Punj Lloyd Ltd.</v>
      </c>
      <c r="H990" s="16" t="str">
        <f>VLOOKUP(D990,'Customer Details'!$A$1:$F$16,4,0)</f>
        <v>South Windsor</v>
      </c>
      <c r="I990" s="16" t="str">
        <f>VLOOKUP(D990,'Customer Details'!$A$1:$F$16,6,0)</f>
        <v>06074</v>
      </c>
      <c r="J990" s="5" t="s">
        <v>1062</v>
      </c>
      <c r="K990" s="5">
        <v>2850</v>
      </c>
      <c r="L990" s="5">
        <v>2007</v>
      </c>
      <c r="M990" s="5" t="s">
        <v>925</v>
      </c>
      <c r="N990" s="8">
        <v>10</v>
      </c>
      <c r="O990" s="5">
        <v>2007</v>
      </c>
      <c r="P990" s="5"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</row>
    <row r="991" spans="1:22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16" t="str">
        <f>VLOOKUP(D991,'Customer Details'!$A$1:$F$16,2,0)</f>
        <v>Fortis Healthcare Ltd.</v>
      </c>
      <c r="H991" s="16" t="str">
        <f>VLOOKUP(D991,'Customer Details'!$A$1:$F$16,4,0)</f>
        <v>Goleta</v>
      </c>
      <c r="I991" s="16" t="str">
        <f>VLOOKUP(D991,'Customer Details'!$A$1:$F$16,6,0)</f>
        <v>93117</v>
      </c>
      <c r="J991" s="5" t="s">
        <v>958</v>
      </c>
      <c r="K991" s="5">
        <v>3832</v>
      </c>
      <c r="L991" s="5">
        <v>1570</v>
      </c>
      <c r="M991" s="5" t="s">
        <v>918</v>
      </c>
      <c r="N991" s="8">
        <v>5</v>
      </c>
      <c r="O991" s="5">
        <v>1570</v>
      </c>
      <c r="P991" s="5"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</row>
    <row r="992" spans="1:22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16" t="str">
        <f>VLOOKUP(D992,'Customer Details'!$A$1:$F$16,2,0)</f>
        <v>Elder Pharmaceuticals</v>
      </c>
      <c r="H992" s="16" t="str">
        <f>VLOOKUP(D992,'Customer Details'!$A$1:$F$16,4,0)</f>
        <v>Omaha</v>
      </c>
      <c r="I992" s="16" t="str">
        <f>VLOOKUP(D992,'Customer Details'!$A$1:$F$16,6,0)</f>
        <v>68127</v>
      </c>
      <c r="J992" s="5" t="s">
        <v>1132</v>
      </c>
      <c r="K992" s="5">
        <v>4744</v>
      </c>
      <c r="L992" s="5">
        <v>1465</v>
      </c>
      <c r="M992" s="5" t="s">
        <v>923</v>
      </c>
      <c r="N992" s="8">
        <v>4</v>
      </c>
      <c r="O992" s="5">
        <v>1465</v>
      </c>
      <c r="P992" s="5"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</row>
    <row r="993" spans="1:22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16" t="str">
        <f>VLOOKUP(D993,'Customer Details'!$A$1:$F$16,2,0)</f>
        <v>GMR Infrastructure Ltd.</v>
      </c>
      <c r="H993" s="16" t="str">
        <f>VLOOKUP(D993,'Customer Details'!$A$1:$F$16,4,0)</f>
        <v>Naugatuck</v>
      </c>
      <c r="I993" s="16" t="str">
        <f>VLOOKUP(D993,'Customer Details'!$A$1:$F$16,6,0)</f>
        <v>06770</v>
      </c>
      <c r="J993" s="5" t="s">
        <v>1082</v>
      </c>
      <c r="K993" s="5">
        <v>4910</v>
      </c>
      <c r="L993" s="5">
        <v>2108</v>
      </c>
      <c r="M993" s="5" t="s">
        <v>918</v>
      </c>
      <c r="N993" s="8">
        <v>4</v>
      </c>
      <c r="O993" s="5">
        <v>2108</v>
      </c>
      <c r="P993" s="5"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</row>
    <row r="994" spans="1:22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16" t="str">
        <f>VLOOKUP(D994,'Customer Details'!$A$1:$F$16,2,0)</f>
        <v>Reliance Industries Limited</v>
      </c>
      <c r="H994" s="16" t="str">
        <f>VLOOKUP(D994,'Customer Details'!$A$1:$F$16,4,0)</f>
        <v>Chestnut Ridge</v>
      </c>
      <c r="I994" s="16" t="str">
        <f>VLOOKUP(D994,'Customer Details'!$A$1:$F$16,6,0)</f>
        <v>10977</v>
      </c>
      <c r="J994" s="5" t="s">
        <v>1051</v>
      </c>
      <c r="K994" s="5">
        <v>2929</v>
      </c>
      <c r="L994" s="5">
        <v>1320</v>
      </c>
      <c r="M994" s="5" t="s">
        <v>918</v>
      </c>
      <c r="N994" s="8">
        <v>8</v>
      </c>
      <c r="O994" s="5">
        <v>3960</v>
      </c>
      <c r="P994" s="5"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</row>
    <row r="995" spans="1:22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16" t="str">
        <f>VLOOKUP(D995,'Customer Details'!$A$1:$F$16,2,0)</f>
        <v>ABC</v>
      </c>
      <c r="H995" s="16" t="str">
        <f>VLOOKUP(D995,'Customer Details'!$A$1:$F$16,4,0)</f>
        <v>New York</v>
      </c>
      <c r="I995" s="16" t="str">
        <f>VLOOKUP(D995,'Customer Details'!$A$1:$F$16,6,0)</f>
        <v>10025</v>
      </c>
      <c r="J995" s="5" t="s">
        <v>1080</v>
      </c>
      <c r="K995" s="5">
        <v>4295</v>
      </c>
      <c r="L995" s="5">
        <v>2280</v>
      </c>
      <c r="M995" s="5" t="s">
        <v>918</v>
      </c>
      <c r="N995" s="8">
        <v>5</v>
      </c>
      <c r="O995" s="5">
        <v>2280</v>
      </c>
      <c r="P995" s="5"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</row>
    <row r="996" spans="1:22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16" t="str">
        <f>VLOOKUP(D996,'Customer Details'!$A$1:$F$16,2,0)</f>
        <v>Elder Pharmaceuticals</v>
      </c>
      <c r="H996" s="16" t="str">
        <f>VLOOKUP(D996,'Customer Details'!$A$1:$F$16,4,0)</f>
        <v>Omaha</v>
      </c>
      <c r="I996" s="16" t="str">
        <f>VLOOKUP(D996,'Customer Details'!$A$1:$F$16,6,0)</f>
        <v>68127</v>
      </c>
      <c r="J996" s="5" t="s">
        <v>1194</v>
      </c>
      <c r="K996" s="5">
        <v>2898</v>
      </c>
      <c r="L996" s="5">
        <v>1324</v>
      </c>
      <c r="M996" s="5" t="s">
        <v>925</v>
      </c>
      <c r="N996" s="8">
        <v>3</v>
      </c>
      <c r="O996" s="5">
        <v>2648</v>
      </c>
      <c r="P996" s="5"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</row>
    <row r="997" spans="1:22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16" t="str">
        <f>VLOOKUP(D997,'Customer Details'!$A$1:$F$16,2,0)</f>
        <v>Elder Pharmaceuticals</v>
      </c>
      <c r="H997" s="16" t="str">
        <f>VLOOKUP(D997,'Customer Details'!$A$1:$F$16,4,0)</f>
        <v>Omaha</v>
      </c>
      <c r="I997" s="16" t="str">
        <f>VLOOKUP(D997,'Customer Details'!$A$1:$F$16,6,0)</f>
        <v>68127</v>
      </c>
      <c r="J997" s="5" t="s">
        <v>1091</v>
      </c>
      <c r="K997" s="5">
        <v>3277</v>
      </c>
      <c r="L997" s="5">
        <v>1891</v>
      </c>
      <c r="M997" s="5" t="s">
        <v>918</v>
      </c>
      <c r="N997" s="8" t="s">
        <v>1572</v>
      </c>
      <c r="O997" s="5">
        <v>1891</v>
      </c>
      <c r="P997" s="5"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</row>
    <row r="998" spans="1:22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16" t="str">
        <f>VLOOKUP(D998,'Customer Details'!$A$1:$F$16,2,0)</f>
        <v>Hindusthan National Glass &amp; Industries Ltd.</v>
      </c>
      <c r="H998" s="16" t="str">
        <f>VLOOKUP(D998,'Customer Details'!$A$1:$F$16,4,0)</f>
        <v>Honolulu</v>
      </c>
      <c r="I998" s="16" t="str">
        <f>VLOOKUP(D998,'Customer Details'!$A$1:$F$16,6,0)</f>
        <v>96825</v>
      </c>
      <c r="J998" s="5" t="s">
        <v>1224</v>
      </c>
      <c r="K998" s="5">
        <v>4454</v>
      </c>
      <c r="L998" s="5">
        <v>1884</v>
      </c>
      <c r="M998" s="5" t="s">
        <v>918</v>
      </c>
      <c r="N998" s="8">
        <v>6</v>
      </c>
      <c r="O998" s="5">
        <v>1884</v>
      </c>
      <c r="P998" s="5"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</row>
    <row r="999" spans="1:22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16" t="str">
        <f>VLOOKUP(D999,'Customer Details'!$A$1:$F$16,2,0)</f>
        <v>Lupin Ltd.</v>
      </c>
      <c r="H999" s="16" t="str">
        <f>VLOOKUP(D999,'Customer Details'!$A$1:$F$16,4,0)</f>
        <v>New York</v>
      </c>
      <c r="I999" s="16" t="str">
        <f>VLOOKUP(D999,'Customer Details'!$A$1:$F$16,6,0)</f>
        <v>10019</v>
      </c>
      <c r="J999" s="5" t="s">
        <v>1218</v>
      </c>
      <c r="K999" s="5">
        <v>3422</v>
      </c>
      <c r="L999" s="5">
        <v>1696</v>
      </c>
      <c r="M999" s="5" t="s">
        <v>918</v>
      </c>
      <c r="N999" s="8">
        <v>4</v>
      </c>
      <c r="O999" s="5">
        <v>1696</v>
      </c>
      <c r="P999" s="5"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</row>
    <row r="1000" spans="1:22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16" t="str">
        <f>VLOOKUP(D1000,'Customer Details'!$A$1:$F$16,2,0)</f>
        <v>ABC</v>
      </c>
      <c r="H1000" s="16" t="str">
        <f>VLOOKUP(D1000,'Customer Details'!$A$1:$F$16,4,0)</f>
        <v>New York</v>
      </c>
      <c r="I1000" s="16" t="str">
        <f>VLOOKUP(D1000,'Customer Details'!$A$1:$F$16,6,0)</f>
        <v>10025</v>
      </c>
      <c r="J1000" s="5" t="s">
        <v>1007</v>
      </c>
      <c r="K1000" s="5">
        <v>3330</v>
      </c>
      <c r="L1000" s="5">
        <v>1819</v>
      </c>
      <c r="M1000" s="5" t="s">
        <v>918</v>
      </c>
      <c r="N1000" s="8">
        <v>5</v>
      </c>
      <c r="O1000" s="5">
        <v>3638</v>
      </c>
      <c r="P1000" s="5"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</row>
    <row r="1001" spans="1:22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16" t="str">
        <f>VLOOKUP(D1001,'Customer Details'!$A$1:$F$16,2,0)</f>
        <v>Punj Lloyd Ltd.</v>
      </c>
      <c r="H1001" s="16" t="str">
        <f>VLOOKUP(D1001,'Customer Details'!$A$1:$F$16,4,0)</f>
        <v>South Windsor</v>
      </c>
      <c r="I1001" s="16" t="str">
        <f>VLOOKUP(D1001,'Customer Details'!$A$1:$F$16,6,0)</f>
        <v>06074</v>
      </c>
      <c r="J1001" s="5" t="s">
        <v>1015</v>
      </c>
      <c r="K1001" s="5">
        <v>4369</v>
      </c>
      <c r="L1001" s="5">
        <v>1245</v>
      </c>
      <c r="M1001" s="5" t="s">
        <v>918</v>
      </c>
      <c r="N1001" s="8">
        <v>8</v>
      </c>
      <c r="O1001" s="5">
        <v>3735</v>
      </c>
      <c r="P1001" s="5"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</row>
    <row r="1002" spans="1:22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16" t="str">
        <f>VLOOKUP(D1002,'Customer Details'!$A$1:$F$16,2,0)</f>
        <v>Punj Lloyd Ltd.</v>
      </c>
      <c r="H1002" s="16" t="str">
        <f>VLOOKUP(D1002,'Customer Details'!$A$1:$F$16,4,0)</f>
        <v>South Windsor</v>
      </c>
      <c r="I1002" s="16" t="str">
        <f>VLOOKUP(D1002,'Customer Details'!$A$1:$F$16,6,0)</f>
        <v>06074</v>
      </c>
      <c r="J1002" s="5" t="s">
        <v>978</v>
      </c>
      <c r="K1002" s="5">
        <v>2787</v>
      </c>
      <c r="L1002" s="5">
        <v>2020</v>
      </c>
      <c r="M1002" s="5" t="s">
        <v>918</v>
      </c>
      <c r="N1002" s="8" t="s">
        <v>1572</v>
      </c>
      <c r="O1002" s="5">
        <v>4040</v>
      </c>
      <c r="P1002" s="5"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</row>
    <row r="1003" spans="1:22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16" t="str">
        <f>VLOOKUP(D1003,'Customer Details'!$A$1:$F$16,2,0)</f>
        <v>GMR Infrastructure Ltd.</v>
      </c>
      <c r="H1003" s="16" t="str">
        <f>VLOOKUP(D1003,'Customer Details'!$A$1:$F$16,4,0)</f>
        <v>Naugatuck</v>
      </c>
      <c r="I1003" s="16" t="str">
        <f>VLOOKUP(D1003,'Customer Details'!$A$1:$F$16,6,0)</f>
        <v>06770</v>
      </c>
      <c r="J1003" s="5" t="s">
        <v>938</v>
      </c>
      <c r="K1003" s="5">
        <v>4190</v>
      </c>
      <c r="L1003" s="5">
        <v>1817</v>
      </c>
      <c r="M1003" s="5" t="s">
        <v>918</v>
      </c>
      <c r="N1003" s="8">
        <v>8</v>
      </c>
      <c r="O1003" s="5">
        <v>3634</v>
      </c>
      <c r="P1003" s="5"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</row>
    <row r="1004" spans="1:22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16" t="str">
        <f>VLOOKUP(D1004,'Customer Details'!$A$1:$F$16,2,0)</f>
        <v>Lupin Ltd.</v>
      </c>
      <c r="H1004" s="16" t="str">
        <f>VLOOKUP(D1004,'Customer Details'!$A$1:$F$16,4,0)</f>
        <v>New York</v>
      </c>
      <c r="I1004" s="16" t="str">
        <f>VLOOKUP(D1004,'Customer Details'!$A$1:$F$16,6,0)</f>
        <v>10019</v>
      </c>
      <c r="J1004" s="5" t="s">
        <v>970</v>
      </c>
      <c r="K1004" s="5">
        <v>4398</v>
      </c>
      <c r="L1004" s="5">
        <v>1800</v>
      </c>
      <c r="M1004" s="5" t="s">
        <v>918</v>
      </c>
      <c r="N1004" s="8">
        <v>5</v>
      </c>
      <c r="O1004" s="5">
        <v>5400</v>
      </c>
      <c r="P1004" s="5"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</row>
    <row r="1005" spans="1:22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16" t="str">
        <f>VLOOKUP(D1005,'Customer Details'!$A$1:$F$16,2,0)</f>
        <v>Fortis Healthcare Ltd.</v>
      </c>
      <c r="H1005" s="16" t="str">
        <f>VLOOKUP(D1005,'Customer Details'!$A$1:$F$16,4,0)</f>
        <v>Goleta</v>
      </c>
      <c r="I1005" s="16" t="str">
        <f>VLOOKUP(D1005,'Customer Details'!$A$1:$F$16,6,0)</f>
        <v>93117</v>
      </c>
      <c r="J1005" s="5" t="s">
        <v>1068</v>
      </c>
      <c r="K1005" s="5">
        <v>3646</v>
      </c>
      <c r="L1005" s="5">
        <v>1603</v>
      </c>
      <c r="M1005" s="5" t="s">
        <v>925</v>
      </c>
      <c r="N1005" s="8">
        <v>3</v>
      </c>
      <c r="O1005" s="5">
        <v>1603</v>
      </c>
      <c r="P1005" s="5"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</row>
    <row r="1006" spans="1:22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16" t="str">
        <f>VLOOKUP(D1006,'Customer Details'!$A$1:$F$16,2,0)</f>
        <v>Sonata Software</v>
      </c>
      <c r="H1006" s="16" t="str">
        <f>VLOOKUP(D1006,'Customer Details'!$A$1:$F$16,4,0)</f>
        <v>Olympia</v>
      </c>
      <c r="I1006" s="16" t="str">
        <f>VLOOKUP(D1006,'Customer Details'!$A$1:$F$16,6,0)</f>
        <v>98502</v>
      </c>
      <c r="J1006" s="5" t="s">
        <v>961</v>
      </c>
      <c r="K1006" s="5">
        <v>3282</v>
      </c>
      <c r="L1006" s="5">
        <v>1654</v>
      </c>
      <c r="M1006" s="5" t="s">
        <v>925</v>
      </c>
      <c r="N1006" s="8">
        <v>5</v>
      </c>
      <c r="O1006" s="5">
        <v>1654</v>
      </c>
      <c r="P1006" s="5"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</row>
    <row r="1007" spans="1:22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16" t="str">
        <f>VLOOKUP(D1007,'Customer Details'!$A$1:$F$16,2,0)</f>
        <v>Reliance Industries Limited</v>
      </c>
      <c r="H1007" s="16" t="str">
        <f>VLOOKUP(D1007,'Customer Details'!$A$1:$F$16,4,0)</f>
        <v>Chestnut Ridge</v>
      </c>
      <c r="I1007" s="16" t="str">
        <f>VLOOKUP(D1007,'Customer Details'!$A$1:$F$16,6,0)</f>
        <v>10977</v>
      </c>
      <c r="J1007" s="5" t="s">
        <v>1075</v>
      </c>
      <c r="K1007" s="5">
        <v>4209</v>
      </c>
      <c r="L1007" s="5">
        <v>1692</v>
      </c>
      <c r="M1007" s="5" t="s">
        <v>925</v>
      </c>
      <c r="N1007" s="8">
        <v>6</v>
      </c>
      <c r="O1007" s="5">
        <v>1692</v>
      </c>
      <c r="P1007" s="5"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</row>
    <row r="1008" spans="1:22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16" t="str">
        <f>VLOOKUP(D1008,'Customer Details'!$A$1:$F$16,2,0)</f>
        <v>ABC</v>
      </c>
      <c r="H1008" s="16" t="str">
        <f>VLOOKUP(D1008,'Customer Details'!$A$1:$F$16,4,0)</f>
        <v>New York</v>
      </c>
      <c r="I1008" s="16" t="str">
        <f>VLOOKUP(D1008,'Customer Details'!$A$1:$F$16,6,0)</f>
        <v>10025</v>
      </c>
      <c r="J1008" s="5" t="s">
        <v>1004</v>
      </c>
      <c r="K1008" s="5">
        <v>4733</v>
      </c>
      <c r="L1008" s="5">
        <v>1415</v>
      </c>
      <c r="M1008" s="5" t="s">
        <v>918</v>
      </c>
      <c r="N1008" s="8">
        <v>4</v>
      </c>
      <c r="O1008" s="5">
        <v>1415</v>
      </c>
      <c r="P1008" s="5"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</row>
    <row r="1009" spans="1:22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16" t="str">
        <f>VLOOKUP(D1009,'Customer Details'!$A$1:$F$16,2,0)</f>
        <v>Punj Lloyd Ltd.</v>
      </c>
      <c r="H1009" s="16" t="str">
        <f>VLOOKUP(D1009,'Customer Details'!$A$1:$F$16,4,0)</f>
        <v>South Windsor</v>
      </c>
      <c r="I1009" s="16" t="str">
        <f>VLOOKUP(D1009,'Customer Details'!$A$1:$F$16,6,0)</f>
        <v>06074</v>
      </c>
      <c r="J1009" s="5" t="s">
        <v>1014</v>
      </c>
      <c r="K1009" s="5">
        <v>2672</v>
      </c>
      <c r="L1009" s="5">
        <v>2236</v>
      </c>
      <c r="M1009" s="5" t="s">
        <v>918</v>
      </c>
      <c r="N1009" s="8">
        <v>6</v>
      </c>
      <c r="O1009" s="5">
        <v>2236</v>
      </c>
      <c r="P1009" s="5"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</row>
    <row r="1010" spans="1:22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16" t="str">
        <f>VLOOKUP(D1010,'Customer Details'!$A$1:$F$16,2,0)</f>
        <v>Reliance Industries Limited</v>
      </c>
      <c r="H1010" s="16" t="str">
        <f>VLOOKUP(D1010,'Customer Details'!$A$1:$F$16,4,0)</f>
        <v>Chestnut Ridge</v>
      </c>
      <c r="I1010" s="16" t="str">
        <f>VLOOKUP(D1010,'Customer Details'!$A$1:$F$16,6,0)</f>
        <v>10977</v>
      </c>
      <c r="J1010" s="5" t="s">
        <v>933</v>
      </c>
      <c r="K1010" s="5">
        <v>4605</v>
      </c>
      <c r="L1010" s="5">
        <v>1834</v>
      </c>
      <c r="M1010" s="5" t="s">
        <v>923</v>
      </c>
      <c r="N1010" s="8">
        <v>3</v>
      </c>
      <c r="O1010" s="5">
        <v>3668</v>
      </c>
      <c r="P1010" s="5"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</row>
    <row r="1011" spans="1:22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16" t="str">
        <f>VLOOKUP(D1011,'Customer Details'!$A$1:$F$16,2,0)</f>
        <v>ABC</v>
      </c>
      <c r="H1011" s="16" t="str">
        <f>VLOOKUP(D1011,'Customer Details'!$A$1:$F$16,4,0)</f>
        <v>New York</v>
      </c>
      <c r="I1011" s="16" t="str">
        <f>VLOOKUP(D1011,'Customer Details'!$A$1:$F$16,6,0)</f>
        <v>10025</v>
      </c>
      <c r="J1011" s="5" t="s">
        <v>939</v>
      </c>
      <c r="K1011" s="5">
        <v>3768</v>
      </c>
      <c r="L1011" s="5">
        <v>1353</v>
      </c>
      <c r="M1011" s="5" t="s">
        <v>918</v>
      </c>
      <c r="N1011" s="8">
        <v>5</v>
      </c>
      <c r="O1011" s="5">
        <v>1353</v>
      </c>
      <c r="P1011" s="5"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</row>
    <row r="1012" spans="1:22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16" t="str">
        <f>VLOOKUP(D1012,'Customer Details'!$A$1:$F$16,2,0)</f>
        <v>Suzlon Energy Ltd.</v>
      </c>
      <c r="H1012" s="16" t="str">
        <f>VLOOKUP(D1012,'Customer Details'!$A$1:$F$16,4,0)</f>
        <v>Tracy</v>
      </c>
      <c r="I1012" s="16" t="str">
        <f>VLOOKUP(D1012,'Customer Details'!$A$1:$F$16,6,0)</f>
        <v>95376</v>
      </c>
      <c r="J1012" s="5" t="s">
        <v>1056</v>
      </c>
      <c r="K1012" s="5">
        <v>4658</v>
      </c>
      <c r="L1012" s="5">
        <v>1435</v>
      </c>
      <c r="M1012" s="5" t="s">
        <v>918</v>
      </c>
      <c r="N1012" s="8">
        <v>4</v>
      </c>
      <c r="O1012" s="5">
        <v>1435</v>
      </c>
      <c r="P1012" s="5"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</row>
    <row r="1013" spans="1:22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16" t="str">
        <f>VLOOKUP(D1013,'Customer Details'!$A$1:$F$16,2,0)</f>
        <v>Punj Lloyd Ltd.</v>
      </c>
      <c r="H1013" s="16" t="str">
        <f>VLOOKUP(D1013,'Customer Details'!$A$1:$F$16,4,0)</f>
        <v>South Windsor</v>
      </c>
      <c r="I1013" s="16" t="str">
        <f>VLOOKUP(D1013,'Customer Details'!$A$1:$F$16,6,0)</f>
        <v>06074</v>
      </c>
      <c r="J1013" s="5" t="s">
        <v>979</v>
      </c>
      <c r="K1013" s="5">
        <v>3458</v>
      </c>
      <c r="L1013" s="5">
        <v>1684</v>
      </c>
      <c r="M1013" s="5" t="s">
        <v>925</v>
      </c>
      <c r="N1013" s="8" t="s">
        <v>1572</v>
      </c>
      <c r="O1013" s="5">
        <v>1684</v>
      </c>
      <c r="P1013" s="5"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</row>
    <row r="1014" spans="1:22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16" t="str">
        <f>VLOOKUP(D1014,'Customer Details'!$A$1:$F$16,2,0)</f>
        <v>Lupin Ltd.</v>
      </c>
      <c r="H1014" s="16" t="str">
        <f>VLOOKUP(D1014,'Customer Details'!$A$1:$F$16,4,0)</f>
        <v>New York</v>
      </c>
      <c r="I1014" s="16" t="str">
        <f>VLOOKUP(D1014,'Customer Details'!$A$1:$F$16,6,0)</f>
        <v>10019</v>
      </c>
      <c r="J1014" s="5" t="s">
        <v>979</v>
      </c>
      <c r="K1014" s="5">
        <v>3458</v>
      </c>
      <c r="L1014" s="5">
        <v>1684</v>
      </c>
      <c r="M1014" s="5" t="s">
        <v>925</v>
      </c>
      <c r="N1014" s="8">
        <v>8</v>
      </c>
      <c r="O1014" s="5">
        <v>3368</v>
      </c>
      <c r="P1014" s="5"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</row>
    <row r="1015" spans="1:22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16" t="str">
        <f>VLOOKUP(D1015,'Customer Details'!$A$1:$F$16,2,0)</f>
        <v>GHCL Ltd.</v>
      </c>
      <c r="H1015" s="16" t="str">
        <f>VLOOKUP(D1015,'Customer Details'!$A$1:$F$16,4,0)</f>
        <v>Richmond</v>
      </c>
      <c r="I1015" s="16" t="str">
        <f>VLOOKUP(D1015,'Customer Details'!$A$1:$F$16,6,0)</f>
        <v>94805</v>
      </c>
      <c r="J1015" s="5" t="s">
        <v>1197</v>
      </c>
      <c r="K1015" s="5">
        <v>3686</v>
      </c>
      <c r="L1015" s="5">
        <v>2401</v>
      </c>
      <c r="M1015" s="5" t="s">
        <v>925</v>
      </c>
      <c r="N1015" s="8">
        <v>5</v>
      </c>
      <c r="O1015" s="5">
        <v>7203</v>
      </c>
      <c r="P1015" s="5"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</row>
    <row r="1016" spans="1:22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16" t="str">
        <f>VLOOKUP(D1016,'Customer Details'!$A$1:$F$16,2,0)</f>
        <v>Elder Pharmaceuticals</v>
      </c>
      <c r="H1016" s="16" t="str">
        <f>VLOOKUP(D1016,'Customer Details'!$A$1:$F$16,4,0)</f>
        <v>Omaha</v>
      </c>
      <c r="I1016" s="16" t="str">
        <f>VLOOKUP(D1016,'Customer Details'!$A$1:$F$16,6,0)</f>
        <v>68127</v>
      </c>
      <c r="J1016" s="5" t="s">
        <v>951</v>
      </c>
      <c r="K1016" s="5">
        <v>4610</v>
      </c>
      <c r="L1016" s="5">
        <v>2176</v>
      </c>
      <c r="M1016" s="5" t="s">
        <v>918</v>
      </c>
      <c r="N1016" s="8">
        <v>8</v>
      </c>
      <c r="O1016" s="5">
        <v>2176</v>
      </c>
      <c r="P1016" s="5"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</row>
    <row r="1017" spans="1:22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16" t="str">
        <f>VLOOKUP(D1017,'Customer Details'!$A$1:$F$16,2,0)</f>
        <v>Hindusthan National Glass &amp; Industries Ltd.</v>
      </c>
      <c r="H1017" s="16" t="str">
        <f>VLOOKUP(D1017,'Customer Details'!$A$1:$F$16,4,0)</f>
        <v>Honolulu</v>
      </c>
      <c r="I1017" s="16" t="str">
        <f>VLOOKUP(D1017,'Customer Details'!$A$1:$F$16,6,0)</f>
        <v>96825</v>
      </c>
      <c r="J1017" s="5" t="s">
        <v>1104</v>
      </c>
      <c r="K1017" s="5">
        <v>2889</v>
      </c>
      <c r="L1017" s="5">
        <v>1384</v>
      </c>
      <c r="M1017" s="5" t="s">
        <v>918</v>
      </c>
      <c r="N1017" s="8">
        <v>4</v>
      </c>
      <c r="O1017" s="5">
        <v>4152</v>
      </c>
      <c r="P1017" s="5"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</row>
    <row r="1018" spans="1:22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16" t="str">
        <f>VLOOKUP(D1018,'Customer Details'!$A$1:$F$16,2,0)</f>
        <v>GHCL Ltd.</v>
      </c>
      <c r="H1018" s="16" t="str">
        <f>VLOOKUP(D1018,'Customer Details'!$A$1:$F$16,4,0)</f>
        <v>Richmond</v>
      </c>
      <c r="I1018" s="16" t="str">
        <f>VLOOKUP(D1018,'Customer Details'!$A$1:$F$16,6,0)</f>
        <v>94805</v>
      </c>
      <c r="J1018" s="5" t="s">
        <v>1034</v>
      </c>
      <c r="K1018" s="5">
        <v>4914</v>
      </c>
      <c r="L1018" s="5">
        <v>1632</v>
      </c>
      <c r="M1018" s="5" t="s">
        <v>923</v>
      </c>
      <c r="N1018" s="8">
        <v>5</v>
      </c>
      <c r="O1018" s="5">
        <v>1632</v>
      </c>
      <c r="P1018" s="5"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</row>
    <row r="1019" spans="1:22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16" t="str">
        <f>VLOOKUP(D1019,'Customer Details'!$A$1:$F$16,2,0)</f>
        <v>Lupin Ltd.</v>
      </c>
      <c r="H1019" s="16" t="str">
        <f>VLOOKUP(D1019,'Customer Details'!$A$1:$F$16,4,0)</f>
        <v>New York</v>
      </c>
      <c r="I1019" s="16" t="str">
        <f>VLOOKUP(D1019,'Customer Details'!$A$1:$F$16,6,0)</f>
        <v>10019</v>
      </c>
      <c r="J1019" s="5" t="s">
        <v>987</v>
      </c>
      <c r="K1019" s="5">
        <v>2714</v>
      </c>
      <c r="L1019" s="5">
        <v>1975</v>
      </c>
      <c r="M1019" s="5" t="s">
        <v>918</v>
      </c>
      <c r="N1019" s="8">
        <v>4</v>
      </c>
      <c r="O1019" s="5">
        <v>3950</v>
      </c>
      <c r="P1019" s="5"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</row>
    <row r="1020" spans="1:22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16" t="str">
        <f>VLOOKUP(D1020,'Customer Details'!$A$1:$F$16,2,0)</f>
        <v>Reliance Industries Limited</v>
      </c>
      <c r="H1020" s="16" t="str">
        <f>VLOOKUP(D1020,'Customer Details'!$A$1:$F$16,4,0)</f>
        <v>Chestnut Ridge</v>
      </c>
      <c r="I1020" s="16" t="str">
        <f>VLOOKUP(D1020,'Customer Details'!$A$1:$F$16,6,0)</f>
        <v>10977</v>
      </c>
      <c r="J1020" s="5" t="s">
        <v>1231</v>
      </c>
      <c r="K1020" s="5">
        <v>3479</v>
      </c>
      <c r="L1020" s="5">
        <v>2056</v>
      </c>
      <c r="M1020" s="5" t="s">
        <v>918</v>
      </c>
      <c r="N1020" s="8">
        <v>10</v>
      </c>
      <c r="O1020" s="5">
        <v>4112</v>
      </c>
      <c r="P1020" s="5"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</row>
    <row r="1021" spans="1:22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16" t="str">
        <f>VLOOKUP(D1021,'Customer Details'!$A$1:$F$16,2,0)</f>
        <v>Sonata Software</v>
      </c>
      <c r="H1021" s="16" t="str">
        <f>VLOOKUP(D1021,'Customer Details'!$A$1:$F$16,4,0)</f>
        <v>Olympia</v>
      </c>
      <c r="I1021" s="16" t="str">
        <f>VLOOKUP(D1021,'Customer Details'!$A$1:$F$16,6,0)</f>
        <v>98502</v>
      </c>
      <c r="J1021" s="5" t="s">
        <v>1031</v>
      </c>
      <c r="K1021" s="5">
        <v>2808</v>
      </c>
      <c r="L1021" s="5">
        <v>1759</v>
      </c>
      <c r="M1021" s="5" t="s">
        <v>920</v>
      </c>
      <c r="N1021" s="8">
        <v>4</v>
      </c>
      <c r="O1021" s="5">
        <v>1759</v>
      </c>
      <c r="P1021" s="5"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</row>
    <row r="1022" spans="1:22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16" t="str">
        <f>VLOOKUP(D1022,'Customer Details'!$A$1:$F$16,2,0)</f>
        <v>Dynamatic Technologies Ltd.</v>
      </c>
      <c r="H1022" s="16" t="str">
        <f>VLOOKUP(D1022,'Customer Details'!$A$1:$F$16,4,0)</f>
        <v>Santa Barbara</v>
      </c>
      <c r="I1022" s="16" t="str">
        <f>VLOOKUP(D1022,'Customer Details'!$A$1:$F$16,6,0)</f>
        <v>93110</v>
      </c>
      <c r="J1022" s="5" t="s">
        <v>1133</v>
      </c>
      <c r="K1022" s="5">
        <v>3473</v>
      </c>
      <c r="L1022" s="5">
        <v>1493</v>
      </c>
      <c r="M1022" s="5" t="s">
        <v>923</v>
      </c>
      <c r="N1022" s="8" t="s">
        <v>1572</v>
      </c>
      <c r="O1022" s="5">
        <v>1493</v>
      </c>
      <c r="P1022" s="5"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</row>
    <row r="1023" spans="1:22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16" t="str">
        <f>VLOOKUP(D1023,'Customer Details'!$A$1:$F$16,2,0)</f>
        <v>GHCL Ltd.</v>
      </c>
      <c r="H1023" s="16" t="str">
        <f>VLOOKUP(D1023,'Customer Details'!$A$1:$F$16,4,0)</f>
        <v>Richmond</v>
      </c>
      <c r="I1023" s="16" t="str">
        <f>VLOOKUP(D1023,'Customer Details'!$A$1:$F$16,6,0)</f>
        <v>94805</v>
      </c>
      <c r="J1023" s="5" t="s">
        <v>1174</v>
      </c>
      <c r="K1023" s="5">
        <v>3844</v>
      </c>
      <c r="L1023" s="5">
        <v>2157</v>
      </c>
      <c r="M1023" s="5" t="s">
        <v>918</v>
      </c>
      <c r="N1023" s="8">
        <v>8</v>
      </c>
      <c r="O1023" s="5">
        <v>2157</v>
      </c>
      <c r="P1023" s="5"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</row>
    <row r="1024" spans="1:22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16" t="str">
        <f>VLOOKUP(D1024,'Customer Details'!$A$1:$F$16,2,0)</f>
        <v>Elder Pharmaceuticals</v>
      </c>
      <c r="H1024" s="16" t="str">
        <f>VLOOKUP(D1024,'Customer Details'!$A$1:$F$16,4,0)</f>
        <v>Omaha</v>
      </c>
      <c r="I1024" s="16" t="str">
        <f>VLOOKUP(D1024,'Customer Details'!$A$1:$F$16,6,0)</f>
        <v>68127</v>
      </c>
      <c r="J1024" s="5" t="s">
        <v>1075</v>
      </c>
      <c r="K1024" s="5">
        <v>4209</v>
      </c>
      <c r="L1024" s="5">
        <v>1692</v>
      </c>
      <c r="M1024" s="5" t="s">
        <v>925</v>
      </c>
      <c r="N1024" s="8">
        <v>5</v>
      </c>
      <c r="O1024" s="5">
        <v>1692</v>
      </c>
      <c r="P1024" s="5"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</row>
    <row r="1025" spans="1:22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16" t="str">
        <f>VLOOKUP(D1025,'Customer Details'!$A$1:$F$16,2,0)</f>
        <v>Lupin Ltd.</v>
      </c>
      <c r="H1025" s="16" t="str">
        <f>VLOOKUP(D1025,'Customer Details'!$A$1:$F$16,4,0)</f>
        <v>New York</v>
      </c>
      <c r="I1025" s="16" t="str">
        <f>VLOOKUP(D1025,'Customer Details'!$A$1:$F$16,6,0)</f>
        <v>10019</v>
      </c>
      <c r="J1025" s="5" t="s">
        <v>950</v>
      </c>
      <c r="K1025" s="5">
        <v>4849</v>
      </c>
      <c r="L1025" s="5">
        <v>2433</v>
      </c>
      <c r="M1025" s="5" t="s">
        <v>923</v>
      </c>
      <c r="N1025" s="8">
        <v>8</v>
      </c>
      <c r="O1025" s="5">
        <v>4866</v>
      </c>
      <c r="P1025" s="5"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</row>
    <row r="1026" spans="1:22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16" t="str">
        <f>VLOOKUP(D1026,'Customer Details'!$A$1:$F$16,2,0)</f>
        <v>Dynamatic Technologies Ltd.</v>
      </c>
      <c r="H1026" s="16" t="str">
        <f>VLOOKUP(D1026,'Customer Details'!$A$1:$F$16,4,0)</f>
        <v>Santa Barbara</v>
      </c>
      <c r="I1026" s="16" t="str">
        <f>VLOOKUP(D1026,'Customer Details'!$A$1:$F$16,6,0)</f>
        <v>93110</v>
      </c>
      <c r="J1026" s="5" t="s">
        <v>963</v>
      </c>
      <c r="K1026" s="5">
        <v>2814</v>
      </c>
      <c r="L1026" s="5">
        <v>2437</v>
      </c>
      <c r="M1026" s="5" t="s">
        <v>918</v>
      </c>
      <c r="N1026" s="8">
        <v>6</v>
      </c>
      <c r="O1026" s="5">
        <v>2437</v>
      </c>
      <c r="P1026" s="5"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</row>
    <row r="1027" spans="1:22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16" t="str">
        <f>VLOOKUP(D1027,'Customer Details'!$A$1:$F$16,2,0)</f>
        <v>Reliance Industries Limited</v>
      </c>
      <c r="H1027" s="16" t="str">
        <f>VLOOKUP(D1027,'Customer Details'!$A$1:$F$16,4,0)</f>
        <v>Chestnut Ridge</v>
      </c>
      <c r="I1027" s="16" t="str">
        <f>VLOOKUP(D1027,'Customer Details'!$A$1:$F$16,6,0)</f>
        <v>10977</v>
      </c>
      <c r="J1027" s="5" t="s">
        <v>1047</v>
      </c>
      <c r="K1027" s="5">
        <v>4564</v>
      </c>
      <c r="L1027" s="5">
        <v>1823</v>
      </c>
      <c r="M1027" s="5" t="s">
        <v>918</v>
      </c>
      <c r="N1027" s="8">
        <v>6</v>
      </c>
      <c r="O1027" s="5">
        <v>3646</v>
      </c>
      <c r="P1027" s="5"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</row>
    <row r="1028" spans="1:22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16" t="str">
        <f>VLOOKUP(D1028,'Customer Details'!$A$1:$F$16,2,0)</f>
        <v>Honeywell Automation</v>
      </c>
      <c r="H1028" s="16" t="str">
        <f>VLOOKUP(D1028,'Customer Details'!$A$1:$F$16,4,0)</f>
        <v>Miami</v>
      </c>
      <c r="I1028" s="16" t="str">
        <f>VLOOKUP(D1028,'Customer Details'!$A$1:$F$16,6,0)</f>
        <v>33732</v>
      </c>
      <c r="J1028" s="5" t="s">
        <v>963</v>
      </c>
      <c r="K1028" s="5">
        <v>2814</v>
      </c>
      <c r="L1028" s="5">
        <v>2437</v>
      </c>
      <c r="M1028" s="5" t="s">
        <v>918</v>
      </c>
      <c r="N1028" s="8">
        <v>5</v>
      </c>
      <c r="O1028" s="5">
        <v>14622</v>
      </c>
      <c r="P1028" s="5"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</row>
    <row r="1029" spans="1:22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16" t="str">
        <f>VLOOKUP(D1029,'Customer Details'!$A$1:$F$16,2,0)</f>
        <v>ABC</v>
      </c>
      <c r="H1029" s="16" t="str">
        <f>VLOOKUP(D1029,'Customer Details'!$A$1:$F$16,4,0)</f>
        <v>New York</v>
      </c>
      <c r="I1029" s="16" t="str">
        <f>VLOOKUP(D1029,'Customer Details'!$A$1:$F$16,6,0)</f>
        <v>10025</v>
      </c>
      <c r="J1029" s="5" t="s">
        <v>1090</v>
      </c>
      <c r="K1029" s="5">
        <v>4420</v>
      </c>
      <c r="L1029" s="5">
        <v>1797</v>
      </c>
      <c r="M1029" s="5" t="s">
        <v>925</v>
      </c>
      <c r="N1029" s="8">
        <v>4</v>
      </c>
      <c r="O1029" s="5">
        <v>1797</v>
      </c>
      <c r="P1029" s="5"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</row>
    <row r="1030" spans="1:22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16" t="str">
        <f>VLOOKUP(D1030,'Customer Details'!$A$1:$F$16,2,0)</f>
        <v>Sonata Software</v>
      </c>
      <c r="H1030" s="16" t="str">
        <f>VLOOKUP(D1030,'Customer Details'!$A$1:$F$16,4,0)</f>
        <v>Olympia</v>
      </c>
      <c r="I1030" s="16" t="str">
        <f>VLOOKUP(D1030,'Customer Details'!$A$1:$F$16,6,0)</f>
        <v>98502</v>
      </c>
      <c r="J1030" s="5" t="s">
        <v>957</v>
      </c>
      <c r="K1030" s="5">
        <v>4689</v>
      </c>
      <c r="L1030" s="5">
        <v>1796</v>
      </c>
      <c r="M1030" s="5" t="s">
        <v>925</v>
      </c>
      <c r="N1030" s="8">
        <v>8</v>
      </c>
      <c r="O1030" s="5">
        <v>1796</v>
      </c>
      <c r="P1030" s="5"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</row>
    <row r="1031" spans="1:22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16" t="str">
        <f>VLOOKUP(D1031,'Customer Details'!$A$1:$F$16,2,0)</f>
        <v>Honeywell Automation</v>
      </c>
      <c r="H1031" s="16" t="str">
        <f>VLOOKUP(D1031,'Customer Details'!$A$1:$F$16,4,0)</f>
        <v>Miami</v>
      </c>
      <c r="I1031" s="16" t="str">
        <f>VLOOKUP(D1031,'Customer Details'!$A$1:$F$16,6,0)</f>
        <v>33732</v>
      </c>
      <c r="J1031" s="5" t="s">
        <v>1196</v>
      </c>
      <c r="K1031" s="5">
        <v>3878</v>
      </c>
      <c r="L1031" s="5">
        <v>2236</v>
      </c>
      <c r="M1031" s="5" t="s">
        <v>918</v>
      </c>
      <c r="N1031" s="8">
        <v>4</v>
      </c>
      <c r="O1031" s="5">
        <v>2236</v>
      </c>
      <c r="P1031" s="5"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</row>
    <row r="1032" spans="1:22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16" t="str">
        <f>VLOOKUP(D1032,'Customer Details'!$A$1:$F$16,2,0)</f>
        <v>Sonata Software</v>
      </c>
      <c r="H1032" s="16" t="str">
        <f>VLOOKUP(D1032,'Customer Details'!$A$1:$F$16,4,0)</f>
        <v>Olympia</v>
      </c>
      <c r="I1032" s="16" t="str">
        <f>VLOOKUP(D1032,'Customer Details'!$A$1:$F$16,6,0)</f>
        <v>98502</v>
      </c>
      <c r="J1032" s="5" t="s">
        <v>1025</v>
      </c>
      <c r="K1032" s="5">
        <v>4765</v>
      </c>
      <c r="L1032" s="5">
        <v>1286</v>
      </c>
      <c r="M1032" s="5" t="s">
        <v>923</v>
      </c>
      <c r="N1032" s="8">
        <v>5</v>
      </c>
      <c r="O1032" s="5">
        <v>1286</v>
      </c>
      <c r="P1032" s="5"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</row>
    <row r="1033" spans="1:22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16" t="str">
        <f>VLOOKUP(D1033,'Customer Details'!$A$1:$F$16,2,0)</f>
        <v>Suzlon Energy Ltd.</v>
      </c>
      <c r="H1033" s="16" t="str">
        <f>VLOOKUP(D1033,'Customer Details'!$A$1:$F$16,4,0)</f>
        <v>Tracy</v>
      </c>
      <c r="I1033" s="16" t="str">
        <f>VLOOKUP(D1033,'Customer Details'!$A$1:$F$16,6,0)</f>
        <v>95376</v>
      </c>
      <c r="J1033" s="5" t="s">
        <v>928</v>
      </c>
      <c r="K1033" s="5">
        <v>2747</v>
      </c>
      <c r="L1033" s="5">
        <v>2098</v>
      </c>
      <c r="M1033" s="5" t="s">
        <v>927</v>
      </c>
      <c r="N1033" s="8">
        <v>3</v>
      </c>
      <c r="O1033" s="5">
        <v>2098</v>
      </c>
      <c r="P1033" s="5"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</row>
    <row r="1034" spans="1:22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16" t="str">
        <f>VLOOKUP(D1034,'Customer Details'!$A$1:$F$16,2,0)</f>
        <v>Elder Pharmaceuticals</v>
      </c>
      <c r="H1034" s="16" t="str">
        <f>VLOOKUP(D1034,'Customer Details'!$A$1:$F$16,4,0)</f>
        <v>Omaha</v>
      </c>
      <c r="I1034" s="16" t="str">
        <f>VLOOKUP(D1034,'Customer Details'!$A$1:$F$16,6,0)</f>
        <v>68127</v>
      </c>
      <c r="J1034" s="5" t="s">
        <v>1004</v>
      </c>
      <c r="K1034" s="5">
        <v>4733</v>
      </c>
      <c r="L1034" s="5">
        <v>1415</v>
      </c>
      <c r="M1034" s="5" t="s">
        <v>918</v>
      </c>
      <c r="N1034" s="8">
        <v>4</v>
      </c>
      <c r="O1034" s="5">
        <v>1415</v>
      </c>
      <c r="P1034" s="5"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</row>
    <row r="1035" spans="1:22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16" t="str">
        <f>VLOOKUP(D1035,'Customer Details'!$A$1:$F$16,2,0)</f>
        <v>Dynamatic Technologies Ltd.</v>
      </c>
      <c r="H1035" s="16" t="str">
        <f>VLOOKUP(D1035,'Customer Details'!$A$1:$F$16,4,0)</f>
        <v>Santa Barbara</v>
      </c>
      <c r="I1035" s="16" t="str">
        <f>VLOOKUP(D1035,'Customer Details'!$A$1:$F$16,6,0)</f>
        <v>93110</v>
      </c>
      <c r="J1035" s="5" t="s">
        <v>944</v>
      </c>
      <c r="K1035" s="5">
        <v>4891</v>
      </c>
      <c r="L1035" s="5">
        <v>1745</v>
      </c>
      <c r="M1035" s="5" t="s">
        <v>925</v>
      </c>
      <c r="N1035" s="8">
        <v>10</v>
      </c>
      <c r="O1035" s="5">
        <v>1745</v>
      </c>
      <c r="P1035" s="5"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</row>
    <row r="1036" spans="1:22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16" t="str">
        <f>VLOOKUP(D1036,'Customer Details'!$A$1:$F$16,2,0)</f>
        <v>Reliance Industries Limited</v>
      </c>
      <c r="H1036" s="16" t="str">
        <f>VLOOKUP(D1036,'Customer Details'!$A$1:$F$16,4,0)</f>
        <v>Chestnut Ridge</v>
      </c>
      <c r="I1036" s="16" t="str">
        <f>VLOOKUP(D1036,'Customer Details'!$A$1:$F$16,6,0)</f>
        <v>10977</v>
      </c>
      <c r="J1036" s="5" t="s">
        <v>1083</v>
      </c>
      <c r="K1036" s="5">
        <v>2576</v>
      </c>
      <c r="L1036" s="5">
        <v>1826</v>
      </c>
      <c r="M1036" s="5" t="s">
        <v>918</v>
      </c>
      <c r="N1036" s="8">
        <v>8</v>
      </c>
      <c r="O1036" s="5">
        <v>3652</v>
      </c>
      <c r="P1036" s="5"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</row>
    <row r="1037" spans="1:22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16" t="str">
        <f>VLOOKUP(D1037,'Customer Details'!$A$1:$F$16,2,0)</f>
        <v>Dynamatic Technologies Ltd.</v>
      </c>
      <c r="H1037" s="16" t="str">
        <f>VLOOKUP(D1037,'Customer Details'!$A$1:$F$16,4,0)</f>
        <v>Santa Barbara</v>
      </c>
      <c r="I1037" s="16" t="str">
        <f>VLOOKUP(D1037,'Customer Details'!$A$1:$F$16,6,0)</f>
        <v>93110</v>
      </c>
      <c r="J1037" s="5" t="s">
        <v>1129</v>
      </c>
      <c r="K1037" s="5">
        <v>4757</v>
      </c>
      <c r="L1037" s="5">
        <v>1534</v>
      </c>
      <c r="M1037" s="5" t="s">
        <v>918</v>
      </c>
      <c r="N1037" s="8">
        <v>3</v>
      </c>
      <c r="O1037" s="5">
        <v>4602</v>
      </c>
      <c r="P1037" s="5"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</row>
    <row r="1038" spans="1:22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16" t="str">
        <f>VLOOKUP(D1038,'Customer Details'!$A$1:$F$16,2,0)</f>
        <v>Lupin Ltd.</v>
      </c>
      <c r="H1038" s="16" t="str">
        <f>VLOOKUP(D1038,'Customer Details'!$A$1:$F$16,4,0)</f>
        <v>New York</v>
      </c>
      <c r="I1038" s="16" t="str">
        <f>VLOOKUP(D1038,'Customer Details'!$A$1:$F$16,6,0)</f>
        <v>10019</v>
      </c>
      <c r="J1038" s="5" t="s">
        <v>1095</v>
      </c>
      <c r="K1038" s="5">
        <v>2867</v>
      </c>
      <c r="L1038" s="5">
        <v>2295</v>
      </c>
      <c r="M1038" s="5" t="s">
        <v>925</v>
      </c>
      <c r="N1038" s="8" t="s">
        <v>1572</v>
      </c>
      <c r="O1038" s="5">
        <v>4590</v>
      </c>
      <c r="P1038" s="5"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</row>
    <row r="1039" spans="1:22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16" t="str">
        <f>VLOOKUP(D1039,'Customer Details'!$A$1:$F$16,2,0)</f>
        <v>Godfrey Philips India Ltd.</v>
      </c>
      <c r="H1039" s="16" t="str">
        <f>VLOOKUP(D1039,'Customer Details'!$A$1:$F$16,4,0)</f>
        <v>Salt Lake City</v>
      </c>
      <c r="I1039" s="16" t="str">
        <f>VLOOKUP(D1039,'Customer Details'!$A$1:$F$16,6,0)</f>
        <v>84118</v>
      </c>
      <c r="J1039" s="5" t="s">
        <v>1166</v>
      </c>
      <c r="K1039" s="5">
        <v>2579</v>
      </c>
      <c r="L1039" s="5">
        <v>1455</v>
      </c>
      <c r="M1039" s="5" t="s">
        <v>918</v>
      </c>
      <c r="N1039" s="8">
        <v>4</v>
      </c>
      <c r="O1039" s="5">
        <v>2910</v>
      </c>
      <c r="P1039" s="5"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</row>
    <row r="1040" spans="1:22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16" t="str">
        <f>VLOOKUP(D1040,'Customer Details'!$A$1:$F$16,2,0)</f>
        <v>GMR Infrastructure Ltd.</v>
      </c>
      <c r="H1040" s="16" t="str">
        <f>VLOOKUP(D1040,'Customer Details'!$A$1:$F$16,4,0)</f>
        <v>Naugatuck</v>
      </c>
      <c r="I1040" s="16" t="str">
        <f>VLOOKUP(D1040,'Customer Details'!$A$1:$F$16,6,0)</f>
        <v>06770</v>
      </c>
      <c r="J1040" s="5" t="s">
        <v>965</v>
      </c>
      <c r="K1040" s="5">
        <v>4531</v>
      </c>
      <c r="L1040" s="5">
        <v>1566</v>
      </c>
      <c r="M1040" s="5" t="s">
        <v>918</v>
      </c>
      <c r="N1040" s="8" t="s">
        <v>1572</v>
      </c>
      <c r="O1040" s="5">
        <v>3132</v>
      </c>
      <c r="P1040" s="5"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</row>
    <row r="1041" spans="1:22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16" t="str">
        <f>VLOOKUP(D1041,'Customer Details'!$A$1:$F$16,2,0)</f>
        <v>GHCL Ltd.</v>
      </c>
      <c r="H1041" s="16" t="str">
        <f>VLOOKUP(D1041,'Customer Details'!$A$1:$F$16,4,0)</f>
        <v>Richmond</v>
      </c>
      <c r="I1041" s="16" t="str">
        <f>VLOOKUP(D1041,'Customer Details'!$A$1:$F$16,6,0)</f>
        <v>94805</v>
      </c>
      <c r="J1041" s="5" t="s">
        <v>1079</v>
      </c>
      <c r="K1041" s="5">
        <v>3574</v>
      </c>
      <c r="L1041" s="5">
        <v>1747</v>
      </c>
      <c r="M1041" s="5" t="s">
        <v>918</v>
      </c>
      <c r="N1041" s="8">
        <v>4</v>
      </c>
      <c r="O1041" s="5">
        <v>5241</v>
      </c>
      <c r="P1041" s="5"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</row>
    <row r="1042" spans="1:22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16" t="str">
        <f>VLOOKUP(D1042,'Customer Details'!$A$1:$F$16,2,0)</f>
        <v>Dynamatic Technologies Ltd.</v>
      </c>
      <c r="H1042" s="16" t="str">
        <f>VLOOKUP(D1042,'Customer Details'!$A$1:$F$16,4,0)</f>
        <v>Santa Barbara</v>
      </c>
      <c r="I1042" s="16" t="str">
        <f>VLOOKUP(D1042,'Customer Details'!$A$1:$F$16,6,0)</f>
        <v>93110</v>
      </c>
      <c r="J1042" s="5" t="s">
        <v>1219</v>
      </c>
      <c r="K1042" s="5">
        <v>3339</v>
      </c>
      <c r="L1042" s="5">
        <v>2274</v>
      </c>
      <c r="M1042" s="5" t="s">
        <v>918</v>
      </c>
      <c r="N1042" s="8">
        <v>4</v>
      </c>
      <c r="O1042" s="5">
        <v>2274</v>
      </c>
      <c r="P1042" s="5"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</row>
    <row r="1043" spans="1:22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16" t="str">
        <f>VLOOKUP(D1043,'Customer Details'!$A$1:$F$16,2,0)</f>
        <v>Fortis Healthcare Ltd.</v>
      </c>
      <c r="H1043" s="16" t="str">
        <f>VLOOKUP(D1043,'Customer Details'!$A$1:$F$16,4,0)</f>
        <v>Goleta</v>
      </c>
      <c r="I1043" s="16" t="str">
        <f>VLOOKUP(D1043,'Customer Details'!$A$1:$F$16,6,0)</f>
        <v>93117</v>
      </c>
      <c r="J1043" s="5" t="s">
        <v>1065</v>
      </c>
      <c r="K1043" s="5">
        <v>4239</v>
      </c>
      <c r="L1043" s="5">
        <v>2267</v>
      </c>
      <c r="M1043" s="5" t="s">
        <v>918</v>
      </c>
      <c r="N1043" s="8">
        <v>4</v>
      </c>
      <c r="O1043" s="5">
        <v>4534</v>
      </c>
      <c r="P1043" s="5"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</row>
    <row r="1044" spans="1:22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16" t="str">
        <f>VLOOKUP(D1044,'Customer Details'!$A$1:$F$16,2,0)</f>
        <v>Fortis Healthcare Ltd.</v>
      </c>
      <c r="H1044" s="16" t="str">
        <f>VLOOKUP(D1044,'Customer Details'!$A$1:$F$16,4,0)</f>
        <v>Goleta</v>
      </c>
      <c r="I1044" s="16" t="str">
        <f>VLOOKUP(D1044,'Customer Details'!$A$1:$F$16,6,0)</f>
        <v>93117</v>
      </c>
      <c r="J1044" s="5" t="s">
        <v>1161</v>
      </c>
      <c r="K1044" s="5">
        <v>4948</v>
      </c>
      <c r="L1044" s="5">
        <v>1972</v>
      </c>
      <c r="M1044" s="5" t="s">
        <v>918</v>
      </c>
      <c r="N1044" s="8">
        <v>6</v>
      </c>
      <c r="O1044" s="5">
        <v>5916</v>
      </c>
      <c r="P1044" s="5"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</row>
    <row r="1045" spans="1:22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16" t="str">
        <f>VLOOKUP(D1045,'Customer Details'!$A$1:$F$16,2,0)</f>
        <v>Fortis Healthcare Ltd.</v>
      </c>
      <c r="H1045" s="16" t="str">
        <f>VLOOKUP(D1045,'Customer Details'!$A$1:$F$16,4,0)</f>
        <v>Goleta</v>
      </c>
      <c r="I1045" s="16" t="str">
        <f>VLOOKUP(D1045,'Customer Details'!$A$1:$F$16,6,0)</f>
        <v>93117</v>
      </c>
      <c r="J1045" s="5" t="s">
        <v>1131</v>
      </c>
      <c r="K1045" s="5">
        <v>2996</v>
      </c>
      <c r="L1045" s="5">
        <v>1641</v>
      </c>
      <c r="M1045" s="5" t="s">
        <v>918</v>
      </c>
      <c r="N1045" s="8">
        <v>6</v>
      </c>
      <c r="O1045" s="5">
        <v>1641</v>
      </c>
      <c r="P1045" s="5"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</row>
    <row r="1046" spans="1:22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16" t="str">
        <f>VLOOKUP(D1046,'Customer Details'!$A$1:$F$16,2,0)</f>
        <v>Reliance Industries Limited</v>
      </c>
      <c r="H1046" s="16" t="str">
        <f>VLOOKUP(D1046,'Customer Details'!$A$1:$F$16,4,0)</f>
        <v>Chestnut Ridge</v>
      </c>
      <c r="I1046" s="16" t="str">
        <f>VLOOKUP(D1046,'Customer Details'!$A$1:$F$16,6,0)</f>
        <v>10977</v>
      </c>
      <c r="J1046" s="5" t="s">
        <v>1121</v>
      </c>
      <c r="K1046" s="5">
        <v>4589</v>
      </c>
      <c r="L1046" s="5">
        <v>1478</v>
      </c>
      <c r="M1046" s="5" t="s">
        <v>925</v>
      </c>
      <c r="N1046" s="8">
        <v>4</v>
      </c>
      <c r="O1046" s="5">
        <v>4434</v>
      </c>
      <c r="P1046" s="5"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</row>
    <row r="1047" spans="1:22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16" t="str">
        <f>VLOOKUP(D1047,'Customer Details'!$A$1:$F$16,2,0)</f>
        <v>ABC</v>
      </c>
      <c r="H1047" s="16" t="str">
        <f>VLOOKUP(D1047,'Customer Details'!$A$1:$F$16,4,0)</f>
        <v>New York</v>
      </c>
      <c r="I1047" s="16" t="str">
        <f>VLOOKUP(D1047,'Customer Details'!$A$1:$F$16,6,0)</f>
        <v>10025</v>
      </c>
      <c r="J1047" s="5" t="s">
        <v>1207</v>
      </c>
      <c r="K1047" s="5">
        <v>2614</v>
      </c>
      <c r="L1047" s="5">
        <v>2329</v>
      </c>
      <c r="M1047" s="5" t="s">
        <v>918</v>
      </c>
      <c r="N1047" s="8">
        <v>6</v>
      </c>
      <c r="O1047" s="5">
        <v>2329</v>
      </c>
      <c r="P1047" s="5"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</row>
    <row r="1048" spans="1:22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16" t="str">
        <f>VLOOKUP(D1048,'Customer Details'!$A$1:$F$16,2,0)</f>
        <v>Elder Pharmaceuticals</v>
      </c>
      <c r="H1048" s="16" t="str">
        <f>VLOOKUP(D1048,'Customer Details'!$A$1:$F$16,4,0)</f>
        <v>Omaha</v>
      </c>
      <c r="I1048" s="16" t="str">
        <f>VLOOKUP(D1048,'Customer Details'!$A$1:$F$16,6,0)</f>
        <v>68127</v>
      </c>
      <c r="J1048" s="5" t="s">
        <v>1113</v>
      </c>
      <c r="K1048" s="5">
        <v>3055</v>
      </c>
      <c r="L1048" s="5">
        <v>2269</v>
      </c>
      <c r="M1048" s="5" t="s">
        <v>920</v>
      </c>
      <c r="N1048" s="8">
        <v>8</v>
      </c>
      <c r="O1048" s="5">
        <v>2269</v>
      </c>
      <c r="P1048" s="5"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</row>
    <row r="1049" spans="1:22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16" t="str">
        <f>VLOOKUP(D1049,'Customer Details'!$A$1:$F$16,2,0)</f>
        <v>GHCL Ltd.</v>
      </c>
      <c r="H1049" s="16" t="str">
        <f>VLOOKUP(D1049,'Customer Details'!$A$1:$F$16,4,0)</f>
        <v>Richmond</v>
      </c>
      <c r="I1049" s="16" t="str">
        <f>VLOOKUP(D1049,'Customer Details'!$A$1:$F$16,6,0)</f>
        <v>94805</v>
      </c>
      <c r="J1049" s="5" t="s">
        <v>1205</v>
      </c>
      <c r="K1049" s="5">
        <v>2958</v>
      </c>
      <c r="L1049" s="5">
        <v>1678</v>
      </c>
      <c r="M1049" s="5" t="s">
        <v>925</v>
      </c>
      <c r="N1049" s="8">
        <v>4</v>
      </c>
      <c r="O1049" s="5">
        <v>3356</v>
      </c>
      <c r="P1049" s="5"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</row>
    <row r="1050" spans="1:22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16" t="str">
        <f>VLOOKUP(D1050,'Customer Details'!$A$1:$F$16,2,0)</f>
        <v>Honeywell Automation</v>
      </c>
      <c r="H1050" s="16" t="str">
        <f>VLOOKUP(D1050,'Customer Details'!$A$1:$F$16,4,0)</f>
        <v>Miami</v>
      </c>
      <c r="I1050" s="16" t="str">
        <f>VLOOKUP(D1050,'Customer Details'!$A$1:$F$16,6,0)</f>
        <v>33732</v>
      </c>
      <c r="J1050" s="5" t="s">
        <v>1156</v>
      </c>
      <c r="K1050" s="5">
        <v>2517</v>
      </c>
      <c r="L1050" s="5">
        <v>2149</v>
      </c>
      <c r="M1050" s="5" t="s">
        <v>925</v>
      </c>
      <c r="N1050" s="8">
        <v>5</v>
      </c>
      <c r="O1050" s="5">
        <v>2149</v>
      </c>
      <c r="P1050" s="5"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</row>
    <row r="1051" spans="1:22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16" t="str">
        <f>VLOOKUP(D1051,'Customer Details'!$A$1:$F$16,2,0)</f>
        <v>Supreme Ind</v>
      </c>
      <c r="H1051" s="16" t="str">
        <f>VLOOKUP(D1051,'Customer Details'!$A$1:$F$16,4,0)</f>
        <v>Midland</v>
      </c>
      <c r="I1051" s="16" t="str">
        <f>VLOOKUP(D1051,'Customer Details'!$A$1:$F$16,6,0)</f>
        <v>79706</v>
      </c>
      <c r="J1051" s="5" t="s">
        <v>1062</v>
      </c>
      <c r="K1051" s="5">
        <v>2850</v>
      </c>
      <c r="L1051" s="5">
        <v>2007</v>
      </c>
      <c r="M1051" s="5" t="s">
        <v>925</v>
      </c>
      <c r="N1051" s="8" t="s">
        <v>1572</v>
      </c>
      <c r="O1051" s="5">
        <v>6021</v>
      </c>
      <c r="P1051" s="5"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</row>
    <row r="1052" spans="1:22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16" t="str">
        <f>VLOOKUP(D1052,'Customer Details'!$A$1:$F$16,2,0)</f>
        <v>Elder Pharmaceuticals</v>
      </c>
      <c r="H1052" s="16" t="str">
        <f>VLOOKUP(D1052,'Customer Details'!$A$1:$F$16,4,0)</f>
        <v>Omaha</v>
      </c>
      <c r="I1052" s="16" t="str">
        <f>VLOOKUP(D1052,'Customer Details'!$A$1:$F$16,6,0)</f>
        <v>68127</v>
      </c>
      <c r="J1052" s="5" t="s">
        <v>970</v>
      </c>
      <c r="K1052" s="5">
        <v>4398</v>
      </c>
      <c r="L1052" s="5">
        <v>1800</v>
      </c>
      <c r="M1052" s="5" t="s">
        <v>918</v>
      </c>
      <c r="N1052" s="8">
        <v>6</v>
      </c>
      <c r="O1052" s="5">
        <v>5400</v>
      </c>
      <c r="P1052" s="5"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</row>
    <row r="1053" spans="1:22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16" t="str">
        <f>VLOOKUP(D1053,'Customer Details'!$A$1:$F$16,2,0)</f>
        <v>Hindusthan National Glass &amp; Industries Ltd.</v>
      </c>
      <c r="H1053" s="16" t="str">
        <f>VLOOKUP(D1053,'Customer Details'!$A$1:$F$16,4,0)</f>
        <v>Honolulu</v>
      </c>
      <c r="I1053" s="16" t="str">
        <f>VLOOKUP(D1053,'Customer Details'!$A$1:$F$16,6,0)</f>
        <v>96825</v>
      </c>
      <c r="J1053" s="5" t="s">
        <v>1233</v>
      </c>
      <c r="K1053" s="5">
        <v>4548</v>
      </c>
      <c r="L1053" s="5">
        <v>1983</v>
      </c>
      <c r="M1053" s="5" t="s">
        <v>923</v>
      </c>
      <c r="N1053" s="8">
        <v>3</v>
      </c>
      <c r="O1053" s="5">
        <v>5949</v>
      </c>
      <c r="P1053" s="5"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</row>
    <row r="1054" spans="1:22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16" t="str">
        <f>VLOOKUP(D1054,'Customer Details'!$A$1:$F$16,2,0)</f>
        <v>Supreme Ind</v>
      </c>
      <c r="H1054" s="16" t="str">
        <f>VLOOKUP(D1054,'Customer Details'!$A$1:$F$16,4,0)</f>
        <v>Midland</v>
      </c>
      <c r="I1054" s="16" t="str">
        <f>VLOOKUP(D1054,'Customer Details'!$A$1:$F$16,6,0)</f>
        <v>79706</v>
      </c>
      <c r="J1054" s="5" t="s">
        <v>1028</v>
      </c>
      <c r="K1054" s="5">
        <v>4051</v>
      </c>
      <c r="L1054" s="5">
        <v>1962</v>
      </c>
      <c r="M1054" s="5" t="s">
        <v>925</v>
      </c>
      <c r="N1054" s="8">
        <v>3</v>
      </c>
      <c r="O1054" s="5">
        <v>1962</v>
      </c>
      <c r="P1054" s="5"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</row>
    <row r="1055" spans="1:22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16" t="str">
        <f>VLOOKUP(D1055,'Customer Details'!$A$1:$F$16,2,0)</f>
        <v>Godfrey Philips India Ltd.</v>
      </c>
      <c r="H1055" s="16" t="str">
        <f>VLOOKUP(D1055,'Customer Details'!$A$1:$F$16,4,0)</f>
        <v>Salt Lake City</v>
      </c>
      <c r="I1055" s="16" t="str">
        <f>VLOOKUP(D1055,'Customer Details'!$A$1:$F$16,6,0)</f>
        <v>84118</v>
      </c>
      <c r="J1055" s="5" t="s">
        <v>1005</v>
      </c>
      <c r="K1055" s="5">
        <v>3408</v>
      </c>
      <c r="L1055" s="5">
        <v>2467</v>
      </c>
      <c r="M1055" s="5" t="s">
        <v>918</v>
      </c>
      <c r="N1055" s="8">
        <v>5</v>
      </c>
      <c r="O1055" s="5">
        <v>2467</v>
      </c>
      <c r="P1055" s="5"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</row>
    <row r="1056" spans="1:22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16" t="str">
        <f>VLOOKUP(D1056,'Customer Details'!$A$1:$F$16,2,0)</f>
        <v>Dynamatic Technologies Ltd.</v>
      </c>
      <c r="H1056" s="16" t="str">
        <f>VLOOKUP(D1056,'Customer Details'!$A$1:$F$16,4,0)</f>
        <v>Santa Barbara</v>
      </c>
      <c r="I1056" s="16" t="str">
        <f>VLOOKUP(D1056,'Customer Details'!$A$1:$F$16,6,0)</f>
        <v>93110</v>
      </c>
      <c r="J1056" s="5" t="s">
        <v>1030</v>
      </c>
      <c r="K1056" s="5">
        <v>2647</v>
      </c>
      <c r="L1056" s="5">
        <v>1539</v>
      </c>
      <c r="M1056" s="5" t="s">
        <v>918</v>
      </c>
      <c r="N1056" s="8">
        <v>4</v>
      </c>
      <c r="O1056" s="5">
        <v>4617</v>
      </c>
      <c r="P1056" s="5"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</row>
    <row r="1057" spans="1:22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16" t="str">
        <f>VLOOKUP(D1057,'Customer Details'!$A$1:$F$16,2,0)</f>
        <v>Suzlon Energy Ltd.</v>
      </c>
      <c r="H1057" s="16" t="str">
        <f>VLOOKUP(D1057,'Customer Details'!$A$1:$F$16,4,0)</f>
        <v>Tracy</v>
      </c>
      <c r="I1057" s="16" t="str">
        <f>VLOOKUP(D1057,'Customer Details'!$A$1:$F$16,6,0)</f>
        <v>95376</v>
      </c>
      <c r="J1057" s="5" t="s">
        <v>1174</v>
      </c>
      <c r="K1057" s="5">
        <v>3844</v>
      </c>
      <c r="L1057" s="5">
        <v>2157</v>
      </c>
      <c r="M1057" s="5" t="s">
        <v>918</v>
      </c>
      <c r="N1057" s="8">
        <v>10</v>
      </c>
      <c r="O1057" s="5">
        <v>6471</v>
      </c>
      <c r="P1057" s="5"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</row>
    <row r="1058" spans="1:22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16" t="str">
        <f>VLOOKUP(D1058,'Customer Details'!$A$1:$F$16,2,0)</f>
        <v>Punj Lloyd Ltd.</v>
      </c>
      <c r="H1058" s="16" t="str">
        <f>VLOOKUP(D1058,'Customer Details'!$A$1:$F$16,4,0)</f>
        <v>South Windsor</v>
      </c>
      <c r="I1058" s="16" t="str">
        <f>VLOOKUP(D1058,'Customer Details'!$A$1:$F$16,6,0)</f>
        <v>06074</v>
      </c>
      <c r="J1058" s="5" t="s">
        <v>1161</v>
      </c>
      <c r="K1058" s="5">
        <v>4948</v>
      </c>
      <c r="L1058" s="5">
        <v>1972</v>
      </c>
      <c r="M1058" s="5" t="s">
        <v>918</v>
      </c>
      <c r="N1058" s="8">
        <v>3</v>
      </c>
      <c r="O1058" s="5">
        <v>5916</v>
      </c>
      <c r="P1058" s="5"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</row>
    <row r="1059" spans="1:22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16" t="str">
        <f>VLOOKUP(D1059,'Customer Details'!$A$1:$F$16,2,0)</f>
        <v>Suzlon Energy Ltd.</v>
      </c>
      <c r="H1059" s="16" t="str">
        <f>VLOOKUP(D1059,'Customer Details'!$A$1:$F$16,4,0)</f>
        <v>Tracy</v>
      </c>
      <c r="I1059" s="16" t="str">
        <f>VLOOKUP(D1059,'Customer Details'!$A$1:$F$16,6,0)</f>
        <v>95376</v>
      </c>
      <c r="J1059" s="5" t="s">
        <v>1120</v>
      </c>
      <c r="K1059" s="5">
        <v>4291</v>
      </c>
      <c r="L1059" s="5">
        <v>2021</v>
      </c>
      <c r="M1059" s="5" t="s">
        <v>918</v>
      </c>
      <c r="N1059" s="8">
        <v>4</v>
      </c>
      <c r="O1059" s="5">
        <v>24252</v>
      </c>
      <c r="P1059" s="5"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</row>
    <row r="1060" spans="1:22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16" t="str">
        <f>VLOOKUP(D1060,'Customer Details'!$A$1:$F$16,2,0)</f>
        <v>Suzlon Energy Ltd.</v>
      </c>
      <c r="H1060" s="16" t="str">
        <f>VLOOKUP(D1060,'Customer Details'!$A$1:$F$16,4,0)</f>
        <v>Tracy</v>
      </c>
      <c r="I1060" s="16" t="str">
        <f>VLOOKUP(D1060,'Customer Details'!$A$1:$F$16,6,0)</f>
        <v>95376</v>
      </c>
      <c r="J1060" s="5" t="s">
        <v>1187</v>
      </c>
      <c r="K1060" s="5">
        <v>4206</v>
      </c>
      <c r="L1060" s="5">
        <v>1201</v>
      </c>
      <c r="M1060" s="5" t="s">
        <v>918</v>
      </c>
      <c r="N1060" s="8">
        <v>8</v>
      </c>
      <c r="O1060" s="5">
        <v>1201</v>
      </c>
      <c r="P1060" s="5"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</row>
    <row r="1061" spans="1:22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16" t="str">
        <f>VLOOKUP(D1061,'Customer Details'!$A$1:$F$16,2,0)</f>
        <v>Dynamatic Technologies Ltd.</v>
      </c>
      <c r="H1061" s="16" t="str">
        <f>VLOOKUP(D1061,'Customer Details'!$A$1:$F$16,4,0)</f>
        <v>Santa Barbara</v>
      </c>
      <c r="I1061" s="16" t="str">
        <f>VLOOKUP(D1061,'Customer Details'!$A$1:$F$16,6,0)</f>
        <v>93110</v>
      </c>
      <c r="J1061" s="5" t="s">
        <v>980</v>
      </c>
      <c r="K1061" s="5">
        <v>3859</v>
      </c>
      <c r="L1061" s="5">
        <v>1465</v>
      </c>
      <c r="M1061" s="5" t="s">
        <v>925</v>
      </c>
      <c r="N1061" s="8">
        <v>10</v>
      </c>
      <c r="O1061" s="5">
        <v>2930</v>
      </c>
      <c r="P1061" s="5"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</row>
    <row r="1062" spans="1:22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16" t="str">
        <f>VLOOKUP(D1062,'Customer Details'!$A$1:$F$16,2,0)</f>
        <v>GHCL Ltd.</v>
      </c>
      <c r="H1062" s="16" t="str">
        <f>VLOOKUP(D1062,'Customer Details'!$A$1:$F$16,4,0)</f>
        <v>Richmond</v>
      </c>
      <c r="I1062" s="16" t="str">
        <f>VLOOKUP(D1062,'Customer Details'!$A$1:$F$16,6,0)</f>
        <v>94805</v>
      </c>
      <c r="J1062" s="5" t="s">
        <v>1152</v>
      </c>
      <c r="K1062" s="5">
        <v>4758</v>
      </c>
      <c r="L1062" s="5">
        <v>1946</v>
      </c>
      <c r="M1062" s="5" t="s">
        <v>918</v>
      </c>
      <c r="N1062" s="8">
        <v>4</v>
      </c>
      <c r="O1062" s="5">
        <v>3892</v>
      </c>
      <c r="P1062" s="5"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</row>
    <row r="1063" spans="1:22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16" t="str">
        <f>VLOOKUP(D1063,'Customer Details'!$A$1:$F$16,2,0)</f>
        <v>Fortis Healthcare Ltd.</v>
      </c>
      <c r="H1063" s="16" t="str">
        <f>VLOOKUP(D1063,'Customer Details'!$A$1:$F$16,4,0)</f>
        <v>Goleta</v>
      </c>
      <c r="I1063" s="16" t="str">
        <f>VLOOKUP(D1063,'Customer Details'!$A$1:$F$16,6,0)</f>
        <v>93117</v>
      </c>
      <c r="J1063" s="5" t="s">
        <v>1116</v>
      </c>
      <c r="K1063" s="5">
        <v>3579</v>
      </c>
      <c r="L1063" s="5">
        <v>1579</v>
      </c>
      <c r="M1063" s="5" t="s">
        <v>923</v>
      </c>
      <c r="N1063" s="8">
        <v>5</v>
      </c>
      <c r="O1063" s="5">
        <v>4737</v>
      </c>
      <c r="P1063" s="5"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</row>
    <row r="1064" spans="1:22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16" t="str">
        <f>VLOOKUP(D1064,'Customer Details'!$A$1:$F$16,2,0)</f>
        <v>Dynamatic Technologies Ltd.</v>
      </c>
      <c r="H1064" s="16" t="str">
        <f>VLOOKUP(D1064,'Customer Details'!$A$1:$F$16,4,0)</f>
        <v>Santa Barbara</v>
      </c>
      <c r="I1064" s="16" t="str">
        <f>VLOOKUP(D1064,'Customer Details'!$A$1:$F$16,6,0)</f>
        <v>93110</v>
      </c>
      <c r="J1064" s="5" t="s">
        <v>1041</v>
      </c>
      <c r="K1064" s="5">
        <v>2588</v>
      </c>
      <c r="L1064" s="5">
        <v>2069</v>
      </c>
      <c r="M1064" s="5" t="s">
        <v>918</v>
      </c>
      <c r="N1064" s="8">
        <v>5</v>
      </c>
      <c r="O1064" s="5">
        <v>6207</v>
      </c>
      <c r="P1064" s="5"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</row>
    <row r="1065" spans="1:22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16" t="str">
        <f>VLOOKUP(D1065,'Customer Details'!$A$1:$F$16,2,0)</f>
        <v>Punj Lloyd Ltd.</v>
      </c>
      <c r="H1065" s="16" t="str">
        <f>VLOOKUP(D1065,'Customer Details'!$A$1:$F$16,4,0)</f>
        <v>South Windsor</v>
      </c>
      <c r="I1065" s="16" t="str">
        <f>VLOOKUP(D1065,'Customer Details'!$A$1:$F$16,6,0)</f>
        <v>06074</v>
      </c>
      <c r="J1065" s="5" t="s">
        <v>1097</v>
      </c>
      <c r="K1065" s="5">
        <v>2856</v>
      </c>
      <c r="L1065" s="5">
        <v>1236</v>
      </c>
      <c r="M1065" s="5" t="s">
        <v>925</v>
      </c>
      <c r="N1065" s="8">
        <v>4</v>
      </c>
      <c r="O1065" s="5">
        <v>1236</v>
      </c>
      <c r="P1065" s="5"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</row>
    <row r="1066" spans="1:22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16" t="str">
        <f>VLOOKUP(D1066,'Customer Details'!$A$1:$F$16,2,0)</f>
        <v>Suzlon Energy Ltd.</v>
      </c>
      <c r="H1066" s="16" t="str">
        <f>VLOOKUP(D1066,'Customer Details'!$A$1:$F$16,4,0)</f>
        <v>Tracy</v>
      </c>
      <c r="I1066" s="16" t="str">
        <f>VLOOKUP(D1066,'Customer Details'!$A$1:$F$16,6,0)</f>
        <v>95376</v>
      </c>
      <c r="J1066" s="5" t="s">
        <v>1139</v>
      </c>
      <c r="K1066" s="5">
        <v>3634</v>
      </c>
      <c r="L1066" s="5">
        <v>1487</v>
      </c>
      <c r="M1066" s="5" t="s">
        <v>918</v>
      </c>
      <c r="N1066" s="8">
        <v>4</v>
      </c>
      <c r="O1066" s="5">
        <v>1487</v>
      </c>
      <c r="P1066" s="5"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</row>
    <row r="1067" spans="1:22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16" t="str">
        <f>VLOOKUP(D1067,'Customer Details'!$A$1:$F$16,2,0)</f>
        <v>Reliance Industries Limited</v>
      </c>
      <c r="H1067" s="16" t="str">
        <f>VLOOKUP(D1067,'Customer Details'!$A$1:$F$16,4,0)</f>
        <v>Chestnut Ridge</v>
      </c>
      <c r="I1067" s="16" t="str">
        <f>VLOOKUP(D1067,'Customer Details'!$A$1:$F$16,6,0)</f>
        <v>10977</v>
      </c>
      <c r="J1067" s="5" t="s">
        <v>1236</v>
      </c>
      <c r="K1067" s="5">
        <v>2580</v>
      </c>
      <c r="L1067" s="5">
        <v>1518</v>
      </c>
      <c r="M1067" s="5" t="s">
        <v>918</v>
      </c>
      <c r="N1067" s="8">
        <v>8</v>
      </c>
      <c r="O1067" s="5">
        <v>3036</v>
      </c>
      <c r="P1067" s="5"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</row>
    <row r="1068" spans="1:22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16" t="str">
        <f>VLOOKUP(D1068,'Customer Details'!$A$1:$F$16,2,0)</f>
        <v>Elder Pharmaceuticals</v>
      </c>
      <c r="H1068" s="16" t="str">
        <f>VLOOKUP(D1068,'Customer Details'!$A$1:$F$16,4,0)</f>
        <v>Omaha</v>
      </c>
      <c r="I1068" s="16" t="str">
        <f>VLOOKUP(D1068,'Customer Details'!$A$1:$F$16,6,0)</f>
        <v>68127</v>
      </c>
      <c r="J1068" s="5" t="s">
        <v>982</v>
      </c>
      <c r="K1068" s="5">
        <v>2803</v>
      </c>
      <c r="L1068" s="5">
        <v>1344</v>
      </c>
      <c r="M1068" s="5" t="s">
        <v>918</v>
      </c>
      <c r="N1068" s="8">
        <v>10</v>
      </c>
      <c r="O1068" s="5">
        <v>1344</v>
      </c>
      <c r="P1068" s="5"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</row>
    <row r="1069" spans="1:22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16" t="str">
        <f>VLOOKUP(D1069,'Customer Details'!$A$1:$F$16,2,0)</f>
        <v>Supreme Ind</v>
      </c>
      <c r="H1069" s="16" t="str">
        <f>VLOOKUP(D1069,'Customer Details'!$A$1:$F$16,4,0)</f>
        <v>Midland</v>
      </c>
      <c r="I1069" s="16" t="str">
        <f>VLOOKUP(D1069,'Customer Details'!$A$1:$F$16,6,0)</f>
        <v>79706</v>
      </c>
      <c r="J1069" s="5" t="s">
        <v>1033</v>
      </c>
      <c r="K1069" s="5">
        <v>3467</v>
      </c>
      <c r="L1069" s="5">
        <v>1230</v>
      </c>
      <c r="M1069" s="5" t="s">
        <v>925</v>
      </c>
      <c r="N1069" s="8">
        <v>4</v>
      </c>
      <c r="O1069" s="5">
        <v>1230</v>
      </c>
      <c r="P1069" s="5"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</row>
    <row r="1070" spans="1:22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16" t="str">
        <f>VLOOKUP(D1070,'Customer Details'!$A$1:$F$16,2,0)</f>
        <v>GMR Infrastructure Ltd.</v>
      </c>
      <c r="H1070" s="16" t="str">
        <f>VLOOKUP(D1070,'Customer Details'!$A$1:$F$16,4,0)</f>
        <v>Naugatuck</v>
      </c>
      <c r="I1070" s="16" t="str">
        <f>VLOOKUP(D1070,'Customer Details'!$A$1:$F$16,6,0)</f>
        <v>06770</v>
      </c>
      <c r="J1070" s="5" t="s">
        <v>1010</v>
      </c>
      <c r="K1070" s="5">
        <v>4606</v>
      </c>
      <c r="L1070" s="5">
        <v>1568</v>
      </c>
      <c r="M1070" s="5" t="s">
        <v>925</v>
      </c>
      <c r="N1070" s="8">
        <v>5</v>
      </c>
      <c r="O1070" s="5">
        <v>1568</v>
      </c>
      <c r="P1070" s="5"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</row>
    <row r="1071" spans="1:22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16" t="str">
        <f>VLOOKUP(D1071,'Customer Details'!$A$1:$F$16,2,0)</f>
        <v>Suzlon Energy Ltd.</v>
      </c>
      <c r="H1071" s="16" t="str">
        <f>VLOOKUP(D1071,'Customer Details'!$A$1:$F$16,4,0)</f>
        <v>Tracy</v>
      </c>
      <c r="I1071" s="16" t="str">
        <f>VLOOKUP(D1071,'Customer Details'!$A$1:$F$16,6,0)</f>
        <v>95376</v>
      </c>
      <c r="J1071" s="5" t="s">
        <v>1145</v>
      </c>
      <c r="K1071" s="5">
        <v>3827</v>
      </c>
      <c r="L1071" s="5">
        <v>2424</v>
      </c>
      <c r="M1071" s="5" t="s">
        <v>918</v>
      </c>
      <c r="N1071" s="8">
        <v>6</v>
      </c>
      <c r="O1071" s="5">
        <v>4848</v>
      </c>
      <c r="P1071" s="5"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</row>
    <row r="1072" spans="1:22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16" t="str">
        <f>VLOOKUP(D1072,'Customer Details'!$A$1:$F$16,2,0)</f>
        <v>Godfrey Philips India Ltd.</v>
      </c>
      <c r="H1072" s="16" t="str">
        <f>VLOOKUP(D1072,'Customer Details'!$A$1:$F$16,4,0)</f>
        <v>Salt Lake City</v>
      </c>
      <c r="I1072" s="16" t="str">
        <f>VLOOKUP(D1072,'Customer Details'!$A$1:$F$16,6,0)</f>
        <v>84118</v>
      </c>
      <c r="J1072" s="5" t="s">
        <v>1106</v>
      </c>
      <c r="K1072" s="5">
        <v>4711</v>
      </c>
      <c r="L1072" s="5">
        <v>2288</v>
      </c>
      <c r="M1072" s="5" t="s">
        <v>923</v>
      </c>
      <c r="N1072" s="8">
        <v>4</v>
      </c>
      <c r="O1072" s="5">
        <v>2288</v>
      </c>
      <c r="P1072" s="5"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</row>
    <row r="1073" spans="1:22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16" t="str">
        <f>VLOOKUP(D1073,'Customer Details'!$A$1:$F$16,2,0)</f>
        <v>Sonata Software</v>
      </c>
      <c r="H1073" s="16" t="str">
        <f>VLOOKUP(D1073,'Customer Details'!$A$1:$F$16,4,0)</f>
        <v>Olympia</v>
      </c>
      <c r="I1073" s="16" t="str">
        <f>VLOOKUP(D1073,'Customer Details'!$A$1:$F$16,6,0)</f>
        <v>98502</v>
      </c>
      <c r="J1073" s="5" t="s">
        <v>1024</v>
      </c>
      <c r="K1073" s="5">
        <v>4392</v>
      </c>
      <c r="L1073" s="5">
        <v>1542</v>
      </c>
      <c r="M1073" s="5" t="s">
        <v>918</v>
      </c>
      <c r="N1073" s="8">
        <v>10</v>
      </c>
      <c r="O1073" s="5">
        <v>1542</v>
      </c>
      <c r="P1073" s="5"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</row>
    <row r="1074" spans="1:22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16" t="str">
        <f>VLOOKUP(D1074,'Customer Details'!$A$1:$F$16,2,0)</f>
        <v>Reliance Industries Limited</v>
      </c>
      <c r="H1074" s="16" t="str">
        <f>VLOOKUP(D1074,'Customer Details'!$A$1:$F$16,4,0)</f>
        <v>Chestnut Ridge</v>
      </c>
      <c r="I1074" s="16" t="str">
        <f>VLOOKUP(D1074,'Customer Details'!$A$1:$F$16,6,0)</f>
        <v>10977</v>
      </c>
      <c r="J1074" s="5" t="s">
        <v>952</v>
      </c>
      <c r="K1074" s="5">
        <v>2529</v>
      </c>
      <c r="L1074" s="5">
        <v>1630</v>
      </c>
      <c r="M1074" s="5" t="s">
        <v>918</v>
      </c>
      <c r="N1074" s="8" t="s">
        <v>1572</v>
      </c>
      <c r="O1074" s="5">
        <v>21190</v>
      </c>
      <c r="P1074" s="5"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</row>
    <row r="1075" spans="1:22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16" t="str">
        <f>VLOOKUP(D1075,'Customer Details'!$A$1:$F$16,2,0)</f>
        <v>ABC</v>
      </c>
      <c r="H1075" s="16" t="str">
        <f>VLOOKUP(D1075,'Customer Details'!$A$1:$F$16,4,0)</f>
        <v>New York</v>
      </c>
      <c r="I1075" s="16" t="str">
        <f>VLOOKUP(D1075,'Customer Details'!$A$1:$F$16,6,0)</f>
        <v>10025</v>
      </c>
      <c r="J1075" s="5" t="s">
        <v>986</v>
      </c>
      <c r="K1075" s="5">
        <v>3253</v>
      </c>
      <c r="L1075" s="5">
        <v>2137</v>
      </c>
      <c r="M1075" s="5" t="s">
        <v>923</v>
      </c>
      <c r="N1075" s="8">
        <v>5</v>
      </c>
      <c r="O1075" s="5">
        <v>2137</v>
      </c>
      <c r="P1075" s="5"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</row>
    <row r="1076" spans="1:22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16" t="str">
        <f>VLOOKUP(D1076,'Customer Details'!$A$1:$F$16,2,0)</f>
        <v>Supreme Ind</v>
      </c>
      <c r="H1076" s="16" t="str">
        <f>VLOOKUP(D1076,'Customer Details'!$A$1:$F$16,4,0)</f>
        <v>Midland</v>
      </c>
      <c r="I1076" s="16" t="str">
        <f>VLOOKUP(D1076,'Customer Details'!$A$1:$F$16,6,0)</f>
        <v>79706</v>
      </c>
      <c r="J1076" s="5" t="s">
        <v>1133</v>
      </c>
      <c r="K1076" s="5">
        <v>3473</v>
      </c>
      <c r="L1076" s="5">
        <v>1493</v>
      </c>
      <c r="M1076" s="5" t="s">
        <v>923</v>
      </c>
      <c r="N1076" s="8" t="s">
        <v>1572</v>
      </c>
      <c r="O1076" s="5">
        <v>1493</v>
      </c>
      <c r="P1076" s="5"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</row>
    <row r="1077" spans="1:22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16" t="str">
        <f>VLOOKUP(D1077,'Customer Details'!$A$1:$F$16,2,0)</f>
        <v>Fortis Healthcare Ltd.</v>
      </c>
      <c r="H1077" s="16" t="str">
        <f>VLOOKUP(D1077,'Customer Details'!$A$1:$F$16,4,0)</f>
        <v>Goleta</v>
      </c>
      <c r="I1077" s="16" t="str">
        <f>VLOOKUP(D1077,'Customer Details'!$A$1:$F$16,6,0)</f>
        <v>93117</v>
      </c>
      <c r="J1077" s="5" t="s">
        <v>1193</v>
      </c>
      <c r="K1077" s="5">
        <v>4799</v>
      </c>
      <c r="L1077" s="5">
        <v>1978</v>
      </c>
      <c r="M1077" s="5" t="s">
        <v>920</v>
      </c>
      <c r="N1077" s="8">
        <v>4</v>
      </c>
      <c r="O1077" s="5">
        <v>3956</v>
      </c>
      <c r="P1077" s="5"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</row>
    <row r="1078" spans="1:22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16" t="str">
        <f>VLOOKUP(D1078,'Customer Details'!$A$1:$F$16,2,0)</f>
        <v>Godfrey Philips India Ltd.</v>
      </c>
      <c r="H1078" s="16" t="str">
        <f>VLOOKUP(D1078,'Customer Details'!$A$1:$F$16,4,0)</f>
        <v>Salt Lake City</v>
      </c>
      <c r="I1078" s="16" t="str">
        <f>VLOOKUP(D1078,'Customer Details'!$A$1:$F$16,6,0)</f>
        <v>84118</v>
      </c>
      <c r="J1078" s="5" t="s">
        <v>946</v>
      </c>
      <c r="K1078" s="5">
        <v>2921</v>
      </c>
      <c r="L1078" s="5">
        <v>1786</v>
      </c>
      <c r="M1078" s="5" t="s">
        <v>920</v>
      </c>
      <c r="N1078" s="8">
        <v>4</v>
      </c>
      <c r="O1078" s="5">
        <v>1786</v>
      </c>
      <c r="P1078" s="5"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</row>
    <row r="1079" spans="1:22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16" t="str">
        <f>VLOOKUP(D1079,'Customer Details'!$A$1:$F$16,2,0)</f>
        <v>Godfrey Philips India Ltd.</v>
      </c>
      <c r="H1079" s="16" t="str">
        <f>VLOOKUP(D1079,'Customer Details'!$A$1:$F$16,4,0)</f>
        <v>Salt Lake City</v>
      </c>
      <c r="I1079" s="16" t="str">
        <f>VLOOKUP(D1079,'Customer Details'!$A$1:$F$16,6,0)</f>
        <v>84118</v>
      </c>
      <c r="J1079" s="5" t="s">
        <v>1007</v>
      </c>
      <c r="K1079" s="5">
        <v>3330</v>
      </c>
      <c r="L1079" s="5">
        <v>1819</v>
      </c>
      <c r="M1079" s="5" t="s">
        <v>918</v>
      </c>
      <c r="N1079" s="8">
        <v>5</v>
      </c>
      <c r="O1079" s="5">
        <v>1819</v>
      </c>
      <c r="P1079" s="5"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</row>
    <row r="1080" spans="1:22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16" t="str">
        <f>VLOOKUP(D1080,'Customer Details'!$A$1:$F$16,2,0)</f>
        <v>Fortis Healthcare Ltd.</v>
      </c>
      <c r="H1080" s="16" t="str">
        <f>VLOOKUP(D1080,'Customer Details'!$A$1:$F$16,4,0)</f>
        <v>Goleta</v>
      </c>
      <c r="I1080" s="16" t="str">
        <f>VLOOKUP(D1080,'Customer Details'!$A$1:$F$16,6,0)</f>
        <v>93117</v>
      </c>
      <c r="J1080" s="5" t="s">
        <v>1037</v>
      </c>
      <c r="K1080" s="5">
        <v>3993</v>
      </c>
      <c r="L1080" s="5">
        <v>1338</v>
      </c>
      <c r="M1080" s="5" t="s">
        <v>921</v>
      </c>
      <c r="N1080" s="8">
        <v>4</v>
      </c>
      <c r="O1080" s="5">
        <v>2676</v>
      </c>
      <c r="P1080" s="5"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</row>
    <row r="1081" spans="1:22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16" t="str">
        <f>VLOOKUP(D1081,'Customer Details'!$A$1:$F$16,2,0)</f>
        <v>GMR Infrastructure Ltd.</v>
      </c>
      <c r="H1081" s="16" t="str">
        <f>VLOOKUP(D1081,'Customer Details'!$A$1:$F$16,4,0)</f>
        <v>Naugatuck</v>
      </c>
      <c r="I1081" s="16" t="str">
        <f>VLOOKUP(D1081,'Customer Details'!$A$1:$F$16,6,0)</f>
        <v>06770</v>
      </c>
      <c r="J1081" s="5" t="s">
        <v>974</v>
      </c>
      <c r="K1081" s="5">
        <v>2547</v>
      </c>
      <c r="L1081" s="5">
        <v>1419</v>
      </c>
      <c r="M1081" s="5" t="s">
        <v>918</v>
      </c>
      <c r="N1081" s="8">
        <v>4</v>
      </c>
      <c r="O1081" s="5">
        <v>1419</v>
      </c>
      <c r="P1081" s="5"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</row>
    <row r="1082" spans="1:22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16" t="str">
        <f>VLOOKUP(D1082,'Customer Details'!$A$1:$F$16,2,0)</f>
        <v>Punj Lloyd Ltd.</v>
      </c>
      <c r="H1082" s="16" t="str">
        <f>VLOOKUP(D1082,'Customer Details'!$A$1:$F$16,4,0)</f>
        <v>South Windsor</v>
      </c>
      <c r="I1082" s="16" t="str">
        <f>VLOOKUP(D1082,'Customer Details'!$A$1:$F$16,6,0)</f>
        <v>06074</v>
      </c>
      <c r="J1082" s="5" t="s">
        <v>928</v>
      </c>
      <c r="K1082" s="5">
        <v>2747</v>
      </c>
      <c r="L1082" s="5">
        <v>2098</v>
      </c>
      <c r="M1082" s="5" t="s">
        <v>927</v>
      </c>
      <c r="N1082" s="8" t="s">
        <v>1572</v>
      </c>
      <c r="O1082" s="5">
        <v>2098</v>
      </c>
      <c r="P1082" s="5"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</row>
    <row r="1083" spans="1:22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16" t="str">
        <f>VLOOKUP(D1083,'Customer Details'!$A$1:$F$16,2,0)</f>
        <v>Sonata Software</v>
      </c>
      <c r="H1083" s="16" t="str">
        <f>VLOOKUP(D1083,'Customer Details'!$A$1:$F$16,4,0)</f>
        <v>Olympia</v>
      </c>
      <c r="I1083" s="16" t="str">
        <f>VLOOKUP(D1083,'Customer Details'!$A$1:$F$16,6,0)</f>
        <v>98502</v>
      </c>
      <c r="J1083" s="5" t="s">
        <v>1057</v>
      </c>
      <c r="K1083" s="5">
        <v>3663</v>
      </c>
      <c r="L1083" s="5">
        <v>1550</v>
      </c>
      <c r="M1083" s="5" t="s">
        <v>923</v>
      </c>
      <c r="N1083" s="8">
        <v>6</v>
      </c>
      <c r="O1083" s="5">
        <v>1550</v>
      </c>
      <c r="P1083" s="5"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</row>
    <row r="1084" spans="1:22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16" t="str">
        <f>VLOOKUP(D1084,'Customer Details'!$A$1:$F$16,2,0)</f>
        <v>Lupin Ltd.</v>
      </c>
      <c r="H1084" s="16" t="str">
        <f>VLOOKUP(D1084,'Customer Details'!$A$1:$F$16,4,0)</f>
        <v>New York</v>
      </c>
      <c r="I1084" s="16" t="str">
        <f>VLOOKUP(D1084,'Customer Details'!$A$1:$F$16,6,0)</f>
        <v>10019</v>
      </c>
      <c r="J1084" s="5" t="s">
        <v>1086</v>
      </c>
      <c r="K1084" s="5">
        <v>4006</v>
      </c>
      <c r="L1084" s="5">
        <v>1320</v>
      </c>
      <c r="M1084" s="5" t="s">
        <v>923</v>
      </c>
      <c r="N1084" s="8">
        <v>10</v>
      </c>
      <c r="O1084" s="5">
        <v>2640</v>
      </c>
      <c r="P1084" s="5"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</row>
    <row r="1085" spans="1:22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16" t="str">
        <f>VLOOKUP(D1085,'Customer Details'!$A$1:$F$16,2,0)</f>
        <v>Dynamatic Technologies Ltd.</v>
      </c>
      <c r="H1085" s="16" t="str">
        <f>VLOOKUP(D1085,'Customer Details'!$A$1:$F$16,4,0)</f>
        <v>Santa Barbara</v>
      </c>
      <c r="I1085" s="16" t="str">
        <f>VLOOKUP(D1085,'Customer Details'!$A$1:$F$16,6,0)</f>
        <v>93110</v>
      </c>
      <c r="J1085" s="5" t="s">
        <v>1015</v>
      </c>
      <c r="K1085" s="5">
        <v>4369</v>
      </c>
      <c r="L1085" s="5">
        <v>1245</v>
      </c>
      <c r="M1085" s="5" t="s">
        <v>918</v>
      </c>
      <c r="N1085" s="8">
        <v>5</v>
      </c>
      <c r="O1085" s="5">
        <v>2490</v>
      </c>
      <c r="P1085" s="5"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</row>
    <row r="1086" spans="1:22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16" t="str">
        <f>VLOOKUP(D1086,'Customer Details'!$A$1:$F$16,2,0)</f>
        <v>Honeywell Automation</v>
      </c>
      <c r="H1086" s="16" t="str">
        <f>VLOOKUP(D1086,'Customer Details'!$A$1:$F$16,4,0)</f>
        <v>Miami</v>
      </c>
      <c r="I1086" s="16" t="str">
        <f>VLOOKUP(D1086,'Customer Details'!$A$1:$F$16,6,0)</f>
        <v>33732</v>
      </c>
      <c r="J1086" s="5" t="s">
        <v>956</v>
      </c>
      <c r="K1086" s="5">
        <v>3112</v>
      </c>
      <c r="L1086" s="5">
        <v>1766</v>
      </c>
      <c r="M1086" s="5" t="s">
        <v>918</v>
      </c>
      <c r="N1086" s="8">
        <v>4</v>
      </c>
      <c r="O1086" s="5">
        <v>5298</v>
      </c>
      <c r="P1086" s="5"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</row>
    <row r="1087" spans="1:22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16" t="str">
        <f>VLOOKUP(D1087,'Customer Details'!$A$1:$F$16,2,0)</f>
        <v>Dynamatic Technologies Ltd.</v>
      </c>
      <c r="H1087" s="16" t="str">
        <f>VLOOKUP(D1087,'Customer Details'!$A$1:$F$16,4,0)</f>
        <v>Santa Barbara</v>
      </c>
      <c r="I1087" s="16" t="str">
        <f>VLOOKUP(D1087,'Customer Details'!$A$1:$F$16,6,0)</f>
        <v>93110</v>
      </c>
      <c r="J1087" s="5" t="s">
        <v>1078</v>
      </c>
      <c r="K1087" s="5">
        <v>2787</v>
      </c>
      <c r="L1087" s="5">
        <v>1470</v>
      </c>
      <c r="M1087" s="5" t="s">
        <v>925</v>
      </c>
      <c r="N1087" s="8">
        <v>8</v>
      </c>
      <c r="O1087" s="5">
        <v>1470</v>
      </c>
      <c r="P1087" s="5"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</row>
    <row r="1088" spans="1:22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16" t="str">
        <f>VLOOKUP(D1088,'Customer Details'!$A$1:$F$16,2,0)</f>
        <v>Supreme Ind</v>
      </c>
      <c r="H1088" s="16" t="str">
        <f>VLOOKUP(D1088,'Customer Details'!$A$1:$F$16,4,0)</f>
        <v>Midland</v>
      </c>
      <c r="I1088" s="16" t="str">
        <f>VLOOKUP(D1088,'Customer Details'!$A$1:$F$16,6,0)</f>
        <v>79706</v>
      </c>
      <c r="J1088" s="5" t="s">
        <v>1095</v>
      </c>
      <c r="K1088" s="5">
        <v>2867</v>
      </c>
      <c r="L1088" s="5">
        <v>2295</v>
      </c>
      <c r="M1088" s="5" t="s">
        <v>925</v>
      </c>
      <c r="N1088" s="8">
        <v>4</v>
      </c>
      <c r="O1088" s="5">
        <v>2295</v>
      </c>
      <c r="P1088" s="5"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</row>
    <row r="1089" spans="1:22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16" t="str">
        <f>VLOOKUP(D1089,'Customer Details'!$A$1:$F$16,2,0)</f>
        <v>Dynamatic Technologies Ltd.</v>
      </c>
      <c r="H1089" s="16" t="str">
        <f>VLOOKUP(D1089,'Customer Details'!$A$1:$F$16,4,0)</f>
        <v>Santa Barbara</v>
      </c>
      <c r="I1089" s="16" t="str">
        <f>VLOOKUP(D1089,'Customer Details'!$A$1:$F$16,6,0)</f>
        <v>93110</v>
      </c>
      <c r="J1089" s="5" t="s">
        <v>1109</v>
      </c>
      <c r="K1089" s="5">
        <v>3573</v>
      </c>
      <c r="L1089" s="5">
        <v>1857</v>
      </c>
      <c r="M1089" s="5" t="s">
        <v>918</v>
      </c>
      <c r="N1089" s="8">
        <v>4</v>
      </c>
      <c r="O1089" s="5">
        <v>3714</v>
      </c>
      <c r="P1089" s="5"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</row>
    <row r="1090" spans="1:22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16" t="str">
        <f>VLOOKUP(D1090,'Customer Details'!$A$1:$F$16,2,0)</f>
        <v>Reliance Industries Limited</v>
      </c>
      <c r="H1090" s="16" t="str">
        <f>VLOOKUP(D1090,'Customer Details'!$A$1:$F$16,4,0)</f>
        <v>Chestnut Ridge</v>
      </c>
      <c r="I1090" s="16" t="str">
        <f>VLOOKUP(D1090,'Customer Details'!$A$1:$F$16,6,0)</f>
        <v>10977</v>
      </c>
      <c r="J1090" s="5" t="s">
        <v>950</v>
      </c>
      <c r="K1090" s="5">
        <v>4849</v>
      </c>
      <c r="L1090" s="5">
        <v>2433</v>
      </c>
      <c r="M1090" s="5" t="s">
        <v>923</v>
      </c>
      <c r="N1090" s="8">
        <v>5</v>
      </c>
      <c r="O1090" s="5">
        <v>2433</v>
      </c>
      <c r="P1090" s="5"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</row>
    <row r="1091" spans="1:22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16" t="str">
        <f>VLOOKUP(D1091,'Customer Details'!$A$1:$F$16,2,0)</f>
        <v>Suzlon Energy Ltd.</v>
      </c>
      <c r="H1091" s="16" t="str">
        <f>VLOOKUP(D1091,'Customer Details'!$A$1:$F$16,4,0)</f>
        <v>Tracy</v>
      </c>
      <c r="I1091" s="16" t="str">
        <f>VLOOKUP(D1091,'Customer Details'!$A$1:$F$16,6,0)</f>
        <v>95376</v>
      </c>
      <c r="J1091" s="5" t="s">
        <v>1187</v>
      </c>
      <c r="K1091" s="5">
        <v>4206</v>
      </c>
      <c r="L1091" s="5">
        <v>1201</v>
      </c>
      <c r="M1091" s="5" t="s">
        <v>918</v>
      </c>
      <c r="N1091" s="8">
        <v>4</v>
      </c>
      <c r="O1091" s="5">
        <v>2402</v>
      </c>
      <c r="P1091" s="5"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</row>
    <row r="1092" spans="1:22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16" t="str">
        <f>VLOOKUP(D1092,'Customer Details'!$A$1:$F$16,2,0)</f>
        <v>Elder Pharmaceuticals</v>
      </c>
      <c r="H1092" s="16" t="str">
        <f>VLOOKUP(D1092,'Customer Details'!$A$1:$F$16,4,0)</f>
        <v>Omaha</v>
      </c>
      <c r="I1092" s="16" t="str">
        <f>VLOOKUP(D1092,'Customer Details'!$A$1:$F$16,6,0)</f>
        <v>68127</v>
      </c>
      <c r="J1092" s="5" t="s">
        <v>1205</v>
      </c>
      <c r="K1092" s="5">
        <v>2958</v>
      </c>
      <c r="L1092" s="5">
        <v>1678</v>
      </c>
      <c r="M1092" s="5" t="s">
        <v>925</v>
      </c>
      <c r="N1092" s="8">
        <v>4</v>
      </c>
      <c r="O1092" s="5">
        <v>1678</v>
      </c>
      <c r="P1092" s="5"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</row>
    <row r="1093" spans="1:22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16" t="str">
        <f>VLOOKUP(D1093,'Customer Details'!$A$1:$F$16,2,0)</f>
        <v>ABC</v>
      </c>
      <c r="H1093" s="16" t="str">
        <f>VLOOKUP(D1093,'Customer Details'!$A$1:$F$16,4,0)</f>
        <v>New York</v>
      </c>
      <c r="I1093" s="16" t="str">
        <f>VLOOKUP(D1093,'Customer Details'!$A$1:$F$16,6,0)</f>
        <v>10025</v>
      </c>
      <c r="J1093" s="5" t="s">
        <v>1053</v>
      </c>
      <c r="K1093" s="5">
        <v>4996</v>
      </c>
      <c r="L1093" s="5">
        <v>2108</v>
      </c>
      <c r="M1093" s="5" t="s">
        <v>923</v>
      </c>
      <c r="N1093" s="8">
        <v>4</v>
      </c>
      <c r="O1093" s="5">
        <v>2108</v>
      </c>
      <c r="P1093" s="5"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</row>
    <row r="1094" spans="1:22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16" t="str">
        <f>VLOOKUP(D1094,'Customer Details'!$A$1:$F$16,2,0)</f>
        <v>GMR Infrastructure Ltd.</v>
      </c>
      <c r="H1094" s="16" t="str">
        <f>VLOOKUP(D1094,'Customer Details'!$A$1:$F$16,4,0)</f>
        <v>Naugatuck</v>
      </c>
      <c r="I1094" s="16" t="str">
        <f>VLOOKUP(D1094,'Customer Details'!$A$1:$F$16,6,0)</f>
        <v>06770</v>
      </c>
      <c r="J1094" s="5" t="s">
        <v>946</v>
      </c>
      <c r="K1094" s="5">
        <v>2921</v>
      </c>
      <c r="L1094" s="5">
        <v>1786</v>
      </c>
      <c r="M1094" s="5" t="s">
        <v>920</v>
      </c>
      <c r="N1094" s="8">
        <v>4</v>
      </c>
      <c r="O1094" s="5">
        <v>3572</v>
      </c>
      <c r="P1094" s="5"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</row>
    <row r="1095" spans="1:22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16" t="str">
        <f>VLOOKUP(D1095,'Customer Details'!$A$1:$F$16,2,0)</f>
        <v>Suzlon Energy Ltd.</v>
      </c>
      <c r="H1095" s="16" t="str">
        <f>VLOOKUP(D1095,'Customer Details'!$A$1:$F$16,4,0)</f>
        <v>Tracy</v>
      </c>
      <c r="I1095" s="16" t="str">
        <f>VLOOKUP(D1095,'Customer Details'!$A$1:$F$16,6,0)</f>
        <v>95376</v>
      </c>
      <c r="J1095" s="5" t="s">
        <v>1146</v>
      </c>
      <c r="K1095" s="5">
        <v>4173</v>
      </c>
      <c r="L1095" s="5">
        <v>2497</v>
      </c>
      <c r="M1095" s="5" t="s">
        <v>918</v>
      </c>
      <c r="N1095" s="8" t="s">
        <v>1572</v>
      </c>
      <c r="O1095" s="5">
        <v>4994</v>
      </c>
      <c r="P1095" s="5"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</row>
    <row r="1096" spans="1:22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16" t="str">
        <f>VLOOKUP(D1096,'Customer Details'!$A$1:$F$16,2,0)</f>
        <v>Godfrey Philips India Ltd.</v>
      </c>
      <c r="H1096" s="16" t="str">
        <f>VLOOKUP(D1096,'Customer Details'!$A$1:$F$16,4,0)</f>
        <v>Salt Lake City</v>
      </c>
      <c r="I1096" s="16" t="str">
        <f>VLOOKUP(D1096,'Customer Details'!$A$1:$F$16,6,0)</f>
        <v>84118</v>
      </c>
      <c r="J1096" s="5" t="s">
        <v>948</v>
      </c>
      <c r="K1096" s="5">
        <v>4185</v>
      </c>
      <c r="L1096" s="5">
        <v>1204</v>
      </c>
      <c r="M1096" s="5" t="s">
        <v>923</v>
      </c>
      <c r="N1096" s="8">
        <v>6</v>
      </c>
      <c r="O1096" s="5">
        <v>28896</v>
      </c>
      <c r="P1096" s="5"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</row>
    <row r="1097" spans="1:22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16" t="str">
        <f>VLOOKUP(D1097,'Customer Details'!$A$1:$F$16,2,0)</f>
        <v>Punj Lloyd Ltd.</v>
      </c>
      <c r="H1097" s="16" t="str">
        <f>VLOOKUP(D1097,'Customer Details'!$A$1:$F$16,4,0)</f>
        <v>South Windsor</v>
      </c>
      <c r="I1097" s="16" t="str">
        <f>VLOOKUP(D1097,'Customer Details'!$A$1:$F$16,6,0)</f>
        <v>06074</v>
      </c>
      <c r="J1097" s="5" t="s">
        <v>1109</v>
      </c>
      <c r="K1097" s="5">
        <v>3573</v>
      </c>
      <c r="L1097" s="5">
        <v>1857</v>
      </c>
      <c r="M1097" s="5" t="s">
        <v>918</v>
      </c>
      <c r="N1097" s="8">
        <v>10</v>
      </c>
      <c r="O1097" s="5">
        <v>1857</v>
      </c>
      <c r="P1097" s="5"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</row>
    <row r="1098" spans="1:22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16" t="str">
        <f>VLOOKUP(D1098,'Customer Details'!$A$1:$F$16,2,0)</f>
        <v>Reliance Industries Limited</v>
      </c>
      <c r="H1098" s="16" t="str">
        <f>VLOOKUP(D1098,'Customer Details'!$A$1:$F$16,4,0)</f>
        <v>Chestnut Ridge</v>
      </c>
      <c r="I1098" s="16" t="str">
        <f>VLOOKUP(D1098,'Customer Details'!$A$1:$F$16,6,0)</f>
        <v>10977</v>
      </c>
      <c r="J1098" s="5" t="s">
        <v>1142</v>
      </c>
      <c r="K1098" s="5">
        <v>3094</v>
      </c>
      <c r="L1098" s="5">
        <v>2233</v>
      </c>
      <c r="M1098" s="5" t="s">
        <v>918</v>
      </c>
      <c r="N1098" s="8">
        <v>4</v>
      </c>
      <c r="O1098" s="5">
        <v>6699</v>
      </c>
      <c r="P1098" s="5"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</row>
    <row r="1099" spans="1:22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16" t="str">
        <f>VLOOKUP(D1099,'Customer Details'!$A$1:$F$16,2,0)</f>
        <v>Reliance Industries Limited</v>
      </c>
      <c r="H1099" s="16" t="str">
        <f>VLOOKUP(D1099,'Customer Details'!$A$1:$F$16,4,0)</f>
        <v>Chestnut Ridge</v>
      </c>
      <c r="I1099" s="16" t="str">
        <f>VLOOKUP(D1099,'Customer Details'!$A$1:$F$16,6,0)</f>
        <v>10977</v>
      </c>
      <c r="J1099" s="5" t="s">
        <v>983</v>
      </c>
      <c r="K1099" s="5">
        <v>4325</v>
      </c>
      <c r="L1099" s="5">
        <v>1734</v>
      </c>
      <c r="M1099" s="5" t="s">
        <v>925</v>
      </c>
      <c r="N1099" s="8">
        <v>8</v>
      </c>
      <c r="O1099" s="5">
        <v>1734</v>
      </c>
      <c r="P1099" s="5"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</row>
    <row r="1100" spans="1:22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16" t="str">
        <f>VLOOKUP(D1100,'Customer Details'!$A$1:$F$16,2,0)</f>
        <v>Fortis Healthcare Ltd.</v>
      </c>
      <c r="H1100" s="16" t="str">
        <f>VLOOKUP(D1100,'Customer Details'!$A$1:$F$16,4,0)</f>
        <v>Goleta</v>
      </c>
      <c r="I1100" s="16" t="str">
        <f>VLOOKUP(D1100,'Customer Details'!$A$1:$F$16,6,0)</f>
        <v>93117</v>
      </c>
      <c r="J1100" s="5" t="s">
        <v>928</v>
      </c>
      <c r="K1100" s="5">
        <v>2747</v>
      </c>
      <c r="L1100" s="5">
        <v>2098</v>
      </c>
      <c r="M1100" s="5" t="s">
        <v>927</v>
      </c>
      <c r="N1100" s="8">
        <v>4</v>
      </c>
      <c r="O1100" s="5">
        <v>6294</v>
      </c>
      <c r="P1100" s="5"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</row>
    <row r="1101" spans="1:22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16" t="str">
        <f>VLOOKUP(D1101,'Customer Details'!$A$1:$F$16,2,0)</f>
        <v>Dynamatic Technologies Ltd.</v>
      </c>
      <c r="H1101" s="16" t="str">
        <f>VLOOKUP(D1101,'Customer Details'!$A$1:$F$16,4,0)</f>
        <v>Santa Barbara</v>
      </c>
      <c r="I1101" s="16" t="str">
        <f>VLOOKUP(D1101,'Customer Details'!$A$1:$F$16,6,0)</f>
        <v>93110</v>
      </c>
      <c r="J1101" s="5" t="s">
        <v>1036</v>
      </c>
      <c r="K1101" s="5">
        <v>3025</v>
      </c>
      <c r="L1101" s="5">
        <v>1863</v>
      </c>
      <c r="M1101" s="5" t="s">
        <v>918</v>
      </c>
      <c r="N1101" s="8">
        <v>4</v>
      </c>
      <c r="O1101" s="5">
        <v>1863</v>
      </c>
      <c r="P1101" s="5"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</row>
    <row r="1102" spans="1:22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16" t="str">
        <f>VLOOKUP(D1102,'Customer Details'!$A$1:$F$16,2,0)</f>
        <v>Dynamatic Technologies Ltd.</v>
      </c>
      <c r="H1102" s="16" t="str">
        <f>VLOOKUP(D1102,'Customer Details'!$A$1:$F$16,4,0)</f>
        <v>Santa Barbara</v>
      </c>
      <c r="I1102" s="16" t="str">
        <f>VLOOKUP(D1102,'Customer Details'!$A$1:$F$16,6,0)</f>
        <v>93110</v>
      </c>
      <c r="J1102" s="5" t="s">
        <v>1188</v>
      </c>
      <c r="K1102" s="5">
        <v>4729</v>
      </c>
      <c r="L1102" s="5">
        <v>1359</v>
      </c>
      <c r="M1102" s="5" t="s">
        <v>925</v>
      </c>
      <c r="N1102" s="8">
        <v>10</v>
      </c>
      <c r="O1102" s="5">
        <v>1359</v>
      </c>
      <c r="P1102" s="5"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</row>
    <row r="1103" spans="1:22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16" t="str">
        <f>VLOOKUP(D1103,'Customer Details'!$A$1:$F$16,2,0)</f>
        <v>Honeywell Automation</v>
      </c>
      <c r="H1103" s="16" t="str">
        <f>VLOOKUP(D1103,'Customer Details'!$A$1:$F$16,4,0)</f>
        <v>Miami</v>
      </c>
      <c r="I1103" s="16" t="str">
        <f>VLOOKUP(D1103,'Customer Details'!$A$1:$F$16,6,0)</f>
        <v>33732</v>
      </c>
      <c r="J1103" s="5" t="s">
        <v>1123</v>
      </c>
      <c r="K1103" s="5">
        <v>4927</v>
      </c>
      <c r="L1103" s="5">
        <v>2034</v>
      </c>
      <c r="M1103" s="5" t="s">
        <v>925</v>
      </c>
      <c r="N1103" s="8">
        <v>4</v>
      </c>
      <c r="O1103" s="5">
        <v>2034</v>
      </c>
      <c r="P1103" s="5"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</row>
    <row r="1104" spans="1:22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16" t="str">
        <f>VLOOKUP(D1104,'Customer Details'!$A$1:$F$16,2,0)</f>
        <v>ABC</v>
      </c>
      <c r="H1104" s="16" t="str">
        <f>VLOOKUP(D1104,'Customer Details'!$A$1:$F$16,4,0)</f>
        <v>New York</v>
      </c>
      <c r="I1104" s="16" t="str">
        <f>VLOOKUP(D1104,'Customer Details'!$A$1:$F$16,6,0)</f>
        <v>10025</v>
      </c>
      <c r="J1104" s="5" t="s">
        <v>932</v>
      </c>
      <c r="K1104" s="5">
        <v>2895</v>
      </c>
      <c r="L1104" s="5">
        <v>1871</v>
      </c>
      <c r="M1104" s="5" t="s">
        <v>925</v>
      </c>
      <c r="N1104" s="8">
        <v>4</v>
      </c>
      <c r="O1104" s="5">
        <v>3742</v>
      </c>
      <c r="P1104" s="5"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</row>
    <row r="1105" spans="1:22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16" t="str">
        <f>VLOOKUP(D1105,'Customer Details'!$A$1:$F$16,2,0)</f>
        <v>Fortis Healthcare Ltd.</v>
      </c>
      <c r="H1105" s="16" t="str">
        <f>VLOOKUP(D1105,'Customer Details'!$A$1:$F$16,4,0)</f>
        <v>Goleta</v>
      </c>
      <c r="I1105" s="16" t="str">
        <f>VLOOKUP(D1105,'Customer Details'!$A$1:$F$16,6,0)</f>
        <v>93117</v>
      </c>
      <c r="J1105" s="5" t="s">
        <v>1221</v>
      </c>
      <c r="K1105" s="5">
        <v>4711</v>
      </c>
      <c r="L1105" s="5">
        <v>1267</v>
      </c>
      <c r="M1105" s="5" t="s">
        <v>923</v>
      </c>
      <c r="N1105" s="8" t="s">
        <v>1572</v>
      </c>
      <c r="O1105" s="5">
        <v>1267</v>
      </c>
      <c r="P1105" s="5"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</row>
    <row r="1106" spans="1:22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16" t="str">
        <f>VLOOKUP(D1106,'Customer Details'!$A$1:$F$16,2,0)</f>
        <v>Dynamatic Technologies Ltd.</v>
      </c>
      <c r="H1106" s="16" t="str">
        <f>VLOOKUP(D1106,'Customer Details'!$A$1:$F$16,4,0)</f>
        <v>Santa Barbara</v>
      </c>
      <c r="I1106" s="16" t="str">
        <f>VLOOKUP(D1106,'Customer Details'!$A$1:$F$16,6,0)</f>
        <v>93110</v>
      </c>
      <c r="J1106" s="5" t="s">
        <v>1088</v>
      </c>
      <c r="K1106" s="5">
        <v>2523</v>
      </c>
      <c r="L1106" s="5">
        <v>1665</v>
      </c>
      <c r="M1106" s="5" t="s">
        <v>918</v>
      </c>
      <c r="N1106" s="8">
        <v>8</v>
      </c>
      <c r="O1106" s="5">
        <v>1665</v>
      </c>
      <c r="P1106" s="5"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</row>
    <row r="1107" spans="1:22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16" t="str">
        <f>VLOOKUP(D1107,'Customer Details'!$A$1:$F$16,2,0)</f>
        <v>GHCL Ltd.</v>
      </c>
      <c r="H1107" s="16" t="str">
        <f>VLOOKUP(D1107,'Customer Details'!$A$1:$F$16,4,0)</f>
        <v>Richmond</v>
      </c>
      <c r="I1107" s="16" t="str">
        <f>VLOOKUP(D1107,'Customer Details'!$A$1:$F$16,6,0)</f>
        <v>94805</v>
      </c>
      <c r="J1107" s="5" t="s">
        <v>1224</v>
      </c>
      <c r="K1107" s="5">
        <v>4454</v>
      </c>
      <c r="L1107" s="5">
        <v>1884</v>
      </c>
      <c r="M1107" s="5" t="s">
        <v>918</v>
      </c>
      <c r="N1107" s="8" t="s">
        <v>1572</v>
      </c>
      <c r="O1107" s="5">
        <v>3768</v>
      </c>
      <c r="P1107" s="5"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</row>
    <row r="1108" spans="1:22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16" t="str">
        <f>VLOOKUP(D1108,'Customer Details'!$A$1:$F$16,2,0)</f>
        <v>Sonata Software</v>
      </c>
      <c r="H1108" s="16" t="str">
        <f>VLOOKUP(D1108,'Customer Details'!$A$1:$F$16,4,0)</f>
        <v>Olympia</v>
      </c>
      <c r="I1108" s="16" t="str">
        <f>VLOOKUP(D1108,'Customer Details'!$A$1:$F$16,6,0)</f>
        <v>98502</v>
      </c>
      <c r="J1108" s="5" t="s">
        <v>939</v>
      </c>
      <c r="K1108" s="5">
        <v>3768</v>
      </c>
      <c r="L1108" s="5">
        <v>1353</v>
      </c>
      <c r="M1108" s="5" t="s">
        <v>918</v>
      </c>
      <c r="N1108" s="8">
        <v>5</v>
      </c>
      <c r="O1108" s="5">
        <v>2706</v>
      </c>
      <c r="P1108" s="5"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</row>
    <row r="1109" spans="1:22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16" t="str">
        <f>VLOOKUP(D1109,'Customer Details'!$A$1:$F$16,2,0)</f>
        <v>ABC</v>
      </c>
      <c r="H1109" s="16" t="str">
        <f>VLOOKUP(D1109,'Customer Details'!$A$1:$F$16,4,0)</f>
        <v>New York</v>
      </c>
      <c r="I1109" s="16" t="str">
        <f>VLOOKUP(D1109,'Customer Details'!$A$1:$F$16,6,0)</f>
        <v>10025</v>
      </c>
      <c r="J1109" s="5" t="s">
        <v>969</v>
      </c>
      <c r="K1109" s="5">
        <v>2610</v>
      </c>
      <c r="L1109" s="5">
        <v>1307</v>
      </c>
      <c r="M1109" s="5" t="s">
        <v>918</v>
      </c>
      <c r="N1109" s="8">
        <v>10</v>
      </c>
      <c r="O1109" s="5">
        <v>2614</v>
      </c>
      <c r="P1109" s="5"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</row>
    <row r="1110" spans="1:22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16" t="str">
        <f>VLOOKUP(D1110,'Customer Details'!$A$1:$F$16,2,0)</f>
        <v>Fortis Healthcare Ltd.</v>
      </c>
      <c r="H1110" s="16" t="str">
        <f>VLOOKUP(D1110,'Customer Details'!$A$1:$F$16,4,0)</f>
        <v>Goleta</v>
      </c>
      <c r="I1110" s="16" t="str">
        <f>VLOOKUP(D1110,'Customer Details'!$A$1:$F$16,6,0)</f>
        <v>93117</v>
      </c>
      <c r="J1110" s="5" t="s">
        <v>955</v>
      </c>
      <c r="K1110" s="5">
        <v>2612</v>
      </c>
      <c r="L1110" s="5">
        <v>1994</v>
      </c>
      <c r="M1110" s="5" t="s">
        <v>918</v>
      </c>
      <c r="N1110" s="8">
        <v>6</v>
      </c>
      <c r="O1110" s="5">
        <v>1994</v>
      </c>
      <c r="P1110" s="5"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</row>
    <row r="1111" spans="1:22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16" t="str">
        <f>VLOOKUP(D1111,'Customer Details'!$A$1:$F$16,2,0)</f>
        <v>Suzlon Energy Ltd.</v>
      </c>
      <c r="H1111" s="16" t="str">
        <f>VLOOKUP(D1111,'Customer Details'!$A$1:$F$16,4,0)</f>
        <v>Tracy</v>
      </c>
      <c r="I1111" s="16" t="str">
        <f>VLOOKUP(D1111,'Customer Details'!$A$1:$F$16,6,0)</f>
        <v>95376</v>
      </c>
      <c r="J1111" s="5" t="s">
        <v>1232</v>
      </c>
      <c r="K1111" s="5">
        <v>3514</v>
      </c>
      <c r="L1111" s="5">
        <v>1257</v>
      </c>
      <c r="M1111" s="5" t="s">
        <v>918</v>
      </c>
      <c r="N1111" s="8">
        <v>10</v>
      </c>
      <c r="O1111" s="5">
        <v>3771</v>
      </c>
      <c r="P1111" s="5"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</row>
    <row r="1112" spans="1:22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16" t="str">
        <f>VLOOKUP(D1112,'Customer Details'!$A$1:$F$16,2,0)</f>
        <v>Supreme Ind</v>
      </c>
      <c r="H1112" s="16" t="str">
        <f>VLOOKUP(D1112,'Customer Details'!$A$1:$F$16,4,0)</f>
        <v>Midland</v>
      </c>
      <c r="I1112" s="16" t="str">
        <f>VLOOKUP(D1112,'Customer Details'!$A$1:$F$16,6,0)</f>
        <v>79706</v>
      </c>
      <c r="J1112" s="5" t="s">
        <v>1073</v>
      </c>
      <c r="K1112" s="5">
        <v>2633</v>
      </c>
      <c r="L1112" s="5">
        <v>1742</v>
      </c>
      <c r="M1112" s="5" t="s">
        <v>923</v>
      </c>
      <c r="N1112" s="8" t="s">
        <v>1572</v>
      </c>
      <c r="O1112" s="5">
        <v>5226</v>
      </c>
      <c r="P1112" s="5"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</row>
    <row r="1113" spans="1:22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16" t="str">
        <f>VLOOKUP(D1113,'Customer Details'!$A$1:$F$16,2,0)</f>
        <v>Supreme Ind</v>
      </c>
      <c r="H1113" s="16" t="str">
        <f>VLOOKUP(D1113,'Customer Details'!$A$1:$F$16,4,0)</f>
        <v>Midland</v>
      </c>
      <c r="I1113" s="16" t="str">
        <f>VLOOKUP(D1113,'Customer Details'!$A$1:$F$16,6,0)</f>
        <v>79706</v>
      </c>
      <c r="J1113" s="5" t="s">
        <v>1187</v>
      </c>
      <c r="K1113" s="5">
        <v>4206</v>
      </c>
      <c r="L1113" s="5">
        <v>1201</v>
      </c>
      <c r="M1113" s="5" t="s">
        <v>918</v>
      </c>
      <c r="N1113" s="8">
        <v>5</v>
      </c>
      <c r="O1113" s="5">
        <v>3603</v>
      </c>
      <c r="P1113" s="5"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</row>
    <row r="1114" spans="1:22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16" t="str">
        <f>VLOOKUP(D1114,'Customer Details'!$A$1:$F$16,2,0)</f>
        <v>Reliance Industries Limited</v>
      </c>
      <c r="H1114" s="16" t="str">
        <f>VLOOKUP(D1114,'Customer Details'!$A$1:$F$16,4,0)</f>
        <v>Chestnut Ridge</v>
      </c>
      <c r="I1114" s="16" t="str">
        <f>VLOOKUP(D1114,'Customer Details'!$A$1:$F$16,6,0)</f>
        <v>10977</v>
      </c>
      <c r="J1114" s="5" t="s">
        <v>1031</v>
      </c>
      <c r="K1114" s="5">
        <v>2808</v>
      </c>
      <c r="L1114" s="5">
        <v>1759</v>
      </c>
      <c r="M1114" s="5" t="s">
        <v>920</v>
      </c>
      <c r="N1114" s="8">
        <v>4</v>
      </c>
      <c r="O1114" s="5">
        <v>42216</v>
      </c>
      <c r="P1114" s="5"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</row>
    <row r="1115" spans="1:22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16" t="str">
        <f>VLOOKUP(D1115,'Customer Details'!$A$1:$F$16,2,0)</f>
        <v>Dynamatic Technologies Ltd.</v>
      </c>
      <c r="H1115" s="16" t="str">
        <f>VLOOKUP(D1115,'Customer Details'!$A$1:$F$16,4,0)</f>
        <v>Santa Barbara</v>
      </c>
      <c r="I1115" s="16" t="str">
        <f>VLOOKUP(D1115,'Customer Details'!$A$1:$F$16,6,0)</f>
        <v>93110</v>
      </c>
      <c r="J1115" s="5" t="s">
        <v>974</v>
      </c>
      <c r="K1115" s="5">
        <v>2547</v>
      </c>
      <c r="L1115" s="5">
        <v>1419</v>
      </c>
      <c r="M1115" s="5" t="s">
        <v>918</v>
      </c>
      <c r="N1115" s="8">
        <v>4</v>
      </c>
      <c r="O1115" s="5">
        <v>2838</v>
      </c>
      <c r="P1115" s="5"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</row>
    <row r="1116" spans="1:22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16" t="str">
        <f>VLOOKUP(D1116,'Customer Details'!$A$1:$F$16,2,0)</f>
        <v>Sonata Software</v>
      </c>
      <c r="H1116" s="16" t="str">
        <f>VLOOKUP(D1116,'Customer Details'!$A$1:$F$16,4,0)</f>
        <v>Olympia</v>
      </c>
      <c r="I1116" s="16" t="str">
        <f>VLOOKUP(D1116,'Customer Details'!$A$1:$F$16,6,0)</f>
        <v>98502</v>
      </c>
      <c r="J1116" s="5" t="s">
        <v>1211</v>
      </c>
      <c r="K1116" s="5">
        <v>4050</v>
      </c>
      <c r="L1116" s="5">
        <v>1241</v>
      </c>
      <c r="M1116" s="5" t="s">
        <v>918</v>
      </c>
      <c r="N1116" s="8">
        <v>4</v>
      </c>
      <c r="O1116" s="5">
        <v>1241</v>
      </c>
      <c r="P1116" s="5"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</row>
    <row r="1117" spans="1:22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16" t="str">
        <f>VLOOKUP(D1117,'Customer Details'!$A$1:$F$16,2,0)</f>
        <v>Dynamatic Technologies Ltd.</v>
      </c>
      <c r="H1117" s="16" t="str">
        <f>VLOOKUP(D1117,'Customer Details'!$A$1:$F$16,4,0)</f>
        <v>Santa Barbara</v>
      </c>
      <c r="I1117" s="16" t="str">
        <f>VLOOKUP(D1117,'Customer Details'!$A$1:$F$16,6,0)</f>
        <v>93110</v>
      </c>
      <c r="J1117" s="5" t="s">
        <v>1107</v>
      </c>
      <c r="K1117" s="5">
        <v>4234</v>
      </c>
      <c r="L1117" s="5">
        <v>1212</v>
      </c>
      <c r="M1117" s="5" t="s">
        <v>923</v>
      </c>
      <c r="N1117" s="8">
        <v>8</v>
      </c>
      <c r="O1117" s="5">
        <v>1212</v>
      </c>
      <c r="P1117" s="5"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</row>
    <row r="1118" spans="1:22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16" t="str">
        <f>VLOOKUP(D1118,'Customer Details'!$A$1:$F$16,2,0)</f>
        <v>Punj Lloyd Ltd.</v>
      </c>
      <c r="H1118" s="16" t="str">
        <f>VLOOKUP(D1118,'Customer Details'!$A$1:$F$16,4,0)</f>
        <v>South Windsor</v>
      </c>
      <c r="I1118" s="16" t="str">
        <f>VLOOKUP(D1118,'Customer Details'!$A$1:$F$16,6,0)</f>
        <v>06074</v>
      </c>
      <c r="J1118" s="5" t="s">
        <v>978</v>
      </c>
      <c r="K1118" s="5">
        <v>2787</v>
      </c>
      <c r="L1118" s="5">
        <v>2020</v>
      </c>
      <c r="M1118" s="5" t="s">
        <v>918</v>
      </c>
      <c r="N1118" s="8">
        <v>10</v>
      </c>
      <c r="O1118" s="5">
        <v>4040</v>
      </c>
      <c r="P1118" s="5"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</row>
    <row r="1119" spans="1:22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16" t="str">
        <f>VLOOKUP(D1119,'Customer Details'!$A$1:$F$16,2,0)</f>
        <v>Hindusthan National Glass &amp; Industries Ltd.</v>
      </c>
      <c r="H1119" s="16" t="str">
        <f>VLOOKUP(D1119,'Customer Details'!$A$1:$F$16,4,0)</f>
        <v>Honolulu</v>
      </c>
      <c r="I1119" s="16" t="str">
        <f>VLOOKUP(D1119,'Customer Details'!$A$1:$F$16,6,0)</f>
        <v>96825</v>
      </c>
      <c r="J1119" s="5" t="s">
        <v>968</v>
      </c>
      <c r="K1119" s="5">
        <v>3491</v>
      </c>
      <c r="L1119" s="5">
        <v>1257</v>
      </c>
      <c r="M1119" s="5" t="s">
        <v>923</v>
      </c>
      <c r="N1119" s="8">
        <v>4</v>
      </c>
      <c r="O1119" s="5">
        <v>3771</v>
      </c>
      <c r="P1119" s="5"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</row>
    <row r="1120" spans="1:22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16" t="str">
        <f>VLOOKUP(D1120,'Customer Details'!$A$1:$F$16,2,0)</f>
        <v>Suzlon Energy Ltd.</v>
      </c>
      <c r="H1120" s="16" t="str">
        <f>VLOOKUP(D1120,'Customer Details'!$A$1:$F$16,4,0)</f>
        <v>Tracy</v>
      </c>
      <c r="I1120" s="16" t="str">
        <f>VLOOKUP(D1120,'Customer Details'!$A$1:$F$16,6,0)</f>
        <v>95376</v>
      </c>
      <c r="J1120" s="5" t="s">
        <v>1153</v>
      </c>
      <c r="K1120" s="5">
        <v>2902</v>
      </c>
      <c r="L1120" s="5">
        <v>1633</v>
      </c>
      <c r="M1120" s="5" t="s">
        <v>923</v>
      </c>
      <c r="N1120" s="8">
        <v>5</v>
      </c>
      <c r="O1120" s="5">
        <v>1633</v>
      </c>
      <c r="P1120" s="5"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</row>
    <row r="1121" spans="1:22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16" t="str">
        <f>VLOOKUP(D1121,'Customer Details'!$A$1:$F$16,2,0)</f>
        <v>Lupin Ltd.</v>
      </c>
      <c r="H1121" s="16" t="str">
        <f>VLOOKUP(D1121,'Customer Details'!$A$1:$F$16,4,0)</f>
        <v>New York</v>
      </c>
      <c r="I1121" s="16" t="str">
        <f>VLOOKUP(D1121,'Customer Details'!$A$1:$F$16,6,0)</f>
        <v>10019</v>
      </c>
      <c r="J1121" s="5" t="s">
        <v>1152</v>
      </c>
      <c r="K1121" s="5">
        <v>4758</v>
      </c>
      <c r="L1121" s="5">
        <v>1946</v>
      </c>
      <c r="M1121" s="5" t="s">
        <v>918</v>
      </c>
      <c r="N1121" s="8">
        <v>10</v>
      </c>
      <c r="O1121" s="5">
        <v>1946</v>
      </c>
      <c r="P1121" s="5"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</row>
    <row r="1122" spans="1:22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16" t="str">
        <f>VLOOKUP(D1122,'Customer Details'!$A$1:$F$16,2,0)</f>
        <v>Punj Lloyd Ltd.</v>
      </c>
      <c r="H1122" s="16" t="str">
        <f>VLOOKUP(D1122,'Customer Details'!$A$1:$F$16,4,0)</f>
        <v>South Windsor</v>
      </c>
      <c r="I1122" s="16" t="str">
        <f>VLOOKUP(D1122,'Customer Details'!$A$1:$F$16,6,0)</f>
        <v>06074</v>
      </c>
      <c r="J1122" s="5" t="s">
        <v>1107</v>
      </c>
      <c r="K1122" s="5">
        <v>4234</v>
      </c>
      <c r="L1122" s="5">
        <v>1212</v>
      </c>
      <c r="M1122" s="5" t="s">
        <v>923</v>
      </c>
      <c r="N1122" s="8">
        <v>3</v>
      </c>
      <c r="O1122" s="5">
        <v>2424</v>
      </c>
      <c r="P1122" s="5"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</row>
    <row r="1123" spans="1:22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16" t="str">
        <f>VLOOKUP(D1123,'Customer Details'!$A$1:$F$16,2,0)</f>
        <v>GMR Infrastructure Ltd.</v>
      </c>
      <c r="H1123" s="16" t="str">
        <f>VLOOKUP(D1123,'Customer Details'!$A$1:$F$16,4,0)</f>
        <v>Naugatuck</v>
      </c>
      <c r="I1123" s="16" t="str">
        <f>VLOOKUP(D1123,'Customer Details'!$A$1:$F$16,6,0)</f>
        <v>06770</v>
      </c>
      <c r="J1123" s="5" t="s">
        <v>1158</v>
      </c>
      <c r="K1123" s="5">
        <v>4079</v>
      </c>
      <c r="L1123" s="5">
        <v>1413</v>
      </c>
      <c r="M1123" s="5" t="s">
        <v>923</v>
      </c>
      <c r="N1123" s="8">
        <v>4</v>
      </c>
      <c r="O1123" s="5">
        <v>1413</v>
      </c>
      <c r="P1123" s="5"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</row>
    <row r="1124" spans="1:22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16" t="str">
        <f>VLOOKUP(D1124,'Customer Details'!$A$1:$F$16,2,0)</f>
        <v>Godfrey Philips India Ltd.</v>
      </c>
      <c r="H1124" s="16" t="str">
        <f>VLOOKUP(D1124,'Customer Details'!$A$1:$F$16,4,0)</f>
        <v>Salt Lake City</v>
      </c>
      <c r="I1124" s="16" t="str">
        <f>VLOOKUP(D1124,'Customer Details'!$A$1:$F$16,6,0)</f>
        <v>84118</v>
      </c>
      <c r="J1124" s="5" t="s">
        <v>1043</v>
      </c>
      <c r="K1124" s="5">
        <v>2706</v>
      </c>
      <c r="L1124" s="5">
        <v>2310</v>
      </c>
      <c r="M1124" s="5" t="s">
        <v>918</v>
      </c>
      <c r="N1124" s="8">
        <v>5</v>
      </c>
      <c r="O1124" s="5">
        <v>2310</v>
      </c>
      <c r="P1124" s="5"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</row>
    <row r="1125" spans="1:22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16" t="str">
        <f>VLOOKUP(D1125,'Customer Details'!$A$1:$F$16,2,0)</f>
        <v>Sonata Software</v>
      </c>
      <c r="H1125" s="16" t="str">
        <f>VLOOKUP(D1125,'Customer Details'!$A$1:$F$16,4,0)</f>
        <v>Olympia</v>
      </c>
      <c r="I1125" s="16" t="str">
        <f>VLOOKUP(D1125,'Customer Details'!$A$1:$F$16,6,0)</f>
        <v>98502</v>
      </c>
      <c r="J1125" s="5" t="s">
        <v>930</v>
      </c>
      <c r="K1125" s="5">
        <v>4724</v>
      </c>
      <c r="L1125" s="5">
        <v>2467</v>
      </c>
      <c r="M1125" s="5" t="s">
        <v>918</v>
      </c>
      <c r="N1125" s="8">
        <v>6</v>
      </c>
      <c r="O1125" s="5">
        <v>2467</v>
      </c>
      <c r="P1125" s="5"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</row>
    <row r="1126" spans="1:22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16" t="str">
        <f>VLOOKUP(D1126,'Customer Details'!$A$1:$F$16,2,0)</f>
        <v>GMR Infrastructure Ltd.</v>
      </c>
      <c r="H1126" s="16" t="str">
        <f>VLOOKUP(D1126,'Customer Details'!$A$1:$F$16,4,0)</f>
        <v>Naugatuck</v>
      </c>
      <c r="I1126" s="16" t="str">
        <f>VLOOKUP(D1126,'Customer Details'!$A$1:$F$16,6,0)</f>
        <v>06770</v>
      </c>
      <c r="J1126" s="5" t="s">
        <v>1210</v>
      </c>
      <c r="K1126" s="5">
        <v>2659</v>
      </c>
      <c r="L1126" s="5">
        <v>2415</v>
      </c>
      <c r="M1126" s="5" t="s">
        <v>918</v>
      </c>
      <c r="N1126" s="8">
        <v>6</v>
      </c>
      <c r="O1126" s="5">
        <v>4830</v>
      </c>
      <c r="P1126" s="5"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</row>
    <row r="1127" spans="1:22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16" t="str">
        <f>VLOOKUP(D1127,'Customer Details'!$A$1:$F$16,2,0)</f>
        <v>Godfrey Philips India Ltd.</v>
      </c>
      <c r="H1127" s="16" t="str">
        <f>VLOOKUP(D1127,'Customer Details'!$A$1:$F$16,4,0)</f>
        <v>Salt Lake City</v>
      </c>
      <c r="I1127" s="16" t="str">
        <f>VLOOKUP(D1127,'Customer Details'!$A$1:$F$16,6,0)</f>
        <v>84118</v>
      </c>
      <c r="J1127" s="5" t="s">
        <v>972</v>
      </c>
      <c r="K1127" s="5">
        <v>2617</v>
      </c>
      <c r="L1127" s="5">
        <v>1736</v>
      </c>
      <c r="M1127" s="5" t="s">
        <v>925</v>
      </c>
      <c r="N1127" s="8">
        <v>6</v>
      </c>
      <c r="O1127" s="5">
        <v>5208</v>
      </c>
      <c r="P1127" s="5"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</row>
    <row r="1128" spans="1:22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16" t="str">
        <f>VLOOKUP(D1128,'Customer Details'!$A$1:$F$16,2,0)</f>
        <v>Lupin Ltd.</v>
      </c>
      <c r="H1128" s="16" t="str">
        <f>VLOOKUP(D1128,'Customer Details'!$A$1:$F$16,4,0)</f>
        <v>New York</v>
      </c>
      <c r="I1128" s="16" t="str">
        <f>VLOOKUP(D1128,'Customer Details'!$A$1:$F$16,6,0)</f>
        <v>10019</v>
      </c>
      <c r="J1128" s="5" t="s">
        <v>1156</v>
      </c>
      <c r="K1128" s="5">
        <v>2517</v>
      </c>
      <c r="L1128" s="5">
        <v>2149</v>
      </c>
      <c r="M1128" s="5" t="s">
        <v>925</v>
      </c>
      <c r="N1128" s="8">
        <v>3</v>
      </c>
      <c r="O1128" s="5">
        <v>2149</v>
      </c>
      <c r="P1128" s="5"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</row>
    <row r="1129" spans="1:22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16" t="str">
        <f>VLOOKUP(D1129,'Customer Details'!$A$1:$F$16,2,0)</f>
        <v>ABC</v>
      </c>
      <c r="H1129" s="16" t="str">
        <f>VLOOKUP(D1129,'Customer Details'!$A$1:$F$16,4,0)</f>
        <v>New York</v>
      </c>
      <c r="I1129" s="16" t="str">
        <f>VLOOKUP(D1129,'Customer Details'!$A$1:$F$16,6,0)</f>
        <v>10025</v>
      </c>
      <c r="J1129" s="5" t="s">
        <v>1109</v>
      </c>
      <c r="K1129" s="5">
        <v>3573</v>
      </c>
      <c r="L1129" s="5">
        <v>1857</v>
      </c>
      <c r="M1129" s="5" t="s">
        <v>918</v>
      </c>
      <c r="N1129" s="8">
        <v>4</v>
      </c>
      <c r="O1129" s="5">
        <v>1857</v>
      </c>
      <c r="P1129" s="5"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</row>
    <row r="1130" spans="1:22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16" t="str">
        <f>VLOOKUP(D1130,'Customer Details'!$A$1:$F$16,2,0)</f>
        <v>Elder Pharmaceuticals</v>
      </c>
      <c r="H1130" s="16" t="str">
        <f>VLOOKUP(D1130,'Customer Details'!$A$1:$F$16,4,0)</f>
        <v>Omaha</v>
      </c>
      <c r="I1130" s="16" t="str">
        <f>VLOOKUP(D1130,'Customer Details'!$A$1:$F$16,6,0)</f>
        <v>68127</v>
      </c>
      <c r="J1130" s="5" t="s">
        <v>1159</v>
      </c>
      <c r="K1130" s="5">
        <v>4843</v>
      </c>
      <c r="L1130" s="5">
        <v>2192</v>
      </c>
      <c r="M1130" s="5" t="s">
        <v>920</v>
      </c>
      <c r="N1130" s="8">
        <v>4</v>
      </c>
      <c r="O1130" s="5">
        <v>2192</v>
      </c>
      <c r="P1130" s="5"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</row>
    <row r="1131" spans="1:22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16" t="str">
        <f>VLOOKUP(D1131,'Customer Details'!$A$1:$F$16,2,0)</f>
        <v>Elder Pharmaceuticals</v>
      </c>
      <c r="H1131" s="16" t="str">
        <f>VLOOKUP(D1131,'Customer Details'!$A$1:$F$16,4,0)</f>
        <v>Omaha</v>
      </c>
      <c r="I1131" s="16" t="str">
        <f>VLOOKUP(D1131,'Customer Details'!$A$1:$F$16,6,0)</f>
        <v>68127</v>
      </c>
      <c r="J1131" s="5" t="s">
        <v>1201</v>
      </c>
      <c r="K1131" s="5">
        <v>4841</v>
      </c>
      <c r="L1131" s="5">
        <v>1784</v>
      </c>
      <c r="M1131" s="5" t="s">
        <v>925</v>
      </c>
      <c r="N1131" s="8" t="s">
        <v>1572</v>
      </c>
      <c r="O1131" s="5">
        <v>3568</v>
      </c>
      <c r="P1131" s="5"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</row>
    <row r="1132" spans="1:22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16" t="str">
        <f>VLOOKUP(D1132,'Customer Details'!$A$1:$F$16,2,0)</f>
        <v>Suzlon Energy Ltd.</v>
      </c>
      <c r="H1132" s="16" t="str">
        <f>VLOOKUP(D1132,'Customer Details'!$A$1:$F$16,4,0)</f>
        <v>Tracy</v>
      </c>
      <c r="I1132" s="16" t="str">
        <f>VLOOKUP(D1132,'Customer Details'!$A$1:$F$16,6,0)</f>
        <v>95376</v>
      </c>
      <c r="J1132" s="5" t="s">
        <v>1150</v>
      </c>
      <c r="K1132" s="5">
        <v>4006</v>
      </c>
      <c r="L1132" s="5">
        <v>1898</v>
      </c>
      <c r="M1132" s="5" t="s">
        <v>918</v>
      </c>
      <c r="N1132" s="8">
        <v>3</v>
      </c>
      <c r="O1132" s="5">
        <v>1898</v>
      </c>
      <c r="P1132" s="5"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</row>
    <row r="1133" spans="1:22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16" t="str">
        <f>VLOOKUP(D1133,'Customer Details'!$A$1:$F$16,2,0)</f>
        <v>GMR Infrastructure Ltd.</v>
      </c>
      <c r="H1133" s="16" t="str">
        <f>VLOOKUP(D1133,'Customer Details'!$A$1:$F$16,4,0)</f>
        <v>Naugatuck</v>
      </c>
      <c r="I1133" s="16" t="str">
        <f>VLOOKUP(D1133,'Customer Details'!$A$1:$F$16,6,0)</f>
        <v>06770</v>
      </c>
      <c r="J1133" s="5" t="s">
        <v>937</v>
      </c>
      <c r="K1133" s="5">
        <v>2500</v>
      </c>
      <c r="L1133" s="5">
        <v>1914</v>
      </c>
      <c r="M1133" s="5" t="s">
        <v>931</v>
      </c>
      <c r="N1133" s="8">
        <v>4</v>
      </c>
      <c r="O1133" s="5">
        <v>3828</v>
      </c>
      <c r="P1133" s="5"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</row>
    <row r="1134" spans="1:22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16" t="str">
        <f>VLOOKUP(D1134,'Customer Details'!$A$1:$F$16,2,0)</f>
        <v>Suzlon Energy Ltd.</v>
      </c>
      <c r="H1134" s="16" t="str">
        <f>VLOOKUP(D1134,'Customer Details'!$A$1:$F$16,4,0)</f>
        <v>Tracy</v>
      </c>
      <c r="I1134" s="16" t="str">
        <f>VLOOKUP(D1134,'Customer Details'!$A$1:$F$16,6,0)</f>
        <v>95376</v>
      </c>
      <c r="J1134" s="5" t="s">
        <v>1183</v>
      </c>
      <c r="K1134" s="5">
        <v>4874</v>
      </c>
      <c r="L1134" s="5">
        <v>1503</v>
      </c>
      <c r="M1134" s="5" t="s">
        <v>918</v>
      </c>
      <c r="N1134" s="8">
        <v>4</v>
      </c>
      <c r="O1134" s="5">
        <v>4509</v>
      </c>
      <c r="P1134" s="5"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</row>
    <row r="1135" spans="1:22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16" t="str">
        <f>VLOOKUP(D1135,'Customer Details'!$A$1:$F$16,2,0)</f>
        <v>Supreme Ind</v>
      </c>
      <c r="H1135" s="16" t="str">
        <f>VLOOKUP(D1135,'Customer Details'!$A$1:$F$16,4,0)</f>
        <v>Midland</v>
      </c>
      <c r="I1135" s="16" t="str">
        <f>VLOOKUP(D1135,'Customer Details'!$A$1:$F$16,6,0)</f>
        <v>79706</v>
      </c>
      <c r="J1135" s="5" t="s">
        <v>1195</v>
      </c>
      <c r="K1135" s="5">
        <v>3034</v>
      </c>
      <c r="L1135" s="5">
        <v>2312</v>
      </c>
      <c r="M1135" s="5" t="s">
        <v>918</v>
      </c>
      <c r="N1135" s="8">
        <v>10</v>
      </c>
      <c r="O1135" s="5">
        <v>2312</v>
      </c>
      <c r="P1135" s="5"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</row>
    <row r="1136" spans="1:22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16" t="str">
        <f>VLOOKUP(D1136,'Customer Details'!$A$1:$F$16,2,0)</f>
        <v>Honeywell Automation</v>
      </c>
      <c r="H1136" s="16" t="str">
        <f>VLOOKUP(D1136,'Customer Details'!$A$1:$F$16,4,0)</f>
        <v>Miami</v>
      </c>
      <c r="I1136" s="16" t="str">
        <f>VLOOKUP(D1136,'Customer Details'!$A$1:$F$16,6,0)</f>
        <v>33732</v>
      </c>
      <c r="J1136" s="5" t="s">
        <v>1035</v>
      </c>
      <c r="K1136" s="5">
        <v>4262</v>
      </c>
      <c r="L1136" s="5">
        <v>2486</v>
      </c>
      <c r="M1136" s="5" t="s">
        <v>918</v>
      </c>
      <c r="N1136" s="8">
        <v>5</v>
      </c>
      <c r="O1136" s="5">
        <v>2486</v>
      </c>
      <c r="P1136" s="5"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</row>
    <row r="1137" spans="1:22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16" t="str">
        <f>VLOOKUP(D1137,'Customer Details'!$A$1:$F$16,2,0)</f>
        <v>Supreme Ind</v>
      </c>
      <c r="H1137" s="16" t="str">
        <f>VLOOKUP(D1137,'Customer Details'!$A$1:$F$16,4,0)</f>
        <v>Midland</v>
      </c>
      <c r="I1137" s="16" t="str">
        <f>VLOOKUP(D1137,'Customer Details'!$A$1:$F$16,6,0)</f>
        <v>79706</v>
      </c>
      <c r="J1137" s="5" t="s">
        <v>936</v>
      </c>
      <c r="K1137" s="5">
        <v>4481</v>
      </c>
      <c r="L1137" s="5">
        <v>2114</v>
      </c>
      <c r="M1137" s="5" t="s">
        <v>918</v>
      </c>
      <c r="N1137" s="8">
        <v>6</v>
      </c>
      <c r="O1137" s="5">
        <v>2114</v>
      </c>
      <c r="P1137" s="5"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</row>
    <row r="1138" spans="1:22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16" t="str">
        <f>VLOOKUP(D1138,'Customer Details'!$A$1:$F$16,2,0)</f>
        <v>Honeywell Automation</v>
      </c>
      <c r="H1138" s="16" t="str">
        <f>VLOOKUP(D1138,'Customer Details'!$A$1:$F$16,4,0)</f>
        <v>Miami</v>
      </c>
      <c r="I1138" s="16" t="str">
        <f>VLOOKUP(D1138,'Customer Details'!$A$1:$F$16,6,0)</f>
        <v>33732</v>
      </c>
      <c r="J1138" s="5" t="s">
        <v>955</v>
      </c>
      <c r="K1138" s="5">
        <v>2612</v>
      </c>
      <c r="L1138" s="5">
        <v>1994</v>
      </c>
      <c r="M1138" s="5" t="s">
        <v>918</v>
      </c>
      <c r="N1138" s="8">
        <v>4</v>
      </c>
      <c r="O1138" s="5">
        <v>3988</v>
      </c>
      <c r="P1138" s="5"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</row>
    <row r="1139" spans="1:22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16" t="str">
        <f>VLOOKUP(D1139,'Customer Details'!$A$1:$F$16,2,0)</f>
        <v>Honeywell Automation</v>
      </c>
      <c r="H1139" s="16" t="str">
        <f>VLOOKUP(D1139,'Customer Details'!$A$1:$F$16,4,0)</f>
        <v>Miami</v>
      </c>
      <c r="I1139" s="16" t="str">
        <f>VLOOKUP(D1139,'Customer Details'!$A$1:$F$16,6,0)</f>
        <v>33732</v>
      </c>
      <c r="J1139" s="5" t="s">
        <v>1007</v>
      </c>
      <c r="K1139" s="5">
        <v>3330</v>
      </c>
      <c r="L1139" s="5">
        <v>1819</v>
      </c>
      <c r="M1139" s="5" t="s">
        <v>918</v>
      </c>
      <c r="N1139" s="8">
        <v>3</v>
      </c>
      <c r="O1139" s="5">
        <v>3638</v>
      </c>
      <c r="P1139" s="5"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</row>
    <row r="1140" spans="1:22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16" t="str">
        <f>VLOOKUP(D1140,'Customer Details'!$A$1:$F$16,2,0)</f>
        <v>Suzlon Energy Ltd.</v>
      </c>
      <c r="H1140" s="16" t="str">
        <f>VLOOKUP(D1140,'Customer Details'!$A$1:$F$16,4,0)</f>
        <v>Tracy</v>
      </c>
      <c r="I1140" s="16" t="str">
        <f>VLOOKUP(D1140,'Customer Details'!$A$1:$F$16,6,0)</f>
        <v>95376</v>
      </c>
      <c r="J1140" s="5" t="s">
        <v>964</v>
      </c>
      <c r="K1140" s="5">
        <v>3454</v>
      </c>
      <c r="L1140" s="5">
        <v>1525</v>
      </c>
      <c r="M1140" s="5" t="s">
        <v>918</v>
      </c>
      <c r="N1140" s="8">
        <v>6</v>
      </c>
      <c r="O1140" s="5">
        <v>1525</v>
      </c>
      <c r="P1140" s="5"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</row>
    <row r="1141" spans="1:22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16" t="str">
        <f>VLOOKUP(D1141,'Customer Details'!$A$1:$F$16,2,0)</f>
        <v>Sonata Software</v>
      </c>
      <c r="H1141" s="16" t="str">
        <f>VLOOKUP(D1141,'Customer Details'!$A$1:$F$16,4,0)</f>
        <v>Olympia</v>
      </c>
      <c r="I1141" s="16" t="str">
        <f>VLOOKUP(D1141,'Customer Details'!$A$1:$F$16,6,0)</f>
        <v>98502</v>
      </c>
      <c r="J1141" s="5" t="s">
        <v>1065</v>
      </c>
      <c r="K1141" s="5">
        <v>4239</v>
      </c>
      <c r="L1141" s="5">
        <v>2267</v>
      </c>
      <c r="M1141" s="5" t="s">
        <v>918</v>
      </c>
      <c r="N1141" s="8">
        <v>8</v>
      </c>
      <c r="O1141" s="5">
        <v>2267</v>
      </c>
      <c r="P1141" s="5"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</row>
    <row r="1142" spans="1:22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16" t="str">
        <f>VLOOKUP(D1142,'Customer Details'!$A$1:$F$16,2,0)</f>
        <v>Fortis Healthcare Ltd.</v>
      </c>
      <c r="H1142" s="16" t="str">
        <f>VLOOKUP(D1142,'Customer Details'!$A$1:$F$16,4,0)</f>
        <v>Goleta</v>
      </c>
      <c r="I1142" s="16" t="str">
        <f>VLOOKUP(D1142,'Customer Details'!$A$1:$F$16,6,0)</f>
        <v>93117</v>
      </c>
      <c r="J1142" s="5" t="s">
        <v>1137</v>
      </c>
      <c r="K1142" s="5">
        <v>3580</v>
      </c>
      <c r="L1142" s="5">
        <v>2012</v>
      </c>
      <c r="M1142" s="5" t="s">
        <v>925</v>
      </c>
      <c r="N1142" s="8">
        <v>8</v>
      </c>
      <c r="O1142" s="5">
        <v>6036</v>
      </c>
      <c r="P1142" s="5"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</row>
    <row r="1143" spans="1:22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16" t="str">
        <f>VLOOKUP(D1143,'Customer Details'!$A$1:$F$16,2,0)</f>
        <v>ABC</v>
      </c>
      <c r="H1143" s="16" t="str">
        <f>VLOOKUP(D1143,'Customer Details'!$A$1:$F$16,4,0)</f>
        <v>New York</v>
      </c>
      <c r="I1143" s="16" t="str">
        <f>VLOOKUP(D1143,'Customer Details'!$A$1:$F$16,6,0)</f>
        <v>10025</v>
      </c>
      <c r="J1143" s="5" t="s">
        <v>946</v>
      </c>
      <c r="K1143" s="5">
        <v>2921</v>
      </c>
      <c r="L1143" s="5">
        <v>1786</v>
      </c>
      <c r="M1143" s="5" t="s">
        <v>920</v>
      </c>
      <c r="N1143" s="8">
        <v>6</v>
      </c>
      <c r="O1143" s="5">
        <v>5358</v>
      </c>
      <c r="P1143" s="5"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</row>
    <row r="1144" spans="1:22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16" t="str">
        <f>VLOOKUP(D1144,'Customer Details'!$A$1:$F$16,2,0)</f>
        <v>Reliance Industries Limited</v>
      </c>
      <c r="H1144" s="16" t="str">
        <f>VLOOKUP(D1144,'Customer Details'!$A$1:$F$16,4,0)</f>
        <v>Chestnut Ridge</v>
      </c>
      <c r="I1144" s="16" t="str">
        <f>VLOOKUP(D1144,'Customer Details'!$A$1:$F$16,6,0)</f>
        <v>10977</v>
      </c>
      <c r="J1144" s="5" t="s">
        <v>1107</v>
      </c>
      <c r="K1144" s="5">
        <v>4234</v>
      </c>
      <c r="L1144" s="5">
        <v>1212</v>
      </c>
      <c r="M1144" s="5" t="s">
        <v>923</v>
      </c>
      <c r="N1144" s="8">
        <v>5</v>
      </c>
      <c r="O1144" s="5">
        <v>1212</v>
      </c>
      <c r="P1144" s="5"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</row>
    <row r="1145" spans="1:22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16" t="str">
        <f>VLOOKUP(D1145,'Customer Details'!$A$1:$F$16,2,0)</f>
        <v>Dynamatic Technologies Ltd.</v>
      </c>
      <c r="H1145" s="16" t="str">
        <f>VLOOKUP(D1145,'Customer Details'!$A$1:$F$16,4,0)</f>
        <v>Santa Barbara</v>
      </c>
      <c r="I1145" s="16" t="str">
        <f>VLOOKUP(D1145,'Customer Details'!$A$1:$F$16,6,0)</f>
        <v>93110</v>
      </c>
      <c r="J1145" s="5" t="s">
        <v>1191</v>
      </c>
      <c r="K1145" s="5">
        <v>4283</v>
      </c>
      <c r="L1145" s="5">
        <v>1658</v>
      </c>
      <c r="M1145" s="5" t="s">
        <v>923</v>
      </c>
      <c r="N1145" s="8">
        <v>6</v>
      </c>
      <c r="O1145" s="5">
        <v>1658</v>
      </c>
      <c r="P1145" s="5"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</row>
    <row r="1146" spans="1:22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16" t="str">
        <f>VLOOKUP(D1146,'Customer Details'!$A$1:$F$16,2,0)</f>
        <v>Dynamatic Technologies Ltd.</v>
      </c>
      <c r="H1146" s="16" t="str">
        <f>VLOOKUP(D1146,'Customer Details'!$A$1:$F$16,4,0)</f>
        <v>Santa Barbara</v>
      </c>
      <c r="I1146" s="16" t="str">
        <f>VLOOKUP(D1146,'Customer Details'!$A$1:$F$16,6,0)</f>
        <v>93110</v>
      </c>
      <c r="J1146" s="5" t="s">
        <v>1020</v>
      </c>
      <c r="K1146" s="5">
        <v>4477</v>
      </c>
      <c r="L1146" s="5">
        <v>1589</v>
      </c>
      <c r="M1146" s="5" t="s">
        <v>918</v>
      </c>
      <c r="N1146" s="8">
        <v>8</v>
      </c>
      <c r="O1146" s="5">
        <v>1589</v>
      </c>
      <c r="P1146" s="5"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</row>
    <row r="1147" spans="1:22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16" t="str">
        <f>VLOOKUP(D1147,'Customer Details'!$A$1:$F$16,2,0)</f>
        <v>Reliance Industries Limited</v>
      </c>
      <c r="H1147" s="16" t="str">
        <f>VLOOKUP(D1147,'Customer Details'!$A$1:$F$16,4,0)</f>
        <v>Chestnut Ridge</v>
      </c>
      <c r="I1147" s="16" t="str">
        <f>VLOOKUP(D1147,'Customer Details'!$A$1:$F$16,6,0)</f>
        <v>10977</v>
      </c>
      <c r="J1147" s="5" t="s">
        <v>1066</v>
      </c>
      <c r="K1147" s="5">
        <v>4220</v>
      </c>
      <c r="L1147" s="5">
        <v>1635</v>
      </c>
      <c r="M1147" s="5" t="s">
        <v>918</v>
      </c>
      <c r="N1147" s="8">
        <v>3</v>
      </c>
      <c r="O1147" s="5">
        <v>1635</v>
      </c>
      <c r="P1147" s="5"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</row>
    <row r="1148" spans="1:22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16" t="str">
        <f>VLOOKUP(D1148,'Customer Details'!$A$1:$F$16,2,0)</f>
        <v>Fortis Healthcare Ltd.</v>
      </c>
      <c r="H1148" s="16" t="str">
        <f>VLOOKUP(D1148,'Customer Details'!$A$1:$F$16,4,0)</f>
        <v>Goleta</v>
      </c>
      <c r="I1148" s="16" t="str">
        <f>VLOOKUP(D1148,'Customer Details'!$A$1:$F$16,6,0)</f>
        <v>93117</v>
      </c>
      <c r="J1148" s="5" t="s">
        <v>1096</v>
      </c>
      <c r="K1148" s="5">
        <v>4741</v>
      </c>
      <c r="L1148" s="5">
        <v>1849</v>
      </c>
      <c r="M1148" s="5" t="s">
        <v>923</v>
      </c>
      <c r="N1148" s="8">
        <v>8</v>
      </c>
      <c r="O1148" s="5">
        <v>1849</v>
      </c>
      <c r="P1148" s="5"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</row>
    <row r="1149" spans="1:22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16" t="str">
        <f>VLOOKUP(D1149,'Customer Details'!$A$1:$F$16,2,0)</f>
        <v>GMR Infrastructure Ltd.</v>
      </c>
      <c r="H1149" s="16" t="str">
        <f>VLOOKUP(D1149,'Customer Details'!$A$1:$F$16,4,0)</f>
        <v>Naugatuck</v>
      </c>
      <c r="I1149" s="16" t="str">
        <f>VLOOKUP(D1149,'Customer Details'!$A$1:$F$16,6,0)</f>
        <v>06770</v>
      </c>
      <c r="J1149" s="5" t="s">
        <v>1206</v>
      </c>
      <c r="K1149" s="5">
        <v>4218</v>
      </c>
      <c r="L1149" s="5">
        <v>2421</v>
      </c>
      <c r="M1149" s="5" t="s">
        <v>918</v>
      </c>
      <c r="N1149" s="8" t="s">
        <v>1572</v>
      </c>
      <c r="O1149" s="5">
        <v>7263</v>
      </c>
      <c r="P1149" s="5"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</row>
    <row r="1150" spans="1:22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16" t="str">
        <f>VLOOKUP(D1150,'Customer Details'!$A$1:$F$16,2,0)</f>
        <v>Elder Pharmaceuticals</v>
      </c>
      <c r="H1150" s="16" t="str">
        <f>VLOOKUP(D1150,'Customer Details'!$A$1:$F$16,4,0)</f>
        <v>Omaha</v>
      </c>
      <c r="I1150" s="16" t="str">
        <f>VLOOKUP(D1150,'Customer Details'!$A$1:$F$16,6,0)</f>
        <v>68127</v>
      </c>
      <c r="J1150" s="5" t="s">
        <v>1183</v>
      </c>
      <c r="K1150" s="5">
        <v>4874</v>
      </c>
      <c r="L1150" s="5">
        <v>1503</v>
      </c>
      <c r="M1150" s="5" t="s">
        <v>918</v>
      </c>
      <c r="N1150" s="8">
        <v>4</v>
      </c>
      <c r="O1150" s="5">
        <v>36072</v>
      </c>
      <c r="P1150" s="5"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</row>
    <row r="1151" spans="1:22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16" t="str">
        <f>VLOOKUP(D1151,'Customer Details'!$A$1:$F$16,2,0)</f>
        <v>Dynamatic Technologies Ltd.</v>
      </c>
      <c r="H1151" s="16" t="str">
        <f>VLOOKUP(D1151,'Customer Details'!$A$1:$F$16,4,0)</f>
        <v>Santa Barbara</v>
      </c>
      <c r="I1151" s="16" t="str">
        <f>VLOOKUP(D1151,'Customer Details'!$A$1:$F$16,6,0)</f>
        <v>93110</v>
      </c>
      <c r="J1151" s="5" t="s">
        <v>1059</v>
      </c>
      <c r="K1151" s="5">
        <v>3645</v>
      </c>
      <c r="L1151" s="5">
        <v>2466</v>
      </c>
      <c r="M1151" s="5" t="s">
        <v>925</v>
      </c>
      <c r="N1151" s="8">
        <v>10</v>
      </c>
      <c r="O1151" s="5">
        <v>2466</v>
      </c>
      <c r="P1151" s="5"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</row>
    <row r="1152" spans="1:22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16" t="str">
        <f>VLOOKUP(D1152,'Customer Details'!$A$1:$F$16,2,0)</f>
        <v>Hindusthan National Glass &amp; Industries Ltd.</v>
      </c>
      <c r="H1152" s="16" t="str">
        <f>VLOOKUP(D1152,'Customer Details'!$A$1:$F$16,4,0)</f>
        <v>Honolulu</v>
      </c>
      <c r="I1152" s="16" t="str">
        <f>VLOOKUP(D1152,'Customer Details'!$A$1:$F$16,6,0)</f>
        <v>96825</v>
      </c>
      <c r="J1152" s="5" t="s">
        <v>1187</v>
      </c>
      <c r="K1152" s="5">
        <v>4206</v>
      </c>
      <c r="L1152" s="5">
        <v>1201</v>
      </c>
      <c r="M1152" s="5" t="s">
        <v>918</v>
      </c>
      <c r="N1152" s="8" t="s">
        <v>1572</v>
      </c>
      <c r="O1152" s="5">
        <v>2402</v>
      </c>
      <c r="P1152" s="5"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</row>
    <row r="1153" spans="1:22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16" t="str">
        <f>VLOOKUP(D1153,'Customer Details'!$A$1:$F$16,2,0)</f>
        <v>Reliance Industries Limited</v>
      </c>
      <c r="H1153" s="16" t="str">
        <f>VLOOKUP(D1153,'Customer Details'!$A$1:$F$16,4,0)</f>
        <v>Chestnut Ridge</v>
      </c>
      <c r="I1153" s="16" t="str">
        <f>VLOOKUP(D1153,'Customer Details'!$A$1:$F$16,6,0)</f>
        <v>10977</v>
      </c>
      <c r="J1153" s="5" t="s">
        <v>966</v>
      </c>
      <c r="K1153" s="5">
        <v>3642</v>
      </c>
      <c r="L1153" s="5">
        <v>1705</v>
      </c>
      <c r="M1153" s="5" t="s">
        <v>918</v>
      </c>
      <c r="N1153" s="8">
        <v>3</v>
      </c>
      <c r="O1153" s="5">
        <v>3410</v>
      </c>
      <c r="P1153" s="5"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</row>
    <row r="1154" spans="1:22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16" t="str">
        <f>VLOOKUP(D1154,'Customer Details'!$A$1:$F$16,2,0)</f>
        <v>Elder Pharmaceuticals</v>
      </c>
      <c r="H1154" s="16" t="str">
        <f>VLOOKUP(D1154,'Customer Details'!$A$1:$F$16,4,0)</f>
        <v>Omaha</v>
      </c>
      <c r="I1154" s="16" t="str">
        <f>VLOOKUP(D1154,'Customer Details'!$A$1:$F$16,6,0)</f>
        <v>68127</v>
      </c>
      <c r="J1154" s="5" t="s">
        <v>1226</v>
      </c>
      <c r="K1154" s="5">
        <v>3994</v>
      </c>
      <c r="L1154" s="5">
        <v>1799</v>
      </c>
      <c r="M1154" s="5" t="s">
        <v>918</v>
      </c>
      <c r="N1154" s="8">
        <v>4</v>
      </c>
      <c r="O1154" s="5">
        <v>3598</v>
      </c>
      <c r="P1154" s="5"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</row>
    <row r="1155" spans="1:22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16" t="str">
        <f>VLOOKUP(D1155,'Customer Details'!$A$1:$F$16,2,0)</f>
        <v>Sonata Software</v>
      </c>
      <c r="H1155" s="16" t="str">
        <f>VLOOKUP(D1155,'Customer Details'!$A$1:$F$16,4,0)</f>
        <v>Olympia</v>
      </c>
      <c r="I1155" s="16" t="str">
        <f>VLOOKUP(D1155,'Customer Details'!$A$1:$F$16,6,0)</f>
        <v>98502</v>
      </c>
      <c r="J1155" s="5" t="s">
        <v>1094</v>
      </c>
      <c r="K1155" s="5">
        <v>3463</v>
      </c>
      <c r="L1155" s="5">
        <v>1964</v>
      </c>
      <c r="M1155" s="5" t="s">
        <v>925</v>
      </c>
      <c r="N1155" s="8">
        <v>8</v>
      </c>
      <c r="O1155" s="5">
        <v>1964</v>
      </c>
      <c r="P1155" s="5"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</row>
    <row r="1156" spans="1:22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16" t="str">
        <f>VLOOKUP(D1156,'Customer Details'!$A$1:$F$16,2,0)</f>
        <v>Suzlon Energy Ltd.</v>
      </c>
      <c r="H1156" s="16" t="str">
        <f>VLOOKUP(D1156,'Customer Details'!$A$1:$F$16,4,0)</f>
        <v>Tracy</v>
      </c>
      <c r="I1156" s="16" t="str">
        <f>VLOOKUP(D1156,'Customer Details'!$A$1:$F$16,6,0)</f>
        <v>95376</v>
      </c>
      <c r="J1156" s="5" t="s">
        <v>1064</v>
      </c>
      <c r="K1156" s="5">
        <v>2645</v>
      </c>
      <c r="L1156" s="5">
        <v>1547</v>
      </c>
      <c r="M1156" s="5" t="s">
        <v>923</v>
      </c>
      <c r="N1156" s="8">
        <v>4</v>
      </c>
      <c r="O1156" s="5">
        <v>4641</v>
      </c>
      <c r="P1156" s="5"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</row>
    <row r="1157" spans="1:22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16" t="str">
        <f>VLOOKUP(D1157,'Customer Details'!$A$1:$F$16,2,0)</f>
        <v>Supreme Ind</v>
      </c>
      <c r="H1157" s="16" t="str">
        <f>VLOOKUP(D1157,'Customer Details'!$A$1:$F$16,4,0)</f>
        <v>Midland</v>
      </c>
      <c r="I1157" s="16" t="str">
        <f>VLOOKUP(D1157,'Customer Details'!$A$1:$F$16,6,0)</f>
        <v>79706</v>
      </c>
      <c r="J1157" s="5" t="s">
        <v>1189</v>
      </c>
      <c r="K1157" s="5">
        <v>4476</v>
      </c>
      <c r="L1157" s="5">
        <v>2494</v>
      </c>
      <c r="M1157" s="5" t="s">
        <v>918</v>
      </c>
      <c r="N1157" s="8">
        <v>5</v>
      </c>
      <c r="O1157" s="5">
        <v>2494</v>
      </c>
      <c r="P1157" s="5"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</row>
    <row r="1158" spans="1:22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16" t="str">
        <f>VLOOKUP(D1158,'Customer Details'!$A$1:$F$16,2,0)</f>
        <v>Hindusthan National Glass &amp; Industries Ltd.</v>
      </c>
      <c r="H1158" s="16" t="str">
        <f>VLOOKUP(D1158,'Customer Details'!$A$1:$F$16,4,0)</f>
        <v>Honolulu</v>
      </c>
      <c r="I1158" s="16" t="str">
        <f>VLOOKUP(D1158,'Customer Details'!$A$1:$F$16,6,0)</f>
        <v>96825</v>
      </c>
      <c r="J1158" s="5" t="s">
        <v>1193</v>
      </c>
      <c r="K1158" s="5">
        <v>4799</v>
      </c>
      <c r="L1158" s="5">
        <v>1978</v>
      </c>
      <c r="M1158" s="5" t="s">
        <v>920</v>
      </c>
      <c r="N1158" s="8">
        <v>10</v>
      </c>
      <c r="O1158" s="5">
        <v>1978</v>
      </c>
      <c r="P1158" s="5"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</row>
    <row r="1159" spans="1:22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16" t="str">
        <f>VLOOKUP(D1159,'Customer Details'!$A$1:$F$16,2,0)</f>
        <v>Reliance Industries Limited</v>
      </c>
      <c r="H1159" s="16" t="str">
        <f>VLOOKUP(D1159,'Customer Details'!$A$1:$F$16,4,0)</f>
        <v>Chestnut Ridge</v>
      </c>
      <c r="I1159" s="16" t="str">
        <f>VLOOKUP(D1159,'Customer Details'!$A$1:$F$16,6,0)</f>
        <v>10977</v>
      </c>
      <c r="J1159" s="5" t="s">
        <v>932</v>
      </c>
      <c r="K1159" s="5">
        <v>2895</v>
      </c>
      <c r="L1159" s="5">
        <v>1871</v>
      </c>
      <c r="M1159" s="5" t="s">
        <v>925</v>
      </c>
      <c r="N1159" s="8">
        <v>6</v>
      </c>
      <c r="O1159" s="5">
        <v>1871</v>
      </c>
      <c r="P1159" s="5"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</row>
    <row r="1160" spans="1:22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16" t="str">
        <f>VLOOKUP(D1160,'Customer Details'!$A$1:$F$16,2,0)</f>
        <v>Fortis Healthcare Ltd.</v>
      </c>
      <c r="H1160" s="16" t="str">
        <f>VLOOKUP(D1160,'Customer Details'!$A$1:$F$16,4,0)</f>
        <v>Goleta</v>
      </c>
      <c r="I1160" s="16" t="str">
        <f>VLOOKUP(D1160,'Customer Details'!$A$1:$F$16,6,0)</f>
        <v>93117</v>
      </c>
      <c r="J1160" s="5" t="s">
        <v>1034</v>
      </c>
      <c r="K1160" s="5">
        <v>4914</v>
      </c>
      <c r="L1160" s="5">
        <v>1632</v>
      </c>
      <c r="M1160" s="5" t="s">
        <v>923</v>
      </c>
      <c r="N1160" s="8">
        <v>6</v>
      </c>
      <c r="O1160" s="5">
        <v>1632</v>
      </c>
      <c r="P1160" s="5"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</row>
    <row r="1161" spans="1:22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16" t="str">
        <f>VLOOKUP(D1161,'Customer Details'!$A$1:$F$16,2,0)</f>
        <v>GMR Infrastructure Ltd.</v>
      </c>
      <c r="H1161" s="16" t="str">
        <f>VLOOKUP(D1161,'Customer Details'!$A$1:$F$16,4,0)</f>
        <v>Naugatuck</v>
      </c>
      <c r="I1161" s="16" t="str">
        <f>VLOOKUP(D1161,'Customer Details'!$A$1:$F$16,6,0)</f>
        <v>06770</v>
      </c>
      <c r="J1161" s="5" t="s">
        <v>1118</v>
      </c>
      <c r="K1161" s="5">
        <v>4003</v>
      </c>
      <c r="L1161" s="5">
        <v>2255</v>
      </c>
      <c r="M1161" s="5" t="s">
        <v>918</v>
      </c>
      <c r="N1161" s="8">
        <v>8</v>
      </c>
      <c r="O1161" s="5">
        <v>4510</v>
      </c>
      <c r="P1161" s="5"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</row>
    <row r="1162" spans="1:22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16" t="str">
        <f>VLOOKUP(D1162,'Customer Details'!$A$1:$F$16,2,0)</f>
        <v>GMR Infrastructure Ltd.</v>
      </c>
      <c r="H1162" s="16" t="str">
        <f>VLOOKUP(D1162,'Customer Details'!$A$1:$F$16,4,0)</f>
        <v>Naugatuck</v>
      </c>
      <c r="I1162" s="16" t="str">
        <f>VLOOKUP(D1162,'Customer Details'!$A$1:$F$16,6,0)</f>
        <v>06770</v>
      </c>
      <c r="J1162" s="5" t="s">
        <v>1233</v>
      </c>
      <c r="K1162" s="5">
        <v>4548</v>
      </c>
      <c r="L1162" s="5">
        <v>1983</v>
      </c>
      <c r="M1162" s="5" t="s">
        <v>923</v>
      </c>
      <c r="N1162" s="8">
        <v>10</v>
      </c>
      <c r="O1162" s="5">
        <v>95184</v>
      </c>
      <c r="P1162" s="5"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</row>
    <row r="1163" spans="1:22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16" t="str">
        <f>VLOOKUP(D1163,'Customer Details'!$A$1:$F$16,2,0)</f>
        <v>GMR Infrastructure Ltd.</v>
      </c>
      <c r="H1163" s="16" t="str">
        <f>VLOOKUP(D1163,'Customer Details'!$A$1:$F$16,4,0)</f>
        <v>Naugatuck</v>
      </c>
      <c r="I1163" s="16" t="str">
        <f>VLOOKUP(D1163,'Customer Details'!$A$1:$F$16,6,0)</f>
        <v>06770</v>
      </c>
      <c r="J1163" s="5" t="s">
        <v>1233</v>
      </c>
      <c r="K1163" s="5">
        <v>4548</v>
      </c>
      <c r="L1163" s="5">
        <v>1983</v>
      </c>
      <c r="M1163" s="5" t="s">
        <v>923</v>
      </c>
      <c r="N1163" s="8">
        <v>10</v>
      </c>
      <c r="O1163" s="5">
        <v>95184</v>
      </c>
      <c r="P1163" s="5"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</row>
    <row r="1164" spans="1:22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16" t="str">
        <f>VLOOKUP(D1164,'Customer Details'!$A$1:$F$16,2,0)</f>
        <v>Reliance Industries Limited</v>
      </c>
      <c r="H1164" s="16" t="str">
        <f>VLOOKUP(D1164,'Customer Details'!$A$1:$F$16,4,0)</f>
        <v>Chestnut Ridge</v>
      </c>
      <c r="I1164" s="16" t="str">
        <f>VLOOKUP(D1164,'Customer Details'!$A$1:$F$16,6,0)</f>
        <v>10977</v>
      </c>
      <c r="J1164" s="5" t="s">
        <v>1189</v>
      </c>
      <c r="K1164" s="5">
        <v>4476</v>
      </c>
      <c r="L1164" s="5">
        <v>2494</v>
      </c>
      <c r="M1164" s="5" t="s">
        <v>918</v>
      </c>
      <c r="N1164" s="8">
        <v>10</v>
      </c>
      <c r="O1164" s="5">
        <v>2494</v>
      </c>
      <c r="P1164" s="5"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</row>
    <row r="1165" spans="1:22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16" t="str">
        <f>VLOOKUP(D1165,'Customer Details'!$A$1:$F$16,2,0)</f>
        <v>Lupin Ltd.</v>
      </c>
      <c r="H1165" s="16" t="str">
        <f>VLOOKUP(D1165,'Customer Details'!$A$1:$F$16,4,0)</f>
        <v>New York</v>
      </c>
      <c r="I1165" s="16" t="str">
        <f>VLOOKUP(D1165,'Customer Details'!$A$1:$F$16,6,0)</f>
        <v>10019</v>
      </c>
      <c r="J1165" s="5" t="s">
        <v>1170</v>
      </c>
      <c r="K1165" s="5">
        <v>2509</v>
      </c>
      <c r="L1165" s="5">
        <v>1452</v>
      </c>
      <c r="M1165" s="5" t="s">
        <v>918</v>
      </c>
      <c r="N1165" s="8">
        <v>10</v>
      </c>
      <c r="O1165" s="5">
        <v>2904</v>
      </c>
      <c r="P1165" s="5"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</row>
    <row r="1166" spans="1:22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16" t="str">
        <f>VLOOKUP(D1166,'Customer Details'!$A$1:$F$16,2,0)</f>
        <v>ABC</v>
      </c>
      <c r="H1166" s="16" t="str">
        <f>VLOOKUP(D1166,'Customer Details'!$A$1:$F$16,4,0)</f>
        <v>New York</v>
      </c>
      <c r="I1166" s="16" t="str">
        <f>VLOOKUP(D1166,'Customer Details'!$A$1:$F$16,6,0)</f>
        <v>10025</v>
      </c>
      <c r="J1166" s="5" t="s">
        <v>951</v>
      </c>
      <c r="K1166" s="5">
        <v>4610</v>
      </c>
      <c r="L1166" s="5">
        <v>2176</v>
      </c>
      <c r="M1166" s="5" t="s">
        <v>918</v>
      </c>
      <c r="N1166" s="8">
        <v>6</v>
      </c>
      <c r="O1166" s="5">
        <v>2176</v>
      </c>
      <c r="P1166" s="5"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</row>
    <row r="1167" spans="1:22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16" t="str">
        <f>VLOOKUP(D1167,'Customer Details'!$A$1:$F$16,2,0)</f>
        <v>Honeywell Automation</v>
      </c>
      <c r="H1167" s="16" t="str">
        <f>VLOOKUP(D1167,'Customer Details'!$A$1:$F$16,4,0)</f>
        <v>Miami</v>
      </c>
      <c r="I1167" s="16" t="str">
        <f>VLOOKUP(D1167,'Customer Details'!$A$1:$F$16,6,0)</f>
        <v>33732</v>
      </c>
      <c r="J1167" s="5" t="s">
        <v>1163</v>
      </c>
      <c r="K1167" s="5">
        <v>4574</v>
      </c>
      <c r="L1167" s="5">
        <v>2068</v>
      </c>
      <c r="M1167" s="5" t="s">
        <v>918</v>
      </c>
      <c r="N1167" s="8">
        <v>6</v>
      </c>
      <c r="O1167" s="5">
        <v>6204</v>
      </c>
      <c r="P1167" s="5"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</row>
    <row r="1168" spans="1:22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16" t="str">
        <f>VLOOKUP(D1168,'Customer Details'!$A$1:$F$16,2,0)</f>
        <v>Suzlon Energy Ltd.</v>
      </c>
      <c r="H1168" s="16" t="str">
        <f>VLOOKUP(D1168,'Customer Details'!$A$1:$F$16,4,0)</f>
        <v>Tracy</v>
      </c>
      <c r="I1168" s="16" t="str">
        <f>VLOOKUP(D1168,'Customer Details'!$A$1:$F$16,6,0)</f>
        <v>95376</v>
      </c>
      <c r="J1168" s="5" t="s">
        <v>1214</v>
      </c>
      <c r="K1168" s="5">
        <v>4309</v>
      </c>
      <c r="L1168" s="5">
        <v>1779</v>
      </c>
      <c r="M1168" s="5" t="s">
        <v>918</v>
      </c>
      <c r="N1168" s="8">
        <v>3</v>
      </c>
      <c r="O1168" s="5">
        <v>1779</v>
      </c>
      <c r="P1168" s="5"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</row>
    <row r="1169" spans="1:22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16" t="str">
        <f>VLOOKUP(D1169,'Customer Details'!$A$1:$F$16,2,0)</f>
        <v>Fortis Healthcare Ltd.</v>
      </c>
      <c r="H1169" s="16" t="str">
        <f>VLOOKUP(D1169,'Customer Details'!$A$1:$F$16,4,0)</f>
        <v>Goleta</v>
      </c>
      <c r="I1169" s="16" t="str">
        <f>VLOOKUP(D1169,'Customer Details'!$A$1:$F$16,6,0)</f>
        <v>93117</v>
      </c>
      <c r="J1169" s="5" t="s">
        <v>1036</v>
      </c>
      <c r="K1169" s="5">
        <v>3025</v>
      </c>
      <c r="L1169" s="5">
        <v>1863</v>
      </c>
      <c r="M1169" s="5" t="s">
        <v>918</v>
      </c>
      <c r="N1169" s="8">
        <v>6</v>
      </c>
      <c r="O1169" s="5">
        <v>1863</v>
      </c>
      <c r="P1169" s="5"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</row>
    <row r="1170" spans="1:22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16" t="str">
        <f>VLOOKUP(D1170,'Customer Details'!$A$1:$F$16,2,0)</f>
        <v>Honeywell Automation</v>
      </c>
      <c r="H1170" s="16" t="str">
        <f>VLOOKUP(D1170,'Customer Details'!$A$1:$F$16,4,0)</f>
        <v>Miami</v>
      </c>
      <c r="I1170" s="16" t="str">
        <f>VLOOKUP(D1170,'Customer Details'!$A$1:$F$16,6,0)</f>
        <v>33732</v>
      </c>
      <c r="J1170" s="5" t="s">
        <v>1017</v>
      </c>
      <c r="K1170" s="5">
        <v>3566</v>
      </c>
      <c r="L1170" s="5">
        <v>2276</v>
      </c>
      <c r="M1170" s="5" t="s">
        <v>918</v>
      </c>
      <c r="N1170" s="8">
        <v>6</v>
      </c>
      <c r="O1170" s="5">
        <v>2276</v>
      </c>
      <c r="P1170" s="5"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</row>
    <row r="1171" spans="1:22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16" t="str">
        <f>VLOOKUP(D1171,'Customer Details'!$A$1:$F$16,2,0)</f>
        <v>Fortis Healthcare Ltd.</v>
      </c>
      <c r="H1171" s="16" t="str">
        <f>VLOOKUP(D1171,'Customer Details'!$A$1:$F$16,4,0)</f>
        <v>Goleta</v>
      </c>
      <c r="I1171" s="16" t="str">
        <f>VLOOKUP(D1171,'Customer Details'!$A$1:$F$16,6,0)</f>
        <v>93117</v>
      </c>
      <c r="J1171" s="5" t="s">
        <v>1226</v>
      </c>
      <c r="K1171" s="5">
        <v>3994</v>
      </c>
      <c r="L1171" s="5">
        <v>1799</v>
      </c>
      <c r="M1171" s="5" t="s">
        <v>918</v>
      </c>
      <c r="N1171" s="8">
        <v>10</v>
      </c>
      <c r="O1171" s="5">
        <v>1799</v>
      </c>
      <c r="P1171" s="5"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</row>
    <row r="1172" spans="1:22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16" t="str">
        <f>VLOOKUP(D1172,'Customer Details'!$A$1:$F$16,2,0)</f>
        <v>Honeywell Automation</v>
      </c>
      <c r="H1172" s="16" t="str">
        <f>VLOOKUP(D1172,'Customer Details'!$A$1:$F$16,4,0)</f>
        <v>Miami</v>
      </c>
      <c r="I1172" s="16" t="str">
        <f>VLOOKUP(D1172,'Customer Details'!$A$1:$F$16,6,0)</f>
        <v>33732</v>
      </c>
      <c r="J1172" s="5" t="s">
        <v>1150</v>
      </c>
      <c r="K1172" s="5">
        <v>4006</v>
      </c>
      <c r="L1172" s="5">
        <v>1898</v>
      </c>
      <c r="M1172" s="5" t="s">
        <v>918</v>
      </c>
      <c r="N1172" s="8">
        <v>8</v>
      </c>
      <c r="O1172" s="5">
        <v>1898</v>
      </c>
      <c r="P1172" s="5"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</row>
    <row r="1173" spans="1:22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16" t="str">
        <f>VLOOKUP(D1173,'Customer Details'!$A$1:$F$16,2,0)</f>
        <v>ABC</v>
      </c>
      <c r="H1173" s="16" t="str">
        <f>VLOOKUP(D1173,'Customer Details'!$A$1:$F$16,4,0)</f>
        <v>New York</v>
      </c>
      <c r="I1173" s="16" t="str">
        <f>VLOOKUP(D1173,'Customer Details'!$A$1:$F$16,6,0)</f>
        <v>10025</v>
      </c>
      <c r="J1173" s="5" t="s">
        <v>1237</v>
      </c>
      <c r="K1173" s="5">
        <v>4305</v>
      </c>
      <c r="L1173" s="5">
        <v>1703</v>
      </c>
      <c r="M1173" s="5" t="s">
        <v>920</v>
      </c>
      <c r="N1173" s="8">
        <v>3</v>
      </c>
      <c r="O1173" s="5">
        <v>5109</v>
      </c>
      <c r="P1173" s="5"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</row>
    <row r="1174" spans="1:22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16" t="str">
        <f>VLOOKUP(D1174,'Customer Details'!$A$1:$F$16,2,0)</f>
        <v>Hindusthan National Glass &amp; Industries Ltd.</v>
      </c>
      <c r="H1174" s="16" t="str">
        <f>VLOOKUP(D1174,'Customer Details'!$A$1:$F$16,4,0)</f>
        <v>Honolulu</v>
      </c>
      <c r="I1174" s="16" t="str">
        <f>VLOOKUP(D1174,'Customer Details'!$A$1:$F$16,6,0)</f>
        <v>96825</v>
      </c>
      <c r="J1174" s="5" t="s">
        <v>1219</v>
      </c>
      <c r="K1174" s="5">
        <v>3339</v>
      </c>
      <c r="L1174" s="5">
        <v>2274</v>
      </c>
      <c r="M1174" s="5" t="s">
        <v>918</v>
      </c>
      <c r="N1174" s="8" t="s">
        <v>1572</v>
      </c>
      <c r="O1174" s="5">
        <v>2274</v>
      </c>
      <c r="P1174" s="5"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</row>
    <row r="1175" spans="1:22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16" t="str">
        <f>VLOOKUP(D1175,'Customer Details'!$A$1:$F$16,2,0)</f>
        <v>Godfrey Philips India Ltd.</v>
      </c>
      <c r="H1175" s="16" t="str">
        <f>VLOOKUP(D1175,'Customer Details'!$A$1:$F$16,4,0)</f>
        <v>Salt Lake City</v>
      </c>
      <c r="I1175" s="16" t="str">
        <f>VLOOKUP(D1175,'Customer Details'!$A$1:$F$16,6,0)</f>
        <v>84118</v>
      </c>
      <c r="J1175" s="5" t="s">
        <v>1137</v>
      </c>
      <c r="K1175" s="5">
        <v>3580</v>
      </c>
      <c r="L1175" s="5">
        <v>2012</v>
      </c>
      <c r="M1175" s="5" t="s">
        <v>925</v>
      </c>
      <c r="N1175" s="8">
        <v>5</v>
      </c>
      <c r="O1175" s="5">
        <v>2012</v>
      </c>
      <c r="P1175" s="5"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</row>
    <row r="1176" spans="1:22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16" t="str">
        <f>VLOOKUP(D1176,'Customer Details'!$A$1:$F$16,2,0)</f>
        <v>Dynamatic Technologies Ltd.</v>
      </c>
      <c r="H1176" s="16" t="str">
        <f>VLOOKUP(D1176,'Customer Details'!$A$1:$F$16,4,0)</f>
        <v>Santa Barbara</v>
      </c>
      <c r="I1176" s="16" t="str">
        <f>VLOOKUP(D1176,'Customer Details'!$A$1:$F$16,6,0)</f>
        <v>93110</v>
      </c>
      <c r="J1176" s="5" t="s">
        <v>1208</v>
      </c>
      <c r="K1176" s="5">
        <v>4069</v>
      </c>
      <c r="L1176" s="5">
        <v>1545</v>
      </c>
      <c r="M1176" s="5" t="s">
        <v>918</v>
      </c>
      <c r="N1176" s="8">
        <v>8</v>
      </c>
      <c r="O1176" s="5">
        <v>4635</v>
      </c>
      <c r="P1176" s="5"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</row>
    <row r="1177" spans="1:22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16" t="str">
        <f>VLOOKUP(D1177,'Customer Details'!$A$1:$F$16,2,0)</f>
        <v>ABC</v>
      </c>
      <c r="H1177" s="16" t="str">
        <f>VLOOKUP(D1177,'Customer Details'!$A$1:$F$16,4,0)</f>
        <v>New York</v>
      </c>
      <c r="I1177" s="16" t="str">
        <f>VLOOKUP(D1177,'Customer Details'!$A$1:$F$16,6,0)</f>
        <v>10025</v>
      </c>
      <c r="J1177" s="5" t="s">
        <v>1209</v>
      </c>
      <c r="K1177" s="5">
        <v>3388</v>
      </c>
      <c r="L1177" s="5">
        <v>1454</v>
      </c>
      <c r="M1177" s="5" t="s">
        <v>923</v>
      </c>
      <c r="N1177" s="8">
        <v>6</v>
      </c>
      <c r="O1177" s="5">
        <v>1454</v>
      </c>
      <c r="P1177" s="5"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</row>
    <row r="1178" spans="1:22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16" t="str">
        <f>VLOOKUP(D1178,'Customer Details'!$A$1:$F$16,2,0)</f>
        <v>Suzlon Energy Ltd.</v>
      </c>
      <c r="H1178" s="16" t="str">
        <f>VLOOKUP(D1178,'Customer Details'!$A$1:$F$16,4,0)</f>
        <v>Tracy</v>
      </c>
      <c r="I1178" s="16" t="str">
        <f>VLOOKUP(D1178,'Customer Details'!$A$1:$F$16,6,0)</f>
        <v>95376</v>
      </c>
      <c r="J1178" s="5" t="s">
        <v>937</v>
      </c>
      <c r="K1178" s="5">
        <v>2500</v>
      </c>
      <c r="L1178" s="5">
        <v>1914</v>
      </c>
      <c r="M1178" s="5" t="s">
        <v>931</v>
      </c>
      <c r="N1178" s="8">
        <v>4</v>
      </c>
      <c r="O1178" s="5">
        <v>3828</v>
      </c>
      <c r="P1178" s="5"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</row>
    <row r="1179" spans="1:22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16" t="str">
        <f>VLOOKUP(D1179,'Customer Details'!$A$1:$F$16,2,0)</f>
        <v>Hindusthan National Glass &amp; Industries Ltd.</v>
      </c>
      <c r="H1179" s="16" t="str">
        <f>VLOOKUP(D1179,'Customer Details'!$A$1:$F$16,4,0)</f>
        <v>Honolulu</v>
      </c>
      <c r="I1179" s="16" t="str">
        <f>VLOOKUP(D1179,'Customer Details'!$A$1:$F$16,6,0)</f>
        <v>96825</v>
      </c>
      <c r="J1179" s="5" t="s">
        <v>1027</v>
      </c>
      <c r="K1179" s="5">
        <v>4239</v>
      </c>
      <c r="L1179" s="5">
        <v>1860</v>
      </c>
      <c r="M1179" s="5" t="s">
        <v>918</v>
      </c>
      <c r="N1179" s="8">
        <v>3</v>
      </c>
      <c r="O1179" s="5">
        <v>1860</v>
      </c>
      <c r="P1179" s="5"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</row>
    <row r="1180" spans="1:22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16" t="str">
        <f>VLOOKUP(D1180,'Customer Details'!$A$1:$F$16,2,0)</f>
        <v>Lupin Ltd.</v>
      </c>
      <c r="H1180" s="16" t="str">
        <f>VLOOKUP(D1180,'Customer Details'!$A$1:$F$16,4,0)</f>
        <v>New York</v>
      </c>
      <c r="I1180" s="16" t="str">
        <f>VLOOKUP(D1180,'Customer Details'!$A$1:$F$16,6,0)</f>
        <v>10019</v>
      </c>
      <c r="J1180" s="5" t="s">
        <v>1229</v>
      </c>
      <c r="K1180" s="5">
        <v>4382</v>
      </c>
      <c r="L1180" s="5">
        <v>1298</v>
      </c>
      <c r="M1180" s="5" t="s">
        <v>923</v>
      </c>
      <c r="N1180" s="8">
        <v>8</v>
      </c>
      <c r="O1180" s="5">
        <v>1298</v>
      </c>
      <c r="P1180" s="5"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</row>
    <row r="1181" spans="1:22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16" t="str">
        <f>VLOOKUP(D1181,'Customer Details'!$A$1:$F$16,2,0)</f>
        <v>Punj Lloyd Ltd.</v>
      </c>
      <c r="H1181" s="16" t="str">
        <f>VLOOKUP(D1181,'Customer Details'!$A$1:$F$16,4,0)</f>
        <v>South Windsor</v>
      </c>
      <c r="I1181" s="16" t="str">
        <f>VLOOKUP(D1181,'Customer Details'!$A$1:$F$16,6,0)</f>
        <v>06074</v>
      </c>
      <c r="J1181" s="5" t="s">
        <v>1186</v>
      </c>
      <c r="K1181" s="5">
        <v>3555</v>
      </c>
      <c r="L1181" s="5">
        <v>1564</v>
      </c>
      <c r="M1181" s="5" t="s">
        <v>918</v>
      </c>
      <c r="N1181" s="8" t="s">
        <v>1572</v>
      </c>
      <c r="O1181" s="5">
        <v>1564</v>
      </c>
      <c r="P1181" s="5"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</row>
    <row r="1182" spans="1:22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16" t="str">
        <f>VLOOKUP(D1182,'Customer Details'!$A$1:$F$16,2,0)</f>
        <v>Godfrey Philips India Ltd.</v>
      </c>
      <c r="H1182" s="16" t="str">
        <f>VLOOKUP(D1182,'Customer Details'!$A$1:$F$16,4,0)</f>
        <v>Salt Lake City</v>
      </c>
      <c r="I1182" s="16" t="str">
        <f>VLOOKUP(D1182,'Customer Details'!$A$1:$F$16,6,0)</f>
        <v>84118</v>
      </c>
      <c r="J1182" s="5" t="s">
        <v>1040</v>
      </c>
      <c r="K1182" s="5">
        <v>3694</v>
      </c>
      <c r="L1182" s="5">
        <v>1616</v>
      </c>
      <c r="M1182" s="5" t="s">
        <v>923</v>
      </c>
      <c r="N1182" s="8" t="s">
        <v>1572</v>
      </c>
      <c r="O1182" s="5">
        <v>1616</v>
      </c>
      <c r="P1182" s="5"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</row>
    <row r="1183" spans="1:22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16" t="str">
        <f>VLOOKUP(D1183,'Customer Details'!$A$1:$F$16,2,0)</f>
        <v>Fortis Healthcare Ltd.</v>
      </c>
      <c r="H1183" s="16" t="str">
        <f>VLOOKUP(D1183,'Customer Details'!$A$1:$F$16,4,0)</f>
        <v>Goleta</v>
      </c>
      <c r="I1183" s="16" t="str">
        <f>VLOOKUP(D1183,'Customer Details'!$A$1:$F$16,6,0)</f>
        <v>93117</v>
      </c>
      <c r="J1183" s="5" t="s">
        <v>1167</v>
      </c>
      <c r="K1183" s="5">
        <v>3912</v>
      </c>
      <c r="L1183" s="5">
        <v>1569</v>
      </c>
      <c r="M1183" s="5" t="s">
        <v>918</v>
      </c>
      <c r="N1183" s="8">
        <v>10</v>
      </c>
      <c r="O1183" s="5">
        <v>1569</v>
      </c>
      <c r="P1183" s="5"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</row>
    <row r="1184" spans="1:22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16" t="str">
        <f>VLOOKUP(D1184,'Customer Details'!$A$1:$F$16,2,0)</f>
        <v>Dynamatic Technologies Ltd.</v>
      </c>
      <c r="H1184" s="16" t="str">
        <f>VLOOKUP(D1184,'Customer Details'!$A$1:$F$16,4,0)</f>
        <v>Santa Barbara</v>
      </c>
      <c r="I1184" s="16" t="str">
        <f>VLOOKUP(D1184,'Customer Details'!$A$1:$F$16,6,0)</f>
        <v>93110</v>
      </c>
      <c r="J1184" s="5" t="s">
        <v>1183</v>
      </c>
      <c r="K1184" s="5">
        <v>4874</v>
      </c>
      <c r="L1184" s="5">
        <v>1503</v>
      </c>
      <c r="M1184" s="5" t="s">
        <v>918</v>
      </c>
      <c r="N1184" s="8">
        <v>8</v>
      </c>
      <c r="O1184" s="5">
        <v>1503</v>
      </c>
      <c r="P1184" s="5"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</row>
    <row r="1185" spans="1:22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16" t="str">
        <f>VLOOKUP(D1185,'Customer Details'!$A$1:$F$16,2,0)</f>
        <v>ABC</v>
      </c>
      <c r="H1185" s="16" t="str">
        <f>VLOOKUP(D1185,'Customer Details'!$A$1:$F$16,4,0)</f>
        <v>New York</v>
      </c>
      <c r="I1185" s="16" t="str">
        <f>VLOOKUP(D1185,'Customer Details'!$A$1:$F$16,6,0)</f>
        <v>10025</v>
      </c>
      <c r="J1185" s="5" t="s">
        <v>1096</v>
      </c>
      <c r="K1185" s="5">
        <v>4741</v>
      </c>
      <c r="L1185" s="5">
        <v>1849</v>
      </c>
      <c r="M1185" s="5" t="s">
        <v>923</v>
      </c>
      <c r="N1185" s="8">
        <v>3</v>
      </c>
      <c r="O1185" s="5">
        <v>5547</v>
      </c>
      <c r="P1185" s="5"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</row>
    <row r="1186" spans="1:22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16" t="str">
        <f>VLOOKUP(D1186,'Customer Details'!$A$1:$F$16,2,0)</f>
        <v>Lupin Ltd.</v>
      </c>
      <c r="H1186" s="16" t="str">
        <f>VLOOKUP(D1186,'Customer Details'!$A$1:$F$16,4,0)</f>
        <v>New York</v>
      </c>
      <c r="I1186" s="16" t="str">
        <f>VLOOKUP(D1186,'Customer Details'!$A$1:$F$16,6,0)</f>
        <v>10019</v>
      </c>
      <c r="J1186" s="5" t="s">
        <v>1089</v>
      </c>
      <c r="K1186" s="5">
        <v>2671</v>
      </c>
      <c r="L1186" s="5">
        <v>1591</v>
      </c>
      <c r="M1186" s="5" t="s">
        <v>918</v>
      </c>
      <c r="N1186" s="8" t="s">
        <v>1572</v>
      </c>
      <c r="O1186" s="5">
        <v>1591</v>
      </c>
      <c r="P1186" s="5"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</row>
    <row r="1187" spans="1:22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16" t="str">
        <f>VLOOKUP(D1187,'Customer Details'!$A$1:$F$16,2,0)</f>
        <v>Elder Pharmaceuticals</v>
      </c>
      <c r="H1187" s="16" t="str">
        <f>VLOOKUP(D1187,'Customer Details'!$A$1:$F$16,4,0)</f>
        <v>Omaha</v>
      </c>
      <c r="I1187" s="16" t="str">
        <f>VLOOKUP(D1187,'Customer Details'!$A$1:$F$16,6,0)</f>
        <v>68127</v>
      </c>
      <c r="J1187" s="5" t="s">
        <v>1047</v>
      </c>
      <c r="K1187" s="5">
        <v>4564</v>
      </c>
      <c r="L1187" s="5">
        <v>1823</v>
      </c>
      <c r="M1187" s="5" t="s">
        <v>918</v>
      </c>
      <c r="N1187" s="8">
        <v>8</v>
      </c>
      <c r="O1187" s="5">
        <v>1823</v>
      </c>
      <c r="P1187" s="5"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</row>
    <row r="1188" spans="1:22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16" t="str">
        <f>VLOOKUP(D1188,'Customer Details'!$A$1:$F$16,2,0)</f>
        <v>ABC</v>
      </c>
      <c r="H1188" s="16" t="str">
        <f>VLOOKUP(D1188,'Customer Details'!$A$1:$F$16,4,0)</f>
        <v>New York</v>
      </c>
      <c r="I1188" s="16" t="str">
        <f>VLOOKUP(D1188,'Customer Details'!$A$1:$F$16,6,0)</f>
        <v>10025</v>
      </c>
      <c r="J1188" s="5" t="s">
        <v>1147</v>
      </c>
      <c r="K1188" s="5">
        <v>4901</v>
      </c>
      <c r="L1188" s="5">
        <v>1789</v>
      </c>
      <c r="M1188" s="5" t="s">
        <v>918</v>
      </c>
      <c r="N1188" s="8">
        <v>3</v>
      </c>
      <c r="O1188" s="5">
        <v>1789</v>
      </c>
      <c r="P1188" s="5"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</row>
    <row r="1189" spans="1:22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16" t="str">
        <f>VLOOKUP(D1189,'Customer Details'!$A$1:$F$16,2,0)</f>
        <v>Reliance Industries Limited</v>
      </c>
      <c r="H1189" s="16" t="str">
        <f>VLOOKUP(D1189,'Customer Details'!$A$1:$F$16,4,0)</f>
        <v>Chestnut Ridge</v>
      </c>
      <c r="I1189" s="16" t="str">
        <f>VLOOKUP(D1189,'Customer Details'!$A$1:$F$16,6,0)</f>
        <v>10977</v>
      </c>
      <c r="J1189" s="5" t="s">
        <v>1092</v>
      </c>
      <c r="K1189" s="5">
        <v>4110</v>
      </c>
      <c r="L1189" s="5">
        <v>1788</v>
      </c>
      <c r="M1189" s="5" t="s">
        <v>918</v>
      </c>
      <c r="N1189" s="8">
        <v>6</v>
      </c>
      <c r="O1189" s="5">
        <v>3576</v>
      </c>
      <c r="P1189" s="5"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</row>
    <row r="1190" spans="1:22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16" t="str">
        <f>VLOOKUP(D1190,'Customer Details'!$A$1:$F$16,2,0)</f>
        <v>Fortis Healthcare Ltd.</v>
      </c>
      <c r="H1190" s="16" t="str">
        <f>VLOOKUP(D1190,'Customer Details'!$A$1:$F$16,4,0)</f>
        <v>Goleta</v>
      </c>
      <c r="I1190" s="16" t="str">
        <f>VLOOKUP(D1190,'Customer Details'!$A$1:$F$16,6,0)</f>
        <v>93117</v>
      </c>
      <c r="J1190" s="5" t="s">
        <v>1035</v>
      </c>
      <c r="K1190" s="5">
        <v>4262</v>
      </c>
      <c r="L1190" s="5">
        <v>2486</v>
      </c>
      <c r="M1190" s="5" t="s">
        <v>918</v>
      </c>
      <c r="N1190" s="8">
        <v>4</v>
      </c>
      <c r="O1190" s="5">
        <v>7458</v>
      </c>
      <c r="P1190" s="5"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</row>
    <row r="1191" spans="1:22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16" t="str">
        <f>VLOOKUP(D1191,'Customer Details'!$A$1:$F$16,2,0)</f>
        <v>GHCL Ltd.</v>
      </c>
      <c r="H1191" s="16" t="str">
        <f>VLOOKUP(D1191,'Customer Details'!$A$1:$F$16,4,0)</f>
        <v>Richmond</v>
      </c>
      <c r="I1191" s="16" t="str">
        <f>VLOOKUP(D1191,'Customer Details'!$A$1:$F$16,6,0)</f>
        <v>94805</v>
      </c>
      <c r="J1191" s="5" t="s">
        <v>1097</v>
      </c>
      <c r="K1191" s="5">
        <v>2856</v>
      </c>
      <c r="L1191" s="5">
        <v>1236</v>
      </c>
      <c r="M1191" s="5" t="s">
        <v>925</v>
      </c>
      <c r="N1191" s="8">
        <v>8</v>
      </c>
      <c r="O1191" s="5">
        <v>1236</v>
      </c>
      <c r="P1191" s="5"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</row>
    <row r="1192" spans="1:22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16" t="str">
        <f>VLOOKUP(D1192,'Customer Details'!$A$1:$F$16,2,0)</f>
        <v>Dynamatic Technologies Ltd.</v>
      </c>
      <c r="H1192" s="16" t="str">
        <f>VLOOKUP(D1192,'Customer Details'!$A$1:$F$16,4,0)</f>
        <v>Santa Barbara</v>
      </c>
      <c r="I1192" s="16" t="str">
        <f>VLOOKUP(D1192,'Customer Details'!$A$1:$F$16,6,0)</f>
        <v>93110</v>
      </c>
      <c r="J1192" s="5" t="s">
        <v>1082</v>
      </c>
      <c r="K1192" s="5">
        <v>4910</v>
      </c>
      <c r="L1192" s="5">
        <v>2108</v>
      </c>
      <c r="M1192" s="5" t="s">
        <v>918</v>
      </c>
      <c r="N1192" s="8">
        <v>8</v>
      </c>
      <c r="O1192" s="5">
        <v>50592</v>
      </c>
      <c r="P1192" s="5"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</row>
    <row r="1193" spans="1:22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16" t="str">
        <f>VLOOKUP(D1193,'Customer Details'!$A$1:$F$16,2,0)</f>
        <v>Punj Lloyd Ltd.</v>
      </c>
      <c r="H1193" s="16" t="str">
        <f>VLOOKUP(D1193,'Customer Details'!$A$1:$F$16,4,0)</f>
        <v>South Windsor</v>
      </c>
      <c r="I1193" s="16" t="str">
        <f>VLOOKUP(D1193,'Customer Details'!$A$1:$F$16,6,0)</f>
        <v>06074</v>
      </c>
      <c r="J1193" s="5" t="s">
        <v>1095</v>
      </c>
      <c r="K1193" s="5">
        <v>2867</v>
      </c>
      <c r="L1193" s="5">
        <v>2295</v>
      </c>
      <c r="M1193" s="5" t="s">
        <v>925</v>
      </c>
      <c r="N1193" s="8">
        <v>3</v>
      </c>
      <c r="O1193" s="5">
        <v>6885</v>
      </c>
      <c r="P1193" s="5"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</row>
    <row r="1194" spans="1:22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16" t="str">
        <f>VLOOKUP(D1194,'Customer Details'!$A$1:$F$16,2,0)</f>
        <v>Lupin Ltd.</v>
      </c>
      <c r="H1194" s="16" t="str">
        <f>VLOOKUP(D1194,'Customer Details'!$A$1:$F$16,4,0)</f>
        <v>New York</v>
      </c>
      <c r="I1194" s="16" t="str">
        <f>VLOOKUP(D1194,'Customer Details'!$A$1:$F$16,6,0)</f>
        <v>10019</v>
      </c>
      <c r="J1194" s="5" t="s">
        <v>1140</v>
      </c>
      <c r="K1194" s="5">
        <v>3536</v>
      </c>
      <c r="L1194" s="5">
        <v>1644</v>
      </c>
      <c r="M1194" s="5" t="s">
        <v>920</v>
      </c>
      <c r="N1194" s="8" t="s">
        <v>1572</v>
      </c>
      <c r="O1194" s="5">
        <v>3288</v>
      </c>
      <c r="P1194" s="5"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</row>
    <row r="1195" spans="1:22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16" t="str">
        <f>VLOOKUP(D1195,'Customer Details'!$A$1:$F$16,2,0)</f>
        <v>Elder Pharmaceuticals</v>
      </c>
      <c r="H1195" s="16" t="str">
        <f>VLOOKUP(D1195,'Customer Details'!$A$1:$F$16,4,0)</f>
        <v>Omaha</v>
      </c>
      <c r="I1195" s="16" t="str">
        <f>VLOOKUP(D1195,'Customer Details'!$A$1:$F$16,6,0)</f>
        <v>68127</v>
      </c>
      <c r="J1195" s="5" t="s">
        <v>1049</v>
      </c>
      <c r="K1195" s="5">
        <v>4731</v>
      </c>
      <c r="L1195" s="5">
        <v>1858</v>
      </c>
      <c r="M1195" s="5" t="s">
        <v>918</v>
      </c>
      <c r="N1195" s="8">
        <v>6</v>
      </c>
      <c r="O1195" s="5">
        <v>3716</v>
      </c>
      <c r="P1195" s="5"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</row>
    <row r="1196" spans="1:22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16" t="str">
        <f>VLOOKUP(D1196,'Customer Details'!$A$1:$F$16,2,0)</f>
        <v>Elder Pharmaceuticals</v>
      </c>
      <c r="H1196" s="16" t="str">
        <f>VLOOKUP(D1196,'Customer Details'!$A$1:$F$16,4,0)</f>
        <v>Omaha</v>
      </c>
      <c r="I1196" s="16" t="str">
        <f>VLOOKUP(D1196,'Customer Details'!$A$1:$F$16,6,0)</f>
        <v>68127</v>
      </c>
      <c r="J1196" s="5" t="s">
        <v>942</v>
      </c>
      <c r="K1196" s="5">
        <v>3836</v>
      </c>
      <c r="L1196" s="5">
        <v>2089</v>
      </c>
      <c r="M1196" s="5" t="s">
        <v>918</v>
      </c>
      <c r="N1196" s="8">
        <v>4</v>
      </c>
      <c r="O1196" s="5">
        <v>2089</v>
      </c>
      <c r="P1196" s="5"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</row>
    <row r="1197" spans="1:22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16" t="str">
        <f>VLOOKUP(D1197,'Customer Details'!$A$1:$F$16,2,0)</f>
        <v>ABC</v>
      </c>
      <c r="H1197" s="16" t="str">
        <f>VLOOKUP(D1197,'Customer Details'!$A$1:$F$16,4,0)</f>
        <v>New York</v>
      </c>
      <c r="I1197" s="16" t="str">
        <f>VLOOKUP(D1197,'Customer Details'!$A$1:$F$16,6,0)</f>
        <v>10025</v>
      </c>
      <c r="J1197" s="5" t="s">
        <v>947</v>
      </c>
      <c r="K1197" s="5">
        <v>4952</v>
      </c>
      <c r="L1197" s="5">
        <v>1567</v>
      </c>
      <c r="M1197" s="5" t="s">
        <v>918</v>
      </c>
      <c r="N1197" s="8" t="s">
        <v>1572</v>
      </c>
      <c r="O1197" s="5">
        <v>1567</v>
      </c>
      <c r="P1197" s="5"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</row>
    <row r="1198" spans="1:22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16" t="str">
        <f>VLOOKUP(D1198,'Customer Details'!$A$1:$F$16,2,0)</f>
        <v>Supreme Ind</v>
      </c>
      <c r="H1198" s="16" t="str">
        <f>VLOOKUP(D1198,'Customer Details'!$A$1:$F$16,4,0)</f>
        <v>Midland</v>
      </c>
      <c r="I1198" s="16" t="str">
        <f>VLOOKUP(D1198,'Customer Details'!$A$1:$F$16,6,0)</f>
        <v>79706</v>
      </c>
      <c r="J1198" s="5" t="s">
        <v>953</v>
      </c>
      <c r="K1198" s="5">
        <v>3048</v>
      </c>
      <c r="L1198" s="5">
        <v>1616</v>
      </c>
      <c r="M1198" s="5" t="s">
        <v>925</v>
      </c>
      <c r="N1198" s="8">
        <v>4</v>
      </c>
      <c r="O1198" s="5">
        <v>4848</v>
      </c>
      <c r="P1198" s="5"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</row>
    <row r="1199" spans="1:22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16" t="str">
        <f>VLOOKUP(D1199,'Customer Details'!$A$1:$F$16,2,0)</f>
        <v>Fortis Healthcare Ltd.</v>
      </c>
      <c r="H1199" s="16" t="str">
        <f>VLOOKUP(D1199,'Customer Details'!$A$1:$F$16,4,0)</f>
        <v>Goleta</v>
      </c>
      <c r="I1199" s="16" t="str">
        <f>VLOOKUP(D1199,'Customer Details'!$A$1:$F$16,6,0)</f>
        <v>93117</v>
      </c>
      <c r="J1199" s="5" t="s">
        <v>1092</v>
      </c>
      <c r="K1199" s="5">
        <v>4110</v>
      </c>
      <c r="L1199" s="5">
        <v>1788</v>
      </c>
      <c r="M1199" s="5" t="s">
        <v>918</v>
      </c>
      <c r="N1199" s="8">
        <v>8</v>
      </c>
      <c r="O1199" s="5">
        <v>1788</v>
      </c>
      <c r="P1199" s="5"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</row>
    <row r="1200" spans="1:22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16" t="str">
        <f>VLOOKUP(D1200,'Customer Details'!$A$1:$F$16,2,0)</f>
        <v>Honeywell Automation</v>
      </c>
      <c r="H1200" s="16" t="str">
        <f>VLOOKUP(D1200,'Customer Details'!$A$1:$F$16,4,0)</f>
        <v>Miami</v>
      </c>
      <c r="I1200" s="16" t="str">
        <f>VLOOKUP(D1200,'Customer Details'!$A$1:$F$16,6,0)</f>
        <v>33732</v>
      </c>
      <c r="J1200" s="5" t="s">
        <v>1206</v>
      </c>
      <c r="K1200" s="5">
        <v>4218</v>
      </c>
      <c r="L1200" s="5">
        <v>2421</v>
      </c>
      <c r="M1200" s="5" t="s">
        <v>918</v>
      </c>
      <c r="N1200" s="8">
        <v>6</v>
      </c>
      <c r="O1200" s="5">
        <v>7263</v>
      </c>
      <c r="P1200" s="5"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</row>
    <row r="1201" spans="1:22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16" t="str">
        <f>VLOOKUP(D1201,'Customer Details'!$A$1:$F$16,2,0)</f>
        <v>Elder Pharmaceuticals</v>
      </c>
      <c r="H1201" s="16" t="str">
        <f>VLOOKUP(D1201,'Customer Details'!$A$1:$F$16,4,0)</f>
        <v>Omaha</v>
      </c>
      <c r="I1201" s="16" t="str">
        <f>VLOOKUP(D1201,'Customer Details'!$A$1:$F$16,6,0)</f>
        <v>68127</v>
      </c>
      <c r="J1201" s="5" t="s">
        <v>1049</v>
      </c>
      <c r="K1201" s="5">
        <v>4731</v>
      </c>
      <c r="L1201" s="5">
        <v>1858</v>
      </c>
      <c r="M1201" s="5" t="s">
        <v>918</v>
      </c>
      <c r="N1201" s="8">
        <v>4</v>
      </c>
      <c r="O1201" s="5">
        <v>1858</v>
      </c>
      <c r="P1201" s="5"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</row>
    <row r="1202" spans="1:22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16" t="str">
        <f>VLOOKUP(D1202,'Customer Details'!$A$1:$F$16,2,0)</f>
        <v>Sonata Software</v>
      </c>
      <c r="H1202" s="16" t="str">
        <f>VLOOKUP(D1202,'Customer Details'!$A$1:$F$16,4,0)</f>
        <v>Olympia</v>
      </c>
      <c r="I1202" s="16" t="str">
        <f>VLOOKUP(D1202,'Customer Details'!$A$1:$F$16,6,0)</f>
        <v>98502</v>
      </c>
      <c r="J1202" s="5" t="s">
        <v>1177</v>
      </c>
      <c r="K1202" s="5">
        <v>3553</v>
      </c>
      <c r="L1202" s="5">
        <v>2174</v>
      </c>
      <c r="M1202" s="5" t="s">
        <v>920</v>
      </c>
      <c r="N1202" s="8">
        <v>3</v>
      </c>
      <c r="O1202" s="5">
        <v>4348</v>
      </c>
      <c r="P1202" s="5"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</row>
    <row r="1203" spans="1:22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16" t="str">
        <f>VLOOKUP(D1203,'Customer Details'!$A$1:$F$16,2,0)</f>
        <v>Elder Pharmaceuticals</v>
      </c>
      <c r="H1203" s="16" t="str">
        <f>VLOOKUP(D1203,'Customer Details'!$A$1:$F$16,4,0)</f>
        <v>Omaha</v>
      </c>
      <c r="I1203" s="16" t="str">
        <f>VLOOKUP(D1203,'Customer Details'!$A$1:$F$16,6,0)</f>
        <v>68127</v>
      </c>
      <c r="J1203" s="5" t="s">
        <v>1219</v>
      </c>
      <c r="K1203" s="5">
        <v>3339</v>
      </c>
      <c r="L1203" s="5">
        <v>2274</v>
      </c>
      <c r="M1203" s="5" t="s">
        <v>918</v>
      </c>
      <c r="N1203" s="8">
        <v>10</v>
      </c>
      <c r="O1203" s="5">
        <v>4548</v>
      </c>
      <c r="P1203" s="5"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</row>
    <row r="1204" spans="1:22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16" t="str">
        <f>VLOOKUP(D1204,'Customer Details'!$A$1:$F$16,2,0)</f>
        <v>Godfrey Philips India Ltd.</v>
      </c>
      <c r="H1204" s="16" t="str">
        <f>VLOOKUP(D1204,'Customer Details'!$A$1:$F$16,4,0)</f>
        <v>Salt Lake City</v>
      </c>
      <c r="I1204" s="16" t="str">
        <f>VLOOKUP(D1204,'Customer Details'!$A$1:$F$16,6,0)</f>
        <v>84118</v>
      </c>
      <c r="J1204" s="5" t="s">
        <v>1129</v>
      </c>
      <c r="K1204" s="5">
        <v>4757</v>
      </c>
      <c r="L1204" s="5">
        <v>1534</v>
      </c>
      <c r="M1204" s="5" t="s">
        <v>918</v>
      </c>
      <c r="N1204" s="8" t="s">
        <v>1572</v>
      </c>
      <c r="O1204" s="5">
        <v>1534</v>
      </c>
      <c r="P1204" s="5"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</row>
    <row r="1205" spans="1:22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16" t="str">
        <f>VLOOKUP(D1205,'Customer Details'!$A$1:$F$16,2,0)</f>
        <v>Lupin Ltd.</v>
      </c>
      <c r="H1205" s="16" t="str">
        <f>VLOOKUP(D1205,'Customer Details'!$A$1:$F$16,4,0)</f>
        <v>New York</v>
      </c>
      <c r="I1205" s="16" t="str">
        <f>VLOOKUP(D1205,'Customer Details'!$A$1:$F$16,6,0)</f>
        <v>10019</v>
      </c>
      <c r="J1205" s="5" t="s">
        <v>1087</v>
      </c>
      <c r="K1205" s="5">
        <v>3324</v>
      </c>
      <c r="L1205" s="5">
        <v>1846</v>
      </c>
      <c r="M1205" s="5" t="s">
        <v>918</v>
      </c>
      <c r="N1205" s="8">
        <v>4</v>
      </c>
      <c r="O1205" s="5">
        <v>3692</v>
      </c>
      <c r="P1205" s="5"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</row>
    <row r="1206" spans="1:22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16" t="str">
        <f>VLOOKUP(D1206,'Customer Details'!$A$1:$F$16,2,0)</f>
        <v>Lupin Ltd.</v>
      </c>
      <c r="H1206" s="16" t="str">
        <f>VLOOKUP(D1206,'Customer Details'!$A$1:$F$16,4,0)</f>
        <v>New York</v>
      </c>
      <c r="I1206" s="16" t="str">
        <f>VLOOKUP(D1206,'Customer Details'!$A$1:$F$16,6,0)</f>
        <v>10019</v>
      </c>
      <c r="J1206" s="5" t="s">
        <v>1073</v>
      </c>
      <c r="K1206" s="5">
        <v>2633</v>
      </c>
      <c r="L1206" s="5">
        <v>1742</v>
      </c>
      <c r="M1206" s="5" t="s">
        <v>923</v>
      </c>
      <c r="N1206" s="8">
        <v>8</v>
      </c>
      <c r="O1206" s="5">
        <v>5226</v>
      </c>
      <c r="P1206" s="5"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</row>
    <row r="1207" spans="1:22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16" t="str">
        <f>VLOOKUP(D1207,'Customer Details'!$A$1:$F$16,2,0)</f>
        <v>Supreme Ind</v>
      </c>
      <c r="H1207" s="16" t="str">
        <f>VLOOKUP(D1207,'Customer Details'!$A$1:$F$16,4,0)</f>
        <v>Midland</v>
      </c>
      <c r="I1207" s="16" t="str">
        <f>VLOOKUP(D1207,'Customer Details'!$A$1:$F$16,6,0)</f>
        <v>79706</v>
      </c>
      <c r="J1207" s="5" t="s">
        <v>1228</v>
      </c>
      <c r="K1207" s="5">
        <v>2539</v>
      </c>
      <c r="L1207" s="5">
        <v>1656</v>
      </c>
      <c r="M1207" s="5" t="s">
        <v>918</v>
      </c>
      <c r="N1207" s="8" t="s">
        <v>1572</v>
      </c>
      <c r="O1207" s="5">
        <v>4968</v>
      </c>
      <c r="P1207" s="5"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</row>
    <row r="1208" spans="1:22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16" t="str">
        <f>VLOOKUP(D1208,'Customer Details'!$A$1:$F$16,2,0)</f>
        <v>GHCL Ltd.</v>
      </c>
      <c r="H1208" s="16" t="str">
        <f>VLOOKUP(D1208,'Customer Details'!$A$1:$F$16,4,0)</f>
        <v>Richmond</v>
      </c>
      <c r="I1208" s="16" t="str">
        <f>VLOOKUP(D1208,'Customer Details'!$A$1:$F$16,6,0)</f>
        <v>94805</v>
      </c>
      <c r="J1208" s="5" t="s">
        <v>962</v>
      </c>
      <c r="K1208" s="5">
        <v>4099</v>
      </c>
      <c r="L1208" s="5">
        <v>1530</v>
      </c>
      <c r="M1208" s="5" t="s">
        <v>925</v>
      </c>
      <c r="N1208" s="8">
        <v>6</v>
      </c>
      <c r="O1208" s="5">
        <v>3060</v>
      </c>
      <c r="P1208" s="5"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</row>
    <row r="1209" spans="1:22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16" t="str">
        <f>VLOOKUP(D1209,'Customer Details'!$A$1:$F$16,2,0)</f>
        <v>Fortis Healthcare Ltd.</v>
      </c>
      <c r="H1209" s="16" t="str">
        <f>VLOOKUP(D1209,'Customer Details'!$A$1:$F$16,4,0)</f>
        <v>Goleta</v>
      </c>
      <c r="I1209" s="16" t="str">
        <f>VLOOKUP(D1209,'Customer Details'!$A$1:$F$16,6,0)</f>
        <v>93117</v>
      </c>
      <c r="J1209" s="5" t="s">
        <v>1177</v>
      </c>
      <c r="K1209" s="5">
        <v>3553</v>
      </c>
      <c r="L1209" s="5">
        <v>2174</v>
      </c>
      <c r="M1209" s="5" t="s">
        <v>920</v>
      </c>
      <c r="N1209" s="8">
        <v>3</v>
      </c>
      <c r="O1209" s="5">
        <v>6522</v>
      </c>
      <c r="P1209" s="5"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</row>
    <row r="1210" spans="1:22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16" t="str">
        <f>VLOOKUP(D1210,'Customer Details'!$A$1:$F$16,2,0)</f>
        <v>GHCL Ltd.</v>
      </c>
      <c r="H1210" s="16" t="str">
        <f>VLOOKUP(D1210,'Customer Details'!$A$1:$F$16,4,0)</f>
        <v>Richmond</v>
      </c>
      <c r="I1210" s="16" t="str">
        <f>VLOOKUP(D1210,'Customer Details'!$A$1:$F$16,6,0)</f>
        <v>94805</v>
      </c>
      <c r="J1210" s="5" t="s">
        <v>1194</v>
      </c>
      <c r="K1210" s="5">
        <v>2898</v>
      </c>
      <c r="L1210" s="5">
        <v>1324</v>
      </c>
      <c r="M1210" s="5" t="s">
        <v>925</v>
      </c>
      <c r="N1210" s="8">
        <v>4</v>
      </c>
      <c r="O1210" s="5">
        <v>1324</v>
      </c>
      <c r="P1210" s="5"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</row>
    <row r="1211" spans="1:22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16" t="str">
        <f>VLOOKUP(D1211,'Customer Details'!$A$1:$F$16,2,0)</f>
        <v>Reliance Industries Limited</v>
      </c>
      <c r="H1211" s="16" t="str">
        <f>VLOOKUP(D1211,'Customer Details'!$A$1:$F$16,4,0)</f>
        <v>Chestnut Ridge</v>
      </c>
      <c r="I1211" s="16" t="str">
        <f>VLOOKUP(D1211,'Customer Details'!$A$1:$F$16,6,0)</f>
        <v>10977</v>
      </c>
      <c r="J1211" s="5" t="s">
        <v>1072</v>
      </c>
      <c r="K1211" s="5">
        <v>3065</v>
      </c>
      <c r="L1211" s="5">
        <v>1426</v>
      </c>
      <c r="M1211" s="5" t="s">
        <v>923</v>
      </c>
      <c r="N1211" s="8" t="s">
        <v>1572</v>
      </c>
      <c r="O1211" s="5">
        <v>2852</v>
      </c>
      <c r="P1211" s="5"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</row>
    <row r="1212" spans="1:22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16" t="str">
        <f>VLOOKUP(D1212,'Customer Details'!$A$1:$F$16,2,0)</f>
        <v>Reliance Industries Limited</v>
      </c>
      <c r="H1212" s="16" t="str">
        <f>VLOOKUP(D1212,'Customer Details'!$A$1:$F$16,4,0)</f>
        <v>Chestnut Ridge</v>
      </c>
      <c r="I1212" s="16" t="str">
        <f>VLOOKUP(D1212,'Customer Details'!$A$1:$F$16,6,0)</f>
        <v>10977</v>
      </c>
      <c r="J1212" s="5" t="s">
        <v>942</v>
      </c>
      <c r="K1212" s="5">
        <v>3836</v>
      </c>
      <c r="L1212" s="5">
        <v>2089</v>
      </c>
      <c r="M1212" s="5" t="s">
        <v>918</v>
      </c>
      <c r="N1212" s="8">
        <v>5</v>
      </c>
      <c r="O1212" s="5">
        <v>2089</v>
      </c>
      <c r="P1212" s="5"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</row>
    <row r="1213" spans="1:22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16" t="str">
        <f>VLOOKUP(D1213,'Customer Details'!$A$1:$F$16,2,0)</f>
        <v>GMR Infrastructure Ltd.</v>
      </c>
      <c r="H1213" s="16" t="str">
        <f>VLOOKUP(D1213,'Customer Details'!$A$1:$F$16,4,0)</f>
        <v>Naugatuck</v>
      </c>
      <c r="I1213" s="16" t="str">
        <f>VLOOKUP(D1213,'Customer Details'!$A$1:$F$16,6,0)</f>
        <v>06770</v>
      </c>
      <c r="J1213" s="5" t="s">
        <v>983</v>
      </c>
      <c r="K1213" s="5">
        <v>4325</v>
      </c>
      <c r="L1213" s="5">
        <v>1734</v>
      </c>
      <c r="M1213" s="5" t="s">
        <v>925</v>
      </c>
      <c r="N1213" s="8">
        <v>5</v>
      </c>
      <c r="O1213" s="5">
        <v>10404</v>
      </c>
      <c r="P1213" s="5"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</row>
    <row r="1214" spans="1:22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16" t="str">
        <f>VLOOKUP(D1214,'Customer Details'!$A$1:$F$16,2,0)</f>
        <v>Lupin Ltd.</v>
      </c>
      <c r="H1214" s="16" t="str">
        <f>VLOOKUP(D1214,'Customer Details'!$A$1:$F$16,4,0)</f>
        <v>New York</v>
      </c>
      <c r="I1214" s="16" t="str">
        <f>VLOOKUP(D1214,'Customer Details'!$A$1:$F$16,6,0)</f>
        <v>10019</v>
      </c>
      <c r="J1214" s="5" t="s">
        <v>1150</v>
      </c>
      <c r="K1214" s="5">
        <v>4006</v>
      </c>
      <c r="L1214" s="5">
        <v>1898</v>
      </c>
      <c r="M1214" s="5" t="s">
        <v>918</v>
      </c>
      <c r="N1214" s="8">
        <v>4</v>
      </c>
      <c r="O1214" s="5">
        <v>22776</v>
      </c>
      <c r="P1214" s="5"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</row>
    <row r="1215" spans="1:22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16" t="str">
        <f>VLOOKUP(D1215,'Customer Details'!$A$1:$F$16,2,0)</f>
        <v>Elder Pharmaceuticals</v>
      </c>
      <c r="H1215" s="16" t="str">
        <f>VLOOKUP(D1215,'Customer Details'!$A$1:$F$16,4,0)</f>
        <v>Omaha</v>
      </c>
      <c r="I1215" s="16" t="str">
        <f>VLOOKUP(D1215,'Customer Details'!$A$1:$F$16,6,0)</f>
        <v>68127</v>
      </c>
      <c r="J1215" s="5" t="s">
        <v>1208</v>
      </c>
      <c r="K1215" s="5">
        <v>4069</v>
      </c>
      <c r="L1215" s="5">
        <v>1545</v>
      </c>
      <c r="M1215" s="5" t="s">
        <v>918</v>
      </c>
      <c r="N1215" s="8">
        <v>4</v>
      </c>
      <c r="O1215" s="5">
        <v>1545</v>
      </c>
      <c r="P1215" s="5"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</row>
    <row r="1216" spans="1:22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16" t="str">
        <f>VLOOKUP(D1216,'Customer Details'!$A$1:$F$16,2,0)</f>
        <v>Fortis Healthcare Ltd.</v>
      </c>
      <c r="H1216" s="16" t="str">
        <f>VLOOKUP(D1216,'Customer Details'!$A$1:$F$16,4,0)</f>
        <v>Goleta</v>
      </c>
      <c r="I1216" s="16" t="str">
        <f>VLOOKUP(D1216,'Customer Details'!$A$1:$F$16,6,0)</f>
        <v>93117</v>
      </c>
      <c r="J1216" s="5" t="s">
        <v>1189</v>
      </c>
      <c r="K1216" s="5">
        <v>4476</v>
      </c>
      <c r="L1216" s="5">
        <v>2494</v>
      </c>
      <c r="M1216" s="5" t="s">
        <v>918</v>
      </c>
      <c r="N1216" s="8">
        <v>6</v>
      </c>
      <c r="O1216" s="5">
        <v>7482</v>
      </c>
      <c r="P1216" s="5"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</row>
    <row r="1217" spans="1:22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16" t="str">
        <f>VLOOKUP(D1217,'Customer Details'!$A$1:$F$16,2,0)</f>
        <v>Fortis Healthcare Ltd.</v>
      </c>
      <c r="H1217" s="16" t="str">
        <f>VLOOKUP(D1217,'Customer Details'!$A$1:$F$16,4,0)</f>
        <v>Goleta</v>
      </c>
      <c r="I1217" s="16" t="str">
        <f>VLOOKUP(D1217,'Customer Details'!$A$1:$F$16,6,0)</f>
        <v>93117</v>
      </c>
      <c r="J1217" s="5" t="s">
        <v>1101</v>
      </c>
      <c r="K1217" s="5">
        <v>4230</v>
      </c>
      <c r="L1217" s="5">
        <v>1812</v>
      </c>
      <c r="M1217" s="5" t="s">
        <v>925</v>
      </c>
      <c r="N1217" s="8">
        <v>6</v>
      </c>
      <c r="O1217" s="5">
        <v>3624</v>
      </c>
      <c r="P1217" s="5"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</row>
    <row r="1218" spans="1:22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16" t="str">
        <f>VLOOKUP(D1218,'Customer Details'!$A$1:$F$16,2,0)</f>
        <v>Fortis Healthcare Ltd.</v>
      </c>
      <c r="H1218" s="16" t="str">
        <f>VLOOKUP(D1218,'Customer Details'!$A$1:$F$16,4,0)</f>
        <v>Goleta</v>
      </c>
      <c r="I1218" s="16" t="str">
        <f>VLOOKUP(D1218,'Customer Details'!$A$1:$F$16,6,0)</f>
        <v>93117</v>
      </c>
      <c r="J1218" s="5" t="s">
        <v>1018</v>
      </c>
      <c r="K1218" s="5">
        <v>3649</v>
      </c>
      <c r="L1218" s="5">
        <v>2295</v>
      </c>
      <c r="M1218" s="5" t="s">
        <v>918</v>
      </c>
      <c r="N1218" s="8">
        <v>8</v>
      </c>
      <c r="O1218" s="5">
        <v>6885</v>
      </c>
      <c r="P1218" s="5"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</row>
    <row r="1219" spans="1:22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16" t="str">
        <f>VLOOKUP(D1219,'Customer Details'!$A$1:$F$16,2,0)</f>
        <v>GMR Infrastructure Ltd.</v>
      </c>
      <c r="H1219" s="16" t="str">
        <f>VLOOKUP(D1219,'Customer Details'!$A$1:$F$16,4,0)</f>
        <v>Naugatuck</v>
      </c>
      <c r="I1219" s="16" t="str">
        <f>VLOOKUP(D1219,'Customer Details'!$A$1:$F$16,6,0)</f>
        <v>06770</v>
      </c>
      <c r="J1219" s="5" t="s">
        <v>1107</v>
      </c>
      <c r="K1219" s="5">
        <v>4234</v>
      </c>
      <c r="L1219" s="5">
        <v>1212</v>
      </c>
      <c r="M1219" s="5" t="s">
        <v>923</v>
      </c>
      <c r="N1219" s="8">
        <v>8</v>
      </c>
      <c r="O1219" s="5">
        <v>3636</v>
      </c>
      <c r="P1219" s="5"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</row>
    <row r="1220" spans="1:22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16" t="str">
        <f>VLOOKUP(D1220,'Customer Details'!$A$1:$F$16,2,0)</f>
        <v>Dynamatic Technologies Ltd.</v>
      </c>
      <c r="H1220" s="16" t="str">
        <f>VLOOKUP(D1220,'Customer Details'!$A$1:$F$16,4,0)</f>
        <v>Santa Barbara</v>
      </c>
      <c r="I1220" s="16" t="str">
        <f>VLOOKUP(D1220,'Customer Details'!$A$1:$F$16,6,0)</f>
        <v>93110</v>
      </c>
      <c r="J1220" s="5" t="s">
        <v>1166</v>
      </c>
      <c r="K1220" s="5">
        <v>2579</v>
      </c>
      <c r="L1220" s="5">
        <v>1455</v>
      </c>
      <c r="M1220" s="5" t="s">
        <v>918</v>
      </c>
      <c r="N1220" s="8">
        <v>5</v>
      </c>
      <c r="O1220" s="5">
        <v>17460</v>
      </c>
      <c r="P1220" s="5"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</row>
    <row r="1221" spans="1:22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16" t="str">
        <f>VLOOKUP(D1221,'Customer Details'!$A$1:$F$16,2,0)</f>
        <v>Hindusthan National Glass &amp; Industries Ltd.</v>
      </c>
      <c r="H1221" s="16" t="str">
        <f>VLOOKUP(D1221,'Customer Details'!$A$1:$F$16,4,0)</f>
        <v>Honolulu</v>
      </c>
      <c r="I1221" s="16" t="str">
        <f>VLOOKUP(D1221,'Customer Details'!$A$1:$F$16,6,0)</f>
        <v>96825</v>
      </c>
      <c r="J1221" s="5" t="s">
        <v>1138</v>
      </c>
      <c r="K1221" s="5">
        <v>4391</v>
      </c>
      <c r="L1221" s="5">
        <v>2304</v>
      </c>
      <c r="M1221" s="5" t="s">
        <v>918</v>
      </c>
      <c r="N1221" s="8" t="s">
        <v>1572</v>
      </c>
      <c r="O1221" s="5">
        <v>2304</v>
      </c>
      <c r="P1221" s="5"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</row>
    <row r="1222" spans="1:22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16" t="str">
        <f>VLOOKUP(D1222,'Customer Details'!$A$1:$F$16,2,0)</f>
        <v>Elder Pharmaceuticals</v>
      </c>
      <c r="H1222" s="16" t="str">
        <f>VLOOKUP(D1222,'Customer Details'!$A$1:$F$16,4,0)</f>
        <v>Omaha</v>
      </c>
      <c r="I1222" s="16" t="str">
        <f>VLOOKUP(D1222,'Customer Details'!$A$1:$F$16,6,0)</f>
        <v>68127</v>
      </c>
      <c r="J1222" s="5" t="s">
        <v>1075</v>
      </c>
      <c r="K1222" s="5">
        <v>4209</v>
      </c>
      <c r="L1222" s="5">
        <v>1692</v>
      </c>
      <c r="M1222" s="5" t="s">
        <v>925</v>
      </c>
      <c r="N1222" s="8" t="s">
        <v>1572</v>
      </c>
      <c r="O1222" s="5">
        <v>3384</v>
      </c>
      <c r="P1222" s="5"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</row>
    <row r="1223" spans="1:22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16" t="str">
        <f>VLOOKUP(D1223,'Customer Details'!$A$1:$F$16,2,0)</f>
        <v>GHCL Ltd.</v>
      </c>
      <c r="H1223" s="16" t="str">
        <f>VLOOKUP(D1223,'Customer Details'!$A$1:$F$16,4,0)</f>
        <v>Richmond</v>
      </c>
      <c r="I1223" s="16" t="str">
        <f>VLOOKUP(D1223,'Customer Details'!$A$1:$F$16,6,0)</f>
        <v>94805</v>
      </c>
      <c r="J1223" s="5" t="s">
        <v>1231</v>
      </c>
      <c r="K1223" s="5">
        <v>3479</v>
      </c>
      <c r="L1223" s="5">
        <v>2056</v>
      </c>
      <c r="M1223" s="5" t="s">
        <v>918</v>
      </c>
      <c r="N1223" s="8" t="s">
        <v>1572</v>
      </c>
      <c r="O1223" s="5">
        <v>6168</v>
      </c>
      <c r="P1223" s="5"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</row>
    <row r="1224" spans="1:22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16" t="str">
        <f>VLOOKUP(D1224,'Customer Details'!$A$1:$F$16,2,0)</f>
        <v>Sonata Software</v>
      </c>
      <c r="H1224" s="16" t="str">
        <f>VLOOKUP(D1224,'Customer Details'!$A$1:$F$16,4,0)</f>
        <v>Olympia</v>
      </c>
      <c r="I1224" s="16" t="str">
        <f>VLOOKUP(D1224,'Customer Details'!$A$1:$F$16,6,0)</f>
        <v>98502</v>
      </c>
      <c r="J1224" s="5" t="s">
        <v>1187</v>
      </c>
      <c r="K1224" s="5">
        <v>4206</v>
      </c>
      <c r="L1224" s="5">
        <v>1201</v>
      </c>
      <c r="M1224" s="5" t="s">
        <v>918</v>
      </c>
      <c r="N1224" s="8">
        <v>4</v>
      </c>
      <c r="O1224" s="5">
        <v>3603</v>
      </c>
      <c r="P1224" s="5"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</row>
    <row r="1225" spans="1:22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16" t="str">
        <f>VLOOKUP(D1225,'Customer Details'!$A$1:$F$16,2,0)</f>
        <v>Honeywell Automation</v>
      </c>
      <c r="H1225" s="16" t="str">
        <f>VLOOKUP(D1225,'Customer Details'!$A$1:$F$16,4,0)</f>
        <v>Miami</v>
      </c>
      <c r="I1225" s="16" t="str">
        <f>VLOOKUP(D1225,'Customer Details'!$A$1:$F$16,6,0)</f>
        <v>33732</v>
      </c>
      <c r="J1225" s="5" t="s">
        <v>1213</v>
      </c>
      <c r="K1225" s="5">
        <v>4845</v>
      </c>
      <c r="L1225" s="5">
        <v>1433</v>
      </c>
      <c r="M1225" s="5" t="s">
        <v>918</v>
      </c>
      <c r="N1225" s="8">
        <v>8</v>
      </c>
      <c r="O1225" s="5">
        <v>1433</v>
      </c>
      <c r="P1225" s="5"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</row>
    <row r="1226" spans="1:22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16" t="str">
        <f>VLOOKUP(D1226,'Customer Details'!$A$1:$F$16,2,0)</f>
        <v>Reliance Industries Limited</v>
      </c>
      <c r="H1226" s="16" t="str">
        <f>VLOOKUP(D1226,'Customer Details'!$A$1:$F$16,4,0)</f>
        <v>Chestnut Ridge</v>
      </c>
      <c r="I1226" s="16" t="str">
        <f>VLOOKUP(D1226,'Customer Details'!$A$1:$F$16,6,0)</f>
        <v>10977</v>
      </c>
      <c r="J1226" s="5" t="s">
        <v>1219</v>
      </c>
      <c r="K1226" s="5">
        <v>3339</v>
      </c>
      <c r="L1226" s="5">
        <v>2274</v>
      </c>
      <c r="M1226" s="5" t="s">
        <v>918</v>
      </c>
      <c r="N1226" s="8">
        <v>4</v>
      </c>
      <c r="O1226" s="5">
        <v>6822</v>
      </c>
      <c r="P1226" s="5"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</row>
    <row r="1227" spans="1:22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16" t="str">
        <f>VLOOKUP(D1227,'Customer Details'!$A$1:$F$16,2,0)</f>
        <v>ABC</v>
      </c>
      <c r="H1227" s="16" t="str">
        <f>VLOOKUP(D1227,'Customer Details'!$A$1:$F$16,4,0)</f>
        <v>New York</v>
      </c>
      <c r="I1227" s="16" t="str">
        <f>VLOOKUP(D1227,'Customer Details'!$A$1:$F$16,6,0)</f>
        <v>10025</v>
      </c>
      <c r="J1227" s="5" t="s">
        <v>1181</v>
      </c>
      <c r="K1227" s="5">
        <v>2616</v>
      </c>
      <c r="L1227" s="5">
        <v>1965</v>
      </c>
      <c r="M1227" s="5" t="s">
        <v>925</v>
      </c>
      <c r="N1227" s="8">
        <v>5</v>
      </c>
      <c r="O1227" s="5">
        <v>23580</v>
      </c>
      <c r="P1227" s="5"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</row>
    <row r="1228" spans="1:22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16" t="str">
        <f>VLOOKUP(D1228,'Customer Details'!$A$1:$F$16,2,0)</f>
        <v>Godfrey Philips India Ltd.</v>
      </c>
      <c r="H1228" s="16" t="str">
        <f>VLOOKUP(D1228,'Customer Details'!$A$1:$F$16,4,0)</f>
        <v>Salt Lake City</v>
      </c>
      <c r="I1228" s="16" t="str">
        <f>VLOOKUP(D1228,'Customer Details'!$A$1:$F$16,6,0)</f>
        <v>84118</v>
      </c>
      <c r="J1228" s="5" t="s">
        <v>1042</v>
      </c>
      <c r="K1228" s="5">
        <v>3039</v>
      </c>
      <c r="L1228" s="5">
        <v>1730</v>
      </c>
      <c r="M1228" s="5" t="s">
        <v>918</v>
      </c>
      <c r="N1228" s="8">
        <v>10</v>
      </c>
      <c r="O1228" s="5">
        <v>5190</v>
      </c>
      <c r="P1228" s="5"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</row>
    <row r="1229" spans="1:22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16" t="str">
        <f>VLOOKUP(D1229,'Customer Details'!$A$1:$F$16,2,0)</f>
        <v>ABC</v>
      </c>
      <c r="H1229" s="16" t="str">
        <f>VLOOKUP(D1229,'Customer Details'!$A$1:$F$16,4,0)</f>
        <v>New York</v>
      </c>
      <c r="I1229" s="16" t="str">
        <f>VLOOKUP(D1229,'Customer Details'!$A$1:$F$16,6,0)</f>
        <v>10025</v>
      </c>
      <c r="J1229" s="5" t="s">
        <v>1049</v>
      </c>
      <c r="K1229" s="5">
        <v>4731</v>
      </c>
      <c r="L1229" s="5">
        <v>1858</v>
      </c>
      <c r="M1229" s="5" t="s">
        <v>918</v>
      </c>
      <c r="N1229" s="8">
        <v>6</v>
      </c>
      <c r="O1229" s="5">
        <v>5574</v>
      </c>
      <c r="P1229" s="5"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</row>
    <row r="1230" spans="1:22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16" t="str">
        <f>VLOOKUP(D1230,'Customer Details'!$A$1:$F$16,2,0)</f>
        <v>Dynamatic Technologies Ltd.</v>
      </c>
      <c r="H1230" s="16" t="str">
        <f>VLOOKUP(D1230,'Customer Details'!$A$1:$F$16,4,0)</f>
        <v>Santa Barbara</v>
      </c>
      <c r="I1230" s="16" t="str">
        <f>VLOOKUP(D1230,'Customer Details'!$A$1:$F$16,6,0)</f>
        <v>93110</v>
      </c>
      <c r="J1230" s="5" t="s">
        <v>1168</v>
      </c>
      <c r="K1230" s="5">
        <v>3575</v>
      </c>
      <c r="L1230" s="5">
        <v>1937</v>
      </c>
      <c r="M1230" s="5" t="s">
        <v>918</v>
      </c>
      <c r="N1230" s="8">
        <v>4</v>
      </c>
      <c r="O1230" s="5">
        <v>3874</v>
      </c>
      <c r="P1230" s="5"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</row>
    <row r="1231" spans="1:22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16" t="str">
        <f>VLOOKUP(D1231,'Customer Details'!$A$1:$F$16,2,0)</f>
        <v>Fortis Healthcare Ltd.</v>
      </c>
      <c r="H1231" s="16" t="str">
        <f>VLOOKUP(D1231,'Customer Details'!$A$1:$F$16,4,0)</f>
        <v>Goleta</v>
      </c>
      <c r="I1231" s="16" t="str">
        <f>VLOOKUP(D1231,'Customer Details'!$A$1:$F$16,6,0)</f>
        <v>93117</v>
      </c>
      <c r="J1231" s="5" t="s">
        <v>952</v>
      </c>
      <c r="K1231" s="5">
        <v>2529</v>
      </c>
      <c r="L1231" s="5">
        <v>1630</v>
      </c>
      <c r="M1231" s="5" t="s">
        <v>918</v>
      </c>
      <c r="N1231" s="8">
        <v>10</v>
      </c>
      <c r="O1231" s="5">
        <v>4890</v>
      </c>
      <c r="P1231" s="5"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</row>
    <row r="1232" spans="1:22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16" t="str">
        <f>VLOOKUP(D1232,'Customer Details'!$A$1:$F$16,2,0)</f>
        <v>Supreme Ind</v>
      </c>
      <c r="H1232" s="16" t="str">
        <f>VLOOKUP(D1232,'Customer Details'!$A$1:$F$16,4,0)</f>
        <v>Midland</v>
      </c>
      <c r="I1232" s="16" t="str">
        <f>VLOOKUP(D1232,'Customer Details'!$A$1:$F$16,6,0)</f>
        <v>79706</v>
      </c>
      <c r="J1232" s="5" t="s">
        <v>971</v>
      </c>
      <c r="K1232" s="5">
        <v>3472</v>
      </c>
      <c r="L1232" s="5">
        <v>2239</v>
      </c>
      <c r="M1232" s="5" t="s">
        <v>925</v>
      </c>
      <c r="N1232" s="8">
        <v>4</v>
      </c>
      <c r="O1232" s="5">
        <v>2239</v>
      </c>
      <c r="P1232" s="5"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</row>
    <row r="1233" spans="1:22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16" t="str">
        <f>VLOOKUP(D1233,'Customer Details'!$A$1:$F$16,2,0)</f>
        <v>GMR Infrastructure Ltd.</v>
      </c>
      <c r="H1233" s="16" t="str">
        <f>VLOOKUP(D1233,'Customer Details'!$A$1:$F$16,4,0)</f>
        <v>Naugatuck</v>
      </c>
      <c r="I1233" s="16" t="str">
        <f>VLOOKUP(D1233,'Customer Details'!$A$1:$F$16,6,0)</f>
        <v>06770</v>
      </c>
      <c r="J1233" s="5" t="s">
        <v>1234</v>
      </c>
      <c r="K1233" s="5">
        <v>3626</v>
      </c>
      <c r="L1233" s="5">
        <v>1590</v>
      </c>
      <c r="M1233" s="5" t="s">
        <v>918</v>
      </c>
      <c r="N1233" s="8">
        <v>10</v>
      </c>
      <c r="O1233" s="5">
        <v>1590</v>
      </c>
      <c r="P1233" s="5"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</row>
    <row r="1234" spans="1:22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16" t="str">
        <f>VLOOKUP(D1234,'Customer Details'!$A$1:$F$16,2,0)</f>
        <v>Lupin Ltd.</v>
      </c>
      <c r="H1234" s="16" t="str">
        <f>VLOOKUP(D1234,'Customer Details'!$A$1:$F$16,4,0)</f>
        <v>New York</v>
      </c>
      <c r="I1234" s="16" t="str">
        <f>VLOOKUP(D1234,'Customer Details'!$A$1:$F$16,6,0)</f>
        <v>10019</v>
      </c>
      <c r="J1234" s="5" t="s">
        <v>1097</v>
      </c>
      <c r="K1234" s="5">
        <v>2856</v>
      </c>
      <c r="L1234" s="5">
        <v>1236</v>
      </c>
      <c r="M1234" s="5" t="s">
        <v>925</v>
      </c>
      <c r="N1234" s="8">
        <v>5</v>
      </c>
      <c r="O1234" s="5">
        <v>2472</v>
      </c>
      <c r="P1234" s="5"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</row>
    <row r="1235" spans="1:22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16" t="str">
        <f>VLOOKUP(D1235,'Customer Details'!$A$1:$F$16,2,0)</f>
        <v>GHCL Ltd.</v>
      </c>
      <c r="H1235" s="16" t="str">
        <f>VLOOKUP(D1235,'Customer Details'!$A$1:$F$16,4,0)</f>
        <v>Richmond</v>
      </c>
      <c r="I1235" s="16" t="str">
        <f>VLOOKUP(D1235,'Customer Details'!$A$1:$F$16,6,0)</f>
        <v>94805</v>
      </c>
      <c r="J1235" s="5" t="s">
        <v>977</v>
      </c>
      <c r="K1235" s="5">
        <v>2912</v>
      </c>
      <c r="L1235" s="5">
        <v>2328</v>
      </c>
      <c r="M1235" s="5" t="s">
        <v>925</v>
      </c>
      <c r="N1235" s="8" t="s">
        <v>1572</v>
      </c>
      <c r="O1235" s="5">
        <v>6984</v>
      </c>
      <c r="P1235" s="5"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</row>
    <row r="1236" spans="1:22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16" t="str">
        <f>VLOOKUP(D1236,'Customer Details'!$A$1:$F$16,2,0)</f>
        <v>GHCL Ltd.</v>
      </c>
      <c r="H1236" s="16" t="str">
        <f>VLOOKUP(D1236,'Customer Details'!$A$1:$F$16,4,0)</f>
        <v>Richmond</v>
      </c>
      <c r="I1236" s="16" t="str">
        <f>VLOOKUP(D1236,'Customer Details'!$A$1:$F$16,6,0)</f>
        <v>94805</v>
      </c>
      <c r="J1236" s="5" t="s">
        <v>1108</v>
      </c>
      <c r="K1236" s="5">
        <v>2507</v>
      </c>
      <c r="L1236" s="5">
        <v>1380</v>
      </c>
      <c r="M1236" s="5" t="s">
        <v>918</v>
      </c>
      <c r="N1236" s="8">
        <v>5</v>
      </c>
      <c r="O1236" s="5">
        <v>1380</v>
      </c>
      <c r="P1236" s="5"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</row>
    <row r="1237" spans="1:22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16" t="str">
        <f>VLOOKUP(D1237,'Customer Details'!$A$1:$F$16,2,0)</f>
        <v>Suzlon Energy Ltd.</v>
      </c>
      <c r="H1237" s="16" t="str">
        <f>VLOOKUP(D1237,'Customer Details'!$A$1:$F$16,4,0)</f>
        <v>Tracy</v>
      </c>
      <c r="I1237" s="16" t="str">
        <f>VLOOKUP(D1237,'Customer Details'!$A$1:$F$16,6,0)</f>
        <v>95376</v>
      </c>
      <c r="J1237" s="5" t="s">
        <v>1089</v>
      </c>
      <c r="K1237" s="5">
        <v>2671</v>
      </c>
      <c r="L1237" s="5">
        <v>1591</v>
      </c>
      <c r="M1237" s="5" t="s">
        <v>918</v>
      </c>
      <c r="N1237" s="8">
        <v>4</v>
      </c>
      <c r="O1237" s="5">
        <v>1591</v>
      </c>
      <c r="P1237" s="5"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</row>
    <row r="1238" spans="1:22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16" t="str">
        <f>VLOOKUP(D1238,'Customer Details'!$A$1:$F$16,2,0)</f>
        <v>Suzlon Energy Ltd.</v>
      </c>
      <c r="H1238" s="16" t="str">
        <f>VLOOKUP(D1238,'Customer Details'!$A$1:$F$16,4,0)</f>
        <v>Tracy</v>
      </c>
      <c r="I1238" s="16" t="str">
        <f>VLOOKUP(D1238,'Customer Details'!$A$1:$F$16,6,0)</f>
        <v>95376</v>
      </c>
      <c r="J1238" s="5" t="s">
        <v>1067</v>
      </c>
      <c r="K1238" s="5">
        <v>2873</v>
      </c>
      <c r="L1238" s="5">
        <v>2483</v>
      </c>
      <c r="M1238" s="5" t="s">
        <v>918</v>
      </c>
      <c r="N1238" s="8">
        <v>3</v>
      </c>
      <c r="O1238" s="5">
        <v>2483</v>
      </c>
      <c r="P1238" s="5"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</row>
    <row r="1239" spans="1:22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16" t="str">
        <f>VLOOKUP(D1239,'Customer Details'!$A$1:$F$16,2,0)</f>
        <v>Reliance Industries Limited</v>
      </c>
      <c r="H1239" s="16" t="str">
        <f>VLOOKUP(D1239,'Customer Details'!$A$1:$F$16,4,0)</f>
        <v>Chestnut Ridge</v>
      </c>
      <c r="I1239" s="16" t="str">
        <f>VLOOKUP(D1239,'Customer Details'!$A$1:$F$16,6,0)</f>
        <v>10977</v>
      </c>
      <c r="J1239" s="5" t="s">
        <v>1051</v>
      </c>
      <c r="K1239" s="5">
        <v>2929</v>
      </c>
      <c r="L1239" s="5">
        <v>1320</v>
      </c>
      <c r="M1239" s="5" t="s">
        <v>918</v>
      </c>
      <c r="N1239" s="8">
        <v>10</v>
      </c>
      <c r="O1239" s="5">
        <v>2640</v>
      </c>
      <c r="P1239" s="5"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</row>
    <row r="1240" spans="1:22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16" t="str">
        <f>VLOOKUP(D1240,'Customer Details'!$A$1:$F$16,2,0)</f>
        <v>Sonata Software</v>
      </c>
      <c r="H1240" s="16" t="str">
        <f>VLOOKUP(D1240,'Customer Details'!$A$1:$F$16,4,0)</f>
        <v>Olympia</v>
      </c>
      <c r="I1240" s="16" t="str">
        <f>VLOOKUP(D1240,'Customer Details'!$A$1:$F$16,6,0)</f>
        <v>98502</v>
      </c>
      <c r="J1240" s="5" t="s">
        <v>1164</v>
      </c>
      <c r="K1240" s="5">
        <v>3096</v>
      </c>
      <c r="L1240" s="5">
        <v>2065</v>
      </c>
      <c r="M1240" s="5" t="s">
        <v>918</v>
      </c>
      <c r="N1240" s="8">
        <v>6</v>
      </c>
      <c r="O1240" s="5">
        <v>2065</v>
      </c>
      <c r="P1240" s="5"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</row>
    <row r="1241" spans="1:22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16" t="str">
        <f>VLOOKUP(D1241,'Customer Details'!$A$1:$F$16,2,0)</f>
        <v>Supreme Ind</v>
      </c>
      <c r="H1241" s="16" t="str">
        <f>VLOOKUP(D1241,'Customer Details'!$A$1:$F$16,4,0)</f>
        <v>Midland</v>
      </c>
      <c r="I1241" s="16" t="str">
        <f>VLOOKUP(D1241,'Customer Details'!$A$1:$F$16,6,0)</f>
        <v>79706</v>
      </c>
      <c r="J1241" s="5" t="s">
        <v>964</v>
      </c>
      <c r="K1241" s="5">
        <v>3454</v>
      </c>
      <c r="L1241" s="5">
        <v>1525</v>
      </c>
      <c r="M1241" s="5" t="s">
        <v>918</v>
      </c>
      <c r="N1241" s="8">
        <v>5</v>
      </c>
      <c r="O1241" s="5">
        <v>1525</v>
      </c>
      <c r="P1241" s="5"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</row>
    <row r="1242" spans="1:22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16" t="str">
        <f>VLOOKUP(D1242,'Customer Details'!$A$1:$F$16,2,0)</f>
        <v>Elder Pharmaceuticals</v>
      </c>
      <c r="H1242" s="16" t="str">
        <f>VLOOKUP(D1242,'Customer Details'!$A$1:$F$16,4,0)</f>
        <v>Omaha</v>
      </c>
      <c r="I1242" s="16" t="str">
        <f>VLOOKUP(D1242,'Customer Details'!$A$1:$F$16,6,0)</f>
        <v>68127</v>
      </c>
      <c r="J1242" s="5" t="s">
        <v>1028</v>
      </c>
      <c r="K1242" s="5">
        <v>4051</v>
      </c>
      <c r="L1242" s="5">
        <v>1962</v>
      </c>
      <c r="M1242" s="5" t="s">
        <v>925</v>
      </c>
      <c r="N1242" s="8">
        <v>8</v>
      </c>
      <c r="O1242" s="5">
        <v>3924</v>
      </c>
      <c r="P1242" s="5"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</row>
    <row r="1243" spans="1:22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16" t="str">
        <f>VLOOKUP(D1243,'Customer Details'!$A$1:$F$16,2,0)</f>
        <v>Honeywell Automation</v>
      </c>
      <c r="H1243" s="16" t="str">
        <f>VLOOKUP(D1243,'Customer Details'!$A$1:$F$16,4,0)</f>
        <v>Miami</v>
      </c>
      <c r="I1243" s="16" t="str">
        <f>VLOOKUP(D1243,'Customer Details'!$A$1:$F$16,6,0)</f>
        <v>33732</v>
      </c>
      <c r="J1243" s="5" t="s">
        <v>978</v>
      </c>
      <c r="K1243" s="5">
        <v>2787</v>
      </c>
      <c r="L1243" s="5">
        <v>2020</v>
      </c>
      <c r="M1243" s="5" t="s">
        <v>918</v>
      </c>
      <c r="N1243" s="8">
        <v>4</v>
      </c>
      <c r="O1243" s="5">
        <v>6060</v>
      </c>
      <c r="P1243" s="5"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</row>
    <row r="1244" spans="1:22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16" t="str">
        <f>VLOOKUP(D1244,'Customer Details'!$A$1:$F$16,2,0)</f>
        <v>Lupin Ltd.</v>
      </c>
      <c r="H1244" s="16" t="str">
        <f>VLOOKUP(D1244,'Customer Details'!$A$1:$F$16,4,0)</f>
        <v>New York</v>
      </c>
      <c r="I1244" s="16" t="str">
        <f>VLOOKUP(D1244,'Customer Details'!$A$1:$F$16,6,0)</f>
        <v>10019</v>
      </c>
      <c r="J1244" s="5" t="s">
        <v>1237</v>
      </c>
      <c r="K1244" s="5">
        <v>4305</v>
      </c>
      <c r="L1244" s="5">
        <v>1703</v>
      </c>
      <c r="M1244" s="5" t="s">
        <v>920</v>
      </c>
      <c r="N1244" s="8">
        <v>8</v>
      </c>
      <c r="O1244" s="5">
        <v>3406</v>
      </c>
      <c r="P1244" s="5"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</row>
    <row r="1245" spans="1:22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16" t="str">
        <f>VLOOKUP(D1245,'Customer Details'!$A$1:$F$16,2,0)</f>
        <v>Godfrey Philips India Ltd.</v>
      </c>
      <c r="H1245" s="16" t="str">
        <f>VLOOKUP(D1245,'Customer Details'!$A$1:$F$16,4,0)</f>
        <v>Salt Lake City</v>
      </c>
      <c r="I1245" s="16" t="str">
        <f>VLOOKUP(D1245,'Customer Details'!$A$1:$F$16,6,0)</f>
        <v>84118</v>
      </c>
      <c r="J1245" s="5" t="s">
        <v>1104</v>
      </c>
      <c r="K1245" s="5">
        <v>2889</v>
      </c>
      <c r="L1245" s="5">
        <v>1384</v>
      </c>
      <c r="M1245" s="5" t="s">
        <v>918</v>
      </c>
      <c r="N1245" s="8" t="s">
        <v>1572</v>
      </c>
      <c r="O1245" s="5">
        <v>4152</v>
      </c>
      <c r="P1245" s="5"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</row>
    <row r="1246" spans="1:22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16" t="str">
        <f>VLOOKUP(D1246,'Customer Details'!$A$1:$F$16,2,0)</f>
        <v>Lupin Ltd.</v>
      </c>
      <c r="H1246" s="16" t="str">
        <f>VLOOKUP(D1246,'Customer Details'!$A$1:$F$16,4,0)</f>
        <v>New York</v>
      </c>
      <c r="I1246" s="16" t="str">
        <f>VLOOKUP(D1246,'Customer Details'!$A$1:$F$16,6,0)</f>
        <v>10019</v>
      </c>
      <c r="J1246" s="5" t="s">
        <v>1045</v>
      </c>
      <c r="K1246" s="5">
        <v>4906</v>
      </c>
      <c r="L1246" s="5">
        <v>2269</v>
      </c>
      <c r="M1246" s="5" t="s">
        <v>918</v>
      </c>
      <c r="N1246" s="8">
        <v>4</v>
      </c>
      <c r="O1246" s="5">
        <v>2269</v>
      </c>
      <c r="P1246" s="5"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</row>
    <row r="1247" spans="1:22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16" t="str">
        <f>VLOOKUP(D1247,'Customer Details'!$A$1:$F$16,2,0)</f>
        <v>GMR Infrastructure Ltd.</v>
      </c>
      <c r="H1247" s="16" t="str">
        <f>VLOOKUP(D1247,'Customer Details'!$A$1:$F$16,4,0)</f>
        <v>Naugatuck</v>
      </c>
      <c r="I1247" s="16" t="str">
        <f>VLOOKUP(D1247,'Customer Details'!$A$1:$F$16,6,0)</f>
        <v>06770</v>
      </c>
      <c r="J1247" s="5" t="s">
        <v>963</v>
      </c>
      <c r="K1247" s="5">
        <v>2814</v>
      </c>
      <c r="L1247" s="5">
        <v>2437</v>
      </c>
      <c r="M1247" s="5" t="s">
        <v>918</v>
      </c>
      <c r="N1247" s="8" t="s">
        <v>1572</v>
      </c>
      <c r="O1247" s="5">
        <v>2437</v>
      </c>
      <c r="P1247" s="5"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</row>
    <row r="1248" spans="1:22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16" t="str">
        <f>VLOOKUP(D1248,'Customer Details'!$A$1:$F$16,2,0)</f>
        <v>Sonata Software</v>
      </c>
      <c r="H1248" s="16" t="str">
        <f>VLOOKUP(D1248,'Customer Details'!$A$1:$F$16,4,0)</f>
        <v>Olympia</v>
      </c>
      <c r="I1248" s="16" t="str">
        <f>VLOOKUP(D1248,'Customer Details'!$A$1:$F$16,6,0)</f>
        <v>98502</v>
      </c>
      <c r="J1248" s="5" t="s">
        <v>1131</v>
      </c>
      <c r="K1248" s="5">
        <v>2996</v>
      </c>
      <c r="L1248" s="5">
        <v>1641</v>
      </c>
      <c r="M1248" s="5" t="s">
        <v>918</v>
      </c>
      <c r="N1248" s="8">
        <v>4</v>
      </c>
      <c r="O1248" s="5">
        <v>1641</v>
      </c>
      <c r="P1248" s="5"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</row>
    <row r="1249" spans="1:22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16" t="str">
        <f>VLOOKUP(D1249,'Customer Details'!$A$1:$F$16,2,0)</f>
        <v>Lupin Ltd.</v>
      </c>
      <c r="H1249" s="16" t="str">
        <f>VLOOKUP(D1249,'Customer Details'!$A$1:$F$16,4,0)</f>
        <v>New York</v>
      </c>
      <c r="I1249" s="16" t="str">
        <f>VLOOKUP(D1249,'Customer Details'!$A$1:$F$16,6,0)</f>
        <v>10019</v>
      </c>
      <c r="J1249" s="5" t="s">
        <v>1025</v>
      </c>
      <c r="K1249" s="5">
        <v>4765</v>
      </c>
      <c r="L1249" s="5">
        <v>1286</v>
      </c>
      <c r="M1249" s="5" t="s">
        <v>923</v>
      </c>
      <c r="N1249" s="8" t="s">
        <v>1572</v>
      </c>
      <c r="O1249" s="5">
        <v>1286</v>
      </c>
      <c r="P1249" s="5"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</row>
    <row r="1250" spans="1:22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16" t="str">
        <f>VLOOKUP(D1250,'Customer Details'!$A$1:$F$16,2,0)</f>
        <v>Lupin Ltd.</v>
      </c>
      <c r="H1250" s="16" t="str">
        <f>VLOOKUP(D1250,'Customer Details'!$A$1:$F$16,4,0)</f>
        <v>New York</v>
      </c>
      <c r="I1250" s="16" t="str">
        <f>VLOOKUP(D1250,'Customer Details'!$A$1:$F$16,6,0)</f>
        <v>10019</v>
      </c>
      <c r="J1250" s="5" t="s">
        <v>1120</v>
      </c>
      <c r="K1250" s="5">
        <v>4291</v>
      </c>
      <c r="L1250" s="5">
        <v>2021</v>
      </c>
      <c r="M1250" s="5" t="s">
        <v>918</v>
      </c>
      <c r="N1250" s="8">
        <v>4</v>
      </c>
      <c r="O1250" s="5">
        <v>2021</v>
      </c>
      <c r="P1250" s="5"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</row>
    <row r="1251" spans="1:22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16" t="str">
        <f>VLOOKUP(D1251,'Customer Details'!$A$1:$F$16,2,0)</f>
        <v>Fortis Healthcare Ltd.</v>
      </c>
      <c r="H1251" s="16" t="str">
        <f>VLOOKUP(D1251,'Customer Details'!$A$1:$F$16,4,0)</f>
        <v>Goleta</v>
      </c>
      <c r="I1251" s="16" t="str">
        <f>VLOOKUP(D1251,'Customer Details'!$A$1:$F$16,6,0)</f>
        <v>93117</v>
      </c>
      <c r="J1251" s="5" t="s">
        <v>1162</v>
      </c>
      <c r="K1251" s="5">
        <v>2657</v>
      </c>
      <c r="L1251" s="5">
        <v>2480</v>
      </c>
      <c r="M1251" s="5" t="s">
        <v>918</v>
      </c>
      <c r="N1251" s="8">
        <v>6</v>
      </c>
      <c r="O1251" s="5">
        <v>7440</v>
      </c>
      <c r="P1251" s="5"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</row>
    <row r="1252" spans="1:22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16" t="str">
        <f>VLOOKUP(D1252,'Customer Details'!$A$1:$F$16,2,0)</f>
        <v>Honeywell Automation</v>
      </c>
      <c r="H1252" s="16" t="str">
        <f>VLOOKUP(D1252,'Customer Details'!$A$1:$F$16,4,0)</f>
        <v>Miami</v>
      </c>
      <c r="I1252" s="16" t="str">
        <f>VLOOKUP(D1252,'Customer Details'!$A$1:$F$16,6,0)</f>
        <v>33732</v>
      </c>
      <c r="J1252" s="5" t="s">
        <v>1011</v>
      </c>
      <c r="K1252" s="5">
        <v>4310</v>
      </c>
      <c r="L1252" s="5">
        <v>2350</v>
      </c>
      <c r="M1252" s="5" t="s">
        <v>925</v>
      </c>
      <c r="N1252" s="8">
        <v>5</v>
      </c>
      <c r="O1252" s="5">
        <v>7050</v>
      </c>
      <c r="P1252" s="5"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</row>
    <row r="1253" spans="1:22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16" t="str">
        <f>VLOOKUP(D1253,'Customer Details'!$A$1:$F$16,2,0)</f>
        <v>ABC</v>
      </c>
      <c r="H1253" s="16" t="str">
        <f>VLOOKUP(D1253,'Customer Details'!$A$1:$F$16,4,0)</f>
        <v>New York</v>
      </c>
      <c r="I1253" s="16" t="str">
        <f>VLOOKUP(D1253,'Customer Details'!$A$1:$F$16,6,0)</f>
        <v>10025</v>
      </c>
      <c r="J1253" s="5" t="s">
        <v>1100</v>
      </c>
      <c r="K1253" s="5">
        <v>2940</v>
      </c>
      <c r="L1253" s="5">
        <v>1468</v>
      </c>
      <c r="M1253" s="5" t="s">
        <v>918</v>
      </c>
      <c r="N1253" s="8">
        <v>3</v>
      </c>
      <c r="O1253" s="5">
        <v>1468</v>
      </c>
      <c r="P1253" s="5"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</row>
    <row r="1254" spans="1:22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16" t="str">
        <f>VLOOKUP(D1254,'Customer Details'!$A$1:$F$16,2,0)</f>
        <v>Dynamatic Technologies Ltd.</v>
      </c>
      <c r="H1254" s="16" t="str">
        <f>VLOOKUP(D1254,'Customer Details'!$A$1:$F$16,4,0)</f>
        <v>Santa Barbara</v>
      </c>
      <c r="I1254" s="16" t="str">
        <f>VLOOKUP(D1254,'Customer Details'!$A$1:$F$16,6,0)</f>
        <v>93110</v>
      </c>
      <c r="J1254" s="5" t="s">
        <v>1136</v>
      </c>
      <c r="K1254" s="5">
        <v>4515</v>
      </c>
      <c r="L1254" s="5">
        <v>1550</v>
      </c>
      <c r="M1254" s="5" t="s">
        <v>925</v>
      </c>
      <c r="N1254" s="8">
        <v>3</v>
      </c>
      <c r="O1254" s="5">
        <v>3100</v>
      </c>
      <c r="P1254" s="5"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</row>
    <row r="1255" spans="1:22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16" t="str">
        <f>VLOOKUP(D1255,'Customer Details'!$A$1:$F$16,2,0)</f>
        <v>Reliance Industries Limited</v>
      </c>
      <c r="H1255" s="16" t="str">
        <f>VLOOKUP(D1255,'Customer Details'!$A$1:$F$16,4,0)</f>
        <v>Chestnut Ridge</v>
      </c>
      <c r="I1255" s="16" t="str">
        <f>VLOOKUP(D1255,'Customer Details'!$A$1:$F$16,6,0)</f>
        <v>10977</v>
      </c>
      <c r="J1255" s="5" t="s">
        <v>1154</v>
      </c>
      <c r="K1255" s="5">
        <v>4643</v>
      </c>
      <c r="L1255" s="5">
        <v>1549</v>
      </c>
      <c r="M1255" s="5" t="s">
        <v>918</v>
      </c>
      <c r="N1255" s="8">
        <v>4</v>
      </c>
      <c r="O1255" s="5">
        <v>3098</v>
      </c>
      <c r="P1255" s="5"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</row>
    <row r="1256" spans="1:22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16" t="str">
        <f>VLOOKUP(D1256,'Customer Details'!$A$1:$F$16,2,0)</f>
        <v>GMR Infrastructure Ltd.</v>
      </c>
      <c r="H1256" s="16" t="str">
        <f>VLOOKUP(D1256,'Customer Details'!$A$1:$F$16,4,0)</f>
        <v>Naugatuck</v>
      </c>
      <c r="I1256" s="16" t="str">
        <f>VLOOKUP(D1256,'Customer Details'!$A$1:$F$16,6,0)</f>
        <v>06770</v>
      </c>
      <c r="J1256" s="5" t="s">
        <v>1182</v>
      </c>
      <c r="K1256" s="5">
        <v>4152</v>
      </c>
      <c r="L1256" s="5">
        <v>1278</v>
      </c>
      <c r="M1256" s="5" t="s">
        <v>918</v>
      </c>
      <c r="N1256" s="8" t="s">
        <v>1572</v>
      </c>
      <c r="O1256" s="5">
        <v>1278</v>
      </c>
      <c r="P1256" s="5"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</row>
    <row r="1257" spans="1:22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16" t="str">
        <f>VLOOKUP(D1257,'Customer Details'!$A$1:$F$16,2,0)</f>
        <v>GMR Infrastructure Ltd.</v>
      </c>
      <c r="H1257" s="16" t="str">
        <f>VLOOKUP(D1257,'Customer Details'!$A$1:$F$16,4,0)</f>
        <v>Naugatuck</v>
      </c>
      <c r="I1257" s="16" t="str">
        <f>VLOOKUP(D1257,'Customer Details'!$A$1:$F$16,6,0)</f>
        <v>06770</v>
      </c>
      <c r="J1257" s="5" t="s">
        <v>972</v>
      </c>
      <c r="K1257" s="5">
        <v>2617</v>
      </c>
      <c r="L1257" s="5">
        <v>1736</v>
      </c>
      <c r="M1257" s="5" t="s">
        <v>925</v>
      </c>
      <c r="N1257" s="8" t="s">
        <v>1572</v>
      </c>
      <c r="O1257" s="5">
        <v>3472</v>
      </c>
      <c r="P1257" s="5"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</row>
    <row r="1258" spans="1:22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16" t="str">
        <f>VLOOKUP(D1258,'Customer Details'!$A$1:$F$16,2,0)</f>
        <v>Dynamatic Technologies Ltd.</v>
      </c>
      <c r="H1258" s="16" t="str">
        <f>VLOOKUP(D1258,'Customer Details'!$A$1:$F$16,4,0)</f>
        <v>Santa Barbara</v>
      </c>
      <c r="I1258" s="16" t="str">
        <f>VLOOKUP(D1258,'Customer Details'!$A$1:$F$16,6,0)</f>
        <v>93110</v>
      </c>
      <c r="J1258" s="5" t="s">
        <v>1188</v>
      </c>
      <c r="K1258" s="5">
        <v>4729</v>
      </c>
      <c r="L1258" s="5">
        <v>1359</v>
      </c>
      <c r="M1258" s="5" t="s">
        <v>925</v>
      </c>
      <c r="N1258" s="8">
        <v>8</v>
      </c>
      <c r="O1258" s="5">
        <v>2718</v>
      </c>
      <c r="P1258" s="5"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</row>
    <row r="1259" spans="1:22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16" t="str">
        <f>VLOOKUP(D1259,'Customer Details'!$A$1:$F$16,2,0)</f>
        <v>Hindusthan National Glass &amp; Industries Ltd.</v>
      </c>
      <c r="H1259" s="16" t="str">
        <f>VLOOKUP(D1259,'Customer Details'!$A$1:$F$16,4,0)</f>
        <v>Honolulu</v>
      </c>
      <c r="I1259" s="16" t="str">
        <f>VLOOKUP(D1259,'Customer Details'!$A$1:$F$16,6,0)</f>
        <v>96825</v>
      </c>
      <c r="J1259" s="5" t="s">
        <v>1177</v>
      </c>
      <c r="K1259" s="5">
        <v>3553</v>
      </c>
      <c r="L1259" s="5">
        <v>2174</v>
      </c>
      <c r="M1259" s="5" t="s">
        <v>920</v>
      </c>
      <c r="N1259" s="8">
        <v>4</v>
      </c>
      <c r="O1259" s="5">
        <v>4348</v>
      </c>
      <c r="P1259" s="5"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</row>
    <row r="1260" spans="1:22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16" t="str">
        <f>VLOOKUP(D1260,'Customer Details'!$A$1:$F$16,2,0)</f>
        <v>Fortis Healthcare Ltd.</v>
      </c>
      <c r="H1260" s="16" t="str">
        <f>VLOOKUP(D1260,'Customer Details'!$A$1:$F$16,4,0)</f>
        <v>Goleta</v>
      </c>
      <c r="I1260" s="16" t="str">
        <f>VLOOKUP(D1260,'Customer Details'!$A$1:$F$16,6,0)</f>
        <v>93117</v>
      </c>
      <c r="J1260" s="5" t="s">
        <v>967</v>
      </c>
      <c r="K1260" s="5">
        <v>4459</v>
      </c>
      <c r="L1260" s="5">
        <v>1722</v>
      </c>
      <c r="M1260" s="5" t="s">
        <v>927</v>
      </c>
      <c r="N1260" s="8">
        <v>10</v>
      </c>
      <c r="O1260" s="5">
        <v>1722</v>
      </c>
      <c r="P1260" s="5"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</row>
    <row r="1261" spans="1:22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16" t="str">
        <f>VLOOKUP(D1261,'Customer Details'!$A$1:$F$16,2,0)</f>
        <v>Fortis Healthcare Ltd.</v>
      </c>
      <c r="H1261" s="16" t="str">
        <f>VLOOKUP(D1261,'Customer Details'!$A$1:$F$16,4,0)</f>
        <v>Goleta</v>
      </c>
      <c r="I1261" s="16" t="str">
        <f>VLOOKUP(D1261,'Customer Details'!$A$1:$F$16,6,0)</f>
        <v>93117</v>
      </c>
      <c r="J1261" s="5" t="s">
        <v>1232</v>
      </c>
      <c r="K1261" s="5">
        <v>3514</v>
      </c>
      <c r="L1261" s="5">
        <v>1257</v>
      </c>
      <c r="M1261" s="5" t="s">
        <v>918</v>
      </c>
      <c r="N1261" s="8">
        <v>4</v>
      </c>
      <c r="O1261" s="5">
        <v>2514</v>
      </c>
      <c r="P1261" s="5"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</row>
    <row r="1262" spans="1:22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16" t="str">
        <f>VLOOKUP(D1262,'Customer Details'!$A$1:$F$16,2,0)</f>
        <v>Godfrey Philips India Ltd.</v>
      </c>
      <c r="H1262" s="16" t="str">
        <f>VLOOKUP(D1262,'Customer Details'!$A$1:$F$16,4,0)</f>
        <v>Salt Lake City</v>
      </c>
      <c r="I1262" s="16" t="str">
        <f>VLOOKUP(D1262,'Customer Details'!$A$1:$F$16,6,0)</f>
        <v>84118</v>
      </c>
      <c r="J1262" s="5" t="s">
        <v>1015</v>
      </c>
      <c r="K1262" s="5">
        <v>4369</v>
      </c>
      <c r="L1262" s="5">
        <v>1245</v>
      </c>
      <c r="M1262" s="5" t="s">
        <v>918</v>
      </c>
      <c r="N1262" s="8" t="s">
        <v>1572</v>
      </c>
      <c r="O1262" s="5">
        <v>1245</v>
      </c>
      <c r="P1262" s="5"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</row>
    <row r="1263" spans="1:22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16" t="str">
        <f>VLOOKUP(D1263,'Customer Details'!$A$1:$F$16,2,0)</f>
        <v>Suzlon Energy Ltd.</v>
      </c>
      <c r="H1263" s="16" t="str">
        <f>VLOOKUP(D1263,'Customer Details'!$A$1:$F$16,4,0)</f>
        <v>Tracy</v>
      </c>
      <c r="I1263" s="16" t="str">
        <f>VLOOKUP(D1263,'Customer Details'!$A$1:$F$16,6,0)</f>
        <v>95376</v>
      </c>
      <c r="J1263" s="5" t="s">
        <v>1003</v>
      </c>
      <c r="K1263" s="5">
        <v>3507</v>
      </c>
      <c r="L1263" s="5">
        <v>1643</v>
      </c>
      <c r="M1263" s="5" t="s">
        <v>923</v>
      </c>
      <c r="N1263" s="8">
        <v>8</v>
      </c>
      <c r="O1263" s="5">
        <v>3286</v>
      </c>
      <c r="P1263" s="5"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</row>
    <row r="1264" spans="1:22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16" t="str">
        <f>VLOOKUP(D1264,'Customer Details'!$A$1:$F$16,2,0)</f>
        <v>Suzlon Energy Ltd.</v>
      </c>
      <c r="H1264" s="16" t="str">
        <f>VLOOKUP(D1264,'Customer Details'!$A$1:$F$16,4,0)</f>
        <v>Tracy</v>
      </c>
      <c r="I1264" s="16" t="str">
        <f>VLOOKUP(D1264,'Customer Details'!$A$1:$F$16,6,0)</f>
        <v>95376</v>
      </c>
      <c r="J1264" s="5" t="s">
        <v>987</v>
      </c>
      <c r="K1264" s="5">
        <v>2714</v>
      </c>
      <c r="L1264" s="5">
        <v>1975</v>
      </c>
      <c r="M1264" s="5" t="s">
        <v>918</v>
      </c>
      <c r="N1264" s="8">
        <v>6</v>
      </c>
      <c r="O1264" s="5">
        <v>5925</v>
      </c>
      <c r="P1264" s="5"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</row>
    <row r="1265" spans="1:22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16" t="str">
        <f>VLOOKUP(D1265,'Customer Details'!$A$1:$F$16,2,0)</f>
        <v>Suzlon Energy Ltd.</v>
      </c>
      <c r="H1265" s="16" t="str">
        <f>VLOOKUP(D1265,'Customer Details'!$A$1:$F$16,4,0)</f>
        <v>Tracy</v>
      </c>
      <c r="I1265" s="16" t="str">
        <f>VLOOKUP(D1265,'Customer Details'!$A$1:$F$16,6,0)</f>
        <v>95376</v>
      </c>
      <c r="J1265" s="5" t="s">
        <v>1114</v>
      </c>
      <c r="K1265" s="5">
        <v>2856</v>
      </c>
      <c r="L1265" s="5">
        <v>1780</v>
      </c>
      <c r="M1265" s="5" t="s">
        <v>918</v>
      </c>
      <c r="N1265" s="8">
        <v>4</v>
      </c>
      <c r="O1265" s="5">
        <v>1780</v>
      </c>
      <c r="P1265" s="5"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</row>
    <row r="1266" spans="1:22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16" t="str">
        <f>VLOOKUP(D1266,'Customer Details'!$A$1:$F$16,2,0)</f>
        <v>Lupin Ltd.</v>
      </c>
      <c r="H1266" s="16" t="str">
        <f>VLOOKUP(D1266,'Customer Details'!$A$1:$F$16,4,0)</f>
        <v>New York</v>
      </c>
      <c r="I1266" s="16" t="str">
        <f>VLOOKUP(D1266,'Customer Details'!$A$1:$F$16,6,0)</f>
        <v>10019</v>
      </c>
      <c r="J1266" s="5" t="s">
        <v>1021</v>
      </c>
      <c r="K1266" s="5">
        <v>3788</v>
      </c>
      <c r="L1266" s="5">
        <v>2170</v>
      </c>
      <c r="M1266" s="5" t="s">
        <v>923</v>
      </c>
      <c r="N1266" s="8" t="s">
        <v>1572</v>
      </c>
      <c r="O1266" s="5">
        <v>6510</v>
      </c>
      <c r="P1266" s="5"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</row>
    <row r="1267" spans="1:22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16" t="str">
        <f>VLOOKUP(D1267,'Customer Details'!$A$1:$F$16,2,0)</f>
        <v>Punj Lloyd Ltd.</v>
      </c>
      <c r="H1267" s="16" t="str">
        <f>VLOOKUP(D1267,'Customer Details'!$A$1:$F$16,4,0)</f>
        <v>South Windsor</v>
      </c>
      <c r="I1267" s="16" t="str">
        <f>VLOOKUP(D1267,'Customer Details'!$A$1:$F$16,6,0)</f>
        <v>06074</v>
      </c>
      <c r="J1267" s="5" t="s">
        <v>1185</v>
      </c>
      <c r="K1267" s="5">
        <v>3245</v>
      </c>
      <c r="L1267" s="5">
        <v>1964</v>
      </c>
      <c r="M1267" s="5" t="s">
        <v>918</v>
      </c>
      <c r="N1267" s="8">
        <v>8</v>
      </c>
      <c r="O1267" s="5">
        <v>3928</v>
      </c>
      <c r="P1267" s="5"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</row>
    <row r="1268" spans="1:22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16" t="str">
        <f>VLOOKUP(D1268,'Customer Details'!$A$1:$F$16,2,0)</f>
        <v>Fortis Healthcare Ltd.</v>
      </c>
      <c r="H1268" s="16" t="str">
        <f>VLOOKUP(D1268,'Customer Details'!$A$1:$F$16,4,0)</f>
        <v>Goleta</v>
      </c>
      <c r="I1268" s="16" t="str">
        <f>VLOOKUP(D1268,'Customer Details'!$A$1:$F$16,6,0)</f>
        <v>93117</v>
      </c>
      <c r="J1268" s="5" t="s">
        <v>1168</v>
      </c>
      <c r="K1268" s="5">
        <v>3575</v>
      </c>
      <c r="L1268" s="5">
        <v>1937</v>
      </c>
      <c r="M1268" s="5" t="s">
        <v>918</v>
      </c>
      <c r="N1268" s="8">
        <v>8</v>
      </c>
      <c r="O1268" s="5">
        <v>3874</v>
      </c>
      <c r="P1268" s="5"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</row>
    <row r="1269" spans="1:22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16" t="str">
        <f>VLOOKUP(D1269,'Customer Details'!$A$1:$F$16,2,0)</f>
        <v>GMR Infrastructure Ltd.</v>
      </c>
      <c r="H1269" s="16" t="str">
        <f>VLOOKUP(D1269,'Customer Details'!$A$1:$F$16,4,0)</f>
        <v>Naugatuck</v>
      </c>
      <c r="I1269" s="16" t="str">
        <f>VLOOKUP(D1269,'Customer Details'!$A$1:$F$16,6,0)</f>
        <v>06770</v>
      </c>
      <c r="J1269" s="5" t="s">
        <v>981</v>
      </c>
      <c r="K1269" s="5">
        <v>2734</v>
      </c>
      <c r="L1269" s="5">
        <v>1596</v>
      </c>
      <c r="M1269" s="5" t="s">
        <v>918</v>
      </c>
      <c r="N1269" s="8">
        <v>5</v>
      </c>
      <c r="O1269" s="5">
        <v>4788</v>
      </c>
      <c r="P1269" s="5"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</row>
    <row r="1270" spans="1:22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16" t="str">
        <f>VLOOKUP(D1270,'Customer Details'!$A$1:$F$16,2,0)</f>
        <v>Suzlon Energy Ltd.</v>
      </c>
      <c r="H1270" s="16" t="str">
        <f>VLOOKUP(D1270,'Customer Details'!$A$1:$F$16,4,0)</f>
        <v>Tracy</v>
      </c>
      <c r="I1270" s="16" t="str">
        <f>VLOOKUP(D1270,'Customer Details'!$A$1:$F$16,6,0)</f>
        <v>95376</v>
      </c>
      <c r="J1270" s="5" t="s">
        <v>957</v>
      </c>
      <c r="K1270" s="5">
        <v>4689</v>
      </c>
      <c r="L1270" s="5">
        <v>1796</v>
      </c>
      <c r="M1270" s="5" t="s">
        <v>925</v>
      </c>
      <c r="N1270" s="8" t="s">
        <v>1572</v>
      </c>
      <c r="O1270" s="5">
        <v>3592</v>
      </c>
      <c r="P1270" s="5"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</row>
    <row r="1271" spans="1:22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16" t="str">
        <f>VLOOKUP(D1271,'Customer Details'!$A$1:$F$16,2,0)</f>
        <v>GHCL Ltd.</v>
      </c>
      <c r="H1271" s="16" t="str">
        <f>VLOOKUP(D1271,'Customer Details'!$A$1:$F$16,4,0)</f>
        <v>Richmond</v>
      </c>
      <c r="I1271" s="16" t="str">
        <f>VLOOKUP(D1271,'Customer Details'!$A$1:$F$16,6,0)</f>
        <v>94805</v>
      </c>
      <c r="J1271" s="5" t="s">
        <v>1231</v>
      </c>
      <c r="K1271" s="5">
        <v>3479</v>
      </c>
      <c r="L1271" s="5">
        <v>2056</v>
      </c>
      <c r="M1271" s="5" t="s">
        <v>918</v>
      </c>
      <c r="N1271" s="8">
        <v>4</v>
      </c>
      <c r="O1271" s="5">
        <v>6168</v>
      </c>
      <c r="P1271" s="5"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</row>
    <row r="1272" spans="1:22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16" t="str">
        <f>VLOOKUP(D1272,'Customer Details'!$A$1:$F$16,2,0)</f>
        <v>ABC</v>
      </c>
      <c r="H1272" s="16" t="str">
        <f>VLOOKUP(D1272,'Customer Details'!$A$1:$F$16,4,0)</f>
        <v>New York</v>
      </c>
      <c r="I1272" s="16" t="str">
        <f>VLOOKUP(D1272,'Customer Details'!$A$1:$F$16,6,0)</f>
        <v>10025</v>
      </c>
      <c r="J1272" s="5" t="s">
        <v>1041</v>
      </c>
      <c r="K1272" s="5">
        <v>2588</v>
      </c>
      <c r="L1272" s="5">
        <v>2069</v>
      </c>
      <c r="M1272" s="5" t="s">
        <v>918</v>
      </c>
      <c r="N1272" s="8">
        <v>8</v>
      </c>
      <c r="O1272" s="5">
        <v>2069</v>
      </c>
      <c r="P1272" s="5"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</row>
    <row r="1273" spans="1:22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16" t="str">
        <f>VLOOKUP(D1273,'Customer Details'!$A$1:$F$16,2,0)</f>
        <v>Supreme Ind</v>
      </c>
      <c r="H1273" s="16" t="str">
        <f>VLOOKUP(D1273,'Customer Details'!$A$1:$F$16,4,0)</f>
        <v>Midland</v>
      </c>
      <c r="I1273" s="16" t="str">
        <f>VLOOKUP(D1273,'Customer Details'!$A$1:$F$16,6,0)</f>
        <v>79706</v>
      </c>
      <c r="J1273" s="5" t="s">
        <v>977</v>
      </c>
      <c r="K1273" s="5">
        <v>2912</v>
      </c>
      <c r="L1273" s="5">
        <v>2328</v>
      </c>
      <c r="M1273" s="5" t="s">
        <v>925</v>
      </c>
      <c r="N1273" s="8">
        <v>5</v>
      </c>
      <c r="O1273" s="5">
        <v>2328</v>
      </c>
      <c r="P1273" s="5"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</row>
    <row r="1274" spans="1:22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16" t="str">
        <f>VLOOKUP(D1274,'Customer Details'!$A$1:$F$16,2,0)</f>
        <v>Elder Pharmaceuticals</v>
      </c>
      <c r="H1274" s="16" t="str">
        <f>VLOOKUP(D1274,'Customer Details'!$A$1:$F$16,4,0)</f>
        <v>Omaha</v>
      </c>
      <c r="I1274" s="16" t="str">
        <f>VLOOKUP(D1274,'Customer Details'!$A$1:$F$16,6,0)</f>
        <v>68127</v>
      </c>
      <c r="J1274" s="5" t="s">
        <v>975</v>
      </c>
      <c r="K1274" s="5">
        <v>3717</v>
      </c>
      <c r="L1274" s="5">
        <v>2146</v>
      </c>
      <c r="M1274" s="5" t="s">
        <v>923</v>
      </c>
      <c r="N1274" s="8" t="s">
        <v>1572</v>
      </c>
      <c r="O1274" s="5">
        <v>2146</v>
      </c>
      <c r="P1274" s="5"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</row>
    <row r="1275" spans="1:22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16" t="str">
        <f>VLOOKUP(D1275,'Customer Details'!$A$1:$F$16,2,0)</f>
        <v>Godfrey Philips India Ltd.</v>
      </c>
      <c r="H1275" s="16" t="str">
        <f>VLOOKUP(D1275,'Customer Details'!$A$1:$F$16,4,0)</f>
        <v>Salt Lake City</v>
      </c>
      <c r="I1275" s="16" t="str">
        <f>VLOOKUP(D1275,'Customer Details'!$A$1:$F$16,6,0)</f>
        <v>84118</v>
      </c>
      <c r="J1275" s="5" t="s">
        <v>1091</v>
      </c>
      <c r="K1275" s="5">
        <v>3277</v>
      </c>
      <c r="L1275" s="5">
        <v>1891</v>
      </c>
      <c r="M1275" s="5" t="s">
        <v>918</v>
      </c>
      <c r="N1275" s="8" t="s">
        <v>1572</v>
      </c>
      <c r="O1275" s="5">
        <v>3782</v>
      </c>
      <c r="P1275" s="5"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</row>
  </sheetData>
  <mergeCells count="3">
    <mergeCell ref="G1:I1"/>
    <mergeCell ref="J1:M1"/>
    <mergeCell ref="N1:P1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EB010-E6C0-4ABD-8549-B10AAE01D67A}">
  <sheetPr>
    <tabColor theme="5"/>
  </sheetPr>
  <dimension ref="A1:V1275"/>
  <sheetViews>
    <sheetView zoomScale="110" zoomScaleNormal="110" workbookViewId="0">
      <selection activeCell="F8" sqref="F8"/>
    </sheetView>
  </sheetViews>
  <sheetFormatPr defaultRowHeight="14.4"/>
  <cols>
    <col min="1" max="1" width="12.109375" bestFit="1" customWidth="1"/>
    <col min="2" max="3" width="11.88671875" bestFit="1" customWidth="1"/>
    <col min="4" max="4" width="11" bestFit="1" customWidth="1"/>
    <col min="5" max="5" width="9.44140625" bestFit="1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22.6640625" bestFit="1" customWidth="1"/>
    <col min="18" max="18" width="16" customWidth="1"/>
    <col min="19" max="19" width="16" bestFit="1" customWidth="1"/>
    <col min="20" max="23" width="8.88671875" customWidth="1"/>
  </cols>
  <sheetData>
    <row r="1" spans="1:22" ht="40.799999999999997" customHeight="1" thickBot="1">
      <c r="G1" s="50" t="str">
        <f ca="1">IFERROR(_xlfn.FORMULATEXT(G3),"")</f>
        <v/>
      </c>
      <c r="H1" s="51"/>
      <c r="I1" s="52"/>
      <c r="J1" s="53" t="str">
        <f ca="1">IFERROR(_xlfn.FORMULATEXT(J3),"")</f>
        <v/>
      </c>
      <c r="K1" s="54"/>
      <c r="L1" s="54"/>
      <c r="M1" s="55"/>
      <c r="N1" s="50" t="str">
        <f ca="1">IFERROR(_xlfn.FORMULATEXT(N3),"")</f>
        <v/>
      </c>
      <c r="O1" s="51"/>
      <c r="P1" s="52"/>
      <c r="Q1" s="15" t="str">
        <f ca="1">IFERROR(_xlfn.FORMULATEXT(Q3),"")</f>
        <v/>
      </c>
      <c r="R1" s="15" t="str">
        <f ca="1">IFERROR(_xlfn.FORMULATEXT(R3),"")</f>
        <v/>
      </c>
    </row>
    <row r="2" spans="1:22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</row>
    <row r="3" spans="1:22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16"/>
      <c r="H3" s="16"/>
      <c r="I3" s="16"/>
      <c r="J3" s="5" t="s">
        <v>1150</v>
      </c>
      <c r="K3" s="5">
        <v>4006</v>
      </c>
      <c r="L3" s="5">
        <v>1898</v>
      </c>
      <c r="M3" s="5" t="s">
        <v>918</v>
      </c>
      <c r="N3" s="8">
        <v>4</v>
      </c>
      <c r="O3" s="5">
        <v>3796</v>
      </c>
      <c r="P3" s="5"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</row>
    <row r="4" spans="1:22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16"/>
      <c r="H4" s="16"/>
      <c r="I4" s="16"/>
      <c r="J4" s="5" t="s">
        <v>1074</v>
      </c>
      <c r="K4" s="5">
        <v>2923</v>
      </c>
      <c r="L4" s="5">
        <v>2480</v>
      </c>
      <c r="M4" s="5" t="s">
        <v>923</v>
      </c>
      <c r="N4" s="8">
        <v>4</v>
      </c>
      <c r="O4" s="5">
        <v>2480</v>
      </c>
      <c r="P4" s="5"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</row>
    <row r="5" spans="1:22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16"/>
      <c r="H5" s="16"/>
      <c r="I5" s="16"/>
      <c r="J5" s="5" t="s">
        <v>1081</v>
      </c>
      <c r="K5" s="5">
        <v>3637</v>
      </c>
      <c r="L5" s="5">
        <v>2463</v>
      </c>
      <c r="M5" s="5" t="s">
        <v>918</v>
      </c>
      <c r="N5" s="8" t="s">
        <v>1572</v>
      </c>
      <c r="O5" s="5">
        <v>7389</v>
      </c>
      <c r="P5" s="5"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</row>
    <row r="6" spans="1:22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16"/>
      <c r="H6" s="16"/>
      <c r="I6" s="16"/>
      <c r="J6" s="5" t="s">
        <v>1021</v>
      </c>
      <c r="K6" s="5">
        <v>3788</v>
      </c>
      <c r="L6" s="5">
        <v>2170</v>
      </c>
      <c r="M6" s="5" t="s">
        <v>923</v>
      </c>
      <c r="N6" s="8">
        <v>6</v>
      </c>
      <c r="O6" s="5">
        <v>6510</v>
      </c>
      <c r="P6" s="5"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</row>
    <row r="7" spans="1:22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16"/>
      <c r="H7" s="16"/>
      <c r="I7" s="16"/>
      <c r="J7" s="5" t="s">
        <v>1196</v>
      </c>
      <c r="K7" s="5">
        <v>3878</v>
      </c>
      <c r="L7" s="5">
        <v>2236</v>
      </c>
      <c r="M7" s="5" t="s">
        <v>918</v>
      </c>
      <c r="N7" s="8" t="s">
        <v>1572</v>
      </c>
      <c r="O7" s="5">
        <v>6708</v>
      </c>
      <c r="P7" s="5"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</row>
    <row r="8" spans="1:22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16"/>
      <c r="H8" s="16"/>
      <c r="I8" s="16"/>
      <c r="J8" s="5" t="s">
        <v>1037</v>
      </c>
      <c r="K8" s="5">
        <v>3993</v>
      </c>
      <c r="L8" s="5">
        <v>1338</v>
      </c>
      <c r="M8" s="5" t="s">
        <v>921</v>
      </c>
      <c r="N8" s="8" t="s">
        <v>1572</v>
      </c>
      <c r="O8" s="5">
        <v>1338</v>
      </c>
      <c r="P8" s="5"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</row>
    <row r="9" spans="1:22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16"/>
      <c r="H9" s="16"/>
      <c r="I9" s="16"/>
      <c r="J9" s="5" t="s">
        <v>1034</v>
      </c>
      <c r="K9" s="5">
        <v>4914</v>
      </c>
      <c r="L9" s="5">
        <v>1632</v>
      </c>
      <c r="M9" s="5" t="s">
        <v>923</v>
      </c>
      <c r="N9" s="8">
        <v>4</v>
      </c>
      <c r="O9" s="5">
        <v>1632</v>
      </c>
      <c r="P9" s="5"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</row>
    <row r="10" spans="1:22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16"/>
      <c r="H10" s="16"/>
      <c r="I10" s="16"/>
      <c r="J10" s="5" t="s">
        <v>1180</v>
      </c>
      <c r="K10" s="5">
        <v>4990</v>
      </c>
      <c r="L10" s="5">
        <v>1360</v>
      </c>
      <c r="M10" s="5" t="s">
        <v>918</v>
      </c>
      <c r="N10" s="8">
        <v>8</v>
      </c>
      <c r="O10" s="5">
        <v>2720</v>
      </c>
      <c r="P10" s="5"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</row>
    <row r="11" spans="1:22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16"/>
      <c r="H11" s="16"/>
      <c r="I11" s="16"/>
      <c r="J11" s="5" t="s">
        <v>1073</v>
      </c>
      <c r="K11" s="5">
        <v>2633</v>
      </c>
      <c r="L11" s="5">
        <v>1742</v>
      </c>
      <c r="M11" s="5" t="s">
        <v>923</v>
      </c>
      <c r="N11" s="8">
        <v>6</v>
      </c>
      <c r="O11" s="5">
        <v>1742</v>
      </c>
      <c r="P11" s="5"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</row>
    <row r="12" spans="1:22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16"/>
      <c r="H12" s="16"/>
      <c r="I12" s="16"/>
      <c r="J12" s="5" t="s">
        <v>1073</v>
      </c>
      <c r="K12" s="5">
        <v>2633</v>
      </c>
      <c r="L12" s="5">
        <v>1742</v>
      </c>
      <c r="M12" s="5" t="s">
        <v>923</v>
      </c>
      <c r="N12" s="8">
        <v>10</v>
      </c>
      <c r="O12" s="5">
        <v>3484</v>
      </c>
      <c r="P12" s="5"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</row>
    <row r="13" spans="1:22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16"/>
      <c r="H13" s="16"/>
      <c r="I13" s="16"/>
      <c r="J13" s="5" t="s">
        <v>1009</v>
      </c>
      <c r="K13" s="5">
        <v>2718</v>
      </c>
      <c r="L13" s="5">
        <v>2254</v>
      </c>
      <c r="M13" s="5" t="s">
        <v>923</v>
      </c>
      <c r="N13" s="8">
        <v>10</v>
      </c>
      <c r="O13" s="5">
        <v>4508</v>
      </c>
      <c r="P13" s="5"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</row>
    <row r="14" spans="1:22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16"/>
      <c r="H14" s="16"/>
      <c r="I14" s="16"/>
      <c r="J14" s="5" t="s">
        <v>1230</v>
      </c>
      <c r="K14" s="5">
        <v>2885</v>
      </c>
      <c r="L14" s="5">
        <v>1242</v>
      </c>
      <c r="M14" s="5" t="s">
        <v>918</v>
      </c>
      <c r="N14" s="8">
        <v>3</v>
      </c>
      <c r="O14" s="5">
        <v>2484</v>
      </c>
      <c r="P14" s="5"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</row>
    <row r="15" spans="1:22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16"/>
      <c r="H15" s="16"/>
      <c r="I15" s="16"/>
      <c r="J15" s="5" t="s">
        <v>1099</v>
      </c>
      <c r="K15" s="5">
        <v>3757</v>
      </c>
      <c r="L15" s="5">
        <v>2156</v>
      </c>
      <c r="M15" s="5" t="s">
        <v>918</v>
      </c>
      <c r="N15" s="8">
        <v>6</v>
      </c>
      <c r="O15" s="5">
        <v>2156</v>
      </c>
      <c r="P15" s="5"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</row>
    <row r="16" spans="1:22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16"/>
      <c r="H16" s="16"/>
      <c r="I16" s="16"/>
      <c r="J16" s="5" t="s">
        <v>1225</v>
      </c>
      <c r="K16" s="5">
        <v>4404</v>
      </c>
      <c r="L16" s="5">
        <v>1517</v>
      </c>
      <c r="M16" s="5" t="s">
        <v>920</v>
      </c>
      <c r="N16" s="8" t="s">
        <v>1572</v>
      </c>
      <c r="O16" s="5">
        <v>1517</v>
      </c>
      <c r="P16" s="5"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</row>
    <row r="17" spans="1:22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16"/>
      <c r="H17" s="16"/>
      <c r="I17" s="16"/>
      <c r="J17" s="5" t="s">
        <v>984</v>
      </c>
      <c r="K17" s="5">
        <v>4831</v>
      </c>
      <c r="L17" s="5">
        <v>2265</v>
      </c>
      <c r="M17" s="5" t="s">
        <v>918</v>
      </c>
      <c r="N17" s="8">
        <v>4</v>
      </c>
      <c r="O17" s="5">
        <v>4530</v>
      </c>
      <c r="P17" s="5"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</row>
    <row r="18" spans="1:22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16"/>
      <c r="H18" s="16"/>
      <c r="I18" s="16"/>
      <c r="J18" s="5" t="s">
        <v>1136</v>
      </c>
      <c r="K18" s="5">
        <v>4515</v>
      </c>
      <c r="L18" s="5">
        <v>1550</v>
      </c>
      <c r="M18" s="5" t="s">
        <v>925</v>
      </c>
      <c r="N18" s="8">
        <v>6</v>
      </c>
      <c r="O18" s="5">
        <v>1550</v>
      </c>
      <c r="P18" s="5"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</row>
    <row r="19" spans="1:22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16"/>
      <c r="H19" s="16"/>
      <c r="I19" s="16"/>
      <c r="J19" s="5" t="s">
        <v>1012</v>
      </c>
      <c r="K19" s="5">
        <v>3256</v>
      </c>
      <c r="L19" s="5">
        <v>1772</v>
      </c>
      <c r="M19" s="5" t="s">
        <v>918</v>
      </c>
      <c r="N19" s="8">
        <v>10</v>
      </c>
      <c r="O19" s="5">
        <v>3544</v>
      </c>
      <c r="P19" s="5"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</row>
    <row r="20" spans="1:22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16"/>
      <c r="H20" s="16"/>
      <c r="I20" s="16"/>
      <c r="J20" s="5" t="s">
        <v>1219</v>
      </c>
      <c r="K20" s="5">
        <v>3339</v>
      </c>
      <c r="L20" s="5">
        <v>2274</v>
      </c>
      <c r="M20" s="5" t="s">
        <v>918</v>
      </c>
      <c r="N20" s="8" t="s">
        <v>1572</v>
      </c>
      <c r="O20" s="5">
        <v>4548</v>
      </c>
      <c r="P20" s="5"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</row>
    <row r="21" spans="1:22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16"/>
      <c r="H21" s="16"/>
      <c r="I21" s="16"/>
      <c r="J21" s="5" t="s">
        <v>1024</v>
      </c>
      <c r="K21" s="5">
        <v>4392</v>
      </c>
      <c r="L21" s="5">
        <v>1542</v>
      </c>
      <c r="M21" s="5" t="s">
        <v>918</v>
      </c>
      <c r="N21" s="8">
        <v>5</v>
      </c>
      <c r="O21" s="5">
        <v>4626</v>
      </c>
      <c r="P21" s="5"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</row>
    <row r="22" spans="1:22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16"/>
      <c r="H22" s="16"/>
      <c r="I22" s="16"/>
      <c r="J22" s="5" t="s">
        <v>932</v>
      </c>
      <c r="K22" s="5">
        <v>2895</v>
      </c>
      <c r="L22" s="5">
        <v>1871</v>
      </c>
      <c r="M22" s="5" t="s">
        <v>925</v>
      </c>
      <c r="N22" s="8" t="s">
        <v>1572</v>
      </c>
      <c r="O22" s="5">
        <v>1871</v>
      </c>
      <c r="P22" s="5"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</row>
    <row r="23" spans="1:22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16"/>
      <c r="H23" s="16"/>
      <c r="I23" s="16"/>
      <c r="J23" s="5" t="s">
        <v>1113</v>
      </c>
      <c r="K23" s="5">
        <v>3055</v>
      </c>
      <c r="L23" s="5">
        <v>2269</v>
      </c>
      <c r="M23" s="5" t="s">
        <v>920</v>
      </c>
      <c r="N23" s="8">
        <v>5</v>
      </c>
      <c r="O23" s="5">
        <v>2269</v>
      </c>
      <c r="P23" s="5"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</row>
    <row r="24" spans="1:22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16"/>
      <c r="H24" s="16"/>
      <c r="I24" s="16"/>
      <c r="J24" s="5" t="s">
        <v>926</v>
      </c>
      <c r="K24" s="5">
        <v>3499</v>
      </c>
      <c r="L24" s="5">
        <v>2342</v>
      </c>
      <c r="M24" s="5" t="s">
        <v>918</v>
      </c>
      <c r="N24" s="8">
        <v>3</v>
      </c>
      <c r="O24" s="5">
        <v>2342</v>
      </c>
      <c r="P24" s="5"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</row>
    <row r="25" spans="1:22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16"/>
      <c r="H25" s="16"/>
      <c r="I25" s="16"/>
      <c r="J25" s="5" t="s">
        <v>1094</v>
      </c>
      <c r="K25" s="5">
        <v>3463</v>
      </c>
      <c r="L25" s="5">
        <v>1964</v>
      </c>
      <c r="M25" s="5" t="s">
        <v>925</v>
      </c>
      <c r="N25" s="8">
        <v>6</v>
      </c>
      <c r="O25" s="5">
        <v>3928</v>
      </c>
      <c r="P25" s="5"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</row>
    <row r="26" spans="1:22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16"/>
      <c r="H26" s="16"/>
      <c r="I26" s="16"/>
      <c r="J26" s="5" t="s">
        <v>1158</v>
      </c>
      <c r="K26" s="5">
        <v>4079</v>
      </c>
      <c r="L26" s="5">
        <v>1413</v>
      </c>
      <c r="M26" s="5" t="s">
        <v>923</v>
      </c>
      <c r="N26" s="8">
        <v>5</v>
      </c>
      <c r="O26" s="5">
        <v>1413</v>
      </c>
      <c r="P26" s="5"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</row>
    <row r="27" spans="1:22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16"/>
      <c r="H27" s="16"/>
      <c r="I27" s="16"/>
      <c r="J27" s="5" t="s">
        <v>1088</v>
      </c>
      <c r="K27" s="5">
        <v>2523</v>
      </c>
      <c r="L27" s="5">
        <v>1665</v>
      </c>
      <c r="M27" s="5" t="s">
        <v>918</v>
      </c>
      <c r="N27" s="8">
        <v>10</v>
      </c>
      <c r="O27" s="5">
        <v>1665</v>
      </c>
      <c r="P27" s="5"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</row>
    <row r="28" spans="1:22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16"/>
      <c r="H28" s="16"/>
      <c r="I28" s="16"/>
      <c r="J28" s="5" t="s">
        <v>1087</v>
      </c>
      <c r="K28" s="5">
        <v>3324</v>
      </c>
      <c r="L28" s="5">
        <v>1846</v>
      </c>
      <c r="M28" s="5" t="s">
        <v>918</v>
      </c>
      <c r="N28" s="8">
        <v>4</v>
      </c>
      <c r="O28" s="5">
        <v>1846</v>
      </c>
      <c r="P28" s="5"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</row>
    <row r="29" spans="1:22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16"/>
      <c r="H29" s="16"/>
      <c r="I29" s="16"/>
      <c r="J29" s="5" t="s">
        <v>1148</v>
      </c>
      <c r="K29" s="5">
        <v>3725</v>
      </c>
      <c r="L29" s="5">
        <v>1250</v>
      </c>
      <c r="M29" s="5" t="s">
        <v>918</v>
      </c>
      <c r="N29" s="8">
        <v>8</v>
      </c>
      <c r="O29" s="5">
        <v>2500</v>
      </c>
      <c r="P29" s="5"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</row>
    <row r="30" spans="1:22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16"/>
      <c r="H30" s="16"/>
      <c r="I30" s="16"/>
      <c r="J30" s="5" t="s">
        <v>1120</v>
      </c>
      <c r="K30" s="5">
        <v>4291</v>
      </c>
      <c r="L30" s="5">
        <v>2021</v>
      </c>
      <c r="M30" s="5" t="s">
        <v>918</v>
      </c>
      <c r="N30" s="8">
        <v>3</v>
      </c>
      <c r="O30" s="5">
        <v>4042</v>
      </c>
      <c r="P30" s="5"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</row>
    <row r="31" spans="1:22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16"/>
      <c r="H31" s="16"/>
      <c r="I31" s="16"/>
      <c r="J31" s="5" t="s">
        <v>1049</v>
      </c>
      <c r="K31" s="5">
        <v>4731</v>
      </c>
      <c r="L31" s="5">
        <v>1858</v>
      </c>
      <c r="M31" s="5" t="s">
        <v>918</v>
      </c>
      <c r="N31" s="8">
        <v>5</v>
      </c>
      <c r="O31" s="5">
        <v>3716</v>
      </c>
      <c r="P31" s="5"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</row>
    <row r="32" spans="1:22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16"/>
      <c r="H32" s="16"/>
      <c r="I32" s="16"/>
      <c r="J32" s="5" t="s">
        <v>1205</v>
      </c>
      <c r="K32" s="5">
        <v>2958</v>
      </c>
      <c r="L32" s="5">
        <v>1678</v>
      </c>
      <c r="M32" s="5" t="s">
        <v>925</v>
      </c>
      <c r="N32" s="8">
        <v>10</v>
      </c>
      <c r="O32" s="5">
        <v>1678</v>
      </c>
      <c r="P32" s="5"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</row>
    <row r="33" spans="1:22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16"/>
      <c r="H33" s="16"/>
      <c r="I33" s="16"/>
      <c r="J33" s="5" t="s">
        <v>1130</v>
      </c>
      <c r="K33" s="5">
        <v>3493</v>
      </c>
      <c r="L33" s="5">
        <v>2180</v>
      </c>
      <c r="M33" s="5" t="s">
        <v>918</v>
      </c>
      <c r="N33" s="8">
        <v>4</v>
      </c>
      <c r="O33" s="5">
        <v>4360</v>
      </c>
      <c r="P33" s="5"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</row>
    <row r="34" spans="1:22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16"/>
      <c r="H34" s="16"/>
      <c r="I34" s="16"/>
      <c r="J34" s="5" t="s">
        <v>984</v>
      </c>
      <c r="K34" s="5">
        <v>4831</v>
      </c>
      <c r="L34" s="5">
        <v>2265</v>
      </c>
      <c r="M34" s="5" t="s">
        <v>918</v>
      </c>
      <c r="N34" s="8">
        <v>6</v>
      </c>
      <c r="O34" s="5">
        <v>2265</v>
      </c>
      <c r="P34" s="5"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</row>
    <row r="35" spans="1:22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16"/>
      <c r="H35" s="16"/>
      <c r="I35" s="16"/>
      <c r="J35" s="5" t="s">
        <v>981</v>
      </c>
      <c r="K35" s="5">
        <v>2734</v>
      </c>
      <c r="L35" s="5">
        <v>1596</v>
      </c>
      <c r="M35" s="5" t="s">
        <v>918</v>
      </c>
      <c r="N35" s="8">
        <v>8</v>
      </c>
      <c r="O35" s="5">
        <v>4788</v>
      </c>
      <c r="P35" s="5"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</row>
    <row r="36" spans="1:22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16"/>
      <c r="H36" s="16"/>
      <c r="I36" s="16"/>
      <c r="J36" s="5" t="s">
        <v>1221</v>
      </c>
      <c r="K36" s="5">
        <v>4711</v>
      </c>
      <c r="L36" s="5">
        <v>1267</v>
      </c>
      <c r="M36" s="5" t="s">
        <v>923</v>
      </c>
      <c r="N36" s="8">
        <v>4</v>
      </c>
      <c r="O36" s="5">
        <v>2534</v>
      </c>
      <c r="P36" s="5"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</row>
    <row r="37" spans="1:22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16"/>
      <c r="H37" s="16"/>
      <c r="I37" s="16"/>
      <c r="J37" s="5" t="s">
        <v>952</v>
      </c>
      <c r="K37" s="5">
        <v>2529</v>
      </c>
      <c r="L37" s="5">
        <v>1630</v>
      </c>
      <c r="M37" s="5" t="s">
        <v>918</v>
      </c>
      <c r="N37" s="8">
        <v>5</v>
      </c>
      <c r="O37" s="5">
        <v>1630</v>
      </c>
      <c r="P37" s="5"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</row>
    <row r="38" spans="1:22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16"/>
      <c r="H38" s="16"/>
      <c r="I38" s="16"/>
      <c r="J38" s="5" t="s">
        <v>939</v>
      </c>
      <c r="K38" s="5">
        <v>3768</v>
      </c>
      <c r="L38" s="5">
        <v>1353</v>
      </c>
      <c r="M38" s="5" t="s">
        <v>918</v>
      </c>
      <c r="N38" s="8">
        <v>8</v>
      </c>
      <c r="O38" s="5">
        <v>2706</v>
      </c>
      <c r="P38" s="5"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</row>
    <row r="39" spans="1:22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16"/>
      <c r="H39" s="16"/>
      <c r="I39" s="16"/>
      <c r="J39" s="5" t="s">
        <v>1049</v>
      </c>
      <c r="K39" s="5">
        <v>4731</v>
      </c>
      <c r="L39" s="5">
        <v>1858</v>
      </c>
      <c r="M39" s="5" t="s">
        <v>918</v>
      </c>
      <c r="N39" s="8">
        <v>4</v>
      </c>
      <c r="O39" s="5">
        <v>1858</v>
      </c>
      <c r="P39" s="5"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</row>
    <row r="40" spans="1:22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16"/>
      <c r="H40" s="16"/>
      <c r="I40" s="16"/>
      <c r="J40" s="5" t="s">
        <v>1185</v>
      </c>
      <c r="K40" s="5">
        <v>3245</v>
      </c>
      <c r="L40" s="5">
        <v>1964</v>
      </c>
      <c r="M40" s="5" t="s">
        <v>918</v>
      </c>
      <c r="N40" s="8">
        <v>4</v>
      </c>
      <c r="O40" s="5">
        <v>1964</v>
      </c>
      <c r="P40" s="5"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</row>
    <row r="41" spans="1:22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16"/>
      <c r="H41" s="16"/>
      <c r="I41" s="16"/>
      <c r="J41" s="5" t="s">
        <v>1134</v>
      </c>
      <c r="K41" s="5">
        <v>4342</v>
      </c>
      <c r="L41" s="5">
        <v>1689</v>
      </c>
      <c r="M41" s="5" t="s">
        <v>925</v>
      </c>
      <c r="N41" s="8">
        <v>3</v>
      </c>
      <c r="O41" s="5">
        <v>1689</v>
      </c>
      <c r="P41" s="5"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</row>
    <row r="42" spans="1:22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16"/>
      <c r="H42" s="16"/>
      <c r="I42" s="16"/>
      <c r="J42" s="5" t="s">
        <v>1183</v>
      </c>
      <c r="K42" s="5">
        <v>4874</v>
      </c>
      <c r="L42" s="5">
        <v>1503</v>
      </c>
      <c r="M42" s="5" t="s">
        <v>918</v>
      </c>
      <c r="N42" s="8">
        <v>4</v>
      </c>
      <c r="O42" s="5">
        <v>1503</v>
      </c>
      <c r="P42" s="5"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</row>
    <row r="43" spans="1:22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16"/>
      <c r="H43" s="16"/>
      <c r="I43" s="16"/>
      <c r="J43" s="5" t="s">
        <v>1174</v>
      </c>
      <c r="K43" s="5">
        <v>3844</v>
      </c>
      <c r="L43" s="5">
        <v>2157</v>
      </c>
      <c r="M43" s="5" t="s">
        <v>918</v>
      </c>
      <c r="N43" s="8">
        <v>5</v>
      </c>
      <c r="O43" s="5">
        <v>4314</v>
      </c>
      <c r="P43" s="5"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</row>
    <row r="44" spans="1:22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16"/>
      <c r="H44" s="16"/>
      <c r="I44" s="16"/>
      <c r="J44" s="5" t="s">
        <v>1119</v>
      </c>
      <c r="K44" s="5">
        <v>2658</v>
      </c>
      <c r="L44" s="5">
        <v>1274</v>
      </c>
      <c r="M44" s="5" t="s">
        <v>918</v>
      </c>
      <c r="N44" s="8" t="s">
        <v>1572</v>
      </c>
      <c r="O44" s="5">
        <v>3822</v>
      </c>
      <c r="P44" s="5"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</row>
    <row r="45" spans="1:22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16"/>
      <c r="H45" s="16"/>
      <c r="I45" s="16"/>
      <c r="J45" s="5" t="s">
        <v>1180</v>
      </c>
      <c r="K45" s="5">
        <v>4990</v>
      </c>
      <c r="L45" s="5">
        <v>1360</v>
      </c>
      <c r="M45" s="5" t="s">
        <v>918</v>
      </c>
      <c r="N45" s="8">
        <v>4</v>
      </c>
      <c r="O45" s="5">
        <v>4080</v>
      </c>
      <c r="P45" s="5"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</row>
    <row r="46" spans="1:22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16"/>
      <c r="H46" s="16"/>
      <c r="I46" s="16"/>
      <c r="J46" s="5" t="s">
        <v>1170</v>
      </c>
      <c r="K46" s="5">
        <v>2509</v>
      </c>
      <c r="L46" s="5">
        <v>1452</v>
      </c>
      <c r="M46" s="5" t="s">
        <v>918</v>
      </c>
      <c r="N46" s="8">
        <v>3</v>
      </c>
      <c r="O46" s="5">
        <v>1452</v>
      </c>
      <c r="P46" s="5"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</row>
    <row r="47" spans="1:22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16"/>
      <c r="H47" s="16"/>
      <c r="I47" s="16"/>
      <c r="J47" s="5" t="s">
        <v>1074</v>
      </c>
      <c r="K47" s="5">
        <v>2923</v>
      </c>
      <c r="L47" s="5">
        <v>2480</v>
      </c>
      <c r="M47" s="5" t="s">
        <v>923</v>
      </c>
      <c r="N47" s="8">
        <v>4</v>
      </c>
      <c r="O47" s="5">
        <v>2480</v>
      </c>
      <c r="P47" s="5"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</row>
    <row r="48" spans="1:22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16"/>
      <c r="H48" s="16"/>
      <c r="I48" s="16"/>
      <c r="J48" s="5" t="s">
        <v>1081</v>
      </c>
      <c r="K48" s="5">
        <v>3637</v>
      </c>
      <c r="L48" s="5">
        <v>2463</v>
      </c>
      <c r="M48" s="5" t="s">
        <v>918</v>
      </c>
      <c r="N48" s="8">
        <v>5</v>
      </c>
      <c r="O48" s="5">
        <v>4926</v>
      </c>
      <c r="P48" s="5"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</row>
    <row r="49" spans="1:22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16"/>
      <c r="H49" s="16"/>
      <c r="I49" s="16"/>
      <c r="J49" s="5" t="s">
        <v>1016</v>
      </c>
      <c r="K49" s="5">
        <v>3457</v>
      </c>
      <c r="L49" s="5">
        <v>2070</v>
      </c>
      <c r="M49" s="5" t="s">
        <v>923</v>
      </c>
      <c r="N49" s="8">
        <v>4</v>
      </c>
      <c r="O49" s="5">
        <v>6210</v>
      </c>
      <c r="P49" s="5"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</row>
    <row r="50" spans="1:22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16"/>
      <c r="H50" s="16"/>
      <c r="I50" s="16"/>
      <c r="J50" s="5" t="s">
        <v>952</v>
      </c>
      <c r="K50" s="5">
        <v>2529</v>
      </c>
      <c r="L50" s="5">
        <v>1630</v>
      </c>
      <c r="M50" s="5" t="s">
        <v>918</v>
      </c>
      <c r="N50" s="8">
        <v>5</v>
      </c>
      <c r="O50" s="5">
        <v>14670</v>
      </c>
      <c r="P50" s="5"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</row>
    <row r="51" spans="1:22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16"/>
      <c r="H51" s="16"/>
      <c r="I51" s="16"/>
      <c r="J51" s="5" t="s">
        <v>1013</v>
      </c>
      <c r="K51" s="5">
        <v>4623</v>
      </c>
      <c r="L51" s="5">
        <v>1878</v>
      </c>
      <c r="M51" s="5" t="s">
        <v>925</v>
      </c>
      <c r="N51" s="8">
        <v>3</v>
      </c>
      <c r="O51" s="5">
        <v>1878</v>
      </c>
      <c r="P51" s="5"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</row>
    <row r="52" spans="1:22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16"/>
      <c r="H52" s="16"/>
      <c r="I52" s="16"/>
      <c r="J52" s="5" t="s">
        <v>944</v>
      </c>
      <c r="K52" s="5">
        <v>4891</v>
      </c>
      <c r="L52" s="5">
        <v>1745</v>
      </c>
      <c r="M52" s="5" t="s">
        <v>925</v>
      </c>
      <c r="N52" s="8" t="s">
        <v>1572</v>
      </c>
      <c r="O52" s="5">
        <v>1745</v>
      </c>
      <c r="P52" s="5"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</row>
    <row r="53" spans="1:22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16"/>
      <c r="H53" s="16"/>
      <c r="I53" s="16"/>
      <c r="J53" s="5" t="s">
        <v>1041</v>
      </c>
      <c r="K53" s="5">
        <v>2588</v>
      </c>
      <c r="L53" s="5">
        <v>2069</v>
      </c>
      <c r="M53" s="5" t="s">
        <v>918</v>
      </c>
      <c r="N53" s="8">
        <v>5</v>
      </c>
      <c r="O53" s="5">
        <v>2069</v>
      </c>
      <c r="P53" s="5"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</row>
    <row r="54" spans="1:22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16"/>
      <c r="H54" s="16"/>
      <c r="I54" s="16"/>
      <c r="J54" s="5" t="s">
        <v>1059</v>
      </c>
      <c r="K54" s="5">
        <v>3645</v>
      </c>
      <c r="L54" s="5">
        <v>2466</v>
      </c>
      <c r="M54" s="5" t="s">
        <v>925</v>
      </c>
      <c r="N54" s="8" t="s">
        <v>1572</v>
      </c>
      <c r="O54" s="5">
        <v>2466</v>
      </c>
      <c r="P54" s="5"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</row>
    <row r="55" spans="1:22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16"/>
      <c r="H55" s="16"/>
      <c r="I55" s="16"/>
      <c r="J55" s="5" t="s">
        <v>1118</v>
      </c>
      <c r="K55" s="5">
        <v>4003</v>
      </c>
      <c r="L55" s="5">
        <v>2255</v>
      </c>
      <c r="M55" s="5" t="s">
        <v>918</v>
      </c>
      <c r="N55" s="8">
        <v>4</v>
      </c>
      <c r="O55" s="5">
        <v>4510</v>
      </c>
      <c r="P55" s="5"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</row>
    <row r="56" spans="1:22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16"/>
      <c r="H56" s="16"/>
      <c r="I56" s="16"/>
      <c r="J56" s="5" t="s">
        <v>1223</v>
      </c>
      <c r="K56" s="5">
        <v>4172</v>
      </c>
      <c r="L56" s="5">
        <v>1415</v>
      </c>
      <c r="M56" s="5" t="s">
        <v>918</v>
      </c>
      <c r="N56" s="8">
        <v>10</v>
      </c>
      <c r="O56" s="5">
        <v>1415</v>
      </c>
      <c r="P56" s="5"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</row>
    <row r="57" spans="1:22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16"/>
      <c r="H57" s="16"/>
      <c r="I57" s="16"/>
      <c r="J57" s="5" t="s">
        <v>1122</v>
      </c>
      <c r="K57" s="5">
        <v>4788</v>
      </c>
      <c r="L57" s="5">
        <v>2063</v>
      </c>
      <c r="M57" s="5" t="s">
        <v>923</v>
      </c>
      <c r="N57" s="8">
        <v>3</v>
      </c>
      <c r="O57" s="5">
        <v>2063</v>
      </c>
      <c r="P57" s="5"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</row>
    <row r="58" spans="1:22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16"/>
      <c r="H58" s="16"/>
      <c r="I58" s="16"/>
      <c r="J58" s="5" t="s">
        <v>1204</v>
      </c>
      <c r="K58" s="5">
        <v>2820</v>
      </c>
      <c r="L58" s="5">
        <v>1504</v>
      </c>
      <c r="M58" s="5" t="s">
        <v>923</v>
      </c>
      <c r="N58" s="8">
        <v>4</v>
      </c>
      <c r="O58" s="5">
        <v>3008</v>
      </c>
      <c r="P58" s="5"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</row>
    <row r="59" spans="1:22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16"/>
      <c r="H59" s="16"/>
      <c r="I59" s="16"/>
      <c r="J59" s="5" t="s">
        <v>973</v>
      </c>
      <c r="K59" s="5">
        <v>3150</v>
      </c>
      <c r="L59" s="5">
        <v>1218</v>
      </c>
      <c r="M59" s="5" t="s">
        <v>918</v>
      </c>
      <c r="N59" s="8">
        <v>10</v>
      </c>
      <c r="O59" s="5">
        <v>2436</v>
      </c>
      <c r="P59" s="5"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</row>
    <row r="60" spans="1:22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16"/>
      <c r="H60" s="16"/>
      <c r="I60" s="16"/>
      <c r="J60" s="5" t="s">
        <v>1020</v>
      </c>
      <c r="K60" s="5">
        <v>4477</v>
      </c>
      <c r="L60" s="5">
        <v>1589</v>
      </c>
      <c r="M60" s="5" t="s">
        <v>918</v>
      </c>
      <c r="N60" s="8">
        <v>3</v>
      </c>
      <c r="O60" s="5">
        <v>3178</v>
      </c>
      <c r="P60" s="5"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</row>
    <row r="61" spans="1:22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16"/>
      <c r="H61" s="16"/>
      <c r="I61" s="16"/>
      <c r="J61" s="5" t="s">
        <v>1213</v>
      </c>
      <c r="K61" s="5">
        <v>4845</v>
      </c>
      <c r="L61" s="5">
        <v>1433</v>
      </c>
      <c r="M61" s="5" t="s">
        <v>918</v>
      </c>
      <c r="N61" s="8">
        <v>6</v>
      </c>
      <c r="O61" s="5">
        <v>4299</v>
      </c>
      <c r="P61" s="5"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</row>
    <row r="62" spans="1:22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16"/>
      <c r="H62" s="16"/>
      <c r="I62" s="16"/>
      <c r="J62" s="5" t="s">
        <v>1047</v>
      </c>
      <c r="K62" s="5">
        <v>4564</v>
      </c>
      <c r="L62" s="5">
        <v>1823</v>
      </c>
      <c r="M62" s="5" t="s">
        <v>918</v>
      </c>
      <c r="N62" s="8">
        <v>8</v>
      </c>
      <c r="O62" s="5">
        <v>1823</v>
      </c>
      <c r="P62" s="5"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</row>
    <row r="63" spans="1:22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16"/>
      <c r="H63" s="16"/>
      <c r="I63" s="16"/>
      <c r="J63" s="5" t="s">
        <v>1019</v>
      </c>
      <c r="K63" s="5">
        <v>3303</v>
      </c>
      <c r="L63" s="5">
        <v>2271</v>
      </c>
      <c r="M63" s="5" t="s">
        <v>923</v>
      </c>
      <c r="N63" s="8">
        <v>4</v>
      </c>
      <c r="O63" s="5">
        <v>4542</v>
      </c>
      <c r="P63" s="5"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</row>
    <row r="64" spans="1:22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16"/>
      <c r="H64" s="16"/>
      <c r="I64" s="16"/>
      <c r="J64" s="5" t="s">
        <v>1047</v>
      </c>
      <c r="K64" s="5">
        <v>4564</v>
      </c>
      <c r="L64" s="5">
        <v>1823</v>
      </c>
      <c r="M64" s="5" t="s">
        <v>918</v>
      </c>
      <c r="N64" s="8">
        <v>4</v>
      </c>
      <c r="O64" s="5">
        <v>3646</v>
      </c>
      <c r="P64" s="5"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</row>
    <row r="65" spans="1:22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16"/>
      <c r="H65" s="16"/>
      <c r="I65" s="16"/>
      <c r="J65" s="5" t="s">
        <v>1045</v>
      </c>
      <c r="K65" s="5">
        <v>4906</v>
      </c>
      <c r="L65" s="5">
        <v>2269</v>
      </c>
      <c r="M65" s="5" t="s">
        <v>918</v>
      </c>
      <c r="N65" s="8">
        <v>6</v>
      </c>
      <c r="O65" s="5">
        <v>4538</v>
      </c>
      <c r="P65" s="5"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</row>
    <row r="66" spans="1:22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16"/>
      <c r="H66" s="16"/>
      <c r="I66" s="16"/>
      <c r="J66" s="5" t="s">
        <v>1005</v>
      </c>
      <c r="K66" s="5">
        <v>3408</v>
      </c>
      <c r="L66" s="5">
        <v>2467</v>
      </c>
      <c r="M66" s="5" t="s">
        <v>918</v>
      </c>
      <c r="N66" s="8">
        <v>10</v>
      </c>
      <c r="O66" s="5">
        <v>2467</v>
      </c>
      <c r="P66" s="5"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</row>
    <row r="67" spans="1:22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16"/>
      <c r="H67" s="16"/>
      <c r="I67" s="16"/>
      <c r="J67" s="5" t="s">
        <v>1075</v>
      </c>
      <c r="K67" s="5">
        <v>4209</v>
      </c>
      <c r="L67" s="5">
        <v>1692</v>
      </c>
      <c r="M67" s="5" t="s">
        <v>925</v>
      </c>
      <c r="N67" s="8">
        <v>8</v>
      </c>
      <c r="O67" s="5">
        <v>3384</v>
      </c>
      <c r="P67" s="5"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</row>
    <row r="68" spans="1:22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16"/>
      <c r="H68" s="16"/>
      <c r="I68" s="16"/>
      <c r="J68" s="5" t="s">
        <v>1049</v>
      </c>
      <c r="K68" s="5">
        <v>4731</v>
      </c>
      <c r="L68" s="5">
        <v>1858</v>
      </c>
      <c r="M68" s="5" t="s">
        <v>918</v>
      </c>
      <c r="N68" s="8">
        <v>6</v>
      </c>
      <c r="O68" s="5">
        <v>1858</v>
      </c>
      <c r="P68" s="5"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</row>
    <row r="69" spans="1:22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16"/>
      <c r="H69" s="16"/>
      <c r="I69" s="16"/>
      <c r="J69" s="5" t="s">
        <v>1235</v>
      </c>
      <c r="K69" s="5">
        <v>4816</v>
      </c>
      <c r="L69" s="5">
        <v>2201</v>
      </c>
      <c r="M69" s="5" t="s">
        <v>918</v>
      </c>
      <c r="N69" s="8">
        <v>6</v>
      </c>
      <c r="O69" s="5">
        <v>2201</v>
      </c>
      <c r="P69" s="5"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</row>
    <row r="70" spans="1:22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16"/>
      <c r="H70" s="16"/>
      <c r="I70" s="16"/>
      <c r="J70" s="5" t="s">
        <v>1147</v>
      </c>
      <c r="K70" s="5">
        <v>4901</v>
      </c>
      <c r="L70" s="5">
        <v>1789</v>
      </c>
      <c r="M70" s="5" t="s">
        <v>918</v>
      </c>
      <c r="N70" s="8">
        <v>4</v>
      </c>
      <c r="O70" s="5">
        <v>3578</v>
      </c>
      <c r="P70" s="5"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</row>
    <row r="71" spans="1:22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16"/>
      <c r="H71" s="16"/>
      <c r="I71" s="16"/>
      <c r="J71" s="5" t="s">
        <v>1136</v>
      </c>
      <c r="K71" s="5">
        <v>4515</v>
      </c>
      <c r="L71" s="5">
        <v>1550</v>
      </c>
      <c r="M71" s="5" t="s">
        <v>925</v>
      </c>
      <c r="N71" s="8">
        <v>5</v>
      </c>
      <c r="O71" s="5">
        <v>4650</v>
      </c>
      <c r="P71" s="5"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</row>
    <row r="72" spans="1:22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16"/>
      <c r="H72" s="16"/>
      <c r="I72" s="16"/>
      <c r="J72" s="5" t="s">
        <v>1214</v>
      </c>
      <c r="K72" s="5">
        <v>4309</v>
      </c>
      <c r="L72" s="5">
        <v>1779</v>
      </c>
      <c r="M72" s="5" t="s">
        <v>918</v>
      </c>
      <c r="N72" s="8">
        <v>8</v>
      </c>
      <c r="O72" s="5">
        <v>1779</v>
      </c>
      <c r="P72" s="5"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</row>
    <row r="73" spans="1:22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16"/>
      <c r="H73" s="16"/>
      <c r="I73" s="16"/>
      <c r="J73" s="5" t="s">
        <v>974</v>
      </c>
      <c r="K73" s="5">
        <v>2547</v>
      </c>
      <c r="L73" s="5">
        <v>1419</v>
      </c>
      <c r="M73" s="5" t="s">
        <v>918</v>
      </c>
      <c r="N73" s="8">
        <v>4</v>
      </c>
      <c r="O73" s="5">
        <v>2838</v>
      </c>
      <c r="P73" s="5"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</row>
    <row r="74" spans="1:22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16"/>
      <c r="H74" s="16"/>
      <c r="I74" s="16"/>
      <c r="J74" s="5" t="s">
        <v>1228</v>
      </c>
      <c r="K74" s="5">
        <v>2539</v>
      </c>
      <c r="L74" s="5">
        <v>1656</v>
      </c>
      <c r="M74" s="5" t="s">
        <v>918</v>
      </c>
      <c r="N74" s="8">
        <v>4</v>
      </c>
      <c r="O74" s="5">
        <v>4968</v>
      </c>
      <c r="P74" s="5"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</row>
    <row r="75" spans="1:22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16"/>
      <c r="H75" s="16"/>
      <c r="I75" s="16"/>
      <c r="J75" s="5" t="s">
        <v>1206</v>
      </c>
      <c r="K75" s="5">
        <v>4218</v>
      </c>
      <c r="L75" s="5">
        <v>2421</v>
      </c>
      <c r="M75" s="5" t="s">
        <v>918</v>
      </c>
      <c r="N75" s="8">
        <v>4</v>
      </c>
      <c r="O75" s="5">
        <v>4842</v>
      </c>
      <c r="P75" s="5"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</row>
    <row r="76" spans="1:22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16"/>
      <c r="H76" s="16"/>
      <c r="I76" s="16"/>
      <c r="J76" s="5" t="s">
        <v>1060</v>
      </c>
      <c r="K76" s="5">
        <v>3039</v>
      </c>
      <c r="L76" s="5">
        <v>2426</v>
      </c>
      <c r="M76" s="5" t="s">
        <v>925</v>
      </c>
      <c r="N76" s="8">
        <v>10</v>
      </c>
      <c r="O76" s="5">
        <v>4852</v>
      </c>
      <c r="P76" s="5"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</row>
    <row r="77" spans="1:22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16"/>
      <c r="H77" s="16"/>
      <c r="I77" s="16"/>
      <c r="J77" s="5" t="s">
        <v>1237</v>
      </c>
      <c r="K77" s="5">
        <v>4305</v>
      </c>
      <c r="L77" s="5">
        <v>1703</v>
      </c>
      <c r="M77" s="5" t="s">
        <v>920</v>
      </c>
      <c r="N77" s="8">
        <v>6</v>
      </c>
      <c r="O77" s="5">
        <v>1703</v>
      </c>
      <c r="P77" s="5"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</row>
    <row r="78" spans="1:22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16"/>
      <c r="H78" s="16"/>
      <c r="I78" s="16"/>
      <c r="J78" s="5" t="s">
        <v>1167</v>
      </c>
      <c r="K78" s="5">
        <v>3912</v>
      </c>
      <c r="L78" s="5">
        <v>1569</v>
      </c>
      <c r="M78" s="5" t="s">
        <v>918</v>
      </c>
      <c r="N78" s="8">
        <v>5</v>
      </c>
      <c r="O78" s="5">
        <v>4707</v>
      </c>
      <c r="P78" s="5"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</row>
    <row r="79" spans="1:22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16"/>
      <c r="H79" s="16"/>
      <c r="I79" s="16"/>
      <c r="J79" s="5" t="s">
        <v>959</v>
      </c>
      <c r="K79" s="5">
        <v>4305</v>
      </c>
      <c r="L79" s="5">
        <v>2027</v>
      </c>
      <c r="M79" s="5" t="s">
        <v>923</v>
      </c>
      <c r="N79" s="8">
        <v>5</v>
      </c>
      <c r="O79" s="5">
        <v>2027</v>
      </c>
      <c r="P79" s="5"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</row>
    <row r="80" spans="1:22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16"/>
      <c r="H80" s="16"/>
      <c r="I80" s="16"/>
      <c r="J80" s="5" t="s">
        <v>1177</v>
      </c>
      <c r="K80" s="5">
        <v>3553</v>
      </c>
      <c r="L80" s="5">
        <v>2174</v>
      </c>
      <c r="M80" s="5" t="s">
        <v>920</v>
      </c>
      <c r="N80" s="8">
        <v>8</v>
      </c>
      <c r="O80" s="5">
        <v>4348</v>
      </c>
      <c r="P80" s="5"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</row>
    <row r="81" spans="1:22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16"/>
      <c r="H81" s="16"/>
      <c r="I81" s="16"/>
      <c r="J81" s="5" t="s">
        <v>1181</v>
      </c>
      <c r="K81" s="5">
        <v>2616</v>
      </c>
      <c r="L81" s="5">
        <v>1965</v>
      </c>
      <c r="M81" s="5" t="s">
        <v>925</v>
      </c>
      <c r="N81" s="8">
        <v>10</v>
      </c>
      <c r="O81" s="5">
        <v>5895</v>
      </c>
      <c r="P81" s="5"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</row>
    <row r="82" spans="1:22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16"/>
      <c r="H82" s="16"/>
      <c r="I82" s="16"/>
      <c r="J82" s="5" t="s">
        <v>1040</v>
      </c>
      <c r="K82" s="5">
        <v>3694</v>
      </c>
      <c r="L82" s="5">
        <v>1616</v>
      </c>
      <c r="M82" s="5" t="s">
        <v>923</v>
      </c>
      <c r="N82" s="8">
        <v>4</v>
      </c>
      <c r="O82" s="5">
        <v>1616</v>
      </c>
      <c r="P82" s="5"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</row>
    <row r="83" spans="1:22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16"/>
      <c r="H83" s="16"/>
      <c r="I83" s="16"/>
      <c r="J83" s="5" t="s">
        <v>926</v>
      </c>
      <c r="K83" s="5">
        <v>3499</v>
      </c>
      <c r="L83" s="5">
        <v>2342</v>
      </c>
      <c r="M83" s="5" t="s">
        <v>918</v>
      </c>
      <c r="N83" s="8">
        <v>5</v>
      </c>
      <c r="O83" s="5">
        <v>4684</v>
      </c>
      <c r="P83" s="5"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</row>
    <row r="84" spans="1:22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16"/>
      <c r="H84" s="16"/>
      <c r="I84" s="16"/>
      <c r="J84" s="5" t="s">
        <v>1174</v>
      </c>
      <c r="K84" s="5">
        <v>3844</v>
      </c>
      <c r="L84" s="5">
        <v>2157</v>
      </c>
      <c r="M84" s="5" t="s">
        <v>918</v>
      </c>
      <c r="N84" s="8">
        <v>4</v>
      </c>
      <c r="O84" s="5">
        <v>4314</v>
      </c>
      <c r="P84" s="5"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</row>
    <row r="85" spans="1:22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16"/>
      <c r="H85" s="16"/>
      <c r="I85" s="16"/>
      <c r="J85" s="5" t="s">
        <v>1132</v>
      </c>
      <c r="K85" s="5">
        <v>4744</v>
      </c>
      <c r="L85" s="5">
        <v>1465</v>
      </c>
      <c r="M85" s="5" t="s">
        <v>923</v>
      </c>
      <c r="N85" s="8">
        <v>4</v>
      </c>
      <c r="O85" s="5">
        <v>13185</v>
      </c>
      <c r="P85" s="5"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</row>
    <row r="86" spans="1:22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16"/>
      <c r="H86" s="16"/>
      <c r="I86" s="16"/>
      <c r="J86" s="5" t="s">
        <v>1124</v>
      </c>
      <c r="K86" s="5">
        <v>4357</v>
      </c>
      <c r="L86" s="5">
        <v>1806</v>
      </c>
      <c r="M86" s="5" t="s">
        <v>918</v>
      </c>
      <c r="N86" s="8">
        <v>8</v>
      </c>
      <c r="O86" s="5">
        <v>3612</v>
      </c>
      <c r="P86" s="5"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</row>
    <row r="87" spans="1:22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16"/>
      <c r="H87" s="16"/>
      <c r="I87" s="16"/>
      <c r="J87" s="5" t="s">
        <v>1121</v>
      </c>
      <c r="K87" s="5">
        <v>4589</v>
      </c>
      <c r="L87" s="5">
        <v>1478</v>
      </c>
      <c r="M87" s="5" t="s">
        <v>925</v>
      </c>
      <c r="N87" s="8">
        <v>5</v>
      </c>
      <c r="O87" s="5">
        <v>2956</v>
      </c>
      <c r="P87" s="5"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</row>
    <row r="88" spans="1:22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16"/>
      <c r="H88" s="16"/>
      <c r="I88" s="16"/>
      <c r="J88" s="5" t="s">
        <v>935</v>
      </c>
      <c r="K88" s="5">
        <v>2796</v>
      </c>
      <c r="L88" s="5">
        <v>2307</v>
      </c>
      <c r="M88" s="5" t="s">
        <v>918</v>
      </c>
      <c r="N88" s="8">
        <v>8</v>
      </c>
      <c r="O88" s="5">
        <v>2307</v>
      </c>
      <c r="P88" s="5"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</row>
    <row r="89" spans="1:22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16"/>
      <c r="H89" s="16"/>
      <c r="I89" s="16"/>
      <c r="J89" s="5" t="s">
        <v>1004</v>
      </c>
      <c r="K89" s="5">
        <v>4733</v>
      </c>
      <c r="L89" s="5">
        <v>1415</v>
      </c>
      <c r="M89" s="5" t="s">
        <v>918</v>
      </c>
      <c r="N89" s="8">
        <v>6</v>
      </c>
      <c r="O89" s="5">
        <v>1415</v>
      </c>
      <c r="P89" s="5"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</row>
    <row r="90" spans="1:22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16"/>
      <c r="H90" s="16"/>
      <c r="I90" s="16"/>
      <c r="J90" s="5" t="s">
        <v>974</v>
      </c>
      <c r="K90" s="5">
        <v>2547</v>
      </c>
      <c r="L90" s="5">
        <v>1419</v>
      </c>
      <c r="M90" s="5" t="s">
        <v>918</v>
      </c>
      <c r="N90" s="8">
        <v>10</v>
      </c>
      <c r="O90" s="5">
        <v>1419</v>
      </c>
      <c r="P90" s="5"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</row>
    <row r="91" spans="1:22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16"/>
      <c r="H91" s="16"/>
      <c r="I91" s="16"/>
      <c r="J91" s="5" t="s">
        <v>928</v>
      </c>
      <c r="K91" s="5">
        <v>2747</v>
      </c>
      <c r="L91" s="5">
        <v>2098</v>
      </c>
      <c r="M91" s="5" t="s">
        <v>927</v>
      </c>
      <c r="N91" s="8">
        <v>4</v>
      </c>
      <c r="O91" s="5">
        <v>2098</v>
      </c>
      <c r="P91" s="5"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</row>
    <row r="92" spans="1:22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16"/>
      <c r="H92" s="16"/>
      <c r="I92" s="16"/>
      <c r="J92" s="5" t="s">
        <v>984</v>
      </c>
      <c r="K92" s="5">
        <v>4831</v>
      </c>
      <c r="L92" s="5">
        <v>2265</v>
      </c>
      <c r="M92" s="5" t="s">
        <v>918</v>
      </c>
      <c r="N92" s="8">
        <v>4</v>
      </c>
      <c r="O92" s="5">
        <v>4530</v>
      </c>
      <c r="P92" s="5"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</row>
    <row r="93" spans="1:22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16"/>
      <c r="H93" s="16"/>
      <c r="I93" s="16"/>
      <c r="J93" s="5" t="s">
        <v>1143</v>
      </c>
      <c r="K93" s="5">
        <v>3100</v>
      </c>
      <c r="L93" s="5">
        <v>2261</v>
      </c>
      <c r="M93" s="5" t="s">
        <v>918</v>
      </c>
      <c r="N93" s="8">
        <v>4</v>
      </c>
      <c r="O93" s="5">
        <v>2261</v>
      </c>
      <c r="P93" s="5"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</row>
    <row r="94" spans="1:22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16"/>
      <c r="H94" s="16"/>
      <c r="I94" s="16"/>
      <c r="J94" s="5" t="s">
        <v>982</v>
      </c>
      <c r="K94" s="5">
        <v>2803</v>
      </c>
      <c r="L94" s="5">
        <v>1344</v>
      </c>
      <c r="M94" s="5" t="s">
        <v>918</v>
      </c>
      <c r="N94" s="8">
        <v>8</v>
      </c>
      <c r="O94" s="5">
        <v>1344</v>
      </c>
      <c r="P94" s="5"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</row>
    <row r="95" spans="1:22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16"/>
      <c r="H95" s="16"/>
      <c r="I95" s="16"/>
      <c r="J95" s="5" t="s">
        <v>1106</v>
      </c>
      <c r="K95" s="5">
        <v>4711</v>
      </c>
      <c r="L95" s="5">
        <v>2288</v>
      </c>
      <c r="M95" s="5" t="s">
        <v>923</v>
      </c>
      <c r="N95" s="8">
        <v>5</v>
      </c>
      <c r="O95" s="5">
        <v>6864</v>
      </c>
      <c r="P95" s="5"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</row>
    <row r="96" spans="1:22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16"/>
      <c r="H96" s="16"/>
      <c r="I96" s="16"/>
      <c r="J96" s="5" t="s">
        <v>1062</v>
      </c>
      <c r="K96" s="5">
        <v>2850</v>
      </c>
      <c r="L96" s="5">
        <v>2007</v>
      </c>
      <c r="M96" s="5" t="s">
        <v>925</v>
      </c>
      <c r="N96" s="8">
        <v>6</v>
      </c>
      <c r="O96" s="5">
        <v>4014</v>
      </c>
      <c r="P96" s="5"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</row>
    <row r="97" spans="1:22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16"/>
      <c r="H97" s="16"/>
      <c r="I97" s="16"/>
      <c r="J97" s="5" t="s">
        <v>1232</v>
      </c>
      <c r="K97" s="5">
        <v>3514</v>
      </c>
      <c r="L97" s="5">
        <v>1257</v>
      </c>
      <c r="M97" s="5" t="s">
        <v>918</v>
      </c>
      <c r="N97" s="8">
        <v>4</v>
      </c>
      <c r="O97" s="5">
        <v>1257</v>
      </c>
      <c r="P97" s="5"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</row>
    <row r="98" spans="1:22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16"/>
      <c r="H98" s="16"/>
      <c r="I98" s="16"/>
      <c r="J98" s="5" t="s">
        <v>1110</v>
      </c>
      <c r="K98" s="5">
        <v>4224</v>
      </c>
      <c r="L98" s="5">
        <v>2048</v>
      </c>
      <c r="M98" s="5" t="s">
        <v>923</v>
      </c>
      <c r="N98" s="8">
        <v>5</v>
      </c>
      <c r="O98" s="5">
        <v>2048</v>
      </c>
      <c r="P98" s="5"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</row>
    <row r="99" spans="1:22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16"/>
      <c r="H99" s="16"/>
      <c r="I99" s="16"/>
      <c r="J99" s="5" t="s">
        <v>1166</v>
      </c>
      <c r="K99" s="5">
        <v>2579</v>
      </c>
      <c r="L99" s="5">
        <v>1455</v>
      </c>
      <c r="M99" s="5" t="s">
        <v>918</v>
      </c>
      <c r="N99" s="8">
        <v>6</v>
      </c>
      <c r="O99" s="5">
        <v>2910</v>
      </c>
      <c r="P99" s="5"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</row>
    <row r="100" spans="1:22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16"/>
      <c r="H100" s="16"/>
      <c r="I100" s="16"/>
      <c r="J100" s="5" t="s">
        <v>1130</v>
      </c>
      <c r="K100" s="5">
        <v>3493</v>
      </c>
      <c r="L100" s="5">
        <v>2180</v>
      </c>
      <c r="M100" s="5" t="s">
        <v>918</v>
      </c>
      <c r="N100" s="8">
        <v>6</v>
      </c>
      <c r="O100" s="5">
        <v>6540</v>
      </c>
      <c r="P100" s="5"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</row>
    <row r="101" spans="1:22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16"/>
      <c r="H101" s="16"/>
      <c r="I101" s="16"/>
      <c r="J101" s="5" t="s">
        <v>1026</v>
      </c>
      <c r="K101" s="5">
        <v>2887</v>
      </c>
      <c r="L101" s="5">
        <v>1491</v>
      </c>
      <c r="M101" s="5" t="s">
        <v>918</v>
      </c>
      <c r="N101" s="8">
        <v>4</v>
      </c>
      <c r="O101" s="5">
        <v>2982</v>
      </c>
      <c r="P101" s="5"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</row>
    <row r="102" spans="1:22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16"/>
      <c r="H102" s="16"/>
      <c r="I102" s="16"/>
      <c r="J102" s="5" t="s">
        <v>1059</v>
      </c>
      <c r="K102" s="5">
        <v>3645</v>
      </c>
      <c r="L102" s="5">
        <v>2466</v>
      </c>
      <c r="M102" s="5" t="s">
        <v>925</v>
      </c>
      <c r="N102" s="8">
        <v>3</v>
      </c>
      <c r="O102" s="5">
        <v>2466</v>
      </c>
      <c r="P102" s="5"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</row>
    <row r="103" spans="1:22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16"/>
      <c r="H103" s="16"/>
      <c r="I103" s="16"/>
      <c r="J103" s="5" t="s">
        <v>1132</v>
      </c>
      <c r="K103" s="5">
        <v>4744</v>
      </c>
      <c r="L103" s="5">
        <v>1465</v>
      </c>
      <c r="M103" s="5" t="s">
        <v>923</v>
      </c>
      <c r="N103" s="8">
        <v>4</v>
      </c>
      <c r="O103" s="5">
        <v>1465</v>
      </c>
      <c r="P103" s="5"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</row>
    <row r="104" spans="1:22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16"/>
      <c r="H104" s="16"/>
      <c r="I104" s="16"/>
      <c r="J104" s="5" t="s">
        <v>1206</v>
      </c>
      <c r="K104" s="5">
        <v>4218</v>
      </c>
      <c r="L104" s="5">
        <v>2421</v>
      </c>
      <c r="M104" s="5" t="s">
        <v>918</v>
      </c>
      <c r="N104" s="8" t="s">
        <v>1572</v>
      </c>
      <c r="O104" s="5">
        <v>7263</v>
      </c>
      <c r="P104" s="5"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</row>
    <row r="105" spans="1:22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16"/>
      <c r="H105" s="16"/>
      <c r="I105" s="16"/>
      <c r="J105" s="5" t="s">
        <v>1033</v>
      </c>
      <c r="K105" s="5">
        <v>3467</v>
      </c>
      <c r="L105" s="5">
        <v>1230</v>
      </c>
      <c r="M105" s="5" t="s">
        <v>925</v>
      </c>
      <c r="N105" s="8">
        <v>4</v>
      </c>
      <c r="O105" s="5">
        <v>1230</v>
      </c>
      <c r="P105" s="5"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</row>
    <row r="106" spans="1:22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16"/>
      <c r="H106" s="16"/>
      <c r="I106" s="16"/>
      <c r="J106" s="5" t="s">
        <v>1221</v>
      </c>
      <c r="K106" s="5">
        <v>4711</v>
      </c>
      <c r="L106" s="5">
        <v>1267</v>
      </c>
      <c r="M106" s="5" t="s">
        <v>923</v>
      </c>
      <c r="N106" s="8">
        <v>4</v>
      </c>
      <c r="O106" s="5">
        <v>3801</v>
      </c>
      <c r="P106" s="5"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</row>
    <row r="107" spans="1:22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16"/>
      <c r="H107" s="16"/>
      <c r="I107" s="16"/>
      <c r="J107" s="5" t="s">
        <v>1120</v>
      </c>
      <c r="K107" s="5">
        <v>4291</v>
      </c>
      <c r="L107" s="5">
        <v>2021</v>
      </c>
      <c r="M107" s="5" t="s">
        <v>918</v>
      </c>
      <c r="N107" s="8">
        <v>10</v>
      </c>
      <c r="O107" s="5">
        <v>12126</v>
      </c>
      <c r="P107" s="5"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</row>
    <row r="108" spans="1:22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16"/>
      <c r="H108" s="16"/>
      <c r="I108" s="16"/>
      <c r="J108" s="5" t="s">
        <v>1088</v>
      </c>
      <c r="K108" s="5">
        <v>2523</v>
      </c>
      <c r="L108" s="5">
        <v>1665</v>
      </c>
      <c r="M108" s="5" t="s">
        <v>918</v>
      </c>
      <c r="N108" s="8">
        <v>3</v>
      </c>
      <c r="O108" s="5">
        <v>1665</v>
      </c>
      <c r="P108" s="5"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</row>
    <row r="109" spans="1:22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16"/>
      <c r="H109" s="16"/>
      <c r="I109" s="16"/>
      <c r="J109" s="5" t="s">
        <v>1119</v>
      </c>
      <c r="K109" s="5">
        <v>2658</v>
      </c>
      <c r="L109" s="5">
        <v>1274</v>
      </c>
      <c r="M109" s="5" t="s">
        <v>918</v>
      </c>
      <c r="N109" s="8" t="s">
        <v>1572</v>
      </c>
      <c r="O109" s="5">
        <v>2548</v>
      </c>
      <c r="P109" s="5"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</row>
    <row r="110" spans="1:22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16"/>
      <c r="H110" s="16"/>
      <c r="I110" s="16"/>
      <c r="J110" s="5" t="s">
        <v>1179</v>
      </c>
      <c r="K110" s="5">
        <v>2738</v>
      </c>
      <c r="L110" s="5">
        <v>1737</v>
      </c>
      <c r="M110" s="5" t="s">
        <v>918</v>
      </c>
      <c r="N110" s="8">
        <v>5</v>
      </c>
      <c r="O110" s="5">
        <v>5211</v>
      </c>
      <c r="P110" s="5"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</row>
    <row r="111" spans="1:22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16"/>
      <c r="H111" s="16"/>
      <c r="I111" s="16"/>
      <c r="J111" s="5" t="s">
        <v>952</v>
      </c>
      <c r="K111" s="5">
        <v>2529</v>
      </c>
      <c r="L111" s="5">
        <v>1630</v>
      </c>
      <c r="M111" s="5" t="s">
        <v>918</v>
      </c>
      <c r="N111" s="8">
        <v>6</v>
      </c>
      <c r="O111" s="5">
        <v>39120</v>
      </c>
      <c r="P111" s="5"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</row>
    <row r="112" spans="1:22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16"/>
      <c r="H112" s="16"/>
      <c r="I112" s="16"/>
      <c r="J112" s="5" t="s">
        <v>1118</v>
      </c>
      <c r="K112" s="5">
        <v>4003</v>
      </c>
      <c r="L112" s="5">
        <v>2255</v>
      </c>
      <c r="M112" s="5" t="s">
        <v>918</v>
      </c>
      <c r="N112" s="8">
        <v>4</v>
      </c>
      <c r="O112" s="5">
        <v>2255</v>
      </c>
      <c r="P112" s="5"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</row>
    <row r="113" spans="1:22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16"/>
      <c r="H113" s="16"/>
      <c r="I113" s="16"/>
      <c r="J113" s="5" t="s">
        <v>970</v>
      </c>
      <c r="K113" s="5">
        <v>4398</v>
      </c>
      <c r="L113" s="5">
        <v>1800</v>
      </c>
      <c r="M113" s="5" t="s">
        <v>918</v>
      </c>
      <c r="N113" s="8" t="s">
        <v>1572</v>
      </c>
      <c r="O113" s="5">
        <v>1800</v>
      </c>
      <c r="P113" s="5"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</row>
    <row r="114" spans="1:22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16"/>
      <c r="H114" s="16"/>
      <c r="I114" s="16"/>
      <c r="J114" s="5" t="s">
        <v>976</v>
      </c>
      <c r="K114" s="5">
        <v>4378</v>
      </c>
      <c r="L114" s="5">
        <v>1998</v>
      </c>
      <c r="M114" s="5" t="s">
        <v>920</v>
      </c>
      <c r="N114" s="8">
        <v>10</v>
      </c>
      <c r="O114" s="5">
        <v>3996</v>
      </c>
      <c r="P114" s="5"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</row>
    <row r="115" spans="1:22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16"/>
      <c r="H115" s="16"/>
      <c r="I115" s="16"/>
      <c r="J115" s="5" t="s">
        <v>1071</v>
      </c>
      <c r="K115" s="5">
        <v>4928</v>
      </c>
      <c r="L115" s="5">
        <v>2101</v>
      </c>
      <c r="M115" s="5" t="s">
        <v>918</v>
      </c>
      <c r="N115" s="8" t="s">
        <v>1572</v>
      </c>
      <c r="O115" s="5">
        <v>50424</v>
      </c>
      <c r="P115" s="5"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</row>
    <row r="116" spans="1:22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16"/>
      <c r="H116" s="16"/>
      <c r="I116" s="16"/>
      <c r="J116" s="5" t="s">
        <v>1195</v>
      </c>
      <c r="K116" s="5">
        <v>3034</v>
      </c>
      <c r="L116" s="5">
        <v>2312</v>
      </c>
      <c r="M116" s="5" t="s">
        <v>918</v>
      </c>
      <c r="N116" s="8">
        <v>3</v>
      </c>
      <c r="O116" s="5">
        <v>55488</v>
      </c>
      <c r="P116" s="5"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</row>
    <row r="117" spans="1:22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16"/>
      <c r="H117" s="16"/>
      <c r="I117" s="16"/>
      <c r="J117" s="5" t="s">
        <v>1150</v>
      </c>
      <c r="K117" s="5">
        <v>4006</v>
      </c>
      <c r="L117" s="5">
        <v>1898</v>
      </c>
      <c r="M117" s="5" t="s">
        <v>918</v>
      </c>
      <c r="N117" s="8">
        <v>8</v>
      </c>
      <c r="O117" s="5">
        <v>45552</v>
      </c>
      <c r="P117" s="5"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</row>
    <row r="118" spans="1:22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16"/>
      <c r="H118" s="16"/>
      <c r="I118" s="16"/>
      <c r="J118" s="5" t="s">
        <v>951</v>
      </c>
      <c r="K118" s="5">
        <v>4610</v>
      </c>
      <c r="L118" s="5">
        <v>2176</v>
      </c>
      <c r="M118" s="5" t="s">
        <v>918</v>
      </c>
      <c r="N118" s="8">
        <v>4</v>
      </c>
      <c r="O118" s="5">
        <v>4352</v>
      </c>
      <c r="P118" s="5"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</row>
    <row r="119" spans="1:22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16"/>
      <c r="H119" s="16"/>
      <c r="I119" s="16"/>
      <c r="J119" s="5" t="s">
        <v>946</v>
      </c>
      <c r="K119" s="5">
        <v>2921</v>
      </c>
      <c r="L119" s="5">
        <v>1786</v>
      </c>
      <c r="M119" s="5" t="s">
        <v>920</v>
      </c>
      <c r="N119" s="8" t="s">
        <v>1572</v>
      </c>
      <c r="O119" s="5">
        <v>42864</v>
      </c>
      <c r="P119" s="5"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</row>
    <row r="120" spans="1:22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16"/>
      <c r="H120" s="16"/>
      <c r="I120" s="16"/>
      <c r="J120" s="5" t="s">
        <v>1120</v>
      </c>
      <c r="K120" s="5">
        <v>4291</v>
      </c>
      <c r="L120" s="5">
        <v>2021</v>
      </c>
      <c r="M120" s="5" t="s">
        <v>918</v>
      </c>
      <c r="N120" s="8">
        <v>8</v>
      </c>
      <c r="O120" s="5">
        <v>2021</v>
      </c>
      <c r="P120" s="5"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</row>
    <row r="121" spans="1:22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16"/>
      <c r="H121" s="16"/>
      <c r="I121" s="16"/>
      <c r="J121" s="5" t="s">
        <v>969</v>
      </c>
      <c r="K121" s="5">
        <v>2610</v>
      </c>
      <c r="L121" s="5">
        <v>1307</v>
      </c>
      <c r="M121" s="5" t="s">
        <v>918</v>
      </c>
      <c r="N121" s="8">
        <v>10</v>
      </c>
      <c r="O121" s="5">
        <v>2614</v>
      </c>
      <c r="P121" s="5"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</row>
    <row r="122" spans="1:22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16"/>
      <c r="H122" s="16"/>
      <c r="I122" s="16"/>
      <c r="J122" s="5" t="s">
        <v>1006</v>
      </c>
      <c r="K122" s="5">
        <v>3377</v>
      </c>
      <c r="L122" s="5">
        <v>2112</v>
      </c>
      <c r="M122" s="5" t="s">
        <v>923</v>
      </c>
      <c r="N122" s="8">
        <v>6</v>
      </c>
      <c r="O122" s="5">
        <v>4224</v>
      </c>
      <c r="P122" s="5"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</row>
    <row r="123" spans="1:22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16"/>
      <c r="H123" s="16"/>
      <c r="I123" s="16"/>
      <c r="J123" s="5" t="s">
        <v>1073</v>
      </c>
      <c r="K123" s="5">
        <v>2633</v>
      </c>
      <c r="L123" s="5">
        <v>1742</v>
      </c>
      <c r="M123" s="5" t="s">
        <v>923</v>
      </c>
      <c r="N123" s="8">
        <v>10</v>
      </c>
      <c r="O123" s="5">
        <v>3484</v>
      </c>
      <c r="P123" s="5"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</row>
    <row r="124" spans="1:22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16"/>
      <c r="H124" s="16"/>
      <c r="I124" s="16"/>
      <c r="J124" s="5" t="s">
        <v>1169</v>
      </c>
      <c r="K124" s="5">
        <v>2506</v>
      </c>
      <c r="L124" s="5">
        <v>2355</v>
      </c>
      <c r="M124" s="5" t="s">
        <v>918</v>
      </c>
      <c r="N124" s="8">
        <v>6</v>
      </c>
      <c r="O124" s="5">
        <v>4710</v>
      </c>
      <c r="P124" s="5"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</row>
    <row r="125" spans="1:22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16"/>
      <c r="H125" s="16"/>
      <c r="I125" s="16"/>
      <c r="J125" s="5" t="s">
        <v>1221</v>
      </c>
      <c r="K125" s="5">
        <v>4711</v>
      </c>
      <c r="L125" s="5">
        <v>1267</v>
      </c>
      <c r="M125" s="5" t="s">
        <v>923</v>
      </c>
      <c r="N125" s="8">
        <v>4</v>
      </c>
      <c r="O125" s="5">
        <v>3801</v>
      </c>
      <c r="P125" s="5"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</row>
    <row r="126" spans="1:22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16"/>
      <c r="H126" s="16"/>
      <c r="I126" s="16"/>
      <c r="J126" s="5" t="s">
        <v>1116</v>
      </c>
      <c r="K126" s="5">
        <v>3579</v>
      </c>
      <c r="L126" s="5">
        <v>1579</v>
      </c>
      <c r="M126" s="5" t="s">
        <v>923</v>
      </c>
      <c r="N126" s="8">
        <v>4</v>
      </c>
      <c r="O126" s="5">
        <v>37896</v>
      </c>
      <c r="P126" s="5"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</row>
    <row r="127" spans="1:22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16"/>
      <c r="H127" s="16"/>
      <c r="I127" s="16"/>
      <c r="J127" s="5" t="s">
        <v>926</v>
      </c>
      <c r="K127" s="5">
        <v>3499</v>
      </c>
      <c r="L127" s="5">
        <v>2342</v>
      </c>
      <c r="M127" s="5" t="s">
        <v>918</v>
      </c>
      <c r="N127" s="8">
        <v>10</v>
      </c>
      <c r="O127" s="5">
        <v>2342</v>
      </c>
      <c r="P127" s="5"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</row>
    <row r="128" spans="1:22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16"/>
      <c r="H128" s="16"/>
      <c r="I128" s="16"/>
      <c r="J128" s="5" t="s">
        <v>1072</v>
      </c>
      <c r="K128" s="5">
        <v>3065</v>
      </c>
      <c r="L128" s="5">
        <v>1426</v>
      </c>
      <c r="M128" s="5" t="s">
        <v>923</v>
      </c>
      <c r="N128" s="8">
        <v>6</v>
      </c>
      <c r="O128" s="5">
        <v>2852</v>
      </c>
      <c r="P128" s="5"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</row>
    <row r="129" spans="1:22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16"/>
      <c r="H129" s="16"/>
      <c r="I129" s="16"/>
      <c r="J129" s="5" t="s">
        <v>978</v>
      </c>
      <c r="K129" s="5">
        <v>2787</v>
      </c>
      <c r="L129" s="5">
        <v>2020</v>
      </c>
      <c r="M129" s="5" t="s">
        <v>918</v>
      </c>
      <c r="N129" s="8">
        <v>10</v>
      </c>
      <c r="O129" s="5">
        <v>6060</v>
      </c>
      <c r="P129" s="5"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</row>
    <row r="130" spans="1:22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16"/>
      <c r="H130" s="16"/>
      <c r="I130" s="16"/>
      <c r="J130" s="5" t="s">
        <v>1009</v>
      </c>
      <c r="K130" s="5">
        <v>2718</v>
      </c>
      <c r="L130" s="5">
        <v>2254</v>
      </c>
      <c r="M130" s="5" t="s">
        <v>923</v>
      </c>
      <c r="N130" s="8">
        <v>4</v>
      </c>
      <c r="O130" s="5">
        <v>2254</v>
      </c>
      <c r="P130" s="5"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</row>
    <row r="131" spans="1:22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16"/>
      <c r="H131" s="16"/>
      <c r="I131" s="16"/>
      <c r="J131" s="5" t="s">
        <v>1020</v>
      </c>
      <c r="K131" s="5">
        <v>4477</v>
      </c>
      <c r="L131" s="5">
        <v>1589</v>
      </c>
      <c r="M131" s="5" t="s">
        <v>918</v>
      </c>
      <c r="N131" s="8" t="s">
        <v>1572</v>
      </c>
      <c r="O131" s="5">
        <v>4767</v>
      </c>
      <c r="P131" s="5"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</row>
    <row r="132" spans="1:22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16"/>
      <c r="H132" s="16"/>
      <c r="I132" s="16"/>
      <c r="J132" s="5" t="s">
        <v>977</v>
      </c>
      <c r="K132" s="5">
        <v>2912</v>
      </c>
      <c r="L132" s="5">
        <v>2328</v>
      </c>
      <c r="M132" s="5" t="s">
        <v>925</v>
      </c>
      <c r="N132" s="8">
        <v>6</v>
      </c>
      <c r="O132" s="5">
        <v>2328</v>
      </c>
      <c r="P132" s="5"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</row>
    <row r="133" spans="1:22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16"/>
      <c r="H133" s="16"/>
      <c r="I133" s="16"/>
      <c r="J133" s="5" t="s">
        <v>1222</v>
      </c>
      <c r="K133" s="5">
        <v>3508</v>
      </c>
      <c r="L133" s="5">
        <v>1212</v>
      </c>
      <c r="M133" s="5" t="s">
        <v>918</v>
      </c>
      <c r="N133" s="8">
        <v>3</v>
      </c>
      <c r="O133" s="5">
        <v>1212</v>
      </c>
      <c r="P133" s="5"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</row>
    <row r="134" spans="1:22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16"/>
      <c r="H134" s="16"/>
      <c r="I134" s="16"/>
      <c r="J134" s="5" t="s">
        <v>1045</v>
      </c>
      <c r="K134" s="5">
        <v>4906</v>
      </c>
      <c r="L134" s="5">
        <v>2269</v>
      </c>
      <c r="M134" s="5" t="s">
        <v>918</v>
      </c>
      <c r="N134" s="8">
        <v>10</v>
      </c>
      <c r="O134" s="5">
        <v>2269</v>
      </c>
      <c r="P134" s="5"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</row>
    <row r="135" spans="1:22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16"/>
      <c r="H135" s="16"/>
      <c r="I135" s="16"/>
      <c r="J135" s="5" t="s">
        <v>952</v>
      </c>
      <c r="K135" s="5">
        <v>2529</v>
      </c>
      <c r="L135" s="5">
        <v>1630</v>
      </c>
      <c r="M135" s="5" t="s">
        <v>918</v>
      </c>
      <c r="N135" s="8">
        <v>4</v>
      </c>
      <c r="O135" s="5">
        <v>3260</v>
      </c>
      <c r="P135" s="5"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</row>
    <row r="136" spans="1:22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16"/>
      <c r="H136" s="16"/>
      <c r="I136" s="16"/>
      <c r="J136" s="5" t="s">
        <v>1012</v>
      </c>
      <c r="K136" s="5">
        <v>3256</v>
      </c>
      <c r="L136" s="5">
        <v>1772</v>
      </c>
      <c r="M136" s="5" t="s">
        <v>918</v>
      </c>
      <c r="N136" s="8">
        <v>8</v>
      </c>
      <c r="O136" s="5">
        <v>3544</v>
      </c>
      <c r="P136" s="5"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</row>
    <row r="137" spans="1:22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16"/>
      <c r="H137" s="16"/>
      <c r="I137" s="16"/>
      <c r="J137" s="5" t="s">
        <v>1172</v>
      </c>
      <c r="K137" s="5">
        <v>3305</v>
      </c>
      <c r="L137" s="5">
        <v>1418</v>
      </c>
      <c r="M137" s="5" t="s">
        <v>918</v>
      </c>
      <c r="N137" s="8">
        <v>6</v>
      </c>
      <c r="O137" s="5">
        <v>4254</v>
      </c>
      <c r="P137" s="5"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</row>
    <row r="138" spans="1:22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16"/>
      <c r="H138" s="16"/>
      <c r="I138" s="16"/>
      <c r="J138" s="5" t="s">
        <v>1035</v>
      </c>
      <c r="K138" s="5">
        <v>4262</v>
      </c>
      <c r="L138" s="5">
        <v>2486</v>
      </c>
      <c r="M138" s="5" t="s">
        <v>918</v>
      </c>
      <c r="N138" s="8">
        <v>5</v>
      </c>
      <c r="O138" s="5">
        <v>4972</v>
      </c>
      <c r="P138" s="5"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</row>
    <row r="139" spans="1:22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16"/>
      <c r="H139" s="16"/>
      <c r="I139" s="16"/>
      <c r="J139" s="5" t="s">
        <v>1050</v>
      </c>
      <c r="K139" s="5">
        <v>2562</v>
      </c>
      <c r="L139" s="5">
        <v>1527</v>
      </c>
      <c r="M139" s="5" t="s">
        <v>918</v>
      </c>
      <c r="N139" s="8">
        <v>8</v>
      </c>
      <c r="O139" s="5">
        <v>1527</v>
      </c>
      <c r="P139" s="5"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</row>
    <row r="140" spans="1:22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16"/>
      <c r="H140" s="16"/>
      <c r="I140" s="16"/>
      <c r="J140" s="5" t="s">
        <v>1203</v>
      </c>
      <c r="K140" s="5">
        <v>4706</v>
      </c>
      <c r="L140" s="5">
        <v>1320</v>
      </c>
      <c r="M140" s="5" t="s">
        <v>918</v>
      </c>
      <c r="N140" s="8">
        <v>3</v>
      </c>
      <c r="O140" s="5">
        <v>1320</v>
      </c>
      <c r="P140" s="5"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</row>
    <row r="141" spans="1:22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16"/>
      <c r="H141" s="16"/>
      <c r="I141" s="16"/>
      <c r="J141" s="5" t="s">
        <v>1072</v>
      </c>
      <c r="K141" s="5">
        <v>3065</v>
      </c>
      <c r="L141" s="5">
        <v>1426</v>
      </c>
      <c r="M141" s="5" t="s">
        <v>923</v>
      </c>
      <c r="N141" s="8">
        <v>6</v>
      </c>
      <c r="O141" s="5">
        <v>1426</v>
      </c>
      <c r="P141" s="5"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</row>
    <row r="142" spans="1:22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16"/>
      <c r="H142" s="16"/>
      <c r="I142" s="16"/>
      <c r="J142" s="5" t="s">
        <v>1072</v>
      </c>
      <c r="K142" s="5">
        <v>3065</v>
      </c>
      <c r="L142" s="5">
        <v>1426</v>
      </c>
      <c r="M142" s="5" t="s">
        <v>923</v>
      </c>
      <c r="N142" s="8">
        <v>5</v>
      </c>
      <c r="O142" s="5">
        <v>1426</v>
      </c>
      <c r="P142" s="5"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</row>
    <row r="143" spans="1:22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16"/>
      <c r="H143" s="16"/>
      <c r="I143" s="16"/>
      <c r="J143" s="5" t="s">
        <v>1160</v>
      </c>
      <c r="K143" s="5">
        <v>4646</v>
      </c>
      <c r="L143" s="5">
        <v>1846</v>
      </c>
      <c r="M143" s="5" t="s">
        <v>923</v>
      </c>
      <c r="N143" s="8">
        <v>6</v>
      </c>
      <c r="O143" s="5">
        <v>5538</v>
      </c>
      <c r="P143" s="5"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</row>
    <row r="144" spans="1:22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16"/>
      <c r="H144" s="16"/>
      <c r="I144" s="16"/>
      <c r="J144" s="5" t="s">
        <v>928</v>
      </c>
      <c r="K144" s="5">
        <v>2747</v>
      </c>
      <c r="L144" s="5">
        <v>2098</v>
      </c>
      <c r="M144" s="5" t="s">
        <v>927</v>
      </c>
      <c r="N144" s="8">
        <v>8</v>
      </c>
      <c r="O144" s="5">
        <v>2098</v>
      </c>
      <c r="P144" s="5"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</row>
    <row r="145" spans="1:22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16"/>
      <c r="H145" s="16"/>
      <c r="I145" s="16"/>
      <c r="J145" s="5" t="s">
        <v>1078</v>
      </c>
      <c r="K145" s="5">
        <v>2787</v>
      </c>
      <c r="L145" s="5">
        <v>1470</v>
      </c>
      <c r="M145" s="5" t="s">
        <v>925</v>
      </c>
      <c r="N145" s="8" t="s">
        <v>1572</v>
      </c>
      <c r="O145" s="5">
        <v>1470</v>
      </c>
      <c r="P145" s="5"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</row>
    <row r="146" spans="1:22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16"/>
      <c r="H146" s="16"/>
      <c r="I146" s="16"/>
      <c r="J146" s="5" t="s">
        <v>1047</v>
      </c>
      <c r="K146" s="5">
        <v>4564</v>
      </c>
      <c r="L146" s="5">
        <v>1823</v>
      </c>
      <c r="M146" s="5" t="s">
        <v>918</v>
      </c>
      <c r="N146" s="8">
        <v>10</v>
      </c>
      <c r="O146" s="5">
        <v>1823</v>
      </c>
      <c r="P146" s="5"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</row>
    <row r="147" spans="1:22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16"/>
      <c r="H147" s="16"/>
      <c r="I147" s="16"/>
      <c r="J147" s="5" t="s">
        <v>1075</v>
      </c>
      <c r="K147" s="5">
        <v>4209</v>
      </c>
      <c r="L147" s="5">
        <v>1692</v>
      </c>
      <c r="M147" s="5" t="s">
        <v>925</v>
      </c>
      <c r="N147" s="8">
        <v>10</v>
      </c>
      <c r="O147" s="5">
        <v>1692</v>
      </c>
      <c r="P147" s="5"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</row>
    <row r="148" spans="1:22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16"/>
      <c r="H148" s="16"/>
      <c r="I148" s="16"/>
      <c r="J148" s="5" t="s">
        <v>1068</v>
      </c>
      <c r="K148" s="5">
        <v>3646</v>
      </c>
      <c r="L148" s="5">
        <v>1603</v>
      </c>
      <c r="M148" s="5" t="s">
        <v>925</v>
      </c>
      <c r="N148" s="8">
        <v>4</v>
      </c>
      <c r="O148" s="5">
        <v>3206</v>
      </c>
      <c r="P148" s="5"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</row>
    <row r="149" spans="1:22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16"/>
      <c r="H149" s="16"/>
      <c r="I149" s="16"/>
      <c r="J149" s="5" t="s">
        <v>948</v>
      </c>
      <c r="K149" s="5">
        <v>4185</v>
      </c>
      <c r="L149" s="5">
        <v>1204</v>
      </c>
      <c r="M149" s="5" t="s">
        <v>923</v>
      </c>
      <c r="N149" s="8">
        <v>5</v>
      </c>
      <c r="O149" s="5">
        <v>2408</v>
      </c>
      <c r="P149" s="5"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</row>
    <row r="150" spans="1:22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16"/>
      <c r="H150" s="16"/>
      <c r="I150" s="16"/>
      <c r="J150" s="5" t="s">
        <v>1093</v>
      </c>
      <c r="K150" s="5">
        <v>4531</v>
      </c>
      <c r="L150" s="5">
        <v>1512</v>
      </c>
      <c r="M150" s="5" t="s">
        <v>923</v>
      </c>
      <c r="N150" s="8">
        <v>8</v>
      </c>
      <c r="O150" s="5">
        <v>1512</v>
      </c>
      <c r="P150" s="5"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</row>
    <row r="151" spans="1:22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16"/>
      <c r="H151" s="16"/>
      <c r="I151" s="16"/>
      <c r="J151" s="5" t="s">
        <v>1102</v>
      </c>
      <c r="K151" s="5">
        <v>3564</v>
      </c>
      <c r="L151" s="5">
        <v>2100</v>
      </c>
      <c r="M151" s="5" t="s">
        <v>920</v>
      </c>
      <c r="N151" s="8" t="s">
        <v>1572</v>
      </c>
      <c r="O151" s="5">
        <v>4200</v>
      </c>
      <c r="P151" s="5"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</row>
    <row r="152" spans="1:22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16"/>
      <c r="H152" s="16"/>
      <c r="I152" s="16"/>
      <c r="J152" s="5" t="s">
        <v>1156</v>
      </c>
      <c r="K152" s="5">
        <v>2517</v>
      </c>
      <c r="L152" s="5">
        <v>2149</v>
      </c>
      <c r="M152" s="5" t="s">
        <v>925</v>
      </c>
      <c r="N152" s="8">
        <v>5</v>
      </c>
      <c r="O152" s="5">
        <v>2149</v>
      </c>
      <c r="P152" s="5"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</row>
    <row r="153" spans="1:22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16"/>
      <c r="H153" s="16"/>
      <c r="I153" s="16"/>
      <c r="J153" s="5" t="s">
        <v>932</v>
      </c>
      <c r="K153" s="5">
        <v>2895</v>
      </c>
      <c r="L153" s="5">
        <v>1871</v>
      </c>
      <c r="M153" s="5" t="s">
        <v>925</v>
      </c>
      <c r="N153" s="8">
        <v>3</v>
      </c>
      <c r="O153" s="5">
        <v>1871</v>
      </c>
      <c r="P153" s="5"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</row>
    <row r="154" spans="1:22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16"/>
      <c r="H154" s="16"/>
      <c r="I154" s="16"/>
      <c r="J154" s="5" t="s">
        <v>1018</v>
      </c>
      <c r="K154" s="5">
        <v>3649</v>
      </c>
      <c r="L154" s="5">
        <v>2295</v>
      </c>
      <c r="M154" s="5" t="s">
        <v>918</v>
      </c>
      <c r="N154" s="8">
        <v>10</v>
      </c>
      <c r="O154" s="5">
        <v>2295</v>
      </c>
      <c r="P154" s="5"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</row>
    <row r="155" spans="1:22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16"/>
      <c r="H155" s="16"/>
      <c r="I155" s="16"/>
      <c r="J155" s="5" t="s">
        <v>1055</v>
      </c>
      <c r="K155" s="5">
        <v>4232</v>
      </c>
      <c r="L155" s="5">
        <v>1275</v>
      </c>
      <c r="M155" s="5" t="s">
        <v>925</v>
      </c>
      <c r="N155" s="8">
        <v>8</v>
      </c>
      <c r="O155" s="5">
        <v>3825</v>
      </c>
      <c r="P155" s="5"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</row>
    <row r="156" spans="1:22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16"/>
      <c r="H156" s="16"/>
      <c r="I156" s="16"/>
      <c r="J156" s="5" t="s">
        <v>1232</v>
      </c>
      <c r="K156" s="5">
        <v>3514</v>
      </c>
      <c r="L156" s="5">
        <v>1257</v>
      </c>
      <c r="M156" s="5" t="s">
        <v>918</v>
      </c>
      <c r="N156" s="8">
        <v>10</v>
      </c>
      <c r="O156" s="5">
        <v>3771</v>
      </c>
      <c r="P156" s="5"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</row>
    <row r="157" spans="1:22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16"/>
      <c r="H157" s="16"/>
      <c r="I157" s="16"/>
      <c r="J157" s="5" t="s">
        <v>1181</v>
      </c>
      <c r="K157" s="5">
        <v>2616</v>
      </c>
      <c r="L157" s="5">
        <v>1965</v>
      </c>
      <c r="M157" s="5" t="s">
        <v>925</v>
      </c>
      <c r="N157" s="8">
        <v>6</v>
      </c>
      <c r="O157" s="5">
        <v>1965</v>
      </c>
      <c r="P157" s="5"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</row>
    <row r="158" spans="1:22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16"/>
      <c r="H158" s="16"/>
      <c r="I158" s="16"/>
      <c r="J158" s="5" t="s">
        <v>1231</v>
      </c>
      <c r="K158" s="5">
        <v>3479</v>
      </c>
      <c r="L158" s="5">
        <v>2056</v>
      </c>
      <c r="M158" s="5" t="s">
        <v>918</v>
      </c>
      <c r="N158" s="8" t="s">
        <v>1572</v>
      </c>
      <c r="O158" s="5">
        <v>2056</v>
      </c>
      <c r="P158" s="5"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</row>
    <row r="159" spans="1:22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16"/>
      <c r="H159" s="16"/>
      <c r="I159" s="16"/>
      <c r="J159" s="5" t="s">
        <v>1037</v>
      </c>
      <c r="K159" s="5">
        <v>3993</v>
      </c>
      <c r="L159" s="5">
        <v>1338</v>
      </c>
      <c r="M159" s="5" t="s">
        <v>921</v>
      </c>
      <c r="N159" s="8">
        <v>10</v>
      </c>
      <c r="O159" s="5">
        <v>1338</v>
      </c>
      <c r="P159" s="5"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</row>
    <row r="160" spans="1:22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16"/>
      <c r="H160" s="16"/>
      <c r="I160" s="16"/>
      <c r="J160" s="5" t="s">
        <v>1120</v>
      </c>
      <c r="K160" s="5">
        <v>4291</v>
      </c>
      <c r="L160" s="5">
        <v>2021</v>
      </c>
      <c r="M160" s="5" t="s">
        <v>918</v>
      </c>
      <c r="N160" s="8">
        <v>10</v>
      </c>
      <c r="O160" s="5">
        <v>4042</v>
      </c>
      <c r="P160" s="5"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</row>
    <row r="161" spans="1:22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16"/>
      <c r="H161" s="16"/>
      <c r="I161" s="16"/>
      <c r="J161" s="5" t="s">
        <v>958</v>
      </c>
      <c r="K161" s="5">
        <v>3832</v>
      </c>
      <c r="L161" s="5">
        <v>1570</v>
      </c>
      <c r="M161" s="5" t="s">
        <v>918</v>
      </c>
      <c r="N161" s="8">
        <v>10</v>
      </c>
      <c r="O161" s="5">
        <v>4710</v>
      </c>
      <c r="P161" s="5"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</row>
    <row r="162" spans="1:22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16"/>
      <c r="H162" s="16"/>
      <c r="I162" s="16"/>
      <c r="J162" s="5" t="s">
        <v>1232</v>
      </c>
      <c r="K162" s="5">
        <v>3514</v>
      </c>
      <c r="L162" s="5">
        <v>1257</v>
      </c>
      <c r="M162" s="5" t="s">
        <v>918</v>
      </c>
      <c r="N162" s="8">
        <v>8</v>
      </c>
      <c r="O162" s="5">
        <v>1257</v>
      </c>
      <c r="P162" s="5"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</row>
    <row r="163" spans="1:22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16"/>
      <c r="H163" s="16"/>
      <c r="I163" s="16"/>
      <c r="J163" s="5" t="s">
        <v>1069</v>
      </c>
      <c r="K163" s="5">
        <v>3977</v>
      </c>
      <c r="L163" s="5">
        <v>2308</v>
      </c>
      <c r="M163" s="5" t="s">
        <v>923</v>
      </c>
      <c r="N163" s="8">
        <v>8</v>
      </c>
      <c r="O163" s="5">
        <v>2308</v>
      </c>
      <c r="P163" s="5"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</row>
    <row r="164" spans="1:22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16"/>
      <c r="H164" s="16"/>
      <c r="I164" s="16"/>
      <c r="J164" s="5" t="s">
        <v>1200</v>
      </c>
      <c r="K164" s="5">
        <v>4484</v>
      </c>
      <c r="L164" s="5">
        <v>2146</v>
      </c>
      <c r="M164" s="5" t="s">
        <v>918</v>
      </c>
      <c r="N164" s="8" t="s">
        <v>1572</v>
      </c>
      <c r="O164" s="5">
        <v>4292</v>
      </c>
      <c r="P164" s="5"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</row>
    <row r="165" spans="1:22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16"/>
      <c r="H165" s="16"/>
      <c r="I165" s="16"/>
      <c r="J165" s="5" t="s">
        <v>1196</v>
      </c>
      <c r="K165" s="5">
        <v>3878</v>
      </c>
      <c r="L165" s="5">
        <v>2236</v>
      </c>
      <c r="M165" s="5" t="s">
        <v>918</v>
      </c>
      <c r="N165" s="8">
        <v>5</v>
      </c>
      <c r="O165" s="5">
        <v>2236</v>
      </c>
      <c r="P165" s="5"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</row>
    <row r="166" spans="1:22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16"/>
      <c r="H166" s="16"/>
      <c r="I166" s="16"/>
      <c r="J166" s="5" t="s">
        <v>1213</v>
      </c>
      <c r="K166" s="5">
        <v>4845</v>
      </c>
      <c r="L166" s="5">
        <v>1433</v>
      </c>
      <c r="M166" s="5" t="s">
        <v>918</v>
      </c>
      <c r="N166" s="8">
        <v>10</v>
      </c>
      <c r="O166" s="5">
        <v>2866</v>
      </c>
      <c r="P166" s="5"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</row>
    <row r="167" spans="1:22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16"/>
      <c r="H167" s="16"/>
      <c r="I167" s="16"/>
      <c r="J167" s="5" t="s">
        <v>944</v>
      </c>
      <c r="K167" s="5">
        <v>4891</v>
      </c>
      <c r="L167" s="5">
        <v>1745</v>
      </c>
      <c r="M167" s="5" t="s">
        <v>925</v>
      </c>
      <c r="N167" s="8">
        <v>5</v>
      </c>
      <c r="O167" s="5">
        <v>3490</v>
      </c>
      <c r="P167" s="5"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</row>
    <row r="168" spans="1:22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16"/>
      <c r="H168" s="16"/>
      <c r="I168" s="16"/>
      <c r="J168" s="5" t="s">
        <v>1200</v>
      </c>
      <c r="K168" s="5">
        <v>4484</v>
      </c>
      <c r="L168" s="5">
        <v>2146</v>
      </c>
      <c r="M168" s="5" t="s">
        <v>918</v>
      </c>
      <c r="N168" s="8">
        <v>5</v>
      </c>
      <c r="O168" s="5">
        <v>2146</v>
      </c>
      <c r="P168" s="5"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</row>
    <row r="169" spans="1:22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16"/>
      <c r="H169" s="16"/>
      <c r="I169" s="16"/>
      <c r="J169" s="5" t="s">
        <v>1214</v>
      </c>
      <c r="K169" s="5">
        <v>4309</v>
      </c>
      <c r="L169" s="5">
        <v>1779</v>
      </c>
      <c r="M169" s="5" t="s">
        <v>918</v>
      </c>
      <c r="N169" s="8">
        <v>3</v>
      </c>
      <c r="O169" s="5">
        <v>5337</v>
      </c>
      <c r="P169" s="5"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</row>
    <row r="170" spans="1:22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16"/>
      <c r="H170" s="16"/>
      <c r="I170" s="16"/>
      <c r="J170" s="5" t="s">
        <v>1027</v>
      </c>
      <c r="K170" s="5">
        <v>4239</v>
      </c>
      <c r="L170" s="5">
        <v>1860</v>
      </c>
      <c r="M170" s="5" t="s">
        <v>918</v>
      </c>
      <c r="N170" s="8">
        <v>10</v>
      </c>
      <c r="O170" s="5">
        <v>5580</v>
      </c>
      <c r="P170" s="5"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</row>
    <row r="171" spans="1:22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16"/>
      <c r="H171" s="16"/>
      <c r="I171" s="16"/>
      <c r="J171" s="5" t="s">
        <v>1083</v>
      </c>
      <c r="K171" s="5">
        <v>2576</v>
      </c>
      <c r="L171" s="5">
        <v>1826</v>
      </c>
      <c r="M171" s="5" t="s">
        <v>918</v>
      </c>
      <c r="N171" s="8">
        <v>8</v>
      </c>
      <c r="O171" s="5">
        <v>3652</v>
      </c>
      <c r="P171" s="5"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</row>
    <row r="172" spans="1:22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16"/>
      <c r="H172" s="16"/>
      <c r="I172" s="16"/>
      <c r="J172" s="5" t="s">
        <v>1118</v>
      </c>
      <c r="K172" s="5">
        <v>4003</v>
      </c>
      <c r="L172" s="5">
        <v>2255</v>
      </c>
      <c r="M172" s="5" t="s">
        <v>918</v>
      </c>
      <c r="N172" s="8">
        <v>10</v>
      </c>
      <c r="O172" s="5">
        <v>2255</v>
      </c>
      <c r="P172" s="5"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</row>
    <row r="173" spans="1:22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16"/>
      <c r="H173" s="16"/>
      <c r="I173" s="16"/>
      <c r="J173" s="5" t="s">
        <v>1221</v>
      </c>
      <c r="K173" s="5">
        <v>4711</v>
      </c>
      <c r="L173" s="5">
        <v>1267</v>
      </c>
      <c r="M173" s="5" t="s">
        <v>923</v>
      </c>
      <c r="N173" s="8">
        <v>3</v>
      </c>
      <c r="O173" s="5">
        <v>1267</v>
      </c>
      <c r="P173" s="5"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</row>
    <row r="174" spans="1:22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16"/>
      <c r="H174" s="16"/>
      <c r="I174" s="16"/>
      <c r="J174" s="5" t="s">
        <v>1123</v>
      </c>
      <c r="K174" s="5">
        <v>4927</v>
      </c>
      <c r="L174" s="5">
        <v>2034</v>
      </c>
      <c r="M174" s="5" t="s">
        <v>925</v>
      </c>
      <c r="N174" s="8">
        <v>3</v>
      </c>
      <c r="O174" s="5">
        <v>4068</v>
      </c>
      <c r="P174" s="5"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</row>
    <row r="175" spans="1:22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16"/>
      <c r="H175" s="16"/>
      <c r="I175" s="16"/>
      <c r="J175" s="5" t="s">
        <v>935</v>
      </c>
      <c r="K175" s="5">
        <v>2796</v>
      </c>
      <c r="L175" s="5">
        <v>2307</v>
      </c>
      <c r="M175" s="5" t="s">
        <v>918</v>
      </c>
      <c r="N175" s="8" t="s">
        <v>1572</v>
      </c>
      <c r="O175" s="5">
        <v>2307</v>
      </c>
      <c r="P175" s="5"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</row>
    <row r="176" spans="1:22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16"/>
      <c r="H176" s="16"/>
      <c r="I176" s="16"/>
      <c r="J176" s="5" t="s">
        <v>1104</v>
      </c>
      <c r="K176" s="5">
        <v>2889</v>
      </c>
      <c r="L176" s="5">
        <v>1384</v>
      </c>
      <c r="M176" s="5" t="s">
        <v>918</v>
      </c>
      <c r="N176" s="8">
        <v>4</v>
      </c>
      <c r="O176" s="5">
        <v>1384</v>
      </c>
      <c r="P176" s="5"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</row>
    <row r="177" spans="1:22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16"/>
      <c r="H177" s="16"/>
      <c r="I177" s="16"/>
      <c r="J177" s="5" t="s">
        <v>961</v>
      </c>
      <c r="K177" s="5">
        <v>3282</v>
      </c>
      <c r="L177" s="5">
        <v>1654</v>
      </c>
      <c r="M177" s="5" t="s">
        <v>925</v>
      </c>
      <c r="N177" s="8">
        <v>6</v>
      </c>
      <c r="O177" s="5">
        <v>1654</v>
      </c>
      <c r="P177" s="5"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</row>
    <row r="178" spans="1:22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16"/>
      <c r="H178" s="16"/>
      <c r="I178" s="16"/>
      <c r="J178" s="5" t="s">
        <v>1229</v>
      </c>
      <c r="K178" s="5">
        <v>4382</v>
      </c>
      <c r="L178" s="5">
        <v>1298</v>
      </c>
      <c r="M178" s="5" t="s">
        <v>923</v>
      </c>
      <c r="N178" s="8">
        <v>6</v>
      </c>
      <c r="O178" s="5">
        <v>2596</v>
      </c>
      <c r="P178" s="5"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</row>
    <row r="179" spans="1:22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16"/>
      <c r="H179" s="16"/>
      <c r="I179" s="16"/>
      <c r="J179" s="5" t="s">
        <v>946</v>
      </c>
      <c r="K179" s="5">
        <v>2921</v>
      </c>
      <c r="L179" s="5">
        <v>1786</v>
      </c>
      <c r="M179" s="5" t="s">
        <v>920</v>
      </c>
      <c r="N179" s="8">
        <v>6</v>
      </c>
      <c r="O179" s="5">
        <v>1786</v>
      </c>
      <c r="P179" s="5"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</row>
    <row r="180" spans="1:22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16"/>
      <c r="H180" s="16"/>
      <c r="I180" s="16"/>
      <c r="J180" s="5" t="s">
        <v>1194</v>
      </c>
      <c r="K180" s="5">
        <v>2898</v>
      </c>
      <c r="L180" s="5">
        <v>1324</v>
      </c>
      <c r="M180" s="5" t="s">
        <v>925</v>
      </c>
      <c r="N180" s="8">
        <v>3</v>
      </c>
      <c r="O180" s="5">
        <v>1324</v>
      </c>
      <c r="P180" s="5"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</row>
    <row r="181" spans="1:22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16"/>
      <c r="H181" s="16"/>
      <c r="I181" s="16"/>
      <c r="J181" s="5" t="s">
        <v>1198</v>
      </c>
      <c r="K181" s="5">
        <v>3330</v>
      </c>
      <c r="L181" s="5">
        <v>2283</v>
      </c>
      <c r="M181" s="5" t="s">
        <v>918</v>
      </c>
      <c r="N181" s="8">
        <v>5</v>
      </c>
      <c r="O181" s="5">
        <v>6849</v>
      </c>
      <c r="P181" s="5"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</row>
    <row r="182" spans="1:22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16"/>
      <c r="H182" s="16"/>
      <c r="I182" s="16"/>
      <c r="J182" s="5" t="s">
        <v>1205</v>
      </c>
      <c r="K182" s="5">
        <v>2958</v>
      </c>
      <c r="L182" s="5">
        <v>1678</v>
      </c>
      <c r="M182" s="5" t="s">
        <v>925</v>
      </c>
      <c r="N182" s="8" t="s">
        <v>1572</v>
      </c>
      <c r="O182" s="5">
        <v>1678</v>
      </c>
      <c r="P182" s="5"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</row>
    <row r="183" spans="1:22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16"/>
      <c r="H183" s="16"/>
      <c r="I183" s="16"/>
      <c r="J183" s="5" t="s">
        <v>1206</v>
      </c>
      <c r="K183" s="5">
        <v>4218</v>
      </c>
      <c r="L183" s="5">
        <v>2421</v>
      </c>
      <c r="M183" s="5" t="s">
        <v>918</v>
      </c>
      <c r="N183" s="8">
        <v>6</v>
      </c>
      <c r="O183" s="5">
        <v>2421</v>
      </c>
      <c r="P183" s="5"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</row>
    <row r="184" spans="1:22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16"/>
      <c r="H184" s="16"/>
      <c r="I184" s="16"/>
      <c r="J184" s="5" t="s">
        <v>1059</v>
      </c>
      <c r="K184" s="5">
        <v>3645</v>
      </c>
      <c r="L184" s="5">
        <v>2466</v>
      </c>
      <c r="M184" s="5" t="s">
        <v>925</v>
      </c>
      <c r="N184" s="8">
        <v>5</v>
      </c>
      <c r="O184" s="5">
        <v>2466</v>
      </c>
      <c r="P184" s="5"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</row>
    <row r="185" spans="1:22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16"/>
      <c r="H185" s="16"/>
      <c r="I185" s="16"/>
      <c r="J185" s="5" t="s">
        <v>1058</v>
      </c>
      <c r="K185" s="5">
        <v>3101</v>
      </c>
      <c r="L185" s="5">
        <v>1524</v>
      </c>
      <c r="M185" s="5" t="s">
        <v>918</v>
      </c>
      <c r="N185" s="8">
        <v>8</v>
      </c>
      <c r="O185" s="5">
        <v>1524</v>
      </c>
      <c r="P185" s="5"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</row>
    <row r="186" spans="1:22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16"/>
      <c r="H186" s="16"/>
      <c r="I186" s="16"/>
      <c r="J186" s="5" t="s">
        <v>985</v>
      </c>
      <c r="K186" s="5">
        <v>4163</v>
      </c>
      <c r="L186" s="5">
        <v>1216</v>
      </c>
      <c r="M186" s="5" t="s">
        <v>920</v>
      </c>
      <c r="N186" s="8">
        <v>6</v>
      </c>
      <c r="O186" s="5">
        <v>1216</v>
      </c>
      <c r="P186" s="5"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</row>
    <row r="187" spans="1:22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16"/>
      <c r="H187" s="16"/>
      <c r="I187" s="16"/>
      <c r="J187" s="5" t="s">
        <v>960</v>
      </c>
      <c r="K187" s="5">
        <v>4719</v>
      </c>
      <c r="L187" s="5">
        <v>2043</v>
      </c>
      <c r="M187" s="5" t="s">
        <v>918</v>
      </c>
      <c r="N187" s="8" t="s">
        <v>1572</v>
      </c>
      <c r="O187" s="5">
        <v>2043</v>
      </c>
      <c r="P187" s="5"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</row>
    <row r="188" spans="1:22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16"/>
      <c r="H188" s="16"/>
      <c r="I188" s="16"/>
      <c r="J188" s="5" t="s">
        <v>940</v>
      </c>
      <c r="K188" s="5">
        <v>3176</v>
      </c>
      <c r="L188" s="5">
        <v>1801</v>
      </c>
      <c r="M188" s="5" t="s">
        <v>918</v>
      </c>
      <c r="N188" s="8">
        <v>10</v>
      </c>
      <c r="O188" s="5">
        <v>3602</v>
      </c>
      <c r="P188" s="5"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</row>
    <row r="189" spans="1:22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16"/>
      <c r="H189" s="16"/>
      <c r="I189" s="16"/>
      <c r="J189" s="5" t="s">
        <v>1208</v>
      </c>
      <c r="K189" s="5">
        <v>4069</v>
      </c>
      <c r="L189" s="5">
        <v>1545</v>
      </c>
      <c r="M189" s="5" t="s">
        <v>918</v>
      </c>
      <c r="N189" s="8">
        <v>8</v>
      </c>
      <c r="O189" s="5">
        <v>4635</v>
      </c>
      <c r="P189" s="5"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</row>
    <row r="190" spans="1:22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16"/>
      <c r="H190" s="16"/>
      <c r="I190" s="16"/>
      <c r="J190" s="5" t="s">
        <v>1207</v>
      </c>
      <c r="K190" s="5">
        <v>2614</v>
      </c>
      <c r="L190" s="5">
        <v>2329</v>
      </c>
      <c r="M190" s="5" t="s">
        <v>918</v>
      </c>
      <c r="N190" s="8" t="s">
        <v>1572</v>
      </c>
      <c r="O190" s="5">
        <v>2329</v>
      </c>
      <c r="P190" s="5"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</row>
    <row r="191" spans="1:22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16"/>
      <c r="H191" s="16"/>
      <c r="I191" s="16"/>
      <c r="J191" s="5" t="s">
        <v>1164</v>
      </c>
      <c r="K191" s="5">
        <v>3096</v>
      </c>
      <c r="L191" s="5">
        <v>2065</v>
      </c>
      <c r="M191" s="5" t="s">
        <v>918</v>
      </c>
      <c r="N191" s="8" t="s">
        <v>1572</v>
      </c>
      <c r="O191" s="5">
        <v>4130</v>
      </c>
      <c r="P191" s="5"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</row>
    <row r="192" spans="1:22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16"/>
      <c r="H192" s="16"/>
      <c r="I192" s="16"/>
      <c r="J192" s="5" t="s">
        <v>1069</v>
      </c>
      <c r="K192" s="5">
        <v>3977</v>
      </c>
      <c r="L192" s="5">
        <v>2308</v>
      </c>
      <c r="M192" s="5" t="s">
        <v>923</v>
      </c>
      <c r="N192" s="8">
        <v>3</v>
      </c>
      <c r="O192" s="5">
        <v>4616</v>
      </c>
      <c r="P192" s="5"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</row>
    <row r="193" spans="1:22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16"/>
      <c r="H193" s="16"/>
      <c r="I193" s="16"/>
      <c r="J193" s="5" t="s">
        <v>1128</v>
      </c>
      <c r="K193" s="5">
        <v>4271</v>
      </c>
      <c r="L193" s="5">
        <v>2195</v>
      </c>
      <c r="M193" s="5" t="s">
        <v>922</v>
      </c>
      <c r="N193" s="8">
        <v>4</v>
      </c>
      <c r="O193" s="5">
        <v>2195</v>
      </c>
      <c r="P193" s="5"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</row>
    <row r="194" spans="1:22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16"/>
      <c r="H194" s="16"/>
      <c r="I194" s="16"/>
      <c r="J194" s="5" t="s">
        <v>968</v>
      </c>
      <c r="K194" s="5">
        <v>3491</v>
      </c>
      <c r="L194" s="5">
        <v>1257</v>
      </c>
      <c r="M194" s="5" t="s">
        <v>923</v>
      </c>
      <c r="N194" s="8">
        <v>4</v>
      </c>
      <c r="O194" s="5">
        <v>2514</v>
      </c>
      <c r="P194" s="5"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</row>
    <row r="195" spans="1:22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16"/>
      <c r="H195" s="16"/>
      <c r="I195" s="16"/>
      <c r="J195" s="5" t="s">
        <v>1041</v>
      </c>
      <c r="K195" s="5">
        <v>2588</v>
      </c>
      <c r="L195" s="5">
        <v>2069</v>
      </c>
      <c r="M195" s="5" t="s">
        <v>918</v>
      </c>
      <c r="N195" s="8">
        <v>4</v>
      </c>
      <c r="O195" s="5">
        <v>6207</v>
      </c>
      <c r="P195" s="5"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</row>
    <row r="196" spans="1:22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16"/>
      <c r="H196" s="16"/>
      <c r="I196" s="16"/>
      <c r="J196" s="5" t="s">
        <v>1066</v>
      </c>
      <c r="K196" s="5">
        <v>4220</v>
      </c>
      <c r="L196" s="5">
        <v>1635</v>
      </c>
      <c r="M196" s="5" t="s">
        <v>918</v>
      </c>
      <c r="N196" s="8" t="s">
        <v>1572</v>
      </c>
      <c r="O196" s="5">
        <v>3270</v>
      </c>
      <c r="P196" s="5"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</row>
    <row r="197" spans="1:22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16"/>
      <c r="H197" s="16"/>
      <c r="I197" s="16"/>
      <c r="J197" s="5" t="s">
        <v>1042</v>
      </c>
      <c r="K197" s="5">
        <v>3039</v>
      </c>
      <c r="L197" s="5">
        <v>1730</v>
      </c>
      <c r="M197" s="5" t="s">
        <v>918</v>
      </c>
      <c r="N197" s="8">
        <v>10</v>
      </c>
      <c r="O197" s="5">
        <v>1730</v>
      </c>
      <c r="P197" s="5"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</row>
    <row r="198" spans="1:22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16"/>
      <c r="H198" s="16"/>
      <c r="I198" s="16"/>
      <c r="J198" s="5" t="s">
        <v>1190</v>
      </c>
      <c r="K198" s="5">
        <v>4685</v>
      </c>
      <c r="L198" s="5">
        <v>2036</v>
      </c>
      <c r="M198" s="5" t="s">
        <v>923</v>
      </c>
      <c r="N198" s="8">
        <v>6</v>
      </c>
      <c r="O198" s="5">
        <v>2036</v>
      </c>
      <c r="P198" s="5"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</row>
    <row r="199" spans="1:22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16"/>
      <c r="H199" s="16"/>
      <c r="I199" s="16"/>
      <c r="J199" s="5" t="s">
        <v>1121</v>
      </c>
      <c r="K199" s="5">
        <v>4589</v>
      </c>
      <c r="L199" s="5">
        <v>1478</v>
      </c>
      <c r="M199" s="5" t="s">
        <v>925</v>
      </c>
      <c r="N199" s="8" t="s">
        <v>1572</v>
      </c>
      <c r="O199" s="5">
        <v>4434</v>
      </c>
      <c r="P199" s="5"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</row>
    <row r="200" spans="1:22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16"/>
      <c r="H200" s="16"/>
      <c r="I200" s="16"/>
      <c r="J200" s="5" t="s">
        <v>969</v>
      </c>
      <c r="K200" s="5">
        <v>2610</v>
      </c>
      <c r="L200" s="5">
        <v>1307</v>
      </c>
      <c r="M200" s="5" t="s">
        <v>918</v>
      </c>
      <c r="N200" s="8">
        <v>4</v>
      </c>
      <c r="O200" s="5">
        <v>1307</v>
      </c>
      <c r="P200" s="5"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</row>
    <row r="201" spans="1:22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16"/>
      <c r="H201" s="16"/>
      <c r="I201" s="16"/>
      <c r="J201" s="5" t="s">
        <v>1149</v>
      </c>
      <c r="K201" s="5">
        <v>3421</v>
      </c>
      <c r="L201" s="5">
        <v>1569</v>
      </c>
      <c r="M201" s="5" t="s">
        <v>918</v>
      </c>
      <c r="N201" s="8">
        <v>6</v>
      </c>
      <c r="O201" s="5">
        <v>3138</v>
      </c>
      <c r="P201" s="5"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</row>
    <row r="202" spans="1:22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16"/>
      <c r="H202" s="16"/>
      <c r="I202" s="16"/>
      <c r="J202" s="5" t="s">
        <v>1184</v>
      </c>
      <c r="K202" s="5">
        <v>4399</v>
      </c>
      <c r="L202" s="5">
        <v>2093</v>
      </c>
      <c r="M202" s="5" t="s">
        <v>918</v>
      </c>
      <c r="N202" s="8" t="s">
        <v>1572</v>
      </c>
      <c r="O202" s="5">
        <v>6279</v>
      </c>
      <c r="P202" s="5"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</row>
    <row r="203" spans="1:22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16"/>
      <c r="H203" s="16"/>
      <c r="I203" s="16"/>
      <c r="J203" s="5" t="s">
        <v>953</v>
      </c>
      <c r="K203" s="5">
        <v>3048</v>
      </c>
      <c r="L203" s="5">
        <v>1616</v>
      </c>
      <c r="M203" s="5" t="s">
        <v>925</v>
      </c>
      <c r="N203" s="8">
        <v>4</v>
      </c>
      <c r="O203" s="5">
        <v>1616</v>
      </c>
      <c r="P203" s="5"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</row>
    <row r="204" spans="1:22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16"/>
      <c r="H204" s="16"/>
      <c r="I204" s="16"/>
      <c r="J204" s="5" t="s">
        <v>1192</v>
      </c>
      <c r="K204" s="5">
        <v>4599</v>
      </c>
      <c r="L204" s="5">
        <v>1332</v>
      </c>
      <c r="M204" s="5" t="s">
        <v>920</v>
      </c>
      <c r="N204" s="8" t="s">
        <v>1572</v>
      </c>
      <c r="O204" s="5">
        <v>1332</v>
      </c>
      <c r="P204" s="5"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</row>
    <row r="205" spans="1:22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16"/>
      <c r="H205" s="16"/>
      <c r="I205" s="16"/>
      <c r="J205" s="5" t="s">
        <v>1234</v>
      </c>
      <c r="K205" s="5">
        <v>3626</v>
      </c>
      <c r="L205" s="5">
        <v>1590</v>
      </c>
      <c r="M205" s="5" t="s">
        <v>918</v>
      </c>
      <c r="N205" s="8">
        <v>8</v>
      </c>
      <c r="O205" s="5">
        <v>3180</v>
      </c>
      <c r="P205" s="5"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</row>
    <row r="206" spans="1:22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16"/>
      <c r="H206" s="16"/>
      <c r="I206" s="16"/>
      <c r="J206" s="5" t="s">
        <v>1206</v>
      </c>
      <c r="K206" s="5">
        <v>4218</v>
      </c>
      <c r="L206" s="5">
        <v>2421</v>
      </c>
      <c r="M206" s="5" t="s">
        <v>918</v>
      </c>
      <c r="N206" s="8">
        <v>10</v>
      </c>
      <c r="O206" s="5">
        <v>4842</v>
      </c>
      <c r="P206" s="5"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</row>
    <row r="207" spans="1:22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16"/>
      <c r="H207" s="16"/>
      <c r="I207" s="16"/>
      <c r="J207" s="5" t="s">
        <v>1189</v>
      </c>
      <c r="K207" s="5">
        <v>4476</v>
      </c>
      <c r="L207" s="5">
        <v>2494</v>
      </c>
      <c r="M207" s="5" t="s">
        <v>918</v>
      </c>
      <c r="N207" s="8">
        <v>6</v>
      </c>
      <c r="O207" s="5">
        <v>7482</v>
      </c>
      <c r="P207" s="5"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</row>
    <row r="208" spans="1:22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16"/>
      <c r="H208" s="16"/>
      <c r="I208" s="16"/>
      <c r="J208" s="5" t="s">
        <v>1188</v>
      </c>
      <c r="K208" s="5">
        <v>4729</v>
      </c>
      <c r="L208" s="5">
        <v>1359</v>
      </c>
      <c r="M208" s="5" t="s">
        <v>925</v>
      </c>
      <c r="N208" s="8">
        <v>4</v>
      </c>
      <c r="O208" s="5">
        <v>4077</v>
      </c>
      <c r="P208" s="5"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</row>
    <row r="209" spans="1:22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16"/>
      <c r="H209" s="16"/>
      <c r="I209" s="16"/>
      <c r="J209" s="5" t="s">
        <v>1214</v>
      </c>
      <c r="K209" s="5">
        <v>4309</v>
      </c>
      <c r="L209" s="5">
        <v>1779</v>
      </c>
      <c r="M209" s="5" t="s">
        <v>918</v>
      </c>
      <c r="N209" s="8">
        <v>10</v>
      </c>
      <c r="O209" s="5">
        <v>1779</v>
      </c>
      <c r="P209" s="5"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</row>
    <row r="210" spans="1:22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16"/>
      <c r="H210" s="16"/>
      <c r="I210" s="16"/>
      <c r="J210" s="5" t="s">
        <v>1159</v>
      </c>
      <c r="K210" s="5">
        <v>4843</v>
      </c>
      <c r="L210" s="5">
        <v>2192</v>
      </c>
      <c r="M210" s="5" t="s">
        <v>920</v>
      </c>
      <c r="N210" s="8" t="s">
        <v>1572</v>
      </c>
      <c r="O210" s="5">
        <v>6576</v>
      </c>
      <c r="P210" s="5"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</row>
    <row r="211" spans="1:22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16"/>
      <c r="H211" s="16"/>
      <c r="I211" s="16"/>
      <c r="J211" s="5" t="s">
        <v>1139</v>
      </c>
      <c r="K211" s="5">
        <v>3634</v>
      </c>
      <c r="L211" s="5">
        <v>1487</v>
      </c>
      <c r="M211" s="5" t="s">
        <v>918</v>
      </c>
      <c r="N211" s="8">
        <v>4</v>
      </c>
      <c r="O211" s="5">
        <v>1487</v>
      </c>
      <c r="P211" s="5"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</row>
    <row r="212" spans="1:22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16"/>
      <c r="H212" s="16"/>
      <c r="I212" s="16"/>
      <c r="J212" s="5" t="s">
        <v>1076</v>
      </c>
      <c r="K212" s="5">
        <v>2628</v>
      </c>
      <c r="L212" s="5">
        <v>1803</v>
      </c>
      <c r="M212" s="5" t="s">
        <v>918</v>
      </c>
      <c r="N212" s="8">
        <v>4</v>
      </c>
      <c r="O212" s="5">
        <v>3606</v>
      </c>
      <c r="P212" s="5"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</row>
    <row r="213" spans="1:22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16"/>
      <c r="H213" s="16"/>
      <c r="I213" s="16"/>
      <c r="J213" s="5" t="s">
        <v>978</v>
      </c>
      <c r="K213" s="5">
        <v>2787</v>
      </c>
      <c r="L213" s="5">
        <v>2020</v>
      </c>
      <c r="M213" s="5" t="s">
        <v>918</v>
      </c>
      <c r="N213" s="8">
        <v>3</v>
      </c>
      <c r="O213" s="5">
        <v>6060</v>
      </c>
      <c r="P213" s="5"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</row>
    <row r="214" spans="1:22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16"/>
      <c r="H214" s="16"/>
      <c r="I214" s="16"/>
      <c r="J214" s="5" t="s">
        <v>1004</v>
      </c>
      <c r="K214" s="5">
        <v>4733</v>
      </c>
      <c r="L214" s="5">
        <v>1415</v>
      </c>
      <c r="M214" s="5" t="s">
        <v>918</v>
      </c>
      <c r="N214" s="8">
        <v>3</v>
      </c>
      <c r="O214" s="5">
        <v>2830</v>
      </c>
      <c r="P214" s="5"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</row>
    <row r="215" spans="1:22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16"/>
      <c r="H215" s="16"/>
      <c r="I215" s="16"/>
      <c r="J215" s="5" t="s">
        <v>1007</v>
      </c>
      <c r="K215" s="5">
        <v>3330</v>
      </c>
      <c r="L215" s="5">
        <v>1819</v>
      </c>
      <c r="M215" s="5" t="s">
        <v>918</v>
      </c>
      <c r="N215" s="8">
        <v>3</v>
      </c>
      <c r="O215" s="5">
        <v>1819</v>
      </c>
      <c r="P215" s="5"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</row>
    <row r="216" spans="1:22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16"/>
      <c r="H216" s="16"/>
      <c r="I216" s="16"/>
      <c r="J216" s="5" t="s">
        <v>1103</v>
      </c>
      <c r="K216" s="5">
        <v>4026</v>
      </c>
      <c r="L216" s="5">
        <v>1829</v>
      </c>
      <c r="M216" s="5" t="s">
        <v>918</v>
      </c>
      <c r="N216" s="8" t="s">
        <v>1572</v>
      </c>
      <c r="O216" s="5">
        <v>3658</v>
      </c>
      <c r="P216" s="5"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</row>
    <row r="217" spans="1:22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16"/>
      <c r="H217" s="16"/>
      <c r="I217" s="16"/>
      <c r="J217" s="5" t="s">
        <v>948</v>
      </c>
      <c r="K217" s="5">
        <v>4185</v>
      </c>
      <c r="L217" s="5">
        <v>1204</v>
      </c>
      <c r="M217" s="5" t="s">
        <v>923</v>
      </c>
      <c r="N217" s="8">
        <v>6</v>
      </c>
      <c r="O217" s="5">
        <v>3612</v>
      </c>
      <c r="P217" s="5"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</row>
    <row r="218" spans="1:22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16"/>
      <c r="H218" s="16"/>
      <c r="I218" s="16"/>
      <c r="J218" s="5" t="s">
        <v>1202</v>
      </c>
      <c r="K218" s="5">
        <v>2775</v>
      </c>
      <c r="L218" s="5">
        <v>1946</v>
      </c>
      <c r="M218" s="5" t="s">
        <v>923</v>
      </c>
      <c r="N218" s="8">
        <v>3</v>
      </c>
      <c r="O218" s="5">
        <v>1946</v>
      </c>
      <c r="P218" s="5"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</row>
    <row r="219" spans="1:22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16"/>
      <c r="H219" s="16"/>
      <c r="I219" s="16"/>
      <c r="J219" s="5" t="s">
        <v>933</v>
      </c>
      <c r="K219" s="5">
        <v>4605</v>
      </c>
      <c r="L219" s="5">
        <v>1834</v>
      </c>
      <c r="M219" s="5" t="s">
        <v>923</v>
      </c>
      <c r="N219" s="8">
        <v>5</v>
      </c>
      <c r="O219" s="5">
        <v>1834</v>
      </c>
      <c r="P219" s="5"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</row>
    <row r="220" spans="1:22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16"/>
      <c r="H220" s="16"/>
      <c r="I220" s="16"/>
      <c r="J220" s="5" t="s">
        <v>933</v>
      </c>
      <c r="K220" s="5">
        <v>4605</v>
      </c>
      <c r="L220" s="5">
        <v>1834</v>
      </c>
      <c r="M220" s="5" t="s">
        <v>923</v>
      </c>
      <c r="N220" s="8">
        <v>6</v>
      </c>
      <c r="O220" s="5">
        <v>1834</v>
      </c>
      <c r="P220" s="5"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</row>
    <row r="221" spans="1:22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16"/>
      <c r="H221" s="16"/>
      <c r="I221" s="16"/>
      <c r="J221" s="5" t="s">
        <v>1037</v>
      </c>
      <c r="K221" s="5">
        <v>3993</v>
      </c>
      <c r="L221" s="5">
        <v>1338</v>
      </c>
      <c r="M221" s="5" t="s">
        <v>921</v>
      </c>
      <c r="N221" s="8">
        <v>3</v>
      </c>
      <c r="O221" s="5">
        <v>2676</v>
      </c>
      <c r="P221" s="5"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</row>
    <row r="222" spans="1:22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16"/>
      <c r="H222" s="16"/>
      <c r="I222" s="16"/>
      <c r="J222" s="5" t="s">
        <v>977</v>
      </c>
      <c r="K222" s="5">
        <v>2912</v>
      </c>
      <c r="L222" s="5">
        <v>2328</v>
      </c>
      <c r="M222" s="5" t="s">
        <v>925</v>
      </c>
      <c r="N222" s="8">
        <v>4</v>
      </c>
      <c r="O222" s="5">
        <v>2328</v>
      </c>
      <c r="P222" s="5"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</row>
    <row r="223" spans="1:22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16"/>
      <c r="H223" s="16"/>
      <c r="I223" s="16"/>
      <c r="J223" s="5" t="s">
        <v>1011</v>
      </c>
      <c r="K223" s="5">
        <v>4310</v>
      </c>
      <c r="L223" s="5">
        <v>2350</v>
      </c>
      <c r="M223" s="5" t="s">
        <v>925</v>
      </c>
      <c r="N223" s="8">
        <v>3</v>
      </c>
      <c r="O223" s="5">
        <v>7050</v>
      </c>
      <c r="P223" s="5"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</row>
    <row r="224" spans="1:22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16"/>
      <c r="H224" s="16"/>
      <c r="I224" s="16"/>
      <c r="J224" s="5" t="s">
        <v>934</v>
      </c>
      <c r="K224" s="5">
        <v>3000</v>
      </c>
      <c r="L224" s="5">
        <v>2148</v>
      </c>
      <c r="M224" s="5" t="s">
        <v>925</v>
      </c>
      <c r="N224" s="8">
        <v>3</v>
      </c>
      <c r="O224" s="5">
        <v>2148</v>
      </c>
      <c r="P224" s="5"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</row>
    <row r="225" spans="1:22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16"/>
      <c r="H225" s="16"/>
      <c r="I225" s="16"/>
      <c r="J225" s="5" t="s">
        <v>1104</v>
      </c>
      <c r="K225" s="5">
        <v>2889</v>
      </c>
      <c r="L225" s="5">
        <v>1384</v>
      </c>
      <c r="M225" s="5" t="s">
        <v>918</v>
      </c>
      <c r="N225" s="8" t="s">
        <v>1572</v>
      </c>
      <c r="O225" s="5">
        <v>2768</v>
      </c>
      <c r="P225" s="5"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</row>
    <row r="226" spans="1:22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16"/>
      <c r="H226" s="16"/>
      <c r="I226" s="16"/>
      <c r="J226" s="5" t="s">
        <v>1085</v>
      </c>
      <c r="K226" s="5">
        <v>4239</v>
      </c>
      <c r="L226" s="5">
        <v>1749</v>
      </c>
      <c r="M226" s="5" t="s">
        <v>925</v>
      </c>
      <c r="N226" s="8">
        <v>4</v>
      </c>
      <c r="O226" s="5">
        <v>1749</v>
      </c>
      <c r="P226" s="5"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</row>
    <row r="227" spans="1:22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16"/>
      <c r="H227" s="16"/>
      <c r="I227" s="16"/>
      <c r="J227" s="5" t="s">
        <v>1024</v>
      </c>
      <c r="K227" s="5">
        <v>4392</v>
      </c>
      <c r="L227" s="5">
        <v>1542</v>
      </c>
      <c r="M227" s="5" t="s">
        <v>918</v>
      </c>
      <c r="N227" s="8">
        <v>3</v>
      </c>
      <c r="O227" s="5">
        <v>1542</v>
      </c>
      <c r="P227" s="5"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</row>
    <row r="228" spans="1:22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16"/>
      <c r="H228" s="16"/>
      <c r="I228" s="16"/>
      <c r="J228" s="5" t="s">
        <v>924</v>
      </c>
      <c r="K228" s="5">
        <v>4706</v>
      </c>
      <c r="L228" s="5">
        <v>1714</v>
      </c>
      <c r="M228" s="5" t="s">
        <v>923</v>
      </c>
      <c r="N228" s="8" t="s">
        <v>1572</v>
      </c>
      <c r="O228" s="5">
        <v>1714</v>
      </c>
      <c r="P228" s="5"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</row>
    <row r="229" spans="1:22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16"/>
      <c r="H229" s="16"/>
      <c r="I229" s="16"/>
      <c r="J229" s="5" t="s">
        <v>1003</v>
      </c>
      <c r="K229" s="5">
        <v>3507</v>
      </c>
      <c r="L229" s="5">
        <v>1643</v>
      </c>
      <c r="M229" s="5" t="s">
        <v>923</v>
      </c>
      <c r="N229" s="8">
        <v>10</v>
      </c>
      <c r="O229" s="5">
        <v>4929</v>
      </c>
      <c r="P229" s="5"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</row>
    <row r="230" spans="1:22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16"/>
      <c r="H230" s="16"/>
      <c r="I230" s="16"/>
      <c r="J230" s="5" t="s">
        <v>1060</v>
      </c>
      <c r="K230" s="5">
        <v>3039</v>
      </c>
      <c r="L230" s="5">
        <v>2426</v>
      </c>
      <c r="M230" s="5" t="s">
        <v>925</v>
      </c>
      <c r="N230" s="8">
        <v>8</v>
      </c>
      <c r="O230" s="5">
        <v>7278</v>
      </c>
      <c r="P230" s="5"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</row>
    <row r="231" spans="1:22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16"/>
      <c r="H231" s="16"/>
      <c r="I231" s="16"/>
      <c r="J231" s="5" t="s">
        <v>1156</v>
      </c>
      <c r="K231" s="5">
        <v>2517</v>
      </c>
      <c r="L231" s="5">
        <v>2149</v>
      </c>
      <c r="M231" s="5" t="s">
        <v>925</v>
      </c>
      <c r="N231" s="8">
        <v>4</v>
      </c>
      <c r="O231" s="5">
        <v>2149</v>
      </c>
      <c r="P231" s="5"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</row>
    <row r="232" spans="1:22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16"/>
      <c r="H232" s="16"/>
      <c r="I232" s="16"/>
      <c r="J232" s="5" t="s">
        <v>1115</v>
      </c>
      <c r="K232" s="5">
        <v>3295</v>
      </c>
      <c r="L232" s="5">
        <v>1841</v>
      </c>
      <c r="M232" s="5" t="s">
        <v>923</v>
      </c>
      <c r="N232" s="8">
        <v>10</v>
      </c>
      <c r="O232" s="5">
        <v>1841</v>
      </c>
      <c r="P232" s="5"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</row>
    <row r="233" spans="1:22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16"/>
      <c r="H233" s="16"/>
      <c r="I233" s="16"/>
      <c r="J233" s="5" t="s">
        <v>1062</v>
      </c>
      <c r="K233" s="5">
        <v>2850</v>
      </c>
      <c r="L233" s="5">
        <v>2007</v>
      </c>
      <c r="M233" s="5" t="s">
        <v>925</v>
      </c>
      <c r="N233" s="8">
        <v>5</v>
      </c>
      <c r="O233" s="5">
        <v>6021</v>
      </c>
      <c r="P233" s="5"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</row>
    <row r="234" spans="1:22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16"/>
      <c r="H234" s="16"/>
      <c r="I234" s="16"/>
      <c r="J234" s="5" t="s">
        <v>1189</v>
      </c>
      <c r="K234" s="5">
        <v>4476</v>
      </c>
      <c r="L234" s="5">
        <v>2494</v>
      </c>
      <c r="M234" s="5" t="s">
        <v>918</v>
      </c>
      <c r="N234" s="8">
        <v>4</v>
      </c>
      <c r="O234" s="5">
        <v>7482</v>
      </c>
      <c r="P234" s="5"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</row>
    <row r="235" spans="1:22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16"/>
      <c r="H235" s="16"/>
      <c r="I235" s="16"/>
      <c r="J235" s="5" t="s">
        <v>1179</v>
      </c>
      <c r="K235" s="5">
        <v>2738</v>
      </c>
      <c r="L235" s="5">
        <v>1737</v>
      </c>
      <c r="M235" s="5" t="s">
        <v>918</v>
      </c>
      <c r="N235" s="8" t="s">
        <v>1572</v>
      </c>
      <c r="O235" s="5">
        <v>1737</v>
      </c>
      <c r="P235" s="5"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</row>
    <row r="236" spans="1:22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16"/>
      <c r="H236" s="16"/>
      <c r="I236" s="16"/>
      <c r="J236" s="5" t="s">
        <v>975</v>
      </c>
      <c r="K236" s="5">
        <v>3717</v>
      </c>
      <c r="L236" s="5">
        <v>2146</v>
      </c>
      <c r="M236" s="5" t="s">
        <v>923</v>
      </c>
      <c r="N236" s="8">
        <v>5</v>
      </c>
      <c r="O236" s="5">
        <v>2146</v>
      </c>
      <c r="P236" s="5"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</row>
    <row r="237" spans="1:22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16"/>
      <c r="H237" s="16"/>
      <c r="I237" s="16"/>
      <c r="J237" s="5" t="s">
        <v>1028</v>
      </c>
      <c r="K237" s="5">
        <v>4051</v>
      </c>
      <c r="L237" s="5">
        <v>1962</v>
      </c>
      <c r="M237" s="5" t="s">
        <v>925</v>
      </c>
      <c r="N237" s="8">
        <v>4</v>
      </c>
      <c r="O237" s="5">
        <v>5886</v>
      </c>
      <c r="P237" s="5"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</row>
    <row r="238" spans="1:22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16"/>
      <c r="H238" s="16"/>
      <c r="I238" s="16"/>
      <c r="J238" s="5" t="s">
        <v>1109</v>
      </c>
      <c r="K238" s="5">
        <v>3573</v>
      </c>
      <c r="L238" s="5">
        <v>1857</v>
      </c>
      <c r="M238" s="5" t="s">
        <v>918</v>
      </c>
      <c r="N238" s="8">
        <v>8</v>
      </c>
      <c r="O238" s="5">
        <v>1857</v>
      </c>
      <c r="P238" s="5"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</row>
    <row r="239" spans="1:22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16"/>
      <c r="H239" s="16"/>
      <c r="I239" s="16"/>
      <c r="J239" s="5" t="s">
        <v>1088</v>
      </c>
      <c r="K239" s="5">
        <v>2523</v>
      </c>
      <c r="L239" s="5">
        <v>1665</v>
      </c>
      <c r="M239" s="5" t="s">
        <v>918</v>
      </c>
      <c r="N239" s="8">
        <v>8</v>
      </c>
      <c r="O239" s="5">
        <v>1665</v>
      </c>
      <c r="P239" s="5"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</row>
    <row r="240" spans="1:22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16"/>
      <c r="H240" s="16"/>
      <c r="I240" s="16"/>
      <c r="J240" s="5" t="s">
        <v>1028</v>
      </c>
      <c r="K240" s="5">
        <v>4051</v>
      </c>
      <c r="L240" s="5">
        <v>1962</v>
      </c>
      <c r="M240" s="5" t="s">
        <v>925</v>
      </c>
      <c r="N240" s="8" t="s">
        <v>1572</v>
      </c>
      <c r="O240" s="5">
        <v>1962</v>
      </c>
      <c r="P240" s="5"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</row>
    <row r="241" spans="1:22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16"/>
      <c r="H241" s="16"/>
      <c r="I241" s="16"/>
      <c r="J241" s="5" t="s">
        <v>1096</v>
      </c>
      <c r="K241" s="5">
        <v>4741</v>
      </c>
      <c r="L241" s="5">
        <v>1849</v>
      </c>
      <c r="M241" s="5" t="s">
        <v>923</v>
      </c>
      <c r="N241" s="8">
        <v>3</v>
      </c>
      <c r="O241" s="5">
        <v>1849</v>
      </c>
      <c r="P241" s="5"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</row>
    <row r="242" spans="1:22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16"/>
      <c r="H242" s="16"/>
      <c r="I242" s="16"/>
      <c r="J242" s="5" t="s">
        <v>1025</v>
      </c>
      <c r="K242" s="5">
        <v>4765</v>
      </c>
      <c r="L242" s="5">
        <v>1286</v>
      </c>
      <c r="M242" s="5" t="s">
        <v>923</v>
      </c>
      <c r="N242" s="8">
        <v>10</v>
      </c>
      <c r="O242" s="5">
        <v>1286</v>
      </c>
      <c r="P242" s="5"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</row>
    <row r="243" spans="1:22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16"/>
      <c r="H243" s="16"/>
      <c r="I243" s="16"/>
      <c r="J243" s="5" t="s">
        <v>1125</v>
      </c>
      <c r="K243" s="5">
        <v>3421</v>
      </c>
      <c r="L243" s="5">
        <v>1370</v>
      </c>
      <c r="M243" s="5" t="s">
        <v>923</v>
      </c>
      <c r="N243" s="8">
        <v>4</v>
      </c>
      <c r="O243" s="5">
        <v>1370</v>
      </c>
      <c r="P243" s="5"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</row>
    <row r="244" spans="1:22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16"/>
      <c r="H244" s="16"/>
      <c r="I244" s="16"/>
      <c r="J244" s="5" t="s">
        <v>1005</v>
      </c>
      <c r="K244" s="5">
        <v>3408</v>
      </c>
      <c r="L244" s="5">
        <v>2467</v>
      </c>
      <c r="M244" s="5" t="s">
        <v>918</v>
      </c>
      <c r="N244" s="8">
        <v>4</v>
      </c>
      <c r="O244" s="5">
        <v>2467</v>
      </c>
      <c r="P244" s="5"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</row>
    <row r="245" spans="1:22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16"/>
      <c r="H245" s="16"/>
      <c r="I245" s="16"/>
      <c r="J245" s="5" t="s">
        <v>1022</v>
      </c>
      <c r="K245" s="5">
        <v>3018</v>
      </c>
      <c r="L245" s="5">
        <v>1286</v>
      </c>
      <c r="M245" s="5" t="s">
        <v>918</v>
      </c>
      <c r="N245" s="8">
        <v>8</v>
      </c>
      <c r="O245" s="5">
        <v>1286</v>
      </c>
      <c r="P245" s="5"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</row>
    <row r="246" spans="1:22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16"/>
      <c r="H246" s="16"/>
      <c r="I246" s="16"/>
      <c r="J246" s="5" t="s">
        <v>1071</v>
      </c>
      <c r="K246" s="5">
        <v>4928</v>
      </c>
      <c r="L246" s="5">
        <v>2101</v>
      </c>
      <c r="M246" s="5" t="s">
        <v>918</v>
      </c>
      <c r="N246" s="8">
        <v>5</v>
      </c>
      <c r="O246" s="5">
        <v>2101</v>
      </c>
      <c r="P246" s="5"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</row>
    <row r="247" spans="1:22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16"/>
      <c r="H247" s="16"/>
      <c r="I247" s="16"/>
      <c r="J247" s="5" t="s">
        <v>1129</v>
      </c>
      <c r="K247" s="5">
        <v>4757</v>
      </c>
      <c r="L247" s="5">
        <v>1534</v>
      </c>
      <c r="M247" s="5" t="s">
        <v>918</v>
      </c>
      <c r="N247" s="8">
        <v>5</v>
      </c>
      <c r="O247" s="5">
        <v>3068</v>
      </c>
      <c r="P247" s="5"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</row>
    <row r="248" spans="1:22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16"/>
      <c r="H248" s="16"/>
      <c r="I248" s="16"/>
      <c r="J248" s="5" t="s">
        <v>1153</v>
      </c>
      <c r="K248" s="5">
        <v>2902</v>
      </c>
      <c r="L248" s="5">
        <v>1633</v>
      </c>
      <c r="M248" s="5" t="s">
        <v>923</v>
      </c>
      <c r="N248" s="8">
        <v>4</v>
      </c>
      <c r="O248" s="5">
        <v>1633</v>
      </c>
      <c r="P248" s="5"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</row>
    <row r="249" spans="1:22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16"/>
      <c r="H249" s="16"/>
      <c r="I249" s="16"/>
      <c r="J249" s="5" t="s">
        <v>1029</v>
      </c>
      <c r="K249" s="5">
        <v>3413</v>
      </c>
      <c r="L249" s="5">
        <v>1700</v>
      </c>
      <c r="M249" s="5" t="s">
        <v>918</v>
      </c>
      <c r="N249" s="8">
        <v>4</v>
      </c>
      <c r="O249" s="5">
        <v>1700</v>
      </c>
      <c r="P249" s="5"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</row>
    <row r="250" spans="1:22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16"/>
      <c r="H250" s="16"/>
      <c r="I250" s="16"/>
      <c r="J250" s="5" t="s">
        <v>1123</v>
      </c>
      <c r="K250" s="5">
        <v>4927</v>
      </c>
      <c r="L250" s="5">
        <v>2034</v>
      </c>
      <c r="M250" s="5" t="s">
        <v>925</v>
      </c>
      <c r="N250" s="8">
        <v>4</v>
      </c>
      <c r="O250" s="5">
        <v>2034</v>
      </c>
      <c r="P250" s="5"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</row>
    <row r="251" spans="1:22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16"/>
      <c r="H251" s="16"/>
      <c r="I251" s="16"/>
      <c r="J251" s="5" t="s">
        <v>944</v>
      </c>
      <c r="K251" s="5">
        <v>4891</v>
      </c>
      <c r="L251" s="5">
        <v>1745</v>
      </c>
      <c r="M251" s="5" t="s">
        <v>925</v>
      </c>
      <c r="N251" s="8">
        <v>5</v>
      </c>
      <c r="O251" s="5">
        <v>1745</v>
      </c>
      <c r="P251" s="5"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</row>
    <row r="252" spans="1:22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16"/>
      <c r="H252" s="16"/>
      <c r="I252" s="16"/>
      <c r="J252" s="5" t="s">
        <v>1196</v>
      </c>
      <c r="K252" s="5">
        <v>3878</v>
      </c>
      <c r="L252" s="5">
        <v>2236</v>
      </c>
      <c r="M252" s="5" t="s">
        <v>918</v>
      </c>
      <c r="N252" s="8">
        <v>10</v>
      </c>
      <c r="O252" s="5">
        <v>2236</v>
      </c>
      <c r="P252" s="5"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</row>
    <row r="253" spans="1:22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16"/>
      <c r="H253" s="16"/>
      <c r="I253" s="16"/>
      <c r="J253" s="5" t="s">
        <v>1165</v>
      </c>
      <c r="K253" s="5">
        <v>3644</v>
      </c>
      <c r="L253" s="5">
        <v>1954</v>
      </c>
      <c r="M253" s="5" t="s">
        <v>920</v>
      </c>
      <c r="N253" s="8">
        <v>8</v>
      </c>
      <c r="O253" s="5">
        <v>46896</v>
      </c>
      <c r="P253" s="5"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</row>
    <row r="254" spans="1:22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16"/>
      <c r="H254" s="16"/>
      <c r="I254" s="16"/>
      <c r="J254" s="5" t="s">
        <v>1222</v>
      </c>
      <c r="K254" s="5">
        <v>3508</v>
      </c>
      <c r="L254" s="5">
        <v>1212</v>
      </c>
      <c r="M254" s="5" t="s">
        <v>918</v>
      </c>
      <c r="N254" s="8">
        <v>8</v>
      </c>
      <c r="O254" s="5">
        <v>1212</v>
      </c>
      <c r="P254" s="5"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</row>
    <row r="255" spans="1:22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16"/>
      <c r="H255" s="16"/>
      <c r="I255" s="16"/>
      <c r="J255" s="5" t="s">
        <v>1176</v>
      </c>
      <c r="K255" s="5">
        <v>4220</v>
      </c>
      <c r="L255" s="5">
        <v>1493</v>
      </c>
      <c r="M255" s="5" t="s">
        <v>918</v>
      </c>
      <c r="N255" s="8">
        <v>4</v>
      </c>
      <c r="O255" s="5">
        <v>1493</v>
      </c>
      <c r="P255" s="5"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</row>
    <row r="256" spans="1:22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16"/>
      <c r="H256" s="16"/>
      <c r="I256" s="16"/>
      <c r="J256" s="5" t="s">
        <v>1211</v>
      </c>
      <c r="K256" s="5">
        <v>4050</v>
      </c>
      <c r="L256" s="5">
        <v>1241</v>
      </c>
      <c r="M256" s="5" t="s">
        <v>918</v>
      </c>
      <c r="N256" s="8" t="s">
        <v>1572</v>
      </c>
      <c r="O256" s="5">
        <v>1241</v>
      </c>
      <c r="P256" s="5"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</row>
    <row r="257" spans="1:22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16"/>
      <c r="H257" s="16"/>
      <c r="I257" s="16"/>
      <c r="J257" s="5" t="s">
        <v>930</v>
      </c>
      <c r="K257" s="5">
        <v>4724</v>
      </c>
      <c r="L257" s="5">
        <v>2467</v>
      </c>
      <c r="M257" s="5" t="s">
        <v>918</v>
      </c>
      <c r="N257" s="8">
        <v>8</v>
      </c>
      <c r="O257" s="5">
        <v>2467</v>
      </c>
      <c r="P257" s="5"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</row>
    <row r="258" spans="1:22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16"/>
      <c r="H258" s="16"/>
      <c r="I258" s="16"/>
      <c r="J258" s="5" t="s">
        <v>1223</v>
      </c>
      <c r="K258" s="5">
        <v>4172</v>
      </c>
      <c r="L258" s="5">
        <v>1415</v>
      </c>
      <c r="M258" s="5" t="s">
        <v>918</v>
      </c>
      <c r="N258" s="8">
        <v>6</v>
      </c>
      <c r="O258" s="5">
        <v>2830</v>
      </c>
      <c r="P258" s="5"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</row>
    <row r="259" spans="1:22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16"/>
      <c r="H259" s="16"/>
      <c r="I259" s="16"/>
      <c r="J259" s="5" t="s">
        <v>952</v>
      </c>
      <c r="K259" s="5">
        <v>2529</v>
      </c>
      <c r="L259" s="5">
        <v>1630</v>
      </c>
      <c r="M259" s="5" t="s">
        <v>918</v>
      </c>
      <c r="N259" s="8">
        <v>6</v>
      </c>
      <c r="O259" s="5">
        <v>3260</v>
      </c>
      <c r="P259" s="5"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</row>
    <row r="260" spans="1:22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16"/>
      <c r="H260" s="16"/>
      <c r="I260" s="16"/>
      <c r="J260" s="5" t="s">
        <v>968</v>
      </c>
      <c r="K260" s="5">
        <v>3491</v>
      </c>
      <c r="L260" s="5">
        <v>1257</v>
      </c>
      <c r="M260" s="5" t="s">
        <v>923</v>
      </c>
      <c r="N260" s="8">
        <v>4</v>
      </c>
      <c r="O260" s="5">
        <v>1257</v>
      </c>
      <c r="P260" s="5"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</row>
    <row r="261" spans="1:22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16"/>
      <c r="H261" s="16"/>
      <c r="I261" s="16"/>
      <c r="J261" s="5" t="s">
        <v>1066</v>
      </c>
      <c r="K261" s="5">
        <v>4220</v>
      </c>
      <c r="L261" s="5">
        <v>1635</v>
      </c>
      <c r="M261" s="5" t="s">
        <v>918</v>
      </c>
      <c r="N261" s="8">
        <v>5</v>
      </c>
      <c r="O261" s="5">
        <v>3270</v>
      </c>
      <c r="P261" s="5"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</row>
    <row r="262" spans="1:22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16"/>
      <c r="H262" s="16"/>
      <c r="I262" s="16"/>
      <c r="J262" s="5" t="s">
        <v>1006</v>
      </c>
      <c r="K262" s="5">
        <v>3377</v>
      </c>
      <c r="L262" s="5">
        <v>2112</v>
      </c>
      <c r="M262" s="5" t="s">
        <v>923</v>
      </c>
      <c r="N262" s="8">
        <v>4</v>
      </c>
      <c r="O262" s="5">
        <v>6336</v>
      </c>
      <c r="P262" s="5"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</row>
    <row r="263" spans="1:22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16"/>
      <c r="H263" s="16"/>
      <c r="I263" s="16"/>
      <c r="J263" s="5" t="s">
        <v>1189</v>
      </c>
      <c r="K263" s="5">
        <v>4476</v>
      </c>
      <c r="L263" s="5">
        <v>2494</v>
      </c>
      <c r="M263" s="5" t="s">
        <v>918</v>
      </c>
      <c r="N263" s="8">
        <v>4</v>
      </c>
      <c r="O263" s="5">
        <v>2494</v>
      </c>
      <c r="P263" s="5"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</row>
    <row r="264" spans="1:22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16"/>
      <c r="H264" s="16"/>
      <c r="I264" s="16"/>
      <c r="J264" s="5" t="s">
        <v>1227</v>
      </c>
      <c r="K264" s="5">
        <v>3056</v>
      </c>
      <c r="L264" s="5">
        <v>1830</v>
      </c>
      <c r="M264" s="5" t="s">
        <v>918</v>
      </c>
      <c r="N264" s="8">
        <v>6</v>
      </c>
      <c r="O264" s="5">
        <v>1830</v>
      </c>
      <c r="P264" s="5"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</row>
    <row r="265" spans="1:22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16"/>
      <c r="H265" s="16"/>
      <c r="I265" s="16"/>
      <c r="J265" s="5" t="s">
        <v>1064</v>
      </c>
      <c r="K265" s="5">
        <v>2645</v>
      </c>
      <c r="L265" s="5">
        <v>1547</v>
      </c>
      <c r="M265" s="5" t="s">
        <v>923</v>
      </c>
      <c r="N265" s="8">
        <v>3</v>
      </c>
      <c r="O265" s="5">
        <v>3094</v>
      </c>
      <c r="P265" s="5"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</row>
    <row r="266" spans="1:22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16"/>
      <c r="H266" s="16"/>
      <c r="I266" s="16"/>
      <c r="J266" s="5" t="s">
        <v>982</v>
      </c>
      <c r="K266" s="5">
        <v>2803</v>
      </c>
      <c r="L266" s="5">
        <v>1344</v>
      </c>
      <c r="M266" s="5" t="s">
        <v>918</v>
      </c>
      <c r="N266" s="8">
        <v>6</v>
      </c>
      <c r="O266" s="5">
        <v>2688</v>
      </c>
      <c r="P266" s="5"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</row>
    <row r="267" spans="1:22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16"/>
      <c r="H267" s="16"/>
      <c r="I267" s="16"/>
      <c r="J267" s="5" t="s">
        <v>968</v>
      </c>
      <c r="K267" s="5">
        <v>3491</v>
      </c>
      <c r="L267" s="5">
        <v>1257</v>
      </c>
      <c r="M267" s="5" t="s">
        <v>923</v>
      </c>
      <c r="N267" s="8">
        <v>5</v>
      </c>
      <c r="O267" s="5">
        <v>2514</v>
      </c>
      <c r="P267" s="5"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</row>
    <row r="268" spans="1:22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16"/>
      <c r="H268" s="16"/>
      <c r="I268" s="16"/>
      <c r="J268" s="5" t="s">
        <v>936</v>
      </c>
      <c r="K268" s="5">
        <v>4481</v>
      </c>
      <c r="L268" s="5">
        <v>2114</v>
      </c>
      <c r="M268" s="5" t="s">
        <v>918</v>
      </c>
      <c r="N268" s="8">
        <v>5</v>
      </c>
      <c r="O268" s="5">
        <v>4228</v>
      </c>
      <c r="P268" s="5"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</row>
    <row r="269" spans="1:22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16"/>
      <c r="H269" s="16"/>
      <c r="I269" s="16"/>
      <c r="J269" s="5" t="s">
        <v>1196</v>
      </c>
      <c r="K269" s="5">
        <v>3878</v>
      </c>
      <c r="L269" s="5">
        <v>2236</v>
      </c>
      <c r="M269" s="5" t="s">
        <v>918</v>
      </c>
      <c r="N269" s="8">
        <v>10</v>
      </c>
      <c r="O269" s="5">
        <v>2236</v>
      </c>
      <c r="P269" s="5"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</row>
    <row r="270" spans="1:22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16"/>
      <c r="H270" s="16"/>
      <c r="I270" s="16"/>
      <c r="J270" s="5" t="s">
        <v>949</v>
      </c>
      <c r="K270" s="5">
        <v>2553</v>
      </c>
      <c r="L270" s="5">
        <v>1638</v>
      </c>
      <c r="M270" s="5" t="s">
        <v>920</v>
      </c>
      <c r="N270" s="8">
        <v>4</v>
      </c>
      <c r="O270" s="5">
        <v>3276</v>
      </c>
      <c r="P270" s="5"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</row>
    <row r="271" spans="1:22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16"/>
      <c r="H271" s="16"/>
      <c r="I271" s="16"/>
      <c r="J271" s="5" t="s">
        <v>956</v>
      </c>
      <c r="K271" s="5">
        <v>3112</v>
      </c>
      <c r="L271" s="5">
        <v>1766</v>
      </c>
      <c r="M271" s="5" t="s">
        <v>918</v>
      </c>
      <c r="N271" s="8">
        <v>4</v>
      </c>
      <c r="O271" s="5">
        <v>3532</v>
      </c>
      <c r="P271" s="5"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</row>
    <row r="272" spans="1:22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16"/>
      <c r="H272" s="16"/>
      <c r="I272" s="16"/>
      <c r="J272" s="5" t="s">
        <v>1110</v>
      </c>
      <c r="K272" s="5">
        <v>4224</v>
      </c>
      <c r="L272" s="5">
        <v>2048</v>
      </c>
      <c r="M272" s="5" t="s">
        <v>923</v>
      </c>
      <c r="N272" s="8">
        <v>4</v>
      </c>
      <c r="O272" s="5">
        <v>4096</v>
      </c>
      <c r="P272" s="5"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</row>
    <row r="273" spans="1:22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16"/>
      <c r="H273" s="16"/>
      <c r="I273" s="16"/>
      <c r="J273" s="5" t="s">
        <v>1076</v>
      </c>
      <c r="K273" s="5">
        <v>2628</v>
      </c>
      <c r="L273" s="5">
        <v>1803</v>
      </c>
      <c r="M273" s="5" t="s">
        <v>918</v>
      </c>
      <c r="N273" s="8">
        <v>4</v>
      </c>
      <c r="O273" s="5">
        <v>1803</v>
      </c>
      <c r="P273" s="5"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</row>
    <row r="274" spans="1:22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16"/>
      <c r="H274" s="16"/>
      <c r="I274" s="16"/>
      <c r="J274" s="5" t="s">
        <v>1060</v>
      </c>
      <c r="K274" s="5">
        <v>3039</v>
      </c>
      <c r="L274" s="5">
        <v>2426</v>
      </c>
      <c r="M274" s="5" t="s">
        <v>925</v>
      </c>
      <c r="N274" s="8">
        <v>6</v>
      </c>
      <c r="O274" s="5">
        <v>2426</v>
      </c>
      <c r="P274" s="5"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</row>
    <row r="275" spans="1:22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16"/>
      <c r="H275" s="16"/>
      <c r="I275" s="16"/>
      <c r="J275" s="5" t="s">
        <v>1134</v>
      </c>
      <c r="K275" s="5">
        <v>4342</v>
      </c>
      <c r="L275" s="5">
        <v>1689</v>
      </c>
      <c r="M275" s="5" t="s">
        <v>925</v>
      </c>
      <c r="N275" s="8">
        <v>4</v>
      </c>
      <c r="O275" s="5">
        <v>1689</v>
      </c>
      <c r="P275" s="5"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</row>
    <row r="276" spans="1:22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16"/>
      <c r="H276" s="16"/>
      <c r="I276" s="16"/>
      <c r="J276" s="5" t="s">
        <v>1033</v>
      </c>
      <c r="K276" s="5">
        <v>3467</v>
      </c>
      <c r="L276" s="5">
        <v>1230</v>
      </c>
      <c r="M276" s="5" t="s">
        <v>925</v>
      </c>
      <c r="N276" s="8">
        <v>5</v>
      </c>
      <c r="O276" s="5">
        <v>2460</v>
      </c>
      <c r="P276" s="5"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</row>
    <row r="277" spans="1:22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16"/>
      <c r="H277" s="16"/>
      <c r="I277" s="16"/>
      <c r="J277" s="5" t="s">
        <v>1234</v>
      </c>
      <c r="K277" s="5">
        <v>3626</v>
      </c>
      <c r="L277" s="5">
        <v>1590</v>
      </c>
      <c r="M277" s="5" t="s">
        <v>918</v>
      </c>
      <c r="N277" s="8" t="s">
        <v>1572</v>
      </c>
      <c r="O277" s="5">
        <v>1590</v>
      </c>
      <c r="P277" s="5"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</row>
    <row r="278" spans="1:22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16"/>
      <c r="H278" s="16"/>
      <c r="I278" s="16"/>
      <c r="J278" s="5" t="s">
        <v>1150</v>
      </c>
      <c r="K278" s="5">
        <v>4006</v>
      </c>
      <c r="L278" s="5">
        <v>1898</v>
      </c>
      <c r="M278" s="5" t="s">
        <v>918</v>
      </c>
      <c r="N278" s="8">
        <v>8</v>
      </c>
      <c r="O278" s="5">
        <v>5694</v>
      </c>
      <c r="P278" s="5"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</row>
    <row r="279" spans="1:22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16"/>
      <c r="H279" s="16"/>
      <c r="I279" s="16"/>
      <c r="J279" s="5" t="s">
        <v>1048</v>
      </c>
      <c r="K279" s="5">
        <v>2775</v>
      </c>
      <c r="L279" s="5">
        <v>1847</v>
      </c>
      <c r="M279" s="5" t="s">
        <v>918</v>
      </c>
      <c r="N279" s="8">
        <v>10</v>
      </c>
      <c r="O279" s="5">
        <v>3694</v>
      </c>
      <c r="P279" s="5"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</row>
    <row r="280" spans="1:22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16"/>
      <c r="H280" s="16"/>
      <c r="I280" s="16"/>
      <c r="J280" s="5" t="s">
        <v>946</v>
      </c>
      <c r="K280" s="5">
        <v>2921</v>
      </c>
      <c r="L280" s="5">
        <v>1786</v>
      </c>
      <c r="M280" s="5" t="s">
        <v>920</v>
      </c>
      <c r="N280" s="8" t="s">
        <v>1572</v>
      </c>
      <c r="O280" s="5">
        <v>3572</v>
      </c>
      <c r="P280" s="5"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</row>
    <row r="281" spans="1:22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16"/>
      <c r="H281" s="16"/>
      <c r="I281" s="16"/>
      <c r="J281" s="5" t="s">
        <v>1005</v>
      </c>
      <c r="K281" s="5">
        <v>3408</v>
      </c>
      <c r="L281" s="5">
        <v>2467</v>
      </c>
      <c r="M281" s="5" t="s">
        <v>918</v>
      </c>
      <c r="N281" s="8">
        <v>8</v>
      </c>
      <c r="O281" s="5">
        <v>7401</v>
      </c>
      <c r="P281" s="5"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</row>
    <row r="282" spans="1:22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16"/>
      <c r="H282" s="16"/>
      <c r="I282" s="16"/>
      <c r="J282" s="5" t="s">
        <v>1173</v>
      </c>
      <c r="K282" s="5">
        <v>4120</v>
      </c>
      <c r="L282" s="5">
        <v>1841</v>
      </c>
      <c r="M282" s="5" t="s">
        <v>918</v>
      </c>
      <c r="N282" s="8">
        <v>8</v>
      </c>
      <c r="O282" s="5">
        <v>1841</v>
      </c>
      <c r="P282" s="5"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</row>
    <row r="283" spans="1:22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16"/>
      <c r="H283" s="16"/>
      <c r="I283" s="16"/>
      <c r="J283" s="5" t="s">
        <v>1236</v>
      </c>
      <c r="K283" s="5">
        <v>2580</v>
      </c>
      <c r="L283" s="5">
        <v>1518</v>
      </c>
      <c r="M283" s="5" t="s">
        <v>918</v>
      </c>
      <c r="N283" s="8">
        <v>5</v>
      </c>
      <c r="O283" s="5">
        <v>1518</v>
      </c>
      <c r="P283" s="5"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</row>
    <row r="284" spans="1:22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16"/>
      <c r="H284" s="16"/>
      <c r="I284" s="16"/>
      <c r="J284" s="5" t="s">
        <v>1234</v>
      </c>
      <c r="K284" s="5">
        <v>3626</v>
      </c>
      <c r="L284" s="5">
        <v>1590</v>
      </c>
      <c r="M284" s="5" t="s">
        <v>918</v>
      </c>
      <c r="N284" s="8">
        <v>4</v>
      </c>
      <c r="O284" s="5">
        <v>1590</v>
      </c>
      <c r="P284" s="5"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</row>
    <row r="285" spans="1:22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16"/>
      <c r="H285" s="16"/>
      <c r="I285" s="16"/>
      <c r="J285" s="5" t="s">
        <v>1121</v>
      </c>
      <c r="K285" s="5">
        <v>4589</v>
      </c>
      <c r="L285" s="5">
        <v>1478</v>
      </c>
      <c r="M285" s="5" t="s">
        <v>925</v>
      </c>
      <c r="N285" s="8">
        <v>6</v>
      </c>
      <c r="O285" s="5">
        <v>4434</v>
      </c>
      <c r="P285" s="5"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</row>
    <row r="286" spans="1:22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16"/>
      <c r="H286" s="16"/>
      <c r="I286" s="16"/>
      <c r="J286" s="5" t="s">
        <v>1170</v>
      </c>
      <c r="K286" s="5">
        <v>2509</v>
      </c>
      <c r="L286" s="5">
        <v>1452</v>
      </c>
      <c r="M286" s="5" t="s">
        <v>918</v>
      </c>
      <c r="N286" s="8">
        <v>5</v>
      </c>
      <c r="O286" s="5">
        <v>1452</v>
      </c>
      <c r="P286" s="5"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</row>
    <row r="287" spans="1:22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16"/>
      <c r="H287" s="16"/>
      <c r="I287" s="16"/>
      <c r="J287" s="5" t="s">
        <v>1039</v>
      </c>
      <c r="K287" s="5">
        <v>2868</v>
      </c>
      <c r="L287" s="5">
        <v>2479</v>
      </c>
      <c r="M287" s="5" t="s">
        <v>923</v>
      </c>
      <c r="N287" s="8">
        <v>10</v>
      </c>
      <c r="O287" s="5">
        <v>2479</v>
      </c>
      <c r="P287" s="5"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</row>
    <row r="288" spans="1:22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16"/>
      <c r="H288" s="16"/>
      <c r="I288" s="16"/>
      <c r="J288" s="5" t="s">
        <v>1044</v>
      </c>
      <c r="K288" s="5">
        <v>3139</v>
      </c>
      <c r="L288" s="5">
        <v>2147</v>
      </c>
      <c r="M288" s="5" t="s">
        <v>918</v>
      </c>
      <c r="N288" s="8">
        <v>4</v>
      </c>
      <c r="O288" s="5">
        <v>2147</v>
      </c>
      <c r="P288" s="5"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</row>
    <row r="289" spans="1:22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16"/>
      <c r="H289" s="16"/>
      <c r="I289" s="16"/>
      <c r="J289" s="5" t="s">
        <v>979</v>
      </c>
      <c r="K289" s="5">
        <v>3458</v>
      </c>
      <c r="L289" s="5">
        <v>1684</v>
      </c>
      <c r="M289" s="5" t="s">
        <v>925</v>
      </c>
      <c r="N289" s="8">
        <v>4</v>
      </c>
      <c r="O289" s="5">
        <v>5052</v>
      </c>
      <c r="P289" s="5"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</row>
    <row r="290" spans="1:22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16"/>
      <c r="H290" s="16"/>
      <c r="I290" s="16"/>
      <c r="J290" s="5" t="s">
        <v>961</v>
      </c>
      <c r="K290" s="5">
        <v>3282</v>
      </c>
      <c r="L290" s="5">
        <v>1654</v>
      </c>
      <c r="M290" s="5" t="s">
        <v>925</v>
      </c>
      <c r="N290" s="8">
        <v>4</v>
      </c>
      <c r="O290" s="5">
        <v>3308</v>
      </c>
      <c r="P290" s="5"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</row>
    <row r="291" spans="1:22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16"/>
      <c r="H291" s="16"/>
      <c r="I291" s="16"/>
      <c r="J291" s="5" t="s">
        <v>1113</v>
      </c>
      <c r="K291" s="5">
        <v>3055</v>
      </c>
      <c r="L291" s="5">
        <v>2269</v>
      </c>
      <c r="M291" s="5" t="s">
        <v>920</v>
      </c>
      <c r="N291" s="8">
        <v>8</v>
      </c>
      <c r="O291" s="5">
        <v>2269</v>
      </c>
      <c r="P291" s="5"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</row>
    <row r="292" spans="1:22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16"/>
      <c r="H292" s="16"/>
      <c r="I292" s="16"/>
      <c r="J292" s="5" t="s">
        <v>1017</v>
      </c>
      <c r="K292" s="5">
        <v>3566</v>
      </c>
      <c r="L292" s="5">
        <v>2276</v>
      </c>
      <c r="M292" s="5" t="s">
        <v>918</v>
      </c>
      <c r="N292" s="8">
        <v>4</v>
      </c>
      <c r="O292" s="5">
        <v>2276</v>
      </c>
      <c r="P292" s="5"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</row>
    <row r="293" spans="1:22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16"/>
      <c r="H293" s="16"/>
      <c r="I293" s="16"/>
      <c r="J293" s="5" t="s">
        <v>1192</v>
      </c>
      <c r="K293" s="5">
        <v>4599</v>
      </c>
      <c r="L293" s="5">
        <v>1332</v>
      </c>
      <c r="M293" s="5" t="s">
        <v>920</v>
      </c>
      <c r="N293" s="8">
        <v>5</v>
      </c>
      <c r="O293" s="5">
        <v>1332</v>
      </c>
      <c r="P293" s="5"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</row>
    <row r="294" spans="1:22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16"/>
      <c r="H294" s="16"/>
      <c r="I294" s="16"/>
      <c r="J294" s="5" t="s">
        <v>1175</v>
      </c>
      <c r="K294" s="5">
        <v>3590</v>
      </c>
      <c r="L294" s="5">
        <v>1866</v>
      </c>
      <c r="M294" s="5" t="s">
        <v>925</v>
      </c>
      <c r="N294" s="8">
        <v>3</v>
      </c>
      <c r="O294" s="5">
        <v>5598</v>
      </c>
      <c r="P294" s="5"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</row>
    <row r="295" spans="1:22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16"/>
      <c r="H295" s="16"/>
      <c r="I295" s="16"/>
      <c r="J295" s="5" t="s">
        <v>943</v>
      </c>
      <c r="K295" s="5">
        <v>4834</v>
      </c>
      <c r="L295" s="5">
        <v>1501</v>
      </c>
      <c r="M295" s="5" t="s">
        <v>925</v>
      </c>
      <c r="N295" s="8">
        <v>10</v>
      </c>
      <c r="O295" s="5">
        <v>3002</v>
      </c>
      <c r="P295" s="5"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</row>
    <row r="296" spans="1:22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16"/>
      <c r="H296" s="16"/>
      <c r="I296" s="16"/>
      <c r="J296" s="5" t="s">
        <v>1236</v>
      </c>
      <c r="K296" s="5">
        <v>2580</v>
      </c>
      <c r="L296" s="5">
        <v>1518</v>
      </c>
      <c r="M296" s="5" t="s">
        <v>918</v>
      </c>
      <c r="N296" s="8">
        <v>3</v>
      </c>
      <c r="O296" s="5">
        <v>1518</v>
      </c>
      <c r="P296" s="5"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</row>
    <row r="297" spans="1:22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16"/>
      <c r="H297" s="16"/>
      <c r="I297" s="16"/>
      <c r="J297" s="5" t="s">
        <v>986</v>
      </c>
      <c r="K297" s="5">
        <v>3253</v>
      </c>
      <c r="L297" s="5">
        <v>2137</v>
      </c>
      <c r="M297" s="5" t="s">
        <v>923</v>
      </c>
      <c r="N297" s="8">
        <v>10</v>
      </c>
      <c r="O297" s="5">
        <v>4274</v>
      </c>
      <c r="P297" s="5"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</row>
    <row r="298" spans="1:22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16"/>
      <c r="H298" s="16"/>
      <c r="I298" s="16"/>
      <c r="J298" s="5" t="s">
        <v>1126</v>
      </c>
      <c r="K298" s="5">
        <v>3504</v>
      </c>
      <c r="L298" s="5">
        <v>2309</v>
      </c>
      <c r="M298" s="5" t="s">
        <v>918</v>
      </c>
      <c r="N298" s="8">
        <v>6</v>
      </c>
      <c r="O298" s="5">
        <v>4618</v>
      </c>
      <c r="P298" s="5"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</row>
    <row r="299" spans="1:22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16"/>
      <c r="H299" s="16"/>
      <c r="I299" s="16"/>
      <c r="J299" s="5" t="s">
        <v>1185</v>
      </c>
      <c r="K299" s="5">
        <v>3245</v>
      </c>
      <c r="L299" s="5">
        <v>1964</v>
      </c>
      <c r="M299" s="5" t="s">
        <v>918</v>
      </c>
      <c r="N299" s="8">
        <v>10</v>
      </c>
      <c r="O299" s="5">
        <v>1964</v>
      </c>
      <c r="P299" s="5"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</row>
    <row r="300" spans="1:22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16"/>
      <c r="H300" s="16"/>
      <c r="I300" s="16"/>
      <c r="J300" s="5" t="s">
        <v>1023</v>
      </c>
      <c r="K300" s="5">
        <v>3569</v>
      </c>
      <c r="L300" s="5">
        <v>2320</v>
      </c>
      <c r="M300" s="5" t="s">
        <v>923</v>
      </c>
      <c r="N300" s="8">
        <v>4</v>
      </c>
      <c r="O300" s="5">
        <v>6960</v>
      </c>
      <c r="P300" s="5"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</row>
    <row r="301" spans="1:22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16"/>
      <c r="H301" s="16"/>
      <c r="I301" s="16"/>
      <c r="J301" s="5" t="s">
        <v>1131</v>
      </c>
      <c r="K301" s="5">
        <v>2996</v>
      </c>
      <c r="L301" s="5">
        <v>1641</v>
      </c>
      <c r="M301" s="5" t="s">
        <v>918</v>
      </c>
      <c r="N301" s="8">
        <v>6</v>
      </c>
      <c r="O301" s="5">
        <v>1641</v>
      </c>
      <c r="P301" s="5"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</row>
    <row r="302" spans="1:22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16"/>
      <c r="H302" s="16"/>
      <c r="I302" s="16"/>
      <c r="J302" s="5" t="s">
        <v>953</v>
      </c>
      <c r="K302" s="5">
        <v>3048</v>
      </c>
      <c r="L302" s="5">
        <v>1616</v>
      </c>
      <c r="M302" s="5" t="s">
        <v>925</v>
      </c>
      <c r="N302" s="8">
        <v>4</v>
      </c>
      <c r="O302" s="5">
        <v>1616</v>
      </c>
      <c r="P302" s="5"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</row>
    <row r="303" spans="1:22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16"/>
      <c r="H303" s="16"/>
      <c r="I303" s="16"/>
      <c r="J303" s="5" t="s">
        <v>1147</v>
      </c>
      <c r="K303" s="5">
        <v>4901</v>
      </c>
      <c r="L303" s="5">
        <v>1789</v>
      </c>
      <c r="M303" s="5" t="s">
        <v>918</v>
      </c>
      <c r="N303" s="8">
        <v>5</v>
      </c>
      <c r="O303" s="5">
        <v>1789</v>
      </c>
      <c r="P303" s="5"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</row>
    <row r="304" spans="1:22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16"/>
      <c r="H304" s="16"/>
      <c r="I304" s="16"/>
      <c r="J304" s="5" t="s">
        <v>1074</v>
      </c>
      <c r="K304" s="5">
        <v>2923</v>
      </c>
      <c r="L304" s="5">
        <v>2480</v>
      </c>
      <c r="M304" s="5" t="s">
        <v>923</v>
      </c>
      <c r="N304" s="8">
        <v>3</v>
      </c>
      <c r="O304" s="5">
        <v>2480</v>
      </c>
      <c r="P304" s="5"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</row>
    <row r="305" spans="1:22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16"/>
      <c r="H305" s="16"/>
      <c r="I305" s="16"/>
      <c r="J305" s="5" t="s">
        <v>1197</v>
      </c>
      <c r="K305" s="5">
        <v>3686</v>
      </c>
      <c r="L305" s="5">
        <v>2401</v>
      </c>
      <c r="M305" s="5" t="s">
        <v>925</v>
      </c>
      <c r="N305" s="8">
        <v>6</v>
      </c>
      <c r="O305" s="5">
        <v>2401</v>
      </c>
      <c r="P305" s="5"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</row>
    <row r="306" spans="1:22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16"/>
      <c r="H306" s="16"/>
      <c r="I306" s="16"/>
      <c r="J306" s="5" t="s">
        <v>1068</v>
      </c>
      <c r="K306" s="5">
        <v>3646</v>
      </c>
      <c r="L306" s="5">
        <v>1603</v>
      </c>
      <c r="M306" s="5" t="s">
        <v>925</v>
      </c>
      <c r="N306" s="8">
        <v>4</v>
      </c>
      <c r="O306" s="5">
        <v>3206</v>
      </c>
      <c r="P306" s="5"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</row>
    <row r="307" spans="1:22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16"/>
      <c r="H307" s="16"/>
      <c r="I307" s="16"/>
      <c r="J307" s="5" t="s">
        <v>944</v>
      </c>
      <c r="K307" s="5">
        <v>4891</v>
      </c>
      <c r="L307" s="5">
        <v>1745</v>
      </c>
      <c r="M307" s="5" t="s">
        <v>925</v>
      </c>
      <c r="N307" s="8">
        <v>10</v>
      </c>
      <c r="O307" s="5">
        <v>5235</v>
      </c>
      <c r="P307" s="5"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</row>
    <row r="308" spans="1:22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16"/>
      <c r="H308" s="16"/>
      <c r="I308" s="16"/>
      <c r="J308" s="5" t="s">
        <v>1111</v>
      </c>
      <c r="K308" s="5">
        <v>2535</v>
      </c>
      <c r="L308" s="5">
        <v>1841</v>
      </c>
      <c r="M308" s="5" t="s">
        <v>918</v>
      </c>
      <c r="N308" s="8">
        <v>5</v>
      </c>
      <c r="O308" s="5">
        <v>1841</v>
      </c>
      <c r="P308" s="5"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</row>
    <row r="309" spans="1:22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16"/>
      <c r="H309" s="16"/>
      <c r="I309" s="16"/>
      <c r="J309" s="5" t="s">
        <v>930</v>
      </c>
      <c r="K309" s="5">
        <v>4724</v>
      </c>
      <c r="L309" s="5">
        <v>2467</v>
      </c>
      <c r="M309" s="5" t="s">
        <v>918</v>
      </c>
      <c r="N309" s="8">
        <v>10</v>
      </c>
      <c r="O309" s="5">
        <v>2467</v>
      </c>
      <c r="P309" s="5"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</row>
    <row r="310" spans="1:22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16"/>
      <c r="H310" s="16"/>
      <c r="I310" s="16"/>
      <c r="J310" s="5" t="s">
        <v>1147</v>
      </c>
      <c r="K310" s="5">
        <v>4901</v>
      </c>
      <c r="L310" s="5">
        <v>1789</v>
      </c>
      <c r="M310" s="5" t="s">
        <v>918</v>
      </c>
      <c r="N310" s="8">
        <v>8</v>
      </c>
      <c r="O310" s="5">
        <v>1789</v>
      </c>
      <c r="P310" s="5"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</row>
    <row r="311" spans="1:22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16"/>
      <c r="H311" s="16"/>
      <c r="I311" s="16"/>
      <c r="J311" s="5" t="s">
        <v>1205</v>
      </c>
      <c r="K311" s="5">
        <v>2958</v>
      </c>
      <c r="L311" s="5">
        <v>1678</v>
      </c>
      <c r="M311" s="5" t="s">
        <v>925</v>
      </c>
      <c r="N311" s="8">
        <v>4</v>
      </c>
      <c r="O311" s="5">
        <v>3356</v>
      </c>
      <c r="P311" s="5"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</row>
    <row r="312" spans="1:22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16"/>
      <c r="H312" s="16"/>
      <c r="I312" s="16"/>
      <c r="J312" s="5" t="s">
        <v>1232</v>
      </c>
      <c r="K312" s="5">
        <v>3514</v>
      </c>
      <c r="L312" s="5">
        <v>1257</v>
      </c>
      <c r="M312" s="5" t="s">
        <v>918</v>
      </c>
      <c r="N312" s="8">
        <v>8</v>
      </c>
      <c r="O312" s="5">
        <v>2514</v>
      </c>
      <c r="P312" s="5"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</row>
    <row r="313" spans="1:22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16"/>
      <c r="H313" s="16"/>
      <c r="I313" s="16"/>
      <c r="J313" s="5" t="s">
        <v>954</v>
      </c>
      <c r="K313" s="5">
        <v>3060</v>
      </c>
      <c r="L313" s="5">
        <v>1258</v>
      </c>
      <c r="M313" s="5" t="s">
        <v>923</v>
      </c>
      <c r="N313" s="8" t="s">
        <v>1572</v>
      </c>
      <c r="O313" s="5">
        <v>2516</v>
      </c>
      <c r="P313" s="5"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</row>
    <row r="314" spans="1:22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16"/>
      <c r="H314" s="16"/>
      <c r="I314" s="16"/>
      <c r="J314" s="5" t="s">
        <v>1187</v>
      </c>
      <c r="K314" s="5">
        <v>4206</v>
      </c>
      <c r="L314" s="5">
        <v>1201</v>
      </c>
      <c r="M314" s="5" t="s">
        <v>918</v>
      </c>
      <c r="N314" s="8">
        <v>10</v>
      </c>
      <c r="O314" s="5">
        <v>1201</v>
      </c>
      <c r="P314" s="5"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</row>
    <row r="315" spans="1:22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16"/>
      <c r="H315" s="16"/>
      <c r="I315" s="16"/>
      <c r="J315" s="5" t="s">
        <v>1189</v>
      </c>
      <c r="K315" s="5">
        <v>4476</v>
      </c>
      <c r="L315" s="5">
        <v>2494</v>
      </c>
      <c r="M315" s="5" t="s">
        <v>918</v>
      </c>
      <c r="N315" s="8">
        <v>5</v>
      </c>
      <c r="O315" s="5">
        <v>2494</v>
      </c>
      <c r="P315" s="5"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</row>
    <row r="316" spans="1:22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16"/>
      <c r="H316" s="16"/>
      <c r="I316" s="16"/>
      <c r="J316" s="5" t="s">
        <v>1210</v>
      </c>
      <c r="K316" s="5">
        <v>2659</v>
      </c>
      <c r="L316" s="5">
        <v>2415</v>
      </c>
      <c r="M316" s="5" t="s">
        <v>918</v>
      </c>
      <c r="N316" s="8">
        <v>5</v>
      </c>
      <c r="O316" s="5">
        <v>7245</v>
      </c>
      <c r="P316" s="5"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</row>
    <row r="317" spans="1:22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16"/>
      <c r="H317" s="16"/>
      <c r="I317" s="16"/>
      <c r="J317" s="5" t="s">
        <v>1115</v>
      </c>
      <c r="K317" s="5">
        <v>3295</v>
      </c>
      <c r="L317" s="5">
        <v>1841</v>
      </c>
      <c r="M317" s="5" t="s">
        <v>923</v>
      </c>
      <c r="N317" s="8">
        <v>10</v>
      </c>
      <c r="O317" s="5">
        <v>1841</v>
      </c>
      <c r="P317" s="5"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</row>
    <row r="318" spans="1:22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16"/>
      <c r="H318" s="16"/>
      <c r="I318" s="16"/>
      <c r="J318" s="5" t="s">
        <v>1112</v>
      </c>
      <c r="K318" s="5">
        <v>3759</v>
      </c>
      <c r="L318" s="5">
        <v>2258</v>
      </c>
      <c r="M318" s="5" t="s">
        <v>920</v>
      </c>
      <c r="N318" s="8">
        <v>3</v>
      </c>
      <c r="O318" s="5">
        <v>2258</v>
      </c>
      <c r="P318" s="5"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</row>
    <row r="319" spans="1:22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16"/>
      <c r="H319" s="16"/>
      <c r="I319" s="16"/>
      <c r="J319" s="5" t="s">
        <v>985</v>
      </c>
      <c r="K319" s="5">
        <v>4163</v>
      </c>
      <c r="L319" s="5">
        <v>1216</v>
      </c>
      <c r="M319" s="5" t="s">
        <v>920</v>
      </c>
      <c r="N319" s="8" t="s">
        <v>1572</v>
      </c>
      <c r="O319" s="5">
        <v>1216</v>
      </c>
      <c r="P319" s="5"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</row>
    <row r="320" spans="1:22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16"/>
      <c r="H320" s="16"/>
      <c r="I320" s="16"/>
      <c r="J320" s="5" t="s">
        <v>1152</v>
      </c>
      <c r="K320" s="5">
        <v>4758</v>
      </c>
      <c r="L320" s="5">
        <v>1946</v>
      </c>
      <c r="M320" s="5" t="s">
        <v>918</v>
      </c>
      <c r="N320" s="8">
        <v>5</v>
      </c>
      <c r="O320" s="5">
        <v>1946</v>
      </c>
      <c r="P320" s="5"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</row>
    <row r="321" spans="1:22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16"/>
      <c r="H321" s="16"/>
      <c r="I321" s="16"/>
      <c r="J321" s="5" t="s">
        <v>1108</v>
      </c>
      <c r="K321" s="5">
        <v>2507</v>
      </c>
      <c r="L321" s="5">
        <v>1380</v>
      </c>
      <c r="M321" s="5" t="s">
        <v>918</v>
      </c>
      <c r="N321" s="8">
        <v>10</v>
      </c>
      <c r="O321" s="5">
        <v>2760</v>
      </c>
      <c r="P321" s="5"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</row>
    <row r="322" spans="1:22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16"/>
      <c r="H322" s="16"/>
      <c r="I322" s="16"/>
      <c r="J322" s="5" t="s">
        <v>1058</v>
      </c>
      <c r="K322" s="5">
        <v>3101</v>
      </c>
      <c r="L322" s="5">
        <v>1524</v>
      </c>
      <c r="M322" s="5" t="s">
        <v>918</v>
      </c>
      <c r="N322" s="8" t="s">
        <v>1572</v>
      </c>
      <c r="O322" s="5">
        <v>3048</v>
      </c>
      <c r="P322" s="5"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</row>
    <row r="323" spans="1:22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16"/>
      <c r="H323" s="16"/>
      <c r="I323" s="16"/>
      <c r="J323" s="5" t="s">
        <v>1101</v>
      </c>
      <c r="K323" s="5">
        <v>4230</v>
      </c>
      <c r="L323" s="5">
        <v>1812</v>
      </c>
      <c r="M323" s="5" t="s">
        <v>925</v>
      </c>
      <c r="N323" s="8" t="s">
        <v>1572</v>
      </c>
      <c r="O323" s="5">
        <v>5436</v>
      </c>
      <c r="P323" s="5"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</row>
    <row r="324" spans="1:22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16"/>
      <c r="H324" s="16"/>
      <c r="I324" s="16"/>
      <c r="J324" s="5" t="s">
        <v>1236</v>
      </c>
      <c r="K324" s="5">
        <v>2580</v>
      </c>
      <c r="L324" s="5">
        <v>1518</v>
      </c>
      <c r="M324" s="5" t="s">
        <v>918</v>
      </c>
      <c r="N324" s="8">
        <v>6</v>
      </c>
      <c r="O324" s="5">
        <v>1518</v>
      </c>
      <c r="P324" s="5"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</row>
    <row r="325" spans="1:22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16"/>
      <c r="H325" s="16"/>
      <c r="I325" s="16"/>
      <c r="J325" s="5" t="s">
        <v>1187</v>
      </c>
      <c r="K325" s="5">
        <v>4206</v>
      </c>
      <c r="L325" s="5">
        <v>1201</v>
      </c>
      <c r="M325" s="5" t="s">
        <v>918</v>
      </c>
      <c r="N325" s="8">
        <v>10</v>
      </c>
      <c r="O325" s="5">
        <v>1201</v>
      </c>
      <c r="P325" s="5"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</row>
    <row r="326" spans="1:22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16"/>
      <c r="H326" s="16"/>
      <c r="I326" s="16"/>
      <c r="J326" s="5" t="s">
        <v>1212</v>
      </c>
      <c r="K326" s="5">
        <v>3722</v>
      </c>
      <c r="L326" s="5">
        <v>1790</v>
      </c>
      <c r="M326" s="5" t="s">
        <v>918</v>
      </c>
      <c r="N326" s="8" t="s">
        <v>1572</v>
      </c>
      <c r="O326" s="5">
        <v>1790</v>
      </c>
      <c r="P326" s="5"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</row>
    <row r="327" spans="1:22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16"/>
      <c r="H327" s="16"/>
      <c r="I327" s="16"/>
      <c r="J327" s="5" t="s">
        <v>1047</v>
      </c>
      <c r="K327" s="5">
        <v>4564</v>
      </c>
      <c r="L327" s="5">
        <v>1823</v>
      </c>
      <c r="M327" s="5" t="s">
        <v>918</v>
      </c>
      <c r="N327" s="8">
        <v>6</v>
      </c>
      <c r="O327" s="5">
        <v>3646</v>
      </c>
      <c r="P327" s="5"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</row>
    <row r="328" spans="1:22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16"/>
      <c r="H328" s="16"/>
      <c r="I328" s="16"/>
      <c r="J328" s="5" t="s">
        <v>971</v>
      </c>
      <c r="K328" s="5">
        <v>3472</v>
      </c>
      <c r="L328" s="5">
        <v>2239</v>
      </c>
      <c r="M328" s="5" t="s">
        <v>925</v>
      </c>
      <c r="N328" s="8">
        <v>5</v>
      </c>
      <c r="O328" s="5">
        <v>2239</v>
      </c>
      <c r="P328" s="5"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</row>
    <row r="329" spans="1:22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16"/>
      <c r="H329" s="16"/>
      <c r="I329" s="16"/>
      <c r="J329" s="5" t="s">
        <v>1142</v>
      </c>
      <c r="K329" s="5">
        <v>3094</v>
      </c>
      <c r="L329" s="5">
        <v>2233</v>
      </c>
      <c r="M329" s="5" t="s">
        <v>918</v>
      </c>
      <c r="N329" s="8">
        <v>5</v>
      </c>
      <c r="O329" s="5">
        <v>2233</v>
      </c>
      <c r="P329" s="5"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</row>
    <row r="330" spans="1:22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16"/>
      <c r="H330" s="16"/>
      <c r="I330" s="16"/>
      <c r="J330" s="5" t="s">
        <v>971</v>
      </c>
      <c r="K330" s="5">
        <v>3472</v>
      </c>
      <c r="L330" s="5">
        <v>2239</v>
      </c>
      <c r="M330" s="5" t="s">
        <v>925</v>
      </c>
      <c r="N330" s="8">
        <v>4</v>
      </c>
      <c r="O330" s="5">
        <v>2239</v>
      </c>
      <c r="P330" s="5"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</row>
    <row r="331" spans="1:22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16"/>
      <c r="H331" s="16"/>
      <c r="I331" s="16"/>
      <c r="J331" s="5" t="s">
        <v>1163</v>
      </c>
      <c r="K331" s="5">
        <v>4574</v>
      </c>
      <c r="L331" s="5">
        <v>2068</v>
      </c>
      <c r="M331" s="5" t="s">
        <v>918</v>
      </c>
      <c r="N331" s="8">
        <v>10</v>
      </c>
      <c r="O331" s="5">
        <v>2068</v>
      </c>
      <c r="P331" s="5"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</row>
    <row r="332" spans="1:22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16"/>
      <c r="H332" s="16"/>
      <c r="I332" s="16"/>
      <c r="J332" s="5" t="s">
        <v>1202</v>
      </c>
      <c r="K332" s="5">
        <v>2775</v>
      </c>
      <c r="L332" s="5">
        <v>1946</v>
      </c>
      <c r="M332" s="5" t="s">
        <v>923</v>
      </c>
      <c r="N332" s="8">
        <v>6</v>
      </c>
      <c r="O332" s="5">
        <v>3892</v>
      </c>
      <c r="P332" s="5"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</row>
    <row r="333" spans="1:22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16"/>
      <c r="H333" s="16"/>
      <c r="I333" s="16"/>
      <c r="J333" s="5" t="s">
        <v>1122</v>
      </c>
      <c r="K333" s="5">
        <v>4788</v>
      </c>
      <c r="L333" s="5">
        <v>2063</v>
      </c>
      <c r="M333" s="5" t="s">
        <v>923</v>
      </c>
      <c r="N333" s="8">
        <v>4</v>
      </c>
      <c r="O333" s="5">
        <v>16504</v>
      </c>
      <c r="P333" s="5"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</row>
    <row r="334" spans="1:22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16"/>
      <c r="H334" s="16"/>
      <c r="I334" s="16"/>
      <c r="J334" s="5" t="s">
        <v>1036</v>
      </c>
      <c r="K334" s="5">
        <v>3025</v>
      </c>
      <c r="L334" s="5">
        <v>1863</v>
      </c>
      <c r="M334" s="5" t="s">
        <v>918</v>
      </c>
      <c r="N334" s="8" t="s">
        <v>1572</v>
      </c>
      <c r="O334" s="5">
        <v>3726</v>
      </c>
      <c r="P334" s="5"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</row>
    <row r="335" spans="1:22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16"/>
      <c r="H335" s="16"/>
      <c r="I335" s="16"/>
      <c r="J335" s="5" t="s">
        <v>1165</v>
      </c>
      <c r="K335" s="5">
        <v>3644</v>
      </c>
      <c r="L335" s="5">
        <v>1954</v>
      </c>
      <c r="M335" s="5" t="s">
        <v>920</v>
      </c>
      <c r="N335" s="8">
        <v>4</v>
      </c>
      <c r="O335" s="5">
        <v>3908</v>
      </c>
      <c r="P335" s="5"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</row>
    <row r="336" spans="1:22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16"/>
      <c r="H336" s="16"/>
      <c r="I336" s="16"/>
      <c r="J336" s="5" t="s">
        <v>1057</v>
      </c>
      <c r="K336" s="5">
        <v>3663</v>
      </c>
      <c r="L336" s="5">
        <v>1550</v>
      </c>
      <c r="M336" s="5" t="s">
        <v>923</v>
      </c>
      <c r="N336" s="8">
        <v>4</v>
      </c>
      <c r="O336" s="5">
        <v>3100</v>
      </c>
      <c r="P336" s="5"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</row>
    <row r="337" spans="1:22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16"/>
      <c r="H337" s="16"/>
      <c r="I337" s="16"/>
      <c r="J337" s="5" t="s">
        <v>967</v>
      </c>
      <c r="K337" s="5">
        <v>4459</v>
      </c>
      <c r="L337" s="5">
        <v>1722</v>
      </c>
      <c r="M337" s="5" t="s">
        <v>927</v>
      </c>
      <c r="N337" s="8">
        <v>4</v>
      </c>
      <c r="O337" s="5">
        <v>1722</v>
      </c>
      <c r="P337" s="5"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</row>
    <row r="338" spans="1:22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16"/>
      <c r="H338" s="16"/>
      <c r="I338" s="16"/>
      <c r="J338" s="5" t="s">
        <v>1186</v>
      </c>
      <c r="K338" s="5">
        <v>3555</v>
      </c>
      <c r="L338" s="5">
        <v>1564</v>
      </c>
      <c r="M338" s="5" t="s">
        <v>918</v>
      </c>
      <c r="N338" s="8">
        <v>3</v>
      </c>
      <c r="O338" s="5">
        <v>4692</v>
      </c>
      <c r="P338" s="5"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</row>
    <row r="339" spans="1:22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16"/>
      <c r="H339" s="16"/>
      <c r="I339" s="16"/>
      <c r="J339" s="5" t="s">
        <v>1214</v>
      </c>
      <c r="K339" s="5">
        <v>4309</v>
      </c>
      <c r="L339" s="5">
        <v>1779</v>
      </c>
      <c r="M339" s="5" t="s">
        <v>918</v>
      </c>
      <c r="N339" s="8">
        <v>10</v>
      </c>
      <c r="O339" s="5">
        <v>1779</v>
      </c>
      <c r="P339" s="5"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</row>
    <row r="340" spans="1:22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16"/>
      <c r="H340" s="16"/>
      <c r="I340" s="16"/>
      <c r="J340" s="5" t="s">
        <v>1154</v>
      </c>
      <c r="K340" s="5">
        <v>4643</v>
      </c>
      <c r="L340" s="5">
        <v>1549</v>
      </c>
      <c r="M340" s="5" t="s">
        <v>918</v>
      </c>
      <c r="N340" s="8">
        <v>4</v>
      </c>
      <c r="O340" s="5">
        <v>1549</v>
      </c>
      <c r="P340" s="5"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</row>
    <row r="341" spans="1:22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16"/>
      <c r="H341" s="16"/>
      <c r="I341" s="16"/>
      <c r="J341" s="5" t="s">
        <v>1198</v>
      </c>
      <c r="K341" s="5">
        <v>3330</v>
      </c>
      <c r="L341" s="5">
        <v>2283</v>
      </c>
      <c r="M341" s="5" t="s">
        <v>918</v>
      </c>
      <c r="N341" s="8">
        <v>4</v>
      </c>
      <c r="O341" s="5">
        <v>4566</v>
      </c>
      <c r="P341" s="5"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</row>
    <row r="342" spans="1:22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16"/>
      <c r="H342" s="16"/>
      <c r="I342" s="16"/>
      <c r="J342" s="5" t="s">
        <v>1202</v>
      </c>
      <c r="K342" s="5">
        <v>2775</v>
      </c>
      <c r="L342" s="5">
        <v>1946</v>
      </c>
      <c r="M342" s="5" t="s">
        <v>923</v>
      </c>
      <c r="N342" s="8">
        <v>5</v>
      </c>
      <c r="O342" s="5">
        <v>5838</v>
      </c>
      <c r="P342" s="5"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</row>
    <row r="343" spans="1:22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16"/>
      <c r="H343" s="16"/>
      <c r="I343" s="16"/>
      <c r="J343" s="5" t="s">
        <v>1151</v>
      </c>
      <c r="K343" s="5">
        <v>3735</v>
      </c>
      <c r="L343" s="5">
        <v>2377</v>
      </c>
      <c r="M343" s="5" t="s">
        <v>918</v>
      </c>
      <c r="N343" s="8">
        <v>4</v>
      </c>
      <c r="O343" s="5">
        <v>2377</v>
      </c>
      <c r="P343" s="5"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</row>
    <row r="344" spans="1:22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16"/>
      <c r="H344" s="16"/>
      <c r="I344" s="16"/>
      <c r="J344" s="5" t="s">
        <v>1039</v>
      </c>
      <c r="K344" s="5">
        <v>2868</v>
      </c>
      <c r="L344" s="5">
        <v>2479</v>
      </c>
      <c r="M344" s="5" t="s">
        <v>923</v>
      </c>
      <c r="N344" s="8" t="s">
        <v>1572</v>
      </c>
      <c r="O344" s="5">
        <v>7437</v>
      </c>
      <c r="P344" s="5"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</row>
    <row r="345" spans="1:22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16"/>
      <c r="H345" s="16"/>
      <c r="I345" s="16"/>
      <c r="J345" s="5" t="s">
        <v>1076</v>
      </c>
      <c r="K345" s="5">
        <v>2628</v>
      </c>
      <c r="L345" s="5">
        <v>1803</v>
      </c>
      <c r="M345" s="5" t="s">
        <v>918</v>
      </c>
      <c r="N345" s="8">
        <v>10</v>
      </c>
      <c r="O345" s="5">
        <v>1803</v>
      </c>
      <c r="P345" s="5"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</row>
    <row r="346" spans="1:22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16"/>
      <c r="H346" s="16"/>
      <c r="I346" s="16"/>
      <c r="J346" s="5" t="s">
        <v>1183</v>
      </c>
      <c r="K346" s="5">
        <v>4874</v>
      </c>
      <c r="L346" s="5">
        <v>1503</v>
      </c>
      <c r="M346" s="5" t="s">
        <v>918</v>
      </c>
      <c r="N346" s="8" t="s">
        <v>1572</v>
      </c>
      <c r="O346" s="5">
        <v>1503</v>
      </c>
      <c r="P346" s="5"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</row>
    <row r="347" spans="1:22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16"/>
      <c r="H347" s="16"/>
      <c r="I347" s="16"/>
      <c r="J347" s="5" t="s">
        <v>1085</v>
      </c>
      <c r="K347" s="5">
        <v>4239</v>
      </c>
      <c r="L347" s="5">
        <v>1749</v>
      </c>
      <c r="M347" s="5" t="s">
        <v>925</v>
      </c>
      <c r="N347" s="8">
        <v>8</v>
      </c>
      <c r="O347" s="5">
        <v>5247</v>
      </c>
      <c r="P347" s="5"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</row>
    <row r="348" spans="1:22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16"/>
      <c r="H348" s="16"/>
      <c r="I348" s="16"/>
      <c r="J348" s="5" t="s">
        <v>919</v>
      </c>
      <c r="K348" s="5">
        <v>2552</v>
      </c>
      <c r="L348" s="5">
        <v>1905</v>
      </c>
      <c r="M348" s="5" t="s">
        <v>918</v>
      </c>
      <c r="N348" s="8">
        <v>4</v>
      </c>
      <c r="O348" s="5">
        <v>1905</v>
      </c>
      <c r="P348" s="5"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</row>
    <row r="349" spans="1:22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16"/>
      <c r="H349" s="16"/>
      <c r="I349" s="16"/>
      <c r="J349" s="5" t="s">
        <v>1098</v>
      </c>
      <c r="K349" s="5">
        <v>3197</v>
      </c>
      <c r="L349" s="5">
        <v>1625</v>
      </c>
      <c r="M349" s="5" t="s">
        <v>918</v>
      </c>
      <c r="N349" s="8" t="s">
        <v>1572</v>
      </c>
      <c r="O349" s="5">
        <v>1625</v>
      </c>
      <c r="P349" s="5"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</row>
    <row r="350" spans="1:22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16"/>
      <c r="H350" s="16"/>
      <c r="I350" s="16"/>
      <c r="J350" s="5" t="s">
        <v>1120</v>
      </c>
      <c r="K350" s="5">
        <v>4291</v>
      </c>
      <c r="L350" s="5">
        <v>2021</v>
      </c>
      <c r="M350" s="5" t="s">
        <v>918</v>
      </c>
      <c r="N350" s="8">
        <v>3</v>
      </c>
      <c r="O350" s="5">
        <v>2021</v>
      </c>
      <c r="P350" s="5"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</row>
    <row r="351" spans="1:22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16"/>
      <c r="H351" s="16"/>
      <c r="I351" s="16"/>
      <c r="J351" s="5" t="s">
        <v>984</v>
      </c>
      <c r="K351" s="5">
        <v>4831</v>
      </c>
      <c r="L351" s="5">
        <v>2265</v>
      </c>
      <c r="M351" s="5" t="s">
        <v>918</v>
      </c>
      <c r="N351" s="8">
        <v>5</v>
      </c>
      <c r="O351" s="5">
        <v>2265</v>
      </c>
      <c r="P351" s="5"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</row>
    <row r="352" spans="1:22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16"/>
      <c r="H352" s="16"/>
      <c r="I352" s="16"/>
      <c r="J352" s="5" t="s">
        <v>1049</v>
      </c>
      <c r="K352" s="5">
        <v>4731</v>
      </c>
      <c r="L352" s="5">
        <v>1858</v>
      </c>
      <c r="M352" s="5" t="s">
        <v>918</v>
      </c>
      <c r="N352" s="8">
        <v>4</v>
      </c>
      <c r="O352" s="5">
        <v>5574</v>
      </c>
      <c r="P352" s="5"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</row>
    <row r="353" spans="1:22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16"/>
      <c r="H353" s="16"/>
      <c r="I353" s="16"/>
      <c r="J353" s="5" t="s">
        <v>1106</v>
      </c>
      <c r="K353" s="5">
        <v>4711</v>
      </c>
      <c r="L353" s="5">
        <v>2288</v>
      </c>
      <c r="M353" s="5" t="s">
        <v>923</v>
      </c>
      <c r="N353" s="8">
        <v>5</v>
      </c>
      <c r="O353" s="5">
        <v>4576</v>
      </c>
      <c r="P353" s="5"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</row>
    <row r="354" spans="1:22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16"/>
      <c r="H354" s="16"/>
      <c r="I354" s="16"/>
      <c r="J354" s="5" t="s">
        <v>1022</v>
      </c>
      <c r="K354" s="5">
        <v>3018</v>
      </c>
      <c r="L354" s="5">
        <v>1286</v>
      </c>
      <c r="M354" s="5" t="s">
        <v>918</v>
      </c>
      <c r="N354" s="8">
        <v>10</v>
      </c>
      <c r="O354" s="5">
        <v>2572</v>
      </c>
      <c r="P354" s="5"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</row>
    <row r="355" spans="1:22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16"/>
      <c r="H355" s="16"/>
      <c r="I355" s="16"/>
      <c r="J355" s="5" t="s">
        <v>1084</v>
      </c>
      <c r="K355" s="5">
        <v>4547</v>
      </c>
      <c r="L355" s="5">
        <v>2258</v>
      </c>
      <c r="M355" s="5" t="s">
        <v>925</v>
      </c>
      <c r="N355" s="8">
        <v>3</v>
      </c>
      <c r="O355" s="5">
        <v>4516</v>
      </c>
      <c r="P355" s="5"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</row>
    <row r="356" spans="1:22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16"/>
      <c r="H356" s="16"/>
      <c r="I356" s="16"/>
      <c r="J356" s="5" t="s">
        <v>1035</v>
      </c>
      <c r="K356" s="5">
        <v>4262</v>
      </c>
      <c r="L356" s="5">
        <v>2486</v>
      </c>
      <c r="M356" s="5" t="s">
        <v>918</v>
      </c>
      <c r="N356" s="8">
        <v>3</v>
      </c>
      <c r="O356" s="5">
        <v>2486</v>
      </c>
      <c r="P356" s="5"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</row>
    <row r="357" spans="1:22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16"/>
      <c r="H357" s="16"/>
      <c r="I357" s="16"/>
      <c r="J357" s="5" t="s">
        <v>1053</v>
      </c>
      <c r="K357" s="5">
        <v>4996</v>
      </c>
      <c r="L357" s="5">
        <v>2108</v>
      </c>
      <c r="M357" s="5" t="s">
        <v>923</v>
      </c>
      <c r="N357" s="8">
        <v>10</v>
      </c>
      <c r="O357" s="5">
        <v>2108</v>
      </c>
      <c r="P357" s="5"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</row>
    <row r="358" spans="1:22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16"/>
      <c r="H358" s="16"/>
      <c r="I358" s="16"/>
      <c r="J358" s="5" t="s">
        <v>963</v>
      </c>
      <c r="K358" s="5">
        <v>2814</v>
      </c>
      <c r="L358" s="5">
        <v>2437</v>
      </c>
      <c r="M358" s="5" t="s">
        <v>918</v>
      </c>
      <c r="N358" s="8">
        <v>8</v>
      </c>
      <c r="O358" s="5">
        <v>4874</v>
      </c>
      <c r="P358" s="5"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</row>
    <row r="359" spans="1:22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16"/>
      <c r="H359" s="16"/>
      <c r="I359" s="16"/>
      <c r="J359" s="5" t="s">
        <v>1075</v>
      </c>
      <c r="K359" s="5">
        <v>4209</v>
      </c>
      <c r="L359" s="5">
        <v>1692</v>
      </c>
      <c r="M359" s="5" t="s">
        <v>925</v>
      </c>
      <c r="N359" s="8">
        <v>3</v>
      </c>
      <c r="O359" s="5">
        <v>5076</v>
      </c>
      <c r="P359" s="5"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</row>
    <row r="360" spans="1:22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16"/>
      <c r="H360" s="16"/>
      <c r="I360" s="16"/>
      <c r="J360" s="5" t="s">
        <v>978</v>
      </c>
      <c r="K360" s="5">
        <v>2787</v>
      </c>
      <c r="L360" s="5">
        <v>2020</v>
      </c>
      <c r="M360" s="5" t="s">
        <v>918</v>
      </c>
      <c r="N360" s="8">
        <v>8</v>
      </c>
      <c r="O360" s="5">
        <v>2020</v>
      </c>
      <c r="P360" s="5"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</row>
    <row r="361" spans="1:22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16"/>
      <c r="H361" s="16"/>
      <c r="I361" s="16"/>
      <c r="J361" s="5" t="s">
        <v>1074</v>
      </c>
      <c r="K361" s="5">
        <v>2923</v>
      </c>
      <c r="L361" s="5">
        <v>2480</v>
      </c>
      <c r="M361" s="5" t="s">
        <v>923</v>
      </c>
      <c r="N361" s="8">
        <v>6</v>
      </c>
      <c r="O361" s="5">
        <v>2480</v>
      </c>
      <c r="P361" s="5"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</row>
    <row r="362" spans="1:22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16"/>
      <c r="H362" s="16"/>
      <c r="I362" s="16"/>
      <c r="J362" s="5" t="s">
        <v>1112</v>
      </c>
      <c r="K362" s="5">
        <v>3759</v>
      </c>
      <c r="L362" s="5">
        <v>2258</v>
      </c>
      <c r="M362" s="5" t="s">
        <v>920</v>
      </c>
      <c r="N362" s="8">
        <v>3</v>
      </c>
      <c r="O362" s="5">
        <v>2258</v>
      </c>
      <c r="P362" s="5"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</row>
    <row r="363" spans="1:22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16"/>
      <c r="H363" s="16"/>
      <c r="I363" s="16"/>
      <c r="J363" s="5" t="s">
        <v>1107</v>
      </c>
      <c r="K363" s="5">
        <v>4234</v>
      </c>
      <c r="L363" s="5">
        <v>1212</v>
      </c>
      <c r="M363" s="5" t="s">
        <v>923</v>
      </c>
      <c r="N363" s="8">
        <v>6</v>
      </c>
      <c r="O363" s="5">
        <v>2424</v>
      </c>
      <c r="P363" s="5"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</row>
    <row r="364" spans="1:22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16"/>
      <c r="H364" s="16"/>
      <c r="I364" s="16"/>
      <c r="J364" s="5" t="s">
        <v>1065</v>
      </c>
      <c r="K364" s="5">
        <v>4239</v>
      </c>
      <c r="L364" s="5">
        <v>2267</v>
      </c>
      <c r="M364" s="5" t="s">
        <v>918</v>
      </c>
      <c r="N364" s="8">
        <v>5</v>
      </c>
      <c r="O364" s="5">
        <v>4534</v>
      </c>
      <c r="P364" s="5"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</row>
    <row r="365" spans="1:22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16"/>
      <c r="H365" s="16"/>
      <c r="I365" s="16"/>
      <c r="J365" s="5" t="s">
        <v>1088</v>
      </c>
      <c r="K365" s="5">
        <v>2523</v>
      </c>
      <c r="L365" s="5">
        <v>1665</v>
      </c>
      <c r="M365" s="5" t="s">
        <v>918</v>
      </c>
      <c r="N365" s="8">
        <v>8</v>
      </c>
      <c r="O365" s="5">
        <v>1665</v>
      </c>
      <c r="P365" s="5"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</row>
    <row r="366" spans="1:22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16"/>
      <c r="H366" s="16"/>
      <c r="I366" s="16"/>
      <c r="J366" s="5" t="s">
        <v>1232</v>
      </c>
      <c r="K366" s="5">
        <v>3514</v>
      </c>
      <c r="L366" s="5">
        <v>1257</v>
      </c>
      <c r="M366" s="5" t="s">
        <v>918</v>
      </c>
      <c r="N366" s="8">
        <v>3</v>
      </c>
      <c r="O366" s="5">
        <v>1257</v>
      </c>
      <c r="P366" s="5"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</row>
    <row r="367" spans="1:22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16"/>
      <c r="H367" s="16"/>
      <c r="I367" s="16"/>
      <c r="J367" s="5" t="s">
        <v>1077</v>
      </c>
      <c r="K367" s="5">
        <v>4307</v>
      </c>
      <c r="L367" s="5">
        <v>1503</v>
      </c>
      <c r="M367" s="5" t="s">
        <v>918</v>
      </c>
      <c r="N367" s="8">
        <v>8</v>
      </c>
      <c r="O367" s="5">
        <v>1503</v>
      </c>
      <c r="P367" s="5"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</row>
    <row r="368" spans="1:22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16"/>
      <c r="H368" s="16"/>
      <c r="I368" s="16"/>
      <c r="J368" s="5" t="s">
        <v>1040</v>
      </c>
      <c r="K368" s="5">
        <v>3694</v>
      </c>
      <c r="L368" s="5">
        <v>1616</v>
      </c>
      <c r="M368" s="5" t="s">
        <v>923</v>
      </c>
      <c r="N368" s="8">
        <v>3</v>
      </c>
      <c r="O368" s="5">
        <v>3232</v>
      </c>
      <c r="P368" s="5"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</row>
    <row r="369" spans="1:22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16"/>
      <c r="H369" s="16"/>
      <c r="I369" s="16"/>
      <c r="J369" s="5" t="s">
        <v>944</v>
      </c>
      <c r="K369" s="5">
        <v>4891</v>
      </c>
      <c r="L369" s="5">
        <v>1745</v>
      </c>
      <c r="M369" s="5" t="s">
        <v>925</v>
      </c>
      <c r="N369" s="8">
        <v>4</v>
      </c>
      <c r="O369" s="5">
        <v>3490</v>
      </c>
      <c r="P369" s="5"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</row>
    <row r="370" spans="1:22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16"/>
      <c r="H370" s="16"/>
      <c r="I370" s="16"/>
      <c r="J370" s="5" t="s">
        <v>1061</v>
      </c>
      <c r="K370" s="5">
        <v>4858</v>
      </c>
      <c r="L370" s="5">
        <v>2491</v>
      </c>
      <c r="M370" s="5" t="s">
        <v>918</v>
      </c>
      <c r="N370" s="8">
        <v>4</v>
      </c>
      <c r="O370" s="5">
        <v>2491</v>
      </c>
      <c r="P370" s="5"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</row>
    <row r="371" spans="1:22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16"/>
      <c r="H371" s="16"/>
      <c r="I371" s="16"/>
      <c r="J371" s="5" t="s">
        <v>934</v>
      </c>
      <c r="K371" s="5">
        <v>3000</v>
      </c>
      <c r="L371" s="5">
        <v>2148</v>
      </c>
      <c r="M371" s="5" t="s">
        <v>925</v>
      </c>
      <c r="N371" s="8">
        <v>3</v>
      </c>
      <c r="O371" s="5">
        <v>6444</v>
      </c>
      <c r="P371" s="5"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</row>
    <row r="372" spans="1:22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16"/>
      <c r="H372" s="16"/>
      <c r="I372" s="16"/>
      <c r="J372" s="5" t="s">
        <v>1198</v>
      </c>
      <c r="K372" s="5">
        <v>3330</v>
      </c>
      <c r="L372" s="5">
        <v>2283</v>
      </c>
      <c r="M372" s="5" t="s">
        <v>918</v>
      </c>
      <c r="N372" s="8" t="s">
        <v>1572</v>
      </c>
      <c r="O372" s="5">
        <v>4566</v>
      </c>
      <c r="P372" s="5"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</row>
    <row r="373" spans="1:22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16"/>
      <c r="H373" s="16"/>
      <c r="I373" s="16"/>
      <c r="J373" s="5" t="s">
        <v>1133</v>
      </c>
      <c r="K373" s="5">
        <v>3473</v>
      </c>
      <c r="L373" s="5">
        <v>1493</v>
      </c>
      <c r="M373" s="5" t="s">
        <v>923</v>
      </c>
      <c r="N373" s="8">
        <v>8</v>
      </c>
      <c r="O373" s="5">
        <v>2986</v>
      </c>
      <c r="P373" s="5"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</row>
    <row r="374" spans="1:22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16"/>
      <c r="H374" s="16"/>
      <c r="I374" s="16"/>
      <c r="J374" s="5" t="s">
        <v>955</v>
      </c>
      <c r="K374" s="5">
        <v>2612</v>
      </c>
      <c r="L374" s="5">
        <v>1994</v>
      </c>
      <c r="M374" s="5" t="s">
        <v>918</v>
      </c>
      <c r="N374" s="8">
        <v>5</v>
      </c>
      <c r="O374" s="5">
        <v>5982</v>
      </c>
      <c r="P374" s="5"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</row>
    <row r="375" spans="1:22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16"/>
      <c r="H375" s="16"/>
      <c r="I375" s="16"/>
      <c r="J375" s="5" t="s">
        <v>1136</v>
      </c>
      <c r="K375" s="5">
        <v>4515</v>
      </c>
      <c r="L375" s="5">
        <v>1550</v>
      </c>
      <c r="M375" s="5" t="s">
        <v>925</v>
      </c>
      <c r="N375" s="8">
        <v>4</v>
      </c>
      <c r="O375" s="5">
        <v>1550</v>
      </c>
      <c r="P375" s="5"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</row>
    <row r="376" spans="1:22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16"/>
      <c r="H376" s="16"/>
      <c r="I376" s="16"/>
      <c r="J376" s="5" t="s">
        <v>977</v>
      </c>
      <c r="K376" s="5">
        <v>2912</v>
      </c>
      <c r="L376" s="5">
        <v>2328</v>
      </c>
      <c r="M376" s="5" t="s">
        <v>925</v>
      </c>
      <c r="N376" s="8">
        <v>6</v>
      </c>
      <c r="O376" s="5">
        <v>4656</v>
      </c>
      <c r="P376" s="5"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</row>
    <row r="377" spans="1:22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16"/>
      <c r="H377" s="16"/>
      <c r="I377" s="16"/>
      <c r="J377" s="5" t="s">
        <v>1078</v>
      </c>
      <c r="K377" s="5">
        <v>2787</v>
      </c>
      <c r="L377" s="5">
        <v>1470</v>
      </c>
      <c r="M377" s="5" t="s">
        <v>925</v>
      </c>
      <c r="N377" s="8">
        <v>6</v>
      </c>
      <c r="O377" s="5">
        <v>4410</v>
      </c>
      <c r="P377" s="5"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</row>
    <row r="378" spans="1:22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16"/>
      <c r="H378" s="16"/>
      <c r="I378" s="16"/>
      <c r="J378" s="5" t="s">
        <v>1130</v>
      </c>
      <c r="K378" s="5">
        <v>3493</v>
      </c>
      <c r="L378" s="5">
        <v>2180</v>
      </c>
      <c r="M378" s="5" t="s">
        <v>918</v>
      </c>
      <c r="N378" s="8">
        <v>4</v>
      </c>
      <c r="O378" s="5">
        <v>6540</v>
      </c>
      <c r="P378" s="5"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</row>
    <row r="379" spans="1:22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16"/>
      <c r="H379" s="16"/>
      <c r="I379" s="16"/>
      <c r="J379" s="5" t="s">
        <v>937</v>
      </c>
      <c r="K379" s="5">
        <v>2500</v>
      </c>
      <c r="L379" s="5">
        <v>1914</v>
      </c>
      <c r="M379" s="5" t="s">
        <v>931</v>
      </c>
      <c r="N379" s="8" t="s">
        <v>1572</v>
      </c>
      <c r="O379" s="5">
        <v>5742</v>
      </c>
      <c r="P379" s="5"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</row>
    <row r="380" spans="1:22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16"/>
      <c r="H380" s="16"/>
      <c r="I380" s="16"/>
      <c r="J380" s="5" t="s">
        <v>1174</v>
      </c>
      <c r="K380" s="5">
        <v>3844</v>
      </c>
      <c r="L380" s="5">
        <v>2157</v>
      </c>
      <c r="M380" s="5" t="s">
        <v>918</v>
      </c>
      <c r="N380" s="8">
        <v>5</v>
      </c>
      <c r="O380" s="5">
        <v>2157</v>
      </c>
      <c r="P380" s="5"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</row>
    <row r="381" spans="1:22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16"/>
      <c r="H381" s="16"/>
      <c r="I381" s="16"/>
      <c r="J381" s="5" t="s">
        <v>1043</v>
      </c>
      <c r="K381" s="5">
        <v>2706</v>
      </c>
      <c r="L381" s="5">
        <v>2310</v>
      </c>
      <c r="M381" s="5" t="s">
        <v>918</v>
      </c>
      <c r="N381" s="8" t="s">
        <v>1572</v>
      </c>
      <c r="O381" s="5">
        <v>6930</v>
      </c>
      <c r="P381" s="5"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</row>
    <row r="382" spans="1:22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16"/>
      <c r="H382" s="16"/>
      <c r="I382" s="16"/>
      <c r="J382" s="5" t="s">
        <v>982</v>
      </c>
      <c r="K382" s="5">
        <v>2803</v>
      </c>
      <c r="L382" s="5">
        <v>1344</v>
      </c>
      <c r="M382" s="5" t="s">
        <v>918</v>
      </c>
      <c r="N382" s="8">
        <v>4</v>
      </c>
      <c r="O382" s="5">
        <v>1344</v>
      </c>
      <c r="P382" s="5"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</row>
    <row r="383" spans="1:22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16"/>
      <c r="H383" s="16"/>
      <c r="I383" s="16"/>
      <c r="J383" s="5" t="s">
        <v>1099</v>
      </c>
      <c r="K383" s="5">
        <v>3757</v>
      </c>
      <c r="L383" s="5">
        <v>2156</v>
      </c>
      <c r="M383" s="5" t="s">
        <v>918</v>
      </c>
      <c r="N383" s="8">
        <v>4</v>
      </c>
      <c r="O383" s="5">
        <v>4312</v>
      </c>
      <c r="P383" s="5"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</row>
    <row r="384" spans="1:22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16"/>
      <c r="H384" s="16"/>
      <c r="I384" s="16"/>
      <c r="J384" s="5" t="s">
        <v>1228</v>
      </c>
      <c r="K384" s="5">
        <v>2539</v>
      </c>
      <c r="L384" s="5">
        <v>1656</v>
      </c>
      <c r="M384" s="5" t="s">
        <v>918</v>
      </c>
      <c r="N384" s="8">
        <v>5</v>
      </c>
      <c r="O384" s="5">
        <v>1656</v>
      </c>
      <c r="P384" s="5"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</row>
    <row r="385" spans="1:22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16"/>
      <c r="H385" s="16"/>
      <c r="I385" s="16"/>
      <c r="J385" s="5" t="s">
        <v>975</v>
      </c>
      <c r="K385" s="5">
        <v>3717</v>
      </c>
      <c r="L385" s="5">
        <v>2146</v>
      </c>
      <c r="M385" s="5" t="s">
        <v>923</v>
      </c>
      <c r="N385" s="8" t="s">
        <v>1572</v>
      </c>
      <c r="O385" s="5">
        <v>2146</v>
      </c>
      <c r="P385" s="5"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</row>
    <row r="386" spans="1:22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16"/>
      <c r="H386" s="16"/>
      <c r="I386" s="16"/>
      <c r="J386" s="5" t="s">
        <v>1058</v>
      </c>
      <c r="K386" s="5">
        <v>3101</v>
      </c>
      <c r="L386" s="5">
        <v>1524</v>
      </c>
      <c r="M386" s="5" t="s">
        <v>918</v>
      </c>
      <c r="N386" s="8">
        <v>10</v>
      </c>
      <c r="O386" s="5">
        <v>3048</v>
      </c>
      <c r="P386" s="5"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</row>
    <row r="387" spans="1:22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16"/>
      <c r="H387" s="16"/>
      <c r="I387" s="16"/>
      <c r="J387" s="5" t="s">
        <v>1140</v>
      </c>
      <c r="K387" s="5">
        <v>3536</v>
      </c>
      <c r="L387" s="5">
        <v>1644</v>
      </c>
      <c r="M387" s="5" t="s">
        <v>920</v>
      </c>
      <c r="N387" s="8">
        <v>10</v>
      </c>
      <c r="O387" s="5">
        <v>3288</v>
      </c>
      <c r="P387" s="5"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</row>
    <row r="388" spans="1:22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16"/>
      <c r="H388" s="16"/>
      <c r="I388" s="16"/>
      <c r="J388" s="5" t="s">
        <v>1148</v>
      </c>
      <c r="K388" s="5">
        <v>3725</v>
      </c>
      <c r="L388" s="5">
        <v>1250</v>
      </c>
      <c r="M388" s="5" t="s">
        <v>918</v>
      </c>
      <c r="N388" s="8">
        <v>5</v>
      </c>
      <c r="O388" s="5">
        <v>2500</v>
      </c>
      <c r="P388" s="5"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</row>
    <row r="389" spans="1:22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16"/>
      <c r="H389" s="16"/>
      <c r="I389" s="16"/>
      <c r="J389" s="5" t="s">
        <v>1217</v>
      </c>
      <c r="K389" s="5">
        <v>4542</v>
      </c>
      <c r="L389" s="5">
        <v>1226</v>
      </c>
      <c r="M389" s="5" t="s">
        <v>923</v>
      </c>
      <c r="N389" s="8">
        <v>6</v>
      </c>
      <c r="O389" s="5">
        <v>2452</v>
      </c>
      <c r="P389" s="5"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</row>
    <row r="390" spans="1:22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16"/>
      <c r="H390" s="16"/>
      <c r="I390" s="16"/>
      <c r="J390" s="5" t="s">
        <v>1180</v>
      </c>
      <c r="K390" s="5">
        <v>4990</v>
      </c>
      <c r="L390" s="5">
        <v>1360</v>
      </c>
      <c r="M390" s="5" t="s">
        <v>918</v>
      </c>
      <c r="N390" s="8">
        <v>4</v>
      </c>
      <c r="O390" s="5">
        <v>4080</v>
      </c>
      <c r="P390" s="5"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</row>
    <row r="391" spans="1:22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16"/>
      <c r="H391" s="16"/>
      <c r="I391" s="16"/>
      <c r="J391" s="5" t="s">
        <v>1202</v>
      </c>
      <c r="K391" s="5">
        <v>2775</v>
      </c>
      <c r="L391" s="5">
        <v>1946</v>
      </c>
      <c r="M391" s="5" t="s">
        <v>923</v>
      </c>
      <c r="N391" s="8">
        <v>5</v>
      </c>
      <c r="O391" s="5">
        <v>1946</v>
      </c>
      <c r="P391" s="5"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</row>
    <row r="392" spans="1:22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16"/>
      <c r="H392" s="16"/>
      <c r="I392" s="16"/>
      <c r="J392" s="5" t="s">
        <v>1094</v>
      </c>
      <c r="K392" s="5">
        <v>3463</v>
      </c>
      <c r="L392" s="5">
        <v>1964</v>
      </c>
      <c r="M392" s="5" t="s">
        <v>925</v>
      </c>
      <c r="N392" s="8">
        <v>5</v>
      </c>
      <c r="O392" s="5">
        <v>1964</v>
      </c>
      <c r="P392" s="5"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</row>
    <row r="393" spans="1:22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16"/>
      <c r="H393" s="16"/>
      <c r="I393" s="16"/>
      <c r="J393" s="5" t="s">
        <v>1107</v>
      </c>
      <c r="K393" s="5">
        <v>4234</v>
      </c>
      <c r="L393" s="5">
        <v>1212</v>
      </c>
      <c r="M393" s="5" t="s">
        <v>923</v>
      </c>
      <c r="N393" s="8">
        <v>10</v>
      </c>
      <c r="O393" s="5">
        <v>1212</v>
      </c>
      <c r="P393" s="5"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</row>
    <row r="394" spans="1:22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16"/>
      <c r="H394" s="16"/>
      <c r="I394" s="16"/>
      <c r="J394" s="5" t="s">
        <v>1075</v>
      </c>
      <c r="K394" s="5">
        <v>4209</v>
      </c>
      <c r="L394" s="5">
        <v>1692</v>
      </c>
      <c r="M394" s="5" t="s">
        <v>925</v>
      </c>
      <c r="N394" s="8" t="s">
        <v>1572</v>
      </c>
      <c r="O394" s="5">
        <v>1692</v>
      </c>
      <c r="P394" s="5"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</row>
    <row r="395" spans="1:22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16"/>
      <c r="H395" s="16"/>
      <c r="I395" s="16"/>
      <c r="J395" s="5" t="s">
        <v>1210</v>
      </c>
      <c r="K395" s="5">
        <v>2659</v>
      </c>
      <c r="L395" s="5">
        <v>2415</v>
      </c>
      <c r="M395" s="5" t="s">
        <v>918</v>
      </c>
      <c r="N395" s="8">
        <v>10</v>
      </c>
      <c r="O395" s="5">
        <v>2415</v>
      </c>
      <c r="P395" s="5"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</row>
    <row r="396" spans="1:22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16"/>
      <c r="H396" s="16"/>
      <c r="I396" s="16"/>
      <c r="J396" s="5" t="s">
        <v>1094</v>
      </c>
      <c r="K396" s="5">
        <v>3463</v>
      </c>
      <c r="L396" s="5">
        <v>1964</v>
      </c>
      <c r="M396" s="5" t="s">
        <v>925</v>
      </c>
      <c r="N396" s="8">
        <v>6</v>
      </c>
      <c r="O396" s="5">
        <v>47136</v>
      </c>
      <c r="P396" s="5"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</row>
    <row r="397" spans="1:22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16"/>
      <c r="H397" s="16"/>
      <c r="I397" s="16"/>
      <c r="J397" s="5" t="s">
        <v>1192</v>
      </c>
      <c r="K397" s="5">
        <v>4599</v>
      </c>
      <c r="L397" s="5">
        <v>1332</v>
      </c>
      <c r="M397" s="5" t="s">
        <v>920</v>
      </c>
      <c r="N397" s="8">
        <v>5</v>
      </c>
      <c r="O397" s="5">
        <v>1332</v>
      </c>
      <c r="P397" s="5"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</row>
    <row r="398" spans="1:22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16"/>
      <c r="H398" s="16"/>
      <c r="I398" s="16"/>
      <c r="J398" s="5" t="s">
        <v>978</v>
      </c>
      <c r="K398" s="5">
        <v>2787</v>
      </c>
      <c r="L398" s="5">
        <v>2020</v>
      </c>
      <c r="M398" s="5" t="s">
        <v>918</v>
      </c>
      <c r="N398" s="8">
        <v>4</v>
      </c>
      <c r="O398" s="5">
        <v>4040</v>
      </c>
      <c r="P398" s="5"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</row>
    <row r="399" spans="1:22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16"/>
      <c r="H399" s="16"/>
      <c r="I399" s="16"/>
      <c r="J399" s="5" t="s">
        <v>1027</v>
      </c>
      <c r="K399" s="5">
        <v>4239</v>
      </c>
      <c r="L399" s="5">
        <v>1860</v>
      </c>
      <c r="M399" s="5" t="s">
        <v>918</v>
      </c>
      <c r="N399" s="8">
        <v>5</v>
      </c>
      <c r="O399" s="5">
        <v>3720</v>
      </c>
      <c r="P399" s="5"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</row>
    <row r="400" spans="1:22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16"/>
      <c r="H400" s="16"/>
      <c r="I400" s="16"/>
      <c r="J400" s="5" t="s">
        <v>1041</v>
      </c>
      <c r="K400" s="5">
        <v>2588</v>
      </c>
      <c r="L400" s="5">
        <v>2069</v>
      </c>
      <c r="M400" s="5" t="s">
        <v>918</v>
      </c>
      <c r="N400" s="8">
        <v>5</v>
      </c>
      <c r="O400" s="5">
        <v>2069</v>
      </c>
      <c r="P400" s="5"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</row>
    <row r="401" spans="1:22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16"/>
      <c r="H401" s="16"/>
      <c r="I401" s="16"/>
      <c r="J401" s="5" t="s">
        <v>1032</v>
      </c>
      <c r="K401" s="5">
        <v>2586</v>
      </c>
      <c r="L401" s="5">
        <v>2432</v>
      </c>
      <c r="M401" s="5" t="s">
        <v>920</v>
      </c>
      <c r="N401" s="8">
        <v>4</v>
      </c>
      <c r="O401" s="5">
        <v>2432</v>
      </c>
      <c r="P401" s="5"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</row>
    <row r="402" spans="1:22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16"/>
      <c r="H402" s="16"/>
      <c r="I402" s="16"/>
      <c r="J402" s="5" t="s">
        <v>1174</v>
      </c>
      <c r="K402" s="5">
        <v>3844</v>
      </c>
      <c r="L402" s="5">
        <v>2157</v>
      </c>
      <c r="M402" s="5" t="s">
        <v>918</v>
      </c>
      <c r="N402" s="8" t="s">
        <v>1572</v>
      </c>
      <c r="O402" s="5">
        <v>2157</v>
      </c>
      <c r="P402" s="5"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</row>
    <row r="403" spans="1:22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16"/>
      <c r="H403" s="16"/>
      <c r="I403" s="16"/>
      <c r="J403" s="5" t="s">
        <v>1217</v>
      </c>
      <c r="K403" s="5">
        <v>4542</v>
      </c>
      <c r="L403" s="5">
        <v>1226</v>
      </c>
      <c r="M403" s="5" t="s">
        <v>923</v>
      </c>
      <c r="N403" s="8">
        <v>5</v>
      </c>
      <c r="O403" s="5">
        <v>1226</v>
      </c>
      <c r="P403" s="5"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</row>
    <row r="404" spans="1:22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16"/>
      <c r="H404" s="16"/>
      <c r="I404" s="16"/>
      <c r="J404" s="5" t="s">
        <v>1009</v>
      </c>
      <c r="K404" s="5">
        <v>2718</v>
      </c>
      <c r="L404" s="5">
        <v>2254</v>
      </c>
      <c r="M404" s="5" t="s">
        <v>923</v>
      </c>
      <c r="N404" s="8" t="s">
        <v>1572</v>
      </c>
      <c r="O404" s="5">
        <v>2254</v>
      </c>
      <c r="P404" s="5"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</row>
    <row r="405" spans="1:22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16"/>
      <c r="H405" s="16"/>
      <c r="I405" s="16"/>
      <c r="J405" s="5" t="s">
        <v>1090</v>
      </c>
      <c r="K405" s="5">
        <v>4420</v>
      </c>
      <c r="L405" s="5">
        <v>1797</v>
      </c>
      <c r="M405" s="5" t="s">
        <v>925</v>
      </c>
      <c r="N405" s="8">
        <v>8</v>
      </c>
      <c r="O405" s="5">
        <v>3594</v>
      </c>
      <c r="P405" s="5"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</row>
    <row r="406" spans="1:22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16"/>
      <c r="H406" s="16"/>
      <c r="I406" s="16"/>
      <c r="J406" s="5" t="s">
        <v>1046</v>
      </c>
      <c r="K406" s="5">
        <v>4669</v>
      </c>
      <c r="L406" s="5">
        <v>2255</v>
      </c>
      <c r="M406" s="5" t="s">
        <v>918</v>
      </c>
      <c r="N406" s="8">
        <v>6</v>
      </c>
      <c r="O406" s="5">
        <v>2255</v>
      </c>
      <c r="P406" s="5"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</row>
    <row r="407" spans="1:22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16"/>
      <c r="H407" s="16"/>
      <c r="I407" s="16"/>
      <c r="J407" s="5" t="s">
        <v>1140</v>
      </c>
      <c r="K407" s="5">
        <v>3536</v>
      </c>
      <c r="L407" s="5">
        <v>1644</v>
      </c>
      <c r="M407" s="5" t="s">
        <v>920</v>
      </c>
      <c r="N407" s="8" t="s">
        <v>1572</v>
      </c>
      <c r="O407" s="5">
        <v>3288</v>
      </c>
      <c r="P407" s="5"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</row>
    <row r="408" spans="1:22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16"/>
      <c r="H408" s="16"/>
      <c r="I408" s="16"/>
      <c r="J408" s="5" t="s">
        <v>987</v>
      </c>
      <c r="K408" s="5">
        <v>2714</v>
      </c>
      <c r="L408" s="5">
        <v>1975</v>
      </c>
      <c r="M408" s="5" t="s">
        <v>918</v>
      </c>
      <c r="N408" s="8">
        <v>3</v>
      </c>
      <c r="O408" s="5">
        <v>5925</v>
      </c>
      <c r="P408" s="5"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</row>
    <row r="409" spans="1:22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16"/>
      <c r="H409" s="16"/>
      <c r="I409" s="16"/>
      <c r="J409" s="5" t="s">
        <v>1182</v>
      </c>
      <c r="K409" s="5">
        <v>4152</v>
      </c>
      <c r="L409" s="5">
        <v>1278</v>
      </c>
      <c r="M409" s="5" t="s">
        <v>918</v>
      </c>
      <c r="N409" s="8">
        <v>10</v>
      </c>
      <c r="O409" s="5">
        <v>1278</v>
      </c>
      <c r="P409" s="5"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</row>
    <row r="410" spans="1:22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16"/>
      <c r="H410" s="16"/>
      <c r="I410" s="16"/>
      <c r="J410" s="5" t="s">
        <v>1098</v>
      </c>
      <c r="K410" s="5">
        <v>3197</v>
      </c>
      <c r="L410" s="5">
        <v>1625</v>
      </c>
      <c r="M410" s="5" t="s">
        <v>918</v>
      </c>
      <c r="N410" s="8">
        <v>10</v>
      </c>
      <c r="O410" s="5">
        <v>1625</v>
      </c>
      <c r="P410" s="5"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</row>
    <row r="411" spans="1:22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16"/>
      <c r="H411" s="16"/>
      <c r="I411" s="16"/>
      <c r="J411" s="5" t="s">
        <v>1012</v>
      </c>
      <c r="K411" s="5">
        <v>3256</v>
      </c>
      <c r="L411" s="5">
        <v>1772</v>
      </c>
      <c r="M411" s="5" t="s">
        <v>918</v>
      </c>
      <c r="N411" s="8" t="s">
        <v>1572</v>
      </c>
      <c r="O411" s="5">
        <v>1772</v>
      </c>
      <c r="P411" s="5"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</row>
    <row r="412" spans="1:22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16"/>
      <c r="H412" s="16"/>
      <c r="I412" s="16"/>
      <c r="J412" s="5" t="s">
        <v>1145</v>
      </c>
      <c r="K412" s="5">
        <v>3827</v>
      </c>
      <c r="L412" s="5">
        <v>2424</v>
      </c>
      <c r="M412" s="5" t="s">
        <v>918</v>
      </c>
      <c r="N412" s="8" t="s">
        <v>1572</v>
      </c>
      <c r="O412" s="5">
        <v>7272</v>
      </c>
      <c r="P412" s="5"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</row>
    <row r="413" spans="1:22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16"/>
      <c r="H413" s="16"/>
      <c r="I413" s="16"/>
      <c r="J413" s="5" t="s">
        <v>1213</v>
      </c>
      <c r="K413" s="5">
        <v>4845</v>
      </c>
      <c r="L413" s="5">
        <v>1433</v>
      </c>
      <c r="M413" s="5" t="s">
        <v>918</v>
      </c>
      <c r="N413" s="8">
        <v>4</v>
      </c>
      <c r="O413" s="5">
        <v>4299</v>
      </c>
      <c r="P413" s="5"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</row>
    <row r="414" spans="1:22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16"/>
      <c r="H414" s="16"/>
      <c r="I414" s="16"/>
      <c r="J414" s="5" t="s">
        <v>1115</v>
      </c>
      <c r="K414" s="5">
        <v>3295</v>
      </c>
      <c r="L414" s="5">
        <v>1841</v>
      </c>
      <c r="M414" s="5" t="s">
        <v>923</v>
      </c>
      <c r="N414" s="8">
        <v>4</v>
      </c>
      <c r="O414" s="5">
        <v>1841</v>
      </c>
      <c r="P414" s="5"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</row>
    <row r="415" spans="1:22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16"/>
      <c r="H415" s="16"/>
      <c r="I415" s="16"/>
      <c r="J415" s="5" t="s">
        <v>1222</v>
      </c>
      <c r="K415" s="5">
        <v>3508</v>
      </c>
      <c r="L415" s="5">
        <v>1212</v>
      </c>
      <c r="M415" s="5" t="s">
        <v>918</v>
      </c>
      <c r="N415" s="8">
        <v>3</v>
      </c>
      <c r="O415" s="5">
        <v>3636</v>
      </c>
      <c r="P415" s="5"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</row>
    <row r="416" spans="1:22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16"/>
      <c r="H416" s="16"/>
      <c r="I416" s="16"/>
      <c r="J416" s="5" t="s">
        <v>1167</v>
      </c>
      <c r="K416" s="5">
        <v>3912</v>
      </c>
      <c r="L416" s="5">
        <v>1569</v>
      </c>
      <c r="M416" s="5" t="s">
        <v>918</v>
      </c>
      <c r="N416" s="8">
        <v>6</v>
      </c>
      <c r="O416" s="5">
        <v>4707</v>
      </c>
      <c r="P416" s="5"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</row>
    <row r="417" spans="1:22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16"/>
      <c r="H417" s="16"/>
      <c r="I417" s="16"/>
      <c r="J417" s="5" t="s">
        <v>1094</v>
      </c>
      <c r="K417" s="5">
        <v>3463</v>
      </c>
      <c r="L417" s="5">
        <v>1964</v>
      </c>
      <c r="M417" s="5" t="s">
        <v>925</v>
      </c>
      <c r="N417" s="8">
        <v>4</v>
      </c>
      <c r="O417" s="5">
        <v>3928</v>
      </c>
      <c r="P417" s="5"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</row>
    <row r="418" spans="1:22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16"/>
      <c r="H418" s="16"/>
      <c r="I418" s="16"/>
      <c r="J418" s="5" t="s">
        <v>1197</v>
      </c>
      <c r="K418" s="5">
        <v>3686</v>
      </c>
      <c r="L418" s="5">
        <v>2401</v>
      </c>
      <c r="M418" s="5" t="s">
        <v>925</v>
      </c>
      <c r="N418" s="8">
        <v>8</v>
      </c>
      <c r="O418" s="5">
        <v>4802</v>
      </c>
      <c r="P418" s="5"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</row>
    <row r="419" spans="1:22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16"/>
      <c r="H419" s="16"/>
      <c r="I419" s="16"/>
      <c r="J419" s="5" t="s">
        <v>1196</v>
      </c>
      <c r="K419" s="5">
        <v>3878</v>
      </c>
      <c r="L419" s="5">
        <v>2236</v>
      </c>
      <c r="M419" s="5" t="s">
        <v>918</v>
      </c>
      <c r="N419" s="8">
        <v>6</v>
      </c>
      <c r="O419" s="5">
        <v>6708</v>
      </c>
      <c r="P419" s="5"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</row>
    <row r="420" spans="1:22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16"/>
      <c r="H420" s="16"/>
      <c r="I420" s="16"/>
      <c r="J420" s="5" t="s">
        <v>981</v>
      </c>
      <c r="K420" s="5">
        <v>2734</v>
      </c>
      <c r="L420" s="5">
        <v>1596</v>
      </c>
      <c r="M420" s="5" t="s">
        <v>918</v>
      </c>
      <c r="N420" s="8">
        <v>6</v>
      </c>
      <c r="O420" s="5">
        <v>3192</v>
      </c>
      <c r="P420" s="5"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</row>
    <row r="421" spans="1:22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16"/>
      <c r="H421" s="16"/>
      <c r="I421" s="16"/>
      <c r="J421" s="5" t="s">
        <v>1029</v>
      </c>
      <c r="K421" s="5">
        <v>3413</v>
      </c>
      <c r="L421" s="5">
        <v>1700</v>
      </c>
      <c r="M421" s="5" t="s">
        <v>918</v>
      </c>
      <c r="N421" s="8">
        <v>4</v>
      </c>
      <c r="O421" s="5">
        <v>5100</v>
      </c>
      <c r="P421" s="5"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</row>
    <row r="422" spans="1:22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16"/>
      <c r="H422" s="16"/>
      <c r="I422" s="16"/>
      <c r="J422" s="5" t="s">
        <v>1018</v>
      </c>
      <c r="K422" s="5">
        <v>3649</v>
      </c>
      <c r="L422" s="5">
        <v>2295</v>
      </c>
      <c r="M422" s="5" t="s">
        <v>918</v>
      </c>
      <c r="N422" s="8">
        <v>6</v>
      </c>
      <c r="O422" s="5">
        <v>6885</v>
      </c>
      <c r="P422" s="5"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</row>
    <row r="423" spans="1:22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16"/>
      <c r="H423" s="16"/>
      <c r="I423" s="16"/>
      <c r="J423" s="5" t="s">
        <v>1045</v>
      </c>
      <c r="K423" s="5">
        <v>4906</v>
      </c>
      <c r="L423" s="5">
        <v>2269</v>
      </c>
      <c r="M423" s="5" t="s">
        <v>918</v>
      </c>
      <c r="N423" s="8">
        <v>4</v>
      </c>
      <c r="O423" s="5">
        <v>2269</v>
      </c>
      <c r="P423" s="5"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</row>
    <row r="424" spans="1:22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16"/>
      <c r="H424" s="16"/>
      <c r="I424" s="16"/>
      <c r="J424" s="5" t="s">
        <v>966</v>
      </c>
      <c r="K424" s="5">
        <v>3642</v>
      </c>
      <c r="L424" s="5">
        <v>1705</v>
      </c>
      <c r="M424" s="5" t="s">
        <v>918</v>
      </c>
      <c r="N424" s="8">
        <v>5</v>
      </c>
      <c r="O424" s="5">
        <v>3410</v>
      </c>
      <c r="P424" s="5"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</row>
    <row r="425" spans="1:22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16"/>
      <c r="H425" s="16"/>
      <c r="I425" s="16"/>
      <c r="J425" s="5" t="s">
        <v>1204</v>
      </c>
      <c r="K425" s="5">
        <v>2820</v>
      </c>
      <c r="L425" s="5">
        <v>1504</v>
      </c>
      <c r="M425" s="5" t="s">
        <v>923</v>
      </c>
      <c r="N425" s="8">
        <v>10</v>
      </c>
      <c r="O425" s="5">
        <v>1504</v>
      </c>
      <c r="P425" s="5"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</row>
    <row r="426" spans="1:22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16"/>
      <c r="H426" s="16"/>
      <c r="I426" s="16"/>
      <c r="J426" s="5" t="s">
        <v>1117</v>
      </c>
      <c r="K426" s="5">
        <v>3408</v>
      </c>
      <c r="L426" s="5">
        <v>1465</v>
      </c>
      <c r="M426" s="5" t="s">
        <v>918</v>
      </c>
      <c r="N426" s="8">
        <v>8</v>
      </c>
      <c r="O426" s="5">
        <v>2930</v>
      </c>
      <c r="P426" s="5"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</row>
    <row r="427" spans="1:22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16"/>
      <c r="H427" s="16"/>
      <c r="I427" s="16"/>
      <c r="J427" s="5" t="s">
        <v>1133</v>
      </c>
      <c r="K427" s="5">
        <v>3473</v>
      </c>
      <c r="L427" s="5">
        <v>1493</v>
      </c>
      <c r="M427" s="5" t="s">
        <v>923</v>
      </c>
      <c r="N427" s="8">
        <v>3</v>
      </c>
      <c r="O427" s="5">
        <v>1493</v>
      </c>
      <c r="P427" s="5"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</row>
    <row r="428" spans="1:22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16"/>
      <c r="H428" s="16"/>
      <c r="I428" s="16"/>
      <c r="J428" s="5" t="s">
        <v>984</v>
      </c>
      <c r="K428" s="5">
        <v>4831</v>
      </c>
      <c r="L428" s="5">
        <v>2265</v>
      </c>
      <c r="M428" s="5" t="s">
        <v>918</v>
      </c>
      <c r="N428" s="8">
        <v>5</v>
      </c>
      <c r="O428" s="5">
        <v>2265</v>
      </c>
      <c r="P428" s="5"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</row>
    <row r="429" spans="1:22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16"/>
      <c r="H429" s="16"/>
      <c r="I429" s="16"/>
      <c r="J429" s="5" t="s">
        <v>1200</v>
      </c>
      <c r="K429" s="5">
        <v>4484</v>
      </c>
      <c r="L429" s="5">
        <v>2146</v>
      </c>
      <c r="M429" s="5" t="s">
        <v>918</v>
      </c>
      <c r="N429" s="8">
        <v>10</v>
      </c>
      <c r="O429" s="5">
        <v>4292</v>
      </c>
      <c r="P429" s="5"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</row>
    <row r="430" spans="1:22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16"/>
      <c r="H430" s="16"/>
      <c r="I430" s="16"/>
      <c r="J430" s="5" t="s">
        <v>1121</v>
      </c>
      <c r="K430" s="5">
        <v>4589</v>
      </c>
      <c r="L430" s="5">
        <v>1478</v>
      </c>
      <c r="M430" s="5" t="s">
        <v>925</v>
      </c>
      <c r="N430" s="8">
        <v>4</v>
      </c>
      <c r="O430" s="5">
        <v>4434</v>
      </c>
      <c r="P430" s="5"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</row>
    <row r="431" spans="1:22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16"/>
      <c r="H431" s="16"/>
      <c r="I431" s="16"/>
      <c r="J431" s="5" t="s">
        <v>919</v>
      </c>
      <c r="K431" s="5">
        <v>2552</v>
      </c>
      <c r="L431" s="5">
        <v>1905</v>
      </c>
      <c r="M431" s="5" t="s">
        <v>918</v>
      </c>
      <c r="N431" s="8" t="s">
        <v>1572</v>
      </c>
      <c r="O431" s="5">
        <v>1905</v>
      </c>
      <c r="P431" s="5"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</row>
    <row r="432" spans="1:22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16"/>
      <c r="H432" s="16"/>
      <c r="I432" s="16"/>
      <c r="J432" s="5" t="s">
        <v>1033</v>
      </c>
      <c r="K432" s="5">
        <v>3467</v>
      </c>
      <c r="L432" s="5">
        <v>1230</v>
      </c>
      <c r="M432" s="5" t="s">
        <v>925</v>
      </c>
      <c r="N432" s="8">
        <v>8</v>
      </c>
      <c r="O432" s="5">
        <v>1230</v>
      </c>
      <c r="P432" s="5"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</row>
    <row r="433" spans="1:22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16"/>
      <c r="H433" s="16"/>
      <c r="I433" s="16"/>
      <c r="J433" s="5" t="s">
        <v>1116</v>
      </c>
      <c r="K433" s="5">
        <v>3579</v>
      </c>
      <c r="L433" s="5">
        <v>1579</v>
      </c>
      <c r="M433" s="5" t="s">
        <v>923</v>
      </c>
      <c r="N433" s="8">
        <v>10</v>
      </c>
      <c r="O433" s="5">
        <v>1579</v>
      </c>
      <c r="P433" s="5"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</row>
    <row r="434" spans="1:22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16"/>
      <c r="H434" s="16"/>
      <c r="I434" s="16"/>
      <c r="J434" s="5" t="s">
        <v>1162</v>
      </c>
      <c r="K434" s="5">
        <v>2657</v>
      </c>
      <c r="L434" s="5">
        <v>2480</v>
      </c>
      <c r="M434" s="5" t="s">
        <v>918</v>
      </c>
      <c r="N434" s="8" t="s">
        <v>1572</v>
      </c>
      <c r="O434" s="5">
        <v>2480</v>
      </c>
      <c r="P434" s="5"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</row>
    <row r="435" spans="1:22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16"/>
      <c r="H435" s="16"/>
      <c r="I435" s="16"/>
      <c r="J435" s="5" t="s">
        <v>1221</v>
      </c>
      <c r="K435" s="5">
        <v>4711</v>
      </c>
      <c r="L435" s="5">
        <v>1267</v>
      </c>
      <c r="M435" s="5" t="s">
        <v>923</v>
      </c>
      <c r="N435" s="8">
        <v>5</v>
      </c>
      <c r="O435" s="5">
        <v>2534</v>
      </c>
      <c r="P435" s="5"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</row>
    <row r="436" spans="1:22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16"/>
      <c r="H436" s="16"/>
      <c r="I436" s="16"/>
      <c r="J436" s="5" t="s">
        <v>1134</v>
      </c>
      <c r="K436" s="5">
        <v>4342</v>
      </c>
      <c r="L436" s="5">
        <v>1689</v>
      </c>
      <c r="M436" s="5" t="s">
        <v>925</v>
      </c>
      <c r="N436" s="8">
        <v>8</v>
      </c>
      <c r="O436" s="5">
        <v>1689</v>
      </c>
      <c r="P436" s="5"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</row>
    <row r="437" spans="1:22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16"/>
      <c r="H437" s="16"/>
      <c r="I437" s="16"/>
      <c r="J437" s="5" t="s">
        <v>1131</v>
      </c>
      <c r="K437" s="5">
        <v>2996</v>
      </c>
      <c r="L437" s="5">
        <v>1641</v>
      </c>
      <c r="M437" s="5" t="s">
        <v>918</v>
      </c>
      <c r="N437" s="8">
        <v>4</v>
      </c>
      <c r="O437" s="5">
        <v>3282</v>
      </c>
      <c r="P437" s="5"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</row>
    <row r="438" spans="1:22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16"/>
      <c r="H438" s="16"/>
      <c r="I438" s="16"/>
      <c r="J438" s="5" t="s">
        <v>1004</v>
      </c>
      <c r="K438" s="5">
        <v>4733</v>
      </c>
      <c r="L438" s="5">
        <v>1415</v>
      </c>
      <c r="M438" s="5" t="s">
        <v>918</v>
      </c>
      <c r="N438" s="8">
        <v>5</v>
      </c>
      <c r="O438" s="5">
        <v>2830</v>
      </c>
      <c r="P438" s="5"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</row>
    <row r="439" spans="1:22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16"/>
      <c r="H439" s="16"/>
      <c r="I439" s="16"/>
      <c r="J439" s="5" t="s">
        <v>986</v>
      </c>
      <c r="K439" s="5">
        <v>3253</v>
      </c>
      <c r="L439" s="5">
        <v>2137</v>
      </c>
      <c r="M439" s="5" t="s">
        <v>923</v>
      </c>
      <c r="N439" s="8">
        <v>4</v>
      </c>
      <c r="O439" s="5">
        <v>6411</v>
      </c>
      <c r="P439" s="5"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</row>
    <row r="440" spans="1:22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16"/>
      <c r="H440" s="16"/>
      <c r="I440" s="16"/>
      <c r="J440" s="5" t="s">
        <v>1129</v>
      </c>
      <c r="K440" s="5">
        <v>4757</v>
      </c>
      <c r="L440" s="5">
        <v>1534</v>
      </c>
      <c r="M440" s="5" t="s">
        <v>918</v>
      </c>
      <c r="N440" s="8">
        <v>4</v>
      </c>
      <c r="O440" s="5">
        <v>1534</v>
      </c>
      <c r="P440" s="5"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</row>
    <row r="441" spans="1:22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16"/>
      <c r="H441" s="16"/>
      <c r="I441" s="16"/>
      <c r="J441" s="5" t="s">
        <v>1081</v>
      </c>
      <c r="K441" s="5">
        <v>3637</v>
      </c>
      <c r="L441" s="5">
        <v>2463</v>
      </c>
      <c r="M441" s="5" t="s">
        <v>918</v>
      </c>
      <c r="N441" s="8">
        <v>4</v>
      </c>
      <c r="O441" s="5">
        <v>7389</v>
      </c>
      <c r="P441" s="5"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</row>
    <row r="442" spans="1:22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16"/>
      <c r="H442" s="16"/>
      <c r="I442" s="16"/>
      <c r="J442" s="5" t="s">
        <v>1016</v>
      </c>
      <c r="K442" s="5">
        <v>3457</v>
      </c>
      <c r="L442" s="5">
        <v>2070</v>
      </c>
      <c r="M442" s="5" t="s">
        <v>923</v>
      </c>
      <c r="N442" s="8">
        <v>8</v>
      </c>
      <c r="O442" s="5">
        <v>2070</v>
      </c>
      <c r="P442" s="5"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</row>
    <row r="443" spans="1:22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16"/>
      <c r="H443" s="16"/>
      <c r="I443" s="16"/>
      <c r="J443" s="5" t="s">
        <v>1109</v>
      </c>
      <c r="K443" s="5">
        <v>3573</v>
      </c>
      <c r="L443" s="5">
        <v>1857</v>
      </c>
      <c r="M443" s="5" t="s">
        <v>918</v>
      </c>
      <c r="N443" s="8">
        <v>4</v>
      </c>
      <c r="O443" s="5">
        <v>3714</v>
      </c>
      <c r="P443" s="5"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</row>
    <row r="444" spans="1:22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16"/>
      <c r="H444" s="16"/>
      <c r="I444" s="16"/>
      <c r="J444" s="5" t="s">
        <v>1032</v>
      </c>
      <c r="K444" s="5">
        <v>2586</v>
      </c>
      <c r="L444" s="5">
        <v>2432</v>
      </c>
      <c r="M444" s="5" t="s">
        <v>920</v>
      </c>
      <c r="N444" s="8">
        <v>8</v>
      </c>
      <c r="O444" s="5">
        <v>2432</v>
      </c>
      <c r="P444" s="5"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</row>
    <row r="445" spans="1:22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16"/>
      <c r="H445" s="16"/>
      <c r="I445" s="16"/>
      <c r="J445" s="5" t="s">
        <v>1028</v>
      </c>
      <c r="K445" s="5">
        <v>4051</v>
      </c>
      <c r="L445" s="5">
        <v>1962</v>
      </c>
      <c r="M445" s="5" t="s">
        <v>925</v>
      </c>
      <c r="N445" s="8">
        <v>5</v>
      </c>
      <c r="O445" s="5">
        <v>5886</v>
      </c>
      <c r="P445" s="5"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</row>
    <row r="446" spans="1:22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16"/>
      <c r="H446" s="16"/>
      <c r="I446" s="16"/>
      <c r="J446" s="5" t="s">
        <v>926</v>
      </c>
      <c r="K446" s="5">
        <v>3499</v>
      </c>
      <c r="L446" s="5">
        <v>2342</v>
      </c>
      <c r="M446" s="5" t="s">
        <v>918</v>
      </c>
      <c r="N446" s="8" t="s">
        <v>1572</v>
      </c>
      <c r="O446" s="5">
        <v>2342</v>
      </c>
      <c r="P446" s="5"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</row>
    <row r="447" spans="1:22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16"/>
      <c r="H447" s="16"/>
      <c r="I447" s="16"/>
      <c r="J447" s="5" t="s">
        <v>970</v>
      </c>
      <c r="K447" s="5">
        <v>4398</v>
      </c>
      <c r="L447" s="5">
        <v>1800</v>
      </c>
      <c r="M447" s="5" t="s">
        <v>918</v>
      </c>
      <c r="N447" s="8">
        <v>10</v>
      </c>
      <c r="O447" s="5">
        <v>1800</v>
      </c>
      <c r="P447" s="5"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</row>
    <row r="448" spans="1:22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16"/>
      <c r="H448" s="16"/>
      <c r="I448" s="16"/>
      <c r="J448" s="5" t="s">
        <v>1098</v>
      </c>
      <c r="K448" s="5">
        <v>3197</v>
      </c>
      <c r="L448" s="5">
        <v>1625</v>
      </c>
      <c r="M448" s="5" t="s">
        <v>918</v>
      </c>
      <c r="N448" s="8">
        <v>4</v>
      </c>
      <c r="O448" s="5">
        <v>4875</v>
      </c>
      <c r="P448" s="5"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</row>
    <row r="449" spans="1:22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16"/>
      <c r="H449" s="16"/>
      <c r="I449" s="16"/>
      <c r="J449" s="5" t="s">
        <v>1078</v>
      </c>
      <c r="K449" s="5">
        <v>2787</v>
      </c>
      <c r="L449" s="5">
        <v>1470</v>
      </c>
      <c r="M449" s="5" t="s">
        <v>925</v>
      </c>
      <c r="N449" s="8">
        <v>10</v>
      </c>
      <c r="O449" s="5">
        <v>1470</v>
      </c>
      <c r="P449" s="5"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</row>
    <row r="450" spans="1:22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16"/>
      <c r="H450" s="16"/>
      <c r="I450" s="16"/>
      <c r="J450" s="5" t="s">
        <v>935</v>
      </c>
      <c r="K450" s="5">
        <v>2796</v>
      </c>
      <c r="L450" s="5">
        <v>2307</v>
      </c>
      <c r="M450" s="5" t="s">
        <v>918</v>
      </c>
      <c r="N450" s="8">
        <v>8</v>
      </c>
      <c r="O450" s="5">
        <v>2307</v>
      </c>
      <c r="P450" s="5"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</row>
    <row r="451" spans="1:22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16"/>
      <c r="H451" s="16"/>
      <c r="I451" s="16"/>
      <c r="J451" s="5" t="s">
        <v>1044</v>
      </c>
      <c r="K451" s="5">
        <v>3139</v>
      </c>
      <c r="L451" s="5">
        <v>2147</v>
      </c>
      <c r="M451" s="5" t="s">
        <v>918</v>
      </c>
      <c r="N451" s="8">
        <v>5</v>
      </c>
      <c r="O451" s="5">
        <v>2147</v>
      </c>
      <c r="P451" s="5"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</row>
    <row r="452" spans="1:22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16"/>
      <c r="H452" s="16"/>
      <c r="I452" s="16"/>
      <c r="J452" s="5" t="s">
        <v>1082</v>
      </c>
      <c r="K452" s="5">
        <v>4910</v>
      </c>
      <c r="L452" s="5">
        <v>2108</v>
      </c>
      <c r="M452" s="5" t="s">
        <v>918</v>
      </c>
      <c r="N452" s="8">
        <v>5</v>
      </c>
      <c r="O452" s="5">
        <v>4216</v>
      </c>
      <c r="P452" s="5"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</row>
    <row r="453" spans="1:22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16"/>
      <c r="H453" s="16"/>
      <c r="I453" s="16"/>
      <c r="J453" s="5" t="s">
        <v>939</v>
      </c>
      <c r="K453" s="5">
        <v>3768</v>
      </c>
      <c r="L453" s="5">
        <v>1353</v>
      </c>
      <c r="M453" s="5" t="s">
        <v>918</v>
      </c>
      <c r="N453" s="8">
        <v>4</v>
      </c>
      <c r="O453" s="5">
        <v>4059</v>
      </c>
      <c r="P453" s="5"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</row>
    <row r="454" spans="1:22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16"/>
      <c r="H454" s="16"/>
      <c r="I454" s="16"/>
      <c r="J454" s="5" t="s">
        <v>1181</v>
      </c>
      <c r="K454" s="5">
        <v>2616</v>
      </c>
      <c r="L454" s="5">
        <v>1965</v>
      </c>
      <c r="M454" s="5" t="s">
        <v>925</v>
      </c>
      <c r="N454" s="8" t="s">
        <v>1572</v>
      </c>
      <c r="O454" s="5">
        <v>1965</v>
      </c>
      <c r="P454" s="5"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</row>
    <row r="455" spans="1:22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16"/>
      <c r="H455" s="16"/>
      <c r="I455" s="16"/>
      <c r="J455" s="5" t="s">
        <v>975</v>
      </c>
      <c r="K455" s="5">
        <v>3717</v>
      </c>
      <c r="L455" s="5">
        <v>2146</v>
      </c>
      <c r="M455" s="5" t="s">
        <v>923</v>
      </c>
      <c r="N455" s="8">
        <v>4</v>
      </c>
      <c r="O455" s="5">
        <v>2146</v>
      </c>
      <c r="P455" s="5"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</row>
    <row r="456" spans="1:22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16"/>
      <c r="H456" s="16"/>
      <c r="I456" s="16"/>
      <c r="J456" s="5" t="s">
        <v>1017</v>
      </c>
      <c r="K456" s="5">
        <v>3566</v>
      </c>
      <c r="L456" s="5">
        <v>2276</v>
      </c>
      <c r="M456" s="5" t="s">
        <v>918</v>
      </c>
      <c r="N456" s="8">
        <v>3</v>
      </c>
      <c r="O456" s="5">
        <v>2276</v>
      </c>
      <c r="P456" s="5"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</row>
    <row r="457" spans="1:22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16"/>
      <c r="H457" s="16"/>
      <c r="I457" s="16"/>
      <c r="J457" s="5" t="s">
        <v>1052</v>
      </c>
      <c r="K457" s="5">
        <v>4466</v>
      </c>
      <c r="L457" s="5">
        <v>1984</v>
      </c>
      <c r="M457" s="5" t="s">
        <v>920</v>
      </c>
      <c r="N457" s="8">
        <v>5</v>
      </c>
      <c r="O457" s="5">
        <v>3968</v>
      </c>
      <c r="P457" s="5"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</row>
    <row r="458" spans="1:22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16"/>
      <c r="H458" s="16"/>
      <c r="I458" s="16"/>
      <c r="J458" s="5" t="s">
        <v>1015</v>
      </c>
      <c r="K458" s="5">
        <v>4369</v>
      </c>
      <c r="L458" s="5">
        <v>1245</v>
      </c>
      <c r="M458" s="5" t="s">
        <v>918</v>
      </c>
      <c r="N458" s="8">
        <v>6</v>
      </c>
      <c r="O458" s="5">
        <v>3735</v>
      </c>
      <c r="P458" s="5"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</row>
    <row r="459" spans="1:22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16"/>
      <c r="H459" s="16"/>
      <c r="I459" s="16"/>
      <c r="J459" s="5" t="s">
        <v>1119</v>
      </c>
      <c r="K459" s="5">
        <v>2658</v>
      </c>
      <c r="L459" s="5">
        <v>1274</v>
      </c>
      <c r="M459" s="5" t="s">
        <v>918</v>
      </c>
      <c r="N459" s="8">
        <v>4</v>
      </c>
      <c r="O459" s="5">
        <v>1274</v>
      </c>
      <c r="P459" s="5"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</row>
    <row r="460" spans="1:22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16"/>
      <c r="H460" s="16"/>
      <c r="I460" s="16"/>
      <c r="J460" s="5" t="s">
        <v>947</v>
      </c>
      <c r="K460" s="5">
        <v>4952</v>
      </c>
      <c r="L460" s="5">
        <v>1567</v>
      </c>
      <c r="M460" s="5" t="s">
        <v>918</v>
      </c>
      <c r="N460" s="8">
        <v>5</v>
      </c>
      <c r="O460" s="5">
        <v>3134</v>
      </c>
      <c r="P460" s="5"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</row>
    <row r="461" spans="1:22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16"/>
      <c r="H461" s="16"/>
      <c r="I461" s="16"/>
      <c r="J461" s="5" t="s">
        <v>1226</v>
      </c>
      <c r="K461" s="5">
        <v>3994</v>
      </c>
      <c r="L461" s="5">
        <v>1799</v>
      </c>
      <c r="M461" s="5" t="s">
        <v>918</v>
      </c>
      <c r="N461" s="8">
        <v>3</v>
      </c>
      <c r="O461" s="5">
        <v>1799</v>
      </c>
      <c r="P461" s="5"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</row>
    <row r="462" spans="1:22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16"/>
      <c r="H462" s="16"/>
      <c r="I462" s="16"/>
      <c r="J462" s="5" t="s">
        <v>1147</v>
      </c>
      <c r="K462" s="5">
        <v>4901</v>
      </c>
      <c r="L462" s="5">
        <v>1789</v>
      </c>
      <c r="M462" s="5" t="s">
        <v>918</v>
      </c>
      <c r="N462" s="8">
        <v>6</v>
      </c>
      <c r="O462" s="5">
        <v>1789</v>
      </c>
      <c r="P462" s="5"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</row>
    <row r="463" spans="1:22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16"/>
      <c r="H463" s="16"/>
      <c r="I463" s="16"/>
      <c r="J463" s="5" t="s">
        <v>932</v>
      </c>
      <c r="K463" s="5">
        <v>2895</v>
      </c>
      <c r="L463" s="5">
        <v>1871</v>
      </c>
      <c r="M463" s="5" t="s">
        <v>925</v>
      </c>
      <c r="N463" s="8">
        <v>3</v>
      </c>
      <c r="O463" s="5">
        <v>3742</v>
      </c>
      <c r="P463" s="5"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</row>
    <row r="464" spans="1:22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16"/>
      <c r="H464" s="16"/>
      <c r="I464" s="16"/>
      <c r="J464" s="5" t="s">
        <v>1209</v>
      </c>
      <c r="K464" s="5">
        <v>3388</v>
      </c>
      <c r="L464" s="5">
        <v>1454</v>
      </c>
      <c r="M464" s="5" t="s">
        <v>923</v>
      </c>
      <c r="N464" s="8">
        <v>8</v>
      </c>
      <c r="O464" s="5">
        <v>2908</v>
      </c>
      <c r="P464" s="5"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</row>
    <row r="465" spans="1:22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16"/>
      <c r="H465" s="16"/>
      <c r="I465" s="16"/>
      <c r="J465" s="5" t="s">
        <v>1214</v>
      </c>
      <c r="K465" s="5">
        <v>4309</v>
      </c>
      <c r="L465" s="5">
        <v>1779</v>
      </c>
      <c r="M465" s="5" t="s">
        <v>918</v>
      </c>
      <c r="N465" s="8">
        <v>6</v>
      </c>
      <c r="O465" s="5">
        <v>3558</v>
      </c>
      <c r="P465" s="5"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</row>
    <row r="466" spans="1:22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16"/>
      <c r="H466" s="16"/>
      <c r="I466" s="16"/>
      <c r="J466" s="5" t="s">
        <v>1154</v>
      </c>
      <c r="K466" s="5">
        <v>4643</v>
      </c>
      <c r="L466" s="5">
        <v>1549</v>
      </c>
      <c r="M466" s="5" t="s">
        <v>918</v>
      </c>
      <c r="N466" s="8">
        <v>5</v>
      </c>
      <c r="O466" s="5">
        <v>18588</v>
      </c>
      <c r="P466" s="5"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</row>
    <row r="467" spans="1:22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16"/>
      <c r="H467" s="16"/>
      <c r="I467" s="16"/>
      <c r="J467" s="5" t="s">
        <v>1079</v>
      </c>
      <c r="K467" s="5">
        <v>3574</v>
      </c>
      <c r="L467" s="5">
        <v>1747</v>
      </c>
      <c r="M467" s="5" t="s">
        <v>918</v>
      </c>
      <c r="N467" s="8">
        <v>3</v>
      </c>
      <c r="O467" s="5">
        <v>5241</v>
      </c>
      <c r="P467" s="5"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</row>
    <row r="468" spans="1:22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16"/>
      <c r="H468" s="16"/>
      <c r="I468" s="16"/>
      <c r="J468" s="5" t="s">
        <v>1113</v>
      </c>
      <c r="K468" s="5">
        <v>3055</v>
      </c>
      <c r="L468" s="5">
        <v>2269</v>
      </c>
      <c r="M468" s="5" t="s">
        <v>920</v>
      </c>
      <c r="N468" s="8">
        <v>3</v>
      </c>
      <c r="O468" s="5">
        <v>4538</v>
      </c>
      <c r="P468" s="5"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</row>
    <row r="469" spans="1:22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16"/>
      <c r="H469" s="16"/>
      <c r="I469" s="16"/>
      <c r="J469" s="5" t="s">
        <v>1141</v>
      </c>
      <c r="K469" s="5">
        <v>4861</v>
      </c>
      <c r="L469" s="5">
        <v>1633</v>
      </c>
      <c r="M469" s="5" t="s">
        <v>918</v>
      </c>
      <c r="N469" s="8">
        <v>4</v>
      </c>
      <c r="O469" s="5">
        <v>3266</v>
      </c>
      <c r="P469" s="5"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</row>
    <row r="470" spans="1:22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16"/>
      <c r="H470" s="16"/>
      <c r="I470" s="16"/>
      <c r="J470" s="5" t="s">
        <v>1174</v>
      </c>
      <c r="K470" s="5">
        <v>3844</v>
      </c>
      <c r="L470" s="5">
        <v>2157</v>
      </c>
      <c r="M470" s="5" t="s">
        <v>918</v>
      </c>
      <c r="N470" s="8">
        <v>5</v>
      </c>
      <c r="O470" s="5">
        <v>2157</v>
      </c>
      <c r="P470" s="5"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</row>
    <row r="471" spans="1:22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16"/>
      <c r="H471" s="16"/>
      <c r="I471" s="16"/>
      <c r="J471" s="5" t="s">
        <v>1080</v>
      </c>
      <c r="K471" s="5">
        <v>4295</v>
      </c>
      <c r="L471" s="5">
        <v>2280</v>
      </c>
      <c r="M471" s="5" t="s">
        <v>918</v>
      </c>
      <c r="N471" s="8">
        <v>8</v>
      </c>
      <c r="O471" s="5">
        <v>2280</v>
      </c>
      <c r="P471" s="5"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</row>
    <row r="472" spans="1:22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16"/>
      <c r="H472" s="16"/>
      <c r="I472" s="16"/>
      <c r="J472" s="5" t="s">
        <v>1190</v>
      </c>
      <c r="K472" s="5">
        <v>4685</v>
      </c>
      <c r="L472" s="5">
        <v>2036</v>
      </c>
      <c r="M472" s="5" t="s">
        <v>923</v>
      </c>
      <c r="N472" s="8">
        <v>4</v>
      </c>
      <c r="O472" s="5">
        <v>4072</v>
      </c>
      <c r="P472" s="5"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</row>
    <row r="473" spans="1:22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16"/>
      <c r="H473" s="16"/>
      <c r="I473" s="16"/>
      <c r="J473" s="5" t="s">
        <v>1066</v>
      </c>
      <c r="K473" s="5">
        <v>4220</v>
      </c>
      <c r="L473" s="5">
        <v>1635</v>
      </c>
      <c r="M473" s="5" t="s">
        <v>918</v>
      </c>
      <c r="N473" s="8">
        <v>3</v>
      </c>
      <c r="O473" s="5">
        <v>19620</v>
      </c>
      <c r="P473" s="5"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</row>
    <row r="474" spans="1:22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16"/>
      <c r="H474" s="16"/>
      <c r="I474" s="16"/>
      <c r="J474" s="5" t="s">
        <v>981</v>
      </c>
      <c r="K474" s="5">
        <v>2734</v>
      </c>
      <c r="L474" s="5">
        <v>1596</v>
      </c>
      <c r="M474" s="5" t="s">
        <v>918</v>
      </c>
      <c r="N474" s="8">
        <v>6</v>
      </c>
      <c r="O474" s="5">
        <v>19152</v>
      </c>
      <c r="P474" s="5"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</row>
    <row r="475" spans="1:22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16"/>
      <c r="H475" s="16"/>
      <c r="I475" s="16"/>
      <c r="J475" s="5" t="s">
        <v>1063</v>
      </c>
      <c r="K475" s="5">
        <v>2941</v>
      </c>
      <c r="L475" s="5">
        <v>1567</v>
      </c>
      <c r="M475" s="5" t="s">
        <v>918</v>
      </c>
      <c r="N475" s="8">
        <v>5</v>
      </c>
      <c r="O475" s="5">
        <v>1567</v>
      </c>
      <c r="P475" s="5"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</row>
    <row r="476" spans="1:22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16"/>
      <c r="H476" s="16"/>
      <c r="I476" s="16"/>
      <c r="J476" s="5" t="s">
        <v>1064</v>
      </c>
      <c r="K476" s="5">
        <v>2645</v>
      </c>
      <c r="L476" s="5">
        <v>1547</v>
      </c>
      <c r="M476" s="5" t="s">
        <v>923</v>
      </c>
      <c r="N476" s="8">
        <v>10</v>
      </c>
      <c r="O476" s="5">
        <v>3094</v>
      </c>
      <c r="P476" s="5"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</row>
    <row r="477" spans="1:22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16"/>
      <c r="H477" s="16"/>
      <c r="I477" s="16"/>
      <c r="J477" s="5" t="s">
        <v>1031</v>
      </c>
      <c r="K477" s="5">
        <v>2808</v>
      </c>
      <c r="L477" s="5">
        <v>1759</v>
      </c>
      <c r="M477" s="5" t="s">
        <v>920</v>
      </c>
      <c r="N477" s="8">
        <v>10</v>
      </c>
      <c r="O477" s="5">
        <v>1759</v>
      </c>
      <c r="P477" s="5"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</row>
    <row r="478" spans="1:22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16"/>
      <c r="H478" s="16"/>
      <c r="I478" s="16"/>
      <c r="J478" s="5" t="s">
        <v>1209</v>
      </c>
      <c r="K478" s="5">
        <v>3388</v>
      </c>
      <c r="L478" s="5">
        <v>1454</v>
      </c>
      <c r="M478" s="5" t="s">
        <v>923</v>
      </c>
      <c r="N478" s="8">
        <v>3</v>
      </c>
      <c r="O478" s="5">
        <v>4362</v>
      </c>
      <c r="P478" s="5"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</row>
    <row r="479" spans="1:22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16"/>
      <c r="H479" s="16"/>
      <c r="I479" s="16"/>
      <c r="J479" s="5" t="s">
        <v>1232</v>
      </c>
      <c r="K479" s="5">
        <v>3514</v>
      </c>
      <c r="L479" s="5">
        <v>1257</v>
      </c>
      <c r="M479" s="5" t="s">
        <v>918</v>
      </c>
      <c r="N479" s="8">
        <v>4</v>
      </c>
      <c r="O479" s="5">
        <v>3771</v>
      </c>
      <c r="P479" s="5"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</row>
    <row r="480" spans="1:22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16"/>
      <c r="H480" s="16"/>
      <c r="I480" s="16"/>
      <c r="J480" s="5" t="s">
        <v>1003</v>
      </c>
      <c r="K480" s="5">
        <v>3507</v>
      </c>
      <c r="L480" s="5">
        <v>1643</v>
      </c>
      <c r="M480" s="5" t="s">
        <v>923</v>
      </c>
      <c r="N480" s="8">
        <v>8</v>
      </c>
      <c r="O480" s="5">
        <v>1643</v>
      </c>
      <c r="P480" s="5"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</row>
    <row r="481" spans="1:22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16"/>
      <c r="H481" s="16"/>
      <c r="I481" s="16"/>
      <c r="J481" s="5" t="s">
        <v>1226</v>
      </c>
      <c r="K481" s="5">
        <v>3994</v>
      </c>
      <c r="L481" s="5">
        <v>1799</v>
      </c>
      <c r="M481" s="5" t="s">
        <v>918</v>
      </c>
      <c r="N481" s="8">
        <v>3</v>
      </c>
      <c r="O481" s="5">
        <v>3598</v>
      </c>
      <c r="P481" s="5"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</row>
    <row r="482" spans="1:22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16"/>
      <c r="H482" s="16"/>
      <c r="I482" s="16"/>
      <c r="J482" s="5" t="s">
        <v>1040</v>
      </c>
      <c r="K482" s="5">
        <v>3694</v>
      </c>
      <c r="L482" s="5">
        <v>1616</v>
      </c>
      <c r="M482" s="5" t="s">
        <v>923</v>
      </c>
      <c r="N482" s="8" t="s">
        <v>1572</v>
      </c>
      <c r="O482" s="5">
        <v>1616</v>
      </c>
      <c r="P482" s="5"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</row>
    <row r="483" spans="1:22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16"/>
      <c r="H483" s="16"/>
      <c r="I483" s="16"/>
      <c r="J483" s="5" t="s">
        <v>957</v>
      </c>
      <c r="K483" s="5">
        <v>4689</v>
      </c>
      <c r="L483" s="5">
        <v>1796</v>
      </c>
      <c r="M483" s="5" t="s">
        <v>925</v>
      </c>
      <c r="N483" s="8">
        <v>4</v>
      </c>
      <c r="O483" s="5">
        <v>1796</v>
      </c>
      <c r="P483" s="5"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</row>
    <row r="484" spans="1:22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16"/>
      <c r="H484" s="16"/>
      <c r="I484" s="16"/>
      <c r="J484" s="5" t="s">
        <v>1133</v>
      </c>
      <c r="K484" s="5">
        <v>3473</v>
      </c>
      <c r="L484" s="5">
        <v>1493</v>
      </c>
      <c r="M484" s="5" t="s">
        <v>923</v>
      </c>
      <c r="N484" s="8">
        <v>6</v>
      </c>
      <c r="O484" s="5">
        <v>4479</v>
      </c>
      <c r="P484" s="5"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</row>
    <row r="485" spans="1:22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16"/>
      <c r="H485" s="16"/>
      <c r="I485" s="16"/>
      <c r="J485" s="5" t="s">
        <v>937</v>
      </c>
      <c r="K485" s="5">
        <v>2500</v>
      </c>
      <c r="L485" s="5">
        <v>1914</v>
      </c>
      <c r="M485" s="5" t="s">
        <v>931</v>
      </c>
      <c r="N485" s="8">
        <v>6</v>
      </c>
      <c r="O485" s="5">
        <v>1914</v>
      </c>
      <c r="P485" s="5"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</row>
    <row r="486" spans="1:22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16"/>
      <c r="H486" s="16"/>
      <c r="I486" s="16"/>
      <c r="J486" s="5" t="s">
        <v>1132</v>
      </c>
      <c r="K486" s="5">
        <v>4744</v>
      </c>
      <c r="L486" s="5">
        <v>1465</v>
      </c>
      <c r="M486" s="5" t="s">
        <v>923</v>
      </c>
      <c r="N486" s="8">
        <v>10</v>
      </c>
      <c r="O486" s="5">
        <v>1465</v>
      </c>
      <c r="P486" s="5"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</row>
    <row r="487" spans="1:22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16"/>
      <c r="H487" s="16"/>
      <c r="I487" s="16"/>
      <c r="J487" s="5" t="s">
        <v>1178</v>
      </c>
      <c r="K487" s="5">
        <v>2874</v>
      </c>
      <c r="L487" s="5">
        <v>1919</v>
      </c>
      <c r="M487" s="5" t="s">
        <v>918</v>
      </c>
      <c r="N487" s="8">
        <v>5</v>
      </c>
      <c r="O487" s="5">
        <v>3838</v>
      </c>
      <c r="P487" s="5"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</row>
    <row r="488" spans="1:22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16"/>
      <c r="H488" s="16"/>
      <c r="I488" s="16"/>
      <c r="J488" s="5" t="s">
        <v>1130</v>
      </c>
      <c r="K488" s="5">
        <v>3493</v>
      </c>
      <c r="L488" s="5">
        <v>2180</v>
      </c>
      <c r="M488" s="5" t="s">
        <v>918</v>
      </c>
      <c r="N488" s="8">
        <v>6</v>
      </c>
      <c r="O488" s="5">
        <v>4360</v>
      </c>
      <c r="P488" s="5"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</row>
    <row r="489" spans="1:22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16"/>
      <c r="H489" s="16"/>
      <c r="I489" s="16"/>
      <c r="J489" s="5" t="s">
        <v>1134</v>
      </c>
      <c r="K489" s="5">
        <v>4342</v>
      </c>
      <c r="L489" s="5">
        <v>1689</v>
      </c>
      <c r="M489" s="5" t="s">
        <v>925</v>
      </c>
      <c r="N489" s="8">
        <v>4</v>
      </c>
      <c r="O489" s="5">
        <v>3378</v>
      </c>
      <c r="P489" s="5"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</row>
    <row r="490" spans="1:22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16"/>
      <c r="H490" s="16"/>
      <c r="I490" s="16"/>
      <c r="J490" s="5" t="s">
        <v>1214</v>
      </c>
      <c r="K490" s="5">
        <v>4309</v>
      </c>
      <c r="L490" s="5">
        <v>1779</v>
      </c>
      <c r="M490" s="5" t="s">
        <v>918</v>
      </c>
      <c r="N490" s="8">
        <v>5</v>
      </c>
      <c r="O490" s="5">
        <v>3558</v>
      </c>
      <c r="P490" s="5"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</row>
    <row r="491" spans="1:22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16"/>
      <c r="H491" s="16"/>
      <c r="I491" s="16"/>
      <c r="J491" s="5" t="s">
        <v>1136</v>
      </c>
      <c r="K491" s="5">
        <v>4515</v>
      </c>
      <c r="L491" s="5">
        <v>1550</v>
      </c>
      <c r="M491" s="5" t="s">
        <v>925</v>
      </c>
      <c r="N491" s="8">
        <v>6</v>
      </c>
      <c r="O491" s="5">
        <v>3100</v>
      </c>
      <c r="P491" s="5"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</row>
    <row r="492" spans="1:22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16"/>
      <c r="H492" s="16"/>
      <c r="I492" s="16"/>
      <c r="J492" s="5" t="s">
        <v>1070</v>
      </c>
      <c r="K492" s="5">
        <v>3340</v>
      </c>
      <c r="L492" s="5">
        <v>1355</v>
      </c>
      <c r="M492" s="5" t="s">
        <v>918</v>
      </c>
      <c r="N492" s="8">
        <v>3</v>
      </c>
      <c r="O492" s="5">
        <v>4065</v>
      </c>
      <c r="P492" s="5"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</row>
    <row r="493" spans="1:22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16"/>
      <c r="H493" s="16"/>
      <c r="I493" s="16"/>
      <c r="J493" s="5" t="s">
        <v>960</v>
      </c>
      <c r="K493" s="5">
        <v>4719</v>
      </c>
      <c r="L493" s="5">
        <v>2043</v>
      </c>
      <c r="M493" s="5" t="s">
        <v>918</v>
      </c>
      <c r="N493" s="8">
        <v>3</v>
      </c>
      <c r="O493" s="5">
        <v>6129</v>
      </c>
      <c r="P493" s="5"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</row>
    <row r="494" spans="1:22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16"/>
      <c r="H494" s="16"/>
      <c r="I494" s="16"/>
      <c r="J494" s="5" t="s">
        <v>1187</v>
      </c>
      <c r="K494" s="5">
        <v>4206</v>
      </c>
      <c r="L494" s="5">
        <v>1201</v>
      </c>
      <c r="M494" s="5" t="s">
        <v>918</v>
      </c>
      <c r="N494" s="8">
        <v>10</v>
      </c>
      <c r="O494" s="5">
        <v>2402</v>
      </c>
      <c r="P494" s="5"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</row>
    <row r="495" spans="1:22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16"/>
      <c r="H495" s="16"/>
      <c r="I495" s="16"/>
      <c r="J495" s="5" t="s">
        <v>1049</v>
      </c>
      <c r="K495" s="5">
        <v>4731</v>
      </c>
      <c r="L495" s="5">
        <v>1858</v>
      </c>
      <c r="M495" s="5" t="s">
        <v>918</v>
      </c>
      <c r="N495" s="8">
        <v>4</v>
      </c>
      <c r="O495" s="5">
        <v>1858</v>
      </c>
      <c r="P495" s="5"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</row>
    <row r="496" spans="1:22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16"/>
      <c r="H496" s="16"/>
      <c r="I496" s="16"/>
      <c r="J496" s="5" t="s">
        <v>964</v>
      </c>
      <c r="K496" s="5">
        <v>3454</v>
      </c>
      <c r="L496" s="5">
        <v>1525</v>
      </c>
      <c r="M496" s="5" t="s">
        <v>918</v>
      </c>
      <c r="N496" s="8">
        <v>10</v>
      </c>
      <c r="O496" s="5">
        <v>3050</v>
      </c>
      <c r="P496" s="5"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</row>
    <row r="497" spans="1:22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16"/>
      <c r="H497" s="16"/>
      <c r="I497" s="16"/>
      <c r="J497" s="5" t="s">
        <v>1152</v>
      </c>
      <c r="K497" s="5">
        <v>4758</v>
      </c>
      <c r="L497" s="5">
        <v>1946</v>
      </c>
      <c r="M497" s="5" t="s">
        <v>918</v>
      </c>
      <c r="N497" s="8">
        <v>4</v>
      </c>
      <c r="O497" s="5">
        <v>5838</v>
      </c>
      <c r="P497" s="5"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</row>
    <row r="498" spans="1:22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16"/>
      <c r="H498" s="16"/>
      <c r="I498" s="16"/>
      <c r="J498" s="5" t="s">
        <v>1042</v>
      </c>
      <c r="K498" s="5">
        <v>3039</v>
      </c>
      <c r="L498" s="5">
        <v>1730</v>
      </c>
      <c r="M498" s="5" t="s">
        <v>918</v>
      </c>
      <c r="N498" s="8">
        <v>4</v>
      </c>
      <c r="O498" s="5">
        <v>1730</v>
      </c>
      <c r="P498" s="5"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</row>
    <row r="499" spans="1:22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16"/>
      <c r="H499" s="16"/>
      <c r="I499" s="16"/>
      <c r="J499" s="5" t="s">
        <v>1052</v>
      </c>
      <c r="K499" s="5">
        <v>4466</v>
      </c>
      <c r="L499" s="5">
        <v>1984</v>
      </c>
      <c r="M499" s="5" t="s">
        <v>920</v>
      </c>
      <c r="N499" s="8">
        <v>3</v>
      </c>
      <c r="O499" s="5">
        <v>1984</v>
      </c>
      <c r="P499" s="5"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</row>
    <row r="500" spans="1:22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16"/>
      <c r="H500" s="16"/>
      <c r="I500" s="16"/>
      <c r="J500" s="5" t="s">
        <v>1234</v>
      </c>
      <c r="K500" s="5">
        <v>3626</v>
      </c>
      <c r="L500" s="5">
        <v>1590</v>
      </c>
      <c r="M500" s="5" t="s">
        <v>918</v>
      </c>
      <c r="N500" s="8" t="s">
        <v>1572</v>
      </c>
      <c r="O500" s="5">
        <v>1590</v>
      </c>
      <c r="P500" s="5"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</row>
    <row r="501" spans="1:22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16"/>
      <c r="H501" s="16"/>
      <c r="I501" s="16"/>
      <c r="J501" s="5" t="s">
        <v>949</v>
      </c>
      <c r="K501" s="5">
        <v>2553</v>
      </c>
      <c r="L501" s="5">
        <v>1638</v>
      </c>
      <c r="M501" s="5" t="s">
        <v>920</v>
      </c>
      <c r="N501" s="8">
        <v>4</v>
      </c>
      <c r="O501" s="5">
        <v>1638</v>
      </c>
      <c r="P501" s="5"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</row>
    <row r="502" spans="1:22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16"/>
      <c r="H502" s="16"/>
      <c r="I502" s="16"/>
      <c r="J502" s="5" t="s">
        <v>1028</v>
      </c>
      <c r="K502" s="5">
        <v>4051</v>
      </c>
      <c r="L502" s="5">
        <v>1962</v>
      </c>
      <c r="M502" s="5" t="s">
        <v>925</v>
      </c>
      <c r="N502" s="8">
        <v>4</v>
      </c>
      <c r="O502" s="5">
        <v>1962</v>
      </c>
      <c r="P502" s="5"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</row>
    <row r="503" spans="1:22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16"/>
      <c r="H503" s="16"/>
      <c r="I503" s="16"/>
      <c r="J503" s="5" t="s">
        <v>1110</v>
      </c>
      <c r="K503" s="5">
        <v>4224</v>
      </c>
      <c r="L503" s="5">
        <v>2048</v>
      </c>
      <c r="M503" s="5" t="s">
        <v>923</v>
      </c>
      <c r="N503" s="8">
        <v>4</v>
      </c>
      <c r="O503" s="5">
        <v>4096</v>
      </c>
      <c r="P503" s="5"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</row>
    <row r="504" spans="1:22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16"/>
      <c r="H504" s="16"/>
      <c r="I504" s="16"/>
      <c r="J504" s="5" t="s">
        <v>1017</v>
      </c>
      <c r="K504" s="5">
        <v>3566</v>
      </c>
      <c r="L504" s="5">
        <v>2276</v>
      </c>
      <c r="M504" s="5" t="s">
        <v>918</v>
      </c>
      <c r="N504" s="8">
        <v>4</v>
      </c>
      <c r="O504" s="5">
        <v>4552</v>
      </c>
      <c r="P504" s="5"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</row>
    <row r="505" spans="1:22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16"/>
      <c r="H505" s="16"/>
      <c r="I505" s="16"/>
      <c r="J505" s="5" t="s">
        <v>1033</v>
      </c>
      <c r="K505" s="5">
        <v>3467</v>
      </c>
      <c r="L505" s="5">
        <v>1230</v>
      </c>
      <c r="M505" s="5" t="s">
        <v>925</v>
      </c>
      <c r="N505" s="8">
        <v>6</v>
      </c>
      <c r="O505" s="5">
        <v>1230</v>
      </c>
      <c r="P505" s="5"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</row>
    <row r="506" spans="1:22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16"/>
      <c r="H506" s="16"/>
      <c r="I506" s="16"/>
      <c r="J506" s="5" t="s">
        <v>1202</v>
      </c>
      <c r="K506" s="5">
        <v>2775</v>
      </c>
      <c r="L506" s="5">
        <v>1946</v>
      </c>
      <c r="M506" s="5" t="s">
        <v>923</v>
      </c>
      <c r="N506" s="8">
        <v>4</v>
      </c>
      <c r="O506" s="5">
        <v>5838</v>
      </c>
      <c r="P506" s="5"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</row>
    <row r="507" spans="1:22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16"/>
      <c r="H507" s="16"/>
      <c r="I507" s="16"/>
      <c r="J507" s="5" t="s">
        <v>1190</v>
      </c>
      <c r="K507" s="5">
        <v>4685</v>
      </c>
      <c r="L507" s="5">
        <v>2036</v>
      </c>
      <c r="M507" s="5" t="s">
        <v>923</v>
      </c>
      <c r="N507" s="8">
        <v>3</v>
      </c>
      <c r="O507" s="5">
        <v>6108</v>
      </c>
      <c r="P507" s="5"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</row>
    <row r="508" spans="1:22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16"/>
      <c r="H508" s="16"/>
      <c r="I508" s="16"/>
      <c r="J508" s="5" t="s">
        <v>974</v>
      </c>
      <c r="K508" s="5">
        <v>2547</v>
      </c>
      <c r="L508" s="5">
        <v>1419</v>
      </c>
      <c r="M508" s="5" t="s">
        <v>918</v>
      </c>
      <c r="N508" s="8">
        <v>8</v>
      </c>
      <c r="O508" s="5">
        <v>1419</v>
      </c>
      <c r="P508" s="5"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</row>
    <row r="509" spans="1:22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16"/>
      <c r="H509" s="16"/>
      <c r="I509" s="16"/>
      <c r="J509" s="5" t="s">
        <v>1099</v>
      </c>
      <c r="K509" s="5">
        <v>3757</v>
      </c>
      <c r="L509" s="5">
        <v>2156</v>
      </c>
      <c r="M509" s="5" t="s">
        <v>918</v>
      </c>
      <c r="N509" s="8" t="s">
        <v>1572</v>
      </c>
      <c r="O509" s="5">
        <v>2156</v>
      </c>
      <c r="P509" s="5"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</row>
    <row r="510" spans="1:22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16"/>
      <c r="H510" s="16"/>
      <c r="I510" s="16"/>
      <c r="J510" s="5" t="s">
        <v>1122</v>
      </c>
      <c r="K510" s="5">
        <v>4788</v>
      </c>
      <c r="L510" s="5">
        <v>2063</v>
      </c>
      <c r="M510" s="5" t="s">
        <v>923</v>
      </c>
      <c r="N510" s="8">
        <v>6</v>
      </c>
      <c r="O510" s="5">
        <v>4126</v>
      </c>
      <c r="P510" s="5"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</row>
    <row r="511" spans="1:22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16"/>
      <c r="H511" s="16"/>
      <c r="I511" s="16"/>
      <c r="J511" s="5" t="s">
        <v>1019</v>
      </c>
      <c r="K511" s="5">
        <v>3303</v>
      </c>
      <c r="L511" s="5">
        <v>2271</v>
      </c>
      <c r="M511" s="5" t="s">
        <v>923</v>
      </c>
      <c r="N511" s="8">
        <v>6</v>
      </c>
      <c r="O511" s="5">
        <v>4542</v>
      </c>
      <c r="P511" s="5"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</row>
    <row r="512" spans="1:22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16"/>
      <c r="H512" s="16"/>
      <c r="I512" s="16"/>
      <c r="J512" s="5" t="s">
        <v>1198</v>
      </c>
      <c r="K512" s="5">
        <v>3330</v>
      </c>
      <c r="L512" s="5">
        <v>2283</v>
      </c>
      <c r="M512" s="5" t="s">
        <v>918</v>
      </c>
      <c r="N512" s="8">
        <v>10</v>
      </c>
      <c r="O512" s="5">
        <v>2283</v>
      </c>
      <c r="P512" s="5"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</row>
    <row r="513" spans="1:22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16"/>
      <c r="H513" s="16"/>
      <c r="I513" s="16"/>
      <c r="J513" s="5" t="s">
        <v>974</v>
      </c>
      <c r="K513" s="5">
        <v>2547</v>
      </c>
      <c r="L513" s="5">
        <v>1419</v>
      </c>
      <c r="M513" s="5" t="s">
        <v>918</v>
      </c>
      <c r="N513" s="8">
        <v>10</v>
      </c>
      <c r="O513" s="5">
        <v>1419</v>
      </c>
      <c r="P513" s="5"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</row>
    <row r="514" spans="1:22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16"/>
      <c r="H514" s="16"/>
      <c r="I514" s="16"/>
      <c r="J514" s="5" t="s">
        <v>955</v>
      </c>
      <c r="K514" s="5">
        <v>2612</v>
      </c>
      <c r="L514" s="5">
        <v>1994</v>
      </c>
      <c r="M514" s="5" t="s">
        <v>918</v>
      </c>
      <c r="N514" s="8">
        <v>10</v>
      </c>
      <c r="O514" s="5">
        <v>1994</v>
      </c>
      <c r="P514" s="5"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</row>
    <row r="515" spans="1:22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16"/>
      <c r="H515" s="16"/>
      <c r="I515" s="16"/>
      <c r="J515" s="5" t="s">
        <v>1060</v>
      </c>
      <c r="K515" s="5">
        <v>3039</v>
      </c>
      <c r="L515" s="5">
        <v>2426</v>
      </c>
      <c r="M515" s="5" t="s">
        <v>925</v>
      </c>
      <c r="N515" s="8">
        <v>5</v>
      </c>
      <c r="O515" s="5">
        <v>2426</v>
      </c>
      <c r="P515" s="5"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</row>
    <row r="516" spans="1:22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16"/>
      <c r="H516" s="16"/>
      <c r="I516" s="16"/>
      <c r="J516" s="5" t="s">
        <v>1186</v>
      </c>
      <c r="K516" s="5">
        <v>3555</v>
      </c>
      <c r="L516" s="5">
        <v>1564</v>
      </c>
      <c r="M516" s="5" t="s">
        <v>918</v>
      </c>
      <c r="N516" s="8">
        <v>3</v>
      </c>
      <c r="O516" s="5">
        <v>4692</v>
      </c>
      <c r="P516" s="5"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</row>
    <row r="517" spans="1:22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16"/>
      <c r="H517" s="16"/>
      <c r="I517" s="16"/>
      <c r="J517" s="5" t="s">
        <v>1117</v>
      </c>
      <c r="K517" s="5">
        <v>3408</v>
      </c>
      <c r="L517" s="5">
        <v>1465</v>
      </c>
      <c r="M517" s="5" t="s">
        <v>918</v>
      </c>
      <c r="N517" s="8">
        <v>6</v>
      </c>
      <c r="O517" s="5">
        <v>1465</v>
      </c>
      <c r="P517" s="5"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</row>
    <row r="518" spans="1:22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16"/>
      <c r="H518" s="16"/>
      <c r="I518" s="16"/>
      <c r="J518" s="5" t="s">
        <v>1212</v>
      </c>
      <c r="K518" s="5">
        <v>3722</v>
      </c>
      <c r="L518" s="5">
        <v>1790</v>
      </c>
      <c r="M518" s="5" t="s">
        <v>918</v>
      </c>
      <c r="N518" s="8">
        <v>10</v>
      </c>
      <c r="O518" s="5">
        <v>1790</v>
      </c>
      <c r="P518" s="5"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</row>
    <row r="519" spans="1:22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16"/>
      <c r="H519" s="16"/>
      <c r="I519" s="16"/>
      <c r="J519" s="5" t="s">
        <v>1098</v>
      </c>
      <c r="K519" s="5">
        <v>3197</v>
      </c>
      <c r="L519" s="5">
        <v>1625</v>
      </c>
      <c r="M519" s="5" t="s">
        <v>918</v>
      </c>
      <c r="N519" s="8">
        <v>4</v>
      </c>
      <c r="O519" s="5">
        <v>3250</v>
      </c>
      <c r="P519" s="5"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</row>
    <row r="520" spans="1:22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16"/>
      <c r="H520" s="16"/>
      <c r="I520" s="16"/>
      <c r="J520" s="5" t="s">
        <v>1049</v>
      </c>
      <c r="K520" s="5">
        <v>4731</v>
      </c>
      <c r="L520" s="5">
        <v>1858</v>
      </c>
      <c r="M520" s="5" t="s">
        <v>918</v>
      </c>
      <c r="N520" s="8" t="s">
        <v>1572</v>
      </c>
      <c r="O520" s="5">
        <v>5574</v>
      </c>
      <c r="P520" s="5"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</row>
    <row r="521" spans="1:22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16"/>
      <c r="H521" s="16"/>
      <c r="I521" s="16"/>
      <c r="J521" s="5" t="s">
        <v>1004</v>
      </c>
      <c r="K521" s="5">
        <v>4733</v>
      </c>
      <c r="L521" s="5">
        <v>1415</v>
      </c>
      <c r="M521" s="5" t="s">
        <v>918</v>
      </c>
      <c r="N521" s="8">
        <v>5</v>
      </c>
      <c r="O521" s="5">
        <v>1415</v>
      </c>
      <c r="P521" s="5"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</row>
    <row r="522" spans="1:22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16"/>
      <c r="H522" s="16"/>
      <c r="I522" s="16"/>
      <c r="J522" s="5" t="s">
        <v>1059</v>
      </c>
      <c r="K522" s="5">
        <v>3645</v>
      </c>
      <c r="L522" s="5">
        <v>2466</v>
      </c>
      <c r="M522" s="5" t="s">
        <v>925</v>
      </c>
      <c r="N522" s="8">
        <v>8</v>
      </c>
      <c r="O522" s="5">
        <v>7398</v>
      </c>
      <c r="P522" s="5"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</row>
    <row r="523" spans="1:22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16"/>
      <c r="H523" s="16"/>
      <c r="I523" s="16"/>
      <c r="J523" s="5" t="s">
        <v>941</v>
      </c>
      <c r="K523" s="5">
        <v>3445</v>
      </c>
      <c r="L523" s="5">
        <v>1909</v>
      </c>
      <c r="M523" s="5" t="s">
        <v>921</v>
      </c>
      <c r="N523" s="8">
        <v>4</v>
      </c>
      <c r="O523" s="5">
        <v>5727</v>
      </c>
      <c r="P523" s="5"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</row>
    <row r="524" spans="1:22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16"/>
      <c r="H524" s="16"/>
      <c r="I524" s="16"/>
      <c r="J524" s="5" t="s">
        <v>1144</v>
      </c>
      <c r="K524" s="5">
        <v>4057</v>
      </c>
      <c r="L524" s="5">
        <v>1816</v>
      </c>
      <c r="M524" s="5" t="s">
        <v>918</v>
      </c>
      <c r="N524" s="8">
        <v>4</v>
      </c>
      <c r="O524" s="5">
        <v>1816</v>
      </c>
      <c r="P524" s="5"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</row>
    <row r="525" spans="1:22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16"/>
      <c r="H525" s="16"/>
      <c r="I525" s="16"/>
      <c r="J525" s="5" t="s">
        <v>1236</v>
      </c>
      <c r="K525" s="5">
        <v>2580</v>
      </c>
      <c r="L525" s="5">
        <v>1518</v>
      </c>
      <c r="M525" s="5" t="s">
        <v>918</v>
      </c>
      <c r="N525" s="8">
        <v>3</v>
      </c>
      <c r="O525" s="5">
        <v>4554</v>
      </c>
      <c r="P525" s="5"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</row>
    <row r="526" spans="1:22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16"/>
      <c r="H526" s="16"/>
      <c r="I526" s="16"/>
      <c r="J526" s="5" t="s">
        <v>960</v>
      </c>
      <c r="K526" s="5">
        <v>4719</v>
      </c>
      <c r="L526" s="5">
        <v>2043</v>
      </c>
      <c r="M526" s="5" t="s">
        <v>918</v>
      </c>
      <c r="N526" s="8">
        <v>10</v>
      </c>
      <c r="O526" s="5">
        <v>2043</v>
      </c>
      <c r="P526" s="5"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</row>
    <row r="527" spans="1:22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16"/>
      <c r="H527" s="16"/>
      <c r="I527" s="16"/>
      <c r="J527" s="5" t="s">
        <v>1059</v>
      </c>
      <c r="K527" s="5">
        <v>3645</v>
      </c>
      <c r="L527" s="5">
        <v>2466</v>
      </c>
      <c r="M527" s="5" t="s">
        <v>925</v>
      </c>
      <c r="N527" s="8">
        <v>6</v>
      </c>
      <c r="O527" s="5">
        <v>2466</v>
      </c>
      <c r="P527" s="5"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</row>
    <row r="528" spans="1:22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16"/>
      <c r="H528" s="16"/>
      <c r="I528" s="16"/>
      <c r="J528" s="5" t="s">
        <v>943</v>
      </c>
      <c r="K528" s="5">
        <v>4834</v>
      </c>
      <c r="L528" s="5">
        <v>1501</v>
      </c>
      <c r="M528" s="5" t="s">
        <v>925</v>
      </c>
      <c r="N528" s="8">
        <v>3</v>
      </c>
      <c r="O528" s="5">
        <v>1501</v>
      </c>
      <c r="P528" s="5"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</row>
    <row r="529" spans="1:22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16"/>
      <c r="H529" s="16"/>
      <c r="I529" s="16"/>
      <c r="J529" s="5" t="s">
        <v>1141</v>
      </c>
      <c r="K529" s="5">
        <v>4861</v>
      </c>
      <c r="L529" s="5">
        <v>1633</v>
      </c>
      <c r="M529" s="5" t="s">
        <v>918</v>
      </c>
      <c r="N529" s="8">
        <v>8</v>
      </c>
      <c r="O529" s="5">
        <v>1633</v>
      </c>
      <c r="P529" s="5"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</row>
    <row r="530" spans="1:22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16"/>
      <c r="H530" s="16"/>
      <c r="I530" s="16"/>
      <c r="J530" s="5" t="s">
        <v>1043</v>
      </c>
      <c r="K530" s="5">
        <v>2706</v>
      </c>
      <c r="L530" s="5">
        <v>2310</v>
      </c>
      <c r="M530" s="5" t="s">
        <v>918</v>
      </c>
      <c r="N530" s="8" t="s">
        <v>1572</v>
      </c>
      <c r="O530" s="5">
        <v>4620</v>
      </c>
      <c r="P530" s="5"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</row>
    <row r="531" spans="1:22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16"/>
      <c r="H531" s="16"/>
      <c r="I531" s="16"/>
      <c r="J531" s="5" t="s">
        <v>1050</v>
      </c>
      <c r="K531" s="5">
        <v>2562</v>
      </c>
      <c r="L531" s="5">
        <v>1527</v>
      </c>
      <c r="M531" s="5" t="s">
        <v>918</v>
      </c>
      <c r="N531" s="8">
        <v>6</v>
      </c>
      <c r="O531" s="5">
        <v>4581</v>
      </c>
      <c r="P531" s="5"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</row>
    <row r="532" spans="1:22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16"/>
      <c r="H532" s="16"/>
      <c r="I532" s="16"/>
      <c r="J532" s="5" t="s">
        <v>1170</v>
      </c>
      <c r="K532" s="5">
        <v>2509</v>
      </c>
      <c r="L532" s="5">
        <v>1452</v>
      </c>
      <c r="M532" s="5" t="s">
        <v>918</v>
      </c>
      <c r="N532" s="8" t="s">
        <v>1572</v>
      </c>
      <c r="O532" s="5">
        <v>1452</v>
      </c>
      <c r="P532" s="5"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</row>
    <row r="533" spans="1:22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16"/>
      <c r="H533" s="16"/>
      <c r="I533" s="16"/>
      <c r="J533" s="5" t="s">
        <v>1156</v>
      </c>
      <c r="K533" s="5">
        <v>2517</v>
      </c>
      <c r="L533" s="5">
        <v>2149</v>
      </c>
      <c r="M533" s="5" t="s">
        <v>925</v>
      </c>
      <c r="N533" s="8">
        <v>3</v>
      </c>
      <c r="O533" s="5">
        <v>2149</v>
      </c>
      <c r="P533" s="5"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</row>
    <row r="534" spans="1:22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16"/>
      <c r="H534" s="16"/>
      <c r="I534" s="16"/>
      <c r="J534" s="5" t="s">
        <v>1171</v>
      </c>
      <c r="K534" s="5">
        <v>4576</v>
      </c>
      <c r="L534" s="5">
        <v>2188</v>
      </c>
      <c r="M534" s="5" t="s">
        <v>918</v>
      </c>
      <c r="N534" s="8">
        <v>10</v>
      </c>
      <c r="O534" s="5">
        <v>2188</v>
      </c>
      <c r="P534" s="5"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</row>
    <row r="535" spans="1:22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16"/>
      <c r="H535" s="16"/>
      <c r="I535" s="16"/>
      <c r="J535" s="5" t="s">
        <v>1111</v>
      </c>
      <c r="K535" s="5">
        <v>2535</v>
      </c>
      <c r="L535" s="5">
        <v>1841</v>
      </c>
      <c r="M535" s="5" t="s">
        <v>918</v>
      </c>
      <c r="N535" s="8">
        <v>8</v>
      </c>
      <c r="O535" s="5">
        <v>5523</v>
      </c>
      <c r="P535" s="5"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</row>
    <row r="536" spans="1:22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16"/>
      <c r="H536" s="16"/>
      <c r="I536" s="16"/>
      <c r="J536" s="5" t="s">
        <v>1188</v>
      </c>
      <c r="K536" s="5">
        <v>4729</v>
      </c>
      <c r="L536" s="5">
        <v>1359</v>
      </c>
      <c r="M536" s="5" t="s">
        <v>925</v>
      </c>
      <c r="N536" s="8" t="s">
        <v>1572</v>
      </c>
      <c r="O536" s="5">
        <v>2718</v>
      </c>
      <c r="P536" s="5"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</row>
    <row r="537" spans="1:22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16"/>
      <c r="H537" s="16"/>
      <c r="I537" s="16"/>
      <c r="J537" s="5" t="s">
        <v>1096</v>
      </c>
      <c r="K537" s="5">
        <v>4741</v>
      </c>
      <c r="L537" s="5">
        <v>1849</v>
      </c>
      <c r="M537" s="5" t="s">
        <v>923</v>
      </c>
      <c r="N537" s="8">
        <v>10</v>
      </c>
      <c r="O537" s="5">
        <v>3698</v>
      </c>
      <c r="P537" s="5"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</row>
    <row r="538" spans="1:22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16"/>
      <c r="H538" s="16"/>
      <c r="I538" s="16"/>
      <c r="J538" s="5" t="s">
        <v>1013</v>
      </c>
      <c r="K538" s="5">
        <v>4623</v>
      </c>
      <c r="L538" s="5">
        <v>1878</v>
      </c>
      <c r="M538" s="5" t="s">
        <v>925</v>
      </c>
      <c r="N538" s="8" t="s">
        <v>1572</v>
      </c>
      <c r="O538" s="5">
        <v>5634</v>
      </c>
      <c r="P538" s="5"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</row>
    <row r="539" spans="1:22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16"/>
      <c r="H539" s="16"/>
      <c r="I539" s="16"/>
      <c r="J539" s="5" t="s">
        <v>1066</v>
      </c>
      <c r="K539" s="5">
        <v>4220</v>
      </c>
      <c r="L539" s="5">
        <v>1635</v>
      </c>
      <c r="M539" s="5" t="s">
        <v>918</v>
      </c>
      <c r="N539" s="8">
        <v>4</v>
      </c>
      <c r="O539" s="5">
        <v>1635</v>
      </c>
      <c r="P539" s="5"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</row>
    <row r="540" spans="1:22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16"/>
      <c r="H540" s="16"/>
      <c r="I540" s="16"/>
      <c r="J540" s="5" t="s">
        <v>1048</v>
      </c>
      <c r="K540" s="5">
        <v>2775</v>
      </c>
      <c r="L540" s="5">
        <v>1847</v>
      </c>
      <c r="M540" s="5" t="s">
        <v>918</v>
      </c>
      <c r="N540" s="8">
        <v>10</v>
      </c>
      <c r="O540" s="5">
        <v>5541</v>
      </c>
      <c r="P540" s="5"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</row>
    <row r="541" spans="1:22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16"/>
      <c r="H541" s="16"/>
      <c r="I541" s="16"/>
      <c r="J541" s="5" t="s">
        <v>1157</v>
      </c>
      <c r="K541" s="5">
        <v>3282</v>
      </c>
      <c r="L541" s="5">
        <v>1376</v>
      </c>
      <c r="M541" s="5" t="s">
        <v>918</v>
      </c>
      <c r="N541" s="8" t="s">
        <v>1572</v>
      </c>
      <c r="O541" s="5">
        <v>2752</v>
      </c>
      <c r="P541" s="5"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</row>
    <row r="542" spans="1:22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16"/>
      <c r="H542" s="16"/>
      <c r="I542" s="16"/>
      <c r="J542" s="5" t="s">
        <v>1062</v>
      </c>
      <c r="K542" s="5">
        <v>2850</v>
      </c>
      <c r="L542" s="5">
        <v>2007</v>
      </c>
      <c r="M542" s="5" t="s">
        <v>925</v>
      </c>
      <c r="N542" s="8">
        <v>5</v>
      </c>
      <c r="O542" s="5">
        <v>6021</v>
      </c>
      <c r="P542" s="5"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</row>
    <row r="543" spans="1:22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16"/>
      <c r="H543" s="16"/>
      <c r="I543" s="16"/>
      <c r="J543" s="5" t="s">
        <v>1021</v>
      </c>
      <c r="K543" s="5">
        <v>3788</v>
      </c>
      <c r="L543" s="5">
        <v>2170</v>
      </c>
      <c r="M543" s="5" t="s">
        <v>923</v>
      </c>
      <c r="N543" s="8">
        <v>4</v>
      </c>
      <c r="O543" s="5">
        <v>2170</v>
      </c>
      <c r="P543" s="5"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</row>
    <row r="544" spans="1:22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16"/>
      <c r="H544" s="16"/>
      <c r="I544" s="16"/>
      <c r="J544" s="5" t="s">
        <v>1153</v>
      </c>
      <c r="K544" s="5">
        <v>2902</v>
      </c>
      <c r="L544" s="5">
        <v>1633</v>
      </c>
      <c r="M544" s="5" t="s">
        <v>923</v>
      </c>
      <c r="N544" s="8">
        <v>4</v>
      </c>
      <c r="O544" s="5">
        <v>3266</v>
      </c>
      <c r="P544" s="5"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</row>
    <row r="545" spans="1:22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16"/>
      <c r="H545" s="16"/>
      <c r="I545" s="16"/>
      <c r="J545" s="5" t="s">
        <v>1045</v>
      </c>
      <c r="K545" s="5">
        <v>4906</v>
      </c>
      <c r="L545" s="5">
        <v>2269</v>
      </c>
      <c r="M545" s="5" t="s">
        <v>918</v>
      </c>
      <c r="N545" s="8" t="s">
        <v>1572</v>
      </c>
      <c r="O545" s="5">
        <v>4538</v>
      </c>
      <c r="P545" s="5"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</row>
    <row r="546" spans="1:22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16"/>
      <c r="H546" s="16"/>
      <c r="I546" s="16"/>
      <c r="J546" s="5" t="s">
        <v>1219</v>
      </c>
      <c r="K546" s="5">
        <v>3339</v>
      </c>
      <c r="L546" s="5">
        <v>2274</v>
      </c>
      <c r="M546" s="5" t="s">
        <v>918</v>
      </c>
      <c r="N546" s="8">
        <v>4</v>
      </c>
      <c r="O546" s="5">
        <v>6822</v>
      </c>
      <c r="P546" s="5"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</row>
    <row r="547" spans="1:22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16"/>
      <c r="H547" s="16"/>
      <c r="I547" s="16"/>
      <c r="J547" s="5" t="s">
        <v>983</v>
      </c>
      <c r="K547" s="5">
        <v>4325</v>
      </c>
      <c r="L547" s="5">
        <v>1734</v>
      </c>
      <c r="M547" s="5" t="s">
        <v>925</v>
      </c>
      <c r="N547" s="8">
        <v>6</v>
      </c>
      <c r="O547" s="5">
        <v>5202</v>
      </c>
      <c r="P547" s="5"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</row>
    <row r="548" spans="1:22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16"/>
      <c r="H548" s="16"/>
      <c r="I548" s="16"/>
      <c r="J548" s="5" t="s">
        <v>1017</v>
      </c>
      <c r="K548" s="5">
        <v>3566</v>
      </c>
      <c r="L548" s="5">
        <v>2276</v>
      </c>
      <c r="M548" s="5" t="s">
        <v>918</v>
      </c>
      <c r="N548" s="8">
        <v>10</v>
      </c>
      <c r="O548" s="5">
        <v>2276</v>
      </c>
      <c r="P548" s="5"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</row>
    <row r="549" spans="1:22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16"/>
      <c r="H549" s="16"/>
      <c r="I549" s="16"/>
      <c r="J549" s="5" t="s">
        <v>1219</v>
      </c>
      <c r="K549" s="5">
        <v>3339</v>
      </c>
      <c r="L549" s="5">
        <v>2274</v>
      </c>
      <c r="M549" s="5" t="s">
        <v>918</v>
      </c>
      <c r="N549" s="8">
        <v>6</v>
      </c>
      <c r="O549" s="5">
        <v>4548</v>
      </c>
      <c r="P549" s="5"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</row>
    <row r="550" spans="1:22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16"/>
      <c r="H550" s="16"/>
      <c r="I550" s="16"/>
      <c r="J550" s="5" t="s">
        <v>1031</v>
      </c>
      <c r="K550" s="5">
        <v>2808</v>
      </c>
      <c r="L550" s="5">
        <v>1759</v>
      </c>
      <c r="M550" s="5" t="s">
        <v>920</v>
      </c>
      <c r="N550" s="8">
        <v>3</v>
      </c>
      <c r="O550" s="5">
        <v>1759</v>
      </c>
      <c r="P550" s="5"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</row>
    <row r="551" spans="1:22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16"/>
      <c r="H551" s="16"/>
      <c r="I551" s="16"/>
      <c r="J551" s="5" t="s">
        <v>1069</v>
      </c>
      <c r="K551" s="5">
        <v>3977</v>
      </c>
      <c r="L551" s="5">
        <v>2308</v>
      </c>
      <c r="M551" s="5" t="s">
        <v>923</v>
      </c>
      <c r="N551" s="8" t="s">
        <v>1572</v>
      </c>
      <c r="O551" s="5">
        <v>2308</v>
      </c>
      <c r="P551" s="5"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</row>
    <row r="552" spans="1:22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16"/>
      <c r="H552" s="16"/>
      <c r="I552" s="16"/>
      <c r="J552" s="5" t="s">
        <v>961</v>
      </c>
      <c r="K552" s="5">
        <v>3282</v>
      </c>
      <c r="L552" s="5">
        <v>1654</v>
      </c>
      <c r="M552" s="5" t="s">
        <v>925</v>
      </c>
      <c r="N552" s="8">
        <v>3</v>
      </c>
      <c r="O552" s="5">
        <v>4962</v>
      </c>
      <c r="P552" s="5"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</row>
    <row r="553" spans="1:22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16"/>
      <c r="H553" s="16"/>
      <c r="I553" s="16"/>
      <c r="J553" s="5" t="s">
        <v>1219</v>
      </c>
      <c r="K553" s="5">
        <v>3339</v>
      </c>
      <c r="L553" s="5">
        <v>2274</v>
      </c>
      <c r="M553" s="5" t="s">
        <v>918</v>
      </c>
      <c r="N553" s="8">
        <v>5</v>
      </c>
      <c r="O553" s="5">
        <v>6822</v>
      </c>
      <c r="P553" s="5"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</row>
    <row r="554" spans="1:22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16"/>
      <c r="H554" s="16"/>
      <c r="I554" s="16"/>
      <c r="J554" s="5" t="s">
        <v>1101</v>
      </c>
      <c r="K554" s="5">
        <v>4230</v>
      </c>
      <c r="L554" s="5">
        <v>1812</v>
      </c>
      <c r="M554" s="5" t="s">
        <v>925</v>
      </c>
      <c r="N554" s="8">
        <v>5</v>
      </c>
      <c r="O554" s="5">
        <v>1812</v>
      </c>
      <c r="P554" s="5"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</row>
    <row r="555" spans="1:22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16"/>
      <c r="H555" s="16"/>
      <c r="I555" s="16"/>
      <c r="J555" s="5" t="s">
        <v>1195</v>
      </c>
      <c r="K555" s="5">
        <v>3034</v>
      </c>
      <c r="L555" s="5">
        <v>2312</v>
      </c>
      <c r="M555" s="5" t="s">
        <v>918</v>
      </c>
      <c r="N555" s="8">
        <v>8</v>
      </c>
      <c r="O555" s="5">
        <v>2312</v>
      </c>
      <c r="P555" s="5"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</row>
    <row r="556" spans="1:22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16"/>
      <c r="H556" s="16"/>
      <c r="I556" s="16"/>
      <c r="J556" s="5" t="s">
        <v>958</v>
      </c>
      <c r="K556" s="5">
        <v>3832</v>
      </c>
      <c r="L556" s="5">
        <v>1570</v>
      </c>
      <c r="M556" s="5" t="s">
        <v>918</v>
      </c>
      <c r="N556" s="8">
        <v>10</v>
      </c>
      <c r="O556" s="5">
        <v>1570</v>
      </c>
      <c r="P556" s="5"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</row>
    <row r="557" spans="1:22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16"/>
      <c r="H557" s="16"/>
      <c r="I557" s="16"/>
      <c r="J557" s="5" t="s">
        <v>949</v>
      </c>
      <c r="K557" s="5">
        <v>2553</v>
      </c>
      <c r="L557" s="5">
        <v>1638</v>
      </c>
      <c r="M557" s="5" t="s">
        <v>920</v>
      </c>
      <c r="N557" s="8">
        <v>3</v>
      </c>
      <c r="O557" s="5">
        <v>1638</v>
      </c>
      <c r="P557" s="5"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</row>
    <row r="558" spans="1:22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16"/>
      <c r="H558" s="16"/>
      <c r="I558" s="16"/>
      <c r="J558" s="5" t="s">
        <v>1050</v>
      </c>
      <c r="K558" s="5">
        <v>2562</v>
      </c>
      <c r="L558" s="5">
        <v>1527</v>
      </c>
      <c r="M558" s="5" t="s">
        <v>918</v>
      </c>
      <c r="N558" s="8">
        <v>10</v>
      </c>
      <c r="O558" s="5">
        <v>1527</v>
      </c>
      <c r="P558" s="5"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</row>
    <row r="559" spans="1:22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16"/>
      <c r="H559" s="16"/>
      <c r="I559" s="16"/>
      <c r="J559" s="5" t="s">
        <v>1083</v>
      </c>
      <c r="K559" s="5">
        <v>2576</v>
      </c>
      <c r="L559" s="5">
        <v>1826</v>
      </c>
      <c r="M559" s="5" t="s">
        <v>918</v>
      </c>
      <c r="N559" s="8">
        <v>6</v>
      </c>
      <c r="O559" s="5">
        <v>1826</v>
      </c>
      <c r="P559" s="5"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</row>
    <row r="560" spans="1:22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16"/>
      <c r="H560" s="16"/>
      <c r="I560" s="16"/>
      <c r="J560" s="5" t="s">
        <v>1023</v>
      </c>
      <c r="K560" s="5">
        <v>3569</v>
      </c>
      <c r="L560" s="5">
        <v>2320</v>
      </c>
      <c r="M560" s="5" t="s">
        <v>923</v>
      </c>
      <c r="N560" s="8">
        <v>6</v>
      </c>
      <c r="O560" s="5">
        <v>2320</v>
      </c>
      <c r="P560" s="5"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</row>
    <row r="561" spans="1:22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16"/>
      <c r="H561" s="16"/>
      <c r="I561" s="16"/>
      <c r="J561" s="5" t="s">
        <v>1165</v>
      </c>
      <c r="K561" s="5">
        <v>3644</v>
      </c>
      <c r="L561" s="5">
        <v>1954</v>
      </c>
      <c r="M561" s="5" t="s">
        <v>920</v>
      </c>
      <c r="N561" s="8">
        <v>6</v>
      </c>
      <c r="O561" s="5">
        <v>1954</v>
      </c>
      <c r="P561" s="5"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</row>
    <row r="562" spans="1:22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16"/>
      <c r="H562" s="16"/>
      <c r="I562" s="16"/>
      <c r="J562" s="5" t="s">
        <v>1104</v>
      </c>
      <c r="K562" s="5">
        <v>2889</v>
      </c>
      <c r="L562" s="5">
        <v>1384</v>
      </c>
      <c r="M562" s="5" t="s">
        <v>918</v>
      </c>
      <c r="N562" s="8">
        <v>4</v>
      </c>
      <c r="O562" s="5">
        <v>2768</v>
      </c>
      <c r="P562" s="5"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</row>
    <row r="563" spans="1:22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16"/>
      <c r="H563" s="16"/>
      <c r="I563" s="16"/>
      <c r="J563" s="5" t="s">
        <v>1072</v>
      </c>
      <c r="K563" s="5">
        <v>3065</v>
      </c>
      <c r="L563" s="5">
        <v>1426</v>
      </c>
      <c r="M563" s="5" t="s">
        <v>923</v>
      </c>
      <c r="N563" s="8">
        <v>3</v>
      </c>
      <c r="O563" s="5">
        <v>2852</v>
      </c>
      <c r="P563" s="5"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</row>
    <row r="564" spans="1:22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16"/>
      <c r="H564" s="16"/>
      <c r="I564" s="16"/>
      <c r="J564" s="5" t="s">
        <v>930</v>
      </c>
      <c r="K564" s="5">
        <v>4724</v>
      </c>
      <c r="L564" s="5">
        <v>2467</v>
      </c>
      <c r="M564" s="5" t="s">
        <v>918</v>
      </c>
      <c r="N564" s="8">
        <v>4</v>
      </c>
      <c r="O564" s="5">
        <v>4934</v>
      </c>
      <c r="P564" s="5"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</row>
    <row r="565" spans="1:22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16"/>
      <c r="H565" s="16"/>
      <c r="I565" s="16"/>
      <c r="J565" s="5" t="s">
        <v>1086</v>
      </c>
      <c r="K565" s="5">
        <v>4006</v>
      </c>
      <c r="L565" s="5">
        <v>1320</v>
      </c>
      <c r="M565" s="5" t="s">
        <v>923</v>
      </c>
      <c r="N565" s="8">
        <v>5</v>
      </c>
      <c r="O565" s="5">
        <v>3960</v>
      </c>
      <c r="P565" s="5"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</row>
    <row r="566" spans="1:22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16"/>
      <c r="H566" s="16"/>
      <c r="I566" s="16"/>
      <c r="J566" s="5" t="s">
        <v>1095</v>
      </c>
      <c r="K566" s="5">
        <v>2867</v>
      </c>
      <c r="L566" s="5">
        <v>2295</v>
      </c>
      <c r="M566" s="5" t="s">
        <v>925</v>
      </c>
      <c r="N566" s="8">
        <v>8</v>
      </c>
      <c r="O566" s="5">
        <v>4590</v>
      </c>
      <c r="P566" s="5"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</row>
    <row r="567" spans="1:22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16"/>
      <c r="H567" s="16"/>
      <c r="I567" s="16"/>
      <c r="J567" s="5" t="s">
        <v>1003</v>
      </c>
      <c r="K567" s="5">
        <v>3507</v>
      </c>
      <c r="L567" s="5">
        <v>1643</v>
      </c>
      <c r="M567" s="5" t="s">
        <v>923</v>
      </c>
      <c r="N567" s="8">
        <v>4</v>
      </c>
      <c r="O567" s="5">
        <v>3286</v>
      </c>
      <c r="P567" s="5"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</row>
    <row r="568" spans="1:22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16"/>
      <c r="H568" s="16"/>
      <c r="I568" s="16"/>
      <c r="J568" s="5" t="s">
        <v>1215</v>
      </c>
      <c r="K568" s="5">
        <v>4092</v>
      </c>
      <c r="L568" s="5">
        <v>1482</v>
      </c>
      <c r="M568" s="5" t="s">
        <v>923</v>
      </c>
      <c r="N568" s="8">
        <v>4</v>
      </c>
      <c r="O568" s="5">
        <v>4446</v>
      </c>
      <c r="P568" s="5"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</row>
    <row r="569" spans="1:22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16"/>
      <c r="H569" s="16"/>
      <c r="I569" s="16"/>
      <c r="J569" s="5" t="s">
        <v>1108</v>
      </c>
      <c r="K569" s="5">
        <v>2507</v>
      </c>
      <c r="L569" s="5">
        <v>1380</v>
      </c>
      <c r="M569" s="5" t="s">
        <v>918</v>
      </c>
      <c r="N569" s="8">
        <v>8</v>
      </c>
      <c r="O569" s="5">
        <v>1380</v>
      </c>
      <c r="P569" s="5"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</row>
    <row r="570" spans="1:22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16"/>
      <c r="H570" s="16"/>
      <c r="I570" s="16"/>
      <c r="J570" s="5" t="s">
        <v>1034</v>
      </c>
      <c r="K570" s="5">
        <v>4914</v>
      </c>
      <c r="L570" s="5">
        <v>1632</v>
      </c>
      <c r="M570" s="5" t="s">
        <v>923</v>
      </c>
      <c r="N570" s="8">
        <v>6</v>
      </c>
      <c r="O570" s="5">
        <v>1632</v>
      </c>
      <c r="P570" s="5"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</row>
    <row r="571" spans="1:22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16"/>
      <c r="H571" s="16"/>
      <c r="I571" s="16"/>
      <c r="J571" s="5" t="s">
        <v>1200</v>
      </c>
      <c r="K571" s="5">
        <v>4484</v>
      </c>
      <c r="L571" s="5">
        <v>2146</v>
      </c>
      <c r="M571" s="5" t="s">
        <v>918</v>
      </c>
      <c r="N571" s="8">
        <v>5</v>
      </c>
      <c r="O571" s="5">
        <v>2146</v>
      </c>
      <c r="P571" s="5"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</row>
    <row r="572" spans="1:22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16"/>
      <c r="H572" s="16"/>
      <c r="I572" s="16"/>
      <c r="J572" s="5" t="s">
        <v>1176</v>
      </c>
      <c r="K572" s="5">
        <v>4220</v>
      </c>
      <c r="L572" s="5">
        <v>1493</v>
      </c>
      <c r="M572" s="5" t="s">
        <v>918</v>
      </c>
      <c r="N572" s="8">
        <v>8</v>
      </c>
      <c r="O572" s="5">
        <v>1493</v>
      </c>
      <c r="P572" s="5"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</row>
    <row r="573" spans="1:22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16"/>
      <c r="H573" s="16"/>
      <c r="I573" s="16"/>
      <c r="J573" s="5" t="s">
        <v>1046</v>
      </c>
      <c r="K573" s="5">
        <v>4669</v>
      </c>
      <c r="L573" s="5">
        <v>2255</v>
      </c>
      <c r="M573" s="5" t="s">
        <v>918</v>
      </c>
      <c r="N573" s="8">
        <v>10</v>
      </c>
      <c r="O573" s="5">
        <v>6765</v>
      </c>
      <c r="P573" s="5"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</row>
    <row r="574" spans="1:22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16"/>
      <c r="H574" s="16"/>
      <c r="I574" s="16"/>
      <c r="J574" s="5" t="s">
        <v>960</v>
      </c>
      <c r="K574" s="5">
        <v>4719</v>
      </c>
      <c r="L574" s="5">
        <v>2043</v>
      </c>
      <c r="M574" s="5" t="s">
        <v>918</v>
      </c>
      <c r="N574" s="8">
        <v>6</v>
      </c>
      <c r="O574" s="5">
        <v>2043</v>
      </c>
      <c r="P574" s="5"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</row>
    <row r="575" spans="1:22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16"/>
      <c r="H575" s="16"/>
      <c r="I575" s="16"/>
      <c r="J575" s="5" t="s">
        <v>1079</v>
      </c>
      <c r="K575" s="5">
        <v>3574</v>
      </c>
      <c r="L575" s="5">
        <v>1747</v>
      </c>
      <c r="M575" s="5" t="s">
        <v>918</v>
      </c>
      <c r="N575" s="8">
        <v>4</v>
      </c>
      <c r="O575" s="5">
        <v>3494</v>
      </c>
      <c r="P575" s="5"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</row>
    <row r="576" spans="1:22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16"/>
      <c r="H576" s="16"/>
      <c r="I576" s="16"/>
      <c r="J576" s="5" t="s">
        <v>949</v>
      </c>
      <c r="K576" s="5">
        <v>2553</v>
      </c>
      <c r="L576" s="5">
        <v>1638</v>
      </c>
      <c r="M576" s="5" t="s">
        <v>920</v>
      </c>
      <c r="N576" s="8">
        <v>3</v>
      </c>
      <c r="O576" s="5">
        <v>4914</v>
      </c>
      <c r="P576" s="5"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</row>
    <row r="577" spans="1:22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16"/>
      <c r="H577" s="16"/>
      <c r="I577" s="16"/>
      <c r="J577" s="5" t="s">
        <v>1042</v>
      </c>
      <c r="K577" s="5">
        <v>3039</v>
      </c>
      <c r="L577" s="5">
        <v>1730</v>
      </c>
      <c r="M577" s="5" t="s">
        <v>918</v>
      </c>
      <c r="N577" s="8">
        <v>8</v>
      </c>
      <c r="O577" s="5">
        <v>1730</v>
      </c>
      <c r="P577" s="5"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</row>
    <row r="578" spans="1:22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16"/>
      <c r="H578" s="16"/>
      <c r="I578" s="16"/>
      <c r="J578" s="5" t="s">
        <v>1210</v>
      </c>
      <c r="K578" s="5">
        <v>2659</v>
      </c>
      <c r="L578" s="5">
        <v>2415</v>
      </c>
      <c r="M578" s="5" t="s">
        <v>918</v>
      </c>
      <c r="N578" s="8">
        <v>10</v>
      </c>
      <c r="O578" s="5">
        <v>2415</v>
      </c>
      <c r="P578" s="5"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</row>
    <row r="579" spans="1:22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16"/>
      <c r="H579" s="16"/>
      <c r="I579" s="16"/>
      <c r="J579" s="5" t="s">
        <v>1236</v>
      </c>
      <c r="K579" s="5">
        <v>2580</v>
      </c>
      <c r="L579" s="5">
        <v>1518</v>
      </c>
      <c r="M579" s="5" t="s">
        <v>918</v>
      </c>
      <c r="N579" s="8">
        <v>10</v>
      </c>
      <c r="O579" s="5">
        <v>4554</v>
      </c>
      <c r="P579" s="5"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</row>
    <row r="580" spans="1:22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16"/>
      <c r="H580" s="16"/>
      <c r="I580" s="16"/>
      <c r="J580" s="5" t="s">
        <v>1083</v>
      </c>
      <c r="K580" s="5">
        <v>2576</v>
      </c>
      <c r="L580" s="5">
        <v>1826</v>
      </c>
      <c r="M580" s="5" t="s">
        <v>918</v>
      </c>
      <c r="N580" s="8" t="s">
        <v>1572</v>
      </c>
      <c r="O580" s="5">
        <v>1826</v>
      </c>
      <c r="P580" s="5"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</row>
    <row r="581" spans="1:22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16"/>
      <c r="H581" s="16"/>
      <c r="I581" s="16"/>
      <c r="J581" s="5" t="s">
        <v>1035</v>
      </c>
      <c r="K581" s="5">
        <v>4262</v>
      </c>
      <c r="L581" s="5">
        <v>2486</v>
      </c>
      <c r="M581" s="5" t="s">
        <v>918</v>
      </c>
      <c r="N581" s="8">
        <v>10</v>
      </c>
      <c r="O581" s="5">
        <v>2486</v>
      </c>
      <c r="P581" s="5"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</row>
    <row r="582" spans="1:22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16"/>
      <c r="H582" s="16"/>
      <c r="I582" s="16"/>
      <c r="J582" s="5" t="s">
        <v>1092</v>
      </c>
      <c r="K582" s="5">
        <v>4110</v>
      </c>
      <c r="L582" s="5">
        <v>1788</v>
      </c>
      <c r="M582" s="5" t="s">
        <v>918</v>
      </c>
      <c r="N582" s="8">
        <v>3</v>
      </c>
      <c r="O582" s="5">
        <v>3576</v>
      </c>
      <c r="P582" s="5"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</row>
    <row r="583" spans="1:22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16"/>
      <c r="H583" s="16"/>
      <c r="I583" s="16"/>
      <c r="J583" s="5" t="s">
        <v>919</v>
      </c>
      <c r="K583" s="5">
        <v>2552</v>
      </c>
      <c r="L583" s="5">
        <v>1905</v>
      </c>
      <c r="M583" s="5" t="s">
        <v>918</v>
      </c>
      <c r="N583" s="8" t="s">
        <v>1572</v>
      </c>
      <c r="O583" s="5">
        <v>3810</v>
      </c>
      <c r="P583" s="5"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</row>
    <row r="584" spans="1:22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16"/>
      <c r="H584" s="16"/>
      <c r="I584" s="16"/>
      <c r="J584" s="5" t="s">
        <v>1067</v>
      </c>
      <c r="K584" s="5">
        <v>2873</v>
      </c>
      <c r="L584" s="5">
        <v>2483</v>
      </c>
      <c r="M584" s="5" t="s">
        <v>918</v>
      </c>
      <c r="N584" s="8">
        <v>5</v>
      </c>
      <c r="O584" s="5">
        <v>4966</v>
      </c>
      <c r="P584" s="5"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</row>
    <row r="585" spans="1:22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16"/>
      <c r="H585" s="16"/>
      <c r="I585" s="16"/>
      <c r="J585" s="5" t="s">
        <v>968</v>
      </c>
      <c r="K585" s="5">
        <v>3491</v>
      </c>
      <c r="L585" s="5">
        <v>1257</v>
      </c>
      <c r="M585" s="5" t="s">
        <v>923</v>
      </c>
      <c r="N585" s="8">
        <v>5</v>
      </c>
      <c r="O585" s="5">
        <v>2514</v>
      </c>
      <c r="P585" s="5"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</row>
    <row r="586" spans="1:22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16"/>
      <c r="H586" s="16"/>
      <c r="I586" s="16"/>
      <c r="J586" s="5" t="s">
        <v>1125</v>
      </c>
      <c r="K586" s="5">
        <v>3421</v>
      </c>
      <c r="L586" s="5">
        <v>1370</v>
      </c>
      <c r="M586" s="5" t="s">
        <v>923</v>
      </c>
      <c r="N586" s="8">
        <v>4</v>
      </c>
      <c r="O586" s="5">
        <v>1370</v>
      </c>
      <c r="P586" s="5"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</row>
    <row r="587" spans="1:22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16"/>
      <c r="H587" s="16"/>
      <c r="I587" s="16"/>
      <c r="J587" s="5" t="s">
        <v>1058</v>
      </c>
      <c r="K587" s="5">
        <v>3101</v>
      </c>
      <c r="L587" s="5">
        <v>1524</v>
      </c>
      <c r="M587" s="5" t="s">
        <v>918</v>
      </c>
      <c r="N587" s="8" t="s">
        <v>1572</v>
      </c>
      <c r="O587" s="5">
        <v>3048</v>
      </c>
      <c r="P587" s="5"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</row>
    <row r="588" spans="1:22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16"/>
      <c r="H588" s="16"/>
      <c r="I588" s="16"/>
      <c r="J588" s="5" t="s">
        <v>1023</v>
      </c>
      <c r="K588" s="5">
        <v>3569</v>
      </c>
      <c r="L588" s="5">
        <v>2320</v>
      </c>
      <c r="M588" s="5" t="s">
        <v>923</v>
      </c>
      <c r="N588" s="8">
        <v>4</v>
      </c>
      <c r="O588" s="5">
        <v>4640</v>
      </c>
      <c r="P588" s="5"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</row>
    <row r="589" spans="1:22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16"/>
      <c r="H589" s="16"/>
      <c r="I589" s="16"/>
      <c r="J589" s="5" t="s">
        <v>944</v>
      </c>
      <c r="K589" s="5">
        <v>4891</v>
      </c>
      <c r="L589" s="5">
        <v>1745</v>
      </c>
      <c r="M589" s="5" t="s">
        <v>925</v>
      </c>
      <c r="N589" s="8">
        <v>10</v>
      </c>
      <c r="O589" s="5">
        <v>3490</v>
      </c>
      <c r="P589" s="5"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</row>
    <row r="590" spans="1:22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16"/>
      <c r="H590" s="16"/>
      <c r="I590" s="16"/>
      <c r="J590" s="5" t="s">
        <v>1139</v>
      </c>
      <c r="K590" s="5">
        <v>3634</v>
      </c>
      <c r="L590" s="5">
        <v>1487</v>
      </c>
      <c r="M590" s="5" t="s">
        <v>918</v>
      </c>
      <c r="N590" s="8">
        <v>5</v>
      </c>
      <c r="O590" s="5">
        <v>1487</v>
      </c>
      <c r="P590" s="5"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</row>
    <row r="591" spans="1:22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16"/>
      <c r="H591" s="16"/>
      <c r="I591" s="16"/>
      <c r="J591" s="5" t="s">
        <v>1101</v>
      </c>
      <c r="K591" s="5">
        <v>4230</v>
      </c>
      <c r="L591" s="5">
        <v>1812</v>
      </c>
      <c r="M591" s="5" t="s">
        <v>925</v>
      </c>
      <c r="N591" s="8">
        <v>4</v>
      </c>
      <c r="O591" s="5">
        <v>1812</v>
      </c>
      <c r="P591" s="5"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</row>
    <row r="592" spans="1:22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16"/>
      <c r="H592" s="16"/>
      <c r="I592" s="16"/>
      <c r="J592" s="5" t="s">
        <v>962</v>
      </c>
      <c r="K592" s="5">
        <v>4099</v>
      </c>
      <c r="L592" s="5">
        <v>1530</v>
      </c>
      <c r="M592" s="5" t="s">
        <v>925</v>
      </c>
      <c r="N592" s="8" t="s">
        <v>1572</v>
      </c>
      <c r="O592" s="5">
        <v>18360</v>
      </c>
      <c r="P592" s="5"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</row>
    <row r="593" spans="1:22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16"/>
      <c r="H593" s="16"/>
      <c r="I593" s="16"/>
      <c r="J593" s="5" t="s">
        <v>1096</v>
      </c>
      <c r="K593" s="5">
        <v>4741</v>
      </c>
      <c r="L593" s="5">
        <v>1849</v>
      </c>
      <c r="M593" s="5" t="s">
        <v>923</v>
      </c>
      <c r="N593" s="8" t="s">
        <v>1572</v>
      </c>
      <c r="O593" s="5">
        <v>1849</v>
      </c>
      <c r="P593" s="5"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</row>
    <row r="594" spans="1:22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16"/>
      <c r="H594" s="16"/>
      <c r="I594" s="16"/>
      <c r="J594" s="5" t="s">
        <v>1040</v>
      </c>
      <c r="K594" s="5">
        <v>3694</v>
      </c>
      <c r="L594" s="5">
        <v>1616</v>
      </c>
      <c r="M594" s="5" t="s">
        <v>923</v>
      </c>
      <c r="N594" s="8">
        <v>8</v>
      </c>
      <c r="O594" s="5">
        <v>3232</v>
      </c>
      <c r="P594" s="5"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</row>
    <row r="595" spans="1:22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16"/>
      <c r="H595" s="16"/>
      <c r="I595" s="16"/>
      <c r="J595" s="5" t="s">
        <v>958</v>
      </c>
      <c r="K595" s="5">
        <v>3832</v>
      </c>
      <c r="L595" s="5">
        <v>1570</v>
      </c>
      <c r="M595" s="5" t="s">
        <v>918</v>
      </c>
      <c r="N595" s="8">
        <v>5</v>
      </c>
      <c r="O595" s="5">
        <v>4710</v>
      </c>
      <c r="P595" s="5"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</row>
    <row r="596" spans="1:22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16"/>
      <c r="H596" s="16"/>
      <c r="I596" s="16"/>
      <c r="J596" s="5" t="s">
        <v>1133</v>
      </c>
      <c r="K596" s="5">
        <v>3473</v>
      </c>
      <c r="L596" s="5">
        <v>1493</v>
      </c>
      <c r="M596" s="5" t="s">
        <v>923</v>
      </c>
      <c r="N596" s="8">
        <v>6</v>
      </c>
      <c r="O596" s="5">
        <v>1493</v>
      </c>
      <c r="P596" s="5"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</row>
    <row r="597" spans="1:22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16"/>
      <c r="H597" s="16"/>
      <c r="I597" s="16"/>
      <c r="J597" s="5" t="s">
        <v>1174</v>
      </c>
      <c r="K597" s="5">
        <v>3844</v>
      </c>
      <c r="L597" s="5">
        <v>2157</v>
      </c>
      <c r="M597" s="5" t="s">
        <v>918</v>
      </c>
      <c r="N597" s="8">
        <v>3</v>
      </c>
      <c r="O597" s="5">
        <v>6471</v>
      </c>
      <c r="P597" s="5"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</row>
    <row r="598" spans="1:22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16"/>
      <c r="H598" s="16"/>
      <c r="I598" s="16"/>
      <c r="J598" s="5" t="s">
        <v>1149</v>
      </c>
      <c r="K598" s="5">
        <v>3421</v>
      </c>
      <c r="L598" s="5">
        <v>1569</v>
      </c>
      <c r="M598" s="5" t="s">
        <v>918</v>
      </c>
      <c r="N598" s="8">
        <v>4</v>
      </c>
      <c r="O598" s="5">
        <v>1569</v>
      </c>
      <c r="P598" s="5"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</row>
    <row r="599" spans="1:22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16"/>
      <c r="H599" s="16"/>
      <c r="I599" s="16"/>
      <c r="J599" s="5" t="s">
        <v>978</v>
      </c>
      <c r="K599" s="5">
        <v>2787</v>
      </c>
      <c r="L599" s="5">
        <v>2020</v>
      </c>
      <c r="M599" s="5" t="s">
        <v>918</v>
      </c>
      <c r="N599" s="8">
        <v>8</v>
      </c>
      <c r="O599" s="5">
        <v>6060</v>
      </c>
      <c r="P599" s="5"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</row>
    <row r="600" spans="1:22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16"/>
      <c r="H600" s="16"/>
      <c r="I600" s="16"/>
      <c r="J600" s="5" t="s">
        <v>1111</v>
      </c>
      <c r="K600" s="5">
        <v>2535</v>
      </c>
      <c r="L600" s="5">
        <v>1841</v>
      </c>
      <c r="M600" s="5" t="s">
        <v>918</v>
      </c>
      <c r="N600" s="8">
        <v>4</v>
      </c>
      <c r="O600" s="5">
        <v>5523</v>
      </c>
      <c r="P600" s="5"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</row>
    <row r="601" spans="1:22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16"/>
      <c r="H601" s="16"/>
      <c r="I601" s="16"/>
      <c r="J601" s="5" t="s">
        <v>1074</v>
      </c>
      <c r="K601" s="5">
        <v>2923</v>
      </c>
      <c r="L601" s="5">
        <v>2480</v>
      </c>
      <c r="M601" s="5" t="s">
        <v>923</v>
      </c>
      <c r="N601" s="8">
        <v>4</v>
      </c>
      <c r="O601" s="5">
        <v>7440</v>
      </c>
      <c r="P601" s="5"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</row>
    <row r="602" spans="1:22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16"/>
      <c r="H602" s="16"/>
      <c r="I602" s="16"/>
      <c r="J602" s="5" t="s">
        <v>1073</v>
      </c>
      <c r="K602" s="5">
        <v>2633</v>
      </c>
      <c r="L602" s="5">
        <v>1742</v>
      </c>
      <c r="M602" s="5" t="s">
        <v>923</v>
      </c>
      <c r="N602" s="8" t="s">
        <v>1572</v>
      </c>
      <c r="O602" s="5">
        <v>1742</v>
      </c>
      <c r="P602" s="5"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</row>
    <row r="603" spans="1:22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16"/>
      <c r="H603" s="16"/>
      <c r="I603" s="16"/>
      <c r="J603" s="5" t="s">
        <v>1050</v>
      </c>
      <c r="K603" s="5">
        <v>2562</v>
      </c>
      <c r="L603" s="5">
        <v>1527</v>
      </c>
      <c r="M603" s="5" t="s">
        <v>918</v>
      </c>
      <c r="N603" s="8" t="s">
        <v>1572</v>
      </c>
      <c r="O603" s="5">
        <v>18324</v>
      </c>
      <c r="P603" s="5"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</row>
    <row r="604" spans="1:22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16"/>
      <c r="H604" s="16"/>
      <c r="I604" s="16"/>
      <c r="J604" s="5" t="s">
        <v>941</v>
      </c>
      <c r="K604" s="5">
        <v>3445</v>
      </c>
      <c r="L604" s="5">
        <v>1909</v>
      </c>
      <c r="M604" s="5" t="s">
        <v>921</v>
      </c>
      <c r="N604" s="8" t="s">
        <v>1572</v>
      </c>
      <c r="O604" s="5">
        <v>1909</v>
      </c>
      <c r="P604" s="5"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</row>
    <row r="605" spans="1:22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16"/>
      <c r="H605" s="16"/>
      <c r="I605" s="16"/>
      <c r="J605" s="5" t="s">
        <v>939</v>
      </c>
      <c r="K605" s="5">
        <v>3768</v>
      </c>
      <c r="L605" s="5">
        <v>1353</v>
      </c>
      <c r="M605" s="5" t="s">
        <v>918</v>
      </c>
      <c r="N605" s="8">
        <v>3</v>
      </c>
      <c r="O605" s="5">
        <v>2706</v>
      </c>
      <c r="P605" s="5"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</row>
    <row r="606" spans="1:22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16"/>
      <c r="H606" s="16"/>
      <c r="I606" s="16"/>
      <c r="J606" s="5" t="s">
        <v>1197</v>
      </c>
      <c r="K606" s="5">
        <v>3686</v>
      </c>
      <c r="L606" s="5">
        <v>2401</v>
      </c>
      <c r="M606" s="5" t="s">
        <v>925</v>
      </c>
      <c r="N606" s="8">
        <v>10</v>
      </c>
      <c r="O606" s="5">
        <v>7203</v>
      </c>
      <c r="P606" s="5"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</row>
    <row r="607" spans="1:22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16"/>
      <c r="H607" s="16"/>
      <c r="I607" s="16"/>
      <c r="J607" s="5" t="s">
        <v>1077</v>
      </c>
      <c r="K607" s="5">
        <v>4307</v>
      </c>
      <c r="L607" s="5">
        <v>1503</v>
      </c>
      <c r="M607" s="5" t="s">
        <v>918</v>
      </c>
      <c r="N607" s="8">
        <v>8</v>
      </c>
      <c r="O607" s="5">
        <v>4509</v>
      </c>
      <c r="P607" s="5"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</row>
    <row r="608" spans="1:22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16"/>
      <c r="H608" s="16"/>
      <c r="I608" s="16"/>
      <c r="J608" s="5" t="s">
        <v>1130</v>
      </c>
      <c r="K608" s="5">
        <v>3493</v>
      </c>
      <c r="L608" s="5">
        <v>2180</v>
      </c>
      <c r="M608" s="5" t="s">
        <v>918</v>
      </c>
      <c r="N608" s="8">
        <v>6</v>
      </c>
      <c r="O608" s="5">
        <v>2180</v>
      </c>
      <c r="P608" s="5"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</row>
    <row r="609" spans="1:22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16"/>
      <c r="H609" s="16"/>
      <c r="I609" s="16"/>
      <c r="J609" s="5" t="s">
        <v>1099</v>
      </c>
      <c r="K609" s="5">
        <v>3757</v>
      </c>
      <c r="L609" s="5">
        <v>2156</v>
      </c>
      <c r="M609" s="5" t="s">
        <v>918</v>
      </c>
      <c r="N609" s="8">
        <v>5</v>
      </c>
      <c r="O609" s="5">
        <v>4312</v>
      </c>
      <c r="P609" s="5"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</row>
    <row r="610" spans="1:22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16"/>
      <c r="H610" s="16"/>
      <c r="I610" s="16"/>
      <c r="J610" s="5" t="s">
        <v>1136</v>
      </c>
      <c r="K610" s="5">
        <v>4515</v>
      </c>
      <c r="L610" s="5">
        <v>1550</v>
      </c>
      <c r="M610" s="5" t="s">
        <v>925</v>
      </c>
      <c r="N610" s="8">
        <v>10</v>
      </c>
      <c r="O610" s="5">
        <v>4650</v>
      </c>
      <c r="P610" s="5"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</row>
    <row r="611" spans="1:22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16"/>
      <c r="H611" s="16"/>
      <c r="I611" s="16"/>
      <c r="J611" s="5" t="s">
        <v>1131</v>
      </c>
      <c r="K611" s="5">
        <v>2996</v>
      </c>
      <c r="L611" s="5">
        <v>1641</v>
      </c>
      <c r="M611" s="5" t="s">
        <v>918</v>
      </c>
      <c r="N611" s="8">
        <v>10</v>
      </c>
      <c r="O611" s="5">
        <v>1641</v>
      </c>
      <c r="P611" s="5"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</row>
    <row r="612" spans="1:22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16"/>
      <c r="H612" s="16"/>
      <c r="I612" s="16"/>
      <c r="J612" s="5" t="s">
        <v>1117</v>
      </c>
      <c r="K612" s="5">
        <v>3408</v>
      </c>
      <c r="L612" s="5">
        <v>1465</v>
      </c>
      <c r="M612" s="5" t="s">
        <v>918</v>
      </c>
      <c r="N612" s="8">
        <v>6</v>
      </c>
      <c r="O612" s="5">
        <v>1465</v>
      </c>
      <c r="P612" s="5"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</row>
    <row r="613" spans="1:22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16"/>
      <c r="H613" s="16"/>
      <c r="I613" s="16"/>
      <c r="J613" s="5" t="s">
        <v>1214</v>
      </c>
      <c r="K613" s="5">
        <v>4309</v>
      </c>
      <c r="L613" s="5">
        <v>1779</v>
      </c>
      <c r="M613" s="5" t="s">
        <v>918</v>
      </c>
      <c r="N613" s="8">
        <v>10</v>
      </c>
      <c r="O613" s="5">
        <v>1779</v>
      </c>
      <c r="P613" s="5"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</row>
    <row r="614" spans="1:22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16"/>
      <c r="H614" s="16"/>
      <c r="I614" s="16"/>
      <c r="J614" s="5" t="s">
        <v>1160</v>
      </c>
      <c r="K614" s="5">
        <v>4646</v>
      </c>
      <c r="L614" s="5">
        <v>1846</v>
      </c>
      <c r="M614" s="5" t="s">
        <v>923</v>
      </c>
      <c r="N614" s="8">
        <v>5</v>
      </c>
      <c r="O614" s="5">
        <v>1846</v>
      </c>
      <c r="P614" s="5"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</row>
    <row r="615" spans="1:22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16"/>
      <c r="H615" s="16"/>
      <c r="I615" s="16"/>
      <c r="J615" s="5" t="s">
        <v>1027</v>
      </c>
      <c r="K615" s="5">
        <v>4239</v>
      </c>
      <c r="L615" s="5">
        <v>1860</v>
      </c>
      <c r="M615" s="5" t="s">
        <v>918</v>
      </c>
      <c r="N615" s="8">
        <v>3</v>
      </c>
      <c r="O615" s="5">
        <v>3720</v>
      </c>
      <c r="P615" s="5"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</row>
    <row r="616" spans="1:22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16"/>
      <c r="H616" s="16"/>
      <c r="I616" s="16"/>
      <c r="J616" s="5" t="s">
        <v>965</v>
      </c>
      <c r="K616" s="5">
        <v>4531</v>
      </c>
      <c r="L616" s="5">
        <v>1566</v>
      </c>
      <c r="M616" s="5" t="s">
        <v>918</v>
      </c>
      <c r="N616" s="8">
        <v>5</v>
      </c>
      <c r="O616" s="5">
        <v>4698</v>
      </c>
      <c r="P616" s="5"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</row>
    <row r="617" spans="1:22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16"/>
      <c r="H617" s="16"/>
      <c r="I617" s="16"/>
      <c r="J617" s="5" t="s">
        <v>1114</v>
      </c>
      <c r="K617" s="5">
        <v>2856</v>
      </c>
      <c r="L617" s="5">
        <v>1780</v>
      </c>
      <c r="M617" s="5" t="s">
        <v>918</v>
      </c>
      <c r="N617" s="8">
        <v>10</v>
      </c>
      <c r="O617" s="5">
        <v>1780</v>
      </c>
      <c r="P617" s="5"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</row>
    <row r="618" spans="1:22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16"/>
      <c r="H618" s="16"/>
      <c r="I618" s="16"/>
      <c r="J618" s="5" t="s">
        <v>1043</v>
      </c>
      <c r="K618" s="5">
        <v>2706</v>
      </c>
      <c r="L618" s="5">
        <v>2310</v>
      </c>
      <c r="M618" s="5" t="s">
        <v>918</v>
      </c>
      <c r="N618" s="8">
        <v>6</v>
      </c>
      <c r="O618" s="5">
        <v>4620</v>
      </c>
      <c r="P618" s="5"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</row>
    <row r="619" spans="1:22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16"/>
      <c r="H619" s="16"/>
      <c r="I619" s="16"/>
      <c r="J619" s="5" t="s">
        <v>1085</v>
      </c>
      <c r="K619" s="5">
        <v>4239</v>
      </c>
      <c r="L619" s="5">
        <v>1749</v>
      </c>
      <c r="M619" s="5" t="s">
        <v>925</v>
      </c>
      <c r="N619" s="8" t="s">
        <v>1572</v>
      </c>
      <c r="O619" s="5">
        <v>3498</v>
      </c>
      <c r="P619" s="5"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</row>
    <row r="620" spans="1:22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16"/>
      <c r="H620" s="16"/>
      <c r="I620" s="16"/>
      <c r="J620" s="5" t="s">
        <v>1184</v>
      </c>
      <c r="K620" s="5">
        <v>4399</v>
      </c>
      <c r="L620" s="5">
        <v>2093</v>
      </c>
      <c r="M620" s="5" t="s">
        <v>918</v>
      </c>
      <c r="N620" s="8">
        <v>4</v>
      </c>
      <c r="O620" s="5">
        <v>2093</v>
      </c>
      <c r="P620" s="5"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</row>
    <row r="621" spans="1:22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16"/>
      <c r="H621" s="16"/>
      <c r="I621" s="16"/>
      <c r="J621" s="5" t="s">
        <v>1028</v>
      </c>
      <c r="K621" s="5">
        <v>4051</v>
      </c>
      <c r="L621" s="5">
        <v>1962</v>
      </c>
      <c r="M621" s="5" t="s">
        <v>925</v>
      </c>
      <c r="N621" s="8" t="s">
        <v>1572</v>
      </c>
      <c r="O621" s="5">
        <v>5886</v>
      </c>
      <c r="P621" s="5"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</row>
    <row r="622" spans="1:22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16"/>
      <c r="H622" s="16"/>
      <c r="I622" s="16"/>
      <c r="J622" s="5" t="s">
        <v>983</v>
      </c>
      <c r="K622" s="5">
        <v>4325</v>
      </c>
      <c r="L622" s="5">
        <v>1734</v>
      </c>
      <c r="M622" s="5" t="s">
        <v>925</v>
      </c>
      <c r="N622" s="8">
        <v>6</v>
      </c>
      <c r="O622" s="5">
        <v>1734</v>
      </c>
      <c r="P622" s="5"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</row>
    <row r="623" spans="1:22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16"/>
      <c r="H623" s="16"/>
      <c r="I623" s="16"/>
      <c r="J623" s="5" t="s">
        <v>1168</v>
      </c>
      <c r="K623" s="5">
        <v>3575</v>
      </c>
      <c r="L623" s="5">
        <v>1937</v>
      </c>
      <c r="M623" s="5" t="s">
        <v>918</v>
      </c>
      <c r="N623" s="8">
        <v>10</v>
      </c>
      <c r="O623" s="5">
        <v>3874</v>
      </c>
      <c r="P623" s="5"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</row>
    <row r="624" spans="1:22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16"/>
      <c r="H624" s="16"/>
      <c r="I624" s="16"/>
      <c r="J624" s="5" t="s">
        <v>953</v>
      </c>
      <c r="K624" s="5">
        <v>3048</v>
      </c>
      <c r="L624" s="5">
        <v>1616</v>
      </c>
      <c r="M624" s="5" t="s">
        <v>925</v>
      </c>
      <c r="N624" s="8">
        <v>5</v>
      </c>
      <c r="O624" s="5">
        <v>3232</v>
      </c>
      <c r="P624" s="5"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</row>
    <row r="625" spans="1:22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16"/>
      <c r="H625" s="16"/>
      <c r="I625" s="16"/>
      <c r="J625" s="5" t="s">
        <v>982</v>
      </c>
      <c r="K625" s="5">
        <v>2803</v>
      </c>
      <c r="L625" s="5">
        <v>1344</v>
      </c>
      <c r="M625" s="5" t="s">
        <v>918</v>
      </c>
      <c r="N625" s="8">
        <v>6</v>
      </c>
      <c r="O625" s="5">
        <v>1344</v>
      </c>
      <c r="P625" s="5"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</row>
    <row r="626" spans="1:22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16"/>
      <c r="H626" s="16"/>
      <c r="I626" s="16"/>
      <c r="J626" s="5" t="s">
        <v>1198</v>
      </c>
      <c r="K626" s="5">
        <v>3330</v>
      </c>
      <c r="L626" s="5">
        <v>2283</v>
      </c>
      <c r="M626" s="5" t="s">
        <v>918</v>
      </c>
      <c r="N626" s="8">
        <v>3</v>
      </c>
      <c r="O626" s="5">
        <v>2283</v>
      </c>
      <c r="P626" s="5"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</row>
    <row r="627" spans="1:22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16"/>
      <c r="H627" s="16"/>
      <c r="I627" s="16"/>
      <c r="J627" s="5" t="s">
        <v>1232</v>
      </c>
      <c r="K627" s="5">
        <v>3514</v>
      </c>
      <c r="L627" s="5">
        <v>1257</v>
      </c>
      <c r="M627" s="5" t="s">
        <v>918</v>
      </c>
      <c r="N627" s="8" t="s">
        <v>1572</v>
      </c>
      <c r="O627" s="5">
        <v>2514</v>
      </c>
      <c r="P627" s="5"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</row>
    <row r="628" spans="1:22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16"/>
      <c r="H628" s="16"/>
      <c r="I628" s="16"/>
      <c r="J628" s="5" t="s">
        <v>961</v>
      </c>
      <c r="K628" s="5">
        <v>3282</v>
      </c>
      <c r="L628" s="5">
        <v>1654</v>
      </c>
      <c r="M628" s="5" t="s">
        <v>925</v>
      </c>
      <c r="N628" s="8">
        <v>3</v>
      </c>
      <c r="O628" s="5">
        <v>1654</v>
      </c>
      <c r="P628" s="5"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</row>
    <row r="629" spans="1:22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16"/>
      <c r="H629" s="16"/>
      <c r="I629" s="16"/>
      <c r="J629" s="5" t="s">
        <v>1177</v>
      </c>
      <c r="K629" s="5">
        <v>3553</v>
      </c>
      <c r="L629" s="5">
        <v>2174</v>
      </c>
      <c r="M629" s="5" t="s">
        <v>920</v>
      </c>
      <c r="N629" s="8">
        <v>3</v>
      </c>
      <c r="O629" s="5">
        <v>2174</v>
      </c>
      <c r="P629" s="5"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</row>
    <row r="630" spans="1:22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16"/>
      <c r="H630" s="16"/>
      <c r="I630" s="16"/>
      <c r="J630" s="5" t="s">
        <v>1217</v>
      </c>
      <c r="K630" s="5">
        <v>4542</v>
      </c>
      <c r="L630" s="5">
        <v>1226</v>
      </c>
      <c r="M630" s="5" t="s">
        <v>923</v>
      </c>
      <c r="N630" s="8">
        <v>4</v>
      </c>
      <c r="O630" s="5">
        <v>3678</v>
      </c>
      <c r="P630" s="5"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</row>
    <row r="631" spans="1:22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16"/>
      <c r="H631" s="16"/>
      <c r="I631" s="16"/>
      <c r="J631" s="5" t="s">
        <v>1021</v>
      </c>
      <c r="K631" s="5">
        <v>3788</v>
      </c>
      <c r="L631" s="5">
        <v>2170</v>
      </c>
      <c r="M631" s="5" t="s">
        <v>923</v>
      </c>
      <c r="N631" s="8">
        <v>3</v>
      </c>
      <c r="O631" s="5">
        <v>2170</v>
      </c>
      <c r="P631" s="5"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</row>
    <row r="632" spans="1:22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16"/>
      <c r="H632" s="16"/>
      <c r="I632" s="16"/>
      <c r="J632" s="5" t="s">
        <v>1129</v>
      </c>
      <c r="K632" s="5">
        <v>4757</v>
      </c>
      <c r="L632" s="5">
        <v>1534</v>
      </c>
      <c r="M632" s="5" t="s">
        <v>918</v>
      </c>
      <c r="N632" s="8" t="s">
        <v>1572</v>
      </c>
      <c r="O632" s="5">
        <v>1534</v>
      </c>
      <c r="P632" s="5"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</row>
    <row r="633" spans="1:22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16"/>
      <c r="H633" s="16"/>
      <c r="I633" s="16"/>
      <c r="J633" s="5" t="s">
        <v>1068</v>
      </c>
      <c r="K633" s="5">
        <v>3646</v>
      </c>
      <c r="L633" s="5">
        <v>1603</v>
      </c>
      <c r="M633" s="5" t="s">
        <v>925</v>
      </c>
      <c r="N633" s="8">
        <v>3</v>
      </c>
      <c r="O633" s="5">
        <v>3206</v>
      </c>
      <c r="P633" s="5"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</row>
    <row r="634" spans="1:22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16"/>
      <c r="H634" s="16"/>
      <c r="I634" s="16"/>
      <c r="J634" s="5" t="s">
        <v>1026</v>
      </c>
      <c r="K634" s="5">
        <v>2887</v>
      </c>
      <c r="L634" s="5">
        <v>1491</v>
      </c>
      <c r="M634" s="5" t="s">
        <v>918</v>
      </c>
      <c r="N634" s="8">
        <v>10</v>
      </c>
      <c r="O634" s="5">
        <v>1491</v>
      </c>
      <c r="P634" s="5"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</row>
    <row r="635" spans="1:22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16"/>
      <c r="H635" s="16"/>
      <c r="I635" s="16"/>
      <c r="J635" s="5" t="s">
        <v>1031</v>
      </c>
      <c r="K635" s="5">
        <v>2808</v>
      </c>
      <c r="L635" s="5">
        <v>1759</v>
      </c>
      <c r="M635" s="5" t="s">
        <v>920</v>
      </c>
      <c r="N635" s="8" t="s">
        <v>1572</v>
      </c>
      <c r="O635" s="5">
        <v>1759</v>
      </c>
      <c r="P635" s="5"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</row>
    <row r="636" spans="1:22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16"/>
      <c r="H636" s="16"/>
      <c r="I636" s="16"/>
      <c r="J636" s="5" t="s">
        <v>1020</v>
      </c>
      <c r="K636" s="5">
        <v>4477</v>
      </c>
      <c r="L636" s="5">
        <v>1589</v>
      </c>
      <c r="M636" s="5" t="s">
        <v>918</v>
      </c>
      <c r="N636" s="8">
        <v>8</v>
      </c>
      <c r="O636" s="5">
        <v>1589</v>
      </c>
      <c r="P636" s="5"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</row>
    <row r="637" spans="1:22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16"/>
      <c r="H637" s="16"/>
      <c r="I637" s="16"/>
      <c r="J637" s="5" t="s">
        <v>1099</v>
      </c>
      <c r="K637" s="5">
        <v>3757</v>
      </c>
      <c r="L637" s="5">
        <v>2156</v>
      </c>
      <c r="M637" s="5" t="s">
        <v>918</v>
      </c>
      <c r="N637" s="8">
        <v>10</v>
      </c>
      <c r="O637" s="5">
        <v>4312</v>
      </c>
      <c r="P637" s="5"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</row>
    <row r="638" spans="1:22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16"/>
      <c r="H638" s="16"/>
      <c r="I638" s="16"/>
      <c r="J638" s="5" t="s">
        <v>959</v>
      </c>
      <c r="K638" s="5">
        <v>4305</v>
      </c>
      <c r="L638" s="5">
        <v>2027</v>
      </c>
      <c r="M638" s="5" t="s">
        <v>923</v>
      </c>
      <c r="N638" s="8">
        <v>4</v>
      </c>
      <c r="O638" s="5">
        <v>4054</v>
      </c>
      <c r="P638" s="5"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</row>
    <row r="639" spans="1:22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16"/>
      <c r="H639" s="16"/>
      <c r="I639" s="16"/>
      <c r="J639" s="5" t="s">
        <v>960</v>
      </c>
      <c r="K639" s="5">
        <v>4719</v>
      </c>
      <c r="L639" s="5">
        <v>2043</v>
      </c>
      <c r="M639" s="5" t="s">
        <v>918</v>
      </c>
      <c r="N639" s="8">
        <v>4</v>
      </c>
      <c r="O639" s="5">
        <v>6129</v>
      </c>
      <c r="P639" s="5"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</row>
    <row r="640" spans="1:22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16"/>
      <c r="H640" s="16"/>
      <c r="I640" s="16"/>
      <c r="J640" s="5" t="s">
        <v>980</v>
      </c>
      <c r="K640" s="5">
        <v>3859</v>
      </c>
      <c r="L640" s="5">
        <v>1465</v>
      </c>
      <c r="M640" s="5" t="s">
        <v>925</v>
      </c>
      <c r="N640" s="8" t="s">
        <v>1572</v>
      </c>
      <c r="O640" s="5">
        <v>1465</v>
      </c>
      <c r="P640" s="5"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</row>
    <row r="641" spans="1:22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16"/>
      <c r="H641" s="16"/>
      <c r="I641" s="16"/>
      <c r="J641" s="5" t="s">
        <v>1163</v>
      </c>
      <c r="K641" s="5">
        <v>4574</v>
      </c>
      <c r="L641" s="5">
        <v>2068</v>
      </c>
      <c r="M641" s="5" t="s">
        <v>918</v>
      </c>
      <c r="N641" s="8">
        <v>4</v>
      </c>
      <c r="O641" s="5">
        <v>4136</v>
      </c>
      <c r="P641" s="5"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</row>
    <row r="642" spans="1:22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16"/>
      <c r="H642" s="16"/>
      <c r="I642" s="16"/>
      <c r="J642" s="5" t="s">
        <v>1163</v>
      </c>
      <c r="K642" s="5">
        <v>4574</v>
      </c>
      <c r="L642" s="5">
        <v>2068</v>
      </c>
      <c r="M642" s="5" t="s">
        <v>918</v>
      </c>
      <c r="N642" s="8">
        <v>5</v>
      </c>
      <c r="O642" s="5">
        <v>4136</v>
      </c>
      <c r="P642" s="5"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</row>
    <row r="643" spans="1:22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16"/>
      <c r="H643" s="16"/>
      <c r="I643" s="16"/>
      <c r="J643" s="5" t="s">
        <v>1154</v>
      </c>
      <c r="K643" s="5">
        <v>4643</v>
      </c>
      <c r="L643" s="5">
        <v>1549</v>
      </c>
      <c r="M643" s="5" t="s">
        <v>918</v>
      </c>
      <c r="N643" s="8">
        <v>5</v>
      </c>
      <c r="O643" s="5">
        <v>4647</v>
      </c>
      <c r="P643" s="5"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</row>
    <row r="644" spans="1:22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16"/>
      <c r="H644" s="16"/>
      <c r="I644" s="16"/>
      <c r="J644" s="5" t="s">
        <v>1133</v>
      </c>
      <c r="K644" s="5">
        <v>3473</v>
      </c>
      <c r="L644" s="5">
        <v>1493</v>
      </c>
      <c r="M644" s="5" t="s">
        <v>923</v>
      </c>
      <c r="N644" s="8" t="s">
        <v>1572</v>
      </c>
      <c r="O644" s="5">
        <v>1493</v>
      </c>
      <c r="P644" s="5"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</row>
    <row r="645" spans="1:22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16"/>
      <c r="H645" s="16"/>
      <c r="I645" s="16"/>
      <c r="J645" s="5" t="s">
        <v>1200</v>
      </c>
      <c r="K645" s="5">
        <v>4484</v>
      </c>
      <c r="L645" s="5">
        <v>2146</v>
      </c>
      <c r="M645" s="5" t="s">
        <v>918</v>
      </c>
      <c r="N645" s="8">
        <v>10</v>
      </c>
      <c r="O645" s="5">
        <v>2146</v>
      </c>
      <c r="P645" s="5"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</row>
    <row r="646" spans="1:22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16"/>
      <c r="H646" s="16"/>
      <c r="I646" s="16"/>
      <c r="J646" s="5" t="s">
        <v>1215</v>
      </c>
      <c r="K646" s="5">
        <v>4092</v>
      </c>
      <c r="L646" s="5">
        <v>1482</v>
      </c>
      <c r="M646" s="5" t="s">
        <v>923</v>
      </c>
      <c r="N646" s="8">
        <v>4</v>
      </c>
      <c r="O646" s="5">
        <v>2964</v>
      </c>
      <c r="P646" s="5"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</row>
    <row r="647" spans="1:22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16"/>
      <c r="H647" s="16"/>
      <c r="I647" s="16"/>
      <c r="J647" s="5" t="s">
        <v>963</v>
      </c>
      <c r="K647" s="5">
        <v>2814</v>
      </c>
      <c r="L647" s="5">
        <v>2437</v>
      </c>
      <c r="M647" s="5" t="s">
        <v>918</v>
      </c>
      <c r="N647" s="8" t="s">
        <v>1572</v>
      </c>
      <c r="O647" s="5">
        <v>2437</v>
      </c>
      <c r="P647" s="5"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</row>
    <row r="648" spans="1:22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16"/>
      <c r="H648" s="16"/>
      <c r="I648" s="16"/>
      <c r="J648" s="5" t="s">
        <v>1234</v>
      </c>
      <c r="K648" s="5">
        <v>3626</v>
      </c>
      <c r="L648" s="5">
        <v>1590</v>
      </c>
      <c r="M648" s="5" t="s">
        <v>918</v>
      </c>
      <c r="N648" s="8" t="s">
        <v>1572</v>
      </c>
      <c r="O648" s="5">
        <v>3180</v>
      </c>
      <c r="P648" s="5"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</row>
    <row r="649" spans="1:22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16"/>
      <c r="H649" s="16"/>
      <c r="I649" s="16"/>
      <c r="J649" s="5" t="s">
        <v>938</v>
      </c>
      <c r="K649" s="5">
        <v>4190</v>
      </c>
      <c r="L649" s="5">
        <v>1817</v>
      </c>
      <c r="M649" s="5" t="s">
        <v>918</v>
      </c>
      <c r="N649" s="8">
        <v>3</v>
      </c>
      <c r="O649" s="5">
        <v>1817</v>
      </c>
      <c r="P649" s="5"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</row>
    <row r="650" spans="1:22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16"/>
      <c r="H650" s="16"/>
      <c r="I650" s="16"/>
      <c r="J650" s="5" t="s">
        <v>977</v>
      </c>
      <c r="K650" s="5">
        <v>2912</v>
      </c>
      <c r="L650" s="5">
        <v>2328</v>
      </c>
      <c r="M650" s="5" t="s">
        <v>925</v>
      </c>
      <c r="N650" s="8">
        <v>8</v>
      </c>
      <c r="O650" s="5">
        <v>2328</v>
      </c>
      <c r="P650" s="5"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</row>
    <row r="651" spans="1:22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16"/>
      <c r="H651" s="16"/>
      <c r="I651" s="16"/>
      <c r="J651" s="5" t="s">
        <v>1136</v>
      </c>
      <c r="K651" s="5">
        <v>4515</v>
      </c>
      <c r="L651" s="5">
        <v>1550</v>
      </c>
      <c r="M651" s="5" t="s">
        <v>925</v>
      </c>
      <c r="N651" s="8" t="s">
        <v>1572</v>
      </c>
      <c r="O651" s="5">
        <v>3100</v>
      </c>
      <c r="P651" s="5"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</row>
    <row r="652" spans="1:22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16"/>
      <c r="H652" s="16"/>
      <c r="I652" s="16"/>
      <c r="J652" s="5" t="s">
        <v>960</v>
      </c>
      <c r="K652" s="5">
        <v>4719</v>
      </c>
      <c r="L652" s="5">
        <v>2043</v>
      </c>
      <c r="M652" s="5" t="s">
        <v>918</v>
      </c>
      <c r="N652" s="8">
        <v>4</v>
      </c>
      <c r="O652" s="5">
        <v>4086</v>
      </c>
      <c r="P652" s="5"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</row>
    <row r="653" spans="1:22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16"/>
      <c r="H653" s="16"/>
      <c r="I653" s="16"/>
      <c r="J653" s="5" t="s">
        <v>1232</v>
      </c>
      <c r="K653" s="5">
        <v>3514</v>
      </c>
      <c r="L653" s="5">
        <v>1257</v>
      </c>
      <c r="M653" s="5" t="s">
        <v>918</v>
      </c>
      <c r="N653" s="8" t="s">
        <v>1572</v>
      </c>
      <c r="O653" s="5">
        <v>5028</v>
      </c>
      <c r="P653" s="5"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</row>
    <row r="654" spans="1:22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16"/>
      <c r="H654" s="16"/>
      <c r="I654" s="16"/>
      <c r="J654" s="5" t="s">
        <v>926</v>
      </c>
      <c r="K654" s="5">
        <v>3499</v>
      </c>
      <c r="L654" s="5">
        <v>2342</v>
      </c>
      <c r="M654" s="5" t="s">
        <v>918</v>
      </c>
      <c r="N654" s="8">
        <v>4</v>
      </c>
      <c r="O654" s="5">
        <v>4684</v>
      </c>
      <c r="P654" s="5"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</row>
    <row r="655" spans="1:22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16"/>
      <c r="H655" s="16"/>
      <c r="I655" s="16"/>
      <c r="J655" s="5" t="s">
        <v>1131</v>
      </c>
      <c r="K655" s="5">
        <v>2996</v>
      </c>
      <c r="L655" s="5">
        <v>1641</v>
      </c>
      <c r="M655" s="5" t="s">
        <v>918</v>
      </c>
      <c r="N655" s="8">
        <v>10</v>
      </c>
      <c r="O655" s="5">
        <v>1641</v>
      </c>
      <c r="P655" s="5"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</row>
    <row r="656" spans="1:22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16"/>
      <c r="H656" s="16"/>
      <c r="I656" s="16"/>
      <c r="J656" s="5" t="s">
        <v>924</v>
      </c>
      <c r="K656" s="5">
        <v>4706</v>
      </c>
      <c r="L656" s="5">
        <v>1714</v>
      </c>
      <c r="M656" s="5" t="s">
        <v>923</v>
      </c>
      <c r="N656" s="8">
        <v>5</v>
      </c>
      <c r="O656" s="5">
        <v>3428</v>
      </c>
      <c r="P656" s="5"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</row>
    <row r="657" spans="1:22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16"/>
      <c r="H657" s="16"/>
      <c r="I657" s="16"/>
      <c r="J657" s="5" t="s">
        <v>1144</v>
      </c>
      <c r="K657" s="5">
        <v>4057</v>
      </c>
      <c r="L657" s="5">
        <v>1816</v>
      </c>
      <c r="M657" s="5" t="s">
        <v>918</v>
      </c>
      <c r="N657" s="8">
        <v>6</v>
      </c>
      <c r="O657" s="5">
        <v>1816</v>
      </c>
      <c r="P657" s="5"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</row>
    <row r="658" spans="1:22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16"/>
      <c r="H658" s="16"/>
      <c r="I658" s="16"/>
      <c r="J658" s="5" t="s">
        <v>1224</v>
      </c>
      <c r="K658" s="5">
        <v>4454</v>
      </c>
      <c r="L658" s="5">
        <v>1884</v>
      </c>
      <c r="M658" s="5" t="s">
        <v>918</v>
      </c>
      <c r="N658" s="8">
        <v>3</v>
      </c>
      <c r="O658" s="5">
        <v>1884</v>
      </c>
      <c r="P658" s="5"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</row>
    <row r="659" spans="1:22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16"/>
      <c r="H659" s="16"/>
      <c r="I659" s="16"/>
      <c r="J659" s="5" t="s">
        <v>1216</v>
      </c>
      <c r="K659" s="5">
        <v>3448</v>
      </c>
      <c r="L659" s="5">
        <v>2141</v>
      </c>
      <c r="M659" s="5" t="s">
        <v>918</v>
      </c>
      <c r="N659" s="8">
        <v>8</v>
      </c>
      <c r="O659" s="5">
        <v>2141</v>
      </c>
      <c r="P659" s="5"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</row>
    <row r="660" spans="1:22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16"/>
      <c r="H660" s="16"/>
      <c r="I660" s="16"/>
      <c r="J660" s="5" t="s">
        <v>971</v>
      </c>
      <c r="K660" s="5">
        <v>3472</v>
      </c>
      <c r="L660" s="5">
        <v>2239</v>
      </c>
      <c r="M660" s="5" t="s">
        <v>925</v>
      </c>
      <c r="N660" s="8" t="s">
        <v>1572</v>
      </c>
      <c r="O660" s="5">
        <v>2239</v>
      </c>
      <c r="P660" s="5"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</row>
    <row r="661" spans="1:22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16"/>
      <c r="H661" s="16"/>
      <c r="I661" s="16"/>
      <c r="J661" s="5" t="s">
        <v>1036</v>
      </c>
      <c r="K661" s="5">
        <v>3025</v>
      </c>
      <c r="L661" s="5">
        <v>1863</v>
      </c>
      <c r="M661" s="5" t="s">
        <v>918</v>
      </c>
      <c r="N661" s="8">
        <v>3</v>
      </c>
      <c r="O661" s="5">
        <v>3726</v>
      </c>
      <c r="P661" s="5"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</row>
    <row r="662" spans="1:22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16"/>
      <c r="H662" s="16"/>
      <c r="I662" s="16"/>
      <c r="J662" s="5" t="s">
        <v>1090</v>
      </c>
      <c r="K662" s="5">
        <v>4420</v>
      </c>
      <c r="L662" s="5">
        <v>1797</v>
      </c>
      <c r="M662" s="5" t="s">
        <v>925</v>
      </c>
      <c r="N662" s="8" t="s">
        <v>1572</v>
      </c>
      <c r="O662" s="5">
        <v>3594</v>
      </c>
      <c r="P662" s="5"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</row>
    <row r="663" spans="1:22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16"/>
      <c r="H663" s="16"/>
      <c r="I663" s="16"/>
      <c r="J663" s="5" t="s">
        <v>1061</v>
      </c>
      <c r="K663" s="5">
        <v>4858</v>
      </c>
      <c r="L663" s="5">
        <v>2491</v>
      </c>
      <c r="M663" s="5" t="s">
        <v>918</v>
      </c>
      <c r="N663" s="8">
        <v>5</v>
      </c>
      <c r="O663" s="5">
        <v>7473</v>
      </c>
      <c r="P663" s="5"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</row>
    <row r="664" spans="1:22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16"/>
      <c r="H664" s="16"/>
      <c r="I664" s="16"/>
      <c r="J664" s="5" t="s">
        <v>959</v>
      </c>
      <c r="K664" s="5">
        <v>4305</v>
      </c>
      <c r="L664" s="5">
        <v>2027</v>
      </c>
      <c r="M664" s="5" t="s">
        <v>923</v>
      </c>
      <c r="N664" s="8">
        <v>4</v>
      </c>
      <c r="O664" s="5">
        <v>4054</v>
      </c>
      <c r="P664" s="5"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</row>
    <row r="665" spans="1:22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16"/>
      <c r="H665" s="16"/>
      <c r="I665" s="16"/>
      <c r="J665" s="5" t="s">
        <v>942</v>
      </c>
      <c r="K665" s="5">
        <v>3836</v>
      </c>
      <c r="L665" s="5">
        <v>2089</v>
      </c>
      <c r="M665" s="5" t="s">
        <v>918</v>
      </c>
      <c r="N665" s="8">
        <v>6</v>
      </c>
      <c r="O665" s="5">
        <v>2089</v>
      </c>
      <c r="P665" s="5"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</row>
    <row r="666" spans="1:22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16"/>
      <c r="H666" s="16"/>
      <c r="I666" s="16"/>
      <c r="J666" s="5" t="s">
        <v>957</v>
      </c>
      <c r="K666" s="5">
        <v>4689</v>
      </c>
      <c r="L666" s="5">
        <v>1796</v>
      </c>
      <c r="M666" s="5" t="s">
        <v>925</v>
      </c>
      <c r="N666" s="8">
        <v>5</v>
      </c>
      <c r="O666" s="5">
        <v>3592</v>
      </c>
      <c r="P666" s="5"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</row>
    <row r="667" spans="1:22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16"/>
      <c r="H667" s="16"/>
      <c r="I667" s="16"/>
      <c r="J667" s="5" t="s">
        <v>1185</v>
      </c>
      <c r="K667" s="5">
        <v>3245</v>
      </c>
      <c r="L667" s="5">
        <v>1964</v>
      </c>
      <c r="M667" s="5" t="s">
        <v>918</v>
      </c>
      <c r="N667" s="8">
        <v>4</v>
      </c>
      <c r="O667" s="5">
        <v>3928</v>
      </c>
      <c r="P667" s="5"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</row>
    <row r="668" spans="1:22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16"/>
      <c r="H668" s="16"/>
      <c r="I668" s="16"/>
      <c r="J668" s="5" t="s">
        <v>1060</v>
      </c>
      <c r="K668" s="5">
        <v>3039</v>
      </c>
      <c r="L668" s="5">
        <v>2426</v>
      </c>
      <c r="M668" s="5" t="s">
        <v>925</v>
      </c>
      <c r="N668" s="8">
        <v>3</v>
      </c>
      <c r="O668" s="5">
        <v>2426</v>
      </c>
      <c r="P668" s="5"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</row>
    <row r="669" spans="1:22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16"/>
      <c r="H669" s="16"/>
      <c r="I669" s="16"/>
      <c r="J669" s="5" t="s">
        <v>940</v>
      </c>
      <c r="K669" s="5">
        <v>3176</v>
      </c>
      <c r="L669" s="5">
        <v>1801</v>
      </c>
      <c r="M669" s="5" t="s">
        <v>918</v>
      </c>
      <c r="N669" s="8">
        <v>3</v>
      </c>
      <c r="O669" s="5">
        <v>1801</v>
      </c>
      <c r="P669" s="5"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</row>
    <row r="670" spans="1:22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16"/>
      <c r="H670" s="16"/>
      <c r="I670" s="16"/>
      <c r="J670" s="5" t="s">
        <v>1204</v>
      </c>
      <c r="K670" s="5">
        <v>2820</v>
      </c>
      <c r="L670" s="5">
        <v>1504</v>
      </c>
      <c r="M670" s="5" t="s">
        <v>923</v>
      </c>
      <c r="N670" s="8">
        <v>5</v>
      </c>
      <c r="O670" s="5">
        <v>3008</v>
      </c>
      <c r="P670" s="5"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</row>
    <row r="671" spans="1:22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16"/>
      <c r="H671" s="16"/>
      <c r="I671" s="16"/>
      <c r="J671" s="5" t="s">
        <v>963</v>
      </c>
      <c r="K671" s="5">
        <v>2814</v>
      </c>
      <c r="L671" s="5">
        <v>2437</v>
      </c>
      <c r="M671" s="5" t="s">
        <v>918</v>
      </c>
      <c r="N671" s="8">
        <v>10</v>
      </c>
      <c r="O671" s="5">
        <v>7311</v>
      </c>
      <c r="P671" s="5"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</row>
    <row r="672" spans="1:22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16"/>
      <c r="H672" s="16"/>
      <c r="I672" s="16"/>
      <c r="J672" s="5" t="s">
        <v>1016</v>
      </c>
      <c r="K672" s="5">
        <v>3457</v>
      </c>
      <c r="L672" s="5">
        <v>2070</v>
      </c>
      <c r="M672" s="5" t="s">
        <v>923</v>
      </c>
      <c r="N672" s="8">
        <v>10</v>
      </c>
      <c r="O672" s="5">
        <v>2070</v>
      </c>
      <c r="P672" s="5"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</row>
    <row r="673" spans="1:22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16"/>
      <c r="H673" s="16"/>
      <c r="I673" s="16"/>
      <c r="J673" s="5" t="s">
        <v>932</v>
      </c>
      <c r="K673" s="5">
        <v>2895</v>
      </c>
      <c r="L673" s="5">
        <v>1871</v>
      </c>
      <c r="M673" s="5" t="s">
        <v>925</v>
      </c>
      <c r="N673" s="8">
        <v>8</v>
      </c>
      <c r="O673" s="5">
        <v>1871</v>
      </c>
      <c r="P673" s="5"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</row>
    <row r="674" spans="1:22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16"/>
      <c r="H674" s="16"/>
      <c r="I674" s="16"/>
      <c r="J674" s="5" t="s">
        <v>1057</v>
      </c>
      <c r="K674" s="5">
        <v>3663</v>
      </c>
      <c r="L674" s="5">
        <v>1550</v>
      </c>
      <c r="M674" s="5" t="s">
        <v>923</v>
      </c>
      <c r="N674" s="8" t="s">
        <v>1572</v>
      </c>
      <c r="O674" s="5">
        <v>1550</v>
      </c>
      <c r="P674" s="5"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</row>
    <row r="675" spans="1:22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16"/>
      <c r="H675" s="16"/>
      <c r="I675" s="16"/>
      <c r="J675" s="5" t="s">
        <v>1182</v>
      </c>
      <c r="K675" s="5">
        <v>4152</v>
      </c>
      <c r="L675" s="5">
        <v>1278</v>
      </c>
      <c r="M675" s="5" t="s">
        <v>918</v>
      </c>
      <c r="N675" s="8">
        <v>3</v>
      </c>
      <c r="O675" s="5">
        <v>2556</v>
      </c>
      <c r="P675" s="5"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</row>
    <row r="676" spans="1:22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16"/>
      <c r="H676" s="16"/>
      <c r="I676" s="16"/>
      <c r="J676" s="5" t="s">
        <v>1024</v>
      </c>
      <c r="K676" s="5">
        <v>4392</v>
      </c>
      <c r="L676" s="5">
        <v>1542</v>
      </c>
      <c r="M676" s="5" t="s">
        <v>918</v>
      </c>
      <c r="N676" s="8">
        <v>10</v>
      </c>
      <c r="O676" s="5">
        <v>3084</v>
      </c>
      <c r="P676" s="5"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</row>
    <row r="677" spans="1:22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16"/>
      <c r="H677" s="16"/>
      <c r="I677" s="16"/>
      <c r="J677" s="5" t="s">
        <v>976</v>
      </c>
      <c r="K677" s="5">
        <v>4378</v>
      </c>
      <c r="L677" s="5">
        <v>1998</v>
      </c>
      <c r="M677" s="5" t="s">
        <v>920</v>
      </c>
      <c r="N677" s="8">
        <v>3</v>
      </c>
      <c r="O677" s="5">
        <v>5994</v>
      </c>
      <c r="P677" s="5"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</row>
    <row r="678" spans="1:22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16"/>
      <c r="H678" s="16"/>
      <c r="I678" s="16"/>
      <c r="J678" s="5" t="s">
        <v>1181</v>
      </c>
      <c r="K678" s="5">
        <v>2616</v>
      </c>
      <c r="L678" s="5">
        <v>1965</v>
      </c>
      <c r="M678" s="5" t="s">
        <v>925</v>
      </c>
      <c r="N678" s="8">
        <v>4</v>
      </c>
      <c r="O678" s="5">
        <v>1965</v>
      </c>
      <c r="P678" s="5"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</row>
    <row r="679" spans="1:22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16"/>
      <c r="H679" s="16"/>
      <c r="I679" s="16"/>
      <c r="J679" s="5" t="s">
        <v>945</v>
      </c>
      <c r="K679" s="5">
        <v>3495</v>
      </c>
      <c r="L679" s="5">
        <v>2172</v>
      </c>
      <c r="M679" s="5" t="s">
        <v>918</v>
      </c>
      <c r="N679" s="8">
        <v>6</v>
      </c>
      <c r="O679" s="5">
        <v>2172</v>
      </c>
      <c r="P679" s="5"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</row>
    <row r="680" spans="1:22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16"/>
      <c r="H680" s="16"/>
      <c r="I680" s="16"/>
      <c r="J680" s="5" t="s">
        <v>1112</v>
      </c>
      <c r="K680" s="5">
        <v>3759</v>
      </c>
      <c r="L680" s="5">
        <v>2258</v>
      </c>
      <c r="M680" s="5" t="s">
        <v>920</v>
      </c>
      <c r="N680" s="8" t="s">
        <v>1572</v>
      </c>
      <c r="O680" s="5">
        <v>2258</v>
      </c>
      <c r="P680" s="5"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</row>
    <row r="681" spans="1:22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16"/>
      <c r="H681" s="16"/>
      <c r="I681" s="16"/>
      <c r="J681" s="5" t="s">
        <v>1214</v>
      </c>
      <c r="K681" s="5">
        <v>4309</v>
      </c>
      <c r="L681" s="5">
        <v>1779</v>
      </c>
      <c r="M681" s="5" t="s">
        <v>918</v>
      </c>
      <c r="N681" s="8">
        <v>6</v>
      </c>
      <c r="O681" s="5">
        <v>3558</v>
      </c>
      <c r="P681" s="5"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</row>
    <row r="682" spans="1:22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16"/>
      <c r="H682" s="16"/>
      <c r="I682" s="16"/>
      <c r="J682" s="5" t="s">
        <v>973</v>
      </c>
      <c r="K682" s="5">
        <v>3150</v>
      </c>
      <c r="L682" s="5">
        <v>1218</v>
      </c>
      <c r="M682" s="5" t="s">
        <v>918</v>
      </c>
      <c r="N682" s="8">
        <v>10</v>
      </c>
      <c r="O682" s="5">
        <v>3654</v>
      </c>
      <c r="P682" s="5"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</row>
    <row r="683" spans="1:22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16"/>
      <c r="H683" s="16"/>
      <c r="I683" s="16"/>
      <c r="J683" s="5" t="s">
        <v>940</v>
      </c>
      <c r="K683" s="5">
        <v>3176</v>
      </c>
      <c r="L683" s="5">
        <v>1801</v>
      </c>
      <c r="M683" s="5" t="s">
        <v>918</v>
      </c>
      <c r="N683" s="8">
        <v>10</v>
      </c>
      <c r="O683" s="5">
        <v>5403</v>
      </c>
      <c r="P683" s="5"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</row>
    <row r="684" spans="1:22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16"/>
      <c r="H684" s="16"/>
      <c r="I684" s="16"/>
      <c r="J684" s="5" t="s">
        <v>1228</v>
      </c>
      <c r="K684" s="5">
        <v>2539</v>
      </c>
      <c r="L684" s="5">
        <v>1656</v>
      </c>
      <c r="M684" s="5" t="s">
        <v>918</v>
      </c>
      <c r="N684" s="8">
        <v>4</v>
      </c>
      <c r="O684" s="5">
        <v>4968</v>
      </c>
      <c r="P684" s="5"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</row>
    <row r="685" spans="1:22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16"/>
      <c r="H685" s="16"/>
      <c r="I685" s="16"/>
      <c r="J685" s="5" t="s">
        <v>1189</v>
      </c>
      <c r="K685" s="5">
        <v>4476</v>
      </c>
      <c r="L685" s="5">
        <v>2494</v>
      </c>
      <c r="M685" s="5" t="s">
        <v>918</v>
      </c>
      <c r="N685" s="8">
        <v>4</v>
      </c>
      <c r="O685" s="5">
        <v>4988</v>
      </c>
      <c r="P685" s="5"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</row>
    <row r="686" spans="1:22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16"/>
      <c r="H686" s="16"/>
      <c r="I686" s="16"/>
      <c r="J686" s="5" t="s">
        <v>1076</v>
      </c>
      <c r="K686" s="5">
        <v>2628</v>
      </c>
      <c r="L686" s="5">
        <v>1803</v>
      </c>
      <c r="M686" s="5" t="s">
        <v>918</v>
      </c>
      <c r="N686" s="8">
        <v>6</v>
      </c>
      <c r="O686" s="5">
        <v>1803</v>
      </c>
      <c r="P686" s="5"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</row>
    <row r="687" spans="1:22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16"/>
      <c r="H687" s="16"/>
      <c r="I687" s="16"/>
      <c r="J687" s="5" t="s">
        <v>1064</v>
      </c>
      <c r="K687" s="5">
        <v>2645</v>
      </c>
      <c r="L687" s="5">
        <v>1547</v>
      </c>
      <c r="M687" s="5" t="s">
        <v>923</v>
      </c>
      <c r="N687" s="8">
        <v>3</v>
      </c>
      <c r="O687" s="5">
        <v>1547</v>
      </c>
      <c r="P687" s="5"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</row>
    <row r="688" spans="1:22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16"/>
      <c r="H688" s="16"/>
      <c r="I688" s="16"/>
      <c r="J688" s="5" t="s">
        <v>932</v>
      </c>
      <c r="K688" s="5">
        <v>2895</v>
      </c>
      <c r="L688" s="5">
        <v>1871</v>
      </c>
      <c r="M688" s="5" t="s">
        <v>925</v>
      </c>
      <c r="N688" s="8">
        <v>5</v>
      </c>
      <c r="O688" s="5">
        <v>1871</v>
      </c>
      <c r="P688" s="5"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</row>
    <row r="689" spans="1:22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16"/>
      <c r="H689" s="16"/>
      <c r="I689" s="16"/>
      <c r="J689" s="5" t="s">
        <v>1018</v>
      </c>
      <c r="K689" s="5">
        <v>3649</v>
      </c>
      <c r="L689" s="5">
        <v>2295</v>
      </c>
      <c r="M689" s="5" t="s">
        <v>918</v>
      </c>
      <c r="N689" s="8">
        <v>5</v>
      </c>
      <c r="O689" s="5">
        <v>6885</v>
      </c>
      <c r="P689" s="5"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</row>
    <row r="690" spans="1:22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16"/>
      <c r="H690" s="16"/>
      <c r="I690" s="16"/>
      <c r="J690" s="5" t="s">
        <v>1075</v>
      </c>
      <c r="K690" s="5">
        <v>4209</v>
      </c>
      <c r="L690" s="5">
        <v>1692</v>
      </c>
      <c r="M690" s="5" t="s">
        <v>925</v>
      </c>
      <c r="N690" s="8">
        <v>6</v>
      </c>
      <c r="O690" s="5">
        <v>1692</v>
      </c>
      <c r="P690" s="5"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</row>
    <row r="691" spans="1:22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16"/>
      <c r="H691" s="16"/>
      <c r="I691" s="16"/>
      <c r="J691" s="5" t="s">
        <v>1022</v>
      </c>
      <c r="K691" s="5">
        <v>3018</v>
      </c>
      <c r="L691" s="5">
        <v>1286</v>
      </c>
      <c r="M691" s="5" t="s">
        <v>918</v>
      </c>
      <c r="N691" s="8">
        <v>4</v>
      </c>
      <c r="O691" s="5">
        <v>2572</v>
      </c>
      <c r="P691" s="5"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</row>
    <row r="692" spans="1:22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16"/>
      <c r="H692" s="16"/>
      <c r="I692" s="16"/>
      <c r="J692" s="5" t="s">
        <v>939</v>
      </c>
      <c r="K692" s="5">
        <v>3768</v>
      </c>
      <c r="L692" s="5">
        <v>1353</v>
      </c>
      <c r="M692" s="5" t="s">
        <v>918</v>
      </c>
      <c r="N692" s="8">
        <v>8</v>
      </c>
      <c r="O692" s="5">
        <v>1353</v>
      </c>
      <c r="P692" s="5"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</row>
    <row r="693" spans="1:22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16"/>
      <c r="H693" s="16"/>
      <c r="I693" s="16"/>
      <c r="J693" s="5" t="s">
        <v>1090</v>
      </c>
      <c r="K693" s="5">
        <v>4420</v>
      </c>
      <c r="L693" s="5">
        <v>1797</v>
      </c>
      <c r="M693" s="5" t="s">
        <v>925</v>
      </c>
      <c r="N693" s="8">
        <v>4</v>
      </c>
      <c r="O693" s="5">
        <v>3594</v>
      </c>
      <c r="P693" s="5"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</row>
    <row r="694" spans="1:22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16"/>
      <c r="H694" s="16"/>
      <c r="I694" s="16"/>
      <c r="J694" s="5" t="s">
        <v>1077</v>
      </c>
      <c r="K694" s="5">
        <v>4307</v>
      </c>
      <c r="L694" s="5">
        <v>1503</v>
      </c>
      <c r="M694" s="5" t="s">
        <v>918</v>
      </c>
      <c r="N694" s="8">
        <v>4</v>
      </c>
      <c r="O694" s="5">
        <v>1503</v>
      </c>
      <c r="P694" s="5"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</row>
    <row r="695" spans="1:22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16"/>
      <c r="H695" s="16"/>
      <c r="I695" s="16"/>
      <c r="J695" s="5" t="s">
        <v>967</v>
      </c>
      <c r="K695" s="5">
        <v>4459</v>
      </c>
      <c r="L695" s="5">
        <v>1722</v>
      </c>
      <c r="M695" s="5" t="s">
        <v>927</v>
      </c>
      <c r="N695" s="8">
        <v>4</v>
      </c>
      <c r="O695" s="5">
        <v>1722</v>
      </c>
      <c r="P695" s="5"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</row>
    <row r="696" spans="1:22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16"/>
      <c r="H696" s="16"/>
      <c r="I696" s="16"/>
      <c r="J696" s="5" t="s">
        <v>1204</v>
      </c>
      <c r="K696" s="5">
        <v>2820</v>
      </c>
      <c r="L696" s="5">
        <v>1504</v>
      </c>
      <c r="M696" s="5" t="s">
        <v>923</v>
      </c>
      <c r="N696" s="8">
        <v>5</v>
      </c>
      <c r="O696" s="5">
        <v>3008</v>
      </c>
      <c r="P696" s="5"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</row>
    <row r="697" spans="1:22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16"/>
      <c r="H697" s="16"/>
      <c r="I697" s="16"/>
      <c r="J697" s="5" t="s">
        <v>1036</v>
      </c>
      <c r="K697" s="5">
        <v>3025</v>
      </c>
      <c r="L697" s="5">
        <v>1863</v>
      </c>
      <c r="M697" s="5" t="s">
        <v>918</v>
      </c>
      <c r="N697" s="8">
        <v>4</v>
      </c>
      <c r="O697" s="5">
        <v>5589</v>
      </c>
      <c r="P697" s="5"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</row>
    <row r="698" spans="1:22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16"/>
      <c r="H698" s="16"/>
      <c r="I698" s="16"/>
      <c r="J698" s="5" t="s">
        <v>1163</v>
      </c>
      <c r="K698" s="5">
        <v>4574</v>
      </c>
      <c r="L698" s="5">
        <v>2068</v>
      </c>
      <c r="M698" s="5" t="s">
        <v>918</v>
      </c>
      <c r="N698" s="8">
        <v>3</v>
      </c>
      <c r="O698" s="5">
        <v>2068</v>
      </c>
      <c r="P698" s="5"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</row>
    <row r="699" spans="1:22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16"/>
      <c r="H699" s="16"/>
      <c r="I699" s="16"/>
      <c r="J699" s="5" t="s">
        <v>968</v>
      </c>
      <c r="K699" s="5">
        <v>3491</v>
      </c>
      <c r="L699" s="5">
        <v>1257</v>
      </c>
      <c r="M699" s="5" t="s">
        <v>923</v>
      </c>
      <c r="N699" s="8">
        <v>6</v>
      </c>
      <c r="O699" s="5">
        <v>1257</v>
      </c>
      <c r="P699" s="5"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</row>
    <row r="700" spans="1:22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16"/>
      <c r="H700" s="16"/>
      <c r="I700" s="16"/>
      <c r="J700" s="5" t="s">
        <v>1113</v>
      </c>
      <c r="K700" s="5">
        <v>3055</v>
      </c>
      <c r="L700" s="5">
        <v>2269</v>
      </c>
      <c r="M700" s="5" t="s">
        <v>920</v>
      </c>
      <c r="N700" s="8">
        <v>4</v>
      </c>
      <c r="O700" s="5">
        <v>4538</v>
      </c>
      <c r="P700" s="5"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</row>
    <row r="701" spans="1:22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16"/>
      <c r="H701" s="16"/>
      <c r="I701" s="16"/>
      <c r="J701" s="5" t="s">
        <v>1217</v>
      </c>
      <c r="K701" s="5">
        <v>4542</v>
      </c>
      <c r="L701" s="5">
        <v>1226</v>
      </c>
      <c r="M701" s="5" t="s">
        <v>923</v>
      </c>
      <c r="N701" s="8">
        <v>4</v>
      </c>
      <c r="O701" s="5">
        <v>3678</v>
      </c>
      <c r="P701" s="5"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</row>
    <row r="702" spans="1:22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16"/>
      <c r="H702" s="16"/>
      <c r="I702" s="16"/>
      <c r="J702" s="5" t="s">
        <v>1097</v>
      </c>
      <c r="K702" s="5">
        <v>2856</v>
      </c>
      <c r="L702" s="5">
        <v>1236</v>
      </c>
      <c r="M702" s="5" t="s">
        <v>925</v>
      </c>
      <c r="N702" s="8">
        <v>4</v>
      </c>
      <c r="O702" s="5">
        <v>1236</v>
      </c>
      <c r="P702" s="5"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</row>
    <row r="703" spans="1:22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16"/>
      <c r="H703" s="16"/>
      <c r="I703" s="16"/>
      <c r="J703" s="5" t="s">
        <v>1070</v>
      </c>
      <c r="K703" s="5">
        <v>3340</v>
      </c>
      <c r="L703" s="5">
        <v>1355</v>
      </c>
      <c r="M703" s="5" t="s">
        <v>918</v>
      </c>
      <c r="N703" s="8">
        <v>6</v>
      </c>
      <c r="O703" s="5">
        <v>1355</v>
      </c>
      <c r="P703" s="5"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</row>
    <row r="704" spans="1:22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16"/>
      <c r="H704" s="16"/>
      <c r="I704" s="16"/>
      <c r="J704" s="5" t="s">
        <v>1089</v>
      </c>
      <c r="K704" s="5">
        <v>2671</v>
      </c>
      <c r="L704" s="5">
        <v>1591</v>
      </c>
      <c r="M704" s="5" t="s">
        <v>918</v>
      </c>
      <c r="N704" s="8">
        <v>5</v>
      </c>
      <c r="O704" s="5">
        <v>3182</v>
      </c>
      <c r="P704" s="5"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</row>
    <row r="705" spans="1:22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16"/>
      <c r="H705" s="16"/>
      <c r="I705" s="16"/>
      <c r="J705" s="5" t="s">
        <v>1198</v>
      </c>
      <c r="K705" s="5">
        <v>3330</v>
      </c>
      <c r="L705" s="5">
        <v>2283</v>
      </c>
      <c r="M705" s="5" t="s">
        <v>918</v>
      </c>
      <c r="N705" s="8">
        <v>6</v>
      </c>
      <c r="O705" s="5">
        <v>2283</v>
      </c>
      <c r="P705" s="5"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</row>
    <row r="706" spans="1:22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16"/>
      <c r="H706" s="16"/>
      <c r="I706" s="16"/>
      <c r="J706" s="5" t="s">
        <v>964</v>
      </c>
      <c r="K706" s="5">
        <v>3454</v>
      </c>
      <c r="L706" s="5">
        <v>1525</v>
      </c>
      <c r="M706" s="5" t="s">
        <v>918</v>
      </c>
      <c r="N706" s="8">
        <v>5</v>
      </c>
      <c r="O706" s="5">
        <v>1525</v>
      </c>
      <c r="P706" s="5"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</row>
    <row r="707" spans="1:22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16"/>
      <c r="H707" s="16"/>
      <c r="I707" s="16"/>
      <c r="J707" s="5" t="s">
        <v>954</v>
      </c>
      <c r="K707" s="5">
        <v>3060</v>
      </c>
      <c r="L707" s="5">
        <v>1258</v>
      </c>
      <c r="M707" s="5" t="s">
        <v>923</v>
      </c>
      <c r="N707" s="8">
        <v>5</v>
      </c>
      <c r="O707" s="5">
        <v>2516</v>
      </c>
      <c r="P707" s="5"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</row>
    <row r="708" spans="1:22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16"/>
      <c r="H708" s="16"/>
      <c r="I708" s="16"/>
      <c r="J708" s="5" t="s">
        <v>961</v>
      </c>
      <c r="K708" s="5">
        <v>3282</v>
      </c>
      <c r="L708" s="5">
        <v>1654</v>
      </c>
      <c r="M708" s="5" t="s">
        <v>925</v>
      </c>
      <c r="N708" s="8">
        <v>5</v>
      </c>
      <c r="O708" s="5">
        <v>1654</v>
      </c>
      <c r="P708" s="5"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</row>
    <row r="709" spans="1:22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16"/>
      <c r="H709" s="16"/>
      <c r="I709" s="16"/>
      <c r="J709" s="5" t="s">
        <v>1115</v>
      </c>
      <c r="K709" s="5">
        <v>3295</v>
      </c>
      <c r="L709" s="5">
        <v>1841</v>
      </c>
      <c r="M709" s="5" t="s">
        <v>923</v>
      </c>
      <c r="N709" s="8" t="s">
        <v>1572</v>
      </c>
      <c r="O709" s="5">
        <v>1841</v>
      </c>
      <c r="P709" s="5"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</row>
    <row r="710" spans="1:22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16"/>
      <c r="H710" s="16"/>
      <c r="I710" s="16"/>
      <c r="J710" s="5" t="s">
        <v>1166</v>
      </c>
      <c r="K710" s="5">
        <v>2579</v>
      </c>
      <c r="L710" s="5">
        <v>1455</v>
      </c>
      <c r="M710" s="5" t="s">
        <v>918</v>
      </c>
      <c r="N710" s="8">
        <v>3</v>
      </c>
      <c r="O710" s="5">
        <v>1455</v>
      </c>
      <c r="P710" s="5"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</row>
    <row r="711" spans="1:22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16"/>
      <c r="H711" s="16"/>
      <c r="I711" s="16"/>
      <c r="J711" s="5" t="s">
        <v>1100</v>
      </c>
      <c r="K711" s="5">
        <v>2940</v>
      </c>
      <c r="L711" s="5">
        <v>1468</v>
      </c>
      <c r="M711" s="5" t="s">
        <v>918</v>
      </c>
      <c r="N711" s="8">
        <v>8</v>
      </c>
      <c r="O711" s="5">
        <v>2936</v>
      </c>
      <c r="P711" s="5"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</row>
    <row r="712" spans="1:22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16"/>
      <c r="H712" s="16"/>
      <c r="I712" s="16"/>
      <c r="J712" s="5" t="s">
        <v>1037</v>
      </c>
      <c r="K712" s="5">
        <v>3993</v>
      </c>
      <c r="L712" s="5">
        <v>1338</v>
      </c>
      <c r="M712" s="5" t="s">
        <v>921</v>
      </c>
      <c r="N712" s="8">
        <v>6</v>
      </c>
      <c r="O712" s="5">
        <v>2676</v>
      </c>
      <c r="P712" s="5"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</row>
    <row r="713" spans="1:22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16"/>
      <c r="H713" s="16"/>
      <c r="I713" s="16"/>
      <c r="J713" s="5" t="s">
        <v>1174</v>
      </c>
      <c r="K713" s="5">
        <v>3844</v>
      </c>
      <c r="L713" s="5">
        <v>2157</v>
      </c>
      <c r="M713" s="5" t="s">
        <v>918</v>
      </c>
      <c r="N713" s="8">
        <v>10</v>
      </c>
      <c r="O713" s="5">
        <v>6471</v>
      </c>
      <c r="P713" s="5"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</row>
    <row r="714" spans="1:22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16"/>
      <c r="H714" s="16"/>
      <c r="I714" s="16"/>
      <c r="J714" s="5" t="s">
        <v>1063</v>
      </c>
      <c r="K714" s="5">
        <v>2941</v>
      </c>
      <c r="L714" s="5">
        <v>1567</v>
      </c>
      <c r="M714" s="5" t="s">
        <v>918</v>
      </c>
      <c r="N714" s="8">
        <v>4</v>
      </c>
      <c r="O714" s="5">
        <v>1567</v>
      </c>
      <c r="P714" s="5"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</row>
    <row r="715" spans="1:22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16"/>
      <c r="H715" s="16"/>
      <c r="I715" s="16"/>
      <c r="J715" s="5" t="s">
        <v>926</v>
      </c>
      <c r="K715" s="5">
        <v>3499</v>
      </c>
      <c r="L715" s="5">
        <v>2342</v>
      </c>
      <c r="M715" s="5" t="s">
        <v>918</v>
      </c>
      <c r="N715" s="8">
        <v>5</v>
      </c>
      <c r="O715" s="5">
        <v>2342</v>
      </c>
      <c r="P715" s="5"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</row>
    <row r="716" spans="1:22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16"/>
      <c r="H716" s="16"/>
      <c r="I716" s="16"/>
      <c r="J716" s="5" t="s">
        <v>1173</v>
      </c>
      <c r="K716" s="5">
        <v>4120</v>
      </c>
      <c r="L716" s="5">
        <v>1841</v>
      </c>
      <c r="M716" s="5" t="s">
        <v>918</v>
      </c>
      <c r="N716" s="8">
        <v>5</v>
      </c>
      <c r="O716" s="5">
        <v>1841</v>
      </c>
      <c r="P716" s="5"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</row>
    <row r="717" spans="1:22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16"/>
      <c r="H717" s="16"/>
      <c r="I717" s="16"/>
      <c r="J717" s="5" t="s">
        <v>1101</v>
      </c>
      <c r="K717" s="5">
        <v>4230</v>
      </c>
      <c r="L717" s="5">
        <v>1812</v>
      </c>
      <c r="M717" s="5" t="s">
        <v>925</v>
      </c>
      <c r="N717" s="8">
        <v>5</v>
      </c>
      <c r="O717" s="5">
        <v>3624</v>
      </c>
      <c r="P717" s="5"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</row>
    <row r="718" spans="1:22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16"/>
      <c r="H718" s="16"/>
      <c r="I718" s="16"/>
      <c r="J718" s="5" t="s">
        <v>956</v>
      </c>
      <c r="K718" s="5">
        <v>3112</v>
      </c>
      <c r="L718" s="5">
        <v>1766</v>
      </c>
      <c r="M718" s="5" t="s">
        <v>918</v>
      </c>
      <c r="N718" s="8" t="s">
        <v>1572</v>
      </c>
      <c r="O718" s="5">
        <v>1766</v>
      </c>
      <c r="P718" s="5"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</row>
    <row r="719" spans="1:22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16"/>
      <c r="H719" s="16"/>
      <c r="I719" s="16"/>
      <c r="J719" s="5" t="s">
        <v>1162</v>
      </c>
      <c r="K719" s="5">
        <v>2657</v>
      </c>
      <c r="L719" s="5">
        <v>2480</v>
      </c>
      <c r="M719" s="5" t="s">
        <v>918</v>
      </c>
      <c r="N719" s="8">
        <v>6</v>
      </c>
      <c r="O719" s="5">
        <v>4960</v>
      </c>
      <c r="P719" s="5"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</row>
    <row r="720" spans="1:22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16"/>
      <c r="H720" s="16"/>
      <c r="I720" s="16"/>
      <c r="J720" s="5" t="s">
        <v>949</v>
      </c>
      <c r="K720" s="5">
        <v>2553</v>
      </c>
      <c r="L720" s="5">
        <v>1638</v>
      </c>
      <c r="M720" s="5" t="s">
        <v>920</v>
      </c>
      <c r="N720" s="8" t="s">
        <v>1572</v>
      </c>
      <c r="O720" s="5">
        <v>1638</v>
      </c>
      <c r="P720" s="5"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</row>
    <row r="721" spans="1:22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16"/>
      <c r="H721" s="16"/>
      <c r="I721" s="16"/>
      <c r="J721" s="5" t="s">
        <v>1062</v>
      </c>
      <c r="K721" s="5">
        <v>2850</v>
      </c>
      <c r="L721" s="5">
        <v>2007</v>
      </c>
      <c r="M721" s="5" t="s">
        <v>925</v>
      </c>
      <c r="N721" s="8">
        <v>4</v>
      </c>
      <c r="O721" s="5">
        <v>2007</v>
      </c>
      <c r="P721" s="5"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</row>
    <row r="722" spans="1:22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16"/>
      <c r="H722" s="16"/>
      <c r="I722" s="16"/>
      <c r="J722" s="5" t="s">
        <v>1085</v>
      </c>
      <c r="K722" s="5">
        <v>4239</v>
      </c>
      <c r="L722" s="5">
        <v>1749</v>
      </c>
      <c r="M722" s="5" t="s">
        <v>925</v>
      </c>
      <c r="N722" s="8">
        <v>6</v>
      </c>
      <c r="O722" s="5">
        <v>1749</v>
      </c>
      <c r="P722" s="5"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</row>
    <row r="723" spans="1:22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16"/>
      <c r="H723" s="16"/>
      <c r="I723" s="16"/>
      <c r="J723" s="5" t="s">
        <v>1034</v>
      </c>
      <c r="K723" s="5">
        <v>4914</v>
      </c>
      <c r="L723" s="5">
        <v>1632</v>
      </c>
      <c r="M723" s="5" t="s">
        <v>923</v>
      </c>
      <c r="N723" s="8">
        <v>6</v>
      </c>
      <c r="O723" s="5">
        <v>1632</v>
      </c>
      <c r="P723" s="5"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</row>
    <row r="724" spans="1:22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16"/>
      <c r="H724" s="16"/>
      <c r="I724" s="16"/>
      <c r="J724" s="5" t="s">
        <v>1054</v>
      </c>
      <c r="K724" s="5">
        <v>2772</v>
      </c>
      <c r="L724" s="5">
        <v>1527</v>
      </c>
      <c r="M724" s="5" t="s">
        <v>925</v>
      </c>
      <c r="N724" s="8">
        <v>8</v>
      </c>
      <c r="O724" s="5">
        <v>3054</v>
      </c>
      <c r="P724" s="5"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</row>
    <row r="725" spans="1:22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16"/>
      <c r="H725" s="16"/>
      <c r="I725" s="16"/>
      <c r="J725" s="5" t="s">
        <v>949</v>
      </c>
      <c r="K725" s="5">
        <v>2553</v>
      </c>
      <c r="L725" s="5">
        <v>1638</v>
      </c>
      <c r="M725" s="5" t="s">
        <v>920</v>
      </c>
      <c r="N725" s="8">
        <v>10</v>
      </c>
      <c r="O725" s="5">
        <v>1638</v>
      </c>
      <c r="P725" s="5"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</row>
    <row r="726" spans="1:22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16"/>
      <c r="H726" s="16"/>
      <c r="I726" s="16"/>
      <c r="J726" s="5" t="s">
        <v>1101</v>
      </c>
      <c r="K726" s="5">
        <v>4230</v>
      </c>
      <c r="L726" s="5">
        <v>1812</v>
      </c>
      <c r="M726" s="5" t="s">
        <v>925</v>
      </c>
      <c r="N726" s="8">
        <v>4</v>
      </c>
      <c r="O726" s="5">
        <v>1812</v>
      </c>
      <c r="P726" s="5"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</row>
    <row r="727" spans="1:22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16"/>
      <c r="H727" s="16"/>
      <c r="I727" s="16"/>
      <c r="J727" s="5" t="s">
        <v>1133</v>
      </c>
      <c r="K727" s="5">
        <v>3473</v>
      </c>
      <c r="L727" s="5">
        <v>1493</v>
      </c>
      <c r="M727" s="5" t="s">
        <v>923</v>
      </c>
      <c r="N727" s="8">
        <v>4</v>
      </c>
      <c r="O727" s="5">
        <v>4479</v>
      </c>
      <c r="P727" s="5"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</row>
    <row r="728" spans="1:22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16"/>
      <c r="H728" s="16"/>
      <c r="I728" s="16"/>
      <c r="J728" s="5" t="s">
        <v>987</v>
      </c>
      <c r="K728" s="5">
        <v>2714</v>
      </c>
      <c r="L728" s="5">
        <v>1975</v>
      </c>
      <c r="M728" s="5" t="s">
        <v>918</v>
      </c>
      <c r="N728" s="8">
        <v>8</v>
      </c>
      <c r="O728" s="5">
        <v>1975</v>
      </c>
      <c r="P728" s="5"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</row>
    <row r="729" spans="1:22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16"/>
      <c r="H729" s="16"/>
      <c r="I729" s="16"/>
      <c r="J729" s="5" t="s">
        <v>1118</v>
      </c>
      <c r="K729" s="5">
        <v>4003</v>
      </c>
      <c r="L729" s="5">
        <v>2255</v>
      </c>
      <c r="M729" s="5" t="s">
        <v>918</v>
      </c>
      <c r="N729" s="8">
        <v>3</v>
      </c>
      <c r="O729" s="5">
        <v>2255</v>
      </c>
      <c r="P729" s="5"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</row>
    <row r="730" spans="1:22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16"/>
      <c r="H730" s="16"/>
      <c r="I730" s="16"/>
      <c r="J730" s="5" t="s">
        <v>1237</v>
      </c>
      <c r="K730" s="5">
        <v>4305</v>
      </c>
      <c r="L730" s="5">
        <v>1703</v>
      </c>
      <c r="M730" s="5" t="s">
        <v>920</v>
      </c>
      <c r="N730" s="8">
        <v>4</v>
      </c>
      <c r="O730" s="5">
        <v>1703</v>
      </c>
      <c r="P730" s="5"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</row>
    <row r="731" spans="1:22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16"/>
      <c r="H731" s="16"/>
      <c r="I731" s="16"/>
      <c r="J731" s="5" t="s">
        <v>1195</v>
      </c>
      <c r="K731" s="5">
        <v>3034</v>
      </c>
      <c r="L731" s="5">
        <v>2312</v>
      </c>
      <c r="M731" s="5" t="s">
        <v>918</v>
      </c>
      <c r="N731" s="8">
        <v>5</v>
      </c>
      <c r="O731" s="5">
        <v>6936</v>
      </c>
      <c r="P731" s="5"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</row>
    <row r="732" spans="1:22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16"/>
      <c r="H732" s="16"/>
      <c r="I732" s="16"/>
      <c r="J732" s="5" t="s">
        <v>1071</v>
      </c>
      <c r="K732" s="5">
        <v>4928</v>
      </c>
      <c r="L732" s="5">
        <v>2101</v>
      </c>
      <c r="M732" s="5" t="s">
        <v>918</v>
      </c>
      <c r="N732" s="8">
        <v>3</v>
      </c>
      <c r="O732" s="5">
        <v>4202</v>
      </c>
      <c r="P732" s="5"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</row>
    <row r="733" spans="1:22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16"/>
      <c r="H733" s="16"/>
      <c r="I733" s="16"/>
      <c r="J733" s="5" t="s">
        <v>980</v>
      </c>
      <c r="K733" s="5">
        <v>3859</v>
      </c>
      <c r="L733" s="5">
        <v>1465</v>
      </c>
      <c r="M733" s="5" t="s">
        <v>925</v>
      </c>
      <c r="N733" s="8">
        <v>6</v>
      </c>
      <c r="O733" s="5">
        <v>1465</v>
      </c>
      <c r="P733" s="5"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</row>
    <row r="734" spans="1:22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16"/>
      <c r="H734" s="16"/>
      <c r="I734" s="16"/>
      <c r="J734" s="5" t="s">
        <v>1175</v>
      </c>
      <c r="K734" s="5">
        <v>3590</v>
      </c>
      <c r="L734" s="5">
        <v>1866</v>
      </c>
      <c r="M734" s="5" t="s">
        <v>925</v>
      </c>
      <c r="N734" s="8" t="s">
        <v>1572</v>
      </c>
      <c r="O734" s="5">
        <v>3732</v>
      </c>
      <c r="P734" s="5"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</row>
    <row r="735" spans="1:22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16"/>
      <c r="H735" s="16"/>
      <c r="I735" s="16"/>
      <c r="J735" s="5" t="s">
        <v>1209</v>
      </c>
      <c r="K735" s="5">
        <v>3388</v>
      </c>
      <c r="L735" s="5">
        <v>1454</v>
      </c>
      <c r="M735" s="5" t="s">
        <v>923</v>
      </c>
      <c r="N735" s="8">
        <v>3</v>
      </c>
      <c r="O735" s="5">
        <v>4362</v>
      </c>
      <c r="P735" s="5"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</row>
    <row r="736" spans="1:22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16"/>
      <c r="H736" s="16"/>
      <c r="I736" s="16"/>
      <c r="J736" s="5" t="s">
        <v>1082</v>
      </c>
      <c r="K736" s="5">
        <v>4910</v>
      </c>
      <c r="L736" s="5">
        <v>2108</v>
      </c>
      <c r="M736" s="5" t="s">
        <v>918</v>
      </c>
      <c r="N736" s="8">
        <v>4</v>
      </c>
      <c r="O736" s="5">
        <v>6324</v>
      </c>
      <c r="P736" s="5"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</row>
    <row r="737" spans="1:22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16"/>
      <c r="H737" s="16"/>
      <c r="I737" s="16"/>
      <c r="J737" s="5" t="s">
        <v>1065</v>
      </c>
      <c r="K737" s="5">
        <v>4239</v>
      </c>
      <c r="L737" s="5">
        <v>2267</v>
      </c>
      <c r="M737" s="5" t="s">
        <v>918</v>
      </c>
      <c r="N737" s="8">
        <v>4</v>
      </c>
      <c r="O737" s="5">
        <v>2267</v>
      </c>
      <c r="P737" s="5"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</row>
    <row r="738" spans="1:22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16"/>
      <c r="H738" s="16"/>
      <c r="I738" s="16"/>
      <c r="J738" s="5" t="s">
        <v>1122</v>
      </c>
      <c r="K738" s="5">
        <v>4788</v>
      </c>
      <c r="L738" s="5">
        <v>2063</v>
      </c>
      <c r="M738" s="5" t="s">
        <v>923</v>
      </c>
      <c r="N738" s="8">
        <v>6</v>
      </c>
      <c r="O738" s="5">
        <v>2063</v>
      </c>
      <c r="P738" s="5"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</row>
    <row r="739" spans="1:22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16"/>
      <c r="H739" s="16"/>
      <c r="I739" s="16"/>
      <c r="J739" s="5" t="s">
        <v>1022</v>
      </c>
      <c r="K739" s="5">
        <v>3018</v>
      </c>
      <c r="L739" s="5">
        <v>1286</v>
      </c>
      <c r="M739" s="5" t="s">
        <v>918</v>
      </c>
      <c r="N739" s="8">
        <v>8</v>
      </c>
      <c r="O739" s="5">
        <v>1286</v>
      </c>
      <c r="P739" s="5"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</row>
    <row r="740" spans="1:22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16"/>
      <c r="H740" s="16"/>
      <c r="I740" s="16"/>
      <c r="J740" s="5" t="s">
        <v>1041</v>
      </c>
      <c r="K740" s="5">
        <v>2588</v>
      </c>
      <c r="L740" s="5">
        <v>2069</v>
      </c>
      <c r="M740" s="5" t="s">
        <v>918</v>
      </c>
      <c r="N740" s="8">
        <v>5</v>
      </c>
      <c r="O740" s="5">
        <v>2069</v>
      </c>
      <c r="P740" s="5"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</row>
    <row r="741" spans="1:22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16"/>
      <c r="H741" s="16"/>
      <c r="I741" s="16"/>
      <c r="J741" s="5" t="s">
        <v>1222</v>
      </c>
      <c r="K741" s="5">
        <v>3508</v>
      </c>
      <c r="L741" s="5">
        <v>1212</v>
      </c>
      <c r="M741" s="5" t="s">
        <v>918</v>
      </c>
      <c r="N741" s="8">
        <v>3</v>
      </c>
      <c r="O741" s="5">
        <v>3636</v>
      </c>
      <c r="P741" s="5"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</row>
    <row r="742" spans="1:22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16"/>
      <c r="H742" s="16"/>
      <c r="I742" s="16"/>
      <c r="J742" s="5" t="s">
        <v>1065</v>
      </c>
      <c r="K742" s="5">
        <v>4239</v>
      </c>
      <c r="L742" s="5">
        <v>2267</v>
      </c>
      <c r="M742" s="5" t="s">
        <v>918</v>
      </c>
      <c r="N742" s="8" t="s">
        <v>1572</v>
      </c>
      <c r="O742" s="5">
        <v>2267</v>
      </c>
      <c r="P742" s="5"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</row>
    <row r="743" spans="1:22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16"/>
      <c r="H743" s="16"/>
      <c r="I743" s="16"/>
      <c r="J743" s="5" t="s">
        <v>1200</v>
      </c>
      <c r="K743" s="5">
        <v>4484</v>
      </c>
      <c r="L743" s="5">
        <v>2146</v>
      </c>
      <c r="M743" s="5" t="s">
        <v>918</v>
      </c>
      <c r="N743" s="8">
        <v>4</v>
      </c>
      <c r="O743" s="5">
        <v>2146</v>
      </c>
      <c r="P743" s="5"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</row>
    <row r="744" spans="1:22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16"/>
      <c r="H744" s="16"/>
      <c r="I744" s="16"/>
      <c r="J744" s="5" t="s">
        <v>1010</v>
      </c>
      <c r="K744" s="5">
        <v>4606</v>
      </c>
      <c r="L744" s="5">
        <v>1568</v>
      </c>
      <c r="M744" s="5" t="s">
        <v>925</v>
      </c>
      <c r="N744" s="8">
        <v>4</v>
      </c>
      <c r="O744" s="5">
        <v>4704</v>
      </c>
      <c r="P744" s="5"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</row>
    <row r="745" spans="1:22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16"/>
      <c r="H745" s="16"/>
      <c r="I745" s="16"/>
      <c r="J745" s="5" t="s">
        <v>1224</v>
      </c>
      <c r="K745" s="5">
        <v>4454</v>
      </c>
      <c r="L745" s="5">
        <v>1884</v>
      </c>
      <c r="M745" s="5" t="s">
        <v>918</v>
      </c>
      <c r="N745" s="8">
        <v>4</v>
      </c>
      <c r="O745" s="5">
        <v>1884</v>
      </c>
      <c r="P745" s="5"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</row>
    <row r="746" spans="1:22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16"/>
      <c r="H746" s="16"/>
      <c r="I746" s="16"/>
      <c r="J746" s="5" t="s">
        <v>1145</v>
      </c>
      <c r="K746" s="5">
        <v>3827</v>
      </c>
      <c r="L746" s="5">
        <v>2424</v>
      </c>
      <c r="M746" s="5" t="s">
        <v>918</v>
      </c>
      <c r="N746" s="8">
        <v>4</v>
      </c>
      <c r="O746" s="5">
        <v>7272</v>
      </c>
      <c r="P746" s="5"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</row>
    <row r="747" spans="1:22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16"/>
      <c r="H747" s="16"/>
      <c r="I747" s="16"/>
      <c r="J747" s="5" t="s">
        <v>1141</v>
      </c>
      <c r="K747" s="5">
        <v>4861</v>
      </c>
      <c r="L747" s="5">
        <v>1633</v>
      </c>
      <c r="M747" s="5" t="s">
        <v>918</v>
      </c>
      <c r="N747" s="8" t="s">
        <v>1572</v>
      </c>
      <c r="O747" s="5">
        <v>4899</v>
      </c>
      <c r="P747" s="5"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</row>
    <row r="748" spans="1:22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16"/>
      <c r="H748" s="16"/>
      <c r="I748" s="16"/>
      <c r="J748" s="5" t="s">
        <v>964</v>
      </c>
      <c r="K748" s="5">
        <v>3454</v>
      </c>
      <c r="L748" s="5">
        <v>1525</v>
      </c>
      <c r="M748" s="5" t="s">
        <v>918</v>
      </c>
      <c r="N748" s="8">
        <v>4</v>
      </c>
      <c r="O748" s="5">
        <v>1525</v>
      </c>
      <c r="P748" s="5"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</row>
    <row r="749" spans="1:22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16"/>
      <c r="H749" s="16"/>
      <c r="I749" s="16"/>
      <c r="J749" s="5" t="s">
        <v>926</v>
      </c>
      <c r="K749" s="5">
        <v>3499</v>
      </c>
      <c r="L749" s="5">
        <v>2342</v>
      </c>
      <c r="M749" s="5" t="s">
        <v>918</v>
      </c>
      <c r="N749" s="8" t="s">
        <v>1572</v>
      </c>
      <c r="O749" s="5">
        <v>2342</v>
      </c>
      <c r="P749" s="5"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</row>
    <row r="750" spans="1:22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16"/>
      <c r="H750" s="16"/>
      <c r="I750" s="16"/>
      <c r="J750" s="5" t="s">
        <v>1107</v>
      </c>
      <c r="K750" s="5">
        <v>4234</v>
      </c>
      <c r="L750" s="5">
        <v>1212</v>
      </c>
      <c r="M750" s="5" t="s">
        <v>923</v>
      </c>
      <c r="N750" s="8">
        <v>5</v>
      </c>
      <c r="O750" s="5">
        <v>3636</v>
      </c>
      <c r="P750" s="5"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</row>
    <row r="751" spans="1:22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16"/>
      <c r="H751" s="16"/>
      <c r="I751" s="16"/>
      <c r="J751" s="5" t="s">
        <v>1057</v>
      </c>
      <c r="K751" s="5">
        <v>3663</v>
      </c>
      <c r="L751" s="5">
        <v>1550</v>
      </c>
      <c r="M751" s="5" t="s">
        <v>923</v>
      </c>
      <c r="N751" s="8" t="s">
        <v>1572</v>
      </c>
      <c r="O751" s="5">
        <v>1550</v>
      </c>
      <c r="P751" s="5"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</row>
    <row r="752" spans="1:22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16"/>
      <c r="H752" s="16"/>
      <c r="I752" s="16"/>
      <c r="J752" s="5" t="s">
        <v>1016</v>
      </c>
      <c r="K752" s="5">
        <v>3457</v>
      </c>
      <c r="L752" s="5">
        <v>2070</v>
      </c>
      <c r="M752" s="5" t="s">
        <v>923</v>
      </c>
      <c r="N752" s="8" t="s">
        <v>1572</v>
      </c>
      <c r="O752" s="5">
        <v>2070</v>
      </c>
      <c r="P752" s="5"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</row>
    <row r="753" spans="1:22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16"/>
      <c r="H753" s="16"/>
      <c r="I753" s="16"/>
      <c r="J753" s="5" t="s">
        <v>1033</v>
      </c>
      <c r="K753" s="5">
        <v>3467</v>
      </c>
      <c r="L753" s="5">
        <v>1230</v>
      </c>
      <c r="M753" s="5" t="s">
        <v>925</v>
      </c>
      <c r="N753" s="8">
        <v>10</v>
      </c>
      <c r="O753" s="5">
        <v>2460</v>
      </c>
      <c r="P753" s="5"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</row>
    <row r="754" spans="1:22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16"/>
      <c r="H754" s="16"/>
      <c r="I754" s="16"/>
      <c r="J754" s="5" t="s">
        <v>1024</v>
      </c>
      <c r="K754" s="5">
        <v>4392</v>
      </c>
      <c r="L754" s="5">
        <v>1542</v>
      </c>
      <c r="M754" s="5" t="s">
        <v>918</v>
      </c>
      <c r="N754" s="8">
        <v>8</v>
      </c>
      <c r="O754" s="5">
        <v>1542</v>
      </c>
      <c r="P754" s="5"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</row>
    <row r="755" spans="1:22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16"/>
      <c r="H755" s="16"/>
      <c r="I755" s="16"/>
      <c r="J755" s="5" t="s">
        <v>1185</v>
      </c>
      <c r="K755" s="5">
        <v>3245</v>
      </c>
      <c r="L755" s="5">
        <v>1964</v>
      </c>
      <c r="M755" s="5" t="s">
        <v>918</v>
      </c>
      <c r="N755" s="8">
        <v>8</v>
      </c>
      <c r="O755" s="5">
        <v>1964</v>
      </c>
      <c r="P755" s="5"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</row>
    <row r="756" spans="1:22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16"/>
      <c r="H756" s="16"/>
      <c r="I756" s="16"/>
      <c r="J756" s="5" t="s">
        <v>1048</v>
      </c>
      <c r="K756" s="5">
        <v>2775</v>
      </c>
      <c r="L756" s="5">
        <v>1847</v>
      </c>
      <c r="M756" s="5" t="s">
        <v>918</v>
      </c>
      <c r="N756" s="8">
        <v>8</v>
      </c>
      <c r="O756" s="5">
        <v>3694</v>
      </c>
      <c r="P756" s="5"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</row>
    <row r="757" spans="1:22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16"/>
      <c r="H757" s="16"/>
      <c r="I757" s="16"/>
      <c r="J757" s="5" t="s">
        <v>1187</v>
      </c>
      <c r="K757" s="5">
        <v>4206</v>
      </c>
      <c r="L757" s="5">
        <v>1201</v>
      </c>
      <c r="M757" s="5" t="s">
        <v>918</v>
      </c>
      <c r="N757" s="8">
        <v>10</v>
      </c>
      <c r="O757" s="5">
        <v>3603</v>
      </c>
      <c r="P757" s="5"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</row>
    <row r="758" spans="1:22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16"/>
      <c r="H758" s="16"/>
      <c r="I758" s="16"/>
      <c r="J758" s="5" t="s">
        <v>1202</v>
      </c>
      <c r="K758" s="5">
        <v>2775</v>
      </c>
      <c r="L758" s="5">
        <v>1946</v>
      </c>
      <c r="M758" s="5" t="s">
        <v>923</v>
      </c>
      <c r="N758" s="8">
        <v>5</v>
      </c>
      <c r="O758" s="5">
        <v>1946</v>
      </c>
      <c r="P758" s="5"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</row>
    <row r="759" spans="1:22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16"/>
      <c r="H759" s="16"/>
      <c r="I759" s="16"/>
      <c r="J759" s="5" t="s">
        <v>1106</v>
      </c>
      <c r="K759" s="5">
        <v>4711</v>
      </c>
      <c r="L759" s="5">
        <v>2288</v>
      </c>
      <c r="M759" s="5" t="s">
        <v>923</v>
      </c>
      <c r="N759" s="8">
        <v>6</v>
      </c>
      <c r="O759" s="5">
        <v>4576</v>
      </c>
      <c r="P759" s="5"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</row>
    <row r="760" spans="1:22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16"/>
      <c r="H760" s="16"/>
      <c r="I760" s="16"/>
      <c r="J760" s="5" t="s">
        <v>1237</v>
      </c>
      <c r="K760" s="5">
        <v>4305</v>
      </c>
      <c r="L760" s="5">
        <v>1703</v>
      </c>
      <c r="M760" s="5" t="s">
        <v>920</v>
      </c>
      <c r="N760" s="8">
        <v>4</v>
      </c>
      <c r="O760" s="5">
        <v>1703</v>
      </c>
      <c r="P760" s="5"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</row>
    <row r="761" spans="1:22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16"/>
      <c r="H761" s="16"/>
      <c r="I761" s="16"/>
      <c r="J761" s="5" t="s">
        <v>1074</v>
      </c>
      <c r="K761" s="5">
        <v>2923</v>
      </c>
      <c r="L761" s="5">
        <v>2480</v>
      </c>
      <c r="M761" s="5" t="s">
        <v>923</v>
      </c>
      <c r="N761" s="8">
        <v>8</v>
      </c>
      <c r="O761" s="5">
        <v>7440</v>
      </c>
      <c r="P761" s="5"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</row>
    <row r="762" spans="1:22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16"/>
      <c r="H762" s="16"/>
      <c r="I762" s="16"/>
      <c r="J762" s="5" t="s">
        <v>1167</v>
      </c>
      <c r="K762" s="5">
        <v>3912</v>
      </c>
      <c r="L762" s="5">
        <v>1569</v>
      </c>
      <c r="M762" s="5" t="s">
        <v>918</v>
      </c>
      <c r="N762" s="8">
        <v>3</v>
      </c>
      <c r="O762" s="5">
        <v>1569</v>
      </c>
      <c r="P762" s="5"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</row>
    <row r="763" spans="1:22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16"/>
      <c r="H763" s="16"/>
      <c r="I763" s="16"/>
      <c r="J763" s="5" t="s">
        <v>1181</v>
      </c>
      <c r="K763" s="5">
        <v>2616</v>
      </c>
      <c r="L763" s="5">
        <v>1965</v>
      </c>
      <c r="M763" s="5" t="s">
        <v>925</v>
      </c>
      <c r="N763" s="8" t="s">
        <v>1572</v>
      </c>
      <c r="O763" s="5">
        <v>1965</v>
      </c>
      <c r="P763" s="5"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</row>
    <row r="764" spans="1:22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16"/>
      <c r="H764" s="16"/>
      <c r="I764" s="16"/>
      <c r="J764" s="5" t="s">
        <v>1009</v>
      </c>
      <c r="K764" s="5">
        <v>2718</v>
      </c>
      <c r="L764" s="5">
        <v>2254</v>
      </c>
      <c r="M764" s="5" t="s">
        <v>923</v>
      </c>
      <c r="N764" s="8">
        <v>3</v>
      </c>
      <c r="O764" s="5">
        <v>2254</v>
      </c>
      <c r="P764" s="5"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</row>
    <row r="765" spans="1:22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16"/>
      <c r="H765" s="16"/>
      <c r="I765" s="16"/>
      <c r="J765" s="5" t="s">
        <v>1003</v>
      </c>
      <c r="K765" s="5">
        <v>3507</v>
      </c>
      <c r="L765" s="5">
        <v>1643</v>
      </c>
      <c r="M765" s="5" t="s">
        <v>923</v>
      </c>
      <c r="N765" s="8">
        <v>4</v>
      </c>
      <c r="O765" s="5">
        <v>1643</v>
      </c>
      <c r="P765" s="5"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</row>
    <row r="766" spans="1:22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16"/>
      <c r="H766" s="16"/>
      <c r="I766" s="16"/>
      <c r="J766" s="5" t="s">
        <v>1177</v>
      </c>
      <c r="K766" s="5">
        <v>3553</v>
      </c>
      <c r="L766" s="5">
        <v>2174</v>
      </c>
      <c r="M766" s="5" t="s">
        <v>920</v>
      </c>
      <c r="N766" s="8" t="s">
        <v>1572</v>
      </c>
      <c r="O766" s="5">
        <v>2174</v>
      </c>
      <c r="P766" s="5"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</row>
    <row r="767" spans="1:22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16"/>
      <c r="H767" s="16"/>
      <c r="I767" s="16"/>
      <c r="J767" s="5" t="s">
        <v>1142</v>
      </c>
      <c r="K767" s="5">
        <v>3094</v>
      </c>
      <c r="L767" s="5">
        <v>2233</v>
      </c>
      <c r="M767" s="5" t="s">
        <v>918</v>
      </c>
      <c r="N767" s="8">
        <v>4</v>
      </c>
      <c r="O767" s="5">
        <v>6699</v>
      </c>
      <c r="P767" s="5"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</row>
    <row r="768" spans="1:22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16"/>
      <c r="H768" s="16"/>
      <c r="I768" s="16"/>
      <c r="J768" s="5" t="s">
        <v>1041</v>
      </c>
      <c r="K768" s="5">
        <v>2588</v>
      </c>
      <c r="L768" s="5">
        <v>2069</v>
      </c>
      <c r="M768" s="5" t="s">
        <v>918</v>
      </c>
      <c r="N768" s="8">
        <v>10</v>
      </c>
      <c r="O768" s="5">
        <v>2069</v>
      </c>
      <c r="P768" s="5"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</row>
    <row r="769" spans="1:22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16"/>
      <c r="H769" s="16"/>
      <c r="I769" s="16"/>
      <c r="J769" s="5" t="s">
        <v>1105</v>
      </c>
      <c r="K769" s="5">
        <v>3742</v>
      </c>
      <c r="L769" s="5">
        <v>2309</v>
      </c>
      <c r="M769" s="5" t="s">
        <v>918</v>
      </c>
      <c r="N769" s="8" t="s">
        <v>1572</v>
      </c>
      <c r="O769" s="5">
        <v>2309</v>
      </c>
      <c r="P769" s="5"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</row>
    <row r="770" spans="1:22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16"/>
      <c r="H770" s="16"/>
      <c r="I770" s="16"/>
      <c r="J770" s="5" t="s">
        <v>1112</v>
      </c>
      <c r="K770" s="5">
        <v>3759</v>
      </c>
      <c r="L770" s="5">
        <v>2258</v>
      </c>
      <c r="M770" s="5" t="s">
        <v>920</v>
      </c>
      <c r="N770" s="8">
        <v>10</v>
      </c>
      <c r="O770" s="5">
        <v>4516</v>
      </c>
      <c r="P770" s="5"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</row>
    <row r="771" spans="1:22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16"/>
      <c r="H771" s="16"/>
      <c r="I771" s="16"/>
      <c r="J771" s="5" t="s">
        <v>1052</v>
      </c>
      <c r="K771" s="5">
        <v>4466</v>
      </c>
      <c r="L771" s="5">
        <v>1984</v>
      </c>
      <c r="M771" s="5" t="s">
        <v>920</v>
      </c>
      <c r="N771" s="8">
        <v>4</v>
      </c>
      <c r="O771" s="5">
        <v>1984</v>
      </c>
      <c r="P771" s="5"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</row>
    <row r="772" spans="1:22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16"/>
      <c r="H772" s="16"/>
      <c r="I772" s="16"/>
      <c r="J772" s="5" t="s">
        <v>1143</v>
      </c>
      <c r="K772" s="5">
        <v>3100</v>
      </c>
      <c r="L772" s="5">
        <v>2261</v>
      </c>
      <c r="M772" s="5" t="s">
        <v>918</v>
      </c>
      <c r="N772" s="8">
        <v>8</v>
      </c>
      <c r="O772" s="5">
        <v>2261</v>
      </c>
      <c r="P772" s="5"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</row>
    <row r="773" spans="1:22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16"/>
      <c r="H773" s="16"/>
      <c r="I773" s="16"/>
      <c r="J773" s="5" t="s">
        <v>961</v>
      </c>
      <c r="K773" s="5">
        <v>3282</v>
      </c>
      <c r="L773" s="5">
        <v>1654</v>
      </c>
      <c r="M773" s="5" t="s">
        <v>925</v>
      </c>
      <c r="N773" s="8">
        <v>6</v>
      </c>
      <c r="O773" s="5">
        <v>1654</v>
      </c>
      <c r="P773" s="5"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</row>
    <row r="774" spans="1:22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16"/>
      <c r="H774" s="16"/>
      <c r="I774" s="16"/>
      <c r="J774" s="5" t="s">
        <v>1101</v>
      </c>
      <c r="K774" s="5">
        <v>4230</v>
      </c>
      <c r="L774" s="5">
        <v>1812</v>
      </c>
      <c r="M774" s="5" t="s">
        <v>925</v>
      </c>
      <c r="N774" s="8">
        <v>3</v>
      </c>
      <c r="O774" s="5">
        <v>1812</v>
      </c>
      <c r="P774" s="5"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</row>
    <row r="775" spans="1:22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16"/>
      <c r="H775" s="16"/>
      <c r="I775" s="16"/>
      <c r="J775" s="5" t="s">
        <v>1032</v>
      </c>
      <c r="K775" s="5">
        <v>2586</v>
      </c>
      <c r="L775" s="5">
        <v>2432</v>
      </c>
      <c r="M775" s="5" t="s">
        <v>920</v>
      </c>
      <c r="N775" s="8">
        <v>4</v>
      </c>
      <c r="O775" s="5">
        <v>4864</v>
      </c>
      <c r="P775" s="5"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</row>
    <row r="776" spans="1:22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16"/>
      <c r="H776" s="16"/>
      <c r="I776" s="16"/>
      <c r="J776" s="5" t="s">
        <v>1026</v>
      </c>
      <c r="K776" s="5">
        <v>2887</v>
      </c>
      <c r="L776" s="5">
        <v>1491</v>
      </c>
      <c r="M776" s="5" t="s">
        <v>918</v>
      </c>
      <c r="N776" s="8">
        <v>6</v>
      </c>
      <c r="O776" s="5">
        <v>2982</v>
      </c>
      <c r="P776" s="5"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</row>
    <row r="777" spans="1:22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16"/>
      <c r="H777" s="16"/>
      <c r="I777" s="16"/>
      <c r="J777" s="5" t="s">
        <v>1084</v>
      </c>
      <c r="K777" s="5">
        <v>4547</v>
      </c>
      <c r="L777" s="5">
        <v>2258</v>
      </c>
      <c r="M777" s="5" t="s">
        <v>925</v>
      </c>
      <c r="N777" s="8" t="s">
        <v>1572</v>
      </c>
      <c r="O777" s="5">
        <v>2258</v>
      </c>
      <c r="P777" s="5"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</row>
    <row r="778" spans="1:22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16"/>
      <c r="H778" s="16"/>
      <c r="I778" s="16"/>
      <c r="J778" s="5" t="s">
        <v>1057</v>
      </c>
      <c r="K778" s="5">
        <v>3663</v>
      </c>
      <c r="L778" s="5">
        <v>1550</v>
      </c>
      <c r="M778" s="5" t="s">
        <v>923</v>
      </c>
      <c r="N778" s="8">
        <v>5</v>
      </c>
      <c r="O778" s="5">
        <v>4650</v>
      </c>
      <c r="P778" s="5"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</row>
    <row r="779" spans="1:22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16"/>
      <c r="H779" s="16"/>
      <c r="I779" s="16"/>
      <c r="J779" s="5" t="s">
        <v>1083</v>
      </c>
      <c r="K779" s="5">
        <v>2576</v>
      </c>
      <c r="L779" s="5">
        <v>1826</v>
      </c>
      <c r="M779" s="5" t="s">
        <v>918</v>
      </c>
      <c r="N779" s="8">
        <v>10</v>
      </c>
      <c r="O779" s="5">
        <v>1826</v>
      </c>
      <c r="P779" s="5"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</row>
    <row r="780" spans="1:22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16"/>
      <c r="H780" s="16"/>
      <c r="I780" s="16"/>
      <c r="J780" s="5" t="s">
        <v>1167</v>
      </c>
      <c r="K780" s="5">
        <v>3912</v>
      </c>
      <c r="L780" s="5">
        <v>1569</v>
      </c>
      <c r="M780" s="5" t="s">
        <v>918</v>
      </c>
      <c r="N780" s="8">
        <v>4</v>
      </c>
      <c r="O780" s="5">
        <v>1569</v>
      </c>
      <c r="P780" s="5"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</row>
    <row r="781" spans="1:22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16"/>
      <c r="H781" s="16"/>
      <c r="I781" s="16"/>
      <c r="J781" s="5" t="s">
        <v>941</v>
      </c>
      <c r="K781" s="5">
        <v>3445</v>
      </c>
      <c r="L781" s="5">
        <v>1909</v>
      </c>
      <c r="M781" s="5" t="s">
        <v>921</v>
      </c>
      <c r="N781" s="8">
        <v>10</v>
      </c>
      <c r="O781" s="5">
        <v>1909</v>
      </c>
      <c r="P781" s="5"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</row>
    <row r="782" spans="1:22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16"/>
      <c r="H782" s="16"/>
      <c r="I782" s="16"/>
      <c r="J782" s="5" t="s">
        <v>1101</v>
      </c>
      <c r="K782" s="5">
        <v>4230</v>
      </c>
      <c r="L782" s="5">
        <v>1812</v>
      </c>
      <c r="M782" s="5" t="s">
        <v>925</v>
      </c>
      <c r="N782" s="8">
        <v>8</v>
      </c>
      <c r="O782" s="5">
        <v>1812</v>
      </c>
      <c r="P782" s="5"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</row>
    <row r="783" spans="1:22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16"/>
      <c r="H783" s="16"/>
      <c r="I783" s="16"/>
      <c r="J783" s="5" t="s">
        <v>1135</v>
      </c>
      <c r="K783" s="5">
        <v>3290</v>
      </c>
      <c r="L783" s="5">
        <v>1720</v>
      </c>
      <c r="M783" s="5" t="s">
        <v>918</v>
      </c>
      <c r="N783" s="8">
        <v>6</v>
      </c>
      <c r="O783" s="5">
        <v>3440</v>
      </c>
      <c r="P783" s="5"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</row>
    <row r="784" spans="1:22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16"/>
      <c r="H784" s="16"/>
      <c r="I784" s="16"/>
      <c r="J784" s="5" t="s">
        <v>1199</v>
      </c>
      <c r="K784" s="5">
        <v>3448</v>
      </c>
      <c r="L784" s="5">
        <v>1219</v>
      </c>
      <c r="M784" s="5" t="s">
        <v>918</v>
      </c>
      <c r="N784" s="8">
        <v>4</v>
      </c>
      <c r="O784" s="5">
        <v>2438</v>
      </c>
      <c r="P784" s="5"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</row>
    <row r="785" spans="1:22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16"/>
      <c r="H785" s="16"/>
      <c r="I785" s="16"/>
      <c r="J785" s="5" t="s">
        <v>1125</v>
      </c>
      <c r="K785" s="5">
        <v>3421</v>
      </c>
      <c r="L785" s="5">
        <v>1370</v>
      </c>
      <c r="M785" s="5" t="s">
        <v>923</v>
      </c>
      <c r="N785" s="8" t="s">
        <v>1572</v>
      </c>
      <c r="O785" s="5">
        <v>1370</v>
      </c>
      <c r="P785" s="5"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</row>
    <row r="786" spans="1:22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16"/>
      <c r="H786" s="16"/>
      <c r="I786" s="16"/>
      <c r="J786" s="5" t="s">
        <v>945</v>
      </c>
      <c r="K786" s="5">
        <v>3495</v>
      </c>
      <c r="L786" s="5">
        <v>2172</v>
      </c>
      <c r="M786" s="5" t="s">
        <v>918</v>
      </c>
      <c r="N786" s="8">
        <v>10</v>
      </c>
      <c r="O786" s="5">
        <v>2172</v>
      </c>
      <c r="P786" s="5"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</row>
    <row r="787" spans="1:22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16"/>
      <c r="H787" s="16"/>
      <c r="I787" s="16"/>
      <c r="J787" s="5" t="s">
        <v>1070</v>
      </c>
      <c r="K787" s="5">
        <v>3340</v>
      </c>
      <c r="L787" s="5">
        <v>1355</v>
      </c>
      <c r="M787" s="5" t="s">
        <v>918</v>
      </c>
      <c r="N787" s="8">
        <v>3</v>
      </c>
      <c r="O787" s="5">
        <v>1355</v>
      </c>
      <c r="P787" s="5"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</row>
    <row r="788" spans="1:22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16"/>
      <c r="H788" s="16"/>
      <c r="I788" s="16"/>
      <c r="J788" s="5" t="s">
        <v>1187</v>
      </c>
      <c r="K788" s="5">
        <v>4206</v>
      </c>
      <c r="L788" s="5">
        <v>1201</v>
      </c>
      <c r="M788" s="5" t="s">
        <v>918</v>
      </c>
      <c r="N788" s="8">
        <v>5</v>
      </c>
      <c r="O788" s="5">
        <v>1201</v>
      </c>
      <c r="P788" s="5"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</row>
    <row r="789" spans="1:22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16"/>
      <c r="H789" s="16"/>
      <c r="I789" s="16"/>
      <c r="J789" s="5" t="s">
        <v>1030</v>
      </c>
      <c r="K789" s="5">
        <v>2647</v>
      </c>
      <c r="L789" s="5">
        <v>1539</v>
      </c>
      <c r="M789" s="5" t="s">
        <v>918</v>
      </c>
      <c r="N789" s="8">
        <v>6</v>
      </c>
      <c r="O789" s="5">
        <v>3078</v>
      </c>
      <c r="P789" s="5"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</row>
    <row r="790" spans="1:22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16"/>
      <c r="H790" s="16"/>
      <c r="I790" s="16"/>
      <c r="J790" s="5" t="s">
        <v>1089</v>
      </c>
      <c r="K790" s="5">
        <v>2671</v>
      </c>
      <c r="L790" s="5">
        <v>1591</v>
      </c>
      <c r="M790" s="5" t="s">
        <v>918</v>
      </c>
      <c r="N790" s="8">
        <v>3</v>
      </c>
      <c r="O790" s="5">
        <v>4773</v>
      </c>
      <c r="P790" s="5"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</row>
    <row r="791" spans="1:22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16"/>
      <c r="H791" s="16"/>
      <c r="I791" s="16"/>
      <c r="J791" s="5" t="s">
        <v>959</v>
      </c>
      <c r="K791" s="5">
        <v>4305</v>
      </c>
      <c r="L791" s="5">
        <v>2027</v>
      </c>
      <c r="M791" s="5" t="s">
        <v>923</v>
      </c>
      <c r="N791" s="8">
        <v>10</v>
      </c>
      <c r="O791" s="5">
        <v>4054</v>
      </c>
      <c r="P791" s="5"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</row>
    <row r="792" spans="1:22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16"/>
      <c r="H792" s="16"/>
      <c r="I792" s="16"/>
      <c r="J792" s="5" t="s">
        <v>1065</v>
      </c>
      <c r="K792" s="5">
        <v>4239</v>
      </c>
      <c r="L792" s="5">
        <v>2267</v>
      </c>
      <c r="M792" s="5" t="s">
        <v>918</v>
      </c>
      <c r="N792" s="8" t="s">
        <v>1572</v>
      </c>
      <c r="O792" s="5">
        <v>2267</v>
      </c>
      <c r="P792" s="5"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</row>
    <row r="793" spans="1:22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16"/>
      <c r="H793" s="16"/>
      <c r="I793" s="16"/>
      <c r="J793" s="5" t="s">
        <v>1014</v>
      </c>
      <c r="K793" s="5">
        <v>2672</v>
      </c>
      <c r="L793" s="5">
        <v>2236</v>
      </c>
      <c r="M793" s="5" t="s">
        <v>918</v>
      </c>
      <c r="N793" s="8">
        <v>3</v>
      </c>
      <c r="O793" s="5">
        <v>6708</v>
      </c>
      <c r="P793" s="5"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</row>
    <row r="794" spans="1:22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16"/>
      <c r="H794" s="16"/>
      <c r="I794" s="16"/>
      <c r="J794" s="5" t="s">
        <v>1032</v>
      </c>
      <c r="K794" s="5">
        <v>2586</v>
      </c>
      <c r="L794" s="5">
        <v>2432</v>
      </c>
      <c r="M794" s="5" t="s">
        <v>920</v>
      </c>
      <c r="N794" s="8">
        <v>8</v>
      </c>
      <c r="O794" s="5">
        <v>2432</v>
      </c>
      <c r="P794" s="5"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</row>
    <row r="795" spans="1:22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16"/>
      <c r="H795" s="16"/>
      <c r="I795" s="16"/>
      <c r="J795" s="5" t="s">
        <v>1204</v>
      </c>
      <c r="K795" s="5">
        <v>2820</v>
      </c>
      <c r="L795" s="5">
        <v>1504</v>
      </c>
      <c r="M795" s="5" t="s">
        <v>923</v>
      </c>
      <c r="N795" s="8">
        <v>3</v>
      </c>
      <c r="O795" s="5">
        <v>1504</v>
      </c>
      <c r="P795" s="5"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</row>
    <row r="796" spans="1:22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16"/>
      <c r="H796" s="16"/>
      <c r="I796" s="16"/>
      <c r="J796" s="5" t="s">
        <v>1188</v>
      </c>
      <c r="K796" s="5">
        <v>4729</v>
      </c>
      <c r="L796" s="5">
        <v>1359</v>
      </c>
      <c r="M796" s="5" t="s">
        <v>925</v>
      </c>
      <c r="N796" s="8">
        <v>3</v>
      </c>
      <c r="O796" s="5">
        <v>1359</v>
      </c>
      <c r="P796" s="5"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</row>
    <row r="797" spans="1:22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16"/>
      <c r="H797" s="16"/>
      <c r="I797" s="16"/>
      <c r="J797" s="5" t="s">
        <v>961</v>
      </c>
      <c r="K797" s="5">
        <v>3282</v>
      </c>
      <c r="L797" s="5">
        <v>1654</v>
      </c>
      <c r="M797" s="5" t="s">
        <v>925</v>
      </c>
      <c r="N797" s="8">
        <v>8</v>
      </c>
      <c r="O797" s="5">
        <v>4962</v>
      </c>
      <c r="P797" s="5"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</row>
    <row r="798" spans="1:22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16"/>
      <c r="H798" s="16"/>
      <c r="I798" s="16"/>
      <c r="J798" s="5" t="s">
        <v>1066</v>
      </c>
      <c r="K798" s="5">
        <v>4220</v>
      </c>
      <c r="L798" s="5">
        <v>1635</v>
      </c>
      <c r="M798" s="5" t="s">
        <v>918</v>
      </c>
      <c r="N798" s="8">
        <v>8</v>
      </c>
      <c r="O798" s="5">
        <v>1635</v>
      </c>
      <c r="P798" s="5"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</row>
    <row r="799" spans="1:22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16"/>
      <c r="H799" s="16"/>
      <c r="I799" s="16"/>
      <c r="J799" s="5" t="s">
        <v>972</v>
      </c>
      <c r="K799" s="5">
        <v>2617</v>
      </c>
      <c r="L799" s="5">
        <v>1736</v>
      </c>
      <c r="M799" s="5" t="s">
        <v>925</v>
      </c>
      <c r="N799" s="8" t="s">
        <v>1572</v>
      </c>
      <c r="O799" s="5">
        <v>3472</v>
      </c>
      <c r="P799" s="5"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</row>
    <row r="800" spans="1:22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16"/>
      <c r="H800" s="16"/>
      <c r="I800" s="16"/>
      <c r="J800" s="5" t="s">
        <v>1042</v>
      </c>
      <c r="K800" s="5">
        <v>3039</v>
      </c>
      <c r="L800" s="5">
        <v>1730</v>
      </c>
      <c r="M800" s="5" t="s">
        <v>918</v>
      </c>
      <c r="N800" s="8">
        <v>3</v>
      </c>
      <c r="O800" s="5">
        <v>3460</v>
      </c>
      <c r="P800" s="5"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</row>
    <row r="801" spans="1:22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16"/>
      <c r="H801" s="16"/>
      <c r="I801" s="16"/>
      <c r="J801" s="5" t="s">
        <v>1066</v>
      </c>
      <c r="K801" s="5">
        <v>4220</v>
      </c>
      <c r="L801" s="5">
        <v>1635</v>
      </c>
      <c r="M801" s="5" t="s">
        <v>918</v>
      </c>
      <c r="N801" s="8">
        <v>8</v>
      </c>
      <c r="O801" s="5">
        <v>3270</v>
      </c>
      <c r="P801" s="5"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</row>
    <row r="802" spans="1:22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16"/>
      <c r="H802" s="16"/>
      <c r="I802" s="16"/>
      <c r="J802" s="5" t="s">
        <v>1174</v>
      </c>
      <c r="K802" s="5">
        <v>3844</v>
      </c>
      <c r="L802" s="5">
        <v>2157</v>
      </c>
      <c r="M802" s="5" t="s">
        <v>918</v>
      </c>
      <c r="N802" s="8" t="s">
        <v>1572</v>
      </c>
      <c r="O802" s="5">
        <v>4314</v>
      </c>
      <c r="P802" s="5"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</row>
    <row r="803" spans="1:22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16"/>
      <c r="H803" s="16"/>
      <c r="I803" s="16"/>
      <c r="J803" s="5" t="s">
        <v>1180</v>
      </c>
      <c r="K803" s="5">
        <v>4990</v>
      </c>
      <c r="L803" s="5">
        <v>1360</v>
      </c>
      <c r="M803" s="5" t="s">
        <v>918</v>
      </c>
      <c r="N803" s="8" t="s">
        <v>1572</v>
      </c>
      <c r="O803" s="5">
        <v>1360</v>
      </c>
      <c r="P803" s="5"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</row>
    <row r="804" spans="1:22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16"/>
      <c r="H804" s="16"/>
      <c r="I804" s="16"/>
      <c r="J804" s="5" t="s">
        <v>1091</v>
      </c>
      <c r="K804" s="5">
        <v>3277</v>
      </c>
      <c r="L804" s="5">
        <v>1891</v>
      </c>
      <c r="M804" s="5" t="s">
        <v>918</v>
      </c>
      <c r="N804" s="8">
        <v>3</v>
      </c>
      <c r="O804" s="5">
        <v>3782</v>
      </c>
      <c r="P804" s="5"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</row>
    <row r="805" spans="1:22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16"/>
      <c r="H805" s="16"/>
      <c r="I805" s="16"/>
      <c r="J805" s="5" t="s">
        <v>971</v>
      </c>
      <c r="K805" s="5">
        <v>3472</v>
      </c>
      <c r="L805" s="5">
        <v>2239</v>
      </c>
      <c r="M805" s="5" t="s">
        <v>925</v>
      </c>
      <c r="N805" s="8">
        <v>5</v>
      </c>
      <c r="O805" s="5">
        <v>4478</v>
      </c>
      <c r="P805" s="5"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</row>
    <row r="806" spans="1:22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16"/>
      <c r="H806" s="16"/>
      <c r="I806" s="16"/>
      <c r="J806" s="5" t="s">
        <v>1149</v>
      </c>
      <c r="K806" s="5">
        <v>3421</v>
      </c>
      <c r="L806" s="5">
        <v>1569</v>
      </c>
      <c r="M806" s="5" t="s">
        <v>918</v>
      </c>
      <c r="N806" s="8" t="s">
        <v>1572</v>
      </c>
      <c r="O806" s="5">
        <v>1569</v>
      </c>
      <c r="P806" s="5"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</row>
    <row r="807" spans="1:22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16"/>
      <c r="H807" s="16"/>
      <c r="I807" s="16"/>
      <c r="J807" s="5" t="s">
        <v>1220</v>
      </c>
      <c r="K807" s="5">
        <v>4477</v>
      </c>
      <c r="L807" s="5">
        <v>1491</v>
      </c>
      <c r="M807" s="5" t="s">
        <v>918</v>
      </c>
      <c r="N807" s="8">
        <v>6</v>
      </c>
      <c r="O807" s="5">
        <v>1491</v>
      </c>
      <c r="P807" s="5"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</row>
    <row r="808" spans="1:22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16"/>
      <c r="H808" s="16"/>
      <c r="I808" s="16"/>
      <c r="J808" s="5" t="s">
        <v>924</v>
      </c>
      <c r="K808" s="5">
        <v>4706</v>
      </c>
      <c r="L808" s="5">
        <v>1714</v>
      </c>
      <c r="M808" s="5" t="s">
        <v>923</v>
      </c>
      <c r="N808" s="8">
        <v>5</v>
      </c>
      <c r="O808" s="5">
        <v>1714</v>
      </c>
      <c r="P808" s="5"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</row>
    <row r="809" spans="1:22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16"/>
      <c r="H809" s="16"/>
      <c r="I809" s="16"/>
      <c r="J809" s="5" t="s">
        <v>1203</v>
      </c>
      <c r="K809" s="5">
        <v>4706</v>
      </c>
      <c r="L809" s="5">
        <v>1320</v>
      </c>
      <c r="M809" s="5" t="s">
        <v>918</v>
      </c>
      <c r="N809" s="8">
        <v>5</v>
      </c>
      <c r="O809" s="5">
        <v>1320</v>
      </c>
      <c r="P809" s="5"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</row>
    <row r="810" spans="1:22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16"/>
      <c r="H810" s="16"/>
      <c r="I810" s="16"/>
      <c r="J810" s="5" t="s">
        <v>1031</v>
      </c>
      <c r="K810" s="5">
        <v>2808</v>
      </c>
      <c r="L810" s="5">
        <v>1759</v>
      </c>
      <c r="M810" s="5" t="s">
        <v>920</v>
      </c>
      <c r="N810" s="8">
        <v>6</v>
      </c>
      <c r="O810" s="5">
        <v>3518</v>
      </c>
      <c r="P810" s="5"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</row>
    <row r="811" spans="1:22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16"/>
      <c r="H811" s="16"/>
      <c r="I811" s="16"/>
      <c r="J811" s="5" t="s">
        <v>1043</v>
      </c>
      <c r="K811" s="5">
        <v>2706</v>
      </c>
      <c r="L811" s="5">
        <v>2310</v>
      </c>
      <c r="M811" s="5" t="s">
        <v>918</v>
      </c>
      <c r="N811" s="8">
        <v>4</v>
      </c>
      <c r="O811" s="5">
        <v>2310</v>
      </c>
      <c r="P811" s="5"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</row>
    <row r="812" spans="1:22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16"/>
      <c r="H812" s="16"/>
      <c r="I812" s="16"/>
      <c r="J812" s="5" t="s">
        <v>970</v>
      </c>
      <c r="K812" s="5">
        <v>4398</v>
      </c>
      <c r="L812" s="5">
        <v>1800</v>
      </c>
      <c r="M812" s="5" t="s">
        <v>918</v>
      </c>
      <c r="N812" s="8">
        <v>3</v>
      </c>
      <c r="O812" s="5">
        <v>1800</v>
      </c>
      <c r="P812" s="5"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</row>
    <row r="813" spans="1:22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16"/>
      <c r="H813" s="16"/>
      <c r="I813" s="16"/>
      <c r="J813" s="5" t="s">
        <v>1136</v>
      </c>
      <c r="K813" s="5">
        <v>4515</v>
      </c>
      <c r="L813" s="5">
        <v>1550</v>
      </c>
      <c r="M813" s="5" t="s">
        <v>925</v>
      </c>
      <c r="N813" s="8">
        <v>6</v>
      </c>
      <c r="O813" s="5">
        <v>1550</v>
      </c>
      <c r="P813" s="5"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</row>
    <row r="814" spans="1:22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16"/>
      <c r="H814" s="16"/>
      <c r="I814" s="16"/>
      <c r="J814" s="5" t="s">
        <v>1214</v>
      </c>
      <c r="K814" s="5">
        <v>4309</v>
      </c>
      <c r="L814" s="5">
        <v>1779</v>
      </c>
      <c r="M814" s="5" t="s">
        <v>918</v>
      </c>
      <c r="N814" s="8">
        <v>10</v>
      </c>
      <c r="O814" s="5">
        <v>3558</v>
      </c>
      <c r="P814" s="5"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</row>
    <row r="815" spans="1:22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16"/>
      <c r="H815" s="16"/>
      <c r="I815" s="16"/>
      <c r="J815" s="5" t="s">
        <v>1122</v>
      </c>
      <c r="K815" s="5">
        <v>4788</v>
      </c>
      <c r="L815" s="5">
        <v>2063</v>
      </c>
      <c r="M815" s="5" t="s">
        <v>923</v>
      </c>
      <c r="N815" s="8">
        <v>8</v>
      </c>
      <c r="O815" s="5">
        <v>4126</v>
      </c>
      <c r="P815" s="5"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</row>
    <row r="816" spans="1:22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16"/>
      <c r="H816" s="16"/>
      <c r="I816" s="16"/>
      <c r="J816" s="5" t="s">
        <v>1019</v>
      </c>
      <c r="K816" s="5">
        <v>3303</v>
      </c>
      <c r="L816" s="5">
        <v>2271</v>
      </c>
      <c r="M816" s="5" t="s">
        <v>923</v>
      </c>
      <c r="N816" s="8">
        <v>10</v>
      </c>
      <c r="O816" s="5">
        <v>2271</v>
      </c>
      <c r="P816" s="5"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</row>
    <row r="817" spans="1:22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16"/>
      <c r="H817" s="16"/>
      <c r="I817" s="16"/>
      <c r="J817" s="5" t="s">
        <v>1019</v>
      </c>
      <c r="K817" s="5">
        <v>3303</v>
      </c>
      <c r="L817" s="5">
        <v>2271</v>
      </c>
      <c r="M817" s="5" t="s">
        <v>923</v>
      </c>
      <c r="N817" s="8">
        <v>4</v>
      </c>
      <c r="O817" s="5">
        <v>4542</v>
      </c>
      <c r="P817" s="5"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</row>
    <row r="818" spans="1:22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16"/>
      <c r="H818" s="16"/>
      <c r="I818" s="16"/>
      <c r="J818" s="5" t="s">
        <v>1005</v>
      </c>
      <c r="K818" s="5">
        <v>3408</v>
      </c>
      <c r="L818" s="5">
        <v>2467</v>
      </c>
      <c r="M818" s="5" t="s">
        <v>918</v>
      </c>
      <c r="N818" s="8">
        <v>5</v>
      </c>
      <c r="O818" s="5">
        <v>7401</v>
      </c>
      <c r="P818" s="5"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</row>
    <row r="819" spans="1:22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16"/>
      <c r="H819" s="16"/>
      <c r="I819" s="16"/>
      <c r="J819" s="5" t="s">
        <v>1164</v>
      </c>
      <c r="K819" s="5">
        <v>3096</v>
      </c>
      <c r="L819" s="5">
        <v>2065</v>
      </c>
      <c r="M819" s="5" t="s">
        <v>918</v>
      </c>
      <c r="N819" s="8">
        <v>6</v>
      </c>
      <c r="O819" s="5">
        <v>4130</v>
      </c>
      <c r="P819" s="5"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</row>
    <row r="820" spans="1:22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16"/>
      <c r="H820" s="16"/>
      <c r="I820" s="16"/>
      <c r="J820" s="5" t="s">
        <v>1185</v>
      </c>
      <c r="K820" s="5">
        <v>3245</v>
      </c>
      <c r="L820" s="5">
        <v>1964</v>
      </c>
      <c r="M820" s="5" t="s">
        <v>918</v>
      </c>
      <c r="N820" s="8">
        <v>6</v>
      </c>
      <c r="O820" s="5">
        <v>3928</v>
      </c>
      <c r="P820" s="5"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</row>
    <row r="821" spans="1:22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16"/>
      <c r="H821" s="16"/>
      <c r="I821" s="16"/>
      <c r="J821" s="5" t="s">
        <v>965</v>
      </c>
      <c r="K821" s="5">
        <v>4531</v>
      </c>
      <c r="L821" s="5">
        <v>1566</v>
      </c>
      <c r="M821" s="5" t="s">
        <v>918</v>
      </c>
      <c r="N821" s="8">
        <v>6</v>
      </c>
      <c r="O821" s="5">
        <v>3132</v>
      </c>
      <c r="P821" s="5"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</row>
    <row r="822" spans="1:22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16"/>
      <c r="H822" s="16"/>
      <c r="I822" s="16"/>
      <c r="J822" s="5" t="s">
        <v>1045</v>
      </c>
      <c r="K822" s="5">
        <v>4906</v>
      </c>
      <c r="L822" s="5">
        <v>2269</v>
      </c>
      <c r="M822" s="5" t="s">
        <v>918</v>
      </c>
      <c r="N822" s="8" t="s">
        <v>1572</v>
      </c>
      <c r="O822" s="5">
        <v>6807</v>
      </c>
      <c r="P822" s="5"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</row>
    <row r="823" spans="1:22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16"/>
      <c r="H823" s="16"/>
      <c r="I823" s="16"/>
      <c r="J823" s="5" t="s">
        <v>1021</v>
      </c>
      <c r="K823" s="5">
        <v>3788</v>
      </c>
      <c r="L823" s="5">
        <v>2170</v>
      </c>
      <c r="M823" s="5" t="s">
        <v>923</v>
      </c>
      <c r="N823" s="8">
        <v>10</v>
      </c>
      <c r="O823" s="5">
        <v>2170</v>
      </c>
      <c r="P823" s="5"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</row>
    <row r="824" spans="1:22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16"/>
      <c r="H824" s="16"/>
      <c r="I824" s="16"/>
      <c r="J824" s="5" t="s">
        <v>1200</v>
      </c>
      <c r="K824" s="5">
        <v>4484</v>
      </c>
      <c r="L824" s="5">
        <v>2146</v>
      </c>
      <c r="M824" s="5" t="s">
        <v>918</v>
      </c>
      <c r="N824" s="8">
        <v>4</v>
      </c>
      <c r="O824" s="5">
        <v>4292</v>
      </c>
      <c r="P824" s="5"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</row>
    <row r="825" spans="1:22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16"/>
      <c r="H825" s="16"/>
      <c r="I825" s="16"/>
      <c r="J825" s="5" t="s">
        <v>1025</v>
      </c>
      <c r="K825" s="5">
        <v>4765</v>
      </c>
      <c r="L825" s="5">
        <v>1286</v>
      </c>
      <c r="M825" s="5" t="s">
        <v>923</v>
      </c>
      <c r="N825" s="8">
        <v>3</v>
      </c>
      <c r="O825" s="5">
        <v>2572</v>
      </c>
      <c r="P825" s="5"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</row>
    <row r="826" spans="1:22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16"/>
      <c r="H826" s="16"/>
      <c r="I826" s="16"/>
      <c r="J826" s="5" t="s">
        <v>946</v>
      </c>
      <c r="K826" s="5">
        <v>2921</v>
      </c>
      <c r="L826" s="5">
        <v>1786</v>
      </c>
      <c r="M826" s="5" t="s">
        <v>920</v>
      </c>
      <c r="N826" s="8">
        <v>10</v>
      </c>
      <c r="O826" s="5">
        <v>1786</v>
      </c>
      <c r="P826" s="5"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</row>
    <row r="827" spans="1:22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16"/>
      <c r="H827" s="16"/>
      <c r="I827" s="16"/>
      <c r="J827" s="5" t="s">
        <v>1125</v>
      </c>
      <c r="K827" s="5">
        <v>3421</v>
      </c>
      <c r="L827" s="5">
        <v>1370</v>
      </c>
      <c r="M827" s="5" t="s">
        <v>923</v>
      </c>
      <c r="N827" s="8" t="s">
        <v>1572</v>
      </c>
      <c r="O827" s="5">
        <v>1370</v>
      </c>
      <c r="P827" s="5"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</row>
    <row r="828" spans="1:22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16"/>
      <c r="H828" s="16"/>
      <c r="I828" s="16"/>
      <c r="J828" s="5" t="s">
        <v>1077</v>
      </c>
      <c r="K828" s="5">
        <v>4307</v>
      </c>
      <c r="L828" s="5">
        <v>1503</v>
      </c>
      <c r="M828" s="5" t="s">
        <v>918</v>
      </c>
      <c r="N828" s="8">
        <v>5</v>
      </c>
      <c r="O828" s="5">
        <v>1503</v>
      </c>
      <c r="P828" s="5"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</row>
    <row r="829" spans="1:22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16"/>
      <c r="H829" s="16"/>
      <c r="I829" s="16"/>
      <c r="J829" s="5" t="s">
        <v>1111</v>
      </c>
      <c r="K829" s="5">
        <v>2535</v>
      </c>
      <c r="L829" s="5">
        <v>1841</v>
      </c>
      <c r="M829" s="5" t="s">
        <v>918</v>
      </c>
      <c r="N829" s="8">
        <v>6</v>
      </c>
      <c r="O829" s="5">
        <v>1841</v>
      </c>
      <c r="P829" s="5"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</row>
    <row r="830" spans="1:22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16"/>
      <c r="H830" s="16"/>
      <c r="I830" s="16"/>
      <c r="J830" s="5" t="s">
        <v>1033</v>
      </c>
      <c r="K830" s="5">
        <v>3467</v>
      </c>
      <c r="L830" s="5">
        <v>1230</v>
      </c>
      <c r="M830" s="5" t="s">
        <v>925</v>
      </c>
      <c r="N830" s="8" t="s">
        <v>1572</v>
      </c>
      <c r="O830" s="5">
        <v>3690</v>
      </c>
      <c r="P830" s="5"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</row>
    <row r="831" spans="1:22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16"/>
      <c r="H831" s="16"/>
      <c r="I831" s="16"/>
      <c r="J831" s="5" t="s">
        <v>1233</v>
      </c>
      <c r="K831" s="5">
        <v>4548</v>
      </c>
      <c r="L831" s="5">
        <v>1983</v>
      </c>
      <c r="M831" s="5" t="s">
        <v>923</v>
      </c>
      <c r="N831" s="8">
        <v>4</v>
      </c>
      <c r="O831" s="5">
        <v>5949</v>
      </c>
      <c r="P831" s="5"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</row>
    <row r="832" spans="1:22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16"/>
      <c r="H832" s="16"/>
      <c r="I832" s="16"/>
      <c r="J832" s="5" t="s">
        <v>967</v>
      </c>
      <c r="K832" s="5">
        <v>4459</v>
      </c>
      <c r="L832" s="5">
        <v>1722</v>
      </c>
      <c r="M832" s="5" t="s">
        <v>927</v>
      </c>
      <c r="N832" s="8" t="s">
        <v>1572</v>
      </c>
      <c r="O832" s="5">
        <v>1722</v>
      </c>
      <c r="P832" s="5"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</row>
    <row r="833" spans="1:22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16"/>
      <c r="H833" s="16"/>
      <c r="I833" s="16"/>
      <c r="J833" s="5" t="s">
        <v>1180</v>
      </c>
      <c r="K833" s="5">
        <v>4990</v>
      </c>
      <c r="L833" s="5">
        <v>1360</v>
      </c>
      <c r="M833" s="5" t="s">
        <v>918</v>
      </c>
      <c r="N833" s="8">
        <v>5</v>
      </c>
      <c r="O833" s="5">
        <v>1360</v>
      </c>
      <c r="P833" s="5"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</row>
    <row r="834" spans="1:22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16"/>
      <c r="H834" s="16"/>
      <c r="I834" s="16"/>
      <c r="J834" s="5" t="s">
        <v>956</v>
      </c>
      <c r="K834" s="5">
        <v>3112</v>
      </c>
      <c r="L834" s="5">
        <v>1766</v>
      </c>
      <c r="M834" s="5" t="s">
        <v>918</v>
      </c>
      <c r="N834" s="8">
        <v>3</v>
      </c>
      <c r="O834" s="5">
        <v>1766</v>
      </c>
      <c r="P834" s="5"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</row>
    <row r="835" spans="1:22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16"/>
      <c r="H835" s="16"/>
      <c r="I835" s="16"/>
      <c r="J835" s="5" t="s">
        <v>1071</v>
      </c>
      <c r="K835" s="5">
        <v>4928</v>
      </c>
      <c r="L835" s="5">
        <v>2101</v>
      </c>
      <c r="M835" s="5" t="s">
        <v>918</v>
      </c>
      <c r="N835" s="8">
        <v>4</v>
      </c>
      <c r="O835" s="5">
        <v>2101</v>
      </c>
      <c r="P835" s="5"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</row>
    <row r="836" spans="1:22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16"/>
      <c r="H836" s="16"/>
      <c r="I836" s="16"/>
      <c r="J836" s="5" t="s">
        <v>1051</v>
      </c>
      <c r="K836" s="5">
        <v>2929</v>
      </c>
      <c r="L836" s="5">
        <v>1320</v>
      </c>
      <c r="M836" s="5" t="s">
        <v>918</v>
      </c>
      <c r="N836" s="8" t="s">
        <v>1572</v>
      </c>
      <c r="O836" s="5">
        <v>1320</v>
      </c>
      <c r="P836" s="5"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</row>
    <row r="837" spans="1:22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16"/>
      <c r="H837" s="16"/>
      <c r="I837" s="16"/>
      <c r="J837" s="5" t="s">
        <v>1098</v>
      </c>
      <c r="K837" s="5">
        <v>3197</v>
      </c>
      <c r="L837" s="5">
        <v>1625</v>
      </c>
      <c r="M837" s="5" t="s">
        <v>918</v>
      </c>
      <c r="N837" s="8">
        <v>10</v>
      </c>
      <c r="O837" s="5">
        <v>1625</v>
      </c>
      <c r="P837" s="5"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</row>
    <row r="838" spans="1:22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16"/>
      <c r="H838" s="16"/>
      <c r="I838" s="16"/>
      <c r="J838" s="5" t="s">
        <v>1177</v>
      </c>
      <c r="K838" s="5">
        <v>3553</v>
      </c>
      <c r="L838" s="5">
        <v>2174</v>
      </c>
      <c r="M838" s="5" t="s">
        <v>920</v>
      </c>
      <c r="N838" s="8">
        <v>8</v>
      </c>
      <c r="O838" s="5">
        <v>4348</v>
      </c>
      <c r="P838" s="5"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</row>
    <row r="839" spans="1:22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16"/>
      <c r="H839" s="16"/>
      <c r="I839" s="16"/>
      <c r="J839" s="5" t="s">
        <v>974</v>
      </c>
      <c r="K839" s="5">
        <v>2547</v>
      </c>
      <c r="L839" s="5">
        <v>1419</v>
      </c>
      <c r="M839" s="5" t="s">
        <v>918</v>
      </c>
      <c r="N839" s="8">
        <v>10</v>
      </c>
      <c r="O839" s="5">
        <v>1419</v>
      </c>
      <c r="P839" s="5"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</row>
    <row r="840" spans="1:22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16"/>
      <c r="H840" s="16"/>
      <c r="I840" s="16"/>
      <c r="J840" s="5" t="s">
        <v>1182</v>
      </c>
      <c r="K840" s="5">
        <v>4152</v>
      </c>
      <c r="L840" s="5">
        <v>1278</v>
      </c>
      <c r="M840" s="5" t="s">
        <v>918</v>
      </c>
      <c r="N840" s="8">
        <v>8</v>
      </c>
      <c r="O840" s="5">
        <v>2556</v>
      </c>
      <c r="P840" s="5"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</row>
    <row r="841" spans="1:22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16"/>
      <c r="H841" s="16"/>
      <c r="I841" s="16"/>
      <c r="J841" s="5" t="s">
        <v>1049</v>
      </c>
      <c r="K841" s="5">
        <v>4731</v>
      </c>
      <c r="L841" s="5">
        <v>1858</v>
      </c>
      <c r="M841" s="5" t="s">
        <v>918</v>
      </c>
      <c r="N841" s="8">
        <v>3</v>
      </c>
      <c r="O841" s="5">
        <v>3716</v>
      </c>
      <c r="P841" s="5"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</row>
    <row r="842" spans="1:22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16"/>
      <c r="H842" s="16"/>
      <c r="I842" s="16"/>
      <c r="J842" s="5" t="s">
        <v>1220</v>
      </c>
      <c r="K842" s="5">
        <v>4477</v>
      </c>
      <c r="L842" s="5">
        <v>1491</v>
      </c>
      <c r="M842" s="5" t="s">
        <v>918</v>
      </c>
      <c r="N842" s="8">
        <v>4</v>
      </c>
      <c r="O842" s="5">
        <v>2982</v>
      </c>
      <c r="P842" s="5"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</row>
    <row r="843" spans="1:22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16"/>
      <c r="H843" s="16"/>
      <c r="I843" s="16"/>
      <c r="J843" s="5" t="s">
        <v>1156</v>
      </c>
      <c r="K843" s="5">
        <v>2517</v>
      </c>
      <c r="L843" s="5">
        <v>2149</v>
      </c>
      <c r="M843" s="5" t="s">
        <v>925</v>
      </c>
      <c r="N843" s="8">
        <v>6</v>
      </c>
      <c r="O843" s="5">
        <v>2149</v>
      </c>
      <c r="P843" s="5"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</row>
    <row r="844" spans="1:22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16"/>
      <c r="H844" s="16"/>
      <c r="I844" s="16"/>
      <c r="J844" s="5" t="s">
        <v>937</v>
      </c>
      <c r="K844" s="5">
        <v>2500</v>
      </c>
      <c r="L844" s="5">
        <v>1914</v>
      </c>
      <c r="M844" s="5" t="s">
        <v>931</v>
      </c>
      <c r="N844" s="8">
        <v>10</v>
      </c>
      <c r="O844" s="5">
        <v>3828</v>
      </c>
      <c r="P844" s="5"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</row>
    <row r="845" spans="1:22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16"/>
      <c r="H845" s="16"/>
      <c r="I845" s="16"/>
      <c r="J845" s="5" t="s">
        <v>1189</v>
      </c>
      <c r="K845" s="5">
        <v>4476</v>
      </c>
      <c r="L845" s="5">
        <v>2494</v>
      </c>
      <c r="M845" s="5" t="s">
        <v>918</v>
      </c>
      <c r="N845" s="8">
        <v>6</v>
      </c>
      <c r="O845" s="5">
        <v>2494</v>
      </c>
      <c r="P845" s="5"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</row>
    <row r="846" spans="1:22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16"/>
      <c r="H846" s="16"/>
      <c r="I846" s="16"/>
      <c r="J846" s="5" t="s">
        <v>945</v>
      </c>
      <c r="K846" s="5">
        <v>3495</v>
      </c>
      <c r="L846" s="5">
        <v>2172</v>
      </c>
      <c r="M846" s="5" t="s">
        <v>918</v>
      </c>
      <c r="N846" s="8">
        <v>4</v>
      </c>
      <c r="O846" s="5">
        <v>4344</v>
      </c>
      <c r="P846" s="5"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</row>
    <row r="847" spans="1:22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16"/>
      <c r="H847" s="16"/>
      <c r="I847" s="16"/>
      <c r="J847" s="5" t="s">
        <v>1198</v>
      </c>
      <c r="K847" s="5">
        <v>3330</v>
      </c>
      <c r="L847" s="5">
        <v>2283</v>
      </c>
      <c r="M847" s="5" t="s">
        <v>918</v>
      </c>
      <c r="N847" s="8">
        <v>8</v>
      </c>
      <c r="O847" s="5">
        <v>4566</v>
      </c>
      <c r="P847" s="5"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</row>
    <row r="848" spans="1:22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16"/>
      <c r="H848" s="16"/>
      <c r="I848" s="16"/>
      <c r="J848" s="5" t="s">
        <v>1059</v>
      </c>
      <c r="K848" s="5">
        <v>3645</v>
      </c>
      <c r="L848" s="5">
        <v>2466</v>
      </c>
      <c r="M848" s="5" t="s">
        <v>925</v>
      </c>
      <c r="N848" s="8" t="s">
        <v>1572</v>
      </c>
      <c r="O848" s="5">
        <v>2466</v>
      </c>
      <c r="P848" s="5"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</row>
    <row r="849" spans="1:22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16"/>
      <c r="H849" s="16"/>
      <c r="I849" s="16"/>
      <c r="J849" s="5" t="s">
        <v>1191</v>
      </c>
      <c r="K849" s="5">
        <v>4283</v>
      </c>
      <c r="L849" s="5">
        <v>1658</v>
      </c>
      <c r="M849" s="5" t="s">
        <v>923</v>
      </c>
      <c r="N849" s="8">
        <v>10</v>
      </c>
      <c r="O849" s="5">
        <v>1658</v>
      </c>
      <c r="P849" s="5"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</row>
    <row r="850" spans="1:22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16"/>
      <c r="H850" s="16"/>
      <c r="I850" s="16"/>
      <c r="J850" s="5" t="s">
        <v>1078</v>
      </c>
      <c r="K850" s="5">
        <v>2787</v>
      </c>
      <c r="L850" s="5">
        <v>1470</v>
      </c>
      <c r="M850" s="5" t="s">
        <v>925</v>
      </c>
      <c r="N850" s="8">
        <v>10</v>
      </c>
      <c r="O850" s="5">
        <v>2940</v>
      </c>
      <c r="P850" s="5"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</row>
    <row r="851" spans="1:22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16"/>
      <c r="H851" s="16"/>
      <c r="I851" s="16"/>
      <c r="J851" s="5" t="s">
        <v>1164</v>
      </c>
      <c r="K851" s="5">
        <v>3096</v>
      </c>
      <c r="L851" s="5">
        <v>2065</v>
      </c>
      <c r="M851" s="5" t="s">
        <v>918</v>
      </c>
      <c r="N851" s="8">
        <v>5</v>
      </c>
      <c r="O851" s="5">
        <v>4130</v>
      </c>
      <c r="P851" s="5"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</row>
    <row r="852" spans="1:22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16"/>
      <c r="H852" s="16"/>
      <c r="I852" s="16"/>
      <c r="J852" s="5" t="s">
        <v>1205</v>
      </c>
      <c r="K852" s="5">
        <v>2958</v>
      </c>
      <c r="L852" s="5">
        <v>1678</v>
      </c>
      <c r="M852" s="5" t="s">
        <v>925</v>
      </c>
      <c r="N852" s="8">
        <v>5</v>
      </c>
      <c r="O852" s="5">
        <v>1678</v>
      </c>
      <c r="P852" s="5"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</row>
    <row r="853" spans="1:22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16"/>
      <c r="H853" s="16"/>
      <c r="I853" s="16"/>
      <c r="J853" s="5" t="s">
        <v>975</v>
      </c>
      <c r="K853" s="5">
        <v>3717</v>
      </c>
      <c r="L853" s="5">
        <v>2146</v>
      </c>
      <c r="M853" s="5" t="s">
        <v>923</v>
      </c>
      <c r="N853" s="8">
        <v>8</v>
      </c>
      <c r="O853" s="5">
        <v>2146</v>
      </c>
      <c r="P853" s="5"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</row>
    <row r="854" spans="1:22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16"/>
      <c r="H854" s="16"/>
      <c r="I854" s="16"/>
      <c r="J854" s="5" t="s">
        <v>1173</v>
      </c>
      <c r="K854" s="5">
        <v>4120</v>
      </c>
      <c r="L854" s="5">
        <v>1841</v>
      </c>
      <c r="M854" s="5" t="s">
        <v>918</v>
      </c>
      <c r="N854" s="8">
        <v>4</v>
      </c>
      <c r="O854" s="5">
        <v>1841</v>
      </c>
      <c r="P854" s="5"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</row>
    <row r="855" spans="1:22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16"/>
      <c r="H855" s="16"/>
      <c r="I855" s="16"/>
      <c r="J855" s="5" t="s">
        <v>936</v>
      </c>
      <c r="K855" s="5">
        <v>4481</v>
      </c>
      <c r="L855" s="5">
        <v>2114</v>
      </c>
      <c r="M855" s="5" t="s">
        <v>918</v>
      </c>
      <c r="N855" s="8">
        <v>10</v>
      </c>
      <c r="O855" s="5">
        <v>4228</v>
      </c>
      <c r="P855" s="5"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</row>
    <row r="856" spans="1:22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16"/>
      <c r="H856" s="16"/>
      <c r="I856" s="16"/>
      <c r="J856" s="5" t="s">
        <v>1119</v>
      </c>
      <c r="K856" s="5">
        <v>2658</v>
      </c>
      <c r="L856" s="5">
        <v>1274</v>
      </c>
      <c r="M856" s="5" t="s">
        <v>918</v>
      </c>
      <c r="N856" s="8">
        <v>6</v>
      </c>
      <c r="O856" s="5">
        <v>1274</v>
      </c>
      <c r="P856" s="5"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</row>
    <row r="857" spans="1:22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16"/>
      <c r="H857" s="16"/>
      <c r="I857" s="16"/>
      <c r="J857" s="5" t="s">
        <v>1116</v>
      </c>
      <c r="K857" s="5">
        <v>3579</v>
      </c>
      <c r="L857" s="5">
        <v>1579</v>
      </c>
      <c r="M857" s="5" t="s">
        <v>923</v>
      </c>
      <c r="N857" s="8">
        <v>4</v>
      </c>
      <c r="O857" s="5">
        <v>1579</v>
      </c>
      <c r="P857" s="5"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</row>
    <row r="858" spans="1:22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16"/>
      <c r="H858" s="16"/>
      <c r="I858" s="16"/>
      <c r="J858" s="5" t="s">
        <v>1217</v>
      </c>
      <c r="K858" s="5">
        <v>4542</v>
      </c>
      <c r="L858" s="5">
        <v>1226</v>
      </c>
      <c r="M858" s="5" t="s">
        <v>923</v>
      </c>
      <c r="N858" s="8">
        <v>4</v>
      </c>
      <c r="O858" s="5">
        <v>1226</v>
      </c>
      <c r="P858" s="5"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</row>
    <row r="859" spans="1:22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16"/>
      <c r="H859" s="16"/>
      <c r="I859" s="16"/>
      <c r="J859" s="5" t="s">
        <v>1195</v>
      </c>
      <c r="K859" s="5">
        <v>3034</v>
      </c>
      <c r="L859" s="5">
        <v>2312</v>
      </c>
      <c r="M859" s="5" t="s">
        <v>918</v>
      </c>
      <c r="N859" s="8">
        <v>8</v>
      </c>
      <c r="O859" s="5">
        <v>4624</v>
      </c>
      <c r="P859" s="5"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</row>
    <row r="860" spans="1:22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16"/>
      <c r="H860" s="16"/>
      <c r="I860" s="16"/>
      <c r="J860" s="5" t="s">
        <v>1233</v>
      </c>
      <c r="K860" s="5">
        <v>4548</v>
      </c>
      <c r="L860" s="5">
        <v>1983</v>
      </c>
      <c r="M860" s="5" t="s">
        <v>923</v>
      </c>
      <c r="N860" s="8" t="s">
        <v>1572</v>
      </c>
      <c r="O860" s="5">
        <v>3966</v>
      </c>
      <c r="P860" s="5"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</row>
    <row r="861" spans="1:22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16"/>
      <c r="H861" s="16"/>
      <c r="I861" s="16"/>
      <c r="J861" s="5" t="s">
        <v>980</v>
      </c>
      <c r="K861" s="5">
        <v>3859</v>
      </c>
      <c r="L861" s="5">
        <v>1465</v>
      </c>
      <c r="M861" s="5" t="s">
        <v>925</v>
      </c>
      <c r="N861" s="8">
        <v>8</v>
      </c>
      <c r="O861" s="5">
        <v>4395</v>
      </c>
      <c r="P861" s="5"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</row>
    <row r="862" spans="1:22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16"/>
      <c r="H862" s="16"/>
      <c r="I862" s="16"/>
      <c r="J862" s="5" t="s">
        <v>939</v>
      </c>
      <c r="K862" s="5">
        <v>3768</v>
      </c>
      <c r="L862" s="5">
        <v>1353</v>
      </c>
      <c r="M862" s="5" t="s">
        <v>918</v>
      </c>
      <c r="N862" s="8">
        <v>4</v>
      </c>
      <c r="O862" s="5">
        <v>2706</v>
      </c>
      <c r="P862" s="5"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</row>
    <row r="863" spans="1:22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16"/>
      <c r="H863" s="16"/>
      <c r="I863" s="16"/>
      <c r="J863" s="5" t="s">
        <v>1173</v>
      </c>
      <c r="K863" s="5">
        <v>4120</v>
      </c>
      <c r="L863" s="5">
        <v>1841</v>
      </c>
      <c r="M863" s="5" t="s">
        <v>918</v>
      </c>
      <c r="N863" s="8">
        <v>3</v>
      </c>
      <c r="O863" s="5">
        <v>22092</v>
      </c>
      <c r="P863" s="5"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</row>
    <row r="864" spans="1:22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16"/>
      <c r="H864" s="16"/>
      <c r="I864" s="16"/>
      <c r="J864" s="5" t="s">
        <v>1206</v>
      </c>
      <c r="K864" s="5">
        <v>4218</v>
      </c>
      <c r="L864" s="5">
        <v>2421</v>
      </c>
      <c r="M864" s="5" t="s">
        <v>918</v>
      </c>
      <c r="N864" s="8">
        <v>5</v>
      </c>
      <c r="O864" s="5">
        <v>2421</v>
      </c>
      <c r="P864" s="5"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</row>
    <row r="865" spans="1:22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16"/>
      <c r="H865" s="16"/>
      <c r="I865" s="16"/>
      <c r="J865" s="5" t="s">
        <v>1023</v>
      </c>
      <c r="K865" s="5">
        <v>3569</v>
      </c>
      <c r="L865" s="5">
        <v>2320</v>
      </c>
      <c r="M865" s="5" t="s">
        <v>923</v>
      </c>
      <c r="N865" s="8">
        <v>4</v>
      </c>
      <c r="O865" s="5">
        <v>4640</v>
      </c>
      <c r="P865" s="5"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</row>
    <row r="866" spans="1:22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16"/>
      <c r="H866" s="16"/>
      <c r="I866" s="16"/>
      <c r="J866" s="5" t="s">
        <v>1006</v>
      </c>
      <c r="K866" s="5">
        <v>3377</v>
      </c>
      <c r="L866" s="5">
        <v>2112</v>
      </c>
      <c r="M866" s="5" t="s">
        <v>923</v>
      </c>
      <c r="N866" s="8">
        <v>6</v>
      </c>
      <c r="O866" s="5">
        <v>4224</v>
      </c>
      <c r="P866" s="5"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</row>
    <row r="867" spans="1:22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16"/>
      <c r="H867" s="16"/>
      <c r="I867" s="16"/>
      <c r="J867" s="5" t="s">
        <v>941</v>
      </c>
      <c r="K867" s="5">
        <v>3445</v>
      </c>
      <c r="L867" s="5">
        <v>1909</v>
      </c>
      <c r="M867" s="5" t="s">
        <v>921</v>
      </c>
      <c r="N867" s="8">
        <v>3</v>
      </c>
      <c r="O867" s="5">
        <v>1909</v>
      </c>
      <c r="P867" s="5"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</row>
    <row r="868" spans="1:22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16"/>
      <c r="H868" s="16"/>
      <c r="I868" s="16"/>
      <c r="J868" s="5" t="s">
        <v>948</v>
      </c>
      <c r="K868" s="5">
        <v>4185</v>
      </c>
      <c r="L868" s="5">
        <v>1204</v>
      </c>
      <c r="M868" s="5" t="s">
        <v>923</v>
      </c>
      <c r="N868" s="8">
        <v>4</v>
      </c>
      <c r="O868" s="5">
        <v>1204</v>
      </c>
      <c r="P868" s="5"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</row>
    <row r="869" spans="1:22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16"/>
      <c r="H869" s="16"/>
      <c r="I869" s="16"/>
      <c r="J869" s="5" t="s">
        <v>1184</v>
      </c>
      <c r="K869" s="5">
        <v>4399</v>
      </c>
      <c r="L869" s="5">
        <v>2093</v>
      </c>
      <c r="M869" s="5" t="s">
        <v>918</v>
      </c>
      <c r="N869" s="8">
        <v>8</v>
      </c>
      <c r="O869" s="5">
        <v>2093</v>
      </c>
      <c r="P869" s="5"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</row>
    <row r="870" spans="1:22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16"/>
      <c r="H870" s="16"/>
      <c r="I870" s="16"/>
      <c r="J870" s="5" t="s">
        <v>1123</v>
      </c>
      <c r="K870" s="5">
        <v>4927</v>
      </c>
      <c r="L870" s="5">
        <v>2034</v>
      </c>
      <c r="M870" s="5" t="s">
        <v>925</v>
      </c>
      <c r="N870" s="8">
        <v>5</v>
      </c>
      <c r="O870" s="5">
        <v>2034</v>
      </c>
      <c r="P870" s="5"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</row>
    <row r="871" spans="1:22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16"/>
      <c r="H871" s="16"/>
      <c r="I871" s="16"/>
      <c r="J871" s="5" t="s">
        <v>1217</v>
      </c>
      <c r="K871" s="5">
        <v>4542</v>
      </c>
      <c r="L871" s="5">
        <v>1226</v>
      </c>
      <c r="M871" s="5" t="s">
        <v>923</v>
      </c>
      <c r="N871" s="8">
        <v>3</v>
      </c>
      <c r="O871" s="5">
        <v>2452</v>
      </c>
      <c r="P871" s="5"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</row>
    <row r="872" spans="1:22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16"/>
      <c r="H872" s="16"/>
      <c r="I872" s="16"/>
      <c r="J872" s="5" t="s">
        <v>934</v>
      </c>
      <c r="K872" s="5">
        <v>3000</v>
      </c>
      <c r="L872" s="5">
        <v>2148</v>
      </c>
      <c r="M872" s="5" t="s">
        <v>925</v>
      </c>
      <c r="N872" s="8">
        <v>4</v>
      </c>
      <c r="O872" s="5">
        <v>25776</v>
      </c>
      <c r="P872" s="5"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</row>
    <row r="873" spans="1:22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16"/>
      <c r="H873" s="16"/>
      <c r="I873" s="16"/>
      <c r="J873" s="5" t="s">
        <v>955</v>
      </c>
      <c r="K873" s="5">
        <v>2612</v>
      </c>
      <c r="L873" s="5">
        <v>1994</v>
      </c>
      <c r="M873" s="5" t="s">
        <v>918</v>
      </c>
      <c r="N873" s="8">
        <v>3</v>
      </c>
      <c r="O873" s="5">
        <v>3988</v>
      </c>
      <c r="P873" s="5"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</row>
    <row r="874" spans="1:22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16"/>
      <c r="H874" s="16"/>
      <c r="I874" s="16"/>
      <c r="J874" s="5" t="s">
        <v>929</v>
      </c>
      <c r="K874" s="5">
        <v>2744</v>
      </c>
      <c r="L874" s="5">
        <v>1428</v>
      </c>
      <c r="M874" s="5" t="s">
        <v>925</v>
      </c>
      <c r="N874" s="8">
        <v>5</v>
      </c>
      <c r="O874" s="5">
        <v>2856</v>
      </c>
      <c r="P874" s="5"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</row>
    <row r="875" spans="1:22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16"/>
      <c r="H875" s="16"/>
      <c r="I875" s="16"/>
      <c r="J875" s="5" t="s">
        <v>1038</v>
      </c>
      <c r="K875" s="5">
        <v>3378</v>
      </c>
      <c r="L875" s="5">
        <v>1807</v>
      </c>
      <c r="M875" s="5" t="s">
        <v>925</v>
      </c>
      <c r="N875" s="8">
        <v>3</v>
      </c>
      <c r="O875" s="5">
        <v>5421</v>
      </c>
      <c r="P875" s="5"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</row>
    <row r="876" spans="1:22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16"/>
      <c r="H876" s="16"/>
      <c r="I876" s="16"/>
      <c r="J876" s="5" t="s">
        <v>1124</v>
      </c>
      <c r="K876" s="5">
        <v>4357</v>
      </c>
      <c r="L876" s="5">
        <v>1806</v>
      </c>
      <c r="M876" s="5" t="s">
        <v>918</v>
      </c>
      <c r="N876" s="8">
        <v>3</v>
      </c>
      <c r="O876" s="5">
        <v>1806</v>
      </c>
      <c r="P876" s="5"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</row>
    <row r="877" spans="1:22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16"/>
      <c r="H877" s="16"/>
      <c r="I877" s="16"/>
      <c r="J877" s="5" t="s">
        <v>1007</v>
      </c>
      <c r="K877" s="5">
        <v>3330</v>
      </c>
      <c r="L877" s="5">
        <v>1819</v>
      </c>
      <c r="M877" s="5" t="s">
        <v>918</v>
      </c>
      <c r="N877" s="8">
        <v>6</v>
      </c>
      <c r="O877" s="5">
        <v>3638</v>
      </c>
      <c r="P877" s="5"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</row>
    <row r="878" spans="1:22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16"/>
      <c r="H878" s="16"/>
      <c r="I878" s="16"/>
      <c r="J878" s="5" t="s">
        <v>1004</v>
      </c>
      <c r="K878" s="5">
        <v>4733</v>
      </c>
      <c r="L878" s="5">
        <v>1415</v>
      </c>
      <c r="M878" s="5" t="s">
        <v>918</v>
      </c>
      <c r="N878" s="8">
        <v>10</v>
      </c>
      <c r="O878" s="5">
        <v>2830</v>
      </c>
      <c r="P878" s="5"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</row>
    <row r="879" spans="1:22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16"/>
      <c r="H879" s="16"/>
      <c r="I879" s="16"/>
      <c r="J879" s="5" t="s">
        <v>974</v>
      </c>
      <c r="K879" s="5">
        <v>2547</v>
      </c>
      <c r="L879" s="5">
        <v>1419</v>
      </c>
      <c r="M879" s="5" t="s">
        <v>918</v>
      </c>
      <c r="N879" s="8">
        <v>5</v>
      </c>
      <c r="O879" s="5">
        <v>1419</v>
      </c>
      <c r="P879" s="5"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</row>
    <row r="880" spans="1:22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16"/>
      <c r="H880" s="16"/>
      <c r="I880" s="16"/>
      <c r="J880" s="5" t="s">
        <v>1231</v>
      </c>
      <c r="K880" s="5">
        <v>3479</v>
      </c>
      <c r="L880" s="5">
        <v>2056</v>
      </c>
      <c r="M880" s="5" t="s">
        <v>918</v>
      </c>
      <c r="N880" s="8">
        <v>10</v>
      </c>
      <c r="O880" s="5">
        <v>6168</v>
      </c>
      <c r="P880" s="5"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</row>
    <row r="881" spans="1:22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16"/>
      <c r="H881" s="16"/>
      <c r="I881" s="16"/>
      <c r="J881" s="5" t="s">
        <v>1200</v>
      </c>
      <c r="K881" s="5">
        <v>4484</v>
      </c>
      <c r="L881" s="5">
        <v>2146</v>
      </c>
      <c r="M881" s="5" t="s">
        <v>918</v>
      </c>
      <c r="N881" s="8">
        <v>6</v>
      </c>
      <c r="O881" s="5">
        <v>2146</v>
      </c>
      <c r="P881" s="5"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</row>
    <row r="882" spans="1:22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16"/>
      <c r="H882" s="16"/>
      <c r="I882" s="16"/>
      <c r="J882" s="5" t="s">
        <v>1122</v>
      </c>
      <c r="K882" s="5">
        <v>4788</v>
      </c>
      <c r="L882" s="5">
        <v>2063</v>
      </c>
      <c r="M882" s="5" t="s">
        <v>923</v>
      </c>
      <c r="N882" s="8">
        <v>4</v>
      </c>
      <c r="O882" s="5">
        <v>2063</v>
      </c>
      <c r="P882" s="5"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</row>
    <row r="883" spans="1:22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16"/>
      <c r="H883" s="16"/>
      <c r="I883" s="16"/>
      <c r="J883" s="5" t="s">
        <v>1229</v>
      </c>
      <c r="K883" s="5">
        <v>4382</v>
      </c>
      <c r="L883" s="5">
        <v>1298</v>
      </c>
      <c r="M883" s="5" t="s">
        <v>923</v>
      </c>
      <c r="N883" s="8">
        <v>5</v>
      </c>
      <c r="O883" s="5">
        <v>15576</v>
      </c>
      <c r="P883" s="5"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</row>
    <row r="884" spans="1:22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16"/>
      <c r="H884" s="16"/>
      <c r="I884" s="16"/>
      <c r="J884" s="5" t="s">
        <v>946</v>
      </c>
      <c r="K884" s="5">
        <v>2921</v>
      </c>
      <c r="L884" s="5">
        <v>1786</v>
      </c>
      <c r="M884" s="5" t="s">
        <v>920</v>
      </c>
      <c r="N884" s="8">
        <v>10</v>
      </c>
      <c r="O884" s="5">
        <v>1786</v>
      </c>
      <c r="P884" s="5"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</row>
    <row r="885" spans="1:22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16"/>
      <c r="H885" s="16"/>
      <c r="I885" s="16"/>
      <c r="J885" s="5" t="s">
        <v>986</v>
      </c>
      <c r="K885" s="5">
        <v>3253</v>
      </c>
      <c r="L885" s="5">
        <v>2137</v>
      </c>
      <c r="M885" s="5" t="s">
        <v>923</v>
      </c>
      <c r="N885" s="8">
        <v>6</v>
      </c>
      <c r="O885" s="5">
        <v>2137</v>
      </c>
      <c r="P885" s="5"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</row>
    <row r="886" spans="1:22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16"/>
      <c r="H886" s="16"/>
      <c r="I886" s="16"/>
      <c r="J886" s="5" t="s">
        <v>1172</v>
      </c>
      <c r="K886" s="5">
        <v>3305</v>
      </c>
      <c r="L886" s="5">
        <v>1418</v>
      </c>
      <c r="M886" s="5" t="s">
        <v>918</v>
      </c>
      <c r="N886" s="8">
        <v>10</v>
      </c>
      <c r="O886" s="5">
        <v>1418</v>
      </c>
      <c r="P886" s="5"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</row>
    <row r="887" spans="1:22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16"/>
      <c r="H887" s="16"/>
      <c r="I887" s="16"/>
      <c r="J887" s="5" t="s">
        <v>1126</v>
      </c>
      <c r="K887" s="5">
        <v>3504</v>
      </c>
      <c r="L887" s="5">
        <v>2309</v>
      </c>
      <c r="M887" s="5" t="s">
        <v>918</v>
      </c>
      <c r="N887" s="8">
        <v>3</v>
      </c>
      <c r="O887" s="5">
        <v>2309</v>
      </c>
      <c r="P887" s="5"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</row>
    <row r="888" spans="1:22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16"/>
      <c r="H888" s="16"/>
      <c r="I888" s="16"/>
      <c r="J888" s="5" t="s">
        <v>1145</v>
      </c>
      <c r="K888" s="5">
        <v>3827</v>
      </c>
      <c r="L888" s="5">
        <v>2424</v>
      </c>
      <c r="M888" s="5" t="s">
        <v>918</v>
      </c>
      <c r="N888" s="8">
        <v>3</v>
      </c>
      <c r="O888" s="5">
        <v>2424</v>
      </c>
      <c r="P888" s="5"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</row>
    <row r="889" spans="1:22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16"/>
      <c r="H889" s="16"/>
      <c r="I889" s="16"/>
      <c r="J889" s="5" t="s">
        <v>1124</v>
      </c>
      <c r="K889" s="5">
        <v>4357</v>
      </c>
      <c r="L889" s="5">
        <v>1806</v>
      </c>
      <c r="M889" s="5" t="s">
        <v>918</v>
      </c>
      <c r="N889" s="8" t="s">
        <v>1572</v>
      </c>
      <c r="O889" s="5">
        <v>1806</v>
      </c>
      <c r="P889" s="5"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</row>
    <row r="890" spans="1:22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16"/>
      <c r="H890" s="16"/>
      <c r="I890" s="16"/>
      <c r="J890" s="5" t="s">
        <v>1013</v>
      </c>
      <c r="K890" s="5">
        <v>4623</v>
      </c>
      <c r="L890" s="5">
        <v>1878</v>
      </c>
      <c r="M890" s="5" t="s">
        <v>925</v>
      </c>
      <c r="N890" s="8">
        <v>4</v>
      </c>
      <c r="O890" s="5">
        <v>1878</v>
      </c>
      <c r="P890" s="5"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</row>
    <row r="891" spans="1:22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16"/>
      <c r="H891" s="16"/>
      <c r="I891" s="16"/>
      <c r="J891" s="5" t="s">
        <v>1006</v>
      </c>
      <c r="K891" s="5">
        <v>3377</v>
      </c>
      <c r="L891" s="5">
        <v>2112</v>
      </c>
      <c r="M891" s="5" t="s">
        <v>923</v>
      </c>
      <c r="N891" s="8">
        <v>10</v>
      </c>
      <c r="O891" s="5">
        <v>4224</v>
      </c>
      <c r="P891" s="5"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</row>
    <row r="892" spans="1:22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16"/>
      <c r="H892" s="16"/>
      <c r="I892" s="16"/>
      <c r="J892" s="5" t="s">
        <v>1151</v>
      </c>
      <c r="K892" s="5">
        <v>3735</v>
      </c>
      <c r="L892" s="5">
        <v>2377</v>
      </c>
      <c r="M892" s="5" t="s">
        <v>918</v>
      </c>
      <c r="N892" s="8">
        <v>8</v>
      </c>
      <c r="O892" s="5">
        <v>2377</v>
      </c>
      <c r="P892" s="5"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</row>
    <row r="893" spans="1:22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16"/>
      <c r="H893" s="16"/>
      <c r="I893" s="16"/>
      <c r="J893" s="5" t="s">
        <v>1093</v>
      </c>
      <c r="K893" s="5">
        <v>4531</v>
      </c>
      <c r="L893" s="5">
        <v>1512</v>
      </c>
      <c r="M893" s="5" t="s">
        <v>923</v>
      </c>
      <c r="N893" s="8">
        <v>3</v>
      </c>
      <c r="O893" s="5">
        <v>1512</v>
      </c>
      <c r="P893" s="5"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</row>
    <row r="894" spans="1:22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16"/>
      <c r="H894" s="16"/>
      <c r="I894" s="16"/>
      <c r="J894" s="5" t="s">
        <v>1129</v>
      </c>
      <c r="K894" s="5">
        <v>4757</v>
      </c>
      <c r="L894" s="5">
        <v>1534</v>
      </c>
      <c r="M894" s="5" t="s">
        <v>918</v>
      </c>
      <c r="N894" s="8" t="s">
        <v>1572</v>
      </c>
      <c r="O894" s="5">
        <v>3068</v>
      </c>
      <c r="P894" s="5"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</row>
    <row r="895" spans="1:22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16"/>
      <c r="H895" s="16"/>
      <c r="I895" s="16"/>
      <c r="J895" s="5" t="s">
        <v>962</v>
      </c>
      <c r="K895" s="5">
        <v>4099</v>
      </c>
      <c r="L895" s="5">
        <v>1530</v>
      </c>
      <c r="M895" s="5" t="s">
        <v>925</v>
      </c>
      <c r="N895" s="8">
        <v>4</v>
      </c>
      <c r="O895" s="5">
        <v>4590</v>
      </c>
      <c r="P895" s="5"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</row>
    <row r="896" spans="1:22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16"/>
      <c r="H896" s="16"/>
      <c r="I896" s="16"/>
      <c r="J896" s="5" t="s">
        <v>1008</v>
      </c>
      <c r="K896" s="5">
        <v>4456</v>
      </c>
      <c r="L896" s="5">
        <v>1628</v>
      </c>
      <c r="M896" s="5" t="s">
        <v>918</v>
      </c>
      <c r="N896" s="8">
        <v>5</v>
      </c>
      <c r="O896" s="5">
        <v>8140</v>
      </c>
      <c r="P896" s="5"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</row>
    <row r="897" spans="1:22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16"/>
      <c r="H897" s="16"/>
      <c r="I897" s="16"/>
      <c r="J897" s="5" t="s">
        <v>1077</v>
      </c>
      <c r="K897" s="5">
        <v>4307</v>
      </c>
      <c r="L897" s="5">
        <v>1503</v>
      </c>
      <c r="M897" s="5" t="s">
        <v>918</v>
      </c>
      <c r="N897" s="8" t="s">
        <v>1572</v>
      </c>
      <c r="O897" s="5">
        <v>18036</v>
      </c>
      <c r="P897" s="5"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</row>
    <row r="898" spans="1:22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16"/>
      <c r="H898" s="16"/>
      <c r="I898" s="16"/>
      <c r="J898" s="5" t="s">
        <v>1137</v>
      </c>
      <c r="K898" s="5">
        <v>3580</v>
      </c>
      <c r="L898" s="5">
        <v>2012</v>
      </c>
      <c r="M898" s="5" t="s">
        <v>925</v>
      </c>
      <c r="N898" s="8">
        <v>3</v>
      </c>
      <c r="O898" s="5">
        <v>2012</v>
      </c>
      <c r="P898" s="5"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</row>
    <row r="899" spans="1:22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16"/>
      <c r="H899" s="16"/>
      <c r="I899" s="16"/>
      <c r="J899" s="5" t="s">
        <v>1057</v>
      </c>
      <c r="K899" s="5">
        <v>3663</v>
      </c>
      <c r="L899" s="5">
        <v>1550</v>
      </c>
      <c r="M899" s="5" t="s">
        <v>923</v>
      </c>
      <c r="N899" s="8">
        <v>10</v>
      </c>
      <c r="O899" s="5">
        <v>1550</v>
      </c>
      <c r="P899" s="5"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</row>
    <row r="900" spans="1:22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16"/>
      <c r="H900" s="16"/>
      <c r="I900" s="16"/>
      <c r="J900" s="5" t="s">
        <v>1011</v>
      </c>
      <c r="K900" s="5">
        <v>4310</v>
      </c>
      <c r="L900" s="5">
        <v>2350</v>
      </c>
      <c r="M900" s="5" t="s">
        <v>925</v>
      </c>
      <c r="N900" s="8">
        <v>4</v>
      </c>
      <c r="O900" s="5">
        <v>4700</v>
      </c>
      <c r="P900" s="5"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</row>
    <row r="901" spans="1:22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16"/>
      <c r="H901" s="16"/>
      <c r="I901" s="16"/>
      <c r="J901" s="5" t="s">
        <v>1055</v>
      </c>
      <c r="K901" s="5">
        <v>4232</v>
      </c>
      <c r="L901" s="5">
        <v>1275</v>
      </c>
      <c r="M901" s="5" t="s">
        <v>925</v>
      </c>
      <c r="N901" s="8">
        <v>4</v>
      </c>
      <c r="O901" s="5">
        <v>3825</v>
      </c>
      <c r="P901" s="5"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</row>
    <row r="902" spans="1:22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16"/>
      <c r="H902" s="16"/>
      <c r="I902" s="16"/>
      <c r="J902" s="5" t="s">
        <v>1218</v>
      </c>
      <c r="K902" s="5">
        <v>3422</v>
      </c>
      <c r="L902" s="5">
        <v>1696</v>
      </c>
      <c r="M902" s="5" t="s">
        <v>918</v>
      </c>
      <c r="N902" s="8">
        <v>6</v>
      </c>
      <c r="O902" s="5">
        <v>1696</v>
      </c>
      <c r="P902" s="5"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</row>
    <row r="903" spans="1:22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16"/>
      <c r="H903" s="16"/>
      <c r="I903" s="16"/>
      <c r="J903" s="5" t="s">
        <v>1044</v>
      </c>
      <c r="K903" s="5">
        <v>3139</v>
      </c>
      <c r="L903" s="5">
        <v>2147</v>
      </c>
      <c r="M903" s="5" t="s">
        <v>918</v>
      </c>
      <c r="N903" s="8">
        <v>4</v>
      </c>
      <c r="O903" s="5">
        <v>4294</v>
      </c>
      <c r="P903" s="5"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</row>
    <row r="904" spans="1:22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16"/>
      <c r="H904" s="16"/>
      <c r="I904" s="16"/>
      <c r="J904" s="5" t="s">
        <v>982</v>
      </c>
      <c r="K904" s="5">
        <v>2803</v>
      </c>
      <c r="L904" s="5">
        <v>1344</v>
      </c>
      <c r="M904" s="5" t="s">
        <v>918</v>
      </c>
      <c r="N904" s="8">
        <v>5</v>
      </c>
      <c r="O904" s="5">
        <v>1344</v>
      </c>
      <c r="P904" s="5"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</row>
    <row r="905" spans="1:22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16"/>
      <c r="H905" s="16"/>
      <c r="I905" s="16"/>
      <c r="J905" s="5" t="s">
        <v>1060</v>
      </c>
      <c r="K905" s="5">
        <v>3039</v>
      </c>
      <c r="L905" s="5">
        <v>2426</v>
      </c>
      <c r="M905" s="5" t="s">
        <v>925</v>
      </c>
      <c r="N905" s="8">
        <v>8</v>
      </c>
      <c r="O905" s="5">
        <v>2426</v>
      </c>
      <c r="P905" s="5"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</row>
    <row r="906" spans="1:22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16"/>
      <c r="H906" s="16"/>
      <c r="I906" s="16"/>
      <c r="J906" s="5" t="s">
        <v>1146</v>
      </c>
      <c r="K906" s="5">
        <v>4173</v>
      </c>
      <c r="L906" s="5">
        <v>2497</v>
      </c>
      <c r="M906" s="5" t="s">
        <v>918</v>
      </c>
      <c r="N906" s="8">
        <v>6</v>
      </c>
      <c r="O906" s="5">
        <v>4994</v>
      </c>
      <c r="P906" s="5"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</row>
    <row r="907" spans="1:22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16"/>
      <c r="H907" s="16"/>
      <c r="I907" s="16"/>
      <c r="J907" s="5" t="s">
        <v>1018</v>
      </c>
      <c r="K907" s="5">
        <v>3649</v>
      </c>
      <c r="L907" s="5">
        <v>2295</v>
      </c>
      <c r="M907" s="5" t="s">
        <v>918</v>
      </c>
      <c r="N907" s="8">
        <v>8</v>
      </c>
      <c r="O907" s="5">
        <v>27540</v>
      </c>
      <c r="P907" s="5"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</row>
    <row r="908" spans="1:22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16"/>
      <c r="H908" s="16"/>
      <c r="I908" s="16"/>
      <c r="J908" s="5" t="s">
        <v>1187</v>
      </c>
      <c r="K908" s="5">
        <v>4206</v>
      </c>
      <c r="L908" s="5">
        <v>1201</v>
      </c>
      <c r="M908" s="5" t="s">
        <v>918</v>
      </c>
      <c r="N908" s="8">
        <v>5</v>
      </c>
      <c r="O908" s="5">
        <v>14412</v>
      </c>
      <c r="P908" s="5"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</row>
    <row r="909" spans="1:22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16"/>
      <c r="H909" s="16"/>
      <c r="I909" s="16"/>
      <c r="J909" s="5" t="s">
        <v>1054</v>
      </c>
      <c r="K909" s="5">
        <v>2772</v>
      </c>
      <c r="L909" s="5">
        <v>1527</v>
      </c>
      <c r="M909" s="5" t="s">
        <v>925</v>
      </c>
      <c r="N909" s="8" t="s">
        <v>1572</v>
      </c>
      <c r="O909" s="5">
        <v>1527</v>
      </c>
      <c r="P909" s="5"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</row>
    <row r="910" spans="1:22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16"/>
      <c r="H910" s="16"/>
      <c r="I910" s="16"/>
      <c r="J910" s="5" t="s">
        <v>1148</v>
      </c>
      <c r="K910" s="5">
        <v>3725</v>
      </c>
      <c r="L910" s="5">
        <v>1250</v>
      </c>
      <c r="M910" s="5" t="s">
        <v>918</v>
      </c>
      <c r="N910" s="8">
        <v>6</v>
      </c>
      <c r="O910" s="5">
        <v>1250</v>
      </c>
      <c r="P910" s="5"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</row>
    <row r="911" spans="1:22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16"/>
      <c r="H911" s="16"/>
      <c r="I911" s="16"/>
      <c r="J911" s="5" t="s">
        <v>976</v>
      </c>
      <c r="K911" s="5">
        <v>4378</v>
      </c>
      <c r="L911" s="5">
        <v>1998</v>
      </c>
      <c r="M911" s="5" t="s">
        <v>920</v>
      </c>
      <c r="N911" s="8" t="s">
        <v>1572</v>
      </c>
      <c r="O911" s="5">
        <v>3996</v>
      </c>
      <c r="P911" s="5"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</row>
    <row r="912" spans="1:22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16"/>
      <c r="H912" s="16"/>
      <c r="I912" s="16"/>
      <c r="J912" s="5" t="s">
        <v>1208</v>
      </c>
      <c r="K912" s="5">
        <v>4069</v>
      </c>
      <c r="L912" s="5">
        <v>1545</v>
      </c>
      <c r="M912" s="5" t="s">
        <v>918</v>
      </c>
      <c r="N912" s="8">
        <v>4</v>
      </c>
      <c r="O912" s="5">
        <v>4635</v>
      </c>
      <c r="P912" s="5"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</row>
    <row r="913" spans="1:22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16"/>
      <c r="H913" s="16"/>
      <c r="I913" s="16"/>
      <c r="J913" s="5" t="s">
        <v>1214</v>
      </c>
      <c r="K913" s="5">
        <v>4309</v>
      </c>
      <c r="L913" s="5">
        <v>1779</v>
      </c>
      <c r="M913" s="5" t="s">
        <v>918</v>
      </c>
      <c r="N913" s="8">
        <v>4</v>
      </c>
      <c r="O913" s="5">
        <v>3558</v>
      </c>
      <c r="P913" s="5"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</row>
    <row r="914" spans="1:22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16"/>
      <c r="H914" s="16"/>
      <c r="I914" s="16"/>
      <c r="J914" s="5" t="s">
        <v>1026</v>
      </c>
      <c r="K914" s="5">
        <v>2887</v>
      </c>
      <c r="L914" s="5">
        <v>1491</v>
      </c>
      <c r="M914" s="5" t="s">
        <v>918</v>
      </c>
      <c r="N914" s="8">
        <v>5</v>
      </c>
      <c r="O914" s="5">
        <v>1491</v>
      </c>
      <c r="P914" s="5"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</row>
    <row r="915" spans="1:22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16"/>
      <c r="H915" s="16"/>
      <c r="I915" s="16"/>
      <c r="J915" s="5" t="s">
        <v>1112</v>
      </c>
      <c r="K915" s="5">
        <v>3759</v>
      </c>
      <c r="L915" s="5">
        <v>2258</v>
      </c>
      <c r="M915" s="5" t="s">
        <v>920</v>
      </c>
      <c r="N915" s="8" t="s">
        <v>1572</v>
      </c>
      <c r="O915" s="5">
        <v>2258</v>
      </c>
      <c r="P915" s="5"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</row>
    <row r="916" spans="1:22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16"/>
      <c r="H916" s="16"/>
      <c r="I916" s="16"/>
      <c r="J916" s="5" t="s">
        <v>1217</v>
      </c>
      <c r="K916" s="5">
        <v>4542</v>
      </c>
      <c r="L916" s="5">
        <v>1226</v>
      </c>
      <c r="M916" s="5" t="s">
        <v>923</v>
      </c>
      <c r="N916" s="8">
        <v>4</v>
      </c>
      <c r="O916" s="5">
        <v>1226</v>
      </c>
      <c r="P916" s="5"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</row>
    <row r="917" spans="1:22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16"/>
      <c r="H917" s="16"/>
      <c r="I917" s="16"/>
      <c r="J917" s="5" t="s">
        <v>981</v>
      </c>
      <c r="K917" s="5">
        <v>2734</v>
      </c>
      <c r="L917" s="5">
        <v>1596</v>
      </c>
      <c r="M917" s="5" t="s">
        <v>918</v>
      </c>
      <c r="N917" s="8">
        <v>4</v>
      </c>
      <c r="O917" s="5">
        <v>3192</v>
      </c>
      <c r="P917" s="5"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</row>
    <row r="918" spans="1:22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16"/>
      <c r="H918" s="16"/>
      <c r="I918" s="16"/>
      <c r="J918" s="5" t="s">
        <v>981</v>
      </c>
      <c r="K918" s="5">
        <v>2734</v>
      </c>
      <c r="L918" s="5">
        <v>1596</v>
      </c>
      <c r="M918" s="5" t="s">
        <v>918</v>
      </c>
      <c r="N918" s="8">
        <v>4</v>
      </c>
      <c r="O918" s="5">
        <v>4788</v>
      </c>
      <c r="P918" s="5"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</row>
    <row r="919" spans="1:22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16"/>
      <c r="H919" s="16"/>
      <c r="I919" s="16"/>
      <c r="J919" s="5" t="s">
        <v>1177</v>
      </c>
      <c r="K919" s="5">
        <v>3553</v>
      </c>
      <c r="L919" s="5">
        <v>2174</v>
      </c>
      <c r="M919" s="5" t="s">
        <v>920</v>
      </c>
      <c r="N919" s="8">
        <v>8</v>
      </c>
      <c r="O919" s="5">
        <v>2174</v>
      </c>
      <c r="P919" s="5"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</row>
    <row r="920" spans="1:22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16"/>
      <c r="H920" s="16"/>
      <c r="I920" s="16"/>
      <c r="J920" s="5" t="s">
        <v>1024</v>
      </c>
      <c r="K920" s="5">
        <v>4392</v>
      </c>
      <c r="L920" s="5">
        <v>1542</v>
      </c>
      <c r="M920" s="5" t="s">
        <v>918</v>
      </c>
      <c r="N920" s="8">
        <v>4</v>
      </c>
      <c r="O920" s="5">
        <v>3084</v>
      </c>
      <c r="P920" s="5"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</row>
    <row r="921" spans="1:22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16"/>
      <c r="H921" s="16"/>
      <c r="I921" s="16"/>
      <c r="J921" s="5" t="s">
        <v>1228</v>
      </c>
      <c r="K921" s="5">
        <v>2539</v>
      </c>
      <c r="L921" s="5">
        <v>1656</v>
      </c>
      <c r="M921" s="5" t="s">
        <v>918</v>
      </c>
      <c r="N921" s="8">
        <v>10</v>
      </c>
      <c r="O921" s="5">
        <v>1656</v>
      </c>
      <c r="P921" s="5"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</row>
    <row r="922" spans="1:22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16"/>
      <c r="H922" s="16"/>
      <c r="I922" s="16"/>
      <c r="J922" s="5" t="s">
        <v>956</v>
      </c>
      <c r="K922" s="5">
        <v>3112</v>
      </c>
      <c r="L922" s="5">
        <v>1766</v>
      </c>
      <c r="M922" s="5" t="s">
        <v>918</v>
      </c>
      <c r="N922" s="8" t="s">
        <v>1572</v>
      </c>
      <c r="O922" s="5">
        <v>5298</v>
      </c>
      <c r="P922" s="5"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</row>
    <row r="923" spans="1:22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16"/>
      <c r="H923" s="16"/>
      <c r="I923" s="16"/>
      <c r="J923" s="5" t="s">
        <v>976</v>
      </c>
      <c r="K923" s="5">
        <v>4378</v>
      </c>
      <c r="L923" s="5">
        <v>1998</v>
      </c>
      <c r="M923" s="5" t="s">
        <v>920</v>
      </c>
      <c r="N923" s="8" t="s">
        <v>1572</v>
      </c>
      <c r="O923" s="5">
        <v>1998</v>
      </c>
      <c r="P923" s="5"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</row>
    <row r="924" spans="1:22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16"/>
      <c r="H924" s="16"/>
      <c r="I924" s="16"/>
      <c r="J924" s="5" t="s">
        <v>1026</v>
      </c>
      <c r="K924" s="5">
        <v>2887</v>
      </c>
      <c r="L924" s="5">
        <v>1491</v>
      </c>
      <c r="M924" s="5" t="s">
        <v>918</v>
      </c>
      <c r="N924" s="8" t="s">
        <v>1572</v>
      </c>
      <c r="O924" s="5">
        <v>2982</v>
      </c>
      <c r="P924" s="5"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</row>
    <row r="925" spans="1:22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16"/>
      <c r="H925" s="16"/>
      <c r="I925" s="16"/>
      <c r="J925" s="5" t="s">
        <v>1209</v>
      </c>
      <c r="K925" s="5">
        <v>3388</v>
      </c>
      <c r="L925" s="5">
        <v>1454</v>
      </c>
      <c r="M925" s="5" t="s">
        <v>923</v>
      </c>
      <c r="N925" s="8">
        <v>4</v>
      </c>
      <c r="O925" s="5">
        <v>1454</v>
      </c>
      <c r="P925" s="5"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</row>
    <row r="926" spans="1:22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16"/>
      <c r="H926" s="16"/>
      <c r="I926" s="16"/>
      <c r="J926" s="5" t="s">
        <v>1107</v>
      </c>
      <c r="K926" s="5">
        <v>4234</v>
      </c>
      <c r="L926" s="5">
        <v>1212</v>
      </c>
      <c r="M926" s="5" t="s">
        <v>923</v>
      </c>
      <c r="N926" s="8" t="s">
        <v>1572</v>
      </c>
      <c r="O926" s="5">
        <v>1212</v>
      </c>
      <c r="P926" s="5"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</row>
    <row r="927" spans="1:22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16"/>
      <c r="H927" s="16"/>
      <c r="I927" s="16"/>
      <c r="J927" s="5" t="s">
        <v>1136</v>
      </c>
      <c r="K927" s="5">
        <v>4515</v>
      </c>
      <c r="L927" s="5">
        <v>1550</v>
      </c>
      <c r="M927" s="5" t="s">
        <v>925</v>
      </c>
      <c r="N927" s="8">
        <v>3</v>
      </c>
      <c r="O927" s="5">
        <v>1550</v>
      </c>
      <c r="P927" s="5"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</row>
    <row r="928" spans="1:22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16"/>
      <c r="H928" s="16"/>
      <c r="I928" s="16"/>
      <c r="J928" s="5" t="s">
        <v>960</v>
      </c>
      <c r="K928" s="5">
        <v>4719</v>
      </c>
      <c r="L928" s="5">
        <v>2043</v>
      </c>
      <c r="M928" s="5" t="s">
        <v>918</v>
      </c>
      <c r="N928" s="8">
        <v>3</v>
      </c>
      <c r="O928" s="5">
        <v>2043</v>
      </c>
      <c r="P928" s="5"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</row>
    <row r="929" spans="1:22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16"/>
      <c r="H929" s="16"/>
      <c r="I929" s="16"/>
      <c r="J929" s="5" t="s">
        <v>1032</v>
      </c>
      <c r="K929" s="5">
        <v>2586</v>
      </c>
      <c r="L929" s="5">
        <v>2432</v>
      </c>
      <c r="M929" s="5" t="s">
        <v>920</v>
      </c>
      <c r="N929" s="8">
        <v>5</v>
      </c>
      <c r="O929" s="5">
        <v>4864</v>
      </c>
      <c r="P929" s="5"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</row>
    <row r="930" spans="1:22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16"/>
      <c r="H930" s="16"/>
      <c r="I930" s="16"/>
      <c r="J930" s="5" t="s">
        <v>1170</v>
      </c>
      <c r="K930" s="5">
        <v>2509</v>
      </c>
      <c r="L930" s="5">
        <v>1452</v>
      </c>
      <c r="M930" s="5" t="s">
        <v>918</v>
      </c>
      <c r="N930" s="8">
        <v>4</v>
      </c>
      <c r="O930" s="5">
        <v>1452</v>
      </c>
      <c r="P930" s="5"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</row>
    <row r="931" spans="1:22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16"/>
      <c r="H931" s="16"/>
      <c r="I931" s="16"/>
      <c r="J931" s="5" t="s">
        <v>1048</v>
      </c>
      <c r="K931" s="5">
        <v>2775</v>
      </c>
      <c r="L931" s="5">
        <v>1847</v>
      </c>
      <c r="M931" s="5" t="s">
        <v>918</v>
      </c>
      <c r="N931" s="8">
        <v>3</v>
      </c>
      <c r="O931" s="5">
        <v>1847</v>
      </c>
      <c r="P931" s="5"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</row>
    <row r="932" spans="1:22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16"/>
      <c r="H932" s="16"/>
      <c r="I932" s="16"/>
      <c r="J932" s="5" t="s">
        <v>1036</v>
      </c>
      <c r="K932" s="5">
        <v>3025</v>
      </c>
      <c r="L932" s="5">
        <v>1863</v>
      </c>
      <c r="M932" s="5" t="s">
        <v>918</v>
      </c>
      <c r="N932" s="8">
        <v>6</v>
      </c>
      <c r="O932" s="5">
        <v>1863</v>
      </c>
      <c r="P932" s="5"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</row>
    <row r="933" spans="1:22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16"/>
      <c r="H933" s="16"/>
      <c r="I933" s="16"/>
      <c r="J933" s="5" t="s">
        <v>980</v>
      </c>
      <c r="K933" s="5">
        <v>3859</v>
      </c>
      <c r="L933" s="5">
        <v>1465</v>
      </c>
      <c r="M933" s="5" t="s">
        <v>925</v>
      </c>
      <c r="N933" s="8">
        <v>3</v>
      </c>
      <c r="O933" s="5">
        <v>1465</v>
      </c>
      <c r="P933" s="5"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</row>
    <row r="934" spans="1:22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16"/>
      <c r="H934" s="16"/>
      <c r="I934" s="16"/>
      <c r="J934" s="5" t="s">
        <v>1111</v>
      </c>
      <c r="K934" s="5">
        <v>2535</v>
      </c>
      <c r="L934" s="5">
        <v>1841</v>
      </c>
      <c r="M934" s="5" t="s">
        <v>918</v>
      </c>
      <c r="N934" s="8">
        <v>5</v>
      </c>
      <c r="O934" s="5">
        <v>3682</v>
      </c>
      <c r="P934" s="5"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</row>
    <row r="935" spans="1:22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16"/>
      <c r="H935" s="16"/>
      <c r="I935" s="16"/>
      <c r="J935" s="5" t="s">
        <v>1022</v>
      </c>
      <c r="K935" s="5">
        <v>3018</v>
      </c>
      <c r="L935" s="5">
        <v>1286</v>
      </c>
      <c r="M935" s="5" t="s">
        <v>918</v>
      </c>
      <c r="N935" s="8">
        <v>3</v>
      </c>
      <c r="O935" s="5">
        <v>3858</v>
      </c>
      <c r="P935" s="5"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</row>
    <row r="936" spans="1:22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16"/>
      <c r="H936" s="16"/>
      <c r="I936" s="16"/>
      <c r="J936" s="5" t="s">
        <v>983</v>
      </c>
      <c r="K936" s="5">
        <v>4325</v>
      </c>
      <c r="L936" s="5">
        <v>1734</v>
      </c>
      <c r="M936" s="5" t="s">
        <v>925</v>
      </c>
      <c r="N936" s="8">
        <v>4</v>
      </c>
      <c r="O936" s="5">
        <v>5202</v>
      </c>
      <c r="P936" s="5"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</row>
    <row r="937" spans="1:22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16"/>
      <c r="H937" s="16"/>
      <c r="I937" s="16"/>
      <c r="J937" s="5" t="s">
        <v>1200</v>
      </c>
      <c r="K937" s="5">
        <v>4484</v>
      </c>
      <c r="L937" s="5">
        <v>2146</v>
      </c>
      <c r="M937" s="5" t="s">
        <v>918</v>
      </c>
      <c r="N937" s="8">
        <v>8</v>
      </c>
      <c r="O937" s="5">
        <v>4292</v>
      </c>
      <c r="P937" s="5"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</row>
    <row r="938" spans="1:22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16"/>
      <c r="H938" s="16"/>
      <c r="I938" s="16"/>
      <c r="J938" s="5" t="s">
        <v>1021</v>
      </c>
      <c r="K938" s="5">
        <v>3788</v>
      </c>
      <c r="L938" s="5">
        <v>2170</v>
      </c>
      <c r="M938" s="5" t="s">
        <v>923</v>
      </c>
      <c r="N938" s="8" t="s">
        <v>1572</v>
      </c>
      <c r="O938" s="5">
        <v>6510</v>
      </c>
      <c r="P938" s="5"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</row>
    <row r="939" spans="1:22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16"/>
      <c r="H939" s="16"/>
      <c r="I939" s="16"/>
      <c r="J939" s="5" t="s">
        <v>1224</v>
      </c>
      <c r="K939" s="5">
        <v>4454</v>
      </c>
      <c r="L939" s="5">
        <v>1884</v>
      </c>
      <c r="M939" s="5" t="s">
        <v>918</v>
      </c>
      <c r="N939" s="8">
        <v>6</v>
      </c>
      <c r="O939" s="5">
        <v>5652</v>
      </c>
      <c r="P939" s="5"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</row>
    <row r="940" spans="1:22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16"/>
      <c r="H940" s="16"/>
      <c r="I940" s="16"/>
      <c r="J940" s="5" t="s">
        <v>1087</v>
      </c>
      <c r="K940" s="5">
        <v>3324</v>
      </c>
      <c r="L940" s="5">
        <v>1846</v>
      </c>
      <c r="M940" s="5" t="s">
        <v>918</v>
      </c>
      <c r="N940" s="8">
        <v>4</v>
      </c>
      <c r="O940" s="5">
        <v>1846</v>
      </c>
      <c r="P940" s="5"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</row>
    <row r="941" spans="1:22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16"/>
      <c r="H941" s="16"/>
      <c r="I941" s="16"/>
      <c r="J941" s="5" t="s">
        <v>1064</v>
      </c>
      <c r="K941" s="5">
        <v>2645</v>
      </c>
      <c r="L941" s="5">
        <v>1547</v>
      </c>
      <c r="M941" s="5" t="s">
        <v>923</v>
      </c>
      <c r="N941" s="8">
        <v>4</v>
      </c>
      <c r="O941" s="5">
        <v>1547</v>
      </c>
      <c r="P941" s="5"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</row>
    <row r="942" spans="1:22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16"/>
      <c r="H942" s="16"/>
      <c r="I942" s="16"/>
      <c r="J942" s="5" t="s">
        <v>1174</v>
      </c>
      <c r="K942" s="5">
        <v>3844</v>
      </c>
      <c r="L942" s="5">
        <v>2157</v>
      </c>
      <c r="M942" s="5" t="s">
        <v>918</v>
      </c>
      <c r="N942" s="8">
        <v>4</v>
      </c>
      <c r="O942" s="5">
        <v>2157</v>
      </c>
      <c r="P942" s="5"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</row>
    <row r="943" spans="1:22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16"/>
      <c r="H943" s="16"/>
      <c r="I943" s="16"/>
      <c r="J943" s="5" t="s">
        <v>1129</v>
      </c>
      <c r="K943" s="5">
        <v>4757</v>
      </c>
      <c r="L943" s="5">
        <v>1534</v>
      </c>
      <c r="M943" s="5" t="s">
        <v>918</v>
      </c>
      <c r="N943" s="8" t="s">
        <v>1572</v>
      </c>
      <c r="O943" s="5">
        <v>1534</v>
      </c>
      <c r="P943" s="5"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</row>
    <row r="944" spans="1:22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16"/>
      <c r="H944" s="16"/>
      <c r="I944" s="16"/>
      <c r="J944" s="5" t="s">
        <v>1061</v>
      </c>
      <c r="K944" s="5">
        <v>4858</v>
      </c>
      <c r="L944" s="5">
        <v>2491</v>
      </c>
      <c r="M944" s="5" t="s">
        <v>918</v>
      </c>
      <c r="N944" s="8">
        <v>4</v>
      </c>
      <c r="O944" s="5">
        <v>2491</v>
      </c>
      <c r="P944" s="5"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</row>
    <row r="945" spans="1:22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16"/>
      <c r="H945" s="16"/>
      <c r="I945" s="16"/>
      <c r="J945" s="5" t="s">
        <v>1221</v>
      </c>
      <c r="K945" s="5">
        <v>4711</v>
      </c>
      <c r="L945" s="5">
        <v>1267</v>
      </c>
      <c r="M945" s="5" t="s">
        <v>923</v>
      </c>
      <c r="N945" s="8">
        <v>8</v>
      </c>
      <c r="O945" s="5">
        <v>2534</v>
      </c>
      <c r="P945" s="5"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</row>
    <row r="946" spans="1:22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16"/>
      <c r="H946" s="16"/>
      <c r="I946" s="16"/>
      <c r="J946" s="5" t="s">
        <v>1006</v>
      </c>
      <c r="K946" s="5">
        <v>3377</v>
      </c>
      <c r="L946" s="5">
        <v>2112</v>
      </c>
      <c r="M946" s="5" t="s">
        <v>923</v>
      </c>
      <c r="N946" s="8">
        <v>10</v>
      </c>
      <c r="O946" s="5">
        <v>6336</v>
      </c>
      <c r="P946" s="5"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</row>
    <row r="947" spans="1:22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16"/>
      <c r="H947" s="16"/>
      <c r="I947" s="16"/>
      <c r="J947" s="5" t="s">
        <v>1183</v>
      </c>
      <c r="K947" s="5">
        <v>4874</v>
      </c>
      <c r="L947" s="5">
        <v>1503</v>
      </c>
      <c r="M947" s="5" t="s">
        <v>918</v>
      </c>
      <c r="N947" s="8">
        <v>5</v>
      </c>
      <c r="O947" s="5">
        <v>4509</v>
      </c>
      <c r="P947" s="5"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</row>
    <row r="948" spans="1:22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16"/>
      <c r="H948" s="16"/>
      <c r="I948" s="16"/>
      <c r="J948" s="5" t="s">
        <v>1078</v>
      </c>
      <c r="K948" s="5">
        <v>2787</v>
      </c>
      <c r="L948" s="5">
        <v>1470</v>
      </c>
      <c r="M948" s="5" t="s">
        <v>925</v>
      </c>
      <c r="N948" s="8">
        <v>3</v>
      </c>
      <c r="O948" s="5">
        <v>1470</v>
      </c>
      <c r="P948" s="5"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</row>
    <row r="949" spans="1:22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16"/>
      <c r="H949" s="16"/>
      <c r="I949" s="16"/>
      <c r="J949" s="5" t="s">
        <v>946</v>
      </c>
      <c r="K949" s="5">
        <v>2921</v>
      </c>
      <c r="L949" s="5">
        <v>1786</v>
      </c>
      <c r="M949" s="5" t="s">
        <v>920</v>
      </c>
      <c r="N949" s="8">
        <v>3</v>
      </c>
      <c r="O949" s="5">
        <v>1786</v>
      </c>
      <c r="P949" s="5"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</row>
    <row r="950" spans="1:22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16"/>
      <c r="H950" s="16"/>
      <c r="I950" s="16"/>
      <c r="J950" s="5" t="s">
        <v>1101</v>
      </c>
      <c r="K950" s="5">
        <v>4230</v>
      </c>
      <c r="L950" s="5">
        <v>1812</v>
      </c>
      <c r="M950" s="5" t="s">
        <v>925</v>
      </c>
      <c r="N950" s="8">
        <v>4</v>
      </c>
      <c r="O950" s="5">
        <v>1812</v>
      </c>
      <c r="P950" s="5"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</row>
    <row r="951" spans="1:22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16"/>
      <c r="H951" s="16"/>
      <c r="I951" s="16"/>
      <c r="J951" s="5" t="s">
        <v>941</v>
      </c>
      <c r="K951" s="5">
        <v>3445</v>
      </c>
      <c r="L951" s="5">
        <v>1909</v>
      </c>
      <c r="M951" s="5" t="s">
        <v>921</v>
      </c>
      <c r="N951" s="8">
        <v>4</v>
      </c>
      <c r="O951" s="5">
        <v>1909</v>
      </c>
      <c r="P951" s="5"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</row>
    <row r="952" spans="1:22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16"/>
      <c r="H952" s="16"/>
      <c r="I952" s="16"/>
      <c r="J952" s="5" t="s">
        <v>1186</v>
      </c>
      <c r="K952" s="5">
        <v>3555</v>
      </c>
      <c r="L952" s="5">
        <v>1564</v>
      </c>
      <c r="M952" s="5" t="s">
        <v>918</v>
      </c>
      <c r="N952" s="8">
        <v>4</v>
      </c>
      <c r="O952" s="5">
        <v>1564</v>
      </c>
      <c r="P952" s="5"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</row>
    <row r="953" spans="1:22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16"/>
      <c r="H953" s="16"/>
      <c r="I953" s="16"/>
      <c r="J953" s="5" t="s">
        <v>1072</v>
      </c>
      <c r="K953" s="5">
        <v>3065</v>
      </c>
      <c r="L953" s="5">
        <v>1426</v>
      </c>
      <c r="M953" s="5" t="s">
        <v>923</v>
      </c>
      <c r="N953" s="8">
        <v>6</v>
      </c>
      <c r="O953" s="5">
        <v>2852</v>
      </c>
      <c r="P953" s="5"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</row>
    <row r="954" spans="1:22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16"/>
      <c r="H954" s="16"/>
      <c r="I954" s="16"/>
      <c r="J954" s="5" t="s">
        <v>1054</v>
      </c>
      <c r="K954" s="5">
        <v>2772</v>
      </c>
      <c r="L954" s="5">
        <v>1527</v>
      </c>
      <c r="M954" s="5" t="s">
        <v>925</v>
      </c>
      <c r="N954" s="8" t="s">
        <v>1572</v>
      </c>
      <c r="O954" s="5">
        <v>1527</v>
      </c>
      <c r="P954" s="5"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</row>
    <row r="955" spans="1:22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16"/>
      <c r="H955" s="16"/>
      <c r="I955" s="16"/>
      <c r="J955" s="5" t="s">
        <v>1090</v>
      </c>
      <c r="K955" s="5">
        <v>4420</v>
      </c>
      <c r="L955" s="5">
        <v>1797</v>
      </c>
      <c r="M955" s="5" t="s">
        <v>925</v>
      </c>
      <c r="N955" s="8">
        <v>3</v>
      </c>
      <c r="O955" s="5">
        <v>1797</v>
      </c>
      <c r="P955" s="5"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</row>
    <row r="956" spans="1:22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16"/>
      <c r="H956" s="16"/>
      <c r="I956" s="16"/>
      <c r="J956" s="5" t="s">
        <v>1190</v>
      </c>
      <c r="K956" s="5">
        <v>4685</v>
      </c>
      <c r="L956" s="5">
        <v>2036</v>
      </c>
      <c r="M956" s="5" t="s">
        <v>923</v>
      </c>
      <c r="N956" s="8">
        <v>5</v>
      </c>
      <c r="O956" s="5">
        <v>2036</v>
      </c>
      <c r="P956" s="5"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</row>
    <row r="957" spans="1:22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16"/>
      <c r="H957" s="16"/>
      <c r="I957" s="16"/>
      <c r="J957" s="5" t="s">
        <v>1135</v>
      </c>
      <c r="K957" s="5">
        <v>3290</v>
      </c>
      <c r="L957" s="5">
        <v>1720</v>
      </c>
      <c r="M957" s="5" t="s">
        <v>918</v>
      </c>
      <c r="N957" s="8">
        <v>4</v>
      </c>
      <c r="O957" s="5">
        <v>3440</v>
      </c>
      <c r="P957" s="5"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</row>
    <row r="958" spans="1:22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16"/>
      <c r="H958" s="16"/>
      <c r="I958" s="16"/>
      <c r="J958" s="5" t="s">
        <v>1202</v>
      </c>
      <c r="K958" s="5">
        <v>2775</v>
      </c>
      <c r="L958" s="5">
        <v>1946</v>
      </c>
      <c r="M958" s="5" t="s">
        <v>923</v>
      </c>
      <c r="N958" s="8">
        <v>5</v>
      </c>
      <c r="O958" s="5">
        <v>1946</v>
      </c>
      <c r="P958" s="5"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</row>
    <row r="959" spans="1:22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16"/>
      <c r="H959" s="16"/>
      <c r="I959" s="16"/>
      <c r="J959" s="5" t="s">
        <v>1061</v>
      </c>
      <c r="K959" s="5">
        <v>4858</v>
      </c>
      <c r="L959" s="5">
        <v>2491</v>
      </c>
      <c r="M959" s="5" t="s">
        <v>918</v>
      </c>
      <c r="N959" s="8">
        <v>5</v>
      </c>
      <c r="O959" s="5">
        <v>2491</v>
      </c>
      <c r="P959" s="5"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</row>
    <row r="960" spans="1:22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16"/>
      <c r="H960" s="16"/>
      <c r="I960" s="16"/>
      <c r="J960" s="5" t="s">
        <v>1171</v>
      </c>
      <c r="K960" s="5">
        <v>4576</v>
      </c>
      <c r="L960" s="5">
        <v>2188</v>
      </c>
      <c r="M960" s="5" t="s">
        <v>918</v>
      </c>
      <c r="N960" s="8">
        <v>4</v>
      </c>
      <c r="O960" s="5">
        <v>6564</v>
      </c>
      <c r="P960" s="5"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</row>
    <row r="961" spans="1:22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16"/>
      <c r="H961" s="16"/>
      <c r="I961" s="16"/>
      <c r="J961" s="5" t="s">
        <v>1059</v>
      </c>
      <c r="K961" s="5">
        <v>3645</v>
      </c>
      <c r="L961" s="5">
        <v>2466</v>
      </c>
      <c r="M961" s="5" t="s">
        <v>925</v>
      </c>
      <c r="N961" s="8">
        <v>6</v>
      </c>
      <c r="O961" s="5">
        <v>2466</v>
      </c>
      <c r="P961" s="5"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</row>
    <row r="962" spans="1:22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16"/>
      <c r="H962" s="16"/>
      <c r="I962" s="16"/>
      <c r="J962" s="5" t="s">
        <v>1047</v>
      </c>
      <c r="K962" s="5">
        <v>4564</v>
      </c>
      <c r="L962" s="5">
        <v>1823</v>
      </c>
      <c r="M962" s="5" t="s">
        <v>918</v>
      </c>
      <c r="N962" s="8">
        <v>5</v>
      </c>
      <c r="O962" s="5">
        <v>1823</v>
      </c>
      <c r="P962" s="5"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</row>
    <row r="963" spans="1:22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16"/>
      <c r="H963" s="16"/>
      <c r="I963" s="16"/>
      <c r="J963" s="5" t="s">
        <v>1114</v>
      </c>
      <c r="K963" s="5">
        <v>2856</v>
      </c>
      <c r="L963" s="5">
        <v>1780</v>
      </c>
      <c r="M963" s="5" t="s">
        <v>918</v>
      </c>
      <c r="N963" s="8">
        <v>6</v>
      </c>
      <c r="O963" s="5">
        <v>3560</v>
      </c>
      <c r="P963" s="5"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</row>
    <row r="964" spans="1:22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16"/>
      <c r="H964" s="16"/>
      <c r="I964" s="16"/>
      <c r="J964" s="5" t="s">
        <v>1088</v>
      </c>
      <c r="K964" s="5">
        <v>2523</v>
      </c>
      <c r="L964" s="5">
        <v>1665</v>
      </c>
      <c r="M964" s="5" t="s">
        <v>918</v>
      </c>
      <c r="N964" s="8">
        <v>4</v>
      </c>
      <c r="O964" s="5">
        <v>3330</v>
      </c>
      <c r="P964" s="5"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</row>
    <row r="965" spans="1:22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16"/>
      <c r="H965" s="16"/>
      <c r="I965" s="16"/>
      <c r="J965" s="5" t="s">
        <v>960</v>
      </c>
      <c r="K965" s="5">
        <v>4719</v>
      </c>
      <c r="L965" s="5">
        <v>2043</v>
      </c>
      <c r="M965" s="5" t="s">
        <v>918</v>
      </c>
      <c r="N965" s="8" t="s">
        <v>1572</v>
      </c>
      <c r="O965" s="5">
        <v>2043</v>
      </c>
      <c r="P965" s="5"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</row>
    <row r="966" spans="1:22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16"/>
      <c r="H966" s="16"/>
      <c r="I966" s="16"/>
      <c r="J966" s="5" t="s">
        <v>1183</v>
      </c>
      <c r="K966" s="5">
        <v>4874</v>
      </c>
      <c r="L966" s="5">
        <v>1503</v>
      </c>
      <c r="M966" s="5" t="s">
        <v>918</v>
      </c>
      <c r="N966" s="8" t="s">
        <v>1572</v>
      </c>
      <c r="O966" s="5">
        <v>1503</v>
      </c>
      <c r="P966" s="5"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</row>
    <row r="967" spans="1:22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16"/>
      <c r="H967" s="16"/>
      <c r="I967" s="16"/>
      <c r="J967" s="5" t="s">
        <v>1231</v>
      </c>
      <c r="K967" s="5">
        <v>3479</v>
      </c>
      <c r="L967" s="5">
        <v>2056</v>
      </c>
      <c r="M967" s="5" t="s">
        <v>918</v>
      </c>
      <c r="N967" s="8">
        <v>5</v>
      </c>
      <c r="O967" s="5">
        <v>4112</v>
      </c>
      <c r="P967" s="5"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</row>
    <row r="968" spans="1:22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16"/>
      <c r="H968" s="16"/>
      <c r="I968" s="16"/>
      <c r="J968" s="5" t="s">
        <v>1091</v>
      </c>
      <c r="K968" s="5">
        <v>3277</v>
      </c>
      <c r="L968" s="5">
        <v>1891</v>
      </c>
      <c r="M968" s="5" t="s">
        <v>918</v>
      </c>
      <c r="N968" s="8">
        <v>4</v>
      </c>
      <c r="O968" s="5">
        <v>1891</v>
      </c>
      <c r="P968" s="5"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</row>
    <row r="969" spans="1:22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16"/>
      <c r="H969" s="16"/>
      <c r="I969" s="16"/>
      <c r="J969" s="5" t="s">
        <v>1017</v>
      </c>
      <c r="K969" s="5">
        <v>3566</v>
      </c>
      <c r="L969" s="5">
        <v>2276</v>
      </c>
      <c r="M969" s="5" t="s">
        <v>918</v>
      </c>
      <c r="N969" s="8">
        <v>10</v>
      </c>
      <c r="O969" s="5">
        <v>2276</v>
      </c>
      <c r="P969" s="5"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</row>
    <row r="970" spans="1:22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16"/>
      <c r="H970" s="16"/>
      <c r="I970" s="16"/>
      <c r="J970" s="5" t="s">
        <v>1075</v>
      </c>
      <c r="K970" s="5">
        <v>4209</v>
      </c>
      <c r="L970" s="5">
        <v>1692</v>
      </c>
      <c r="M970" s="5" t="s">
        <v>925</v>
      </c>
      <c r="N970" s="8" t="s">
        <v>1572</v>
      </c>
      <c r="O970" s="5">
        <v>3384</v>
      </c>
      <c r="P970" s="5"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</row>
    <row r="971" spans="1:22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16"/>
      <c r="H971" s="16"/>
      <c r="I971" s="16"/>
      <c r="J971" s="5" t="s">
        <v>976</v>
      </c>
      <c r="K971" s="5">
        <v>4378</v>
      </c>
      <c r="L971" s="5">
        <v>1998</v>
      </c>
      <c r="M971" s="5" t="s">
        <v>920</v>
      </c>
      <c r="N971" s="8">
        <v>5</v>
      </c>
      <c r="O971" s="5">
        <v>5994</v>
      </c>
      <c r="P971" s="5"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</row>
    <row r="972" spans="1:22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16"/>
      <c r="H972" s="16"/>
      <c r="I972" s="16"/>
      <c r="J972" s="5" t="s">
        <v>1062</v>
      </c>
      <c r="K972" s="5">
        <v>2850</v>
      </c>
      <c r="L972" s="5">
        <v>2007</v>
      </c>
      <c r="M972" s="5" t="s">
        <v>925</v>
      </c>
      <c r="N972" s="8">
        <v>5</v>
      </c>
      <c r="O972" s="5">
        <v>2007</v>
      </c>
      <c r="P972" s="5"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</row>
    <row r="973" spans="1:22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16"/>
      <c r="H973" s="16"/>
      <c r="I973" s="16"/>
      <c r="J973" s="5" t="s">
        <v>956</v>
      </c>
      <c r="K973" s="5">
        <v>3112</v>
      </c>
      <c r="L973" s="5">
        <v>1766</v>
      </c>
      <c r="M973" s="5" t="s">
        <v>918</v>
      </c>
      <c r="N973" s="8">
        <v>5</v>
      </c>
      <c r="O973" s="5">
        <v>1766</v>
      </c>
      <c r="P973" s="5"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</row>
    <row r="974" spans="1:22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16"/>
      <c r="H974" s="16"/>
      <c r="I974" s="16"/>
      <c r="J974" s="5" t="s">
        <v>1021</v>
      </c>
      <c r="K974" s="5">
        <v>3788</v>
      </c>
      <c r="L974" s="5">
        <v>2170</v>
      </c>
      <c r="M974" s="5" t="s">
        <v>923</v>
      </c>
      <c r="N974" s="8">
        <v>8</v>
      </c>
      <c r="O974" s="5">
        <v>2170</v>
      </c>
      <c r="P974" s="5"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</row>
    <row r="975" spans="1:22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16"/>
      <c r="H975" s="16"/>
      <c r="I975" s="16"/>
      <c r="J975" s="5" t="s">
        <v>1039</v>
      </c>
      <c r="K975" s="5">
        <v>2868</v>
      </c>
      <c r="L975" s="5">
        <v>2479</v>
      </c>
      <c r="M975" s="5" t="s">
        <v>923</v>
      </c>
      <c r="N975" s="8" t="s">
        <v>1572</v>
      </c>
      <c r="O975" s="5">
        <v>4958</v>
      </c>
      <c r="P975" s="5"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</row>
    <row r="976" spans="1:22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16"/>
      <c r="H976" s="16"/>
      <c r="I976" s="16"/>
      <c r="J976" s="5" t="s">
        <v>1214</v>
      </c>
      <c r="K976" s="5">
        <v>4309</v>
      </c>
      <c r="L976" s="5">
        <v>1779</v>
      </c>
      <c r="M976" s="5" t="s">
        <v>918</v>
      </c>
      <c r="N976" s="8" t="s">
        <v>1572</v>
      </c>
      <c r="O976" s="5">
        <v>3558</v>
      </c>
      <c r="P976" s="5"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</row>
    <row r="977" spans="1:22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16"/>
      <c r="H977" s="16"/>
      <c r="I977" s="16"/>
      <c r="J977" s="5" t="s">
        <v>1168</v>
      </c>
      <c r="K977" s="5">
        <v>3575</v>
      </c>
      <c r="L977" s="5">
        <v>1937</v>
      </c>
      <c r="M977" s="5" t="s">
        <v>918</v>
      </c>
      <c r="N977" s="8">
        <v>8</v>
      </c>
      <c r="O977" s="5">
        <v>5811</v>
      </c>
      <c r="P977" s="5"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</row>
    <row r="978" spans="1:22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16"/>
      <c r="H978" s="16"/>
      <c r="I978" s="16"/>
      <c r="J978" s="5" t="s">
        <v>1164</v>
      </c>
      <c r="K978" s="5">
        <v>3096</v>
      </c>
      <c r="L978" s="5">
        <v>2065</v>
      </c>
      <c r="M978" s="5" t="s">
        <v>918</v>
      </c>
      <c r="N978" s="8">
        <v>8</v>
      </c>
      <c r="O978" s="5">
        <v>2065</v>
      </c>
      <c r="P978" s="5"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</row>
    <row r="979" spans="1:22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16"/>
      <c r="H979" s="16"/>
      <c r="I979" s="16"/>
      <c r="J979" s="5" t="s">
        <v>1006</v>
      </c>
      <c r="K979" s="5">
        <v>3377</v>
      </c>
      <c r="L979" s="5">
        <v>2112</v>
      </c>
      <c r="M979" s="5" t="s">
        <v>923</v>
      </c>
      <c r="N979" s="8">
        <v>8</v>
      </c>
      <c r="O979" s="5">
        <v>2112</v>
      </c>
      <c r="P979" s="5"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</row>
    <row r="980" spans="1:22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16"/>
      <c r="H980" s="16"/>
      <c r="I980" s="16"/>
      <c r="J980" s="5" t="s">
        <v>1066</v>
      </c>
      <c r="K980" s="5">
        <v>4220</v>
      </c>
      <c r="L980" s="5">
        <v>1635</v>
      </c>
      <c r="M980" s="5" t="s">
        <v>918</v>
      </c>
      <c r="N980" s="8">
        <v>10</v>
      </c>
      <c r="O980" s="5">
        <v>3270</v>
      </c>
      <c r="P980" s="5"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</row>
    <row r="981" spans="1:22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16"/>
      <c r="H981" s="16"/>
      <c r="I981" s="16"/>
      <c r="J981" s="5" t="s">
        <v>1204</v>
      </c>
      <c r="K981" s="5">
        <v>2820</v>
      </c>
      <c r="L981" s="5">
        <v>1504</v>
      </c>
      <c r="M981" s="5" t="s">
        <v>923</v>
      </c>
      <c r="N981" s="8">
        <v>3</v>
      </c>
      <c r="O981" s="5">
        <v>4512</v>
      </c>
      <c r="P981" s="5"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</row>
    <row r="982" spans="1:22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16"/>
      <c r="H982" s="16"/>
      <c r="I982" s="16"/>
      <c r="J982" s="5" t="s">
        <v>1213</v>
      </c>
      <c r="K982" s="5">
        <v>4845</v>
      </c>
      <c r="L982" s="5">
        <v>1433</v>
      </c>
      <c r="M982" s="5" t="s">
        <v>918</v>
      </c>
      <c r="N982" s="8">
        <v>10</v>
      </c>
      <c r="O982" s="5">
        <v>2866</v>
      </c>
      <c r="P982" s="5"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</row>
    <row r="983" spans="1:22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16"/>
      <c r="H983" s="16"/>
      <c r="I983" s="16"/>
      <c r="J983" s="5" t="s">
        <v>1225</v>
      </c>
      <c r="K983" s="5">
        <v>4404</v>
      </c>
      <c r="L983" s="5">
        <v>1517</v>
      </c>
      <c r="M983" s="5" t="s">
        <v>920</v>
      </c>
      <c r="N983" s="8" t="s">
        <v>1572</v>
      </c>
      <c r="O983" s="5">
        <v>1517</v>
      </c>
      <c r="P983" s="5"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</row>
    <row r="984" spans="1:22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16"/>
      <c r="H984" s="16"/>
      <c r="I984" s="16"/>
      <c r="J984" s="5" t="s">
        <v>1088</v>
      </c>
      <c r="K984" s="5">
        <v>2523</v>
      </c>
      <c r="L984" s="5">
        <v>1665</v>
      </c>
      <c r="M984" s="5" t="s">
        <v>918</v>
      </c>
      <c r="N984" s="8">
        <v>8</v>
      </c>
      <c r="O984" s="5">
        <v>3330</v>
      </c>
      <c r="P984" s="5"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</row>
    <row r="985" spans="1:22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16"/>
      <c r="H985" s="16"/>
      <c r="I985" s="16"/>
      <c r="J985" s="5" t="s">
        <v>1031</v>
      </c>
      <c r="K985" s="5">
        <v>2808</v>
      </c>
      <c r="L985" s="5">
        <v>1759</v>
      </c>
      <c r="M985" s="5" t="s">
        <v>920</v>
      </c>
      <c r="N985" s="8">
        <v>4</v>
      </c>
      <c r="O985" s="5">
        <v>3518</v>
      </c>
      <c r="P985" s="5"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</row>
    <row r="986" spans="1:22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16"/>
      <c r="H986" s="16"/>
      <c r="I986" s="16"/>
      <c r="J986" s="5" t="s">
        <v>1199</v>
      </c>
      <c r="K986" s="5">
        <v>3448</v>
      </c>
      <c r="L986" s="5">
        <v>1219</v>
      </c>
      <c r="M986" s="5" t="s">
        <v>918</v>
      </c>
      <c r="N986" s="8">
        <v>5</v>
      </c>
      <c r="O986" s="5">
        <v>2438</v>
      </c>
      <c r="P986" s="5"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</row>
    <row r="987" spans="1:22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16"/>
      <c r="H987" s="16"/>
      <c r="I987" s="16"/>
      <c r="J987" s="5" t="s">
        <v>1153</v>
      </c>
      <c r="K987" s="5">
        <v>2902</v>
      </c>
      <c r="L987" s="5">
        <v>1633</v>
      </c>
      <c r="M987" s="5" t="s">
        <v>923</v>
      </c>
      <c r="N987" s="8" t="s">
        <v>1572</v>
      </c>
      <c r="O987" s="5">
        <v>1633</v>
      </c>
      <c r="P987" s="5"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</row>
    <row r="988" spans="1:22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16"/>
      <c r="H988" s="16"/>
      <c r="I988" s="16"/>
      <c r="J988" s="5" t="s">
        <v>1157</v>
      </c>
      <c r="K988" s="5">
        <v>3282</v>
      </c>
      <c r="L988" s="5">
        <v>1376</v>
      </c>
      <c r="M988" s="5" t="s">
        <v>918</v>
      </c>
      <c r="N988" s="8">
        <v>6</v>
      </c>
      <c r="O988" s="5">
        <v>1376</v>
      </c>
      <c r="P988" s="5"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</row>
    <row r="989" spans="1:22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16"/>
      <c r="H989" s="16"/>
      <c r="I989" s="16"/>
      <c r="J989" s="5" t="s">
        <v>961</v>
      </c>
      <c r="K989" s="5">
        <v>3282</v>
      </c>
      <c r="L989" s="5">
        <v>1654</v>
      </c>
      <c r="M989" s="5" t="s">
        <v>925</v>
      </c>
      <c r="N989" s="8">
        <v>4</v>
      </c>
      <c r="O989" s="5">
        <v>4962</v>
      </c>
      <c r="P989" s="5"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</row>
    <row r="990" spans="1:22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16"/>
      <c r="H990" s="16"/>
      <c r="I990" s="16"/>
      <c r="J990" s="5" t="s">
        <v>1062</v>
      </c>
      <c r="K990" s="5">
        <v>2850</v>
      </c>
      <c r="L990" s="5">
        <v>2007</v>
      </c>
      <c r="M990" s="5" t="s">
        <v>925</v>
      </c>
      <c r="N990" s="8">
        <v>10</v>
      </c>
      <c r="O990" s="5">
        <v>2007</v>
      </c>
      <c r="P990" s="5"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</row>
    <row r="991" spans="1:22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16"/>
      <c r="H991" s="16"/>
      <c r="I991" s="16"/>
      <c r="J991" s="5" t="s">
        <v>958</v>
      </c>
      <c r="K991" s="5">
        <v>3832</v>
      </c>
      <c r="L991" s="5">
        <v>1570</v>
      </c>
      <c r="M991" s="5" t="s">
        <v>918</v>
      </c>
      <c r="N991" s="8">
        <v>5</v>
      </c>
      <c r="O991" s="5">
        <v>1570</v>
      </c>
      <c r="P991" s="5"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</row>
    <row r="992" spans="1:22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16"/>
      <c r="H992" s="16"/>
      <c r="I992" s="16"/>
      <c r="J992" s="5" t="s">
        <v>1132</v>
      </c>
      <c r="K992" s="5">
        <v>4744</v>
      </c>
      <c r="L992" s="5">
        <v>1465</v>
      </c>
      <c r="M992" s="5" t="s">
        <v>923</v>
      </c>
      <c r="N992" s="8">
        <v>4</v>
      </c>
      <c r="O992" s="5">
        <v>1465</v>
      </c>
      <c r="P992" s="5"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</row>
    <row r="993" spans="1:22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16"/>
      <c r="H993" s="16"/>
      <c r="I993" s="16"/>
      <c r="J993" s="5" t="s">
        <v>1082</v>
      </c>
      <c r="K993" s="5">
        <v>4910</v>
      </c>
      <c r="L993" s="5">
        <v>2108</v>
      </c>
      <c r="M993" s="5" t="s">
        <v>918</v>
      </c>
      <c r="N993" s="8">
        <v>4</v>
      </c>
      <c r="O993" s="5">
        <v>2108</v>
      </c>
      <c r="P993" s="5"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</row>
    <row r="994" spans="1:22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16"/>
      <c r="H994" s="16"/>
      <c r="I994" s="16"/>
      <c r="J994" s="5" t="s">
        <v>1051</v>
      </c>
      <c r="K994" s="5">
        <v>2929</v>
      </c>
      <c r="L994" s="5">
        <v>1320</v>
      </c>
      <c r="M994" s="5" t="s">
        <v>918</v>
      </c>
      <c r="N994" s="8">
        <v>8</v>
      </c>
      <c r="O994" s="5">
        <v>3960</v>
      </c>
      <c r="P994" s="5"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</row>
    <row r="995" spans="1:22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16"/>
      <c r="H995" s="16"/>
      <c r="I995" s="16"/>
      <c r="J995" s="5" t="s">
        <v>1080</v>
      </c>
      <c r="K995" s="5">
        <v>4295</v>
      </c>
      <c r="L995" s="5">
        <v>2280</v>
      </c>
      <c r="M995" s="5" t="s">
        <v>918</v>
      </c>
      <c r="N995" s="8">
        <v>5</v>
      </c>
      <c r="O995" s="5">
        <v>2280</v>
      </c>
      <c r="P995" s="5"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</row>
    <row r="996" spans="1:22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16"/>
      <c r="H996" s="16"/>
      <c r="I996" s="16"/>
      <c r="J996" s="5" t="s">
        <v>1194</v>
      </c>
      <c r="K996" s="5">
        <v>2898</v>
      </c>
      <c r="L996" s="5">
        <v>1324</v>
      </c>
      <c r="M996" s="5" t="s">
        <v>925</v>
      </c>
      <c r="N996" s="8">
        <v>3</v>
      </c>
      <c r="O996" s="5">
        <v>2648</v>
      </c>
      <c r="P996" s="5"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</row>
    <row r="997" spans="1:22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16"/>
      <c r="H997" s="16"/>
      <c r="I997" s="16"/>
      <c r="J997" s="5" t="s">
        <v>1091</v>
      </c>
      <c r="K997" s="5">
        <v>3277</v>
      </c>
      <c r="L997" s="5">
        <v>1891</v>
      </c>
      <c r="M997" s="5" t="s">
        <v>918</v>
      </c>
      <c r="N997" s="8" t="s">
        <v>1572</v>
      </c>
      <c r="O997" s="5">
        <v>1891</v>
      </c>
      <c r="P997" s="5"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</row>
    <row r="998" spans="1:22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16"/>
      <c r="H998" s="16"/>
      <c r="I998" s="16"/>
      <c r="J998" s="5" t="s">
        <v>1224</v>
      </c>
      <c r="K998" s="5">
        <v>4454</v>
      </c>
      <c r="L998" s="5">
        <v>1884</v>
      </c>
      <c r="M998" s="5" t="s">
        <v>918</v>
      </c>
      <c r="N998" s="8">
        <v>6</v>
      </c>
      <c r="O998" s="5">
        <v>1884</v>
      </c>
      <c r="P998" s="5"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</row>
    <row r="999" spans="1:22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16"/>
      <c r="H999" s="16"/>
      <c r="I999" s="16"/>
      <c r="J999" s="5" t="s">
        <v>1218</v>
      </c>
      <c r="K999" s="5">
        <v>3422</v>
      </c>
      <c r="L999" s="5">
        <v>1696</v>
      </c>
      <c r="M999" s="5" t="s">
        <v>918</v>
      </c>
      <c r="N999" s="8">
        <v>4</v>
      </c>
      <c r="O999" s="5">
        <v>1696</v>
      </c>
      <c r="P999" s="5"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</row>
    <row r="1000" spans="1:22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16"/>
      <c r="H1000" s="16"/>
      <c r="I1000" s="16"/>
      <c r="J1000" s="5" t="s">
        <v>1007</v>
      </c>
      <c r="K1000" s="5">
        <v>3330</v>
      </c>
      <c r="L1000" s="5">
        <v>1819</v>
      </c>
      <c r="M1000" s="5" t="s">
        <v>918</v>
      </c>
      <c r="N1000" s="8">
        <v>5</v>
      </c>
      <c r="O1000" s="5">
        <v>3638</v>
      </c>
      <c r="P1000" s="5"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</row>
    <row r="1001" spans="1:22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16"/>
      <c r="H1001" s="16"/>
      <c r="I1001" s="16"/>
      <c r="J1001" s="5" t="s">
        <v>1015</v>
      </c>
      <c r="K1001" s="5">
        <v>4369</v>
      </c>
      <c r="L1001" s="5">
        <v>1245</v>
      </c>
      <c r="M1001" s="5" t="s">
        <v>918</v>
      </c>
      <c r="N1001" s="8">
        <v>8</v>
      </c>
      <c r="O1001" s="5">
        <v>3735</v>
      </c>
      <c r="P1001" s="5"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</row>
    <row r="1002" spans="1:22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16"/>
      <c r="H1002" s="16"/>
      <c r="I1002" s="16"/>
      <c r="J1002" s="5" t="s">
        <v>978</v>
      </c>
      <c r="K1002" s="5">
        <v>2787</v>
      </c>
      <c r="L1002" s="5">
        <v>2020</v>
      </c>
      <c r="M1002" s="5" t="s">
        <v>918</v>
      </c>
      <c r="N1002" s="8" t="s">
        <v>1572</v>
      </c>
      <c r="O1002" s="5">
        <v>4040</v>
      </c>
      <c r="P1002" s="5"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</row>
    <row r="1003" spans="1:22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16"/>
      <c r="H1003" s="16"/>
      <c r="I1003" s="16"/>
      <c r="J1003" s="5" t="s">
        <v>938</v>
      </c>
      <c r="K1003" s="5">
        <v>4190</v>
      </c>
      <c r="L1003" s="5">
        <v>1817</v>
      </c>
      <c r="M1003" s="5" t="s">
        <v>918</v>
      </c>
      <c r="N1003" s="8">
        <v>8</v>
      </c>
      <c r="O1003" s="5">
        <v>3634</v>
      </c>
      <c r="P1003" s="5"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</row>
    <row r="1004" spans="1:22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16"/>
      <c r="H1004" s="16"/>
      <c r="I1004" s="16"/>
      <c r="J1004" s="5" t="s">
        <v>970</v>
      </c>
      <c r="K1004" s="5">
        <v>4398</v>
      </c>
      <c r="L1004" s="5">
        <v>1800</v>
      </c>
      <c r="M1004" s="5" t="s">
        <v>918</v>
      </c>
      <c r="N1004" s="8">
        <v>5</v>
      </c>
      <c r="O1004" s="5">
        <v>5400</v>
      </c>
      <c r="P1004" s="5"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</row>
    <row r="1005" spans="1:22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16"/>
      <c r="H1005" s="16"/>
      <c r="I1005" s="16"/>
      <c r="J1005" s="5" t="s">
        <v>1068</v>
      </c>
      <c r="K1005" s="5">
        <v>3646</v>
      </c>
      <c r="L1005" s="5">
        <v>1603</v>
      </c>
      <c r="M1005" s="5" t="s">
        <v>925</v>
      </c>
      <c r="N1005" s="8">
        <v>3</v>
      </c>
      <c r="O1005" s="5">
        <v>1603</v>
      </c>
      <c r="P1005" s="5"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</row>
    <row r="1006" spans="1:22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16"/>
      <c r="H1006" s="16"/>
      <c r="I1006" s="16"/>
      <c r="J1006" s="5" t="s">
        <v>961</v>
      </c>
      <c r="K1006" s="5">
        <v>3282</v>
      </c>
      <c r="L1006" s="5">
        <v>1654</v>
      </c>
      <c r="M1006" s="5" t="s">
        <v>925</v>
      </c>
      <c r="N1006" s="8">
        <v>5</v>
      </c>
      <c r="O1006" s="5">
        <v>1654</v>
      </c>
      <c r="P1006" s="5"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</row>
    <row r="1007" spans="1:22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16"/>
      <c r="H1007" s="16"/>
      <c r="I1007" s="16"/>
      <c r="J1007" s="5" t="s">
        <v>1075</v>
      </c>
      <c r="K1007" s="5">
        <v>4209</v>
      </c>
      <c r="L1007" s="5">
        <v>1692</v>
      </c>
      <c r="M1007" s="5" t="s">
        <v>925</v>
      </c>
      <c r="N1007" s="8">
        <v>6</v>
      </c>
      <c r="O1007" s="5">
        <v>1692</v>
      </c>
      <c r="P1007" s="5"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</row>
    <row r="1008" spans="1:22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16"/>
      <c r="H1008" s="16"/>
      <c r="I1008" s="16"/>
      <c r="J1008" s="5" t="s">
        <v>1004</v>
      </c>
      <c r="K1008" s="5">
        <v>4733</v>
      </c>
      <c r="L1008" s="5">
        <v>1415</v>
      </c>
      <c r="M1008" s="5" t="s">
        <v>918</v>
      </c>
      <c r="N1008" s="8">
        <v>4</v>
      </c>
      <c r="O1008" s="5">
        <v>1415</v>
      </c>
      <c r="P1008" s="5"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</row>
    <row r="1009" spans="1:22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16"/>
      <c r="H1009" s="16"/>
      <c r="I1009" s="16"/>
      <c r="J1009" s="5" t="s">
        <v>1014</v>
      </c>
      <c r="K1009" s="5">
        <v>2672</v>
      </c>
      <c r="L1009" s="5">
        <v>2236</v>
      </c>
      <c r="M1009" s="5" t="s">
        <v>918</v>
      </c>
      <c r="N1009" s="8">
        <v>6</v>
      </c>
      <c r="O1009" s="5">
        <v>2236</v>
      </c>
      <c r="P1009" s="5"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</row>
    <row r="1010" spans="1:22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16"/>
      <c r="H1010" s="16"/>
      <c r="I1010" s="16"/>
      <c r="J1010" s="5" t="s">
        <v>933</v>
      </c>
      <c r="K1010" s="5">
        <v>4605</v>
      </c>
      <c r="L1010" s="5">
        <v>1834</v>
      </c>
      <c r="M1010" s="5" t="s">
        <v>923</v>
      </c>
      <c r="N1010" s="8">
        <v>3</v>
      </c>
      <c r="O1010" s="5">
        <v>3668</v>
      </c>
      <c r="P1010" s="5"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</row>
    <row r="1011" spans="1:22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16"/>
      <c r="H1011" s="16"/>
      <c r="I1011" s="16"/>
      <c r="J1011" s="5" t="s">
        <v>939</v>
      </c>
      <c r="K1011" s="5">
        <v>3768</v>
      </c>
      <c r="L1011" s="5">
        <v>1353</v>
      </c>
      <c r="M1011" s="5" t="s">
        <v>918</v>
      </c>
      <c r="N1011" s="8">
        <v>5</v>
      </c>
      <c r="O1011" s="5">
        <v>1353</v>
      </c>
      <c r="P1011" s="5"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</row>
    <row r="1012" spans="1:22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16"/>
      <c r="H1012" s="16"/>
      <c r="I1012" s="16"/>
      <c r="J1012" s="5" t="s">
        <v>1056</v>
      </c>
      <c r="K1012" s="5">
        <v>4658</v>
      </c>
      <c r="L1012" s="5">
        <v>1435</v>
      </c>
      <c r="M1012" s="5" t="s">
        <v>918</v>
      </c>
      <c r="N1012" s="8">
        <v>4</v>
      </c>
      <c r="O1012" s="5">
        <v>1435</v>
      </c>
      <c r="P1012" s="5"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</row>
    <row r="1013" spans="1:22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16"/>
      <c r="H1013" s="16"/>
      <c r="I1013" s="16"/>
      <c r="J1013" s="5" t="s">
        <v>979</v>
      </c>
      <c r="K1013" s="5">
        <v>3458</v>
      </c>
      <c r="L1013" s="5">
        <v>1684</v>
      </c>
      <c r="M1013" s="5" t="s">
        <v>925</v>
      </c>
      <c r="N1013" s="8" t="s">
        <v>1572</v>
      </c>
      <c r="O1013" s="5">
        <v>1684</v>
      </c>
      <c r="P1013" s="5"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</row>
    <row r="1014" spans="1:22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16"/>
      <c r="H1014" s="16"/>
      <c r="I1014" s="16"/>
      <c r="J1014" s="5" t="s">
        <v>979</v>
      </c>
      <c r="K1014" s="5">
        <v>3458</v>
      </c>
      <c r="L1014" s="5">
        <v>1684</v>
      </c>
      <c r="M1014" s="5" t="s">
        <v>925</v>
      </c>
      <c r="N1014" s="8">
        <v>8</v>
      </c>
      <c r="O1014" s="5">
        <v>3368</v>
      </c>
      <c r="P1014" s="5"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</row>
    <row r="1015" spans="1:22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16"/>
      <c r="H1015" s="16"/>
      <c r="I1015" s="16"/>
      <c r="J1015" s="5" t="s">
        <v>1197</v>
      </c>
      <c r="K1015" s="5">
        <v>3686</v>
      </c>
      <c r="L1015" s="5">
        <v>2401</v>
      </c>
      <c r="M1015" s="5" t="s">
        <v>925</v>
      </c>
      <c r="N1015" s="8">
        <v>5</v>
      </c>
      <c r="O1015" s="5">
        <v>7203</v>
      </c>
      <c r="P1015" s="5"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</row>
    <row r="1016" spans="1:22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16"/>
      <c r="H1016" s="16"/>
      <c r="I1016" s="16"/>
      <c r="J1016" s="5" t="s">
        <v>951</v>
      </c>
      <c r="K1016" s="5">
        <v>4610</v>
      </c>
      <c r="L1016" s="5">
        <v>2176</v>
      </c>
      <c r="M1016" s="5" t="s">
        <v>918</v>
      </c>
      <c r="N1016" s="8">
        <v>8</v>
      </c>
      <c r="O1016" s="5">
        <v>2176</v>
      </c>
      <c r="P1016" s="5"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</row>
    <row r="1017" spans="1:22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16"/>
      <c r="H1017" s="16"/>
      <c r="I1017" s="16"/>
      <c r="J1017" s="5" t="s">
        <v>1104</v>
      </c>
      <c r="K1017" s="5">
        <v>2889</v>
      </c>
      <c r="L1017" s="5">
        <v>1384</v>
      </c>
      <c r="M1017" s="5" t="s">
        <v>918</v>
      </c>
      <c r="N1017" s="8">
        <v>4</v>
      </c>
      <c r="O1017" s="5">
        <v>4152</v>
      </c>
      <c r="P1017" s="5"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</row>
    <row r="1018" spans="1:22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16"/>
      <c r="H1018" s="16"/>
      <c r="I1018" s="16"/>
      <c r="J1018" s="5" t="s">
        <v>1034</v>
      </c>
      <c r="K1018" s="5">
        <v>4914</v>
      </c>
      <c r="L1018" s="5">
        <v>1632</v>
      </c>
      <c r="M1018" s="5" t="s">
        <v>923</v>
      </c>
      <c r="N1018" s="8">
        <v>5</v>
      </c>
      <c r="O1018" s="5">
        <v>1632</v>
      </c>
      <c r="P1018" s="5"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</row>
    <row r="1019" spans="1:22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16"/>
      <c r="H1019" s="16"/>
      <c r="I1019" s="16"/>
      <c r="J1019" s="5" t="s">
        <v>987</v>
      </c>
      <c r="K1019" s="5">
        <v>2714</v>
      </c>
      <c r="L1019" s="5">
        <v>1975</v>
      </c>
      <c r="M1019" s="5" t="s">
        <v>918</v>
      </c>
      <c r="N1019" s="8">
        <v>4</v>
      </c>
      <c r="O1019" s="5">
        <v>3950</v>
      </c>
      <c r="P1019" s="5"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</row>
    <row r="1020" spans="1:22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16"/>
      <c r="H1020" s="16"/>
      <c r="I1020" s="16"/>
      <c r="J1020" s="5" t="s">
        <v>1231</v>
      </c>
      <c r="K1020" s="5">
        <v>3479</v>
      </c>
      <c r="L1020" s="5">
        <v>2056</v>
      </c>
      <c r="M1020" s="5" t="s">
        <v>918</v>
      </c>
      <c r="N1020" s="8">
        <v>10</v>
      </c>
      <c r="O1020" s="5">
        <v>4112</v>
      </c>
      <c r="P1020" s="5"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</row>
    <row r="1021" spans="1:22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16"/>
      <c r="H1021" s="16"/>
      <c r="I1021" s="16"/>
      <c r="J1021" s="5" t="s">
        <v>1031</v>
      </c>
      <c r="K1021" s="5">
        <v>2808</v>
      </c>
      <c r="L1021" s="5">
        <v>1759</v>
      </c>
      <c r="M1021" s="5" t="s">
        <v>920</v>
      </c>
      <c r="N1021" s="8">
        <v>4</v>
      </c>
      <c r="O1021" s="5">
        <v>1759</v>
      </c>
      <c r="P1021" s="5"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</row>
    <row r="1022" spans="1:22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16"/>
      <c r="H1022" s="16"/>
      <c r="I1022" s="16"/>
      <c r="J1022" s="5" t="s">
        <v>1133</v>
      </c>
      <c r="K1022" s="5">
        <v>3473</v>
      </c>
      <c r="L1022" s="5">
        <v>1493</v>
      </c>
      <c r="M1022" s="5" t="s">
        <v>923</v>
      </c>
      <c r="N1022" s="8" t="s">
        <v>1572</v>
      </c>
      <c r="O1022" s="5">
        <v>1493</v>
      </c>
      <c r="P1022" s="5"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</row>
    <row r="1023" spans="1:22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16"/>
      <c r="H1023" s="16"/>
      <c r="I1023" s="16"/>
      <c r="J1023" s="5" t="s">
        <v>1174</v>
      </c>
      <c r="K1023" s="5">
        <v>3844</v>
      </c>
      <c r="L1023" s="5">
        <v>2157</v>
      </c>
      <c r="M1023" s="5" t="s">
        <v>918</v>
      </c>
      <c r="N1023" s="8">
        <v>8</v>
      </c>
      <c r="O1023" s="5">
        <v>2157</v>
      </c>
      <c r="P1023" s="5"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</row>
    <row r="1024" spans="1:22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16"/>
      <c r="H1024" s="16"/>
      <c r="I1024" s="16"/>
      <c r="J1024" s="5" t="s">
        <v>1075</v>
      </c>
      <c r="K1024" s="5">
        <v>4209</v>
      </c>
      <c r="L1024" s="5">
        <v>1692</v>
      </c>
      <c r="M1024" s="5" t="s">
        <v>925</v>
      </c>
      <c r="N1024" s="8">
        <v>5</v>
      </c>
      <c r="O1024" s="5">
        <v>1692</v>
      </c>
      <c r="P1024" s="5"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</row>
    <row r="1025" spans="1:22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16"/>
      <c r="H1025" s="16"/>
      <c r="I1025" s="16"/>
      <c r="J1025" s="5" t="s">
        <v>950</v>
      </c>
      <c r="K1025" s="5">
        <v>4849</v>
      </c>
      <c r="L1025" s="5">
        <v>2433</v>
      </c>
      <c r="M1025" s="5" t="s">
        <v>923</v>
      </c>
      <c r="N1025" s="8">
        <v>8</v>
      </c>
      <c r="O1025" s="5">
        <v>4866</v>
      </c>
      <c r="P1025" s="5"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</row>
    <row r="1026" spans="1:22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16"/>
      <c r="H1026" s="16"/>
      <c r="I1026" s="16"/>
      <c r="J1026" s="5" t="s">
        <v>963</v>
      </c>
      <c r="K1026" s="5">
        <v>2814</v>
      </c>
      <c r="L1026" s="5">
        <v>2437</v>
      </c>
      <c r="M1026" s="5" t="s">
        <v>918</v>
      </c>
      <c r="N1026" s="8">
        <v>6</v>
      </c>
      <c r="O1026" s="5">
        <v>2437</v>
      </c>
      <c r="P1026" s="5"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</row>
    <row r="1027" spans="1:22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16"/>
      <c r="H1027" s="16"/>
      <c r="I1027" s="16"/>
      <c r="J1027" s="5" t="s">
        <v>1047</v>
      </c>
      <c r="K1027" s="5">
        <v>4564</v>
      </c>
      <c r="L1027" s="5">
        <v>1823</v>
      </c>
      <c r="M1027" s="5" t="s">
        <v>918</v>
      </c>
      <c r="N1027" s="8">
        <v>6</v>
      </c>
      <c r="O1027" s="5">
        <v>3646</v>
      </c>
      <c r="P1027" s="5"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</row>
    <row r="1028" spans="1:22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16"/>
      <c r="H1028" s="16"/>
      <c r="I1028" s="16"/>
      <c r="J1028" s="5" t="s">
        <v>963</v>
      </c>
      <c r="K1028" s="5">
        <v>2814</v>
      </c>
      <c r="L1028" s="5">
        <v>2437</v>
      </c>
      <c r="M1028" s="5" t="s">
        <v>918</v>
      </c>
      <c r="N1028" s="8">
        <v>5</v>
      </c>
      <c r="O1028" s="5">
        <v>14622</v>
      </c>
      <c r="P1028" s="5"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</row>
    <row r="1029" spans="1:22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16"/>
      <c r="H1029" s="16"/>
      <c r="I1029" s="16"/>
      <c r="J1029" s="5" t="s">
        <v>1090</v>
      </c>
      <c r="K1029" s="5">
        <v>4420</v>
      </c>
      <c r="L1029" s="5">
        <v>1797</v>
      </c>
      <c r="M1029" s="5" t="s">
        <v>925</v>
      </c>
      <c r="N1029" s="8">
        <v>4</v>
      </c>
      <c r="O1029" s="5">
        <v>1797</v>
      </c>
      <c r="P1029" s="5"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</row>
    <row r="1030" spans="1:22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16"/>
      <c r="H1030" s="16"/>
      <c r="I1030" s="16"/>
      <c r="J1030" s="5" t="s">
        <v>957</v>
      </c>
      <c r="K1030" s="5">
        <v>4689</v>
      </c>
      <c r="L1030" s="5">
        <v>1796</v>
      </c>
      <c r="M1030" s="5" t="s">
        <v>925</v>
      </c>
      <c r="N1030" s="8">
        <v>8</v>
      </c>
      <c r="O1030" s="5">
        <v>1796</v>
      </c>
      <c r="P1030" s="5"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</row>
    <row r="1031" spans="1:22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16"/>
      <c r="H1031" s="16"/>
      <c r="I1031" s="16"/>
      <c r="J1031" s="5" t="s">
        <v>1196</v>
      </c>
      <c r="K1031" s="5">
        <v>3878</v>
      </c>
      <c r="L1031" s="5">
        <v>2236</v>
      </c>
      <c r="M1031" s="5" t="s">
        <v>918</v>
      </c>
      <c r="N1031" s="8">
        <v>4</v>
      </c>
      <c r="O1031" s="5">
        <v>2236</v>
      </c>
      <c r="P1031" s="5"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</row>
    <row r="1032" spans="1:22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16"/>
      <c r="H1032" s="16"/>
      <c r="I1032" s="16"/>
      <c r="J1032" s="5" t="s">
        <v>1025</v>
      </c>
      <c r="K1032" s="5">
        <v>4765</v>
      </c>
      <c r="L1032" s="5">
        <v>1286</v>
      </c>
      <c r="M1032" s="5" t="s">
        <v>923</v>
      </c>
      <c r="N1032" s="8">
        <v>5</v>
      </c>
      <c r="O1032" s="5">
        <v>1286</v>
      </c>
      <c r="P1032" s="5"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</row>
    <row r="1033" spans="1:22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16"/>
      <c r="H1033" s="16"/>
      <c r="I1033" s="16"/>
      <c r="J1033" s="5" t="s">
        <v>928</v>
      </c>
      <c r="K1033" s="5">
        <v>2747</v>
      </c>
      <c r="L1033" s="5">
        <v>2098</v>
      </c>
      <c r="M1033" s="5" t="s">
        <v>927</v>
      </c>
      <c r="N1033" s="8">
        <v>3</v>
      </c>
      <c r="O1033" s="5">
        <v>2098</v>
      </c>
      <c r="P1033" s="5"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</row>
    <row r="1034" spans="1:22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16"/>
      <c r="H1034" s="16"/>
      <c r="I1034" s="16"/>
      <c r="J1034" s="5" t="s">
        <v>1004</v>
      </c>
      <c r="K1034" s="5">
        <v>4733</v>
      </c>
      <c r="L1034" s="5">
        <v>1415</v>
      </c>
      <c r="M1034" s="5" t="s">
        <v>918</v>
      </c>
      <c r="N1034" s="8">
        <v>4</v>
      </c>
      <c r="O1034" s="5">
        <v>1415</v>
      </c>
      <c r="P1034" s="5"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</row>
    <row r="1035" spans="1:22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16"/>
      <c r="H1035" s="16"/>
      <c r="I1035" s="16"/>
      <c r="J1035" s="5" t="s">
        <v>944</v>
      </c>
      <c r="K1035" s="5">
        <v>4891</v>
      </c>
      <c r="L1035" s="5">
        <v>1745</v>
      </c>
      <c r="M1035" s="5" t="s">
        <v>925</v>
      </c>
      <c r="N1035" s="8">
        <v>10</v>
      </c>
      <c r="O1035" s="5">
        <v>1745</v>
      </c>
      <c r="P1035" s="5"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</row>
    <row r="1036" spans="1:22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16"/>
      <c r="H1036" s="16"/>
      <c r="I1036" s="16"/>
      <c r="J1036" s="5" t="s">
        <v>1083</v>
      </c>
      <c r="K1036" s="5">
        <v>2576</v>
      </c>
      <c r="L1036" s="5">
        <v>1826</v>
      </c>
      <c r="M1036" s="5" t="s">
        <v>918</v>
      </c>
      <c r="N1036" s="8">
        <v>8</v>
      </c>
      <c r="O1036" s="5">
        <v>3652</v>
      </c>
      <c r="P1036" s="5"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</row>
    <row r="1037" spans="1:22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16"/>
      <c r="H1037" s="16"/>
      <c r="I1037" s="16"/>
      <c r="J1037" s="5" t="s">
        <v>1129</v>
      </c>
      <c r="K1037" s="5">
        <v>4757</v>
      </c>
      <c r="L1037" s="5">
        <v>1534</v>
      </c>
      <c r="M1037" s="5" t="s">
        <v>918</v>
      </c>
      <c r="N1037" s="8">
        <v>3</v>
      </c>
      <c r="O1037" s="5">
        <v>4602</v>
      </c>
      <c r="P1037" s="5"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</row>
    <row r="1038" spans="1:22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16"/>
      <c r="H1038" s="16"/>
      <c r="I1038" s="16"/>
      <c r="J1038" s="5" t="s">
        <v>1095</v>
      </c>
      <c r="K1038" s="5">
        <v>2867</v>
      </c>
      <c r="L1038" s="5">
        <v>2295</v>
      </c>
      <c r="M1038" s="5" t="s">
        <v>925</v>
      </c>
      <c r="N1038" s="8" t="s">
        <v>1572</v>
      </c>
      <c r="O1038" s="5">
        <v>4590</v>
      </c>
      <c r="P1038" s="5"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</row>
    <row r="1039" spans="1:22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16"/>
      <c r="H1039" s="16"/>
      <c r="I1039" s="16"/>
      <c r="J1039" s="5" t="s">
        <v>1166</v>
      </c>
      <c r="K1039" s="5">
        <v>2579</v>
      </c>
      <c r="L1039" s="5">
        <v>1455</v>
      </c>
      <c r="M1039" s="5" t="s">
        <v>918</v>
      </c>
      <c r="N1039" s="8">
        <v>4</v>
      </c>
      <c r="O1039" s="5">
        <v>2910</v>
      </c>
      <c r="P1039" s="5"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</row>
    <row r="1040" spans="1:22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16"/>
      <c r="H1040" s="16"/>
      <c r="I1040" s="16"/>
      <c r="J1040" s="5" t="s">
        <v>965</v>
      </c>
      <c r="K1040" s="5">
        <v>4531</v>
      </c>
      <c r="L1040" s="5">
        <v>1566</v>
      </c>
      <c r="M1040" s="5" t="s">
        <v>918</v>
      </c>
      <c r="N1040" s="8" t="s">
        <v>1572</v>
      </c>
      <c r="O1040" s="5">
        <v>3132</v>
      </c>
      <c r="P1040" s="5"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</row>
    <row r="1041" spans="1:22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16"/>
      <c r="H1041" s="16"/>
      <c r="I1041" s="16"/>
      <c r="J1041" s="5" t="s">
        <v>1079</v>
      </c>
      <c r="K1041" s="5">
        <v>3574</v>
      </c>
      <c r="L1041" s="5">
        <v>1747</v>
      </c>
      <c r="M1041" s="5" t="s">
        <v>918</v>
      </c>
      <c r="N1041" s="8">
        <v>4</v>
      </c>
      <c r="O1041" s="5">
        <v>5241</v>
      </c>
      <c r="P1041" s="5"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</row>
    <row r="1042" spans="1:22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16"/>
      <c r="H1042" s="16"/>
      <c r="I1042" s="16"/>
      <c r="J1042" s="5" t="s">
        <v>1219</v>
      </c>
      <c r="K1042" s="5">
        <v>3339</v>
      </c>
      <c r="L1042" s="5">
        <v>2274</v>
      </c>
      <c r="M1042" s="5" t="s">
        <v>918</v>
      </c>
      <c r="N1042" s="8">
        <v>4</v>
      </c>
      <c r="O1042" s="5">
        <v>2274</v>
      </c>
      <c r="P1042" s="5"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</row>
    <row r="1043" spans="1:22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16"/>
      <c r="H1043" s="16"/>
      <c r="I1043" s="16"/>
      <c r="J1043" s="5" t="s">
        <v>1065</v>
      </c>
      <c r="K1043" s="5">
        <v>4239</v>
      </c>
      <c r="L1043" s="5">
        <v>2267</v>
      </c>
      <c r="M1043" s="5" t="s">
        <v>918</v>
      </c>
      <c r="N1043" s="8">
        <v>4</v>
      </c>
      <c r="O1043" s="5">
        <v>4534</v>
      </c>
      <c r="P1043" s="5"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</row>
    <row r="1044" spans="1:22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16"/>
      <c r="H1044" s="16"/>
      <c r="I1044" s="16"/>
      <c r="J1044" s="5" t="s">
        <v>1161</v>
      </c>
      <c r="K1044" s="5">
        <v>4948</v>
      </c>
      <c r="L1044" s="5">
        <v>1972</v>
      </c>
      <c r="M1044" s="5" t="s">
        <v>918</v>
      </c>
      <c r="N1044" s="8">
        <v>6</v>
      </c>
      <c r="O1044" s="5">
        <v>5916</v>
      </c>
      <c r="P1044" s="5"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</row>
    <row r="1045" spans="1:22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16"/>
      <c r="H1045" s="16"/>
      <c r="I1045" s="16"/>
      <c r="J1045" s="5" t="s">
        <v>1131</v>
      </c>
      <c r="K1045" s="5">
        <v>2996</v>
      </c>
      <c r="L1045" s="5">
        <v>1641</v>
      </c>
      <c r="M1045" s="5" t="s">
        <v>918</v>
      </c>
      <c r="N1045" s="8">
        <v>6</v>
      </c>
      <c r="O1045" s="5">
        <v>1641</v>
      </c>
      <c r="P1045" s="5"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</row>
    <row r="1046" spans="1:22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16"/>
      <c r="H1046" s="16"/>
      <c r="I1046" s="16"/>
      <c r="J1046" s="5" t="s">
        <v>1121</v>
      </c>
      <c r="K1046" s="5">
        <v>4589</v>
      </c>
      <c r="L1046" s="5">
        <v>1478</v>
      </c>
      <c r="M1046" s="5" t="s">
        <v>925</v>
      </c>
      <c r="N1046" s="8">
        <v>4</v>
      </c>
      <c r="O1046" s="5">
        <v>4434</v>
      </c>
      <c r="P1046" s="5"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</row>
    <row r="1047" spans="1:22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16"/>
      <c r="H1047" s="16"/>
      <c r="I1047" s="16"/>
      <c r="J1047" s="5" t="s">
        <v>1207</v>
      </c>
      <c r="K1047" s="5">
        <v>2614</v>
      </c>
      <c r="L1047" s="5">
        <v>2329</v>
      </c>
      <c r="M1047" s="5" t="s">
        <v>918</v>
      </c>
      <c r="N1047" s="8">
        <v>6</v>
      </c>
      <c r="O1047" s="5">
        <v>2329</v>
      </c>
      <c r="P1047" s="5"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</row>
    <row r="1048" spans="1:22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16"/>
      <c r="H1048" s="16"/>
      <c r="I1048" s="16"/>
      <c r="J1048" s="5" t="s">
        <v>1113</v>
      </c>
      <c r="K1048" s="5">
        <v>3055</v>
      </c>
      <c r="L1048" s="5">
        <v>2269</v>
      </c>
      <c r="M1048" s="5" t="s">
        <v>920</v>
      </c>
      <c r="N1048" s="8">
        <v>8</v>
      </c>
      <c r="O1048" s="5">
        <v>2269</v>
      </c>
      <c r="P1048" s="5"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</row>
    <row r="1049" spans="1:22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16"/>
      <c r="H1049" s="16"/>
      <c r="I1049" s="16"/>
      <c r="J1049" s="5" t="s">
        <v>1205</v>
      </c>
      <c r="K1049" s="5">
        <v>2958</v>
      </c>
      <c r="L1049" s="5">
        <v>1678</v>
      </c>
      <c r="M1049" s="5" t="s">
        <v>925</v>
      </c>
      <c r="N1049" s="8">
        <v>4</v>
      </c>
      <c r="O1049" s="5">
        <v>3356</v>
      </c>
      <c r="P1049" s="5"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</row>
    <row r="1050" spans="1:22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16"/>
      <c r="H1050" s="16"/>
      <c r="I1050" s="16"/>
      <c r="J1050" s="5" t="s">
        <v>1156</v>
      </c>
      <c r="K1050" s="5">
        <v>2517</v>
      </c>
      <c r="L1050" s="5">
        <v>2149</v>
      </c>
      <c r="M1050" s="5" t="s">
        <v>925</v>
      </c>
      <c r="N1050" s="8">
        <v>5</v>
      </c>
      <c r="O1050" s="5">
        <v>2149</v>
      </c>
      <c r="P1050" s="5"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</row>
    <row r="1051" spans="1:22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16"/>
      <c r="H1051" s="16"/>
      <c r="I1051" s="16"/>
      <c r="J1051" s="5" t="s">
        <v>1062</v>
      </c>
      <c r="K1051" s="5">
        <v>2850</v>
      </c>
      <c r="L1051" s="5">
        <v>2007</v>
      </c>
      <c r="M1051" s="5" t="s">
        <v>925</v>
      </c>
      <c r="N1051" s="8" t="s">
        <v>1572</v>
      </c>
      <c r="O1051" s="5">
        <v>6021</v>
      </c>
      <c r="P1051" s="5"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</row>
    <row r="1052" spans="1:22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16"/>
      <c r="H1052" s="16"/>
      <c r="I1052" s="16"/>
      <c r="J1052" s="5" t="s">
        <v>970</v>
      </c>
      <c r="K1052" s="5">
        <v>4398</v>
      </c>
      <c r="L1052" s="5">
        <v>1800</v>
      </c>
      <c r="M1052" s="5" t="s">
        <v>918</v>
      </c>
      <c r="N1052" s="8">
        <v>6</v>
      </c>
      <c r="O1052" s="5">
        <v>5400</v>
      </c>
      <c r="P1052" s="5"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</row>
    <row r="1053" spans="1:22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16"/>
      <c r="H1053" s="16"/>
      <c r="I1053" s="16"/>
      <c r="J1053" s="5" t="s">
        <v>1233</v>
      </c>
      <c r="K1053" s="5">
        <v>4548</v>
      </c>
      <c r="L1053" s="5">
        <v>1983</v>
      </c>
      <c r="M1053" s="5" t="s">
        <v>923</v>
      </c>
      <c r="N1053" s="8">
        <v>3</v>
      </c>
      <c r="O1053" s="5">
        <v>5949</v>
      </c>
      <c r="P1053" s="5"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</row>
    <row r="1054" spans="1:22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16"/>
      <c r="H1054" s="16"/>
      <c r="I1054" s="16"/>
      <c r="J1054" s="5" t="s">
        <v>1028</v>
      </c>
      <c r="K1054" s="5">
        <v>4051</v>
      </c>
      <c r="L1054" s="5">
        <v>1962</v>
      </c>
      <c r="M1054" s="5" t="s">
        <v>925</v>
      </c>
      <c r="N1054" s="8">
        <v>3</v>
      </c>
      <c r="O1054" s="5">
        <v>1962</v>
      </c>
      <c r="P1054" s="5"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</row>
    <row r="1055" spans="1:22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16"/>
      <c r="H1055" s="16"/>
      <c r="I1055" s="16"/>
      <c r="J1055" s="5" t="s">
        <v>1005</v>
      </c>
      <c r="K1055" s="5">
        <v>3408</v>
      </c>
      <c r="L1055" s="5">
        <v>2467</v>
      </c>
      <c r="M1055" s="5" t="s">
        <v>918</v>
      </c>
      <c r="N1055" s="8">
        <v>5</v>
      </c>
      <c r="O1055" s="5">
        <v>2467</v>
      </c>
      <c r="P1055" s="5"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</row>
    <row r="1056" spans="1:22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16"/>
      <c r="H1056" s="16"/>
      <c r="I1056" s="16"/>
      <c r="J1056" s="5" t="s">
        <v>1030</v>
      </c>
      <c r="K1056" s="5">
        <v>2647</v>
      </c>
      <c r="L1056" s="5">
        <v>1539</v>
      </c>
      <c r="M1056" s="5" t="s">
        <v>918</v>
      </c>
      <c r="N1056" s="8">
        <v>4</v>
      </c>
      <c r="O1056" s="5">
        <v>4617</v>
      </c>
      <c r="P1056" s="5"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</row>
    <row r="1057" spans="1:22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16"/>
      <c r="H1057" s="16"/>
      <c r="I1057" s="16"/>
      <c r="J1057" s="5" t="s">
        <v>1174</v>
      </c>
      <c r="K1057" s="5">
        <v>3844</v>
      </c>
      <c r="L1057" s="5">
        <v>2157</v>
      </c>
      <c r="M1057" s="5" t="s">
        <v>918</v>
      </c>
      <c r="N1057" s="8">
        <v>10</v>
      </c>
      <c r="O1057" s="5">
        <v>6471</v>
      </c>
      <c r="P1057" s="5"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</row>
    <row r="1058" spans="1:22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16"/>
      <c r="H1058" s="16"/>
      <c r="I1058" s="16"/>
      <c r="J1058" s="5" t="s">
        <v>1161</v>
      </c>
      <c r="K1058" s="5">
        <v>4948</v>
      </c>
      <c r="L1058" s="5">
        <v>1972</v>
      </c>
      <c r="M1058" s="5" t="s">
        <v>918</v>
      </c>
      <c r="N1058" s="8">
        <v>3</v>
      </c>
      <c r="O1058" s="5">
        <v>5916</v>
      </c>
      <c r="P1058" s="5"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</row>
    <row r="1059" spans="1:22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16"/>
      <c r="H1059" s="16"/>
      <c r="I1059" s="16"/>
      <c r="J1059" s="5" t="s">
        <v>1120</v>
      </c>
      <c r="K1059" s="5">
        <v>4291</v>
      </c>
      <c r="L1059" s="5">
        <v>2021</v>
      </c>
      <c r="M1059" s="5" t="s">
        <v>918</v>
      </c>
      <c r="N1059" s="8">
        <v>4</v>
      </c>
      <c r="O1059" s="5">
        <v>24252</v>
      </c>
      <c r="P1059" s="5"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</row>
    <row r="1060" spans="1:22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16"/>
      <c r="H1060" s="16"/>
      <c r="I1060" s="16"/>
      <c r="J1060" s="5" t="s">
        <v>1187</v>
      </c>
      <c r="K1060" s="5">
        <v>4206</v>
      </c>
      <c r="L1060" s="5">
        <v>1201</v>
      </c>
      <c r="M1060" s="5" t="s">
        <v>918</v>
      </c>
      <c r="N1060" s="8">
        <v>8</v>
      </c>
      <c r="O1060" s="5">
        <v>1201</v>
      </c>
      <c r="P1060" s="5"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</row>
    <row r="1061" spans="1:22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16"/>
      <c r="H1061" s="16"/>
      <c r="I1061" s="16"/>
      <c r="J1061" s="5" t="s">
        <v>980</v>
      </c>
      <c r="K1061" s="5">
        <v>3859</v>
      </c>
      <c r="L1061" s="5">
        <v>1465</v>
      </c>
      <c r="M1061" s="5" t="s">
        <v>925</v>
      </c>
      <c r="N1061" s="8">
        <v>10</v>
      </c>
      <c r="O1061" s="5">
        <v>2930</v>
      </c>
      <c r="P1061" s="5"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</row>
    <row r="1062" spans="1:22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16"/>
      <c r="H1062" s="16"/>
      <c r="I1062" s="16"/>
      <c r="J1062" s="5" t="s">
        <v>1152</v>
      </c>
      <c r="K1062" s="5">
        <v>4758</v>
      </c>
      <c r="L1062" s="5">
        <v>1946</v>
      </c>
      <c r="M1062" s="5" t="s">
        <v>918</v>
      </c>
      <c r="N1062" s="8">
        <v>4</v>
      </c>
      <c r="O1062" s="5">
        <v>3892</v>
      </c>
      <c r="P1062" s="5"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</row>
    <row r="1063" spans="1:22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16"/>
      <c r="H1063" s="16"/>
      <c r="I1063" s="16"/>
      <c r="J1063" s="5" t="s">
        <v>1116</v>
      </c>
      <c r="K1063" s="5">
        <v>3579</v>
      </c>
      <c r="L1063" s="5">
        <v>1579</v>
      </c>
      <c r="M1063" s="5" t="s">
        <v>923</v>
      </c>
      <c r="N1063" s="8">
        <v>5</v>
      </c>
      <c r="O1063" s="5">
        <v>4737</v>
      </c>
      <c r="P1063" s="5"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</row>
    <row r="1064" spans="1:22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16"/>
      <c r="H1064" s="16"/>
      <c r="I1064" s="16"/>
      <c r="J1064" s="5" t="s">
        <v>1041</v>
      </c>
      <c r="K1064" s="5">
        <v>2588</v>
      </c>
      <c r="L1064" s="5">
        <v>2069</v>
      </c>
      <c r="M1064" s="5" t="s">
        <v>918</v>
      </c>
      <c r="N1064" s="8">
        <v>5</v>
      </c>
      <c r="O1064" s="5">
        <v>6207</v>
      </c>
      <c r="P1064" s="5"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</row>
    <row r="1065" spans="1:22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16"/>
      <c r="H1065" s="16"/>
      <c r="I1065" s="16"/>
      <c r="J1065" s="5" t="s">
        <v>1097</v>
      </c>
      <c r="K1065" s="5">
        <v>2856</v>
      </c>
      <c r="L1065" s="5">
        <v>1236</v>
      </c>
      <c r="M1065" s="5" t="s">
        <v>925</v>
      </c>
      <c r="N1065" s="8">
        <v>4</v>
      </c>
      <c r="O1065" s="5">
        <v>1236</v>
      </c>
      <c r="P1065" s="5"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</row>
    <row r="1066" spans="1:22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16"/>
      <c r="H1066" s="16"/>
      <c r="I1066" s="16"/>
      <c r="J1066" s="5" t="s">
        <v>1139</v>
      </c>
      <c r="K1066" s="5">
        <v>3634</v>
      </c>
      <c r="L1066" s="5">
        <v>1487</v>
      </c>
      <c r="M1066" s="5" t="s">
        <v>918</v>
      </c>
      <c r="N1066" s="8">
        <v>4</v>
      </c>
      <c r="O1066" s="5">
        <v>1487</v>
      </c>
      <c r="P1066" s="5"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</row>
    <row r="1067" spans="1:22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16"/>
      <c r="H1067" s="16"/>
      <c r="I1067" s="16"/>
      <c r="J1067" s="5" t="s">
        <v>1236</v>
      </c>
      <c r="K1067" s="5">
        <v>2580</v>
      </c>
      <c r="L1067" s="5">
        <v>1518</v>
      </c>
      <c r="M1067" s="5" t="s">
        <v>918</v>
      </c>
      <c r="N1067" s="8">
        <v>8</v>
      </c>
      <c r="O1067" s="5">
        <v>3036</v>
      </c>
      <c r="P1067" s="5"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</row>
    <row r="1068" spans="1:22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16"/>
      <c r="H1068" s="16"/>
      <c r="I1068" s="16"/>
      <c r="J1068" s="5" t="s">
        <v>982</v>
      </c>
      <c r="K1068" s="5">
        <v>2803</v>
      </c>
      <c r="L1068" s="5">
        <v>1344</v>
      </c>
      <c r="M1068" s="5" t="s">
        <v>918</v>
      </c>
      <c r="N1068" s="8">
        <v>10</v>
      </c>
      <c r="O1068" s="5">
        <v>1344</v>
      </c>
      <c r="P1068" s="5"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</row>
    <row r="1069" spans="1:22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16"/>
      <c r="H1069" s="16"/>
      <c r="I1069" s="16"/>
      <c r="J1069" s="5" t="s">
        <v>1033</v>
      </c>
      <c r="K1069" s="5">
        <v>3467</v>
      </c>
      <c r="L1069" s="5">
        <v>1230</v>
      </c>
      <c r="M1069" s="5" t="s">
        <v>925</v>
      </c>
      <c r="N1069" s="8">
        <v>4</v>
      </c>
      <c r="O1069" s="5">
        <v>1230</v>
      </c>
      <c r="P1069" s="5"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</row>
    <row r="1070" spans="1:22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16"/>
      <c r="H1070" s="16"/>
      <c r="I1070" s="16"/>
      <c r="J1070" s="5" t="s">
        <v>1010</v>
      </c>
      <c r="K1070" s="5">
        <v>4606</v>
      </c>
      <c r="L1070" s="5">
        <v>1568</v>
      </c>
      <c r="M1070" s="5" t="s">
        <v>925</v>
      </c>
      <c r="N1070" s="8">
        <v>5</v>
      </c>
      <c r="O1070" s="5">
        <v>1568</v>
      </c>
      <c r="P1070" s="5"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</row>
    <row r="1071" spans="1:22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16"/>
      <c r="H1071" s="16"/>
      <c r="I1071" s="16"/>
      <c r="J1071" s="5" t="s">
        <v>1145</v>
      </c>
      <c r="K1071" s="5">
        <v>3827</v>
      </c>
      <c r="L1071" s="5">
        <v>2424</v>
      </c>
      <c r="M1071" s="5" t="s">
        <v>918</v>
      </c>
      <c r="N1071" s="8">
        <v>6</v>
      </c>
      <c r="O1071" s="5">
        <v>4848</v>
      </c>
      <c r="P1071" s="5"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</row>
    <row r="1072" spans="1:22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16"/>
      <c r="H1072" s="16"/>
      <c r="I1072" s="16"/>
      <c r="J1072" s="5" t="s">
        <v>1106</v>
      </c>
      <c r="K1072" s="5">
        <v>4711</v>
      </c>
      <c r="L1072" s="5">
        <v>2288</v>
      </c>
      <c r="M1072" s="5" t="s">
        <v>923</v>
      </c>
      <c r="N1072" s="8">
        <v>4</v>
      </c>
      <c r="O1072" s="5">
        <v>2288</v>
      </c>
      <c r="P1072" s="5"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</row>
    <row r="1073" spans="1:22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16"/>
      <c r="H1073" s="16"/>
      <c r="I1073" s="16"/>
      <c r="J1073" s="5" t="s">
        <v>1024</v>
      </c>
      <c r="K1073" s="5">
        <v>4392</v>
      </c>
      <c r="L1073" s="5">
        <v>1542</v>
      </c>
      <c r="M1073" s="5" t="s">
        <v>918</v>
      </c>
      <c r="N1073" s="8">
        <v>10</v>
      </c>
      <c r="O1073" s="5">
        <v>1542</v>
      </c>
      <c r="P1073" s="5"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</row>
    <row r="1074" spans="1:22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16"/>
      <c r="H1074" s="16"/>
      <c r="I1074" s="16"/>
      <c r="J1074" s="5" t="s">
        <v>952</v>
      </c>
      <c r="K1074" s="5">
        <v>2529</v>
      </c>
      <c r="L1074" s="5">
        <v>1630</v>
      </c>
      <c r="M1074" s="5" t="s">
        <v>918</v>
      </c>
      <c r="N1074" s="8" t="s">
        <v>1572</v>
      </c>
      <c r="O1074" s="5">
        <v>21190</v>
      </c>
      <c r="P1074" s="5"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</row>
    <row r="1075" spans="1:22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16"/>
      <c r="H1075" s="16"/>
      <c r="I1075" s="16"/>
      <c r="J1075" s="5" t="s">
        <v>986</v>
      </c>
      <c r="K1075" s="5">
        <v>3253</v>
      </c>
      <c r="L1075" s="5">
        <v>2137</v>
      </c>
      <c r="M1075" s="5" t="s">
        <v>923</v>
      </c>
      <c r="N1075" s="8">
        <v>5</v>
      </c>
      <c r="O1075" s="5">
        <v>2137</v>
      </c>
      <c r="P1075" s="5"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</row>
    <row r="1076" spans="1:22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16"/>
      <c r="H1076" s="16"/>
      <c r="I1076" s="16"/>
      <c r="J1076" s="5" t="s">
        <v>1133</v>
      </c>
      <c r="K1076" s="5">
        <v>3473</v>
      </c>
      <c r="L1076" s="5">
        <v>1493</v>
      </c>
      <c r="M1076" s="5" t="s">
        <v>923</v>
      </c>
      <c r="N1076" s="8" t="s">
        <v>1572</v>
      </c>
      <c r="O1076" s="5">
        <v>1493</v>
      </c>
      <c r="P1076" s="5"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</row>
    <row r="1077" spans="1:22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16"/>
      <c r="H1077" s="16"/>
      <c r="I1077" s="16"/>
      <c r="J1077" s="5" t="s">
        <v>1193</v>
      </c>
      <c r="K1077" s="5">
        <v>4799</v>
      </c>
      <c r="L1077" s="5">
        <v>1978</v>
      </c>
      <c r="M1077" s="5" t="s">
        <v>920</v>
      </c>
      <c r="N1077" s="8">
        <v>4</v>
      </c>
      <c r="O1077" s="5">
        <v>3956</v>
      </c>
      <c r="P1077" s="5"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</row>
    <row r="1078" spans="1:22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16"/>
      <c r="H1078" s="16"/>
      <c r="I1078" s="16"/>
      <c r="J1078" s="5" t="s">
        <v>946</v>
      </c>
      <c r="K1078" s="5">
        <v>2921</v>
      </c>
      <c r="L1078" s="5">
        <v>1786</v>
      </c>
      <c r="M1078" s="5" t="s">
        <v>920</v>
      </c>
      <c r="N1078" s="8">
        <v>4</v>
      </c>
      <c r="O1078" s="5">
        <v>1786</v>
      </c>
      <c r="P1078" s="5"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</row>
    <row r="1079" spans="1:22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16"/>
      <c r="H1079" s="16"/>
      <c r="I1079" s="16"/>
      <c r="J1079" s="5" t="s">
        <v>1007</v>
      </c>
      <c r="K1079" s="5">
        <v>3330</v>
      </c>
      <c r="L1079" s="5">
        <v>1819</v>
      </c>
      <c r="M1079" s="5" t="s">
        <v>918</v>
      </c>
      <c r="N1079" s="8">
        <v>5</v>
      </c>
      <c r="O1079" s="5">
        <v>1819</v>
      </c>
      <c r="P1079" s="5"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</row>
    <row r="1080" spans="1:22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16"/>
      <c r="H1080" s="16"/>
      <c r="I1080" s="16"/>
      <c r="J1080" s="5" t="s">
        <v>1037</v>
      </c>
      <c r="K1080" s="5">
        <v>3993</v>
      </c>
      <c r="L1080" s="5">
        <v>1338</v>
      </c>
      <c r="M1080" s="5" t="s">
        <v>921</v>
      </c>
      <c r="N1080" s="8">
        <v>4</v>
      </c>
      <c r="O1080" s="5">
        <v>2676</v>
      </c>
      <c r="P1080" s="5"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</row>
    <row r="1081" spans="1:22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16"/>
      <c r="H1081" s="16"/>
      <c r="I1081" s="16"/>
      <c r="J1081" s="5" t="s">
        <v>974</v>
      </c>
      <c r="K1081" s="5">
        <v>2547</v>
      </c>
      <c r="L1081" s="5">
        <v>1419</v>
      </c>
      <c r="M1081" s="5" t="s">
        <v>918</v>
      </c>
      <c r="N1081" s="8">
        <v>4</v>
      </c>
      <c r="O1081" s="5">
        <v>1419</v>
      </c>
      <c r="P1081" s="5"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</row>
    <row r="1082" spans="1:22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16"/>
      <c r="H1082" s="16"/>
      <c r="I1082" s="16"/>
      <c r="J1082" s="5" t="s">
        <v>928</v>
      </c>
      <c r="K1082" s="5">
        <v>2747</v>
      </c>
      <c r="L1082" s="5">
        <v>2098</v>
      </c>
      <c r="M1082" s="5" t="s">
        <v>927</v>
      </c>
      <c r="N1082" s="8" t="s">
        <v>1572</v>
      </c>
      <c r="O1082" s="5">
        <v>2098</v>
      </c>
      <c r="P1082" s="5"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</row>
    <row r="1083" spans="1:22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16"/>
      <c r="H1083" s="16"/>
      <c r="I1083" s="16"/>
      <c r="J1083" s="5" t="s">
        <v>1057</v>
      </c>
      <c r="K1083" s="5">
        <v>3663</v>
      </c>
      <c r="L1083" s="5">
        <v>1550</v>
      </c>
      <c r="M1083" s="5" t="s">
        <v>923</v>
      </c>
      <c r="N1083" s="8">
        <v>6</v>
      </c>
      <c r="O1083" s="5">
        <v>1550</v>
      </c>
      <c r="P1083" s="5"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</row>
    <row r="1084" spans="1:22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16"/>
      <c r="H1084" s="16"/>
      <c r="I1084" s="16"/>
      <c r="J1084" s="5" t="s">
        <v>1086</v>
      </c>
      <c r="K1084" s="5">
        <v>4006</v>
      </c>
      <c r="L1084" s="5">
        <v>1320</v>
      </c>
      <c r="M1084" s="5" t="s">
        <v>923</v>
      </c>
      <c r="N1084" s="8">
        <v>10</v>
      </c>
      <c r="O1084" s="5">
        <v>2640</v>
      </c>
      <c r="P1084" s="5"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</row>
    <row r="1085" spans="1:22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16"/>
      <c r="H1085" s="16"/>
      <c r="I1085" s="16"/>
      <c r="J1085" s="5" t="s">
        <v>1015</v>
      </c>
      <c r="K1085" s="5">
        <v>4369</v>
      </c>
      <c r="L1085" s="5">
        <v>1245</v>
      </c>
      <c r="M1085" s="5" t="s">
        <v>918</v>
      </c>
      <c r="N1085" s="8">
        <v>5</v>
      </c>
      <c r="O1085" s="5">
        <v>2490</v>
      </c>
      <c r="P1085" s="5"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</row>
    <row r="1086" spans="1:22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16"/>
      <c r="H1086" s="16"/>
      <c r="I1086" s="16"/>
      <c r="J1086" s="5" t="s">
        <v>956</v>
      </c>
      <c r="K1086" s="5">
        <v>3112</v>
      </c>
      <c r="L1086" s="5">
        <v>1766</v>
      </c>
      <c r="M1086" s="5" t="s">
        <v>918</v>
      </c>
      <c r="N1086" s="8">
        <v>4</v>
      </c>
      <c r="O1086" s="5">
        <v>5298</v>
      </c>
      <c r="P1086" s="5"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</row>
    <row r="1087" spans="1:22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16"/>
      <c r="H1087" s="16"/>
      <c r="I1087" s="16"/>
      <c r="J1087" s="5" t="s">
        <v>1078</v>
      </c>
      <c r="K1087" s="5">
        <v>2787</v>
      </c>
      <c r="L1087" s="5">
        <v>1470</v>
      </c>
      <c r="M1087" s="5" t="s">
        <v>925</v>
      </c>
      <c r="N1087" s="8">
        <v>8</v>
      </c>
      <c r="O1087" s="5">
        <v>1470</v>
      </c>
      <c r="P1087" s="5"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</row>
    <row r="1088" spans="1:22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16"/>
      <c r="H1088" s="16"/>
      <c r="I1088" s="16"/>
      <c r="J1088" s="5" t="s">
        <v>1095</v>
      </c>
      <c r="K1088" s="5">
        <v>2867</v>
      </c>
      <c r="L1088" s="5">
        <v>2295</v>
      </c>
      <c r="M1088" s="5" t="s">
        <v>925</v>
      </c>
      <c r="N1088" s="8">
        <v>4</v>
      </c>
      <c r="O1088" s="5">
        <v>2295</v>
      </c>
      <c r="P1088" s="5"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</row>
    <row r="1089" spans="1:22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16"/>
      <c r="H1089" s="16"/>
      <c r="I1089" s="16"/>
      <c r="J1089" s="5" t="s">
        <v>1109</v>
      </c>
      <c r="K1089" s="5">
        <v>3573</v>
      </c>
      <c r="L1089" s="5">
        <v>1857</v>
      </c>
      <c r="M1089" s="5" t="s">
        <v>918</v>
      </c>
      <c r="N1089" s="8">
        <v>4</v>
      </c>
      <c r="O1089" s="5">
        <v>3714</v>
      </c>
      <c r="P1089" s="5"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</row>
    <row r="1090" spans="1:22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16"/>
      <c r="H1090" s="16"/>
      <c r="I1090" s="16"/>
      <c r="J1090" s="5" t="s">
        <v>950</v>
      </c>
      <c r="K1090" s="5">
        <v>4849</v>
      </c>
      <c r="L1090" s="5">
        <v>2433</v>
      </c>
      <c r="M1090" s="5" t="s">
        <v>923</v>
      </c>
      <c r="N1090" s="8">
        <v>5</v>
      </c>
      <c r="O1090" s="5">
        <v>2433</v>
      </c>
      <c r="P1090" s="5"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</row>
    <row r="1091" spans="1:22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16"/>
      <c r="H1091" s="16"/>
      <c r="I1091" s="16"/>
      <c r="J1091" s="5" t="s">
        <v>1187</v>
      </c>
      <c r="K1091" s="5">
        <v>4206</v>
      </c>
      <c r="L1091" s="5">
        <v>1201</v>
      </c>
      <c r="M1091" s="5" t="s">
        <v>918</v>
      </c>
      <c r="N1091" s="8">
        <v>4</v>
      </c>
      <c r="O1091" s="5">
        <v>2402</v>
      </c>
      <c r="P1091" s="5"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</row>
    <row r="1092" spans="1:22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16"/>
      <c r="H1092" s="16"/>
      <c r="I1092" s="16"/>
      <c r="J1092" s="5" t="s">
        <v>1205</v>
      </c>
      <c r="K1092" s="5">
        <v>2958</v>
      </c>
      <c r="L1092" s="5">
        <v>1678</v>
      </c>
      <c r="M1092" s="5" t="s">
        <v>925</v>
      </c>
      <c r="N1092" s="8">
        <v>4</v>
      </c>
      <c r="O1092" s="5">
        <v>1678</v>
      </c>
      <c r="P1092" s="5"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</row>
    <row r="1093" spans="1:22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16"/>
      <c r="H1093" s="16"/>
      <c r="I1093" s="16"/>
      <c r="J1093" s="5" t="s">
        <v>1053</v>
      </c>
      <c r="K1093" s="5">
        <v>4996</v>
      </c>
      <c r="L1093" s="5">
        <v>2108</v>
      </c>
      <c r="M1093" s="5" t="s">
        <v>923</v>
      </c>
      <c r="N1093" s="8">
        <v>4</v>
      </c>
      <c r="O1093" s="5">
        <v>2108</v>
      </c>
      <c r="P1093" s="5"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</row>
    <row r="1094" spans="1:22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16"/>
      <c r="H1094" s="16"/>
      <c r="I1094" s="16"/>
      <c r="J1094" s="5" t="s">
        <v>946</v>
      </c>
      <c r="K1094" s="5">
        <v>2921</v>
      </c>
      <c r="L1094" s="5">
        <v>1786</v>
      </c>
      <c r="M1094" s="5" t="s">
        <v>920</v>
      </c>
      <c r="N1094" s="8">
        <v>4</v>
      </c>
      <c r="O1094" s="5">
        <v>3572</v>
      </c>
      <c r="P1094" s="5"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</row>
    <row r="1095" spans="1:22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16"/>
      <c r="H1095" s="16"/>
      <c r="I1095" s="16"/>
      <c r="J1095" s="5" t="s">
        <v>1146</v>
      </c>
      <c r="K1095" s="5">
        <v>4173</v>
      </c>
      <c r="L1095" s="5">
        <v>2497</v>
      </c>
      <c r="M1095" s="5" t="s">
        <v>918</v>
      </c>
      <c r="N1095" s="8" t="s">
        <v>1572</v>
      </c>
      <c r="O1095" s="5">
        <v>4994</v>
      </c>
      <c r="P1095" s="5"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</row>
    <row r="1096" spans="1:22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16"/>
      <c r="H1096" s="16"/>
      <c r="I1096" s="16"/>
      <c r="J1096" s="5" t="s">
        <v>948</v>
      </c>
      <c r="K1096" s="5">
        <v>4185</v>
      </c>
      <c r="L1096" s="5">
        <v>1204</v>
      </c>
      <c r="M1096" s="5" t="s">
        <v>923</v>
      </c>
      <c r="N1096" s="8">
        <v>6</v>
      </c>
      <c r="O1096" s="5">
        <v>28896</v>
      </c>
      <c r="P1096" s="5"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</row>
    <row r="1097" spans="1:22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16"/>
      <c r="H1097" s="16"/>
      <c r="I1097" s="16"/>
      <c r="J1097" s="5" t="s">
        <v>1109</v>
      </c>
      <c r="K1097" s="5">
        <v>3573</v>
      </c>
      <c r="L1097" s="5">
        <v>1857</v>
      </c>
      <c r="M1097" s="5" t="s">
        <v>918</v>
      </c>
      <c r="N1097" s="8">
        <v>10</v>
      </c>
      <c r="O1097" s="5">
        <v>1857</v>
      </c>
      <c r="P1097" s="5"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</row>
    <row r="1098" spans="1:22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16"/>
      <c r="H1098" s="16"/>
      <c r="I1098" s="16"/>
      <c r="J1098" s="5" t="s">
        <v>1142</v>
      </c>
      <c r="K1098" s="5">
        <v>3094</v>
      </c>
      <c r="L1098" s="5">
        <v>2233</v>
      </c>
      <c r="M1098" s="5" t="s">
        <v>918</v>
      </c>
      <c r="N1098" s="8">
        <v>4</v>
      </c>
      <c r="O1098" s="5">
        <v>6699</v>
      </c>
      <c r="P1098" s="5"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</row>
    <row r="1099" spans="1:22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16"/>
      <c r="H1099" s="16"/>
      <c r="I1099" s="16"/>
      <c r="J1099" s="5" t="s">
        <v>983</v>
      </c>
      <c r="K1099" s="5">
        <v>4325</v>
      </c>
      <c r="L1099" s="5">
        <v>1734</v>
      </c>
      <c r="M1099" s="5" t="s">
        <v>925</v>
      </c>
      <c r="N1099" s="8">
        <v>8</v>
      </c>
      <c r="O1099" s="5">
        <v>1734</v>
      </c>
      <c r="P1099" s="5"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</row>
    <row r="1100" spans="1:22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16"/>
      <c r="H1100" s="16"/>
      <c r="I1100" s="16"/>
      <c r="J1100" s="5" t="s">
        <v>928</v>
      </c>
      <c r="K1100" s="5">
        <v>2747</v>
      </c>
      <c r="L1100" s="5">
        <v>2098</v>
      </c>
      <c r="M1100" s="5" t="s">
        <v>927</v>
      </c>
      <c r="N1100" s="8">
        <v>4</v>
      </c>
      <c r="O1100" s="5">
        <v>6294</v>
      </c>
      <c r="P1100" s="5"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</row>
    <row r="1101" spans="1:22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16"/>
      <c r="H1101" s="16"/>
      <c r="I1101" s="16"/>
      <c r="J1101" s="5" t="s">
        <v>1036</v>
      </c>
      <c r="K1101" s="5">
        <v>3025</v>
      </c>
      <c r="L1101" s="5">
        <v>1863</v>
      </c>
      <c r="M1101" s="5" t="s">
        <v>918</v>
      </c>
      <c r="N1101" s="8">
        <v>4</v>
      </c>
      <c r="O1101" s="5">
        <v>1863</v>
      </c>
      <c r="P1101" s="5"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</row>
    <row r="1102" spans="1:22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16"/>
      <c r="H1102" s="16"/>
      <c r="I1102" s="16"/>
      <c r="J1102" s="5" t="s">
        <v>1188</v>
      </c>
      <c r="K1102" s="5">
        <v>4729</v>
      </c>
      <c r="L1102" s="5">
        <v>1359</v>
      </c>
      <c r="M1102" s="5" t="s">
        <v>925</v>
      </c>
      <c r="N1102" s="8">
        <v>10</v>
      </c>
      <c r="O1102" s="5">
        <v>1359</v>
      </c>
      <c r="P1102" s="5"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</row>
    <row r="1103" spans="1:22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16"/>
      <c r="H1103" s="16"/>
      <c r="I1103" s="16"/>
      <c r="J1103" s="5" t="s">
        <v>1123</v>
      </c>
      <c r="K1103" s="5">
        <v>4927</v>
      </c>
      <c r="L1103" s="5">
        <v>2034</v>
      </c>
      <c r="M1103" s="5" t="s">
        <v>925</v>
      </c>
      <c r="N1103" s="8">
        <v>4</v>
      </c>
      <c r="O1103" s="5">
        <v>2034</v>
      </c>
      <c r="P1103" s="5"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</row>
    <row r="1104" spans="1:22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16"/>
      <c r="H1104" s="16"/>
      <c r="I1104" s="16"/>
      <c r="J1104" s="5" t="s">
        <v>932</v>
      </c>
      <c r="K1104" s="5">
        <v>2895</v>
      </c>
      <c r="L1104" s="5">
        <v>1871</v>
      </c>
      <c r="M1104" s="5" t="s">
        <v>925</v>
      </c>
      <c r="N1104" s="8">
        <v>4</v>
      </c>
      <c r="O1104" s="5">
        <v>3742</v>
      </c>
      <c r="P1104" s="5"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</row>
    <row r="1105" spans="1:22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16"/>
      <c r="H1105" s="16"/>
      <c r="I1105" s="16"/>
      <c r="J1105" s="5" t="s">
        <v>1221</v>
      </c>
      <c r="K1105" s="5">
        <v>4711</v>
      </c>
      <c r="L1105" s="5">
        <v>1267</v>
      </c>
      <c r="M1105" s="5" t="s">
        <v>923</v>
      </c>
      <c r="N1105" s="8" t="s">
        <v>1572</v>
      </c>
      <c r="O1105" s="5">
        <v>1267</v>
      </c>
      <c r="P1105" s="5"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</row>
    <row r="1106" spans="1:22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16"/>
      <c r="H1106" s="16"/>
      <c r="I1106" s="16"/>
      <c r="J1106" s="5" t="s">
        <v>1088</v>
      </c>
      <c r="K1106" s="5">
        <v>2523</v>
      </c>
      <c r="L1106" s="5">
        <v>1665</v>
      </c>
      <c r="M1106" s="5" t="s">
        <v>918</v>
      </c>
      <c r="N1106" s="8">
        <v>8</v>
      </c>
      <c r="O1106" s="5">
        <v>1665</v>
      </c>
      <c r="P1106" s="5"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</row>
    <row r="1107" spans="1:22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16"/>
      <c r="H1107" s="16"/>
      <c r="I1107" s="16"/>
      <c r="J1107" s="5" t="s">
        <v>1224</v>
      </c>
      <c r="K1107" s="5">
        <v>4454</v>
      </c>
      <c r="L1107" s="5">
        <v>1884</v>
      </c>
      <c r="M1107" s="5" t="s">
        <v>918</v>
      </c>
      <c r="N1107" s="8" t="s">
        <v>1572</v>
      </c>
      <c r="O1107" s="5">
        <v>3768</v>
      </c>
      <c r="P1107" s="5"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</row>
    <row r="1108" spans="1:22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16"/>
      <c r="H1108" s="16"/>
      <c r="I1108" s="16"/>
      <c r="J1108" s="5" t="s">
        <v>939</v>
      </c>
      <c r="K1108" s="5">
        <v>3768</v>
      </c>
      <c r="L1108" s="5">
        <v>1353</v>
      </c>
      <c r="M1108" s="5" t="s">
        <v>918</v>
      </c>
      <c r="N1108" s="8">
        <v>5</v>
      </c>
      <c r="O1108" s="5">
        <v>2706</v>
      </c>
      <c r="P1108" s="5"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</row>
    <row r="1109" spans="1:22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16"/>
      <c r="H1109" s="16"/>
      <c r="I1109" s="16"/>
      <c r="J1109" s="5" t="s">
        <v>969</v>
      </c>
      <c r="K1109" s="5">
        <v>2610</v>
      </c>
      <c r="L1109" s="5">
        <v>1307</v>
      </c>
      <c r="M1109" s="5" t="s">
        <v>918</v>
      </c>
      <c r="N1109" s="8">
        <v>10</v>
      </c>
      <c r="O1109" s="5">
        <v>2614</v>
      </c>
      <c r="P1109" s="5"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</row>
    <row r="1110" spans="1:22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16"/>
      <c r="H1110" s="16"/>
      <c r="I1110" s="16"/>
      <c r="J1110" s="5" t="s">
        <v>955</v>
      </c>
      <c r="K1110" s="5">
        <v>2612</v>
      </c>
      <c r="L1110" s="5">
        <v>1994</v>
      </c>
      <c r="M1110" s="5" t="s">
        <v>918</v>
      </c>
      <c r="N1110" s="8">
        <v>6</v>
      </c>
      <c r="O1110" s="5">
        <v>1994</v>
      </c>
      <c r="P1110" s="5"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</row>
    <row r="1111" spans="1:22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16"/>
      <c r="H1111" s="16"/>
      <c r="I1111" s="16"/>
      <c r="J1111" s="5" t="s">
        <v>1232</v>
      </c>
      <c r="K1111" s="5">
        <v>3514</v>
      </c>
      <c r="L1111" s="5">
        <v>1257</v>
      </c>
      <c r="M1111" s="5" t="s">
        <v>918</v>
      </c>
      <c r="N1111" s="8">
        <v>10</v>
      </c>
      <c r="O1111" s="5">
        <v>3771</v>
      </c>
      <c r="P1111" s="5"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</row>
    <row r="1112" spans="1:22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16"/>
      <c r="H1112" s="16"/>
      <c r="I1112" s="16"/>
      <c r="J1112" s="5" t="s">
        <v>1073</v>
      </c>
      <c r="K1112" s="5">
        <v>2633</v>
      </c>
      <c r="L1112" s="5">
        <v>1742</v>
      </c>
      <c r="M1112" s="5" t="s">
        <v>923</v>
      </c>
      <c r="N1112" s="8" t="s">
        <v>1572</v>
      </c>
      <c r="O1112" s="5">
        <v>5226</v>
      </c>
      <c r="P1112" s="5"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</row>
    <row r="1113" spans="1:22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16"/>
      <c r="H1113" s="16"/>
      <c r="I1113" s="16"/>
      <c r="J1113" s="5" t="s">
        <v>1187</v>
      </c>
      <c r="K1113" s="5">
        <v>4206</v>
      </c>
      <c r="L1113" s="5">
        <v>1201</v>
      </c>
      <c r="M1113" s="5" t="s">
        <v>918</v>
      </c>
      <c r="N1113" s="8">
        <v>5</v>
      </c>
      <c r="O1113" s="5">
        <v>3603</v>
      </c>
      <c r="P1113" s="5"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</row>
    <row r="1114" spans="1:22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16"/>
      <c r="H1114" s="16"/>
      <c r="I1114" s="16"/>
      <c r="J1114" s="5" t="s">
        <v>1031</v>
      </c>
      <c r="K1114" s="5">
        <v>2808</v>
      </c>
      <c r="L1114" s="5">
        <v>1759</v>
      </c>
      <c r="M1114" s="5" t="s">
        <v>920</v>
      </c>
      <c r="N1114" s="8">
        <v>4</v>
      </c>
      <c r="O1114" s="5">
        <v>42216</v>
      </c>
      <c r="P1114" s="5"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</row>
    <row r="1115" spans="1:22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16"/>
      <c r="H1115" s="16"/>
      <c r="I1115" s="16"/>
      <c r="J1115" s="5" t="s">
        <v>974</v>
      </c>
      <c r="K1115" s="5">
        <v>2547</v>
      </c>
      <c r="L1115" s="5">
        <v>1419</v>
      </c>
      <c r="M1115" s="5" t="s">
        <v>918</v>
      </c>
      <c r="N1115" s="8">
        <v>4</v>
      </c>
      <c r="O1115" s="5">
        <v>2838</v>
      </c>
      <c r="P1115" s="5"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</row>
    <row r="1116" spans="1:22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16"/>
      <c r="H1116" s="16"/>
      <c r="I1116" s="16"/>
      <c r="J1116" s="5" t="s">
        <v>1211</v>
      </c>
      <c r="K1116" s="5">
        <v>4050</v>
      </c>
      <c r="L1116" s="5">
        <v>1241</v>
      </c>
      <c r="M1116" s="5" t="s">
        <v>918</v>
      </c>
      <c r="N1116" s="8">
        <v>4</v>
      </c>
      <c r="O1116" s="5">
        <v>1241</v>
      </c>
      <c r="P1116" s="5"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</row>
    <row r="1117" spans="1:22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16"/>
      <c r="H1117" s="16"/>
      <c r="I1117" s="16"/>
      <c r="J1117" s="5" t="s">
        <v>1107</v>
      </c>
      <c r="K1117" s="5">
        <v>4234</v>
      </c>
      <c r="L1117" s="5">
        <v>1212</v>
      </c>
      <c r="M1117" s="5" t="s">
        <v>923</v>
      </c>
      <c r="N1117" s="8">
        <v>8</v>
      </c>
      <c r="O1117" s="5">
        <v>1212</v>
      </c>
      <c r="P1117" s="5"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</row>
    <row r="1118" spans="1:22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16"/>
      <c r="H1118" s="16"/>
      <c r="I1118" s="16"/>
      <c r="J1118" s="5" t="s">
        <v>978</v>
      </c>
      <c r="K1118" s="5">
        <v>2787</v>
      </c>
      <c r="L1118" s="5">
        <v>2020</v>
      </c>
      <c r="M1118" s="5" t="s">
        <v>918</v>
      </c>
      <c r="N1118" s="8">
        <v>10</v>
      </c>
      <c r="O1118" s="5">
        <v>4040</v>
      </c>
      <c r="P1118" s="5"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</row>
    <row r="1119" spans="1:22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16"/>
      <c r="H1119" s="16"/>
      <c r="I1119" s="16"/>
      <c r="J1119" s="5" t="s">
        <v>968</v>
      </c>
      <c r="K1119" s="5">
        <v>3491</v>
      </c>
      <c r="L1119" s="5">
        <v>1257</v>
      </c>
      <c r="M1119" s="5" t="s">
        <v>923</v>
      </c>
      <c r="N1119" s="8">
        <v>4</v>
      </c>
      <c r="O1119" s="5">
        <v>3771</v>
      </c>
      <c r="P1119" s="5"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</row>
    <row r="1120" spans="1:22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16"/>
      <c r="H1120" s="16"/>
      <c r="I1120" s="16"/>
      <c r="J1120" s="5" t="s">
        <v>1153</v>
      </c>
      <c r="K1120" s="5">
        <v>2902</v>
      </c>
      <c r="L1120" s="5">
        <v>1633</v>
      </c>
      <c r="M1120" s="5" t="s">
        <v>923</v>
      </c>
      <c r="N1120" s="8">
        <v>5</v>
      </c>
      <c r="O1120" s="5">
        <v>1633</v>
      </c>
      <c r="P1120" s="5"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</row>
    <row r="1121" spans="1:22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16"/>
      <c r="H1121" s="16"/>
      <c r="I1121" s="16"/>
      <c r="J1121" s="5" t="s">
        <v>1152</v>
      </c>
      <c r="K1121" s="5">
        <v>4758</v>
      </c>
      <c r="L1121" s="5">
        <v>1946</v>
      </c>
      <c r="M1121" s="5" t="s">
        <v>918</v>
      </c>
      <c r="N1121" s="8">
        <v>10</v>
      </c>
      <c r="O1121" s="5">
        <v>1946</v>
      </c>
      <c r="P1121" s="5"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</row>
    <row r="1122" spans="1:22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16"/>
      <c r="H1122" s="16"/>
      <c r="I1122" s="16"/>
      <c r="J1122" s="5" t="s">
        <v>1107</v>
      </c>
      <c r="K1122" s="5">
        <v>4234</v>
      </c>
      <c r="L1122" s="5">
        <v>1212</v>
      </c>
      <c r="M1122" s="5" t="s">
        <v>923</v>
      </c>
      <c r="N1122" s="8">
        <v>3</v>
      </c>
      <c r="O1122" s="5">
        <v>2424</v>
      </c>
      <c r="P1122" s="5"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</row>
    <row r="1123" spans="1:22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16"/>
      <c r="H1123" s="16"/>
      <c r="I1123" s="16"/>
      <c r="J1123" s="5" t="s">
        <v>1158</v>
      </c>
      <c r="K1123" s="5">
        <v>4079</v>
      </c>
      <c r="L1123" s="5">
        <v>1413</v>
      </c>
      <c r="M1123" s="5" t="s">
        <v>923</v>
      </c>
      <c r="N1123" s="8">
        <v>4</v>
      </c>
      <c r="O1123" s="5">
        <v>1413</v>
      </c>
      <c r="P1123" s="5"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</row>
    <row r="1124" spans="1:22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16"/>
      <c r="H1124" s="16"/>
      <c r="I1124" s="16"/>
      <c r="J1124" s="5" t="s">
        <v>1043</v>
      </c>
      <c r="K1124" s="5">
        <v>2706</v>
      </c>
      <c r="L1124" s="5">
        <v>2310</v>
      </c>
      <c r="M1124" s="5" t="s">
        <v>918</v>
      </c>
      <c r="N1124" s="8">
        <v>5</v>
      </c>
      <c r="O1124" s="5">
        <v>2310</v>
      </c>
      <c r="P1124" s="5"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</row>
    <row r="1125" spans="1:22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16"/>
      <c r="H1125" s="16"/>
      <c r="I1125" s="16"/>
      <c r="J1125" s="5" t="s">
        <v>930</v>
      </c>
      <c r="K1125" s="5">
        <v>4724</v>
      </c>
      <c r="L1125" s="5">
        <v>2467</v>
      </c>
      <c r="M1125" s="5" t="s">
        <v>918</v>
      </c>
      <c r="N1125" s="8">
        <v>6</v>
      </c>
      <c r="O1125" s="5">
        <v>2467</v>
      </c>
      <c r="P1125" s="5"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</row>
    <row r="1126" spans="1:22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16"/>
      <c r="H1126" s="16"/>
      <c r="I1126" s="16"/>
      <c r="J1126" s="5" t="s">
        <v>1210</v>
      </c>
      <c r="K1126" s="5">
        <v>2659</v>
      </c>
      <c r="L1126" s="5">
        <v>2415</v>
      </c>
      <c r="M1126" s="5" t="s">
        <v>918</v>
      </c>
      <c r="N1126" s="8">
        <v>6</v>
      </c>
      <c r="O1126" s="5">
        <v>4830</v>
      </c>
      <c r="P1126" s="5"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</row>
    <row r="1127" spans="1:22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16"/>
      <c r="H1127" s="16"/>
      <c r="I1127" s="16"/>
      <c r="J1127" s="5" t="s">
        <v>972</v>
      </c>
      <c r="K1127" s="5">
        <v>2617</v>
      </c>
      <c r="L1127" s="5">
        <v>1736</v>
      </c>
      <c r="M1127" s="5" t="s">
        <v>925</v>
      </c>
      <c r="N1127" s="8">
        <v>6</v>
      </c>
      <c r="O1127" s="5">
        <v>5208</v>
      </c>
      <c r="P1127" s="5"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</row>
    <row r="1128" spans="1:22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16"/>
      <c r="H1128" s="16"/>
      <c r="I1128" s="16"/>
      <c r="J1128" s="5" t="s">
        <v>1156</v>
      </c>
      <c r="K1128" s="5">
        <v>2517</v>
      </c>
      <c r="L1128" s="5">
        <v>2149</v>
      </c>
      <c r="M1128" s="5" t="s">
        <v>925</v>
      </c>
      <c r="N1128" s="8">
        <v>3</v>
      </c>
      <c r="O1128" s="5">
        <v>2149</v>
      </c>
      <c r="P1128" s="5"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</row>
    <row r="1129" spans="1:22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16"/>
      <c r="H1129" s="16"/>
      <c r="I1129" s="16"/>
      <c r="J1129" s="5" t="s">
        <v>1109</v>
      </c>
      <c r="K1129" s="5">
        <v>3573</v>
      </c>
      <c r="L1129" s="5">
        <v>1857</v>
      </c>
      <c r="M1129" s="5" t="s">
        <v>918</v>
      </c>
      <c r="N1129" s="8">
        <v>4</v>
      </c>
      <c r="O1129" s="5">
        <v>1857</v>
      </c>
      <c r="P1129" s="5"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</row>
    <row r="1130" spans="1:22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16"/>
      <c r="H1130" s="16"/>
      <c r="I1130" s="16"/>
      <c r="J1130" s="5" t="s">
        <v>1159</v>
      </c>
      <c r="K1130" s="5">
        <v>4843</v>
      </c>
      <c r="L1130" s="5">
        <v>2192</v>
      </c>
      <c r="M1130" s="5" t="s">
        <v>920</v>
      </c>
      <c r="N1130" s="8">
        <v>4</v>
      </c>
      <c r="O1130" s="5">
        <v>2192</v>
      </c>
      <c r="P1130" s="5"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</row>
    <row r="1131" spans="1:22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16"/>
      <c r="H1131" s="16"/>
      <c r="I1131" s="16"/>
      <c r="J1131" s="5" t="s">
        <v>1201</v>
      </c>
      <c r="K1131" s="5">
        <v>4841</v>
      </c>
      <c r="L1131" s="5">
        <v>1784</v>
      </c>
      <c r="M1131" s="5" t="s">
        <v>925</v>
      </c>
      <c r="N1131" s="8" t="s">
        <v>1572</v>
      </c>
      <c r="O1131" s="5">
        <v>3568</v>
      </c>
      <c r="P1131" s="5"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</row>
    <row r="1132" spans="1:22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16"/>
      <c r="H1132" s="16"/>
      <c r="I1132" s="16"/>
      <c r="J1132" s="5" t="s">
        <v>1150</v>
      </c>
      <c r="K1132" s="5">
        <v>4006</v>
      </c>
      <c r="L1132" s="5">
        <v>1898</v>
      </c>
      <c r="M1132" s="5" t="s">
        <v>918</v>
      </c>
      <c r="N1132" s="8">
        <v>3</v>
      </c>
      <c r="O1132" s="5">
        <v>1898</v>
      </c>
      <c r="P1132" s="5"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</row>
    <row r="1133" spans="1:22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16"/>
      <c r="H1133" s="16"/>
      <c r="I1133" s="16"/>
      <c r="J1133" s="5" t="s">
        <v>937</v>
      </c>
      <c r="K1133" s="5">
        <v>2500</v>
      </c>
      <c r="L1133" s="5">
        <v>1914</v>
      </c>
      <c r="M1133" s="5" t="s">
        <v>931</v>
      </c>
      <c r="N1133" s="8">
        <v>4</v>
      </c>
      <c r="O1133" s="5">
        <v>3828</v>
      </c>
      <c r="P1133" s="5"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</row>
    <row r="1134" spans="1:22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16"/>
      <c r="H1134" s="16"/>
      <c r="I1134" s="16"/>
      <c r="J1134" s="5" t="s">
        <v>1183</v>
      </c>
      <c r="K1134" s="5">
        <v>4874</v>
      </c>
      <c r="L1134" s="5">
        <v>1503</v>
      </c>
      <c r="M1134" s="5" t="s">
        <v>918</v>
      </c>
      <c r="N1134" s="8">
        <v>4</v>
      </c>
      <c r="O1134" s="5">
        <v>4509</v>
      </c>
      <c r="P1134" s="5"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</row>
    <row r="1135" spans="1:22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16"/>
      <c r="H1135" s="16"/>
      <c r="I1135" s="16"/>
      <c r="J1135" s="5" t="s">
        <v>1195</v>
      </c>
      <c r="K1135" s="5">
        <v>3034</v>
      </c>
      <c r="L1135" s="5">
        <v>2312</v>
      </c>
      <c r="M1135" s="5" t="s">
        <v>918</v>
      </c>
      <c r="N1135" s="8">
        <v>10</v>
      </c>
      <c r="O1135" s="5">
        <v>2312</v>
      </c>
      <c r="P1135" s="5"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</row>
    <row r="1136" spans="1:22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16"/>
      <c r="H1136" s="16"/>
      <c r="I1136" s="16"/>
      <c r="J1136" s="5" t="s">
        <v>1035</v>
      </c>
      <c r="K1136" s="5">
        <v>4262</v>
      </c>
      <c r="L1136" s="5">
        <v>2486</v>
      </c>
      <c r="M1136" s="5" t="s">
        <v>918</v>
      </c>
      <c r="N1136" s="8">
        <v>5</v>
      </c>
      <c r="O1136" s="5">
        <v>2486</v>
      </c>
      <c r="P1136" s="5"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</row>
    <row r="1137" spans="1:22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16"/>
      <c r="H1137" s="16"/>
      <c r="I1137" s="16"/>
      <c r="J1137" s="5" t="s">
        <v>936</v>
      </c>
      <c r="K1137" s="5">
        <v>4481</v>
      </c>
      <c r="L1137" s="5">
        <v>2114</v>
      </c>
      <c r="M1137" s="5" t="s">
        <v>918</v>
      </c>
      <c r="N1137" s="8">
        <v>6</v>
      </c>
      <c r="O1137" s="5">
        <v>2114</v>
      </c>
      <c r="P1137" s="5"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</row>
    <row r="1138" spans="1:22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16"/>
      <c r="H1138" s="16"/>
      <c r="I1138" s="16"/>
      <c r="J1138" s="5" t="s">
        <v>955</v>
      </c>
      <c r="K1138" s="5">
        <v>2612</v>
      </c>
      <c r="L1138" s="5">
        <v>1994</v>
      </c>
      <c r="M1138" s="5" t="s">
        <v>918</v>
      </c>
      <c r="N1138" s="8">
        <v>4</v>
      </c>
      <c r="O1138" s="5">
        <v>3988</v>
      </c>
      <c r="P1138" s="5"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</row>
    <row r="1139" spans="1:22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16"/>
      <c r="H1139" s="16"/>
      <c r="I1139" s="16"/>
      <c r="J1139" s="5" t="s">
        <v>1007</v>
      </c>
      <c r="K1139" s="5">
        <v>3330</v>
      </c>
      <c r="L1139" s="5">
        <v>1819</v>
      </c>
      <c r="M1139" s="5" t="s">
        <v>918</v>
      </c>
      <c r="N1139" s="8">
        <v>3</v>
      </c>
      <c r="O1139" s="5">
        <v>3638</v>
      </c>
      <c r="P1139" s="5"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</row>
    <row r="1140" spans="1:22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16"/>
      <c r="H1140" s="16"/>
      <c r="I1140" s="16"/>
      <c r="J1140" s="5" t="s">
        <v>964</v>
      </c>
      <c r="K1140" s="5">
        <v>3454</v>
      </c>
      <c r="L1140" s="5">
        <v>1525</v>
      </c>
      <c r="M1140" s="5" t="s">
        <v>918</v>
      </c>
      <c r="N1140" s="8">
        <v>6</v>
      </c>
      <c r="O1140" s="5">
        <v>1525</v>
      </c>
      <c r="P1140" s="5"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</row>
    <row r="1141" spans="1:22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16"/>
      <c r="H1141" s="16"/>
      <c r="I1141" s="16"/>
      <c r="J1141" s="5" t="s">
        <v>1065</v>
      </c>
      <c r="K1141" s="5">
        <v>4239</v>
      </c>
      <c r="L1141" s="5">
        <v>2267</v>
      </c>
      <c r="M1141" s="5" t="s">
        <v>918</v>
      </c>
      <c r="N1141" s="8">
        <v>8</v>
      </c>
      <c r="O1141" s="5">
        <v>2267</v>
      </c>
      <c r="P1141" s="5"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</row>
    <row r="1142" spans="1:22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16"/>
      <c r="H1142" s="16"/>
      <c r="I1142" s="16"/>
      <c r="J1142" s="5" t="s">
        <v>1137</v>
      </c>
      <c r="K1142" s="5">
        <v>3580</v>
      </c>
      <c r="L1142" s="5">
        <v>2012</v>
      </c>
      <c r="M1142" s="5" t="s">
        <v>925</v>
      </c>
      <c r="N1142" s="8">
        <v>8</v>
      </c>
      <c r="O1142" s="5">
        <v>6036</v>
      </c>
      <c r="P1142" s="5"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</row>
    <row r="1143" spans="1:22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16"/>
      <c r="H1143" s="16"/>
      <c r="I1143" s="16"/>
      <c r="J1143" s="5" t="s">
        <v>946</v>
      </c>
      <c r="K1143" s="5">
        <v>2921</v>
      </c>
      <c r="L1143" s="5">
        <v>1786</v>
      </c>
      <c r="M1143" s="5" t="s">
        <v>920</v>
      </c>
      <c r="N1143" s="8">
        <v>6</v>
      </c>
      <c r="O1143" s="5">
        <v>5358</v>
      </c>
      <c r="P1143" s="5"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</row>
    <row r="1144" spans="1:22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16"/>
      <c r="H1144" s="16"/>
      <c r="I1144" s="16"/>
      <c r="J1144" s="5" t="s">
        <v>1107</v>
      </c>
      <c r="K1144" s="5">
        <v>4234</v>
      </c>
      <c r="L1144" s="5">
        <v>1212</v>
      </c>
      <c r="M1144" s="5" t="s">
        <v>923</v>
      </c>
      <c r="N1144" s="8">
        <v>5</v>
      </c>
      <c r="O1144" s="5">
        <v>1212</v>
      </c>
      <c r="P1144" s="5"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</row>
    <row r="1145" spans="1:22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16"/>
      <c r="H1145" s="16"/>
      <c r="I1145" s="16"/>
      <c r="J1145" s="5" t="s">
        <v>1191</v>
      </c>
      <c r="K1145" s="5">
        <v>4283</v>
      </c>
      <c r="L1145" s="5">
        <v>1658</v>
      </c>
      <c r="M1145" s="5" t="s">
        <v>923</v>
      </c>
      <c r="N1145" s="8">
        <v>6</v>
      </c>
      <c r="O1145" s="5">
        <v>1658</v>
      </c>
      <c r="P1145" s="5"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</row>
    <row r="1146" spans="1:22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16"/>
      <c r="H1146" s="16"/>
      <c r="I1146" s="16"/>
      <c r="J1146" s="5" t="s">
        <v>1020</v>
      </c>
      <c r="K1146" s="5">
        <v>4477</v>
      </c>
      <c r="L1146" s="5">
        <v>1589</v>
      </c>
      <c r="M1146" s="5" t="s">
        <v>918</v>
      </c>
      <c r="N1146" s="8">
        <v>8</v>
      </c>
      <c r="O1146" s="5">
        <v>1589</v>
      </c>
      <c r="P1146" s="5"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</row>
    <row r="1147" spans="1:22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16"/>
      <c r="H1147" s="16"/>
      <c r="I1147" s="16"/>
      <c r="J1147" s="5" t="s">
        <v>1066</v>
      </c>
      <c r="K1147" s="5">
        <v>4220</v>
      </c>
      <c r="L1147" s="5">
        <v>1635</v>
      </c>
      <c r="M1147" s="5" t="s">
        <v>918</v>
      </c>
      <c r="N1147" s="8">
        <v>3</v>
      </c>
      <c r="O1147" s="5">
        <v>1635</v>
      </c>
      <c r="P1147" s="5"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</row>
    <row r="1148" spans="1:22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16"/>
      <c r="H1148" s="16"/>
      <c r="I1148" s="16"/>
      <c r="J1148" s="5" t="s">
        <v>1096</v>
      </c>
      <c r="K1148" s="5">
        <v>4741</v>
      </c>
      <c r="L1148" s="5">
        <v>1849</v>
      </c>
      <c r="M1148" s="5" t="s">
        <v>923</v>
      </c>
      <c r="N1148" s="8">
        <v>8</v>
      </c>
      <c r="O1148" s="5">
        <v>1849</v>
      </c>
      <c r="P1148" s="5"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</row>
    <row r="1149" spans="1:22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16"/>
      <c r="H1149" s="16"/>
      <c r="I1149" s="16"/>
      <c r="J1149" s="5" t="s">
        <v>1206</v>
      </c>
      <c r="K1149" s="5">
        <v>4218</v>
      </c>
      <c r="L1149" s="5">
        <v>2421</v>
      </c>
      <c r="M1149" s="5" t="s">
        <v>918</v>
      </c>
      <c r="N1149" s="8" t="s">
        <v>1572</v>
      </c>
      <c r="O1149" s="5">
        <v>7263</v>
      </c>
      <c r="P1149" s="5"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</row>
    <row r="1150" spans="1:22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16"/>
      <c r="H1150" s="16"/>
      <c r="I1150" s="16"/>
      <c r="J1150" s="5" t="s">
        <v>1183</v>
      </c>
      <c r="K1150" s="5">
        <v>4874</v>
      </c>
      <c r="L1150" s="5">
        <v>1503</v>
      </c>
      <c r="M1150" s="5" t="s">
        <v>918</v>
      </c>
      <c r="N1150" s="8">
        <v>4</v>
      </c>
      <c r="O1150" s="5">
        <v>36072</v>
      </c>
      <c r="P1150" s="5"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</row>
    <row r="1151" spans="1:22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16"/>
      <c r="H1151" s="16"/>
      <c r="I1151" s="16"/>
      <c r="J1151" s="5" t="s">
        <v>1059</v>
      </c>
      <c r="K1151" s="5">
        <v>3645</v>
      </c>
      <c r="L1151" s="5">
        <v>2466</v>
      </c>
      <c r="M1151" s="5" t="s">
        <v>925</v>
      </c>
      <c r="N1151" s="8">
        <v>10</v>
      </c>
      <c r="O1151" s="5">
        <v>2466</v>
      </c>
      <c r="P1151" s="5"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</row>
    <row r="1152" spans="1:22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16"/>
      <c r="H1152" s="16"/>
      <c r="I1152" s="16"/>
      <c r="J1152" s="5" t="s">
        <v>1187</v>
      </c>
      <c r="K1152" s="5">
        <v>4206</v>
      </c>
      <c r="L1152" s="5">
        <v>1201</v>
      </c>
      <c r="M1152" s="5" t="s">
        <v>918</v>
      </c>
      <c r="N1152" s="8" t="s">
        <v>1572</v>
      </c>
      <c r="O1152" s="5">
        <v>2402</v>
      </c>
      <c r="P1152" s="5"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</row>
    <row r="1153" spans="1:22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16"/>
      <c r="H1153" s="16"/>
      <c r="I1153" s="16"/>
      <c r="J1153" s="5" t="s">
        <v>966</v>
      </c>
      <c r="K1153" s="5">
        <v>3642</v>
      </c>
      <c r="L1153" s="5">
        <v>1705</v>
      </c>
      <c r="M1153" s="5" t="s">
        <v>918</v>
      </c>
      <c r="N1153" s="8">
        <v>3</v>
      </c>
      <c r="O1153" s="5">
        <v>3410</v>
      </c>
      <c r="P1153" s="5"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</row>
    <row r="1154" spans="1:22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16"/>
      <c r="H1154" s="16"/>
      <c r="I1154" s="16"/>
      <c r="J1154" s="5" t="s">
        <v>1226</v>
      </c>
      <c r="K1154" s="5">
        <v>3994</v>
      </c>
      <c r="L1154" s="5">
        <v>1799</v>
      </c>
      <c r="M1154" s="5" t="s">
        <v>918</v>
      </c>
      <c r="N1154" s="8">
        <v>4</v>
      </c>
      <c r="O1154" s="5">
        <v>3598</v>
      </c>
      <c r="P1154" s="5"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</row>
    <row r="1155" spans="1:22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16"/>
      <c r="H1155" s="16"/>
      <c r="I1155" s="16"/>
      <c r="J1155" s="5" t="s">
        <v>1094</v>
      </c>
      <c r="K1155" s="5">
        <v>3463</v>
      </c>
      <c r="L1155" s="5">
        <v>1964</v>
      </c>
      <c r="M1155" s="5" t="s">
        <v>925</v>
      </c>
      <c r="N1155" s="8">
        <v>8</v>
      </c>
      <c r="O1155" s="5">
        <v>1964</v>
      </c>
      <c r="P1155" s="5"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</row>
    <row r="1156" spans="1:22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16"/>
      <c r="H1156" s="16"/>
      <c r="I1156" s="16"/>
      <c r="J1156" s="5" t="s">
        <v>1064</v>
      </c>
      <c r="K1156" s="5">
        <v>2645</v>
      </c>
      <c r="L1156" s="5">
        <v>1547</v>
      </c>
      <c r="M1156" s="5" t="s">
        <v>923</v>
      </c>
      <c r="N1156" s="8">
        <v>4</v>
      </c>
      <c r="O1156" s="5">
        <v>4641</v>
      </c>
      <c r="P1156" s="5"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</row>
    <row r="1157" spans="1:22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16"/>
      <c r="H1157" s="16"/>
      <c r="I1157" s="16"/>
      <c r="J1157" s="5" t="s">
        <v>1189</v>
      </c>
      <c r="K1157" s="5">
        <v>4476</v>
      </c>
      <c r="L1157" s="5">
        <v>2494</v>
      </c>
      <c r="M1157" s="5" t="s">
        <v>918</v>
      </c>
      <c r="N1157" s="8">
        <v>5</v>
      </c>
      <c r="O1157" s="5">
        <v>2494</v>
      </c>
      <c r="P1157" s="5"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</row>
    <row r="1158" spans="1:22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16"/>
      <c r="H1158" s="16"/>
      <c r="I1158" s="16"/>
      <c r="J1158" s="5" t="s">
        <v>1193</v>
      </c>
      <c r="K1158" s="5">
        <v>4799</v>
      </c>
      <c r="L1158" s="5">
        <v>1978</v>
      </c>
      <c r="M1158" s="5" t="s">
        <v>920</v>
      </c>
      <c r="N1158" s="8">
        <v>10</v>
      </c>
      <c r="O1158" s="5">
        <v>1978</v>
      </c>
      <c r="P1158" s="5"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</row>
    <row r="1159" spans="1:22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16"/>
      <c r="H1159" s="16"/>
      <c r="I1159" s="16"/>
      <c r="J1159" s="5" t="s">
        <v>932</v>
      </c>
      <c r="K1159" s="5">
        <v>2895</v>
      </c>
      <c r="L1159" s="5">
        <v>1871</v>
      </c>
      <c r="M1159" s="5" t="s">
        <v>925</v>
      </c>
      <c r="N1159" s="8">
        <v>6</v>
      </c>
      <c r="O1159" s="5">
        <v>1871</v>
      </c>
      <c r="P1159" s="5"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</row>
    <row r="1160" spans="1:22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16"/>
      <c r="H1160" s="16"/>
      <c r="I1160" s="16"/>
      <c r="J1160" s="5" t="s">
        <v>1034</v>
      </c>
      <c r="K1160" s="5">
        <v>4914</v>
      </c>
      <c r="L1160" s="5">
        <v>1632</v>
      </c>
      <c r="M1160" s="5" t="s">
        <v>923</v>
      </c>
      <c r="N1160" s="8">
        <v>6</v>
      </c>
      <c r="O1160" s="5">
        <v>1632</v>
      </c>
      <c r="P1160" s="5"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</row>
    <row r="1161" spans="1:22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16"/>
      <c r="H1161" s="16"/>
      <c r="I1161" s="16"/>
      <c r="J1161" s="5" t="s">
        <v>1118</v>
      </c>
      <c r="K1161" s="5">
        <v>4003</v>
      </c>
      <c r="L1161" s="5">
        <v>2255</v>
      </c>
      <c r="M1161" s="5" t="s">
        <v>918</v>
      </c>
      <c r="N1161" s="8">
        <v>8</v>
      </c>
      <c r="O1161" s="5">
        <v>4510</v>
      </c>
      <c r="P1161" s="5"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</row>
    <row r="1162" spans="1:22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16"/>
      <c r="H1162" s="16"/>
      <c r="I1162" s="16"/>
      <c r="J1162" s="5" t="s">
        <v>1233</v>
      </c>
      <c r="K1162" s="5">
        <v>4548</v>
      </c>
      <c r="L1162" s="5">
        <v>1983</v>
      </c>
      <c r="M1162" s="5" t="s">
        <v>923</v>
      </c>
      <c r="N1162" s="8">
        <v>10</v>
      </c>
      <c r="O1162" s="5">
        <v>95184</v>
      </c>
      <c r="P1162" s="5"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</row>
    <row r="1163" spans="1:22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16"/>
      <c r="H1163" s="16"/>
      <c r="I1163" s="16"/>
      <c r="J1163" s="5" t="s">
        <v>1233</v>
      </c>
      <c r="K1163" s="5">
        <v>4548</v>
      </c>
      <c r="L1163" s="5">
        <v>1983</v>
      </c>
      <c r="M1163" s="5" t="s">
        <v>923</v>
      </c>
      <c r="N1163" s="8">
        <v>10</v>
      </c>
      <c r="O1163" s="5">
        <v>95184</v>
      </c>
      <c r="P1163" s="5"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</row>
    <row r="1164" spans="1:22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16"/>
      <c r="H1164" s="16"/>
      <c r="I1164" s="16"/>
      <c r="J1164" s="5" t="s">
        <v>1189</v>
      </c>
      <c r="K1164" s="5">
        <v>4476</v>
      </c>
      <c r="L1164" s="5">
        <v>2494</v>
      </c>
      <c r="M1164" s="5" t="s">
        <v>918</v>
      </c>
      <c r="N1164" s="8">
        <v>10</v>
      </c>
      <c r="O1164" s="5">
        <v>2494</v>
      </c>
      <c r="P1164" s="5"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</row>
    <row r="1165" spans="1:22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16"/>
      <c r="H1165" s="16"/>
      <c r="I1165" s="16"/>
      <c r="J1165" s="5" t="s">
        <v>1170</v>
      </c>
      <c r="K1165" s="5">
        <v>2509</v>
      </c>
      <c r="L1165" s="5">
        <v>1452</v>
      </c>
      <c r="M1165" s="5" t="s">
        <v>918</v>
      </c>
      <c r="N1165" s="8">
        <v>10</v>
      </c>
      <c r="O1165" s="5">
        <v>2904</v>
      </c>
      <c r="P1165" s="5"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</row>
    <row r="1166" spans="1:22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16"/>
      <c r="H1166" s="16"/>
      <c r="I1166" s="16"/>
      <c r="J1166" s="5" t="s">
        <v>951</v>
      </c>
      <c r="K1166" s="5">
        <v>4610</v>
      </c>
      <c r="L1166" s="5">
        <v>2176</v>
      </c>
      <c r="M1166" s="5" t="s">
        <v>918</v>
      </c>
      <c r="N1166" s="8">
        <v>6</v>
      </c>
      <c r="O1166" s="5">
        <v>2176</v>
      </c>
      <c r="P1166" s="5"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</row>
    <row r="1167" spans="1:22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16"/>
      <c r="H1167" s="16"/>
      <c r="I1167" s="16"/>
      <c r="J1167" s="5" t="s">
        <v>1163</v>
      </c>
      <c r="K1167" s="5">
        <v>4574</v>
      </c>
      <c r="L1167" s="5">
        <v>2068</v>
      </c>
      <c r="M1167" s="5" t="s">
        <v>918</v>
      </c>
      <c r="N1167" s="8">
        <v>6</v>
      </c>
      <c r="O1167" s="5">
        <v>6204</v>
      </c>
      <c r="P1167" s="5"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</row>
    <row r="1168" spans="1:22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16"/>
      <c r="H1168" s="16"/>
      <c r="I1168" s="16"/>
      <c r="J1168" s="5" t="s">
        <v>1214</v>
      </c>
      <c r="K1168" s="5">
        <v>4309</v>
      </c>
      <c r="L1168" s="5">
        <v>1779</v>
      </c>
      <c r="M1168" s="5" t="s">
        <v>918</v>
      </c>
      <c r="N1168" s="8">
        <v>3</v>
      </c>
      <c r="O1168" s="5">
        <v>1779</v>
      </c>
      <c r="P1168" s="5"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</row>
    <row r="1169" spans="1:22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16"/>
      <c r="H1169" s="16"/>
      <c r="I1169" s="16"/>
      <c r="J1169" s="5" t="s">
        <v>1036</v>
      </c>
      <c r="K1169" s="5">
        <v>3025</v>
      </c>
      <c r="L1169" s="5">
        <v>1863</v>
      </c>
      <c r="M1169" s="5" t="s">
        <v>918</v>
      </c>
      <c r="N1169" s="8">
        <v>6</v>
      </c>
      <c r="O1169" s="5">
        <v>1863</v>
      </c>
      <c r="P1169" s="5"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</row>
    <row r="1170" spans="1:22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16"/>
      <c r="H1170" s="16"/>
      <c r="I1170" s="16"/>
      <c r="J1170" s="5" t="s">
        <v>1017</v>
      </c>
      <c r="K1170" s="5">
        <v>3566</v>
      </c>
      <c r="L1170" s="5">
        <v>2276</v>
      </c>
      <c r="M1170" s="5" t="s">
        <v>918</v>
      </c>
      <c r="N1170" s="8">
        <v>6</v>
      </c>
      <c r="O1170" s="5">
        <v>2276</v>
      </c>
      <c r="P1170" s="5"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</row>
    <row r="1171" spans="1:22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16"/>
      <c r="H1171" s="16"/>
      <c r="I1171" s="16"/>
      <c r="J1171" s="5" t="s">
        <v>1226</v>
      </c>
      <c r="K1171" s="5">
        <v>3994</v>
      </c>
      <c r="L1171" s="5">
        <v>1799</v>
      </c>
      <c r="M1171" s="5" t="s">
        <v>918</v>
      </c>
      <c r="N1171" s="8">
        <v>10</v>
      </c>
      <c r="O1171" s="5">
        <v>1799</v>
      </c>
      <c r="P1171" s="5"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</row>
    <row r="1172" spans="1:22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16"/>
      <c r="H1172" s="16"/>
      <c r="I1172" s="16"/>
      <c r="J1172" s="5" t="s">
        <v>1150</v>
      </c>
      <c r="K1172" s="5">
        <v>4006</v>
      </c>
      <c r="L1172" s="5">
        <v>1898</v>
      </c>
      <c r="M1172" s="5" t="s">
        <v>918</v>
      </c>
      <c r="N1172" s="8">
        <v>8</v>
      </c>
      <c r="O1172" s="5">
        <v>1898</v>
      </c>
      <c r="P1172" s="5"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</row>
    <row r="1173" spans="1:22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16"/>
      <c r="H1173" s="16"/>
      <c r="I1173" s="16"/>
      <c r="J1173" s="5" t="s">
        <v>1237</v>
      </c>
      <c r="K1173" s="5">
        <v>4305</v>
      </c>
      <c r="L1173" s="5">
        <v>1703</v>
      </c>
      <c r="M1173" s="5" t="s">
        <v>920</v>
      </c>
      <c r="N1173" s="8">
        <v>3</v>
      </c>
      <c r="O1173" s="5">
        <v>5109</v>
      </c>
      <c r="P1173" s="5"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</row>
    <row r="1174" spans="1:22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16"/>
      <c r="H1174" s="16"/>
      <c r="I1174" s="16"/>
      <c r="J1174" s="5" t="s">
        <v>1219</v>
      </c>
      <c r="K1174" s="5">
        <v>3339</v>
      </c>
      <c r="L1174" s="5">
        <v>2274</v>
      </c>
      <c r="M1174" s="5" t="s">
        <v>918</v>
      </c>
      <c r="N1174" s="8" t="s">
        <v>1572</v>
      </c>
      <c r="O1174" s="5">
        <v>2274</v>
      </c>
      <c r="P1174" s="5"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</row>
    <row r="1175" spans="1:22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16"/>
      <c r="H1175" s="16"/>
      <c r="I1175" s="16"/>
      <c r="J1175" s="5" t="s">
        <v>1137</v>
      </c>
      <c r="K1175" s="5">
        <v>3580</v>
      </c>
      <c r="L1175" s="5">
        <v>2012</v>
      </c>
      <c r="M1175" s="5" t="s">
        <v>925</v>
      </c>
      <c r="N1175" s="8">
        <v>5</v>
      </c>
      <c r="O1175" s="5">
        <v>2012</v>
      </c>
      <c r="P1175" s="5"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</row>
    <row r="1176" spans="1:22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16"/>
      <c r="H1176" s="16"/>
      <c r="I1176" s="16"/>
      <c r="J1176" s="5" t="s">
        <v>1208</v>
      </c>
      <c r="K1176" s="5">
        <v>4069</v>
      </c>
      <c r="L1176" s="5">
        <v>1545</v>
      </c>
      <c r="M1176" s="5" t="s">
        <v>918</v>
      </c>
      <c r="N1176" s="8">
        <v>8</v>
      </c>
      <c r="O1176" s="5">
        <v>4635</v>
      </c>
      <c r="P1176" s="5"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</row>
    <row r="1177" spans="1:22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16"/>
      <c r="H1177" s="16"/>
      <c r="I1177" s="16"/>
      <c r="J1177" s="5" t="s">
        <v>1209</v>
      </c>
      <c r="K1177" s="5">
        <v>3388</v>
      </c>
      <c r="L1177" s="5">
        <v>1454</v>
      </c>
      <c r="M1177" s="5" t="s">
        <v>923</v>
      </c>
      <c r="N1177" s="8">
        <v>6</v>
      </c>
      <c r="O1177" s="5">
        <v>1454</v>
      </c>
      <c r="P1177" s="5"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</row>
    <row r="1178" spans="1:22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16"/>
      <c r="H1178" s="16"/>
      <c r="I1178" s="16"/>
      <c r="J1178" s="5" t="s">
        <v>937</v>
      </c>
      <c r="K1178" s="5">
        <v>2500</v>
      </c>
      <c r="L1178" s="5">
        <v>1914</v>
      </c>
      <c r="M1178" s="5" t="s">
        <v>931</v>
      </c>
      <c r="N1178" s="8">
        <v>4</v>
      </c>
      <c r="O1178" s="5">
        <v>3828</v>
      </c>
      <c r="P1178" s="5"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</row>
    <row r="1179" spans="1:22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16"/>
      <c r="H1179" s="16"/>
      <c r="I1179" s="16"/>
      <c r="J1179" s="5" t="s">
        <v>1027</v>
      </c>
      <c r="K1179" s="5">
        <v>4239</v>
      </c>
      <c r="L1179" s="5">
        <v>1860</v>
      </c>
      <c r="M1179" s="5" t="s">
        <v>918</v>
      </c>
      <c r="N1179" s="8">
        <v>3</v>
      </c>
      <c r="O1179" s="5">
        <v>1860</v>
      </c>
      <c r="P1179" s="5"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</row>
    <row r="1180" spans="1:22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16"/>
      <c r="H1180" s="16"/>
      <c r="I1180" s="16"/>
      <c r="J1180" s="5" t="s">
        <v>1229</v>
      </c>
      <c r="K1180" s="5">
        <v>4382</v>
      </c>
      <c r="L1180" s="5">
        <v>1298</v>
      </c>
      <c r="M1180" s="5" t="s">
        <v>923</v>
      </c>
      <c r="N1180" s="8">
        <v>8</v>
      </c>
      <c r="O1180" s="5">
        <v>1298</v>
      </c>
      <c r="P1180" s="5"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</row>
    <row r="1181" spans="1:22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16"/>
      <c r="H1181" s="16"/>
      <c r="I1181" s="16"/>
      <c r="J1181" s="5" t="s">
        <v>1186</v>
      </c>
      <c r="K1181" s="5">
        <v>3555</v>
      </c>
      <c r="L1181" s="5">
        <v>1564</v>
      </c>
      <c r="M1181" s="5" t="s">
        <v>918</v>
      </c>
      <c r="N1181" s="8" t="s">
        <v>1572</v>
      </c>
      <c r="O1181" s="5">
        <v>1564</v>
      </c>
      <c r="P1181" s="5"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</row>
    <row r="1182" spans="1:22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16"/>
      <c r="H1182" s="16"/>
      <c r="I1182" s="16"/>
      <c r="J1182" s="5" t="s">
        <v>1040</v>
      </c>
      <c r="K1182" s="5">
        <v>3694</v>
      </c>
      <c r="L1182" s="5">
        <v>1616</v>
      </c>
      <c r="M1182" s="5" t="s">
        <v>923</v>
      </c>
      <c r="N1182" s="8" t="s">
        <v>1572</v>
      </c>
      <c r="O1182" s="5">
        <v>1616</v>
      </c>
      <c r="P1182" s="5"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</row>
    <row r="1183" spans="1:22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16"/>
      <c r="H1183" s="16"/>
      <c r="I1183" s="16"/>
      <c r="J1183" s="5" t="s">
        <v>1167</v>
      </c>
      <c r="K1183" s="5">
        <v>3912</v>
      </c>
      <c r="L1183" s="5">
        <v>1569</v>
      </c>
      <c r="M1183" s="5" t="s">
        <v>918</v>
      </c>
      <c r="N1183" s="8">
        <v>10</v>
      </c>
      <c r="O1183" s="5">
        <v>1569</v>
      </c>
      <c r="P1183" s="5"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</row>
    <row r="1184" spans="1:22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16"/>
      <c r="H1184" s="16"/>
      <c r="I1184" s="16"/>
      <c r="J1184" s="5" t="s">
        <v>1183</v>
      </c>
      <c r="K1184" s="5">
        <v>4874</v>
      </c>
      <c r="L1184" s="5">
        <v>1503</v>
      </c>
      <c r="M1184" s="5" t="s">
        <v>918</v>
      </c>
      <c r="N1184" s="8">
        <v>8</v>
      </c>
      <c r="O1184" s="5">
        <v>1503</v>
      </c>
      <c r="P1184" s="5"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</row>
    <row r="1185" spans="1:22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16"/>
      <c r="H1185" s="16"/>
      <c r="I1185" s="16"/>
      <c r="J1185" s="5" t="s">
        <v>1096</v>
      </c>
      <c r="K1185" s="5">
        <v>4741</v>
      </c>
      <c r="L1185" s="5">
        <v>1849</v>
      </c>
      <c r="M1185" s="5" t="s">
        <v>923</v>
      </c>
      <c r="N1185" s="8">
        <v>3</v>
      </c>
      <c r="O1185" s="5">
        <v>5547</v>
      </c>
      <c r="P1185" s="5"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</row>
    <row r="1186" spans="1:22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16"/>
      <c r="H1186" s="16"/>
      <c r="I1186" s="16"/>
      <c r="J1186" s="5" t="s">
        <v>1089</v>
      </c>
      <c r="K1186" s="5">
        <v>2671</v>
      </c>
      <c r="L1186" s="5">
        <v>1591</v>
      </c>
      <c r="M1186" s="5" t="s">
        <v>918</v>
      </c>
      <c r="N1186" s="8" t="s">
        <v>1572</v>
      </c>
      <c r="O1186" s="5">
        <v>1591</v>
      </c>
      <c r="P1186" s="5"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</row>
    <row r="1187" spans="1:22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16"/>
      <c r="H1187" s="16"/>
      <c r="I1187" s="16"/>
      <c r="J1187" s="5" t="s">
        <v>1047</v>
      </c>
      <c r="K1187" s="5">
        <v>4564</v>
      </c>
      <c r="L1187" s="5">
        <v>1823</v>
      </c>
      <c r="M1187" s="5" t="s">
        <v>918</v>
      </c>
      <c r="N1187" s="8">
        <v>8</v>
      </c>
      <c r="O1187" s="5">
        <v>1823</v>
      </c>
      <c r="P1187" s="5"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</row>
    <row r="1188" spans="1:22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16"/>
      <c r="H1188" s="16"/>
      <c r="I1188" s="16"/>
      <c r="J1188" s="5" t="s">
        <v>1147</v>
      </c>
      <c r="K1188" s="5">
        <v>4901</v>
      </c>
      <c r="L1188" s="5">
        <v>1789</v>
      </c>
      <c r="M1188" s="5" t="s">
        <v>918</v>
      </c>
      <c r="N1188" s="8">
        <v>3</v>
      </c>
      <c r="O1188" s="5">
        <v>1789</v>
      </c>
      <c r="P1188" s="5"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</row>
    <row r="1189" spans="1:22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16"/>
      <c r="H1189" s="16"/>
      <c r="I1189" s="16"/>
      <c r="J1189" s="5" t="s">
        <v>1092</v>
      </c>
      <c r="K1189" s="5">
        <v>4110</v>
      </c>
      <c r="L1189" s="5">
        <v>1788</v>
      </c>
      <c r="M1189" s="5" t="s">
        <v>918</v>
      </c>
      <c r="N1189" s="8">
        <v>6</v>
      </c>
      <c r="O1189" s="5">
        <v>3576</v>
      </c>
      <c r="P1189" s="5"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</row>
    <row r="1190" spans="1:22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16"/>
      <c r="H1190" s="16"/>
      <c r="I1190" s="16"/>
      <c r="J1190" s="5" t="s">
        <v>1035</v>
      </c>
      <c r="K1190" s="5">
        <v>4262</v>
      </c>
      <c r="L1190" s="5">
        <v>2486</v>
      </c>
      <c r="M1190" s="5" t="s">
        <v>918</v>
      </c>
      <c r="N1190" s="8">
        <v>4</v>
      </c>
      <c r="O1190" s="5">
        <v>7458</v>
      </c>
      <c r="P1190" s="5"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</row>
    <row r="1191" spans="1:22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16"/>
      <c r="H1191" s="16"/>
      <c r="I1191" s="16"/>
      <c r="J1191" s="5" t="s">
        <v>1097</v>
      </c>
      <c r="K1191" s="5">
        <v>2856</v>
      </c>
      <c r="L1191" s="5">
        <v>1236</v>
      </c>
      <c r="M1191" s="5" t="s">
        <v>925</v>
      </c>
      <c r="N1191" s="8">
        <v>8</v>
      </c>
      <c r="O1191" s="5">
        <v>1236</v>
      </c>
      <c r="P1191" s="5"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</row>
    <row r="1192" spans="1:22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16"/>
      <c r="H1192" s="16"/>
      <c r="I1192" s="16"/>
      <c r="J1192" s="5" t="s">
        <v>1082</v>
      </c>
      <c r="K1192" s="5">
        <v>4910</v>
      </c>
      <c r="L1192" s="5">
        <v>2108</v>
      </c>
      <c r="M1192" s="5" t="s">
        <v>918</v>
      </c>
      <c r="N1192" s="8">
        <v>8</v>
      </c>
      <c r="O1192" s="5">
        <v>50592</v>
      </c>
      <c r="P1192" s="5"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</row>
    <row r="1193" spans="1:22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16"/>
      <c r="H1193" s="16"/>
      <c r="I1193" s="16"/>
      <c r="J1193" s="5" t="s">
        <v>1095</v>
      </c>
      <c r="K1193" s="5">
        <v>2867</v>
      </c>
      <c r="L1193" s="5">
        <v>2295</v>
      </c>
      <c r="M1193" s="5" t="s">
        <v>925</v>
      </c>
      <c r="N1193" s="8">
        <v>3</v>
      </c>
      <c r="O1193" s="5">
        <v>6885</v>
      </c>
      <c r="P1193" s="5"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</row>
    <row r="1194" spans="1:22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16"/>
      <c r="H1194" s="16"/>
      <c r="I1194" s="16"/>
      <c r="J1194" s="5" t="s">
        <v>1140</v>
      </c>
      <c r="K1194" s="5">
        <v>3536</v>
      </c>
      <c r="L1194" s="5">
        <v>1644</v>
      </c>
      <c r="M1194" s="5" t="s">
        <v>920</v>
      </c>
      <c r="N1194" s="8" t="s">
        <v>1572</v>
      </c>
      <c r="O1194" s="5">
        <v>3288</v>
      </c>
      <c r="P1194" s="5"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</row>
    <row r="1195" spans="1:22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16"/>
      <c r="H1195" s="16"/>
      <c r="I1195" s="16"/>
      <c r="J1195" s="5" t="s">
        <v>1049</v>
      </c>
      <c r="K1195" s="5">
        <v>4731</v>
      </c>
      <c r="L1195" s="5">
        <v>1858</v>
      </c>
      <c r="M1195" s="5" t="s">
        <v>918</v>
      </c>
      <c r="N1195" s="8">
        <v>6</v>
      </c>
      <c r="O1195" s="5">
        <v>3716</v>
      </c>
      <c r="P1195" s="5"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</row>
    <row r="1196" spans="1:22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16"/>
      <c r="H1196" s="16"/>
      <c r="I1196" s="16"/>
      <c r="J1196" s="5" t="s">
        <v>942</v>
      </c>
      <c r="K1196" s="5">
        <v>3836</v>
      </c>
      <c r="L1196" s="5">
        <v>2089</v>
      </c>
      <c r="M1196" s="5" t="s">
        <v>918</v>
      </c>
      <c r="N1196" s="8">
        <v>4</v>
      </c>
      <c r="O1196" s="5">
        <v>2089</v>
      </c>
      <c r="P1196" s="5"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</row>
    <row r="1197" spans="1:22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16"/>
      <c r="H1197" s="16"/>
      <c r="I1197" s="16"/>
      <c r="J1197" s="5" t="s">
        <v>947</v>
      </c>
      <c r="K1197" s="5">
        <v>4952</v>
      </c>
      <c r="L1197" s="5">
        <v>1567</v>
      </c>
      <c r="M1197" s="5" t="s">
        <v>918</v>
      </c>
      <c r="N1197" s="8" t="s">
        <v>1572</v>
      </c>
      <c r="O1197" s="5">
        <v>1567</v>
      </c>
      <c r="P1197" s="5"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</row>
    <row r="1198" spans="1:22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16"/>
      <c r="H1198" s="16"/>
      <c r="I1198" s="16"/>
      <c r="J1198" s="5" t="s">
        <v>953</v>
      </c>
      <c r="K1198" s="5">
        <v>3048</v>
      </c>
      <c r="L1198" s="5">
        <v>1616</v>
      </c>
      <c r="M1198" s="5" t="s">
        <v>925</v>
      </c>
      <c r="N1198" s="8">
        <v>4</v>
      </c>
      <c r="O1198" s="5">
        <v>4848</v>
      </c>
      <c r="P1198" s="5"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</row>
    <row r="1199" spans="1:22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16"/>
      <c r="H1199" s="16"/>
      <c r="I1199" s="16"/>
      <c r="J1199" s="5" t="s">
        <v>1092</v>
      </c>
      <c r="K1199" s="5">
        <v>4110</v>
      </c>
      <c r="L1199" s="5">
        <v>1788</v>
      </c>
      <c r="M1199" s="5" t="s">
        <v>918</v>
      </c>
      <c r="N1199" s="8">
        <v>8</v>
      </c>
      <c r="O1199" s="5">
        <v>1788</v>
      </c>
      <c r="P1199" s="5"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</row>
    <row r="1200" spans="1:22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16"/>
      <c r="H1200" s="16"/>
      <c r="I1200" s="16"/>
      <c r="J1200" s="5" t="s">
        <v>1206</v>
      </c>
      <c r="K1200" s="5">
        <v>4218</v>
      </c>
      <c r="L1200" s="5">
        <v>2421</v>
      </c>
      <c r="M1200" s="5" t="s">
        <v>918</v>
      </c>
      <c r="N1200" s="8">
        <v>6</v>
      </c>
      <c r="O1200" s="5">
        <v>7263</v>
      </c>
      <c r="P1200" s="5"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</row>
    <row r="1201" spans="1:22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16"/>
      <c r="H1201" s="16"/>
      <c r="I1201" s="16"/>
      <c r="J1201" s="5" t="s">
        <v>1049</v>
      </c>
      <c r="K1201" s="5">
        <v>4731</v>
      </c>
      <c r="L1201" s="5">
        <v>1858</v>
      </c>
      <c r="M1201" s="5" t="s">
        <v>918</v>
      </c>
      <c r="N1201" s="8">
        <v>4</v>
      </c>
      <c r="O1201" s="5">
        <v>1858</v>
      </c>
      <c r="P1201" s="5"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</row>
    <row r="1202" spans="1:22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16"/>
      <c r="H1202" s="16"/>
      <c r="I1202" s="16"/>
      <c r="J1202" s="5" t="s">
        <v>1177</v>
      </c>
      <c r="K1202" s="5">
        <v>3553</v>
      </c>
      <c r="L1202" s="5">
        <v>2174</v>
      </c>
      <c r="M1202" s="5" t="s">
        <v>920</v>
      </c>
      <c r="N1202" s="8">
        <v>3</v>
      </c>
      <c r="O1202" s="5">
        <v>4348</v>
      </c>
      <c r="P1202" s="5"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</row>
    <row r="1203" spans="1:22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16"/>
      <c r="H1203" s="16"/>
      <c r="I1203" s="16"/>
      <c r="J1203" s="5" t="s">
        <v>1219</v>
      </c>
      <c r="K1203" s="5">
        <v>3339</v>
      </c>
      <c r="L1203" s="5">
        <v>2274</v>
      </c>
      <c r="M1203" s="5" t="s">
        <v>918</v>
      </c>
      <c r="N1203" s="8">
        <v>10</v>
      </c>
      <c r="O1203" s="5">
        <v>4548</v>
      </c>
      <c r="P1203" s="5"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</row>
    <row r="1204" spans="1:22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16"/>
      <c r="H1204" s="16"/>
      <c r="I1204" s="16"/>
      <c r="J1204" s="5" t="s">
        <v>1129</v>
      </c>
      <c r="K1204" s="5">
        <v>4757</v>
      </c>
      <c r="L1204" s="5">
        <v>1534</v>
      </c>
      <c r="M1204" s="5" t="s">
        <v>918</v>
      </c>
      <c r="N1204" s="8" t="s">
        <v>1572</v>
      </c>
      <c r="O1204" s="5">
        <v>1534</v>
      </c>
      <c r="P1204" s="5"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</row>
    <row r="1205" spans="1:22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16"/>
      <c r="H1205" s="16"/>
      <c r="I1205" s="16"/>
      <c r="J1205" s="5" t="s">
        <v>1087</v>
      </c>
      <c r="K1205" s="5">
        <v>3324</v>
      </c>
      <c r="L1205" s="5">
        <v>1846</v>
      </c>
      <c r="M1205" s="5" t="s">
        <v>918</v>
      </c>
      <c r="N1205" s="8">
        <v>4</v>
      </c>
      <c r="O1205" s="5">
        <v>3692</v>
      </c>
      <c r="P1205" s="5"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</row>
    <row r="1206" spans="1:22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16"/>
      <c r="H1206" s="16"/>
      <c r="I1206" s="16"/>
      <c r="J1206" s="5" t="s">
        <v>1073</v>
      </c>
      <c r="K1206" s="5">
        <v>2633</v>
      </c>
      <c r="L1206" s="5">
        <v>1742</v>
      </c>
      <c r="M1206" s="5" t="s">
        <v>923</v>
      </c>
      <c r="N1206" s="8">
        <v>8</v>
      </c>
      <c r="O1206" s="5">
        <v>5226</v>
      </c>
      <c r="P1206" s="5"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</row>
    <row r="1207" spans="1:22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16"/>
      <c r="H1207" s="16"/>
      <c r="I1207" s="16"/>
      <c r="J1207" s="5" t="s">
        <v>1228</v>
      </c>
      <c r="K1207" s="5">
        <v>2539</v>
      </c>
      <c r="L1207" s="5">
        <v>1656</v>
      </c>
      <c r="M1207" s="5" t="s">
        <v>918</v>
      </c>
      <c r="N1207" s="8" t="s">
        <v>1572</v>
      </c>
      <c r="O1207" s="5">
        <v>4968</v>
      </c>
      <c r="P1207" s="5"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</row>
    <row r="1208" spans="1:22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16"/>
      <c r="H1208" s="16"/>
      <c r="I1208" s="16"/>
      <c r="J1208" s="5" t="s">
        <v>962</v>
      </c>
      <c r="K1208" s="5">
        <v>4099</v>
      </c>
      <c r="L1208" s="5">
        <v>1530</v>
      </c>
      <c r="M1208" s="5" t="s">
        <v>925</v>
      </c>
      <c r="N1208" s="8">
        <v>6</v>
      </c>
      <c r="O1208" s="5">
        <v>3060</v>
      </c>
      <c r="P1208" s="5"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</row>
    <row r="1209" spans="1:22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16"/>
      <c r="H1209" s="16"/>
      <c r="I1209" s="16"/>
      <c r="J1209" s="5" t="s">
        <v>1177</v>
      </c>
      <c r="K1209" s="5">
        <v>3553</v>
      </c>
      <c r="L1209" s="5">
        <v>2174</v>
      </c>
      <c r="M1209" s="5" t="s">
        <v>920</v>
      </c>
      <c r="N1209" s="8">
        <v>3</v>
      </c>
      <c r="O1209" s="5">
        <v>6522</v>
      </c>
      <c r="P1209" s="5"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</row>
    <row r="1210" spans="1:22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16"/>
      <c r="H1210" s="16"/>
      <c r="I1210" s="16"/>
      <c r="J1210" s="5" t="s">
        <v>1194</v>
      </c>
      <c r="K1210" s="5">
        <v>2898</v>
      </c>
      <c r="L1210" s="5">
        <v>1324</v>
      </c>
      <c r="M1210" s="5" t="s">
        <v>925</v>
      </c>
      <c r="N1210" s="8">
        <v>4</v>
      </c>
      <c r="O1210" s="5">
        <v>1324</v>
      </c>
      <c r="P1210" s="5"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</row>
    <row r="1211" spans="1:22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16"/>
      <c r="H1211" s="16"/>
      <c r="I1211" s="16"/>
      <c r="J1211" s="5" t="s">
        <v>1072</v>
      </c>
      <c r="K1211" s="5">
        <v>3065</v>
      </c>
      <c r="L1211" s="5">
        <v>1426</v>
      </c>
      <c r="M1211" s="5" t="s">
        <v>923</v>
      </c>
      <c r="N1211" s="8" t="s">
        <v>1572</v>
      </c>
      <c r="O1211" s="5">
        <v>2852</v>
      </c>
      <c r="P1211" s="5"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</row>
    <row r="1212" spans="1:22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16"/>
      <c r="H1212" s="16"/>
      <c r="I1212" s="16"/>
      <c r="J1212" s="5" t="s">
        <v>942</v>
      </c>
      <c r="K1212" s="5">
        <v>3836</v>
      </c>
      <c r="L1212" s="5">
        <v>2089</v>
      </c>
      <c r="M1212" s="5" t="s">
        <v>918</v>
      </c>
      <c r="N1212" s="8">
        <v>5</v>
      </c>
      <c r="O1212" s="5">
        <v>2089</v>
      </c>
      <c r="P1212" s="5"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</row>
    <row r="1213" spans="1:22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16"/>
      <c r="H1213" s="16"/>
      <c r="I1213" s="16"/>
      <c r="J1213" s="5" t="s">
        <v>983</v>
      </c>
      <c r="K1213" s="5">
        <v>4325</v>
      </c>
      <c r="L1213" s="5">
        <v>1734</v>
      </c>
      <c r="M1213" s="5" t="s">
        <v>925</v>
      </c>
      <c r="N1213" s="8">
        <v>5</v>
      </c>
      <c r="O1213" s="5">
        <v>10404</v>
      </c>
      <c r="P1213" s="5"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</row>
    <row r="1214" spans="1:22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16"/>
      <c r="H1214" s="16"/>
      <c r="I1214" s="16"/>
      <c r="J1214" s="5" t="s">
        <v>1150</v>
      </c>
      <c r="K1214" s="5">
        <v>4006</v>
      </c>
      <c r="L1214" s="5">
        <v>1898</v>
      </c>
      <c r="M1214" s="5" t="s">
        <v>918</v>
      </c>
      <c r="N1214" s="8">
        <v>4</v>
      </c>
      <c r="O1214" s="5">
        <v>22776</v>
      </c>
      <c r="P1214" s="5"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</row>
    <row r="1215" spans="1:22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16"/>
      <c r="H1215" s="16"/>
      <c r="I1215" s="16"/>
      <c r="J1215" s="5" t="s">
        <v>1208</v>
      </c>
      <c r="K1215" s="5">
        <v>4069</v>
      </c>
      <c r="L1215" s="5">
        <v>1545</v>
      </c>
      <c r="M1215" s="5" t="s">
        <v>918</v>
      </c>
      <c r="N1215" s="8">
        <v>4</v>
      </c>
      <c r="O1215" s="5">
        <v>1545</v>
      </c>
      <c r="P1215" s="5"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</row>
    <row r="1216" spans="1:22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16"/>
      <c r="H1216" s="16"/>
      <c r="I1216" s="16"/>
      <c r="J1216" s="5" t="s">
        <v>1189</v>
      </c>
      <c r="K1216" s="5">
        <v>4476</v>
      </c>
      <c r="L1216" s="5">
        <v>2494</v>
      </c>
      <c r="M1216" s="5" t="s">
        <v>918</v>
      </c>
      <c r="N1216" s="8">
        <v>6</v>
      </c>
      <c r="O1216" s="5">
        <v>7482</v>
      </c>
      <c r="P1216" s="5"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</row>
    <row r="1217" spans="1:22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16"/>
      <c r="H1217" s="16"/>
      <c r="I1217" s="16"/>
      <c r="J1217" s="5" t="s">
        <v>1101</v>
      </c>
      <c r="K1217" s="5">
        <v>4230</v>
      </c>
      <c r="L1217" s="5">
        <v>1812</v>
      </c>
      <c r="M1217" s="5" t="s">
        <v>925</v>
      </c>
      <c r="N1217" s="8">
        <v>6</v>
      </c>
      <c r="O1217" s="5">
        <v>3624</v>
      </c>
      <c r="P1217" s="5"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</row>
    <row r="1218" spans="1:22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16"/>
      <c r="H1218" s="16"/>
      <c r="I1218" s="16"/>
      <c r="J1218" s="5" t="s">
        <v>1018</v>
      </c>
      <c r="K1218" s="5">
        <v>3649</v>
      </c>
      <c r="L1218" s="5">
        <v>2295</v>
      </c>
      <c r="M1218" s="5" t="s">
        <v>918</v>
      </c>
      <c r="N1218" s="8">
        <v>8</v>
      </c>
      <c r="O1218" s="5">
        <v>6885</v>
      </c>
      <c r="P1218" s="5"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</row>
    <row r="1219" spans="1:22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16"/>
      <c r="H1219" s="16"/>
      <c r="I1219" s="16"/>
      <c r="J1219" s="5" t="s">
        <v>1107</v>
      </c>
      <c r="K1219" s="5">
        <v>4234</v>
      </c>
      <c r="L1219" s="5">
        <v>1212</v>
      </c>
      <c r="M1219" s="5" t="s">
        <v>923</v>
      </c>
      <c r="N1219" s="8">
        <v>8</v>
      </c>
      <c r="O1219" s="5">
        <v>3636</v>
      </c>
      <c r="P1219" s="5"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</row>
    <row r="1220" spans="1:22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16"/>
      <c r="H1220" s="16"/>
      <c r="I1220" s="16"/>
      <c r="J1220" s="5" t="s">
        <v>1166</v>
      </c>
      <c r="K1220" s="5">
        <v>2579</v>
      </c>
      <c r="L1220" s="5">
        <v>1455</v>
      </c>
      <c r="M1220" s="5" t="s">
        <v>918</v>
      </c>
      <c r="N1220" s="8">
        <v>5</v>
      </c>
      <c r="O1220" s="5">
        <v>17460</v>
      </c>
      <c r="P1220" s="5"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</row>
    <row r="1221" spans="1:22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16"/>
      <c r="H1221" s="16"/>
      <c r="I1221" s="16"/>
      <c r="J1221" s="5" t="s">
        <v>1138</v>
      </c>
      <c r="K1221" s="5">
        <v>4391</v>
      </c>
      <c r="L1221" s="5">
        <v>2304</v>
      </c>
      <c r="M1221" s="5" t="s">
        <v>918</v>
      </c>
      <c r="N1221" s="8" t="s">
        <v>1572</v>
      </c>
      <c r="O1221" s="5">
        <v>2304</v>
      </c>
      <c r="P1221" s="5"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</row>
    <row r="1222" spans="1:22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16"/>
      <c r="H1222" s="16"/>
      <c r="I1222" s="16"/>
      <c r="J1222" s="5" t="s">
        <v>1075</v>
      </c>
      <c r="K1222" s="5">
        <v>4209</v>
      </c>
      <c r="L1222" s="5">
        <v>1692</v>
      </c>
      <c r="M1222" s="5" t="s">
        <v>925</v>
      </c>
      <c r="N1222" s="8" t="s">
        <v>1572</v>
      </c>
      <c r="O1222" s="5">
        <v>3384</v>
      </c>
      <c r="P1222" s="5"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</row>
    <row r="1223" spans="1:22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16"/>
      <c r="H1223" s="16"/>
      <c r="I1223" s="16"/>
      <c r="J1223" s="5" t="s">
        <v>1231</v>
      </c>
      <c r="K1223" s="5">
        <v>3479</v>
      </c>
      <c r="L1223" s="5">
        <v>2056</v>
      </c>
      <c r="M1223" s="5" t="s">
        <v>918</v>
      </c>
      <c r="N1223" s="8" t="s">
        <v>1572</v>
      </c>
      <c r="O1223" s="5">
        <v>6168</v>
      </c>
      <c r="P1223" s="5"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</row>
    <row r="1224" spans="1:22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16"/>
      <c r="H1224" s="16"/>
      <c r="I1224" s="16"/>
      <c r="J1224" s="5" t="s">
        <v>1187</v>
      </c>
      <c r="K1224" s="5">
        <v>4206</v>
      </c>
      <c r="L1224" s="5">
        <v>1201</v>
      </c>
      <c r="M1224" s="5" t="s">
        <v>918</v>
      </c>
      <c r="N1224" s="8">
        <v>4</v>
      </c>
      <c r="O1224" s="5">
        <v>3603</v>
      </c>
      <c r="P1224" s="5"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</row>
    <row r="1225" spans="1:22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16"/>
      <c r="H1225" s="16"/>
      <c r="I1225" s="16"/>
      <c r="J1225" s="5" t="s">
        <v>1213</v>
      </c>
      <c r="K1225" s="5">
        <v>4845</v>
      </c>
      <c r="L1225" s="5">
        <v>1433</v>
      </c>
      <c r="M1225" s="5" t="s">
        <v>918</v>
      </c>
      <c r="N1225" s="8">
        <v>8</v>
      </c>
      <c r="O1225" s="5">
        <v>1433</v>
      </c>
      <c r="P1225" s="5"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</row>
    <row r="1226" spans="1:22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16"/>
      <c r="H1226" s="16"/>
      <c r="I1226" s="16"/>
      <c r="J1226" s="5" t="s">
        <v>1219</v>
      </c>
      <c r="K1226" s="5">
        <v>3339</v>
      </c>
      <c r="L1226" s="5">
        <v>2274</v>
      </c>
      <c r="M1226" s="5" t="s">
        <v>918</v>
      </c>
      <c r="N1226" s="8">
        <v>4</v>
      </c>
      <c r="O1226" s="5">
        <v>6822</v>
      </c>
      <c r="P1226" s="5"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</row>
    <row r="1227" spans="1:22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16"/>
      <c r="H1227" s="16"/>
      <c r="I1227" s="16"/>
      <c r="J1227" s="5" t="s">
        <v>1181</v>
      </c>
      <c r="K1227" s="5">
        <v>2616</v>
      </c>
      <c r="L1227" s="5">
        <v>1965</v>
      </c>
      <c r="M1227" s="5" t="s">
        <v>925</v>
      </c>
      <c r="N1227" s="8">
        <v>5</v>
      </c>
      <c r="O1227" s="5">
        <v>23580</v>
      </c>
      <c r="P1227" s="5"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</row>
    <row r="1228" spans="1:22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16"/>
      <c r="H1228" s="16"/>
      <c r="I1228" s="16"/>
      <c r="J1228" s="5" t="s">
        <v>1042</v>
      </c>
      <c r="K1228" s="5">
        <v>3039</v>
      </c>
      <c r="L1228" s="5">
        <v>1730</v>
      </c>
      <c r="M1228" s="5" t="s">
        <v>918</v>
      </c>
      <c r="N1228" s="8">
        <v>10</v>
      </c>
      <c r="O1228" s="5">
        <v>5190</v>
      </c>
      <c r="P1228" s="5"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</row>
    <row r="1229" spans="1:22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16"/>
      <c r="H1229" s="16"/>
      <c r="I1229" s="16"/>
      <c r="J1229" s="5" t="s">
        <v>1049</v>
      </c>
      <c r="K1229" s="5">
        <v>4731</v>
      </c>
      <c r="L1229" s="5">
        <v>1858</v>
      </c>
      <c r="M1229" s="5" t="s">
        <v>918</v>
      </c>
      <c r="N1229" s="8">
        <v>6</v>
      </c>
      <c r="O1229" s="5">
        <v>5574</v>
      </c>
      <c r="P1229" s="5"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</row>
    <row r="1230" spans="1:22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16"/>
      <c r="H1230" s="16"/>
      <c r="I1230" s="16"/>
      <c r="J1230" s="5" t="s">
        <v>1168</v>
      </c>
      <c r="K1230" s="5">
        <v>3575</v>
      </c>
      <c r="L1230" s="5">
        <v>1937</v>
      </c>
      <c r="M1230" s="5" t="s">
        <v>918</v>
      </c>
      <c r="N1230" s="8">
        <v>4</v>
      </c>
      <c r="O1230" s="5">
        <v>3874</v>
      </c>
      <c r="P1230" s="5"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</row>
    <row r="1231" spans="1:22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16"/>
      <c r="H1231" s="16"/>
      <c r="I1231" s="16"/>
      <c r="J1231" s="5" t="s">
        <v>952</v>
      </c>
      <c r="K1231" s="5">
        <v>2529</v>
      </c>
      <c r="L1231" s="5">
        <v>1630</v>
      </c>
      <c r="M1231" s="5" t="s">
        <v>918</v>
      </c>
      <c r="N1231" s="8">
        <v>10</v>
      </c>
      <c r="O1231" s="5">
        <v>4890</v>
      </c>
      <c r="P1231" s="5"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</row>
    <row r="1232" spans="1:22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16"/>
      <c r="H1232" s="16"/>
      <c r="I1232" s="16"/>
      <c r="J1232" s="5" t="s">
        <v>971</v>
      </c>
      <c r="K1232" s="5">
        <v>3472</v>
      </c>
      <c r="L1232" s="5">
        <v>2239</v>
      </c>
      <c r="M1232" s="5" t="s">
        <v>925</v>
      </c>
      <c r="N1232" s="8">
        <v>4</v>
      </c>
      <c r="O1232" s="5">
        <v>2239</v>
      </c>
      <c r="P1232" s="5"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</row>
    <row r="1233" spans="1:22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16"/>
      <c r="H1233" s="16"/>
      <c r="I1233" s="16"/>
      <c r="J1233" s="5" t="s">
        <v>1234</v>
      </c>
      <c r="K1233" s="5">
        <v>3626</v>
      </c>
      <c r="L1233" s="5">
        <v>1590</v>
      </c>
      <c r="M1233" s="5" t="s">
        <v>918</v>
      </c>
      <c r="N1233" s="8">
        <v>10</v>
      </c>
      <c r="O1233" s="5">
        <v>1590</v>
      </c>
      <c r="P1233" s="5"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</row>
    <row r="1234" spans="1:22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16"/>
      <c r="H1234" s="16"/>
      <c r="I1234" s="16"/>
      <c r="J1234" s="5" t="s">
        <v>1097</v>
      </c>
      <c r="K1234" s="5">
        <v>2856</v>
      </c>
      <c r="L1234" s="5">
        <v>1236</v>
      </c>
      <c r="M1234" s="5" t="s">
        <v>925</v>
      </c>
      <c r="N1234" s="8">
        <v>5</v>
      </c>
      <c r="O1234" s="5">
        <v>2472</v>
      </c>
      <c r="P1234" s="5"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</row>
    <row r="1235" spans="1:22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16"/>
      <c r="H1235" s="16"/>
      <c r="I1235" s="16"/>
      <c r="J1235" s="5" t="s">
        <v>977</v>
      </c>
      <c r="K1235" s="5">
        <v>2912</v>
      </c>
      <c r="L1235" s="5">
        <v>2328</v>
      </c>
      <c r="M1235" s="5" t="s">
        <v>925</v>
      </c>
      <c r="N1235" s="8" t="s">
        <v>1572</v>
      </c>
      <c r="O1235" s="5">
        <v>6984</v>
      </c>
      <c r="P1235" s="5"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</row>
    <row r="1236" spans="1:22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16"/>
      <c r="H1236" s="16"/>
      <c r="I1236" s="16"/>
      <c r="J1236" s="5" t="s">
        <v>1108</v>
      </c>
      <c r="K1236" s="5">
        <v>2507</v>
      </c>
      <c r="L1236" s="5">
        <v>1380</v>
      </c>
      <c r="M1236" s="5" t="s">
        <v>918</v>
      </c>
      <c r="N1236" s="8">
        <v>5</v>
      </c>
      <c r="O1236" s="5">
        <v>1380</v>
      </c>
      <c r="P1236" s="5"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</row>
    <row r="1237" spans="1:22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16"/>
      <c r="H1237" s="16"/>
      <c r="I1237" s="16"/>
      <c r="J1237" s="5" t="s">
        <v>1089</v>
      </c>
      <c r="K1237" s="5">
        <v>2671</v>
      </c>
      <c r="L1237" s="5">
        <v>1591</v>
      </c>
      <c r="M1237" s="5" t="s">
        <v>918</v>
      </c>
      <c r="N1237" s="8">
        <v>4</v>
      </c>
      <c r="O1237" s="5">
        <v>1591</v>
      </c>
      <c r="P1237" s="5"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</row>
    <row r="1238" spans="1:22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16"/>
      <c r="H1238" s="16"/>
      <c r="I1238" s="16"/>
      <c r="J1238" s="5" t="s">
        <v>1067</v>
      </c>
      <c r="K1238" s="5">
        <v>2873</v>
      </c>
      <c r="L1238" s="5">
        <v>2483</v>
      </c>
      <c r="M1238" s="5" t="s">
        <v>918</v>
      </c>
      <c r="N1238" s="8">
        <v>3</v>
      </c>
      <c r="O1238" s="5">
        <v>2483</v>
      </c>
      <c r="P1238" s="5"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</row>
    <row r="1239" spans="1:22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16"/>
      <c r="H1239" s="16"/>
      <c r="I1239" s="16"/>
      <c r="J1239" s="5" t="s">
        <v>1051</v>
      </c>
      <c r="K1239" s="5">
        <v>2929</v>
      </c>
      <c r="L1239" s="5">
        <v>1320</v>
      </c>
      <c r="M1239" s="5" t="s">
        <v>918</v>
      </c>
      <c r="N1239" s="8">
        <v>10</v>
      </c>
      <c r="O1239" s="5">
        <v>2640</v>
      </c>
      <c r="P1239" s="5"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</row>
    <row r="1240" spans="1:22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16"/>
      <c r="H1240" s="16"/>
      <c r="I1240" s="16"/>
      <c r="J1240" s="5" t="s">
        <v>1164</v>
      </c>
      <c r="K1240" s="5">
        <v>3096</v>
      </c>
      <c r="L1240" s="5">
        <v>2065</v>
      </c>
      <c r="M1240" s="5" t="s">
        <v>918</v>
      </c>
      <c r="N1240" s="8">
        <v>6</v>
      </c>
      <c r="O1240" s="5">
        <v>2065</v>
      </c>
      <c r="P1240" s="5"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</row>
    <row r="1241" spans="1:22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16"/>
      <c r="H1241" s="16"/>
      <c r="I1241" s="16"/>
      <c r="J1241" s="5" t="s">
        <v>964</v>
      </c>
      <c r="K1241" s="5">
        <v>3454</v>
      </c>
      <c r="L1241" s="5">
        <v>1525</v>
      </c>
      <c r="M1241" s="5" t="s">
        <v>918</v>
      </c>
      <c r="N1241" s="8">
        <v>5</v>
      </c>
      <c r="O1241" s="5">
        <v>1525</v>
      </c>
      <c r="P1241" s="5"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</row>
    <row r="1242" spans="1:22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16"/>
      <c r="H1242" s="16"/>
      <c r="I1242" s="16"/>
      <c r="J1242" s="5" t="s">
        <v>1028</v>
      </c>
      <c r="K1242" s="5">
        <v>4051</v>
      </c>
      <c r="L1242" s="5">
        <v>1962</v>
      </c>
      <c r="M1242" s="5" t="s">
        <v>925</v>
      </c>
      <c r="N1242" s="8">
        <v>8</v>
      </c>
      <c r="O1242" s="5">
        <v>3924</v>
      </c>
      <c r="P1242" s="5"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</row>
    <row r="1243" spans="1:22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16"/>
      <c r="H1243" s="16"/>
      <c r="I1243" s="16"/>
      <c r="J1243" s="5" t="s">
        <v>978</v>
      </c>
      <c r="K1243" s="5">
        <v>2787</v>
      </c>
      <c r="L1243" s="5">
        <v>2020</v>
      </c>
      <c r="M1243" s="5" t="s">
        <v>918</v>
      </c>
      <c r="N1243" s="8">
        <v>4</v>
      </c>
      <c r="O1243" s="5">
        <v>6060</v>
      </c>
      <c r="P1243" s="5"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</row>
    <row r="1244" spans="1:22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16"/>
      <c r="H1244" s="16"/>
      <c r="I1244" s="16"/>
      <c r="J1244" s="5" t="s">
        <v>1237</v>
      </c>
      <c r="K1244" s="5">
        <v>4305</v>
      </c>
      <c r="L1244" s="5">
        <v>1703</v>
      </c>
      <c r="M1244" s="5" t="s">
        <v>920</v>
      </c>
      <c r="N1244" s="8">
        <v>8</v>
      </c>
      <c r="O1244" s="5">
        <v>3406</v>
      </c>
      <c r="P1244" s="5"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</row>
    <row r="1245" spans="1:22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16"/>
      <c r="H1245" s="16"/>
      <c r="I1245" s="16"/>
      <c r="J1245" s="5" t="s">
        <v>1104</v>
      </c>
      <c r="K1245" s="5">
        <v>2889</v>
      </c>
      <c r="L1245" s="5">
        <v>1384</v>
      </c>
      <c r="M1245" s="5" t="s">
        <v>918</v>
      </c>
      <c r="N1245" s="8" t="s">
        <v>1572</v>
      </c>
      <c r="O1245" s="5">
        <v>4152</v>
      </c>
      <c r="P1245" s="5"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</row>
    <row r="1246" spans="1:22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16"/>
      <c r="H1246" s="16"/>
      <c r="I1246" s="16"/>
      <c r="J1246" s="5" t="s">
        <v>1045</v>
      </c>
      <c r="K1246" s="5">
        <v>4906</v>
      </c>
      <c r="L1246" s="5">
        <v>2269</v>
      </c>
      <c r="M1246" s="5" t="s">
        <v>918</v>
      </c>
      <c r="N1246" s="8">
        <v>4</v>
      </c>
      <c r="O1246" s="5">
        <v>2269</v>
      </c>
      <c r="P1246" s="5"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</row>
    <row r="1247" spans="1:22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16"/>
      <c r="H1247" s="16"/>
      <c r="I1247" s="16"/>
      <c r="J1247" s="5" t="s">
        <v>963</v>
      </c>
      <c r="K1247" s="5">
        <v>2814</v>
      </c>
      <c r="L1247" s="5">
        <v>2437</v>
      </c>
      <c r="M1247" s="5" t="s">
        <v>918</v>
      </c>
      <c r="N1247" s="8" t="s">
        <v>1572</v>
      </c>
      <c r="O1247" s="5">
        <v>2437</v>
      </c>
      <c r="P1247" s="5"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</row>
    <row r="1248" spans="1:22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16"/>
      <c r="H1248" s="16"/>
      <c r="I1248" s="16"/>
      <c r="J1248" s="5" t="s">
        <v>1131</v>
      </c>
      <c r="K1248" s="5">
        <v>2996</v>
      </c>
      <c r="L1248" s="5">
        <v>1641</v>
      </c>
      <c r="M1248" s="5" t="s">
        <v>918</v>
      </c>
      <c r="N1248" s="8">
        <v>4</v>
      </c>
      <c r="O1248" s="5">
        <v>1641</v>
      </c>
      <c r="P1248" s="5"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</row>
    <row r="1249" spans="1:22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16"/>
      <c r="H1249" s="16"/>
      <c r="I1249" s="16"/>
      <c r="J1249" s="5" t="s">
        <v>1025</v>
      </c>
      <c r="K1249" s="5">
        <v>4765</v>
      </c>
      <c r="L1249" s="5">
        <v>1286</v>
      </c>
      <c r="M1249" s="5" t="s">
        <v>923</v>
      </c>
      <c r="N1249" s="8" t="s">
        <v>1572</v>
      </c>
      <c r="O1249" s="5">
        <v>1286</v>
      </c>
      <c r="P1249" s="5"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</row>
    <row r="1250" spans="1:22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16"/>
      <c r="H1250" s="16"/>
      <c r="I1250" s="16"/>
      <c r="J1250" s="5" t="s">
        <v>1120</v>
      </c>
      <c r="K1250" s="5">
        <v>4291</v>
      </c>
      <c r="L1250" s="5">
        <v>2021</v>
      </c>
      <c r="M1250" s="5" t="s">
        <v>918</v>
      </c>
      <c r="N1250" s="8">
        <v>4</v>
      </c>
      <c r="O1250" s="5">
        <v>2021</v>
      </c>
      <c r="P1250" s="5"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</row>
    <row r="1251" spans="1:22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16"/>
      <c r="H1251" s="16"/>
      <c r="I1251" s="16"/>
      <c r="J1251" s="5" t="s">
        <v>1162</v>
      </c>
      <c r="K1251" s="5">
        <v>2657</v>
      </c>
      <c r="L1251" s="5">
        <v>2480</v>
      </c>
      <c r="M1251" s="5" t="s">
        <v>918</v>
      </c>
      <c r="N1251" s="8">
        <v>6</v>
      </c>
      <c r="O1251" s="5">
        <v>7440</v>
      </c>
      <c r="P1251" s="5"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</row>
    <row r="1252" spans="1:22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16"/>
      <c r="H1252" s="16"/>
      <c r="I1252" s="16"/>
      <c r="J1252" s="5" t="s">
        <v>1011</v>
      </c>
      <c r="K1252" s="5">
        <v>4310</v>
      </c>
      <c r="L1252" s="5">
        <v>2350</v>
      </c>
      <c r="M1252" s="5" t="s">
        <v>925</v>
      </c>
      <c r="N1252" s="8">
        <v>5</v>
      </c>
      <c r="O1252" s="5">
        <v>7050</v>
      </c>
      <c r="P1252" s="5"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</row>
    <row r="1253" spans="1:22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16"/>
      <c r="H1253" s="16"/>
      <c r="I1253" s="16"/>
      <c r="J1253" s="5" t="s">
        <v>1100</v>
      </c>
      <c r="K1253" s="5">
        <v>2940</v>
      </c>
      <c r="L1253" s="5">
        <v>1468</v>
      </c>
      <c r="M1253" s="5" t="s">
        <v>918</v>
      </c>
      <c r="N1253" s="8">
        <v>3</v>
      </c>
      <c r="O1253" s="5">
        <v>1468</v>
      </c>
      <c r="P1253" s="5"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</row>
    <row r="1254" spans="1:22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16"/>
      <c r="H1254" s="16"/>
      <c r="I1254" s="16"/>
      <c r="J1254" s="5" t="s">
        <v>1136</v>
      </c>
      <c r="K1254" s="5">
        <v>4515</v>
      </c>
      <c r="L1254" s="5">
        <v>1550</v>
      </c>
      <c r="M1254" s="5" t="s">
        <v>925</v>
      </c>
      <c r="N1254" s="8">
        <v>3</v>
      </c>
      <c r="O1254" s="5">
        <v>3100</v>
      </c>
      <c r="P1254" s="5"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</row>
    <row r="1255" spans="1:22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16"/>
      <c r="H1255" s="16"/>
      <c r="I1255" s="16"/>
      <c r="J1255" s="5" t="s">
        <v>1154</v>
      </c>
      <c r="K1255" s="5">
        <v>4643</v>
      </c>
      <c r="L1255" s="5">
        <v>1549</v>
      </c>
      <c r="M1255" s="5" t="s">
        <v>918</v>
      </c>
      <c r="N1255" s="8">
        <v>4</v>
      </c>
      <c r="O1255" s="5">
        <v>3098</v>
      </c>
      <c r="P1255" s="5"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</row>
    <row r="1256" spans="1:22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16"/>
      <c r="H1256" s="16"/>
      <c r="I1256" s="16"/>
      <c r="J1256" s="5" t="s">
        <v>1182</v>
      </c>
      <c r="K1256" s="5">
        <v>4152</v>
      </c>
      <c r="L1256" s="5">
        <v>1278</v>
      </c>
      <c r="M1256" s="5" t="s">
        <v>918</v>
      </c>
      <c r="N1256" s="8" t="s">
        <v>1572</v>
      </c>
      <c r="O1256" s="5">
        <v>1278</v>
      </c>
      <c r="P1256" s="5"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</row>
    <row r="1257" spans="1:22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16"/>
      <c r="H1257" s="16"/>
      <c r="I1257" s="16"/>
      <c r="J1257" s="5" t="s">
        <v>972</v>
      </c>
      <c r="K1257" s="5">
        <v>2617</v>
      </c>
      <c r="L1257" s="5">
        <v>1736</v>
      </c>
      <c r="M1257" s="5" t="s">
        <v>925</v>
      </c>
      <c r="N1257" s="8" t="s">
        <v>1572</v>
      </c>
      <c r="O1257" s="5">
        <v>3472</v>
      </c>
      <c r="P1257" s="5"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</row>
    <row r="1258" spans="1:22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16"/>
      <c r="H1258" s="16"/>
      <c r="I1258" s="16"/>
      <c r="J1258" s="5" t="s">
        <v>1188</v>
      </c>
      <c r="K1258" s="5">
        <v>4729</v>
      </c>
      <c r="L1258" s="5">
        <v>1359</v>
      </c>
      <c r="M1258" s="5" t="s">
        <v>925</v>
      </c>
      <c r="N1258" s="8">
        <v>8</v>
      </c>
      <c r="O1258" s="5">
        <v>2718</v>
      </c>
      <c r="P1258" s="5"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</row>
    <row r="1259" spans="1:22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16"/>
      <c r="H1259" s="16"/>
      <c r="I1259" s="16"/>
      <c r="J1259" s="5" t="s">
        <v>1177</v>
      </c>
      <c r="K1259" s="5">
        <v>3553</v>
      </c>
      <c r="L1259" s="5">
        <v>2174</v>
      </c>
      <c r="M1259" s="5" t="s">
        <v>920</v>
      </c>
      <c r="N1259" s="8">
        <v>4</v>
      </c>
      <c r="O1259" s="5">
        <v>4348</v>
      </c>
      <c r="P1259" s="5"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</row>
    <row r="1260" spans="1:22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16"/>
      <c r="H1260" s="16"/>
      <c r="I1260" s="16"/>
      <c r="J1260" s="5" t="s">
        <v>967</v>
      </c>
      <c r="K1260" s="5">
        <v>4459</v>
      </c>
      <c r="L1260" s="5">
        <v>1722</v>
      </c>
      <c r="M1260" s="5" t="s">
        <v>927</v>
      </c>
      <c r="N1260" s="8">
        <v>10</v>
      </c>
      <c r="O1260" s="5">
        <v>1722</v>
      </c>
      <c r="P1260" s="5"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</row>
    <row r="1261" spans="1:22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16"/>
      <c r="H1261" s="16"/>
      <c r="I1261" s="16"/>
      <c r="J1261" s="5" t="s">
        <v>1232</v>
      </c>
      <c r="K1261" s="5">
        <v>3514</v>
      </c>
      <c r="L1261" s="5">
        <v>1257</v>
      </c>
      <c r="M1261" s="5" t="s">
        <v>918</v>
      </c>
      <c r="N1261" s="8">
        <v>4</v>
      </c>
      <c r="O1261" s="5">
        <v>2514</v>
      </c>
      <c r="P1261" s="5"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</row>
    <row r="1262" spans="1:22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16"/>
      <c r="H1262" s="16"/>
      <c r="I1262" s="16"/>
      <c r="J1262" s="5" t="s">
        <v>1015</v>
      </c>
      <c r="K1262" s="5">
        <v>4369</v>
      </c>
      <c r="L1262" s="5">
        <v>1245</v>
      </c>
      <c r="M1262" s="5" t="s">
        <v>918</v>
      </c>
      <c r="N1262" s="8" t="s">
        <v>1572</v>
      </c>
      <c r="O1262" s="5">
        <v>1245</v>
      </c>
      <c r="P1262" s="5"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</row>
    <row r="1263" spans="1:22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16"/>
      <c r="H1263" s="16"/>
      <c r="I1263" s="16"/>
      <c r="J1263" s="5" t="s">
        <v>1003</v>
      </c>
      <c r="K1263" s="5">
        <v>3507</v>
      </c>
      <c r="L1263" s="5">
        <v>1643</v>
      </c>
      <c r="M1263" s="5" t="s">
        <v>923</v>
      </c>
      <c r="N1263" s="8">
        <v>8</v>
      </c>
      <c r="O1263" s="5">
        <v>3286</v>
      </c>
      <c r="P1263" s="5"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</row>
    <row r="1264" spans="1:22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16"/>
      <c r="H1264" s="16"/>
      <c r="I1264" s="16"/>
      <c r="J1264" s="5" t="s">
        <v>987</v>
      </c>
      <c r="K1264" s="5">
        <v>2714</v>
      </c>
      <c r="L1264" s="5">
        <v>1975</v>
      </c>
      <c r="M1264" s="5" t="s">
        <v>918</v>
      </c>
      <c r="N1264" s="8">
        <v>6</v>
      </c>
      <c r="O1264" s="5">
        <v>5925</v>
      </c>
      <c r="P1264" s="5"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</row>
    <row r="1265" spans="1:22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16"/>
      <c r="H1265" s="16"/>
      <c r="I1265" s="16"/>
      <c r="J1265" s="5" t="s">
        <v>1114</v>
      </c>
      <c r="K1265" s="5">
        <v>2856</v>
      </c>
      <c r="L1265" s="5">
        <v>1780</v>
      </c>
      <c r="M1265" s="5" t="s">
        <v>918</v>
      </c>
      <c r="N1265" s="8">
        <v>4</v>
      </c>
      <c r="O1265" s="5">
        <v>1780</v>
      </c>
      <c r="P1265" s="5"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</row>
    <row r="1266" spans="1:22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16"/>
      <c r="H1266" s="16"/>
      <c r="I1266" s="16"/>
      <c r="J1266" s="5" t="s">
        <v>1021</v>
      </c>
      <c r="K1266" s="5">
        <v>3788</v>
      </c>
      <c r="L1266" s="5">
        <v>2170</v>
      </c>
      <c r="M1266" s="5" t="s">
        <v>923</v>
      </c>
      <c r="N1266" s="8" t="s">
        <v>1572</v>
      </c>
      <c r="O1266" s="5">
        <v>6510</v>
      </c>
      <c r="P1266" s="5"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</row>
    <row r="1267" spans="1:22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16"/>
      <c r="H1267" s="16"/>
      <c r="I1267" s="16"/>
      <c r="J1267" s="5" t="s">
        <v>1185</v>
      </c>
      <c r="K1267" s="5">
        <v>3245</v>
      </c>
      <c r="L1267" s="5">
        <v>1964</v>
      </c>
      <c r="M1267" s="5" t="s">
        <v>918</v>
      </c>
      <c r="N1267" s="8">
        <v>8</v>
      </c>
      <c r="O1267" s="5">
        <v>3928</v>
      </c>
      <c r="P1267" s="5"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</row>
    <row r="1268" spans="1:22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16"/>
      <c r="H1268" s="16"/>
      <c r="I1268" s="16"/>
      <c r="J1268" s="5" t="s">
        <v>1168</v>
      </c>
      <c r="K1268" s="5">
        <v>3575</v>
      </c>
      <c r="L1268" s="5">
        <v>1937</v>
      </c>
      <c r="M1268" s="5" t="s">
        <v>918</v>
      </c>
      <c r="N1268" s="8">
        <v>8</v>
      </c>
      <c r="O1268" s="5">
        <v>3874</v>
      </c>
      <c r="P1268" s="5"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</row>
    <row r="1269" spans="1:22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16"/>
      <c r="H1269" s="16"/>
      <c r="I1269" s="16"/>
      <c r="J1269" s="5" t="s">
        <v>981</v>
      </c>
      <c r="K1269" s="5">
        <v>2734</v>
      </c>
      <c r="L1269" s="5">
        <v>1596</v>
      </c>
      <c r="M1269" s="5" t="s">
        <v>918</v>
      </c>
      <c r="N1269" s="8">
        <v>5</v>
      </c>
      <c r="O1269" s="5">
        <v>4788</v>
      </c>
      <c r="P1269" s="5"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</row>
    <row r="1270" spans="1:22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16"/>
      <c r="H1270" s="16"/>
      <c r="I1270" s="16"/>
      <c r="J1270" s="5" t="s">
        <v>957</v>
      </c>
      <c r="K1270" s="5">
        <v>4689</v>
      </c>
      <c r="L1270" s="5">
        <v>1796</v>
      </c>
      <c r="M1270" s="5" t="s">
        <v>925</v>
      </c>
      <c r="N1270" s="8" t="s">
        <v>1572</v>
      </c>
      <c r="O1270" s="5">
        <v>3592</v>
      </c>
      <c r="P1270" s="5"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</row>
    <row r="1271" spans="1:22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16"/>
      <c r="H1271" s="16"/>
      <c r="I1271" s="16"/>
      <c r="J1271" s="5" t="s">
        <v>1231</v>
      </c>
      <c r="K1271" s="5">
        <v>3479</v>
      </c>
      <c r="L1271" s="5">
        <v>2056</v>
      </c>
      <c r="M1271" s="5" t="s">
        <v>918</v>
      </c>
      <c r="N1271" s="8">
        <v>4</v>
      </c>
      <c r="O1271" s="5">
        <v>6168</v>
      </c>
      <c r="P1271" s="5"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</row>
    <row r="1272" spans="1:22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16"/>
      <c r="H1272" s="16"/>
      <c r="I1272" s="16"/>
      <c r="J1272" s="5" t="s">
        <v>1041</v>
      </c>
      <c r="K1272" s="5">
        <v>2588</v>
      </c>
      <c r="L1272" s="5">
        <v>2069</v>
      </c>
      <c r="M1272" s="5" t="s">
        <v>918</v>
      </c>
      <c r="N1272" s="8">
        <v>8</v>
      </c>
      <c r="O1272" s="5">
        <v>2069</v>
      </c>
      <c r="P1272" s="5"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</row>
    <row r="1273" spans="1:22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16"/>
      <c r="H1273" s="16"/>
      <c r="I1273" s="16"/>
      <c r="J1273" s="5" t="s">
        <v>977</v>
      </c>
      <c r="K1273" s="5">
        <v>2912</v>
      </c>
      <c r="L1273" s="5">
        <v>2328</v>
      </c>
      <c r="M1273" s="5" t="s">
        <v>925</v>
      </c>
      <c r="N1273" s="8">
        <v>5</v>
      </c>
      <c r="O1273" s="5">
        <v>2328</v>
      </c>
      <c r="P1273" s="5"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</row>
    <row r="1274" spans="1:22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16"/>
      <c r="H1274" s="16"/>
      <c r="I1274" s="16"/>
      <c r="J1274" s="5" t="s">
        <v>975</v>
      </c>
      <c r="K1274" s="5">
        <v>3717</v>
      </c>
      <c r="L1274" s="5">
        <v>2146</v>
      </c>
      <c r="M1274" s="5" t="s">
        <v>923</v>
      </c>
      <c r="N1274" s="8" t="s">
        <v>1572</v>
      </c>
      <c r="O1274" s="5">
        <v>2146</v>
      </c>
      <c r="P1274" s="5"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</row>
    <row r="1275" spans="1:22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16"/>
      <c r="H1275" s="16"/>
      <c r="I1275" s="16"/>
      <c r="J1275" s="5" t="s">
        <v>1091</v>
      </c>
      <c r="K1275" s="5">
        <v>3277</v>
      </c>
      <c r="L1275" s="5">
        <v>1891</v>
      </c>
      <c r="M1275" s="5" t="s">
        <v>918</v>
      </c>
      <c r="N1275" s="8" t="s">
        <v>1572</v>
      </c>
      <c r="O1275" s="5">
        <v>3782</v>
      </c>
      <c r="P1275" s="5"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</row>
  </sheetData>
  <mergeCells count="3">
    <mergeCell ref="G1:I1"/>
    <mergeCell ref="J1:M1"/>
    <mergeCell ref="N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5"/>
  </sheetPr>
  <dimension ref="A1:F16"/>
  <sheetViews>
    <sheetView zoomScale="120" zoomScaleNormal="120" workbookViewId="0"/>
  </sheetViews>
  <sheetFormatPr defaultRowHeight="14.4"/>
  <cols>
    <col min="1" max="1" width="16.109375" bestFit="1" customWidth="1"/>
    <col min="2" max="2" width="36.5546875" customWidth="1"/>
    <col min="3" max="3" width="29.88671875" customWidth="1"/>
    <col min="4" max="4" width="17.33203125" customWidth="1"/>
    <col min="5" max="5" width="7.6640625" bestFit="1" customWidth="1"/>
    <col min="6" max="6" width="10.44140625" customWidth="1"/>
    <col min="7" max="7" width="18.33203125" bestFit="1" customWidth="1"/>
  </cols>
  <sheetData>
    <row r="1" spans="1:6" ht="21">
      <c r="A1" s="7" t="s">
        <v>855</v>
      </c>
      <c r="B1" s="7" t="s">
        <v>858</v>
      </c>
      <c r="C1" s="7" t="s">
        <v>859</v>
      </c>
      <c r="D1" s="7" t="s">
        <v>860</v>
      </c>
      <c r="E1" s="7" t="s">
        <v>861</v>
      </c>
      <c r="F1" s="7" t="s">
        <v>862</v>
      </c>
    </row>
    <row r="2" spans="1:6">
      <c r="A2" s="1">
        <v>10001</v>
      </c>
      <c r="B2" s="2" t="s">
        <v>1994</v>
      </c>
      <c r="C2" s="1" t="s">
        <v>863</v>
      </c>
      <c r="D2" s="1" t="s">
        <v>864</v>
      </c>
      <c r="E2" s="1" t="s">
        <v>865</v>
      </c>
      <c r="F2" s="1" t="s">
        <v>866</v>
      </c>
    </row>
    <row r="3" spans="1:6">
      <c r="A3" s="1">
        <v>10002</v>
      </c>
      <c r="B3" s="2" t="s">
        <v>990</v>
      </c>
      <c r="C3" s="1" t="s">
        <v>867</v>
      </c>
      <c r="D3" s="1" t="s">
        <v>868</v>
      </c>
      <c r="E3" s="1" t="s">
        <v>869</v>
      </c>
      <c r="F3" s="1" t="s">
        <v>870</v>
      </c>
    </row>
    <row r="4" spans="1:6">
      <c r="A4" s="1">
        <v>10003</v>
      </c>
      <c r="B4" s="2" t="s">
        <v>991</v>
      </c>
      <c r="C4" s="1" t="s">
        <v>871</v>
      </c>
      <c r="D4" s="1" t="s">
        <v>872</v>
      </c>
      <c r="E4" s="1" t="s">
        <v>873</v>
      </c>
      <c r="F4" s="1" t="s">
        <v>874</v>
      </c>
    </row>
    <row r="5" spans="1:6">
      <c r="A5" s="1">
        <v>10004</v>
      </c>
      <c r="B5" s="2" t="s">
        <v>992</v>
      </c>
      <c r="C5" s="1" t="s">
        <v>875</v>
      </c>
      <c r="D5" s="1" t="s">
        <v>864</v>
      </c>
      <c r="E5" s="1" t="s">
        <v>865</v>
      </c>
      <c r="F5" s="1" t="s">
        <v>876</v>
      </c>
    </row>
    <row r="6" spans="1:6">
      <c r="A6" s="1">
        <v>10005</v>
      </c>
      <c r="B6" s="2" t="s">
        <v>993</v>
      </c>
      <c r="C6" s="1" t="s">
        <v>877</v>
      </c>
      <c r="D6" s="1" t="s">
        <v>878</v>
      </c>
      <c r="E6" s="1" t="s">
        <v>879</v>
      </c>
      <c r="F6" s="1" t="s">
        <v>880</v>
      </c>
    </row>
    <row r="7" spans="1:6">
      <c r="A7" s="1">
        <v>10006</v>
      </c>
      <c r="B7" s="2" t="s">
        <v>1561</v>
      </c>
      <c r="C7" s="1" t="s">
        <v>881</v>
      </c>
      <c r="D7" s="1" t="s">
        <v>882</v>
      </c>
      <c r="E7" s="1" t="s">
        <v>883</v>
      </c>
      <c r="F7" s="1" t="s">
        <v>884</v>
      </c>
    </row>
    <row r="8" spans="1:6">
      <c r="A8" s="1">
        <v>10007</v>
      </c>
      <c r="B8" s="2" t="s">
        <v>994</v>
      </c>
      <c r="C8" s="1" t="s">
        <v>885</v>
      </c>
      <c r="D8" s="1" t="s">
        <v>886</v>
      </c>
      <c r="E8" s="1" t="s">
        <v>879</v>
      </c>
      <c r="F8" s="1" t="s">
        <v>887</v>
      </c>
    </row>
    <row r="9" spans="1:6">
      <c r="A9" s="1">
        <v>10008</v>
      </c>
      <c r="B9" s="2" t="s">
        <v>995</v>
      </c>
      <c r="C9" s="1" t="s">
        <v>888</v>
      </c>
      <c r="D9" s="1" t="s">
        <v>889</v>
      </c>
      <c r="E9" s="1" t="s">
        <v>865</v>
      </c>
      <c r="F9" s="1" t="s">
        <v>890</v>
      </c>
    </row>
    <row r="10" spans="1:6">
      <c r="A10" s="1">
        <v>10009</v>
      </c>
      <c r="B10" s="2" t="s">
        <v>996</v>
      </c>
      <c r="C10" s="1" t="s">
        <v>891</v>
      </c>
      <c r="D10" s="1" t="s">
        <v>892</v>
      </c>
      <c r="E10" s="1" t="s">
        <v>893</v>
      </c>
      <c r="F10" s="1" t="s">
        <v>894</v>
      </c>
    </row>
    <row r="11" spans="1:6">
      <c r="A11" s="1">
        <v>10010</v>
      </c>
      <c r="B11" s="2" t="s">
        <v>997</v>
      </c>
      <c r="C11" s="1" t="s">
        <v>895</v>
      </c>
      <c r="D11" s="1" t="s">
        <v>896</v>
      </c>
      <c r="E11" s="1" t="s">
        <v>879</v>
      </c>
      <c r="F11" s="1" t="s">
        <v>897</v>
      </c>
    </row>
    <row r="12" spans="1:6">
      <c r="A12" s="1">
        <v>10011</v>
      </c>
      <c r="B12" s="2" t="s">
        <v>998</v>
      </c>
      <c r="C12" s="1" t="s">
        <v>898</v>
      </c>
      <c r="D12" s="1" t="s">
        <v>899</v>
      </c>
      <c r="E12" s="1" t="s">
        <v>900</v>
      </c>
      <c r="F12" s="1" t="s">
        <v>901</v>
      </c>
    </row>
    <row r="13" spans="1:6">
      <c r="A13" s="1">
        <v>10012</v>
      </c>
      <c r="B13" s="2" t="s">
        <v>999</v>
      </c>
      <c r="C13" s="1" t="s">
        <v>902</v>
      </c>
      <c r="D13" s="1" t="s">
        <v>903</v>
      </c>
      <c r="E13" s="1" t="s">
        <v>879</v>
      </c>
      <c r="F13" s="1" t="s">
        <v>904</v>
      </c>
    </row>
    <row r="14" spans="1:6">
      <c r="A14" s="1">
        <v>10013</v>
      </c>
      <c r="B14" s="2" t="s">
        <v>1000</v>
      </c>
      <c r="C14" s="1" t="s">
        <v>905</v>
      </c>
      <c r="D14" s="1" t="s">
        <v>906</v>
      </c>
      <c r="E14" s="1" t="s">
        <v>907</v>
      </c>
      <c r="F14" s="1" t="s">
        <v>908</v>
      </c>
    </row>
    <row r="15" spans="1:6">
      <c r="A15" s="1">
        <v>10014</v>
      </c>
      <c r="B15" s="2" t="s">
        <v>1001</v>
      </c>
      <c r="C15" s="1" t="s">
        <v>909</v>
      </c>
      <c r="D15" s="1" t="s">
        <v>910</v>
      </c>
      <c r="E15" s="1" t="s">
        <v>911</v>
      </c>
      <c r="F15" s="1" t="s">
        <v>912</v>
      </c>
    </row>
    <row r="16" spans="1:6">
      <c r="A16" s="1">
        <v>10015</v>
      </c>
      <c r="B16" s="1" t="s">
        <v>1002</v>
      </c>
      <c r="C16" s="1" t="s">
        <v>913</v>
      </c>
      <c r="D16" s="1" t="s">
        <v>914</v>
      </c>
      <c r="E16" s="1" t="s">
        <v>907</v>
      </c>
      <c r="F16" s="1" t="s">
        <v>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A4DF-D800-45FD-87C6-BA5D92D1113A}">
  <sheetPr>
    <tabColor theme="7" tint="-0.249977111117893"/>
  </sheetPr>
  <dimension ref="A1:X1275"/>
  <sheetViews>
    <sheetView zoomScale="120" zoomScaleNormal="120" workbookViewId="0">
      <pane xSplit="7" ySplit="2" topLeftCell="S3" activePane="bottomRight" state="frozen"/>
      <selection activeCell="G16" sqref="G16"/>
      <selection pane="topRight" activeCell="G16" sqref="G16"/>
      <selection pane="bottomLeft" activeCell="G16" sqref="G16"/>
      <selection pane="bottomRight" activeCell="S3" sqref="S3"/>
    </sheetView>
  </sheetViews>
  <sheetFormatPr defaultRowHeight="14.4"/>
  <cols>
    <col min="1" max="1" width="12.109375" bestFit="1" customWidth="1"/>
    <col min="2" max="2" width="11.88671875" bestFit="1" customWidth="1"/>
    <col min="3" max="3" width="11.88671875" customWidth="1"/>
    <col min="4" max="4" width="13.6640625" bestFit="1" customWidth="1"/>
    <col min="5" max="5" width="13.109375" customWidth="1"/>
    <col min="6" max="6" width="11.6640625" customWidth="1"/>
    <col min="7" max="7" width="10.5546875" customWidth="1"/>
    <col min="8" max="8" width="31.6640625" customWidth="1"/>
    <col min="9" max="10" width="21.5546875" customWidth="1"/>
    <col min="11" max="15" width="23.5546875" customWidth="1"/>
    <col min="16" max="16" width="11.5546875" customWidth="1"/>
    <col min="17" max="17" width="9.88671875" customWidth="1"/>
    <col min="18" max="18" width="49.88671875" bestFit="1" customWidth="1"/>
    <col min="19" max="19" width="49.88671875" customWidth="1"/>
    <col min="20" max="20" width="16" customWidth="1"/>
    <col min="21" max="21" width="16" bestFit="1" customWidth="1"/>
    <col min="22" max="25" width="8.88671875" customWidth="1"/>
  </cols>
  <sheetData>
    <row r="1" spans="1:24" ht="40.799999999999997" customHeight="1" thickBot="1">
      <c r="H1" s="50" t="str">
        <f ca="1">IFERROR(_xlfn.FORMULATEXT(H3),"")</f>
        <v/>
      </c>
      <c r="I1" s="51"/>
      <c r="J1" s="52"/>
      <c r="K1" s="53" t="str">
        <f ca="1">IFERROR(_xlfn.FORMULATEXT(K3),"")</f>
        <v/>
      </c>
      <c r="L1" s="54"/>
      <c r="M1" s="54"/>
      <c r="N1" s="55"/>
      <c r="O1" s="50" t="str">
        <f ca="1">IFERROR(_xlfn.FORMULATEXT(O3),"")</f>
        <v/>
      </c>
      <c r="P1" s="51"/>
      <c r="Q1" s="52"/>
      <c r="R1" s="15" t="str">
        <f ca="1">IFERROR(_xlfn.FORMULATEXT(R3),"")</f>
        <v>=VLOOKUP(Q3,'Commission Criteria'!$B$3:$C$11,2,TRUE)</v>
      </c>
      <c r="S1" s="15"/>
      <c r="T1" s="15" t="str">
        <f ca="1">IFERROR(_xlfn.FORMULATEXT(T3),"")</f>
        <v/>
      </c>
    </row>
    <row r="2" spans="1:24">
      <c r="A2" s="4" t="s">
        <v>853</v>
      </c>
      <c r="B2" s="4" t="s">
        <v>854</v>
      </c>
      <c r="C2" s="4" t="s">
        <v>2008</v>
      </c>
      <c r="D2" s="4" t="s">
        <v>1538</v>
      </c>
      <c r="E2" s="4" t="s">
        <v>855</v>
      </c>
      <c r="F2" s="4" t="s">
        <v>856</v>
      </c>
      <c r="G2" s="4" t="s">
        <v>857</v>
      </c>
      <c r="H2" s="9" t="s">
        <v>858</v>
      </c>
      <c r="I2" s="9" t="s">
        <v>860</v>
      </c>
      <c r="J2" s="9" t="s">
        <v>862</v>
      </c>
      <c r="K2" s="9" t="s">
        <v>917</v>
      </c>
      <c r="L2" s="9" t="s">
        <v>1238</v>
      </c>
      <c r="M2" s="9" t="s">
        <v>1239</v>
      </c>
      <c r="N2" s="9" t="s">
        <v>1240</v>
      </c>
      <c r="O2" s="9" t="s">
        <v>1560</v>
      </c>
      <c r="P2" s="9" t="s">
        <v>989</v>
      </c>
      <c r="Q2" s="9" t="s">
        <v>988</v>
      </c>
      <c r="R2" s="9" t="s">
        <v>1551</v>
      </c>
      <c r="S2" s="9" t="s">
        <v>2001</v>
      </c>
      <c r="T2" s="9" t="s">
        <v>858</v>
      </c>
      <c r="U2" s="9" t="s">
        <v>859</v>
      </c>
      <c r="V2" s="9" t="s">
        <v>860</v>
      </c>
      <c r="W2" s="9" t="s">
        <v>861</v>
      </c>
      <c r="X2" s="9" t="s">
        <v>862</v>
      </c>
    </row>
    <row r="3" spans="1:24">
      <c r="A3" s="5" t="s">
        <v>0</v>
      </c>
      <c r="B3" s="10">
        <v>41282</v>
      </c>
      <c r="C3" s="10" t="str">
        <f>VLOOKUP(MONTH(B3),'Commission Criteria'!$XES$3:$XFD$6,2,1)</f>
        <v>Qtr4</v>
      </c>
      <c r="D3" s="5" t="s">
        <v>1539</v>
      </c>
      <c r="E3" s="5">
        <v>10011</v>
      </c>
      <c r="F3" s="5" t="s">
        <v>1450</v>
      </c>
      <c r="G3" s="5">
        <v>2</v>
      </c>
      <c r="H3" s="2" t="s">
        <v>998</v>
      </c>
      <c r="I3" s="2" t="s">
        <v>899</v>
      </c>
      <c r="J3" s="2" t="s">
        <v>901</v>
      </c>
      <c r="K3" s="5" t="s">
        <v>1150</v>
      </c>
      <c r="L3" s="5">
        <v>4006</v>
      </c>
      <c r="M3" s="5">
        <v>1898</v>
      </c>
      <c r="N3" s="5" t="s">
        <v>918</v>
      </c>
      <c r="O3" s="8">
        <v>4</v>
      </c>
      <c r="P3" s="5">
        <v>3796</v>
      </c>
      <c r="Q3" s="5">
        <v>1000</v>
      </c>
      <c r="R3" s="17">
        <f>VLOOKUP(Q3,'Commission Criteria'!$B$3:$C$11,2,TRUE)</f>
        <v>0.01</v>
      </c>
      <c r="S3" s="17">
        <f>VLOOKUP('OS Vlookup Approx Sol'!Q3,IF('OS Vlookup Approx Sol'!O3&lt;=5,'Commission Criteria'!$B$3:$C$11,'Commission Criteria'!$E$3:$F$11),2,1)</f>
        <v>0.01</v>
      </c>
      <c r="T3" s="5" t="s">
        <v>998</v>
      </c>
      <c r="U3" s="5" t="s">
        <v>898</v>
      </c>
      <c r="V3" s="5" t="s">
        <v>899</v>
      </c>
      <c r="W3" s="5" t="s">
        <v>900</v>
      </c>
      <c r="X3" s="5" t="s">
        <v>901</v>
      </c>
    </row>
    <row r="4" spans="1:24">
      <c r="A4" s="5" t="s">
        <v>1</v>
      </c>
      <c r="B4" s="10">
        <v>41283</v>
      </c>
      <c r="C4" s="10" t="str">
        <f>VLOOKUP(MONTH(B4),'Commission Criteria'!$XES$3:$XFD$6,2,1)</f>
        <v>Qtr4</v>
      </c>
      <c r="D4" s="5" t="s">
        <v>1539</v>
      </c>
      <c r="E4" s="5">
        <v>10007</v>
      </c>
      <c r="F4" s="5" t="s">
        <v>1374</v>
      </c>
      <c r="G4" s="5">
        <v>1</v>
      </c>
      <c r="H4" s="2" t="s">
        <v>994</v>
      </c>
      <c r="I4" s="2" t="s">
        <v>886</v>
      </c>
      <c r="J4" s="2" t="s">
        <v>887</v>
      </c>
      <c r="K4" s="5" t="s">
        <v>1074</v>
      </c>
      <c r="L4" s="5">
        <v>2923</v>
      </c>
      <c r="M4" s="5">
        <v>2480</v>
      </c>
      <c r="N4" s="5" t="s">
        <v>923</v>
      </c>
      <c r="O4" s="8">
        <v>4</v>
      </c>
      <c r="P4" s="5">
        <v>2480</v>
      </c>
      <c r="Q4" s="5">
        <v>2923</v>
      </c>
      <c r="R4" s="17">
        <f>VLOOKUP(Q4,'Commission Criteria'!$B$3:$C$11,2,TRUE)</f>
        <v>0.01</v>
      </c>
      <c r="S4" s="17">
        <f>VLOOKUP('OS Vlookup Approx Sol'!Q4,IF('OS Vlookup Approx Sol'!O4&lt;=5,'Commission Criteria'!$B$3:$C$11,'Commission Criteria'!$E$3:$F$11),2,1)</f>
        <v>0.01</v>
      </c>
      <c r="T4" s="5" t="s">
        <v>994</v>
      </c>
      <c r="U4" s="5" t="s">
        <v>885</v>
      </c>
      <c r="V4" s="5" t="s">
        <v>886</v>
      </c>
      <c r="W4" s="5" t="s">
        <v>879</v>
      </c>
      <c r="X4" s="5" t="s">
        <v>887</v>
      </c>
    </row>
    <row r="5" spans="1:24">
      <c r="A5" s="5" t="s">
        <v>2</v>
      </c>
      <c r="B5" s="10">
        <v>41283</v>
      </c>
      <c r="C5" s="10" t="str">
        <f>VLOOKUP(MONTH(B5),'Commission Criteria'!$XES$3:$XFD$6,2,1)</f>
        <v>Qtr4</v>
      </c>
      <c r="D5" s="5" t="s">
        <v>1542</v>
      </c>
      <c r="E5" s="5">
        <v>10005</v>
      </c>
      <c r="F5" s="5" t="s">
        <v>1381</v>
      </c>
      <c r="G5" s="5">
        <v>3</v>
      </c>
      <c r="H5" s="2" t="s">
        <v>993</v>
      </c>
      <c r="I5" s="2" t="s">
        <v>878</v>
      </c>
      <c r="J5" s="2" t="s">
        <v>880</v>
      </c>
      <c r="K5" s="5" t="s">
        <v>1081</v>
      </c>
      <c r="L5" s="5">
        <v>3637</v>
      </c>
      <c r="M5" s="5">
        <v>2463</v>
      </c>
      <c r="N5" s="5" t="s">
        <v>918</v>
      </c>
      <c r="O5" s="8" t="s">
        <v>1572</v>
      </c>
      <c r="P5" s="5">
        <v>7389</v>
      </c>
      <c r="Q5" s="5">
        <v>10911</v>
      </c>
      <c r="R5" s="17">
        <f>VLOOKUP(Q5,'Commission Criteria'!$B$3:$C$11,2,TRUE)</f>
        <v>0.03</v>
      </c>
      <c r="S5" s="17">
        <f>VLOOKUP('OS Vlookup Approx Sol'!Q5,IF('OS Vlookup Approx Sol'!O5&lt;=5,'Commission Criteria'!$B$3:$C$11,'Commission Criteria'!$E$3:$F$11),2,1)</f>
        <v>0.02</v>
      </c>
      <c r="T5" s="5" t="s">
        <v>993</v>
      </c>
      <c r="U5" s="5" t="s">
        <v>877</v>
      </c>
      <c r="V5" s="5" t="s">
        <v>878</v>
      </c>
      <c r="W5" s="5" t="s">
        <v>879</v>
      </c>
      <c r="X5" s="5" t="s">
        <v>880</v>
      </c>
    </row>
    <row r="6" spans="1:24">
      <c r="A6" s="5" t="s">
        <v>3</v>
      </c>
      <c r="B6" s="10">
        <v>41283</v>
      </c>
      <c r="C6" s="10" t="str">
        <f>VLOOKUP(MONTH(B6),'Commission Criteria'!$XES$3:$XFD$6,2,1)</f>
        <v>Qtr4</v>
      </c>
      <c r="D6" s="5" t="s">
        <v>1545</v>
      </c>
      <c r="E6" s="5">
        <v>10008</v>
      </c>
      <c r="F6" s="5" t="s">
        <v>1321</v>
      </c>
      <c r="G6" s="5">
        <v>3</v>
      </c>
      <c r="H6" s="2" t="s">
        <v>995</v>
      </c>
      <c r="I6" s="2" t="s">
        <v>889</v>
      </c>
      <c r="J6" s="2" t="s">
        <v>890</v>
      </c>
      <c r="K6" s="5" t="s">
        <v>1021</v>
      </c>
      <c r="L6" s="5">
        <v>3788</v>
      </c>
      <c r="M6" s="5">
        <v>2170</v>
      </c>
      <c r="N6" s="5" t="s">
        <v>923</v>
      </c>
      <c r="O6" s="8">
        <v>6</v>
      </c>
      <c r="P6" s="5">
        <v>6510</v>
      </c>
      <c r="Q6" s="5">
        <v>11364</v>
      </c>
      <c r="R6" s="17">
        <f>VLOOKUP(Q6,'Commission Criteria'!$B$3:$C$11,2,TRUE)</f>
        <v>0.03</v>
      </c>
      <c r="S6" s="17">
        <f>VLOOKUP('OS Vlookup Approx Sol'!Q6,IF('OS Vlookup Approx Sol'!O6&lt;=5,'Commission Criteria'!$B$3:$C$11,'Commission Criteria'!$E$3:$F$11),2,1)</f>
        <v>0.02</v>
      </c>
      <c r="T6" s="5" t="s">
        <v>995</v>
      </c>
      <c r="U6" s="5" t="s">
        <v>888</v>
      </c>
      <c r="V6" s="5" t="s">
        <v>889</v>
      </c>
      <c r="W6" s="5" t="s">
        <v>865</v>
      </c>
      <c r="X6" s="5" t="s">
        <v>890</v>
      </c>
    </row>
    <row r="7" spans="1:24">
      <c r="A7" s="5" t="s">
        <v>4</v>
      </c>
      <c r="B7" s="10">
        <v>41283</v>
      </c>
      <c r="C7" s="10" t="str">
        <f>VLOOKUP(MONTH(B7),'Commission Criteria'!$XES$3:$XFD$6,2,1)</f>
        <v>Qtr4</v>
      </c>
      <c r="D7" s="5" t="s">
        <v>1542</v>
      </c>
      <c r="E7" s="5">
        <v>10007</v>
      </c>
      <c r="F7" s="5" t="s">
        <v>1496</v>
      </c>
      <c r="G7" s="5">
        <v>3</v>
      </c>
      <c r="H7" s="2" t="s">
        <v>994</v>
      </c>
      <c r="I7" s="2" t="s">
        <v>886</v>
      </c>
      <c r="J7" s="2" t="s">
        <v>887</v>
      </c>
      <c r="K7" s="5" t="s">
        <v>1196</v>
      </c>
      <c r="L7" s="5">
        <v>3878</v>
      </c>
      <c r="M7" s="5">
        <v>2236</v>
      </c>
      <c r="N7" s="5" t="s">
        <v>918</v>
      </c>
      <c r="O7" s="8" t="s">
        <v>1572</v>
      </c>
      <c r="P7" s="5">
        <v>6708</v>
      </c>
      <c r="Q7" s="5">
        <v>11634</v>
      </c>
      <c r="R7" s="17">
        <f>VLOOKUP(Q7,'Commission Criteria'!$B$3:$C$11,2,TRUE)</f>
        <v>0.03</v>
      </c>
      <c r="S7" s="17">
        <f>VLOOKUP('OS Vlookup Approx Sol'!Q7,IF('OS Vlookup Approx Sol'!O7&lt;=5,'Commission Criteria'!$B$3:$C$11,'Commission Criteria'!$E$3:$F$11),2,1)</f>
        <v>0.02</v>
      </c>
      <c r="T7" s="5" t="s">
        <v>994</v>
      </c>
      <c r="U7" s="5" t="s">
        <v>885</v>
      </c>
      <c r="V7" s="5" t="s">
        <v>886</v>
      </c>
      <c r="W7" s="5" t="s">
        <v>879</v>
      </c>
      <c r="X7" s="5" t="s">
        <v>887</v>
      </c>
    </row>
    <row r="8" spans="1:24">
      <c r="A8" s="5" t="s">
        <v>5</v>
      </c>
      <c r="B8" s="10">
        <v>41287</v>
      </c>
      <c r="C8" s="10" t="str">
        <f>VLOOKUP(MONTH(B8),'Commission Criteria'!$XES$3:$XFD$6,2,1)</f>
        <v>Qtr4</v>
      </c>
      <c r="D8" s="5" t="s">
        <v>1542</v>
      </c>
      <c r="E8" s="5">
        <v>10011</v>
      </c>
      <c r="F8" s="5" t="s">
        <v>1337</v>
      </c>
      <c r="G8" s="5">
        <v>1</v>
      </c>
      <c r="H8" s="2" t="s">
        <v>998</v>
      </c>
      <c r="I8" s="2" t="s">
        <v>899</v>
      </c>
      <c r="J8" s="2" t="s">
        <v>901</v>
      </c>
      <c r="K8" s="5" t="s">
        <v>1037</v>
      </c>
      <c r="L8" s="5">
        <v>3993</v>
      </c>
      <c r="M8" s="5">
        <v>1338</v>
      </c>
      <c r="N8" s="5" t="s">
        <v>921</v>
      </c>
      <c r="O8" s="8" t="s">
        <v>1572</v>
      </c>
      <c r="P8" s="5">
        <v>1338</v>
      </c>
      <c r="Q8" s="5">
        <v>3993</v>
      </c>
      <c r="R8" s="17">
        <f>VLOOKUP(Q8,'Commission Criteria'!$B$3:$C$11,2,TRUE)</f>
        <v>0.01</v>
      </c>
      <c r="S8" s="17">
        <f>VLOOKUP('OS Vlookup Approx Sol'!Q8,IF('OS Vlookup Approx Sol'!O8&lt;=5,'Commission Criteria'!$B$3:$C$11,'Commission Criteria'!$E$3:$F$11),2,1)</f>
        <v>0.02</v>
      </c>
      <c r="T8" s="5" t="s">
        <v>998</v>
      </c>
      <c r="U8" s="5" t="s">
        <v>898</v>
      </c>
      <c r="V8" s="5" t="s">
        <v>899</v>
      </c>
      <c r="W8" s="5" t="s">
        <v>900</v>
      </c>
      <c r="X8" s="5" t="s">
        <v>901</v>
      </c>
    </row>
    <row r="9" spans="1:24">
      <c r="A9" s="5" t="s">
        <v>6</v>
      </c>
      <c r="B9" s="10">
        <v>41287</v>
      </c>
      <c r="C9" s="10" t="str">
        <f>VLOOKUP(MONTH(B9),'Commission Criteria'!$XES$3:$XFD$6,2,1)</f>
        <v>Qtr4</v>
      </c>
      <c r="D9" s="5" t="s">
        <v>1546</v>
      </c>
      <c r="E9" s="5">
        <v>10012</v>
      </c>
      <c r="F9" s="5" t="s">
        <v>1334</v>
      </c>
      <c r="G9" s="5">
        <v>1</v>
      </c>
      <c r="H9" s="2" t="s">
        <v>999</v>
      </c>
      <c r="I9" s="2" t="s">
        <v>903</v>
      </c>
      <c r="J9" s="2" t="s">
        <v>904</v>
      </c>
      <c r="K9" s="5" t="s">
        <v>1034</v>
      </c>
      <c r="L9" s="5">
        <v>4914</v>
      </c>
      <c r="M9" s="5">
        <v>1632</v>
      </c>
      <c r="N9" s="5" t="s">
        <v>923</v>
      </c>
      <c r="O9" s="8">
        <v>4</v>
      </c>
      <c r="P9" s="5">
        <v>1632</v>
      </c>
      <c r="Q9" s="5">
        <v>4914</v>
      </c>
      <c r="R9" s="17">
        <f>VLOOKUP(Q9,'Commission Criteria'!$B$3:$C$11,2,TRUE)</f>
        <v>0.01</v>
      </c>
      <c r="S9" s="17">
        <f>VLOOKUP('OS Vlookup Approx Sol'!Q9,IF('OS Vlookup Approx Sol'!O9&lt;=5,'Commission Criteria'!$B$3:$C$11,'Commission Criteria'!$E$3:$F$11),2,1)</f>
        <v>0.01</v>
      </c>
      <c r="T9" s="5" t="s">
        <v>999</v>
      </c>
      <c r="U9" s="5" t="s">
        <v>902</v>
      </c>
      <c r="V9" s="5" t="s">
        <v>903</v>
      </c>
      <c r="W9" s="5" t="s">
        <v>879</v>
      </c>
      <c r="X9" s="5" t="s">
        <v>904</v>
      </c>
    </row>
    <row r="10" spans="1:24">
      <c r="A10" s="5" t="s">
        <v>7</v>
      </c>
      <c r="B10" s="10">
        <v>41287</v>
      </c>
      <c r="C10" s="10" t="str">
        <f>VLOOKUP(MONTH(B10),'Commission Criteria'!$XES$3:$XFD$6,2,1)</f>
        <v>Qtr4</v>
      </c>
      <c r="D10" s="5" t="s">
        <v>1541</v>
      </c>
      <c r="E10" s="5">
        <v>10009</v>
      </c>
      <c r="F10" s="5" t="s">
        <v>1480</v>
      </c>
      <c r="G10" s="5">
        <v>2</v>
      </c>
      <c r="H10" s="2" t="s">
        <v>996</v>
      </c>
      <c r="I10" s="2" t="s">
        <v>892</v>
      </c>
      <c r="J10" s="2" t="s">
        <v>894</v>
      </c>
      <c r="K10" s="5" t="s">
        <v>1180</v>
      </c>
      <c r="L10" s="5">
        <v>4990</v>
      </c>
      <c r="M10" s="5">
        <v>1360</v>
      </c>
      <c r="N10" s="5" t="s">
        <v>918</v>
      </c>
      <c r="O10" s="8">
        <v>8</v>
      </c>
      <c r="P10" s="5">
        <v>2720</v>
      </c>
      <c r="Q10" s="5">
        <v>9980</v>
      </c>
      <c r="R10" s="17">
        <f>VLOOKUP(Q10,'Commission Criteria'!$B$3:$C$11,2,TRUE)</f>
        <v>0.03</v>
      </c>
      <c r="S10" s="17">
        <f>VLOOKUP('OS Vlookup Approx Sol'!Q10,IF('OS Vlookup Approx Sol'!O10&lt;=5,'Commission Criteria'!$B$3:$C$11,'Commission Criteria'!$E$3:$F$11),2,1)</f>
        <v>0.02</v>
      </c>
      <c r="T10" s="5" t="s">
        <v>996</v>
      </c>
      <c r="U10" s="5" t="s">
        <v>891</v>
      </c>
      <c r="V10" s="5" t="s">
        <v>892</v>
      </c>
      <c r="W10" s="5" t="s">
        <v>893</v>
      </c>
      <c r="X10" s="5" t="s">
        <v>894</v>
      </c>
    </row>
    <row r="11" spans="1:24">
      <c r="A11" s="5" t="s">
        <v>8</v>
      </c>
      <c r="B11" s="10">
        <v>41289</v>
      </c>
      <c r="C11" s="10" t="str">
        <f>VLOOKUP(MONTH(B11),'Commission Criteria'!$XES$3:$XFD$6,2,1)</f>
        <v>Qtr4</v>
      </c>
      <c r="D11" s="5" t="s">
        <v>1545</v>
      </c>
      <c r="E11" s="5">
        <v>10002</v>
      </c>
      <c r="F11" s="5" t="s">
        <v>1373</v>
      </c>
      <c r="G11" s="5">
        <v>1</v>
      </c>
      <c r="H11" s="2" t="s">
        <v>990</v>
      </c>
      <c r="I11" s="2" t="s">
        <v>868</v>
      </c>
      <c r="J11" s="2" t="s">
        <v>870</v>
      </c>
      <c r="K11" s="5" t="s">
        <v>1073</v>
      </c>
      <c r="L11" s="5">
        <v>2633</v>
      </c>
      <c r="M11" s="5">
        <v>1742</v>
      </c>
      <c r="N11" s="5" t="s">
        <v>923</v>
      </c>
      <c r="O11" s="8">
        <v>6</v>
      </c>
      <c r="P11" s="5">
        <v>1742</v>
      </c>
      <c r="Q11" s="5">
        <v>2633</v>
      </c>
      <c r="R11" s="17">
        <f>VLOOKUP(Q11,'Commission Criteria'!$B$3:$C$11,2,TRUE)</f>
        <v>0.01</v>
      </c>
      <c r="S11" s="17">
        <f>VLOOKUP('OS Vlookup Approx Sol'!Q11,IF('OS Vlookup Approx Sol'!O11&lt;=5,'Commission Criteria'!$B$3:$C$11,'Commission Criteria'!$E$3:$F$11),2,1)</f>
        <v>0.02</v>
      </c>
      <c r="T11" s="5" t="s">
        <v>990</v>
      </c>
      <c r="U11" s="5" t="s">
        <v>867</v>
      </c>
      <c r="V11" s="5" t="s">
        <v>868</v>
      </c>
      <c r="W11" s="5" t="s">
        <v>869</v>
      </c>
      <c r="X11" s="5" t="s">
        <v>870</v>
      </c>
    </row>
    <row r="12" spans="1:24">
      <c r="A12" s="5" t="s">
        <v>9</v>
      </c>
      <c r="B12" s="10">
        <v>41289</v>
      </c>
      <c r="C12" s="10" t="str">
        <f>VLOOKUP(MONTH(B12),'Commission Criteria'!$XES$3:$XFD$6,2,1)</f>
        <v>Qtr4</v>
      </c>
      <c r="D12" s="5" t="s">
        <v>1543</v>
      </c>
      <c r="E12" s="5">
        <v>10010</v>
      </c>
      <c r="F12" s="5" t="s">
        <v>1373</v>
      </c>
      <c r="G12" s="5">
        <v>2</v>
      </c>
      <c r="H12" s="2" t="s">
        <v>997</v>
      </c>
      <c r="I12" s="2" t="s">
        <v>896</v>
      </c>
      <c r="J12" s="2" t="s">
        <v>897</v>
      </c>
      <c r="K12" s="5" t="s">
        <v>1073</v>
      </c>
      <c r="L12" s="5">
        <v>2633</v>
      </c>
      <c r="M12" s="5">
        <v>1742</v>
      </c>
      <c r="N12" s="5" t="s">
        <v>923</v>
      </c>
      <c r="O12" s="8">
        <v>10</v>
      </c>
      <c r="P12" s="5">
        <v>3484</v>
      </c>
      <c r="Q12" s="5">
        <v>5266</v>
      </c>
      <c r="R12" s="17">
        <f>VLOOKUP(Q12,'Commission Criteria'!$B$3:$C$11,2,TRUE)</f>
        <v>0.03</v>
      </c>
      <c r="S12" s="17">
        <f>VLOOKUP('OS Vlookup Approx Sol'!Q12,IF('OS Vlookup Approx Sol'!O12&lt;=5,'Commission Criteria'!$B$3:$C$11,'Commission Criteria'!$E$3:$F$11),2,1)</f>
        <v>0.02</v>
      </c>
      <c r="T12" s="5" t="s">
        <v>997</v>
      </c>
      <c r="U12" s="5" t="s">
        <v>895</v>
      </c>
      <c r="V12" s="5" t="s">
        <v>896</v>
      </c>
      <c r="W12" s="5" t="s">
        <v>879</v>
      </c>
      <c r="X12" s="5" t="s">
        <v>897</v>
      </c>
    </row>
    <row r="13" spans="1:24">
      <c r="A13" s="5" t="s">
        <v>10</v>
      </c>
      <c r="B13" s="10">
        <v>41289</v>
      </c>
      <c r="C13" s="10" t="str">
        <f>VLOOKUP(MONTH(B13),'Commission Criteria'!$XES$3:$XFD$6,2,1)</f>
        <v>Qtr4</v>
      </c>
      <c r="D13" s="5" t="s">
        <v>1543</v>
      </c>
      <c r="E13" s="5">
        <v>10001</v>
      </c>
      <c r="F13" s="5" t="s">
        <v>1293</v>
      </c>
      <c r="G13" s="5">
        <v>2</v>
      </c>
      <c r="H13" s="2" t="s">
        <v>1562</v>
      </c>
      <c r="I13" s="2" t="s">
        <v>864</v>
      </c>
      <c r="J13" s="2" t="s">
        <v>866</v>
      </c>
      <c r="K13" s="5" t="s">
        <v>1009</v>
      </c>
      <c r="L13" s="5">
        <v>2718</v>
      </c>
      <c r="M13" s="5">
        <v>2254</v>
      </c>
      <c r="N13" s="5" t="s">
        <v>923</v>
      </c>
      <c r="O13" s="8">
        <v>10</v>
      </c>
      <c r="P13" s="5">
        <v>4508</v>
      </c>
      <c r="Q13" s="5">
        <v>5436</v>
      </c>
      <c r="R13" s="17">
        <f>VLOOKUP(Q13,'Commission Criteria'!$B$3:$C$11,2,TRUE)</f>
        <v>0.03</v>
      </c>
      <c r="S13" s="17">
        <f>VLOOKUP('OS Vlookup Approx Sol'!Q13,IF('OS Vlookup Approx Sol'!O13&lt;=5,'Commission Criteria'!$B$3:$C$11,'Commission Criteria'!$E$3:$F$11),2,1)</f>
        <v>0.02</v>
      </c>
      <c r="T13" s="5" t="s">
        <v>1562</v>
      </c>
      <c r="U13" s="5" t="s">
        <v>863</v>
      </c>
      <c r="V13" s="5" t="s">
        <v>864</v>
      </c>
      <c r="W13" s="5" t="s">
        <v>865</v>
      </c>
      <c r="X13" s="5" t="s">
        <v>866</v>
      </c>
    </row>
    <row r="14" spans="1:24">
      <c r="A14" s="5" t="s">
        <v>11</v>
      </c>
      <c r="B14" s="10">
        <v>41289</v>
      </c>
      <c r="C14" s="10" t="str">
        <f>VLOOKUP(MONTH(B14),'Commission Criteria'!$XES$3:$XFD$6,2,1)</f>
        <v>Qtr4</v>
      </c>
      <c r="D14" s="5" t="s">
        <v>1544</v>
      </c>
      <c r="E14" s="5">
        <v>10005</v>
      </c>
      <c r="F14" s="5" t="s">
        <v>1530</v>
      </c>
      <c r="G14" s="5">
        <v>2</v>
      </c>
      <c r="H14" s="2" t="s">
        <v>993</v>
      </c>
      <c r="I14" s="2" t="s">
        <v>878</v>
      </c>
      <c r="J14" s="2" t="s">
        <v>880</v>
      </c>
      <c r="K14" s="5" t="s">
        <v>1230</v>
      </c>
      <c r="L14" s="5">
        <v>2885</v>
      </c>
      <c r="M14" s="5">
        <v>1242</v>
      </c>
      <c r="N14" s="5" t="s">
        <v>918</v>
      </c>
      <c r="O14" s="8">
        <v>3</v>
      </c>
      <c r="P14" s="5">
        <v>2484</v>
      </c>
      <c r="Q14" s="5">
        <v>5770</v>
      </c>
      <c r="R14" s="17">
        <f>VLOOKUP(Q14,'Commission Criteria'!$B$3:$C$11,2,TRUE)</f>
        <v>0.03</v>
      </c>
      <c r="S14" s="17">
        <f>VLOOKUP('OS Vlookup Approx Sol'!Q14,IF('OS Vlookup Approx Sol'!O14&lt;=5,'Commission Criteria'!$B$3:$C$11,'Commission Criteria'!$E$3:$F$11),2,1)</f>
        <v>0.03</v>
      </c>
      <c r="T14" s="5" t="s">
        <v>993</v>
      </c>
      <c r="U14" s="5" t="s">
        <v>877</v>
      </c>
      <c r="V14" s="5" t="s">
        <v>878</v>
      </c>
      <c r="W14" s="5" t="s">
        <v>879</v>
      </c>
      <c r="X14" s="5" t="s">
        <v>880</v>
      </c>
    </row>
    <row r="15" spans="1:24">
      <c r="A15" s="5" t="s">
        <v>12</v>
      </c>
      <c r="B15" s="10">
        <v>41290</v>
      </c>
      <c r="C15" s="10" t="str">
        <f>VLOOKUP(MONTH(B15),'Commission Criteria'!$XES$3:$XFD$6,2,1)</f>
        <v>Qtr4</v>
      </c>
      <c r="D15" s="5" t="s">
        <v>1545</v>
      </c>
      <c r="E15" s="5">
        <v>10015</v>
      </c>
      <c r="F15" s="5" t="s">
        <v>1399</v>
      </c>
      <c r="G15" s="5">
        <v>1</v>
      </c>
      <c r="H15" s="2" t="s">
        <v>1002</v>
      </c>
      <c r="I15" s="2" t="s">
        <v>914</v>
      </c>
      <c r="J15" s="2" t="s">
        <v>915</v>
      </c>
      <c r="K15" s="5" t="s">
        <v>1099</v>
      </c>
      <c r="L15" s="5">
        <v>3757</v>
      </c>
      <c r="M15" s="5">
        <v>2156</v>
      </c>
      <c r="N15" s="5" t="s">
        <v>918</v>
      </c>
      <c r="O15" s="8">
        <v>6</v>
      </c>
      <c r="P15" s="5">
        <v>2156</v>
      </c>
      <c r="Q15" s="5">
        <v>3757</v>
      </c>
      <c r="R15" s="17">
        <f>VLOOKUP(Q15,'Commission Criteria'!$B$3:$C$11,2,TRUE)</f>
        <v>0.01</v>
      </c>
      <c r="S15" s="17">
        <f>VLOOKUP('OS Vlookup Approx Sol'!Q15,IF('OS Vlookup Approx Sol'!O15&lt;=5,'Commission Criteria'!$B$3:$C$11,'Commission Criteria'!$E$3:$F$11),2,1)</f>
        <v>0.02</v>
      </c>
      <c r="T15" s="5" t="s">
        <v>1002</v>
      </c>
      <c r="U15" s="5" t="s">
        <v>913</v>
      </c>
      <c r="V15" s="5" t="s">
        <v>914</v>
      </c>
      <c r="W15" s="5" t="s">
        <v>907</v>
      </c>
      <c r="X15" s="5" t="s">
        <v>915</v>
      </c>
    </row>
    <row r="16" spans="1:24">
      <c r="A16" s="5" t="s">
        <v>13</v>
      </c>
      <c r="B16" s="10">
        <v>41290</v>
      </c>
      <c r="C16" s="10" t="str">
        <f>VLOOKUP(MONTH(B16),'Commission Criteria'!$XES$3:$XFD$6,2,1)</f>
        <v>Qtr4</v>
      </c>
      <c r="D16" s="5" t="s">
        <v>1542</v>
      </c>
      <c r="E16" s="5">
        <v>10004</v>
      </c>
      <c r="F16" s="5" t="s">
        <v>1525</v>
      </c>
      <c r="G16" s="5">
        <v>1</v>
      </c>
      <c r="H16" s="2" t="s">
        <v>992</v>
      </c>
      <c r="I16" s="2" t="s">
        <v>864</v>
      </c>
      <c r="J16" s="2" t="s">
        <v>876</v>
      </c>
      <c r="K16" s="5" t="s">
        <v>1225</v>
      </c>
      <c r="L16" s="5">
        <v>4404</v>
      </c>
      <c r="M16" s="5">
        <v>1517</v>
      </c>
      <c r="N16" s="5" t="s">
        <v>920</v>
      </c>
      <c r="O16" s="8" t="s">
        <v>1572</v>
      </c>
      <c r="P16" s="5">
        <v>1517</v>
      </c>
      <c r="Q16" s="5">
        <v>4404</v>
      </c>
      <c r="R16" s="17">
        <f>VLOOKUP(Q16,'Commission Criteria'!$B$3:$C$11,2,TRUE)</f>
        <v>0.01</v>
      </c>
      <c r="S16" s="17">
        <f>VLOOKUP('OS Vlookup Approx Sol'!Q16,IF('OS Vlookup Approx Sol'!O16&lt;=5,'Commission Criteria'!$B$3:$C$11,'Commission Criteria'!$E$3:$F$11),2,1)</f>
        <v>0.02</v>
      </c>
      <c r="T16" s="5" t="s">
        <v>992</v>
      </c>
      <c r="U16" s="5" t="s">
        <v>875</v>
      </c>
      <c r="V16" s="5" t="s">
        <v>864</v>
      </c>
      <c r="W16" s="5" t="s">
        <v>865</v>
      </c>
      <c r="X16" s="5" t="s">
        <v>876</v>
      </c>
    </row>
    <row r="17" spans="1:24">
      <c r="A17" s="5" t="s">
        <v>14</v>
      </c>
      <c r="B17" s="10">
        <v>41290</v>
      </c>
      <c r="C17" s="10" t="str">
        <f>VLOOKUP(MONTH(B17),'Commission Criteria'!$XES$3:$XFD$6,2,1)</f>
        <v>Qtr4</v>
      </c>
      <c r="D17" s="5" t="s">
        <v>1539</v>
      </c>
      <c r="E17" s="5">
        <v>10007</v>
      </c>
      <c r="F17" s="5" t="s">
        <v>1309</v>
      </c>
      <c r="G17" s="5">
        <v>2</v>
      </c>
      <c r="H17" s="2" t="s">
        <v>994</v>
      </c>
      <c r="I17" s="2" t="s">
        <v>886</v>
      </c>
      <c r="J17" s="2" t="s">
        <v>887</v>
      </c>
      <c r="K17" s="5" t="s">
        <v>984</v>
      </c>
      <c r="L17" s="5">
        <v>4831</v>
      </c>
      <c r="M17" s="5">
        <v>2265</v>
      </c>
      <c r="N17" s="5" t="s">
        <v>918</v>
      </c>
      <c r="O17" s="8">
        <v>4</v>
      </c>
      <c r="P17" s="5">
        <v>4530</v>
      </c>
      <c r="Q17" s="5">
        <v>9662</v>
      </c>
      <c r="R17" s="17">
        <f>VLOOKUP(Q17,'Commission Criteria'!$B$3:$C$11,2,TRUE)</f>
        <v>0.03</v>
      </c>
      <c r="S17" s="17">
        <f>VLOOKUP('OS Vlookup Approx Sol'!Q17,IF('OS Vlookup Approx Sol'!O17&lt;=5,'Commission Criteria'!$B$3:$C$11,'Commission Criteria'!$E$3:$F$11),2,1)</f>
        <v>0.03</v>
      </c>
      <c r="T17" s="5" t="s">
        <v>994</v>
      </c>
      <c r="U17" s="5" t="s">
        <v>885</v>
      </c>
      <c r="V17" s="5" t="s">
        <v>886</v>
      </c>
      <c r="W17" s="5" t="s">
        <v>879</v>
      </c>
      <c r="X17" s="5" t="s">
        <v>887</v>
      </c>
    </row>
    <row r="18" spans="1:24">
      <c r="A18" s="5" t="s">
        <v>15</v>
      </c>
      <c r="B18" s="10">
        <v>41291</v>
      </c>
      <c r="C18" s="10" t="str">
        <f>VLOOKUP(MONTH(B18),'Commission Criteria'!$XES$3:$XFD$6,2,1)</f>
        <v>Qtr4</v>
      </c>
      <c r="D18" s="5" t="s">
        <v>1545</v>
      </c>
      <c r="E18" s="5">
        <v>10009</v>
      </c>
      <c r="F18" s="5" t="s">
        <v>1436</v>
      </c>
      <c r="G18" s="5">
        <v>1</v>
      </c>
      <c r="H18" s="2" t="s">
        <v>996</v>
      </c>
      <c r="I18" s="2" t="s">
        <v>892</v>
      </c>
      <c r="J18" s="2" t="s">
        <v>894</v>
      </c>
      <c r="K18" s="5" t="s">
        <v>1136</v>
      </c>
      <c r="L18" s="5">
        <v>4515</v>
      </c>
      <c r="M18" s="5">
        <v>1550</v>
      </c>
      <c r="N18" s="5" t="s">
        <v>925</v>
      </c>
      <c r="O18" s="8">
        <v>6</v>
      </c>
      <c r="P18" s="5">
        <v>1550</v>
      </c>
      <c r="Q18" s="5">
        <v>4515</v>
      </c>
      <c r="R18" s="17">
        <f>VLOOKUP(Q18,'Commission Criteria'!$B$3:$C$11,2,TRUE)</f>
        <v>0.01</v>
      </c>
      <c r="S18" s="17">
        <f>VLOOKUP('OS Vlookup Approx Sol'!Q18,IF('OS Vlookup Approx Sol'!O18&lt;=5,'Commission Criteria'!$B$3:$C$11,'Commission Criteria'!$E$3:$F$11),2,1)</f>
        <v>0.02</v>
      </c>
      <c r="T18" s="5" t="s">
        <v>996</v>
      </c>
      <c r="U18" s="5" t="s">
        <v>891</v>
      </c>
      <c r="V18" s="5" t="s">
        <v>892</v>
      </c>
      <c r="W18" s="5" t="s">
        <v>893</v>
      </c>
      <c r="X18" s="5" t="s">
        <v>894</v>
      </c>
    </row>
    <row r="19" spans="1:24">
      <c r="A19" s="5" t="s">
        <v>16</v>
      </c>
      <c r="B19" s="10">
        <v>41291</v>
      </c>
      <c r="C19" s="10" t="str">
        <f>VLOOKUP(MONTH(B19),'Commission Criteria'!$XES$3:$XFD$6,2,1)</f>
        <v>Qtr4</v>
      </c>
      <c r="D19" s="5" t="s">
        <v>1543</v>
      </c>
      <c r="E19" s="5">
        <v>10010</v>
      </c>
      <c r="F19" s="5" t="s">
        <v>1302</v>
      </c>
      <c r="G19" s="5">
        <v>2</v>
      </c>
      <c r="H19" s="2" t="s">
        <v>997</v>
      </c>
      <c r="I19" s="2" t="s">
        <v>896</v>
      </c>
      <c r="J19" s="2" t="s">
        <v>897</v>
      </c>
      <c r="K19" s="5" t="s">
        <v>1012</v>
      </c>
      <c r="L19" s="5">
        <v>3256</v>
      </c>
      <c r="M19" s="5">
        <v>1772</v>
      </c>
      <c r="N19" s="5" t="s">
        <v>918</v>
      </c>
      <c r="O19" s="8">
        <v>10</v>
      </c>
      <c r="P19" s="5">
        <v>3544</v>
      </c>
      <c r="Q19" s="5">
        <v>6512</v>
      </c>
      <c r="R19" s="17">
        <f>VLOOKUP(Q19,'Commission Criteria'!$B$3:$C$11,2,TRUE)</f>
        <v>0.03</v>
      </c>
      <c r="S19" s="17">
        <f>VLOOKUP('OS Vlookup Approx Sol'!Q19,IF('OS Vlookup Approx Sol'!O19&lt;=5,'Commission Criteria'!$B$3:$C$11,'Commission Criteria'!$E$3:$F$11),2,1)</f>
        <v>0.02</v>
      </c>
      <c r="T19" s="5" t="s">
        <v>997</v>
      </c>
      <c r="U19" s="5" t="s">
        <v>895</v>
      </c>
      <c r="V19" s="5" t="s">
        <v>896</v>
      </c>
      <c r="W19" s="5" t="s">
        <v>879</v>
      </c>
      <c r="X19" s="5" t="s">
        <v>897</v>
      </c>
    </row>
    <row r="20" spans="1:24">
      <c r="A20" s="5" t="s">
        <v>17</v>
      </c>
      <c r="B20" s="10">
        <v>41291</v>
      </c>
      <c r="C20" s="10" t="str">
        <f>VLOOKUP(MONTH(B20),'Commission Criteria'!$XES$3:$XFD$6,2,1)</f>
        <v>Qtr4</v>
      </c>
      <c r="D20" s="5" t="s">
        <v>1542</v>
      </c>
      <c r="E20" s="5">
        <v>10011</v>
      </c>
      <c r="F20" s="5" t="s">
        <v>1519</v>
      </c>
      <c r="G20" s="5">
        <v>2</v>
      </c>
      <c r="H20" s="2" t="s">
        <v>998</v>
      </c>
      <c r="I20" s="2" t="s">
        <v>899</v>
      </c>
      <c r="J20" s="2" t="s">
        <v>901</v>
      </c>
      <c r="K20" s="5" t="s">
        <v>1219</v>
      </c>
      <c r="L20" s="5">
        <v>3339</v>
      </c>
      <c r="M20" s="5">
        <v>2274</v>
      </c>
      <c r="N20" s="5" t="s">
        <v>918</v>
      </c>
      <c r="O20" s="8" t="s">
        <v>1572</v>
      </c>
      <c r="P20" s="5">
        <v>4548</v>
      </c>
      <c r="Q20" s="5">
        <v>6678</v>
      </c>
      <c r="R20" s="17">
        <f>VLOOKUP(Q20,'Commission Criteria'!$B$3:$C$11,2,TRUE)</f>
        <v>0.03</v>
      </c>
      <c r="S20" s="17">
        <f>VLOOKUP('OS Vlookup Approx Sol'!Q20,IF('OS Vlookup Approx Sol'!O20&lt;=5,'Commission Criteria'!$B$3:$C$11,'Commission Criteria'!$E$3:$F$11),2,1)</f>
        <v>0.02</v>
      </c>
      <c r="T20" s="5" t="s">
        <v>998</v>
      </c>
      <c r="U20" s="5" t="s">
        <v>898</v>
      </c>
      <c r="V20" s="5" t="s">
        <v>899</v>
      </c>
      <c r="W20" s="5" t="s">
        <v>900</v>
      </c>
      <c r="X20" s="5" t="s">
        <v>901</v>
      </c>
    </row>
    <row r="21" spans="1:24">
      <c r="A21" s="5" t="s">
        <v>18</v>
      </c>
      <c r="B21" s="10">
        <v>41291</v>
      </c>
      <c r="C21" s="10" t="str">
        <f>VLOOKUP(MONTH(B21),'Commission Criteria'!$XES$3:$XFD$6,2,1)</f>
        <v>Qtr4</v>
      </c>
      <c r="D21" s="5" t="s">
        <v>1540</v>
      </c>
      <c r="E21" s="5">
        <v>10001</v>
      </c>
      <c r="F21" s="5" t="s">
        <v>1324</v>
      </c>
      <c r="G21" s="5">
        <v>3</v>
      </c>
      <c r="H21" s="2" t="s">
        <v>1562</v>
      </c>
      <c r="I21" s="2" t="s">
        <v>864</v>
      </c>
      <c r="J21" s="2" t="s">
        <v>866</v>
      </c>
      <c r="K21" s="5" t="s">
        <v>1024</v>
      </c>
      <c r="L21" s="5">
        <v>4392</v>
      </c>
      <c r="M21" s="5">
        <v>1542</v>
      </c>
      <c r="N21" s="5" t="s">
        <v>918</v>
      </c>
      <c r="O21" s="8">
        <v>5</v>
      </c>
      <c r="P21" s="5">
        <v>4626</v>
      </c>
      <c r="Q21" s="5">
        <v>13176</v>
      </c>
      <c r="R21" s="17">
        <f>VLOOKUP(Q21,'Commission Criteria'!$B$3:$C$11,2,TRUE)</f>
        <v>0.03</v>
      </c>
      <c r="S21" s="17">
        <f>VLOOKUP('OS Vlookup Approx Sol'!Q21,IF('OS Vlookup Approx Sol'!O21&lt;=5,'Commission Criteria'!$B$3:$C$11,'Commission Criteria'!$E$3:$F$11),2,1)</f>
        <v>0.03</v>
      </c>
      <c r="T21" s="5" t="s">
        <v>1562</v>
      </c>
      <c r="U21" s="5" t="s">
        <v>863</v>
      </c>
      <c r="V21" s="5" t="s">
        <v>864</v>
      </c>
      <c r="W21" s="5" t="s">
        <v>865</v>
      </c>
      <c r="X21" s="5" t="s">
        <v>866</v>
      </c>
    </row>
    <row r="22" spans="1:24">
      <c r="A22" s="5" t="s">
        <v>19</v>
      </c>
      <c r="B22" s="10">
        <v>41292</v>
      </c>
      <c r="C22" s="10" t="str">
        <f>VLOOKUP(MONTH(B22),'Commission Criteria'!$XES$3:$XFD$6,2,1)</f>
        <v>Qtr4</v>
      </c>
      <c r="D22" s="5" t="s">
        <v>1542</v>
      </c>
      <c r="E22" s="5">
        <v>10001</v>
      </c>
      <c r="F22" s="5" t="s">
        <v>1270</v>
      </c>
      <c r="G22" s="5">
        <v>1</v>
      </c>
      <c r="H22" s="2" t="s">
        <v>1562</v>
      </c>
      <c r="I22" s="2" t="s">
        <v>864</v>
      </c>
      <c r="J22" s="2" t="s">
        <v>866</v>
      </c>
      <c r="K22" s="5" t="s">
        <v>932</v>
      </c>
      <c r="L22" s="5">
        <v>2895</v>
      </c>
      <c r="M22" s="5">
        <v>1871</v>
      </c>
      <c r="N22" s="5" t="s">
        <v>925</v>
      </c>
      <c r="O22" s="8" t="s">
        <v>1572</v>
      </c>
      <c r="P22" s="5">
        <v>1871</v>
      </c>
      <c r="Q22" s="5">
        <v>2895</v>
      </c>
      <c r="R22" s="17">
        <f>VLOOKUP(Q22,'Commission Criteria'!$B$3:$C$11,2,TRUE)</f>
        <v>0.01</v>
      </c>
      <c r="S22" s="17">
        <f>VLOOKUP('OS Vlookup Approx Sol'!Q22,IF('OS Vlookup Approx Sol'!O22&lt;=5,'Commission Criteria'!$B$3:$C$11,'Commission Criteria'!$E$3:$F$11),2,1)</f>
        <v>0.02</v>
      </c>
      <c r="T22" s="5" t="s">
        <v>1562</v>
      </c>
      <c r="U22" s="5" t="s">
        <v>863</v>
      </c>
      <c r="V22" s="5" t="s">
        <v>864</v>
      </c>
      <c r="W22" s="5" t="s">
        <v>865</v>
      </c>
      <c r="X22" s="5" t="s">
        <v>866</v>
      </c>
    </row>
    <row r="23" spans="1:24">
      <c r="A23" s="5" t="s">
        <v>20</v>
      </c>
      <c r="B23" s="10">
        <v>41293</v>
      </c>
      <c r="C23" s="10" t="str">
        <f>VLOOKUP(MONTH(B23),'Commission Criteria'!$XES$3:$XFD$6,2,1)</f>
        <v>Qtr4</v>
      </c>
      <c r="D23" s="5" t="s">
        <v>1540</v>
      </c>
      <c r="E23" s="5">
        <v>10002</v>
      </c>
      <c r="F23" s="5" t="s">
        <v>1413</v>
      </c>
      <c r="G23" s="5">
        <v>1</v>
      </c>
      <c r="H23" s="2" t="s">
        <v>990</v>
      </c>
      <c r="I23" s="2" t="s">
        <v>868</v>
      </c>
      <c r="J23" s="2" t="s">
        <v>870</v>
      </c>
      <c r="K23" s="5" t="s">
        <v>1113</v>
      </c>
      <c r="L23" s="5">
        <v>3055</v>
      </c>
      <c r="M23" s="5">
        <v>2269</v>
      </c>
      <c r="N23" s="5" t="s">
        <v>920</v>
      </c>
      <c r="O23" s="8">
        <v>5</v>
      </c>
      <c r="P23" s="5">
        <v>2269</v>
      </c>
      <c r="Q23" s="5">
        <v>3055</v>
      </c>
      <c r="R23" s="17">
        <f>VLOOKUP(Q23,'Commission Criteria'!$B$3:$C$11,2,TRUE)</f>
        <v>0.01</v>
      </c>
      <c r="S23" s="17">
        <f>VLOOKUP('OS Vlookup Approx Sol'!Q23,IF('OS Vlookup Approx Sol'!O23&lt;=5,'Commission Criteria'!$B$3:$C$11,'Commission Criteria'!$E$3:$F$11),2,1)</f>
        <v>0.01</v>
      </c>
      <c r="T23" s="5" t="s">
        <v>990</v>
      </c>
      <c r="U23" s="5" t="s">
        <v>867</v>
      </c>
      <c r="V23" s="5" t="s">
        <v>868</v>
      </c>
      <c r="W23" s="5" t="s">
        <v>869</v>
      </c>
      <c r="X23" s="5" t="s">
        <v>870</v>
      </c>
    </row>
    <row r="24" spans="1:24">
      <c r="A24" s="5" t="s">
        <v>1574</v>
      </c>
      <c r="B24" s="10">
        <v>41301</v>
      </c>
      <c r="C24" s="10" t="str">
        <f>VLOOKUP(MONTH(B24),'Commission Criteria'!$XES$3:$XFD$6,2,1)</f>
        <v>Qtr4</v>
      </c>
      <c r="D24" s="5" t="s">
        <v>1544</v>
      </c>
      <c r="E24" s="5">
        <v>10015</v>
      </c>
      <c r="F24" s="5" t="s">
        <v>1253</v>
      </c>
      <c r="G24" s="5">
        <v>1</v>
      </c>
      <c r="H24" s="2" t="s">
        <v>1002</v>
      </c>
      <c r="I24" s="2" t="s">
        <v>914</v>
      </c>
      <c r="J24" s="2" t="s">
        <v>915</v>
      </c>
      <c r="K24" s="5" t="s">
        <v>926</v>
      </c>
      <c r="L24" s="5">
        <v>3499</v>
      </c>
      <c r="M24" s="5">
        <v>2342</v>
      </c>
      <c r="N24" s="5" t="s">
        <v>918</v>
      </c>
      <c r="O24" s="8">
        <v>3</v>
      </c>
      <c r="P24" s="5">
        <v>2342</v>
      </c>
      <c r="Q24" s="5">
        <v>3499</v>
      </c>
      <c r="R24" s="17">
        <f>VLOOKUP(Q24,'Commission Criteria'!$B$3:$C$11,2,TRUE)</f>
        <v>0.01</v>
      </c>
      <c r="S24" s="17">
        <f>VLOOKUP('OS Vlookup Approx Sol'!Q24,IF('OS Vlookup Approx Sol'!O24&lt;=5,'Commission Criteria'!$B$3:$C$11,'Commission Criteria'!$E$3:$F$11),2,1)</f>
        <v>0.01</v>
      </c>
      <c r="T24" s="5" t="s">
        <v>1002</v>
      </c>
      <c r="U24" s="5" t="s">
        <v>913</v>
      </c>
      <c r="V24" s="5" t="s">
        <v>914</v>
      </c>
      <c r="W24" s="5" t="s">
        <v>907</v>
      </c>
      <c r="X24" s="5" t="s">
        <v>915</v>
      </c>
    </row>
    <row r="25" spans="1:24">
      <c r="A25" s="5" t="s">
        <v>21</v>
      </c>
      <c r="B25" s="10">
        <v>41301</v>
      </c>
      <c r="C25" s="10" t="str">
        <f>VLOOKUP(MONTH(B25),'Commission Criteria'!$XES$3:$XFD$6,2,1)</f>
        <v>Qtr4</v>
      </c>
      <c r="D25" s="5" t="s">
        <v>1545</v>
      </c>
      <c r="E25" s="5">
        <v>10005</v>
      </c>
      <c r="F25" s="5" t="s">
        <v>1394</v>
      </c>
      <c r="G25" s="5">
        <v>2</v>
      </c>
      <c r="H25" s="2" t="s">
        <v>993</v>
      </c>
      <c r="I25" s="2" t="s">
        <v>878</v>
      </c>
      <c r="J25" s="2" t="s">
        <v>880</v>
      </c>
      <c r="K25" s="5" t="s">
        <v>1094</v>
      </c>
      <c r="L25" s="5">
        <v>3463</v>
      </c>
      <c r="M25" s="5">
        <v>1964</v>
      </c>
      <c r="N25" s="5" t="s">
        <v>925</v>
      </c>
      <c r="O25" s="8">
        <v>6</v>
      </c>
      <c r="P25" s="5">
        <v>3928</v>
      </c>
      <c r="Q25" s="5">
        <v>6926</v>
      </c>
      <c r="R25" s="17">
        <f>VLOOKUP(Q25,'Commission Criteria'!$B$3:$C$11,2,TRUE)</f>
        <v>0.03</v>
      </c>
      <c r="S25" s="17">
        <f>VLOOKUP('OS Vlookup Approx Sol'!Q25,IF('OS Vlookup Approx Sol'!O25&lt;=5,'Commission Criteria'!$B$3:$C$11,'Commission Criteria'!$E$3:$F$11),2,1)</f>
        <v>0.02</v>
      </c>
      <c r="T25" s="5" t="s">
        <v>993</v>
      </c>
      <c r="U25" s="5" t="s">
        <v>877</v>
      </c>
      <c r="V25" s="5" t="s">
        <v>878</v>
      </c>
      <c r="W25" s="5" t="s">
        <v>879</v>
      </c>
      <c r="X25" s="5" t="s">
        <v>880</v>
      </c>
    </row>
    <row r="26" spans="1:24">
      <c r="A26" s="5" t="s">
        <v>22</v>
      </c>
      <c r="B26" s="10">
        <v>41303</v>
      </c>
      <c r="C26" s="10" t="str">
        <f>VLOOKUP(MONTH(B26),'Commission Criteria'!$XES$3:$XFD$6,2,1)</f>
        <v>Qtr4</v>
      </c>
      <c r="D26" s="5" t="s">
        <v>1540</v>
      </c>
      <c r="E26" s="5">
        <v>10002</v>
      </c>
      <c r="F26" s="5" t="s">
        <v>1458</v>
      </c>
      <c r="G26" s="5">
        <v>1</v>
      </c>
      <c r="H26" s="2" t="s">
        <v>990</v>
      </c>
      <c r="I26" s="2" t="s">
        <v>868</v>
      </c>
      <c r="J26" s="2" t="s">
        <v>870</v>
      </c>
      <c r="K26" s="5" t="s">
        <v>1158</v>
      </c>
      <c r="L26" s="5">
        <v>4079</v>
      </c>
      <c r="M26" s="5">
        <v>1413</v>
      </c>
      <c r="N26" s="5" t="s">
        <v>923</v>
      </c>
      <c r="O26" s="8">
        <v>5</v>
      </c>
      <c r="P26" s="5">
        <v>1413</v>
      </c>
      <c r="Q26" s="5">
        <v>4079</v>
      </c>
      <c r="R26" s="17">
        <f>VLOOKUP(Q26,'Commission Criteria'!$B$3:$C$11,2,TRUE)</f>
        <v>0.01</v>
      </c>
      <c r="S26" s="17">
        <f>VLOOKUP('OS Vlookup Approx Sol'!Q26,IF('OS Vlookup Approx Sol'!O26&lt;=5,'Commission Criteria'!$B$3:$C$11,'Commission Criteria'!$E$3:$F$11),2,1)</f>
        <v>0.01</v>
      </c>
      <c r="T26" s="5" t="s">
        <v>990</v>
      </c>
      <c r="U26" s="5" t="s">
        <v>867</v>
      </c>
      <c r="V26" s="5" t="s">
        <v>868</v>
      </c>
      <c r="W26" s="5" t="s">
        <v>869</v>
      </c>
      <c r="X26" s="5" t="s">
        <v>870</v>
      </c>
    </row>
    <row r="27" spans="1:24">
      <c r="A27" s="5" t="s">
        <v>23</v>
      </c>
      <c r="B27" s="10">
        <v>41306</v>
      </c>
      <c r="C27" s="10" t="str">
        <f>VLOOKUP(MONTH(B27),'Commission Criteria'!$XES$3:$XFD$6,2,1)</f>
        <v>Qtr4</v>
      </c>
      <c r="D27" s="5" t="s">
        <v>1543</v>
      </c>
      <c r="E27" s="5">
        <v>10008</v>
      </c>
      <c r="F27" s="5" t="s">
        <v>1388</v>
      </c>
      <c r="G27" s="5">
        <v>1</v>
      </c>
      <c r="H27" s="2" t="s">
        <v>995</v>
      </c>
      <c r="I27" s="2" t="s">
        <v>889</v>
      </c>
      <c r="J27" s="2" t="s">
        <v>890</v>
      </c>
      <c r="K27" s="5" t="s">
        <v>1088</v>
      </c>
      <c r="L27" s="5">
        <v>2523</v>
      </c>
      <c r="M27" s="5">
        <v>1665</v>
      </c>
      <c r="N27" s="5" t="s">
        <v>918</v>
      </c>
      <c r="O27" s="8">
        <v>10</v>
      </c>
      <c r="P27" s="5">
        <v>1665</v>
      </c>
      <c r="Q27" s="5">
        <v>2523</v>
      </c>
      <c r="R27" s="17">
        <f>VLOOKUP(Q27,'Commission Criteria'!$B$3:$C$11,2,TRUE)</f>
        <v>0.01</v>
      </c>
      <c r="S27" s="17">
        <f>VLOOKUP('OS Vlookup Approx Sol'!Q27,IF('OS Vlookup Approx Sol'!O27&lt;=5,'Commission Criteria'!$B$3:$C$11,'Commission Criteria'!$E$3:$F$11),2,1)</f>
        <v>0.02</v>
      </c>
      <c r="T27" s="5" t="s">
        <v>995</v>
      </c>
      <c r="U27" s="5" t="s">
        <v>888</v>
      </c>
      <c r="V27" s="5" t="s">
        <v>889</v>
      </c>
      <c r="W27" s="5" t="s">
        <v>865</v>
      </c>
      <c r="X27" s="5" t="s">
        <v>890</v>
      </c>
    </row>
    <row r="28" spans="1:24">
      <c r="A28" s="5" t="s">
        <v>24</v>
      </c>
      <c r="B28" s="10">
        <v>41308</v>
      </c>
      <c r="C28" s="10" t="str">
        <f>VLOOKUP(MONTH(B28),'Commission Criteria'!$XES$3:$XFD$6,2,1)</f>
        <v>Qtr4</v>
      </c>
      <c r="D28" s="5" t="s">
        <v>1539</v>
      </c>
      <c r="E28" s="5">
        <v>10012</v>
      </c>
      <c r="F28" s="5" t="s">
        <v>1387</v>
      </c>
      <c r="G28" s="5">
        <v>1</v>
      </c>
      <c r="H28" s="2" t="s">
        <v>999</v>
      </c>
      <c r="I28" s="2" t="s">
        <v>903</v>
      </c>
      <c r="J28" s="2" t="s">
        <v>904</v>
      </c>
      <c r="K28" s="5" t="s">
        <v>1087</v>
      </c>
      <c r="L28" s="5">
        <v>3324</v>
      </c>
      <c r="M28" s="5">
        <v>1846</v>
      </c>
      <c r="N28" s="5" t="s">
        <v>918</v>
      </c>
      <c r="O28" s="8">
        <v>4</v>
      </c>
      <c r="P28" s="5">
        <v>1846</v>
      </c>
      <c r="Q28" s="5">
        <v>3324</v>
      </c>
      <c r="R28" s="17">
        <f>VLOOKUP(Q28,'Commission Criteria'!$B$3:$C$11,2,TRUE)</f>
        <v>0.01</v>
      </c>
      <c r="S28" s="17">
        <f>VLOOKUP('OS Vlookup Approx Sol'!Q28,IF('OS Vlookup Approx Sol'!O28&lt;=5,'Commission Criteria'!$B$3:$C$11,'Commission Criteria'!$E$3:$F$11),2,1)</f>
        <v>0.01</v>
      </c>
      <c r="T28" s="5" t="s">
        <v>999</v>
      </c>
      <c r="U28" s="5" t="s">
        <v>902</v>
      </c>
      <c r="V28" s="5" t="s">
        <v>903</v>
      </c>
      <c r="W28" s="5" t="s">
        <v>879</v>
      </c>
      <c r="X28" s="5" t="s">
        <v>904</v>
      </c>
    </row>
    <row r="29" spans="1:24">
      <c r="A29" s="5" t="s">
        <v>25</v>
      </c>
      <c r="B29" s="10">
        <v>41314</v>
      </c>
      <c r="C29" s="10" t="str">
        <f>VLOOKUP(MONTH(B29),'Commission Criteria'!$XES$3:$XFD$6,2,1)</f>
        <v>Qtr4</v>
      </c>
      <c r="D29" s="5" t="s">
        <v>1541</v>
      </c>
      <c r="E29" s="5">
        <v>10001</v>
      </c>
      <c r="F29" s="5" t="s">
        <v>1448</v>
      </c>
      <c r="G29" s="5">
        <v>2</v>
      </c>
      <c r="H29" s="2" t="s">
        <v>1562</v>
      </c>
      <c r="I29" s="2" t="s">
        <v>864</v>
      </c>
      <c r="J29" s="2" t="s">
        <v>866</v>
      </c>
      <c r="K29" s="5" t="s">
        <v>1148</v>
      </c>
      <c r="L29" s="5">
        <v>3725</v>
      </c>
      <c r="M29" s="5">
        <v>1250</v>
      </c>
      <c r="N29" s="5" t="s">
        <v>918</v>
      </c>
      <c r="O29" s="8">
        <v>8</v>
      </c>
      <c r="P29" s="5">
        <v>2500</v>
      </c>
      <c r="Q29" s="5">
        <v>7450</v>
      </c>
      <c r="R29" s="17">
        <f>VLOOKUP(Q29,'Commission Criteria'!$B$3:$C$11,2,TRUE)</f>
        <v>0.03</v>
      </c>
      <c r="S29" s="17">
        <f>VLOOKUP('OS Vlookup Approx Sol'!Q29,IF('OS Vlookup Approx Sol'!O29&lt;=5,'Commission Criteria'!$B$3:$C$11,'Commission Criteria'!$E$3:$F$11),2,1)</f>
        <v>0.02</v>
      </c>
      <c r="T29" s="5" t="s">
        <v>1562</v>
      </c>
      <c r="U29" s="5" t="s">
        <v>863</v>
      </c>
      <c r="V29" s="5" t="s">
        <v>864</v>
      </c>
      <c r="W29" s="5" t="s">
        <v>865</v>
      </c>
      <c r="X29" s="5" t="s">
        <v>866</v>
      </c>
    </row>
    <row r="30" spans="1:24">
      <c r="A30" s="5" t="s">
        <v>26</v>
      </c>
      <c r="B30" s="10">
        <v>41314</v>
      </c>
      <c r="C30" s="10" t="str">
        <f>VLOOKUP(MONTH(B30),'Commission Criteria'!$XES$3:$XFD$6,2,1)</f>
        <v>Qtr4</v>
      </c>
      <c r="D30" s="5" t="s">
        <v>1544</v>
      </c>
      <c r="E30" s="5">
        <v>10008</v>
      </c>
      <c r="F30" s="5" t="s">
        <v>1420</v>
      </c>
      <c r="G30" s="5">
        <v>2</v>
      </c>
      <c r="H30" s="2" t="s">
        <v>995</v>
      </c>
      <c r="I30" s="2" t="s">
        <v>889</v>
      </c>
      <c r="J30" s="2" t="s">
        <v>890</v>
      </c>
      <c r="K30" s="5" t="s">
        <v>1120</v>
      </c>
      <c r="L30" s="5">
        <v>4291</v>
      </c>
      <c r="M30" s="5">
        <v>2021</v>
      </c>
      <c r="N30" s="5" t="s">
        <v>918</v>
      </c>
      <c r="O30" s="8">
        <v>3</v>
      </c>
      <c r="P30" s="5">
        <v>4042</v>
      </c>
      <c r="Q30" s="5">
        <v>8582</v>
      </c>
      <c r="R30" s="17">
        <f>VLOOKUP(Q30,'Commission Criteria'!$B$3:$C$11,2,TRUE)</f>
        <v>0.03</v>
      </c>
      <c r="S30" s="17">
        <f>VLOOKUP('OS Vlookup Approx Sol'!Q30,IF('OS Vlookup Approx Sol'!O30&lt;=5,'Commission Criteria'!$B$3:$C$11,'Commission Criteria'!$E$3:$F$11),2,1)</f>
        <v>0.03</v>
      </c>
      <c r="T30" s="5" t="s">
        <v>995</v>
      </c>
      <c r="U30" s="5" t="s">
        <v>888</v>
      </c>
      <c r="V30" s="5" t="s">
        <v>889</v>
      </c>
      <c r="W30" s="5" t="s">
        <v>865</v>
      </c>
      <c r="X30" s="5" t="s">
        <v>890</v>
      </c>
    </row>
    <row r="31" spans="1:24">
      <c r="A31" s="5" t="s">
        <v>27</v>
      </c>
      <c r="B31" s="10">
        <v>41314</v>
      </c>
      <c r="C31" s="10" t="str">
        <f>VLOOKUP(MONTH(B31),'Commission Criteria'!$XES$3:$XFD$6,2,1)</f>
        <v>Qtr4</v>
      </c>
      <c r="D31" s="5" t="s">
        <v>1540</v>
      </c>
      <c r="E31" s="5">
        <v>10005</v>
      </c>
      <c r="F31" s="5" t="s">
        <v>1349</v>
      </c>
      <c r="G31" s="5">
        <v>2</v>
      </c>
      <c r="H31" s="2" t="s">
        <v>993</v>
      </c>
      <c r="I31" s="2" t="s">
        <v>878</v>
      </c>
      <c r="J31" s="2" t="s">
        <v>880</v>
      </c>
      <c r="K31" s="5" t="s">
        <v>1049</v>
      </c>
      <c r="L31" s="5">
        <v>4731</v>
      </c>
      <c r="M31" s="5">
        <v>1858</v>
      </c>
      <c r="N31" s="5" t="s">
        <v>918</v>
      </c>
      <c r="O31" s="8">
        <v>5</v>
      </c>
      <c r="P31" s="5">
        <v>3716</v>
      </c>
      <c r="Q31" s="5">
        <v>9462</v>
      </c>
      <c r="R31" s="17">
        <f>VLOOKUP(Q31,'Commission Criteria'!$B$3:$C$11,2,TRUE)</f>
        <v>0.03</v>
      </c>
      <c r="S31" s="17">
        <f>VLOOKUP('OS Vlookup Approx Sol'!Q31,IF('OS Vlookup Approx Sol'!O31&lt;=5,'Commission Criteria'!$B$3:$C$11,'Commission Criteria'!$E$3:$F$11),2,1)</f>
        <v>0.03</v>
      </c>
      <c r="T31" s="5" t="s">
        <v>993</v>
      </c>
      <c r="U31" s="5" t="s">
        <v>877</v>
      </c>
      <c r="V31" s="5" t="s">
        <v>878</v>
      </c>
      <c r="W31" s="5" t="s">
        <v>879</v>
      </c>
      <c r="X31" s="5" t="s">
        <v>880</v>
      </c>
    </row>
    <row r="32" spans="1:24">
      <c r="A32" s="5" t="s">
        <v>1575</v>
      </c>
      <c r="B32" s="10">
        <v>41316</v>
      </c>
      <c r="C32" s="10" t="str">
        <f>VLOOKUP(MONTH(B32),'Commission Criteria'!$XES$3:$XFD$6,2,1)</f>
        <v>Qtr4</v>
      </c>
      <c r="D32" s="5" t="s">
        <v>1543</v>
      </c>
      <c r="E32" s="5">
        <v>10014</v>
      </c>
      <c r="F32" s="5" t="s">
        <v>1505</v>
      </c>
      <c r="G32" s="5">
        <v>1</v>
      </c>
      <c r="H32" s="2" t="s">
        <v>1001</v>
      </c>
      <c r="I32" s="2" t="s">
        <v>910</v>
      </c>
      <c r="J32" s="2" t="s">
        <v>912</v>
      </c>
      <c r="K32" s="5" t="s">
        <v>1205</v>
      </c>
      <c r="L32" s="5">
        <v>2958</v>
      </c>
      <c r="M32" s="5">
        <v>1678</v>
      </c>
      <c r="N32" s="5" t="s">
        <v>925</v>
      </c>
      <c r="O32" s="8">
        <v>10</v>
      </c>
      <c r="P32" s="5">
        <v>1678</v>
      </c>
      <c r="Q32" s="5">
        <v>2958</v>
      </c>
      <c r="R32" s="17">
        <f>VLOOKUP(Q32,'Commission Criteria'!$B$3:$C$11,2,TRUE)</f>
        <v>0.01</v>
      </c>
      <c r="S32" s="17">
        <f>VLOOKUP('OS Vlookup Approx Sol'!Q32,IF('OS Vlookup Approx Sol'!O32&lt;=5,'Commission Criteria'!$B$3:$C$11,'Commission Criteria'!$E$3:$F$11),2,1)</f>
        <v>0.02</v>
      </c>
      <c r="T32" s="5" t="s">
        <v>1001</v>
      </c>
      <c r="U32" s="5" t="s">
        <v>909</v>
      </c>
      <c r="V32" s="5" t="s">
        <v>910</v>
      </c>
      <c r="W32" s="5" t="s">
        <v>911</v>
      </c>
      <c r="X32" s="5" t="s">
        <v>912</v>
      </c>
    </row>
    <row r="33" spans="1:24">
      <c r="A33" s="5" t="s">
        <v>1576</v>
      </c>
      <c r="B33" s="10">
        <v>41319</v>
      </c>
      <c r="C33" s="10" t="str">
        <f>VLOOKUP(MONTH(B33),'Commission Criteria'!$XES$3:$XFD$6,2,1)</f>
        <v>Qtr4</v>
      </c>
      <c r="D33" s="5" t="s">
        <v>1539</v>
      </c>
      <c r="E33" s="5">
        <v>10014</v>
      </c>
      <c r="F33" s="5" t="s">
        <v>1430</v>
      </c>
      <c r="G33" s="5">
        <v>2</v>
      </c>
      <c r="H33" s="2" t="s">
        <v>1001</v>
      </c>
      <c r="I33" s="2" t="s">
        <v>910</v>
      </c>
      <c r="J33" s="2" t="s">
        <v>912</v>
      </c>
      <c r="K33" s="5" t="s">
        <v>1130</v>
      </c>
      <c r="L33" s="5">
        <v>3493</v>
      </c>
      <c r="M33" s="5">
        <v>2180</v>
      </c>
      <c r="N33" s="5" t="s">
        <v>918</v>
      </c>
      <c r="O33" s="8">
        <v>4</v>
      </c>
      <c r="P33" s="5">
        <v>4360</v>
      </c>
      <c r="Q33" s="5">
        <v>6986</v>
      </c>
      <c r="R33" s="17">
        <f>VLOOKUP(Q33,'Commission Criteria'!$B$3:$C$11,2,TRUE)</f>
        <v>0.03</v>
      </c>
      <c r="S33" s="17">
        <f>VLOOKUP('OS Vlookup Approx Sol'!Q33,IF('OS Vlookup Approx Sol'!O33&lt;=5,'Commission Criteria'!$B$3:$C$11,'Commission Criteria'!$E$3:$F$11),2,1)</f>
        <v>0.03</v>
      </c>
      <c r="T33" s="5" t="s">
        <v>1001</v>
      </c>
      <c r="U33" s="5" t="s">
        <v>909</v>
      </c>
      <c r="V33" s="5" t="s">
        <v>910</v>
      </c>
      <c r="W33" s="5" t="s">
        <v>911</v>
      </c>
      <c r="X33" s="5" t="s">
        <v>912</v>
      </c>
    </row>
    <row r="34" spans="1:24">
      <c r="A34" s="5" t="s">
        <v>28</v>
      </c>
      <c r="B34" s="10">
        <v>41320</v>
      </c>
      <c r="C34" s="10" t="str">
        <f>VLOOKUP(MONTH(B34),'Commission Criteria'!$XES$3:$XFD$6,2,1)</f>
        <v>Qtr4</v>
      </c>
      <c r="D34" s="5" t="s">
        <v>1545</v>
      </c>
      <c r="E34" s="5">
        <v>10015</v>
      </c>
      <c r="F34" s="5" t="s">
        <v>1309</v>
      </c>
      <c r="G34" s="5">
        <v>1</v>
      </c>
      <c r="H34" s="2" t="s">
        <v>1002</v>
      </c>
      <c r="I34" s="2" t="s">
        <v>914</v>
      </c>
      <c r="J34" s="2" t="s">
        <v>915</v>
      </c>
      <c r="K34" s="5" t="s">
        <v>984</v>
      </c>
      <c r="L34" s="5">
        <v>4831</v>
      </c>
      <c r="M34" s="5">
        <v>2265</v>
      </c>
      <c r="N34" s="5" t="s">
        <v>918</v>
      </c>
      <c r="O34" s="8">
        <v>6</v>
      </c>
      <c r="P34" s="5">
        <v>2265</v>
      </c>
      <c r="Q34" s="5">
        <v>4831</v>
      </c>
      <c r="R34" s="17">
        <f>VLOOKUP(Q34,'Commission Criteria'!$B$3:$C$11,2,TRUE)</f>
        <v>0.01</v>
      </c>
      <c r="S34" s="17">
        <f>VLOOKUP('OS Vlookup Approx Sol'!Q34,IF('OS Vlookup Approx Sol'!O34&lt;=5,'Commission Criteria'!$B$3:$C$11,'Commission Criteria'!$E$3:$F$11),2,1)</f>
        <v>0.02</v>
      </c>
      <c r="T34" s="5" t="s">
        <v>1002</v>
      </c>
      <c r="U34" s="5" t="s">
        <v>913</v>
      </c>
      <c r="V34" s="5" t="s">
        <v>914</v>
      </c>
      <c r="W34" s="5" t="s">
        <v>907</v>
      </c>
      <c r="X34" s="5" t="s">
        <v>915</v>
      </c>
    </row>
    <row r="35" spans="1:24">
      <c r="A35" s="5" t="s">
        <v>29</v>
      </c>
      <c r="B35" s="10">
        <v>41320</v>
      </c>
      <c r="C35" s="10" t="str">
        <f>VLOOKUP(MONTH(B35),'Commission Criteria'!$XES$3:$XFD$6,2,1)</f>
        <v>Qtr4</v>
      </c>
      <c r="D35" s="5" t="s">
        <v>1541</v>
      </c>
      <c r="E35" s="5">
        <v>10003</v>
      </c>
      <c r="F35" s="5" t="s">
        <v>1286</v>
      </c>
      <c r="G35" s="5">
        <v>3</v>
      </c>
      <c r="H35" s="2" t="s">
        <v>991</v>
      </c>
      <c r="I35" s="2" t="s">
        <v>872</v>
      </c>
      <c r="J35" s="2" t="s">
        <v>874</v>
      </c>
      <c r="K35" s="5" t="s">
        <v>981</v>
      </c>
      <c r="L35" s="5">
        <v>2734</v>
      </c>
      <c r="M35" s="5">
        <v>1596</v>
      </c>
      <c r="N35" s="5" t="s">
        <v>918</v>
      </c>
      <c r="O35" s="8">
        <v>8</v>
      </c>
      <c r="P35" s="5">
        <v>4788</v>
      </c>
      <c r="Q35" s="5">
        <v>8202</v>
      </c>
      <c r="R35" s="17">
        <f>VLOOKUP(Q35,'Commission Criteria'!$B$3:$C$11,2,TRUE)</f>
        <v>0.03</v>
      </c>
      <c r="S35" s="17">
        <f>VLOOKUP('OS Vlookup Approx Sol'!Q35,IF('OS Vlookup Approx Sol'!O35&lt;=5,'Commission Criteria'!$B$3:$C$11,'Commission Criteria'!$E$3:$F$11),2,1)</f>
        <v>0.02</v>
      </c>
      <c r="T35" s="5" t="s">
        <v>991</v>
      </c>
      <c r="U35" s="5" t="s">
        <v>871</v>
      </c>
      <c r="V35" s="5" t="s">
        <v>872</v>
      </c>
      <c r="W35" s="5" t="s">
        <v>873</v>
      </c>
      <c r="X35" s="5" t="s">
        <v>874</v>
      </c>
    </row>
    <row r="36" spans="1:24">
      <c r="A36" s="5" t="s">
        <v>30</v>
      </c>
      <c r="B36" s="10">
        <v>41320</v>
      </c>
      <c r="C36" s="10" t="str">
        <f>VLOOKUP(MONTH(B36),'Commission Criteria'!$XES$3:$XFD$6,2,1)</f>
        <v>Qtr4</v>
      </c>
      <c r="D36" s="5" t="s">
        <v>1546</v>
      </c>
      <c r="E36" s="5">
        <v>10002</v>
      </c>
      <c r="F36" s="5" t="s">
        <v>1521</v>
      </c>
      <c r="G36" s="5">
        <v>2</v>
      </c>
      <c r="H36" s="2" t="s">
        <v>990</v>
      </c>
      <c r="I36" s="2" t="s">
        <v>868</v>
      </c>
      <c r="J36" s="2" t="s">
        <v>870</v>
      </c>
      <c r="K36" s="5" t="s">
        <v>1221</v>
      </c>
      <c r="L36" s="5">
        <v>4711</v>
      </c>
      <c r="M36" s="5">
        <v>1267</v>
      </c>
      <c r="N36" s="5" t="s">
        <v>923</v>
      </c>
      <c r="O36" s="8">
        <v>4</v>
      </c>
      <c r="P36" s="5">
        <v>2534</v>
      </c>
      <c r="Q36" s="5">
        <v>9422</v>
      </c>
      <c r="R36" s="17">
        <f>VLOOKUP(Q36,'Commission Criteria'!$B$3:$C$11,2,TRUE)</f>
        <v>0.03</v>
      </c>
      <c r="S36" s="17">
        <f>VLOOKUP('OS Vlookup Approx Sol'!Q36,IF('OS Vlookup Approx Sol'!O36&lt;=5,'Commission Criteria'!$B$3:$C$11,'Commission Criteria'!$E$3:$F$11),2,1)</f>
        <v>0.03</v>
      </c>
      <c r="T36" s="5" t="s">
        <v>990</v>
      </c>
      <c r="U36" s="5" t="s">
        <v>867</v>
      </c>
      <c r="V36" s="5" t="s">
        <v>868</v>
      </c>
      <c r="W36" s="5" t="s">
        <v>869</v>
      </c>
      <c r="X36" s="5" t="s">
        <v>870</v>
      </c>
    </row>
    <row r="37" spans="1:24">
      <c r="A37" s="5" t="s">
        <v>1577</v>
      </c>
      <c r="B37" s="10">
        <v>41321</v>
      </c>
      <c r="C37" s="10" t="str">
        <f>VLOOKUP(MONTH(B37),'Commission Criteria'!$XES$3:$XFD$6,2,1)</f>
        <v>Qtr4</v>
      </c>
      <c r="D37" s="5" t="s">
        <v>1540</v>
      </c>
      <c r="E37" s="5">
        <v>10009</v>
      </c>
      <c r="F37" s="5" t="s">
        <v>1248</v>
      </c>
      <c r="G37" s="5">
        <v>1</v>
      </c>
      <c r="H37" s="2" t="s">
        <v>996</v>
      </c>
      <c r="I37" s="2" t="s">
        <v>892</v>
      </c>
      <c r="J37" s="2" t="s">
        <v>894</v>
      </c>
      <c r="K37" s="5" t="s">
        <v>952</v>
      </c>
      <c r="L37" s="5">
        <v>2529</v>
      </c>
      <c r="M37" s="5">
        <v>1630</v>
      </c>
      <c r="N37" s="5" t="s">
        <v>918</v>
      </c>
      <c r="O37" s="8">
        <v>5</v>
      </c>
      <c r="P37" s="5">
        <v>1630</v>
      </c>
      <c r="Q37" s="5">
        <v>2529</v>
      </c>
      <c r="R37" s="17">
        <f>VLOOKUP(Q37,'Commission Criteria'!$B$3:$C$11,2,TRUE)</f>
        <v>0.01</v>
      </c>
      <c r="S37" s="17">
        <f>VLOOKUP('OS Vlookup Approx Sol'!Q37,IF('OS Vlookup Approx Sol'!O37&lt;=5,'Commission Criteria'!$B$3:$C$11,'Commission Criteria'!$E$3:$F$11),2,1)</f>
        <v>0.01</v>
      </c>
      <c r="T37" s="5" t="s">
        <v>996</v>
      </c>
      <c r="U37" s="5" t="s">
        <v>891</v>
      </c>
      <c r="V37" s="5" t="s">
        <v>892</v>
      </c>
      <c r="W37" s="5" t="s">
        <v>893</v>
      </c>
      <c r="X37" s="5" t="s">
        <v>894</v>
      </c>
    </row>
    <row r="38" spans="1:24">
      <c r="A38" s="5" t="s">
        <v>31</v>
      </c>
      <c r="B38" s="10">
        <v>41321</v>
      </c>
      <c r="C38" s="10" t="str">
        <f>VLOOKUP(MONTH(B38),'Commission Criteria'!$XES$3:$XFD$6,2,1)</f>
        <v>Qtr4</v>
      </c>
      <c r="D38" s="5" t="s">
        <v>1541</v>
      </c>
      <c r="E38" s="5">
        <v>10008</v>
      </c>
      <c r="F38" s="5" t="s">
        <v>1289</v>
      </c>
      <c r="G38" s="5">
        <v>2</v>
      </c>
      <c r="H38" s="2" t="s">
        <v>995</v>
      </c>
      <c r="I38" s="2" t="s">
        <v>889</v>
      </c>
      <c r="J38" s="2" t="s">
        <v>890</v>
      </c>
      <c r="K38" s="5" t="s">
        <v>939</v>
      </c>
      <c r="L38" s="5">
        <v>3768</v>
      </c>
      <c r="M38" s="5">
        <v>1353</v>
      </c>
      <c r="N38" s="5" t="s">
        <v>918</v>
      </c>
      <c r="O38" s="8">
        <v>8</v>
      </c>
      <c r="P38" s="5">
        <v>2706</v>
      </c>
      <c r="Q38" s="5">
        <v>7536</v>
      </c>
      <c r="R38" s="17">
        <f>VLOOKUP(Q38,'Commission Criteria'!$B$3:$C$11,2,TRUE)</f>
        <v>0.03</v>
      </c>
      <c r="S38" s="17">
        <f>VLOOKUP('OS Vlookup Approx Sol'!Q38,IF('OS Vlookup Approx Sol'!O38&lt;=5,'Commission Criteria'!$B$3:$C$11,'Commission Criteria'!$E$3:$F$11),2,1)</f>
        <v>0.02</v>
      </c>
      <c r="T38" s="5" t="s">
        <v>995</v>
      </c>
      <c r="U38" s="5" t="s">
        <v>888</v>
      </c>
      <c r="V38" s="5" t="s">
        <v>889</v>
      </c>
      <c r="W38" s="5" t="s">
        <v>865</v>
      </c>
      <c r="X38" s="5" t="s">
        <v>890</v>
      </c>
    </row>
    <row r="39" spans="1:24">
      <c r="A39" s="5" t="s">
        <v>32</v>
      </c>
      <c r="B39" s="10">
        <v>41325</v>
      </c>
      <c r="C39" s="10" t="str">
        <f>VLOOKUP(MONTH(B39),'Commission Criteria'!$XES$3:$XFD$6,2,1)</f>
        <v>Qtr4</v>
      </c>
      <c r="D39" s="5" t="s">
        <v>1539</v>
      </c>
      <c r="E39" s="5">
        <v>10007</v>
      </c>
      <c r="F39" s="5" t="s">
        <v>1349</v>
      </c>
      <c r="G39" s="5">
        <v>1</v>
      </c>
      <c r="H39" s="2" t="s">
        <v>994</v>
      </c>
      <c r="I39" s="2" t="s">
        <v>886</v>
      </c>
      <c r="J39" s="2" t="s">
        <v>887</v>
      </c>
      <c r="K39" s="5" t="s">
        <v>1049</v>
      </c>
      <c r="L39" s="5">
        <v>4731</v>
      </c>
      <c r="M39" s="5">
        <v>1858</v>
      </c>
      <c r="N39" s="5" t="s">
        <v>918</v>
      </c>
      <c r="O39" s="8">
        <v>4</v>
      </c>
      <c r="P39" s="5">
        <v>1858</v>
      </c>
      <c r="Q39" s="5">
        <v>4731</v>
      </c>
      <c r="R39" s="17">
        <f>VLOOKUP(Q39,'Commission Criteria'!$B$3:$C$11,2,TRUE)</f>
        <v>0.01</v>
      </c>
      <c r="S39" s="17">
        <f>VLOOKUP('OS Vlookup Approx Sol'!Q39,IF('OS Vlookup Approx Sol'!O39&lt;=5,'Commission Criteria'!$B$3:$C$11,'Commission Criteria'!$E$3:$F$11),2,1)</f>
        <v>0.01</v>
      </c>
      <c r="T39" s="5" t="s">
        <v>994</v>
      </c>
      <c r="U39" s="5" t="s">
        <v>885</v>
      </c>
      <c r="V39" s="5" t="s">
        <v>886</v>
      </c>
      <c r="W39" s="5" t="s">
        <v>879</v>
      </c>
      <c r="X39" s="5" t="s">
        <v>887</v>
      </c>
    </row>
    <row r="40" spans="1:24">
      <c r="A40" s="5" t="s">
        <v>33</v>
      </c>
      <c r="B40" s="10">
        <v>41329</v>
      </c>
      <c r="C40" s="10" t="str">
        <f>VLOOKUP(MONTH(B40),'Commission Criteria'!$XES$3:$XFD$6,2,1)</f>
        <v>Qtr4</v>
      </c>
      <c r="D40" s="5" t="s">
        <v>1546</v>
      </c>
      <c r="E40" s="5">
        <v>10005</v>
      </c>
      <c r="F40" s="5" t="s">
        <v>1485</v>
      </c>
      <c r="G40" s="5">
        <v>1</v>
      </c>
      <c r="H40" s="2" t="s">
        <v>993</v>
      </c>
      <c r="I40" s="2" t="s">
        <v>878</v>
      </c>
      <c r="J40" s="2" t="s">
        <v>880</v>
      </c>
      <c r="K40" s="5" t="s">
        <v>1185</v>
      </c>
      <c r="L40" s="5">
        <v>3245</v>
      </c>
      <c r="M40" s="5">
        <v>1964</v>
      </c>
      <c r="N40" s="5" t="s">
        <v>918</v>
      </c>
      <c r="O40" s="8">
        <v>4</v>
      </c>
      <c r="P40" s="5">
        <v>1964</v>
      </c>
      <c r="Q40" s="5">
        <v>3245</v>
      </c>
      <c r="R40" s="17">
        <f>VLOOKUP(Q40,'Commission Criteria'!$B$3:$C$11,2,TRUE)</f>
        <v>0.01</v>
      </c>
      <c r="S40" s="17">
        <f>VLOOKUP('OS Vlookup Approx Sol'!Q40,IF('OS Vlookup Approx Sol'!O40&lt;=5,'Commission Criteria'!$B$3:$C$11,'Commission Criteria'!$E$3:$F$11),2,1)</f>
        <v>0.01</v>
      </c>
      <c r="T40" s="5" t="s">
        <v>993</v>
      </c>
      <c r="U40" s="5" t="s">
        <v>877</v>
      </c>
      <c r="V40" s="5" t="s">
        <v>878</v>
      </c>
      <c r="W40" s="5" t="s">
        <v>879</v>
      </c>
      <c r="X40" s="5" t="s">
        <v>880</v>
      </c>
    </row>
    <row r="41" spans="1:24">
      <c r="A41" s="5" t="s">
        <v>34</v>
      </c>
      <c r="B41" s="10">
        <v>41329</v>
      </c>
      <c r="C41" s="10" t="str">
        <f>VLOOKUP(MONTH(B41),'Commission Criteria'!$XES$3:$XFD$6,2,1)</f>
        <v>Qtr4</v>
      </c>
      <c r="D41" s="5" t="s">
        <v>1544</v>
      </c>
      <c r="E41" s="5">
        <v>10005</v>
      </c>
      <c r="F41" s="5" t="s">
        <v>1434</v>
      </c>
      <c r="G41" s="5">
        <v>1</v>
      </c>
      <c r="H41" s="2" t="s">
        <v>993</v>
      </c>
      <c r="I41" s="2" t="s">
        <v>878</v>
      </c>
      <c r="J41" s="2" t="s">
        <v>880</v>
      </c>
      <c r="K41" s="5" t="s">
        <v>1134</v>
      </c>
      <c r="L41" s="5">
        <v>4342</v>
      </c>
      <c r="M41" s="5">
        <v>1689</v>
      </c>
      <c r="N41" s="5" t="s">
        <v>925</v>
      </c>
      <c r="O41" s="8">
        <v>3</v>
      </c>
      <c r="P41" s="5">
        <v>1689</v>
      </c>
      <c r="Q41" s="5">
        <v>4342</v>
      </c>
      <c r="R41" s="17">
        <f>VLOOKUP(Q41,'Commission Criteria'!$B$3:$C$11,2,TRUE)</f>
        <v>0.01</v>
      </c>
      <c r="S41" s="17">
        <f>VLOOKUP('OS Vlookup Approx Sol'!Q41,IF('OS Vlookup Approx Sol'!O41&lt;=5,'Commission Criteria'!$B$3:$C$11,'Commission Criteria'!$E$3:$F$11),2,1)</f>
        <v>0.01</v>
      </c>
      <c r="T41" s="5" t="s">
        <v>993</v>
      </c>
      <c r="U41" s="5" t="s">
        <v>877</v>
      </c>
      <c r="V41" s="5" t="s">
        <v>878</v>
      </c>
      <c r="W41" s="5" t="s">
        <v>879</v>
      </c>
      <c r="X41" s="5" t="s">
        <v>880</v>
      </c>
    </row>
    <row r="42" spans="1:24">
      <c r="A42" s="5" t="s">
        <v>35</v>
      </c>
      <c r="B42" s="10">
        <v>41329</v>
      </c>
      <c r="C42" s="10" t="str">
        <f>VLOOKUP(MONTH(B42),'Commission Criteria'!$XES$3:$XFD$6,2,1)</f>
        <v>Qtr4</v>
      </c>
      <c r="D42" s="5" t="s">
        <v>1546</v>
      </c>
      <c r="E42" s="5">
        <v>10008</v>
      </c>
      <c r="F42" s="5" t="s">
        <v>1483</v>
      </c>
      <c r="G42" s="5">
        <v>1</v>
      </c>
      <c r="H42" s="2" t="s">
        <v>995</v>
      </c>
      <c r="I42" s="2" t="s">
        <v>889</v>
      </c>
      <c r="J42" s="2" t="s">
        <v>890</v>
      </c>
      <c r="K42" s="5" t="s">
        <v>1183</v>
      </c>
      <c r="L42" s="5">
        <v>4874</v>
      </c>
      <c r="M42" s="5">
        <v>1503</v>
      </c>
      <c r="N42" s="5" t="s">
        <v>918</v>
      </c>
      <c r="O42" s="8">
        <v>4</v>
      </c>
      <c r="P42" s="5">
        <v>1503</v>
      </c>
      <c r="Q42" s="5">
        <v>4874</v>
      </c>
      <c r="R42" s="17">
        <f>VLOOKUP(Q42,'Commission Criteria'!$B$3:$C$11,2,TRUE)</f>
        <v>0.01</v>
      </c>
      <c r="S42" s="17">
        <f>VLOOKUP('OS Vlookup Approx Sol'!Q42,IF('OS Vlookup Approx Sol'!O42&lt;=5,'Commission Criteria'!$B$3:$C$11,'Commission Criteria'!$E$3:$F$11),2,1)</f>
        <v>0.01</v>
      </c>
      <c r="T42" s="5" t="s">
        <v>995</v>
      </c>
      <c r="U42" s="5" t="s">
        <v>888</v>
      </c>
      <c r="V42" s="5" t="s">
        <v>889</v>
      </c>
      <c r="W42" s="5" t="s">
        <v>865</v>
      </c>
      <c r="X42" s="5" t="s">
        <v>890</v>
      </c>
    </row>
    <row r="43" spans="1:24">
      <c r="A43" s="5" t="s">
        <v>36</v>
      </c>
      <c r="B43" s="10">
        <v>41329</v>
      </c>
      <c r="C43" s="10" t="str">
        <f>VLOOKUP(MONTH(B43),'Commission Criteria'!$XES$3:$XFD$6,2,1)</f>
        <v>Qtr4</v>
      </c>
      <c r="D43" s="5" t="s">
        <v>1540</v>
      </c>
      <c r="E43" s="5">
        <v>10010</v>
      </c>
      <c r="F43" s="5" t="s">
        <v>1474</v>
      </c>
      <c r="G43" s="5">
        <v>2</v>
      </c>
      <c r="H43" s="2" t="s">
        <v>997</v>
      </c>
      <c r="I43" s="2" t="s">
        <v>896</v>
      </c>
      <c r="J43" s="2" t="s">
        <v>897</v>
      </c>
      <c r="K43" s="5" t="s">
        <v>1174</v>
      </c>
      <c r="L43" s="5">
        <v>3844</v>
      </c>
      <c r="M43" s="5">
        <v>2157</v>
      </c>
      <c r="N43" s="5" t="s">
        <v>918</v>
      </c>
      <c r="O43" s="8">
        <v>5</v>
      </c>
      <c r="P43" s="5">
        <v>4314</v>
      </c>
      <c r="Q43" s="5">
        <v>7688</v>
      </c>
      <c r="R43" s="17">
        <f>VLOOKUP(Q43,'Commission Criteria'!$B$3:$C$11,2,TRUE)</f>
        <v>0.03</v>
      </c>
      <c r="S43" s="17">
        <f>VLOOKUP('OS Vlookup Approx Sol'!Q43,IF('OS Vlookup Approx Sol'!O43&lt;=5,'Commission Criteria'!$B$3:$C$11,'Commission Criteria'!$E$3:$F$11),2,1)</f>
        <v>0.03</v>
      </c>
      <c r="T43" s="5" t="s">
        <v>997</v>
      </c>
      <c r="U43" s="5" t="s">
        <v>895</v>
      </c>
      <c r="V43" s="5" t="s">
        <v>896</v>
      </c>
      <c r="W43" s="5" t="s">
        <v>879</v>
      </c>
      <c r="X43" s="5" t="s">
        <v>897</v>
      </c>
    </row>
    <row r="44" spans="1:24">
      <c r="A44" s="5" t="s">
        <v>37</v>
      </c>
      <c r="B44" s="10">
        <v>41329</v>
      </c>
      <c r="C44" s="10" t="str">
        <f>VLOOKUP(MONTH(B44),'Commission Criteria'!$XES$3:$XFD$6,2,1)</f>
        <v>Qtr4</v>
      </c>
      <c r="D44" s="5" t="s">
        <v>1542</v>
      </c>
      <c r="E44" s="5">
        <v>10011</v>
      </c>
      <c r="F44" s="5" t="s">
        <v>1419</v>
      </c>
      <c r="G44" s="5">
        <v>3</v>
      </c>
      <c r="H44" s="2" t="s">
        <v>998</v>
      </c>
      <c r="I44" s="2" t="s">
        <v>899</v>
      </c>
      <c r="J44" s="2" t="s">
        <v>901</v>
      </c>
      <c r="K44" s="5" t="s">
        <v>1119</v>
      </c>
      <c r="L44" s="5">
        <v>2658</v>
      </c>
      <c r="M44" s="5">
        <v>1274</v>
      </c>
      <c r="N44" s="5" t="s">
        <v>918</v>
      </c>
      <c r="O44" s="8" t="s">
        <v>1572</v>
      </c>
      <c r="P44" s="5">
        <v>3822</v>
      </c>
      <c r="Q44" s="5">
        <v>7974</v>
      </c>
      <c r="R44" s="17">
        <f>VLOOKUP(Q44,'Commission Criteria'!$B$3:$C$11,2,TRUE)</f>
        <v>0.03</v>
      </c>
      <c r="S44" s="17">
        <f>VLOOKUP('OS Vlookup Approx Sol'!Q44,IF('OS Vlookup Approx Sol'!O44&lt;=5,'Commission Criteria'!$B$3:$C$11,'Commission Criteria'!$E$3:$F$11),2,1)</f>
        <v>0.02</v>
      </c>
      <c r="T44" s="5" t="s">
        <v>998</v>
      </c>
      <c r="U44" s="5" t="s">
        <v>898</v>
      </c>
      <c r="V44" s="5" t="s">
        <v>899</v>
      </c>
      <c r="W44" s="5" t="s">
        <v>900</v>
      </c>
      <c r="X44" s="5" t="s">
        <v>901</v>
      </c>
    </row>
    <row r="45" spans="1:24">
      <c r="A45" s="5" t="s">
        <v>38</v>
      </c>
      <c r="B45" s="10">
        <v>41329</v>
      </c>
      <c r="C45" s="10" t="str">
        <f>VLOOKUP(MONTH(B45),'Commission Criteria'!$XES$3:$XFD$6,2,1)</f>
        <v>Qtr4</v>
      </c>
      <c r="D45" s="5" t="s">
        <v>1546</v>
      </c>
      <c r="E45" s="5">
        <v>10014</v>
      </c>
      <c r="F45" s="5" t="s">
        <v>1480</v>
      </c>
      <c r="G45" s="5">
        <v>3</v>
      </c>
      <c r="H45" s="2" t="s">
        <v>1001</v>
      </c>
      <c r="I45" s="2" t="s">
        <v>910</v>
      </c>
      <c r="J45" s="2" t="s">
        <v>912</v>
      </c>
      <c r="K45" s="5" t="s">
        <v>1180</v>
      </c>
      <c r="L45" s="5">
        <v>4990</v>
      </c>
      <c r="M45" s="5">
        <v>1360</v>
      </c>
      <c r="N45" s="5" t="s">
        <v>918</v>
      </c>
      <c r="O45" s="8">
        <v>4</v>
      </c>
      <c r="P45" s="5">
        <v>4080</v>
      </c>
      <c r="Q45" s="5">
        <v>14970</v>
      </c>
      <c r="R45" s="17">
        <f>VLOOKUP(Q45,'Commission Criteria'!$B$3:$C$11,2,TRUE)</f>
        <v>0.03</v>
      </c>
      <c r="S45" s="17">
        <f>VLOOKUP('OS Vlookup Approx Sol'!Q45,IF('OS Vlookup Approx Sol'!O45&lt;=5,'Commission Criteria'!$B$3:$C$11,'Commission Criteria'!$E$3:$F$11),2,1)</f>
        <v>0.03</v>
      </c>
      <c r="T45" s="5" t="s">
        <v>1001</v>
      </c>
      <c r="U45" s="5" t="s">
        <v>909</v>
      </c>
      <c r="V45" s="5" t="s">
        <v>910</v>
      </c>
      <c r="W45" s="5" t="s">
        <v>911</v>
      </c>
      <c r="X45" s="5" t="s">
        <v>912</v>
      </c>
    </row>
    <row r="46" spans="1:24">
      <c r="A46" s="5" t="s">
        <v>1578</v>
      </c>
      <c r="B46" s="10">
        <v>41333</v>
      </c>
      <c r="C46" s="10" t="str">
        <f>VLOOKUP(MONTH(B46),'Commission Criteria'!$XES$3:$XFD$6,2,1)</f>
        <v>Qtr4</v>
      </c>
      <c r="D46" s="5" t="s">
        <v>1544</v>
      </c>
      <c r="E46" s="5">
        <v>10015</v>
      </c>
      <c r="F46" s="5" t="s">
        <v>1470</v>
      </c>
      <c r="G46" s="5">
        <v>1</v>
      </c>
      <c r="H46" s="2" t="s">
        <v>1002</v>
      </c>
      <c r="I46" s="2" t="s">
        <v>914</v>
      </c>
      <c r="J46" s="2" t="s">
        <v>915</v>
      </c>
      <c r="K46" s="5" t="s">
        <v>1170</v>
      </c>
      <c r="L46" s="5">
        <v>2509</v>
      </c>
      <c r="M46" s="5">
        <v>1452</v>
      </c>
      <c r="N46" s="5" t="s">
        <v>918</v>
      </c>
      <c r="O46" s="8">
        <v>3</v>
      </c>
      <c r="P46" s="5">
        <v>1452</v>
      </c>
      <c r="Q46" s="5">
        <v>2509</v>
      </c>
      <c r="R46" s="17">
        <f>VLOOKUP(Q46,'Commission Criteria'!$B$3:$C$11,2,TRUE)</f>
        <v>0.01</v>
      </c>
      <c r="S46" s="17">
        <f>VLOOKUP('OS Vlookup Approx Sol'!Q46,IF('OS Vlookup Approx Sol'!O46&lt;=5,'Commission Criteria'!$B$3:$C$11,'Commission Criteria'!$E$3:$F$11),2,1)</f>
        <v>0.01</v>
      </c>
      <c r="T46" s="5" t="s">
        <v>1002</v>
      </c>
      <c r="U46" s="5" t="s">
        <v>913</v>
      </c>
      <c r="V46" s="5" t="s">
        <v>914</v>
      </c>
      <c r="W46" s="5" t="s">
        <v>907</v>
      </c>
      <c r="X46" s="5" t="s">
        <v>915</v>
      </c>
    </row>
    <row r="47" spans="1:24">
      <c r="A47" s="5" t="s">
        <v>39</v>
      </c>
      <c r="B47" s="10">
        <v>41333</v>
      </c>
      <c r="C47" s="10" t="str">
        <f>VLOOKUP(MONTH(B47),'Commission Criteria'!$XES$3:$XFD$6,2,1)</f>
        <v>Qtr4</v>
      </c>
      <c r="D47" s="5" t="s">
        <v>1539</v>
      </c>
      <c r="E47" s="5">
        <v>10009</v>
      </c>
      <c r="F47" s="5" t="s">
        <v>1374</v>
      </c>
      <c r="G47" s="5">
        <v>1</v>
      </c>
      <c r="H47" s="2" t="s">
        <v>996</v>
      </c>
      <c r="I47" s="2" t="s">
        <v>892</v>
      </c>
      <c r="J47" s="2" t="s">
        <v>894</v>
      </c>
      <c r="K47" s="5" t="s">
        <v>1074</v>
      </c>
      <c r="L47" s="5">
        <v>2923</v>
      </c>
      <c r="M47" s="5">
        <v>2480</v>
      </c>
      <c r="N47" s="5" t="s">
        <v>923</v>
      </c>
      <c r="O47" s="8">
        <v>4</v>
      </c>
      <c r="P47" s="5">
        <v>2480</v>
      </c>
      <c r="Q47" s="5">
        <v>2923</v>
      </c>
      <c r="R47" s="17">
        <f>VLOOKUP(Q47,'Commission Criteria'!$B$3:$C$11,2,TRUE)</f>
        <v>0.01</v>
      </c>
      <c r="S47" s="17">
        <f>VLOOKUP('OS Vlookup Approx Sol'!Q47,IF('OS Vlookup Approx Sol'!O47&lt;=5,'Commission Criteria'!$B$3:$C$11,'Commission Criteria'!$E$3:$F$11),2,1)</f>
        <v>0.01</v>
      </c>
      <c r="T47" s="5" t="s">
        <v>996</v>
      </c>
      <c r="U47" s="5" t="s">
        <v>891</v>
      </c>
      <c r="V47" s="5" t="s">
        <v>892</v>
      </c>
      <c r="W47" s="5" t="s">
        <v>893</v>
      </c>
      <c r="X47" s="5" t="s">
        <v>894</v>
      </c>
    </row>
    <row r="48" spans="1:24">
      <c r="A48" s="5" t="s">
        <v>40</v>
      </c>
      <c r="B48" s="10">
        <v>41333</v>
      </c>
      <c r="C48" s="10" t="str">
        <f>VLOOKUP(MONTH(B48),'Commission Criteria'!$XES$3:$XFD$6,2,1)</f>
        <v>Qtr4</v>
      </c>
      <c r="D48" s="5" t="s">
        <v>1540</v>
      </c>
      <c r="E48" s="5">
        <v>10010</v>
      </c>
      <c r="F48" s="5" t="s">
        <v>1381</v>
      </c>
      <c r="G48" s="5">
        <v>2</v>
      </c>
      <c r="H48" s="2" t="s">
        <v>997</v>
      </c>
      <c r="I48" s="2" t="s">
        <v>896</v>
      </c>
      <c r="J48" s="2" t="s">
        <v>897</v>
      </c>
      <c r="K48" s="5" t="s">
        <v>1081</v>
      </c>
      <c r="L48" s="5">
        <v>3637</v>
      </c>
      <c r="M48" s="5">
        <v>2463</v>
      </c>
      <c r="N48" s="5" t="s">
        <v>918</v>
      </c>
      <c r="O48" s="8">
        <v>5</v>
      </c>
      <c r="P48" s="5">
        <v>4926</v>
      </c>
      <c r="Q48" s="5">
        <v>7274</v>
      </c>
      <c r="R48" s="17">
        <f>VLOOKUP(Q48,'Commission Criteria'!$B$3:$C$11,2,TRUE)</f>
        <v>0.03</v>
      </c>
      <c r="S48" s="17">
        <f>VLOOKUP('OS Vlookup Approx Sol'!Q48,IF('OS Vlookup Approx Sol'!O48&lt;=5,'Commission Criteria'!$B$3:$C$11,'Commission Criteria'!$E$3:$F$11),2,1)</f>
        <v>0.03</v>
      </c>
      <c r="T48" s="5" t="s">
        <v>997</v>
      </c>
      <c r="U48" s="5" t="s">
        <v>895</v>
      </c>
      <c r="V48" s="5" t="s">
        <v>896</v>
      </c>
      <c r="W48" s="5" t="s">
        <v>879</v>
      </c>
      <c r="X48" s="5" t="s">
        <v>897</v>
      </c>
    </row>
    <row r="49" spans="1:24">
      <c r="A49" s="5" t="s">
        <v>1579</v>
      </c>
      <c r="B49" s="10">
        <v>41333</v>
      </c>
      <c r="C49" s="10" t="str">
        <f>VLOOKUP(MONTH(B49),'Commission Criteria'!$XES$3:$XFD$6,2,1)</f>
        <v>Qtr4</v>
      </c>
      <c r="D49" s="5" t="s">
        <v>1539</v>
      </c>
      <c r="E49" s="5">
        <v>10007</v>
      </c>
      <c r="F49" s="5" t="s">
        <v>1311</v>
      </c>
      <c r="G49" s="5">
        <v>3</v>
      </c>
      <c r="H49" s="2" t="s">
        <v>994</v>
      </c>
      <c r="I49" s="2" t="s">
        <v>886</v>
      </c>
      <c r="J49" s="2" t="s">
        <v>887</v>
      </c>
      <c r="K49" s="5" t="s">
        <v>1016</v>
      </c>
      <c r="L49" s="5">
        <v>3457</v>
      </c>
      <c r="M49" s="5">
        <v>2070</v>
      </c>
      <c r="N49" s="5" t="s">
        <v>923</v>
      </c>
      <c r="O49" s="8">
        <v>4</v>
      </c>
      <c r="P49" s="5">
        <v>6210</v>
      </c>
      <c r="Q49" s="5">
        <v>10371</v>
      </c>
      <c r="R49" s="17">
        <f>VLOOKUP(Q49,'Commission Criteria'!$B$3:$C$11,2,TRUE)</f>
        <v>0.03</v>
      </c>
      <c r="S49" s="17">
        <f>VLOOKUP('OS Vlookup Approx Sol'!Q49,IF('OS Vlookup Approx Sol'!O49&lt;=5,'Commission Criteria'!$B$3:$C$11,'Commission Criteria'!$E$3:$F$11),2,1)</f>
        <v>0.03</v>
      </c>
      <c r="T49" s="5" t="s">
        <v>994</v>
      </c>
      <c r="U49" s="5" t="s">
        <v>885</v>
      </c>
      <c r="V49" s="5" t="s">
        <v>886</v>
      </c>
      <c r="W49" s="5" t="s">
        <v>879</v>
      </c>
      <c r="X49" s="5" t="s">
        <v>887</v>
      </c>
    </row>
    <row r="50" spans="1:24">
      <c r="A50" s="5" t="s">
        <v>41</v>
      </c>
      <c r="B50" s="10">
        <v>41336</v>
      </c>
      <c r="C50" s="10" t="str">
        <f>VLOOKUP(MONTH(B50),'Commission Criteria'!$XES$3:$XFD$6,2,1)</f>
        <v>Qtr4</v>
      </c>
      <c r="D50" s="5" t="s">
        <v>1540</v>
      </c>
      <c r="E50" s="5">
        <v>10002</v>
      </c>
      <c r="F50" s="5" t="s">
        <v>1248</v>
      </c>
      <c r="G50" s="5">
        <v>9</v>
      </c>
      <c r="H50" s="2" t="s">
        <v>990</v>
      </c>
      <c r="I50" s="2" t="s">
        <v>868</v>
      </c>
      <c r="J50" s="2" t="s">
        <v>870</v>
      </c>
      <c r="K50" s="5" t="s">
        <v>952</v>
      </c>
      <c r="L50" s="5">
        <v>2529</v>
      </c>
      <c r="M50" s="5">
        <v>1630</v>
      </c>
      <c r="N50" s="5" t="s">
        <v>918</v>
      </c>
      <c r="O50" s="8">
        <v>5</v>
      </c>
      <c r="P50" s="5">
        <v>14670</v>
      </c>
      <c r="Q50" s="5">
        <v>22761</v>
      </c>
      <c r="R50" s="17">
        <f>VLOOKUP(Q50,'Commission Criteria'!$B$3:$C$11,2,TRUE)</f>
        <v>0.03</v>
      </c>
      <c r="S50" s="17">
        <f>VLOOKUP('OS Vlookup Approx Sol'!Q50,IF('OS Vlookup Approx Sol'!O50&lt;=5,'Commission Criteria'!$B$3:$C$11,'Commission Criteria'!$E$3:$F$11),2,1)</f>
        <v>0.03</v>
      </c>
      <c r="T50" s="5" t="s">
        <v>990</v>
      </c>
      <c r="U50" s="5" t="s">
        <v>867</v>
      </c>
      <c r="V50" s="5" t="s">
        <v>868</v>
      </c>
      <c r="W50" s="5" t="s">
        <v>869</v>
      </c>
      <c r="X50" s="5" t="s">
        <v>870</v>
      </c>
    </row>
    <row r="51" spans="1:24">
      <c r="A51" s="5" t="s">
        <v>42</v>
      </c>
      <c r="B51" s="10">
        <v>41344</v>
      </c>
      <c r="C51" s="10" t="str">
        <f>VLOOKUP(MONTH(B51),'Commission Criteria'!$XES$3:$XFD$6,2,1)</f>
        <v>Qtr4</v>
      </c>
      <c r="D51" s="5" t="s">
        <v>1544</v>
      </c>
      <c r="E51" s="5">
        <v>10012</v>
      </c>
      <c r="F51" s="5" t="s">
        <v>1305</v>
      </c>
      <c r="G51" s="5">
        <v>1</v>
      </c>
      <c r="H51" s="2" t="s">
        <v>999</v>
      </c>
      <c r="I51" s="2" t="s">
        <v>903</v>
      </c>
      <c r="J51" s="2" t="s">
        <v>904</v>
      </c>
      <c r="K51" s="5" t="s">
        <v>1013</v>
      </c>
      <c r="L51" s="5">
        <v>4623</v>
      </c>
      <c r="M51" s="5">
        <v>1878</v>
      </c>
      <c r="N51" s="5" t="s">
        <v>925</v>
      </c>
      <c r="O51" s="8">
        <v>3</v>
      </c>
      <c r="P51" s="5">
        <v>1878</v>
      </c>
      <c r="Q51" s="5">
        <v>4623</v>
      </c>
      <c r="R51" s="17">
        <f>VLOOKUP(Q51,'Commission Criteria'!$B$3:$C$11,2,TRUE)</f>
        <v>0.01</v>
      </c>
      <c r="S51" s="17">
        <f>VLOOKUP('OS Vlookup Approx Sol'!Q51,IF('OS Vlookup Approx Sol'!O51&lt;=5,'Commission Criteria'!$B$3:$C$11,'Commission Criteria'!$E$3:$F$11),2,1)</f>
        <v>0.01</v>
      </c>
      <c r="T51" s="5" t="s">
        <v>999</v>
      </c>
      <c r="U51" s="5" t="s">
        <v>902</v>
      </c>
      <c r="V51" s="5" t="s">
        <v>903</v>
      </c>
      <c r="W51" s="5" t="s">
        <v>879</v>
      </c>
      <c r="X51" s="5" t="s">
        <v>904</v>
      </c>
    </row>
    <row r="52" spans="1:24">
      <c r="A52" s="5" t="s">
        <v>43</v>
      </c>
      <c r="B52" s="10">
        <v>41345</v>
      </c>
      <c r="C52" s="10" t="str">
        <f>VLOOKUP(MONTH(B52),'Commission Criteria'!$XES$3:$XFD$6,2,1)</f>
        <v>Qtr4</v>
      </c>
      <c r="D52" s="5" t="s">
        <v>1542</v>
      </c>
      <c r="E52" s="5">
        <v>10015</v>
      </c>
      <c r="F52" s="5" t="s">
        <v>1299</v>
      </c>
      <c r="G52" s="5">
        <v>1</v>
      </c>
      <c r="H52" s="2" t="s">
        <v>1002</v>
      </c>
      <c r="I52" s="2" t="s">
        <v>914</v>
      </c>
      <c r="J52" s="2" t="s">
        <v>915</v>
      </c>
      <c r="K52" s="5" t="s">
        <v>944</v>
      </c>
      <c r="L52" s="5">
        <v>4891</v>
      </c>
      <c r="M52" s="5">
        <v>1745</v>
      </c>
      <c r="N52" s="5" t="s">
        <v>925</v>
      </c>
      <c r="O52" s="8" t="s">
        <v>1572</v>
      </c>
      <c r="P52" s="5">
        <v>1745</v>
      </c>
      <c r="Q52" s="5">
        <v>4891</v>
      </c>
      <c r="R52" s="17">
        <f>VLOOKUP(Q52,'Commission Criteria'!$B$3:$C$11,2,TRUE)</f>
        <v>0.01</v>
      </c>
      <c r="S52" s="17">
        <f>VLOOKUP('OS Vlookup Approx Sol'!Q52,IF('OS Vlookup Approx Sol'!O52&lt;=5,'Commission Criteria'!$B$3:$C$11,'Commission Criteria'!$E$3:$F$11),2,1)</f>
        <v>0.02</v>
      </c>
      <c r="T52" s="5" t="s">
        <v>1002</v>
      </c>
      <c r="U52" s="5" t="s">
        <v>913</v>
      </c>
      <c r="V52" s="5" t="s">
        <v>914</v>
      </c>
      <c r="W52" s="5" t="s">
        <v>907</v>
      </c>
      <c r="X52" s="5" t="s">
        <v>915</v>
      </c>
    </row>
    <row r="53" spans="1:24">
      <c r="A53" s="5" t="s">
        <v>44</v>
      </c>
      <c r="B53" s="10">
        <v>41352</v>
      </c>
      <c r="C53" s="10" t="str">
        <f>VLOOKUP(MONTH(B53),'Commission Criteria'!$XES$3:$XFD$6,2,1)</f>
        <v>Qtr4</v>
      </c>
      <c r="D53" s="5" t="s">
        <v>1540</v>
      </c>
      <c r="E53" s="5">
        <v>10003</v>
      </c>
      <c r="F53" s="5" t="s">
        <v>1341</v>
      </c>
      <c r="G53" s="5">
        <v>1</v>
      </c>
      <c r="H53" s="2" t="s">
        <v>991</v>
      </c>
      <c r="I53" s="2" t="s">
        <v>872</v>
      </c>
      <c r="J53" s="2" t="s">
        <v>874</v>
      </c>
      <c r="K53" s="5" t="s">
        <v>1041</v>
      </c>
      <c r="L53" s="5">
        <v>2588</v>
      </c>
      <c r="M53" s="5">
        <v>2069</v>
      </c>
      <c r="N53" s="5" t="s">
        <v>918</v>
      </c>
      <c r="O53" s="8">
        <v>5</v>
      </c>
      <c r="P53" s="5">
        <v>2069</v>
      </c>
      <c r="Q53" s="5">
        <v>2588</v>
      </c>
      <c r="R53" s="17">
        <f>VLOOKUP(Q53,'Commission Criteria'!$B$3:$C$11,2,TRUE)</f>
        <v>0.01</v>
      </c>
      <c r="S53" s="17">
        <f>VLOOKUP('OS Vlookup Approx Sol'!Q53,IF('OS Vlookup Approx Sol'!O53&lt;=5,'Commission Criteria'!$B$3:$C$11,'Commission Criteria'!$E$3:$F$11),2,1)</f>
        <v>0.01</v>
      </c>
      <c r="T53" s="5" t="s">
        <v>991</v>
      </c>
      <c r="U53" s="5" t="s">
        <v>871</v>
      </c>
      <c r="V53" s="5" t="s">
        <v>872</v>
      </c>
      <c r="W53" s="5" t="s">
        <v>873</v>
      </c>
      <c r="X53" s="5" t="s">
        <v>874</v>
      </c>
    </row>
    <row r="54" spans="1:24">
      <c r="A54" s="5" t="s">
        <v>45</v>
      </c>
      <c r="B54" s="10">
        <v>41356</v>
      </c>
      <c r="C54" s="10" t="str">
        <f>VLOOKUP(MONTH(B54),'Commission Criteria'!$XES$3:$XFD$6,2,1)</f>
        <v>Qtr4</v>
      </c>
      <c r="D54" s="5" t="s">
        <v>1542</v>
      </c>
      <c r="E54" s="5">
        <v>10011</v>
      </c>
      <c r="F54" s="5" t="s">
        <v>1359</v>
      </c>
      <c r="G54" s="5">
        <v>1</v>
      </c>
      <c r="H54" s="2" t="s">
        <v>998</v>
      </c>
      <c r="I54" s="2" t="s">
        <v>899</v>
      </c>
      <c r="J54" s="2" t="s">
        <v>901</v>
      </c>
      <c r="K54" s="5" t="s">
        <v>1059</v>
      </c>
      <c r="L54" s="5">
        <v>3645</v>
      </c>
      <c r="M54" s="5">
        <v>2466</v>
      </c>
      <c r="N54" s="5" t="s">
        <v>925</v>
      </c>
      <c r="O54" s="8" t="s">
        <v>1572</v>
      </c>
      <c r="P54" s="5">
        <v>2466</v>
      </c>
      <c r="Q54" s="5">
        <v>3645</v>
      </c>
      <c r="R54" s="17">
        <f>VLOOKUP(Q54,'Commission Criteria'!$B$3:$C$11,2,TRUE)</f>
        <v>0.01</v>
      </c>
      <c r="S54" s="17">
        <f>VLOOKUP('OS Vlookup Approx Sol'!Q54,IF('OS Vlookup Approx Sol'!O54&lt;=5,'Commission Criteria'!$B$3:$C$11,'Commission Criteria'!$E$3:$F$11),2,1)</f>
        <v>0.02</v>
      </c>
      <c r="T54" s="5" t="s">
        <v>998</v>
      </c>
      <c r="U54" s="5" t="s">
        <v>898</v>
      </c>
      <c r="V54" s="5" t="s">
        <v>899</v>
      </c>
      <c r="W54" s="5" t="s">
        <v>900</v>
      </c>
      <c r="X54" s="5" t="s">
        <v>901</v>
      </c>
    </row>
    <row r="55" spans="1:24">
      <c r="A55" s="5" t="s">
        <v>46</v>
      </c>
      <c r="B55" s="10">
        <v>41357</v>
      </c>
      <c r="C55" s="10" t="str">
        <f>VLOOKUP(MONTH(B55),'Commission Criteria'!$XES$3:$XFD$6,2,1)</f>
        <v>Qtr4</v>
      </c>
      <c r="D55" s="5" t="s">
        <v>1546</v>
      </c>
      <c r="E55" s="5">
        <v>10005</v>
      </c>
      <c r="F55" s="5" t="s">
        <v>1418</v>
      </c>
      <c r="G55" s="5">
        <v>2</v>
      </c>
      <c r="H55" s="2" t="s">
        <v>993</v>
      </c>
      <c r="I55" s="2" t="s">
        <v>878</v>
      </c>
      <c r="J55" s="2" t="s">
        <v>880</v>
      </c>
      <c r="K55" s="5" t="s">
        <v>1118</v>
      </c>
      <c r="L55" s="5">
        <v>4003</v>
      </c>
      <c r="M55" s="5">
        <v>2255</v>
      </c>
      <c r="N55" s="5" t="s">
        <v>918</v>
      </c>
      <c r="O55" s="8">
        <v>4</v>
      </c>
      <c r="P55" s="5">
        <v>4510</v>
      </c>
      <c r="Q55" s="5">
        <v>8006</v>
      </c>
      <c r="R55" s="17">
        <f>VLOOKUP(Q55,'Commission Criteria'!$B$3:$C$11,2,TRUE)</f>
        <v>0.03</v>
      </c>
      <c r="S55" s="17">
        <f>VLOOKUP('OS Vlookup Approx Sol'!Q55,IF('OS Vlookup Approx Sol'!O55&lt;=5,'Commission Criteria'!$B$3:$C$11,'Commission Criteria'!$E$3:$F$11),2,1)</f>
        <v>0.03</v>
      </c>
      <c r="T55" s="5" t="s">
        <v>993</v>
      </c>
      <c r="U55" s="5" t="s">
        <v>877</v>
      </c>
      <c r="V55" s="5" t="s">
        <v>878</v>
      </c>
      <c r="W55" s="5" t="s">
        <v>879</v>
      </c>
      <c r="X55" s="5" t="s">
        <v>880</v>
      </c>
    </row>
    <row r="56" spans="1:24">
      <c r="A56" s="5" t="s">
        <v>47</v>
      </c>
      <c r="B56" s="10">
        <v>41361</v>
      </c>
      <c r="C56" s="10" t="str">
        <f>VLOOKUP(MONTH(B56),'Commission Criteria'!$XES$3:$XFD$6,2,1)</f>
        <v>Qtr4</v>
      </c>
      <c r="D56" s="5" t="s">
        <v>1543</v>
      </c>
      <c r="E56" s="5">
        <v>10009</v>
      </c>
      <c r="F56" s="5" t="s">
        <v>1523</v>
      </c>
      <c r="G56" s="5">
        <v>1</v>
      </c>
      <c r="H56" s="2" t="s">
        <v>996</v>
      </c>
      <c r="I56" s="2" t="s">
        <v>892</v>
      </c>
      <c r="J56" s="2" t="s">
        <v>894</v>
      </c>
      <c r="K56" s="5" t="s">
        <v>1223</v>
      </c>
      <c r="L56" s="5">
        <v>4172</v>
      </c>
      <c r="M56" s="5">
        <v>1415</v>
      </c>
      <c r="N56" s="5" t="s">
        <v>918</v>
      </c>
      <c r="O56" s="8">
        <v>10</v>
      </c>
      <c r="P56" s="5">
        <v>1415</v>
      </c>
      <c r="Q56" s="5">
        <v>4172</v>
      </c>
      <c r="R56" s="17">
        <f>VLOOKUP(Q56,'Commission Criteria'!$B$3:$C$11,2,TRUE)</f>
        <v>0.01</v>
      </c>
      <c r="S56" s="17">
        <f>VLOOKUP('OS Vlookup Approx Sol'!Q56,IF('OS Vlookup Approx Sol'!O56&lt;=5,'Commission Criteria'!$B$3:$C$11,'Commission Criteria'!$E$3:$F$11),2,1)</f>
        <v>0.02</v>
      </c>
      <c r="T56" s="5" t="s">
        <v>996</v>
      </c>
      <c r="U56" s="5" t="s">
        <v>891</v>
      </c>
      <c r="V56" s="5" t="s">
        <v>892</v>
      </c>
      <c r="W56" s="5" t="s">
        <v>893</v>
      </c>
      <c r="X56" s="5" t="s">
        <v>894</v>
      </c>
    </row>
    <row r="57" spans="1:24">
      <c r="A57" s="5" t="s">
        <v>48</v>
      </c>
      <c r="B57" s="10">
        <v>41361</v>
      </c>
      <c r="C57" s="10" t="str">
        <f>VLOOKUP(MONTH(B57),'Commission Criteria'!$XES$3:$XFD$6,2,1)</f>
        <v>Qtr4</v>
      </c>
      <c r="D57" s="5" t="s">
        <v>1544</v>
      </c>
      <c r="E57" s="5">
        <v>10004</v>
      </c>
      <c r="F57" s="5" t="s">
        <v>1422</v>
      </c>
      <c r="G57" s="5">
        <v>1</v>
      </c>
      <c r="H57" s="2" t="s">
        <v>992</v>
      </c>
      <c r="I57" s="2" t="s">
        <v>864</v>
      </c>
      <c r="J57" s="2" t="s">
        <v>876</v>
      </c>
      <c r="K57" s="5" t="s">
        <v>1122</v>
      </c>
      <c r="L57" s="5">
        <v>4788</v>
      </c>
      <c r="M57" s="5">
        <v>2063</v>
      </c>
      <c r="N57" s="5" t="s">
        <v>923</v>
      </c>
      <c r="O57" s="8">
        <v>3</v>
      </c>
      <c r="P57" s="5">
        <v>2063</v>
      </c>
      <c r="Q57" s="5">
        <v>4788</v>
      </c>
      <c r="R57" s="17">
        <f>VLOOKUP(Q57,'Commission Criteria'!$B$3:$C$11,2,TRUE)</f>
        <v>0.01</v>
      </c>
      <c r="S57" s="17">
        <f>VLOOKUP('OS Vlookup Approx Sol'!Q57,IF('OS Vlookup Approx Sol'!O57&lt;=5,'Commission Criteria'!$B$3:$C$11,'Commission Criteria'!$E$3:$F$11),2,1)</f>
        <v>0.01</v>
      </c>
      <c r="T57" s="5" t="s">
        <v>992</v>
      </c>
      <c r="U57" s="5" t="s">
        <v>875</v>
      </c>
      <c r="V57" s="5" t="s">
        <v>864</v>
      </c>
      <c r="W57" s="5" t="s">
        <v>865</v>
      </c>
      <c r="X57" s="5" t="s">
        <v>876</v>
      </c>
    </row>
    <row r="58" spans="1:24">
      <c r="A58" s="5" t="s">
        <v>1580</v>
      </c>
      <c r="B58" s="10">
        <v>41361</v>
      </c>
      <c r="C58" s="10" t="str">
        <f>VLOOKUP(MONTH(B58),'Commission Criteria'!$XES$3:$XFD$6,2,1)</f>
        <v>Qtr4</v>
      </c>
      <c r="D58" s="5" t="s">
        <v>1546</v>
      </c>
      <c r="E58" s="5">
        <v>10007</v>
      </c>
      <c r="F58" s="5" t="s">
        <v>1504</v>
      </c>
      <c r="G58" s="5">
        <v>2</v>
      </c>
      <c r="H58" s="2" t="s">
        <v>994</v>
      </c>
      <c r="I58" s="2" t="s">
        <v>886</v>
      </c>
      <c r="J58" s="2" t="s">
        <v>887</v>
      </c>
      <c r="K58" s="5" t="s">
        <v>1204</v>
      </c>
      <c r="L58" s="5">
        <v>2820</v>
      </c>
      <c r="M58" s="5">
        <v>1504</v>
      </c>
      <c r="N58" s="5" t="s">
        <v>923</v>
      </c>
      <c r="O58" s="8">
        <v>4</v>
      </c>
      <c r="P58" s="5">
        <v>3008</v>
      </c>
      <c r="Q58" s="5">
        <v>5640</v>
      </c>
      <c r="R58" s="17">
        <f>VLOOKUP(Q58,'Commission Criteria'!$B$3:$C$11,2,TRUE)</f>
        <v>0.03</v>
      </c>
      <c r="S58" s="17">
        <f>VLOOKUP('OS Vlookup Approx Sol'!Q58,IF('OS Vlookup Approx Sol'!O58&lt;=5,'Commission Criteria'!$B$3:$C$11,'Commission Criteria'!$E$3:$F$11),2,1)</f>
        <v>0.03</v>
      </c>
      <c r="T58" s="5" t="s">
        <v>994</v>
      </c>
      <c r="U58" s="5" t="s">
        <v>885</v>
      </c>
      <c r="V58" s="5" t="s">
        <v>886</v>
      </c>
      <c r="W58" s="5" t="s">
        <v>879</v>
      </c>
      <c r="X58" s="5" t="s">
        <v>887</v>
      </c>
    </row>
    <row r="59" spans="1:24">
      <c r="A59" s="5" t="s">
        <v>49</v>
      </c>
      <c r="B59" s="10">
        <v>41361</v>
      </c>
      <c r="C59" s="10" t="str">
        <f>VLOOKUP(MONTH(B59),'Commission Criteria'!$XES$3:$XFD$6,2,1)</f>
        <v>Qtr4</v>
      </c>
      <c r="D59" s="5" t="s">
        <v>1543</v>
      </c>
      <c r="E59" s="5">
        <v>10003</v>
      </c>
      <c r="F59" s="5" t="s">
        <v>1252</v>
      </c>
      <c r="G59" s="5">
        <v>2</v>
      </c>
      <c r="H59" s="2" t="s">
        <v>991</v>
      </c>
      <c r="I59" s="2" t="s">
        <v>872</v>
      </c>
      <c r="J59" s="2" t="s">
        <v>874</v>
      </c>
      <c r="K59" s="5" t="s">
        <v>973</v>
      </c>
      <c r="L59" s="5">
        <v>3150</v>
      </c>
      <c r="M59" s="5">
        <v>1218</v>
      </c>
      <c r="N59" s="5" t="s">
        <v>918</v>
      </c>
      <c r="O59" s="8">
        <v>10</v>
      </c>
      <c r="P59" s="5">
        <v>2436</v>
      </c>
      <c r="Q59" s="5">
        <v>6300</v>
      </c>
      <c r="R59" s="17">
        <f>VLOOKUP(Q59,'Commission Criteria'!$B$3:$C$11,2,TRUE)</f>
        <v>0.03</v>
      </c>
      <c r="S59" s="17">
        <f>VLOOKUP('OS Vlookup Approx Sol'!Q59,IF('OS Vlookup Approx Sol'!O59&lt;=5,'Commission Criteria'!$B$3:$C$11,'Commission Criteria'!$E$3:$F$11),2,1)</f>
        <v>0.02</v>
      </c>
      <c r="T59" s="5" t="s">
        <v>991</v>
      </c>
      <c r="U59" s="5" t="s">
        <v>871</v>
      </c>
      <c r="V59" s="5" t="s">
        <v>872</v>
      </c>
      <c r="W59" s="5" t="s">
        <v>873</v>
      </c>
      <c r="X59" s="5" t="s">
        <v>874</v>
      </c>
    </row>
    <row r="60" spans="1:24">
      <c r="A60" s="5" t="s">
        <v>50</v>
      </c>
      <c r="B60" s="10">
        <v>41361</v>
      </c>
      <c r="C60" s="10" t="str">
        <f>VLOOKUP(MONTH(B60),'Commission Criteria'!$XES$3:$XFD$6,2,1)</f>
        <v>Qtr4</v>
      </c>
      <c r="D60" s="5" t="s">
        <v>1544</v>
      </c>
      <c r="E60" s="5">
        <v>10004</v>
      </c>
      <c r="F60" s="5" t="s">
        <v>1320</v>
      </c>
      <c r="G60" s="5">
        <v>2</v>
      </c>
      <c r="H60" s="2" t="s">
        <v>992</v>
      </c>
      <c r="I60" s="2" t="s">
        <v>864</v>
      </c>
      <c r="J60" s="2" t="s">
        <v>876</v>
      </c>
      <c r="K60" s="5" t="s">
        <v>1020</v>
      </c>
      <c r="L60" s="5">
        <v>4477</v>
      </c>
      <c r="M60" s="5">
        <v>1589</v>
      </c>
      <c r="N60" s="5" t="s">
        <v>918</v>
      </c>
      <c r="O60" s="8">
        <v>3</v>
      </c>
      <c r="P60" s="5">
        <v>3178</v>
      </c>
      <c r="Q60" s="5">
        <v>8954</v>
      </c>
      <c r="R60" s="17">
        <f>VLOOKUP(Q60,'Commission Criteria'!$B$3:$C$11,2,TRUE)</f>
        <v>0.03</v>
      </c>
      <c r="S60" s="17">
        <f>VLOOKUP('OS Vlookup Approx Sol'!Q60,IF('OS Vlookup Approx Sol'!O60&lt;=5,'Commission Criteria'!$B$3:$C$11,'Commission Criteria'!$E$3:$F$11),2,1)</f>
        <v>0.03</v>
      </c>
      <c r="T60" s="5" t="s">
        <v>992</v>
      </c>
      <c r="U60" s="5" t="s">
        <v>875</v>
      </c>
      <c r="V60" s="5" t="s">
        <v>864</v>
      </c>
      <c r="W60" s="5" t="s">
        <v>865</v>
      </c>
      <c r="X60" s="5" t="s">
        <v>876</v>
      </c>
    </row>
    <row r="61" spans="1:24">
      <c r="A61" s="5" t="s">
        <v>51</v>
      </c>
      <c r="B61" s="10">
        <v>41361</v>
      </c>
      <c r="C61" s="10" t="str">
        <f>VLOOKUP(MONTH(B61),'Commission Criteria'!$XES$3:$XFD$6,2,1)</f>
        <v>Qtr4</v>
      </c>
      <c r="D61" s="5" t="s">
        <v>1545</v>
      </c>
      <c r="E61" s="5">
        <v>10002</v>
      </c>
      <c r="F61" s="5" t="s">
        <v>1513</v>
      </c>
      <c r="G61" s="5">
        <v>3</v>
      </c>
      <c r="H61" s="2" t="s">
        <v>990</v>
      </c>
      <c r="I61" s="2" t="s">
        <v>868</v>
      </c>
      <c r="J61" s="2" t="s">
        <v>870</v>
      </c>
      <c r="K61" s="5" t="s">
        <v>1213</v>
      </c>
      <c r="L61" s="5">
        <v>4845</v>
      </c>
      <c r="M61" s="5">
        <v>1433</v>
      </c>
      <c r="N61" s="5" t="s">
        <v>918</v>
      </c>
      <c r="O61" s="8">
        <v>6</v>
      </c>
      <c r="P61" s="5">
        <v>4299</v>
      </c>
      <c r="Q61" s="5">
        <v>14535</v>
      </c>
      <c r="R61" s="17">
        <f>VLOOKUP(Q61,'Commission Criteria'!$B$3:$C$11,2,TRUE)</f>
        <v>0.03</v>
      </c>
      <c r="S61" s="17">
        <f>VLOOKUP('OS Vlookup Approx Sol'!Q61,IF('OS Vlookup Approx Sol'!O61&lt;=5,'Commission Criteria'!$B$3:$C$11,'Commission Criteria'!$E$3:$F$11),2,1)</f>
        <v>0.02</v>
      </c>
      <c r="T61" s="5" t="s">
        <v>990</v>
      </c>
      <c r="U61" s="5" t="s">
        <v>867</v>
      </c>
      <c r="V61" s="5" t="s">
        <v>868</v>
      </c>
      <c r="W61" s="5" t="s">
        <v>869</v>
      </c>
      <c r="X61" s="5" t="s">
        <v>870</v>
      </c>
    </row>
    <row r="62" spans="1:24">
      <c r="A62" s="5" t="s">
        <v>52</v>
      </c>
      <c r="B62" s="10">
        <v>41363</v>
      </c>
      <c r="C62" s="10" t="str">
        <f>VLOOKUP(MONTH(B62),'Commission Criteria'!$XES$3:$XFD$6,2,1)</f>
        <v>Qtr4</v>
      </c>
      <c r="D62" s="5" t="s">
        <v>1541</v>
      </c>
      <c r="E62" s="5">
        <v>10007</v>
      </c>
      <c r="F62" s="5" t="s">
        <v>1347</v>
      </c>
      <c r="G62" s="5">
        <v>1</v>
      </c>
      <c r="H62" s="2" t="s">
        <v>994</v>
      </c>
      <c r="I62" s="2" t="s">
        <v>886</v>
      </c>
      <c r="J62" s="2" t="s">
        <v>887</v>
      </c>
      <c r="K62" s="5" t="s">
        <v>1047</v>
      </c>
      <c r="L62" s="5">
        <v>4564</v>
      </c>
      <c r="M62" s="5">
        <v>1823</v>
      </c>
      <c r="N62" s="5" t="s">
        <v>918</v>
      </c>
      <c r="O62" s="8">
        <v>8</v>
      </c>
      <c r="P62" s="5">
        <v>1823</v>
      </c>
      <c r="Q62" s="5">
        <v>4564</v>
      </c>
      <c r="R62" s="17">
        <f>VLOOKUP(Q62,'Commission Criteria'!$B$3:$C$11,2,TRUE)</f>
        <v>0.01</v>
      </c>
      <c r="S62" s="17">
        <f>VLOOKUP('OS Vlookup Approx Sol'!Q62,IF('OS Vlookup Approx Sol'!O62&lt;=5,'Commission Criteria'!$B$3:$C$11,'Commission Criteria'!$E$3:$F$11),2,1)</f>
        <v>0.02</v>
      </c>
      <c r="T62" s="5" t="s">
        <v>994</v>
      </c>
      <c r="U62" s="5" t="s">
        <v>885</v>
      </c>
      <c r="V62" s="5" t="s">
        <v>886</v>
      </c>
      <c r="W62" s="5" t="s">
        <v>879</v>
      </c>
      <c r="X62" s="5" t="s">
        <v>887</v>
      </c>
    </row>
    <row r="63" spans="1:24">
      <c r="A63" s="5" t="s">
        <v>53</v>
      </c>
      <c r="B63" s="10">
        <v>41363</v>
      </c>
      <c r="C63" s="10" t="str">
        <f>VLOOKUP(MONTH(B63),'Commission Criteria'!$XES$3:$XFD$6,2,1)</f>
        <v>Qtr4</v>
      </c>
      <c r="D63" s="5" t="s">
        <v>1546</v>
      </c>
      <c r="E63" s="5">
        <v>10005</v>
      </c>
      <c r="F63" s="5" t="s">
        <v>1318</v>
      </c>
      <c r="G63" s="5">
        <v>2</v>
      </c>
      <c r="H63" s="2" t="s">
        <v>993</v>
      </c>
      <c r="I63" s="2" t="s">
        <v>878</v>
      </c>
      <c r="J63" s="2" t="s">
        <v>880</v>
      </c>
      <c r="K63" s="5" t="s">
        <v>1019</v>
      </c>
      <c r="L63" s="5">
        <v>3303</v>
      </c>
      <c r="M63" s="5">
        <v>2271</v>
      </c>
      <c r="N63" s="5" t="s">
        <v>923</v>
      </c>
      <c r="O63" s="8">
        <v>4</v>
      </c>
      <c r="P63" s="5">
        <v>4542</v>
      </c>
      <c r="Q63" s="5">
        <v>6606</v>
      </c>
      <c r="R63" s="17">
        <f>VLOOKUP(Q63,'Commission Criteria'!$B$3:$C$11,2,TRUE)</f>
        <v>0.03</v>
      </c>
      <c r="S63" s="17">
        <f>VLOOKUP('OS Vlookup Approx Sol'!Q63,IF('OS Vlookup Approx Sol'!O63&lt;=5,'Commission Criteria'!$B$3:$C$11,'Commission Criteria'!$E$3:$F$11),2,1)</f>
        <v>0.03</v>
      </c>
      <c r="T63" s="5" t="s">
        <v>993</v>
      </c>
      <c r="U63" s="5" t="s">
        <v>877</v>
      </c>
      <c r="V63" s="5" t="s">
        <v>878</v>
      </c>
      <c r="W63" s="5" t="s">
        <v>879</v>
      </c>
      <c r="X63" s="5" t="s">
        <v>880</v>
      </c>
    </row>
    <row r="64" spans="1:24">
      <c r="A64" s="5" t="s">
        <v>54</v>
      </c>
      <c r="B64" s="10">
        <v>41363</v>
      </c>
      <c r="C64" s="10" t="str">
        <f>VLOOKUP(MONTH(B64),'Commission Criteria'!$XES$3:$XFD$6,2,1)</f>
        <v>Qtr4</v>
      </c>
      <c r="D64" s="5" t="s">
        <v>1539</v>
      </c>
      <c r="E64" s="5">
        <v>10001</v>
      </c>
      <c r="F64" s="5" t="s">
        <v>1347</v>
      </c>
      <c r="G64" s="5">
        <v>2</v>
      </c>
      <c r="H64" s="2" t="s">
        <v>1562</v>
      </c>
      <c r="I64" s="2" t="s">
        <v>864</v>
      </c>
      <c r="J64" s="2" t="s">
        <v>866</v>
      </c>
      <c r="K64" s="5" t="s">
        <v>1047</v>
      </c>
      <c r="L64" s="5">
        <v>4564</v>
      </c>
      <c r="M64" s="5">
        <v>1823</v>
      </c>
      <c r="N64" s="5" t="s">
        <v>918</v>
      </c>
      <c r="O64" s="8">
        <v>4</v>
      </c>
      <c r="P64" s="5">
        <v>3646</v>
      </c>
      <c r="Q64" s="5">
        <v>9128</v>
      </c>
      <c r="R64" s="17">
        <f>VLOOKUP(Q64,'Commission Criteria'!$B$3:$C$11,2,TRUE)</f>
        <v>0.03</v>
      </c>
      <c r="S64" s="17">
        <f>VLOOKUP('OS Vlookup Approx Sol'!Q64,IF('OS Vlookup Approx Sol'!O64&lt;=5,'Commission Criteria'!$B$3:$C$11,'Commission Criteria'!$E$3:$F$11),2,1)</f>
        <v>0.03</v>
      </c>
      <c r="T64" s="5" t="s">
        <v>1562</v>
      </c>
      <c r="U64" s="5" t="s">
        <v>863</v>
      </c>
      <c r="V64" s="5" t="s">
        <v>864</v>
      </c>
      <c r="W64" s="5" t="s">
        <v>865</v>
      </c>
      <c r="X64" s="5" t="s">
        <v>866</v>
      </c>
    </row>
    <row r="65" spans="1:24">
      <c r="A65" s="5" t="s">
        <v>55</v>
      </c>
      <c r="B65" s="10">
        <v>41363</v>
      </c>
      <c r="C65" s="10" t="str">
        <f>VLOOKUP(MONTH(B65),'Commission Criteria'!$XES$3:$XFD$6,2,1)</f>
        <v>Qtr4</v>
      </c>
      <c r="D65" s="5" t="s">
        <v>1545</v>
      </c>
      <c r="E65" s="5">
        <v>10002</v>
      </c>
      <c r="F65" s="5" t="s">
        <v>1345</v>
      </c>
      <c r="G65" s="5">
        <v>2</v>
      </c>
      <c r="H65" s="2" t="s">
        <v>990</v>
      </c>
      <c r="I65" s="2" t="s">
        <v>868</v>
      </c>
      <c r="J65" s="2" t="s">
        <v>870</v>
      </c>
      <c r="K65" s="5" t="s">
        <v>1045</v>
      </c>
      <c r="L65" s="5">
        <v>4906</v>
      </c>
      <c r="M65" s="5">
        <v>2269</v>
      </c>
      <c r="N65" s="5" t="s">
        <v>918</v>
      </c>
      <c r="O65" s="8">
        <v>6</v>
      </c>
      <c r="P65" s="5">
        <v>4538</v>
      </c>
      <c r="Q65" s="5">
        <v>9812</v>
      </c>
      <c r="R65" s="17">
        <f>VLOOKUP(Q65,'Commission Criteria'!$B$3:$C$11,2,TRUE)</f>
        <v>0.03</v>
      </c>
      <c r="S65" s="17">
        <f>VLOOKUP('OS Vlookup Approx Sol'!Q65,IF('OS Vlookup Approx Sol'!O65&lt;=5,'Commission Criteria'!$B$3:$C$11,'Commission Criteria'!$E$3:$F$11),2,1)</f>
        <v>0.02</v>
      </c>
      <c r="T65" s="5" t="s">
        <v>990</v>
      </c>
      <c r="U65" s="5" t="s">
        <v>867</v>
      </c>
      <c r="V65" s="5" t="s">
        <v>868</v>
      </c>
      <c r="W65" s="5" t="s">
        <v>869</v>
      </c>
      <c r="X65" s="5" t="s">
        <v>870</v>
      </c>
    </row>
    <row r="66" spans="1:24">
      <c r="A66" s="5" t="s">
        <v>56</v>
      </c>
      <c r="B66" s="10">
        <v>41366</v>
      </c>
      <c r="C66" s="10" t="str">
        <f>VLOOKUP(MONTH(B66),'Commission Criteria'!$XES$3:$XFD$6,2,1)</f>
        <v>Qtr1</v>
      </c>
      <c r="D66" s="5" t="s">
        <v>1543</v>
      </c>
      <c r="E66" s="5">
        <v>10006</v>
      </c>
      <c r="F66" s="5" t="s">
        <v>1275</v>
      </c>
      <c r="G66" s="5">
        <v>1</v>
      </c>
      <c r="H66" s="2" t="s">
        <v>1561</v>
      </c>
      <c r="I66" s="2" t="s">
        <v>882</v>
      </c>
      <c r="J66" s="2" t="s">
        <v>884</v>
      </c>
      <c r="K66" s="5" t="s">
        <v>1005</v>
      </c>
      <c r="L66" s="5">
        <v>3408</v>
      </c>
      <c r="M66" s="5">
        <v>2467</v>
      </c>
      <c r="N66" s="5" t="s">
        <v>918</v>
      </c>
      <c r="O66" s="8">
        <v>10</v>
      </c>
      <c r="P66" s="5">
        <v>2467</v>
      </c>
      <c r="Q66" s="5">
        <v>3408</v>
      </c>
      <c r="R66" s="17">
        <f>VLOOKUP(Q66,'Commission Criteria'!$B$3:$C$11,2,TRUE)</f>
        <v>0.01</v>
      </c>
      <c r="S66" s="17">
        <f>VLOOKUP('OS Vlookup Approx Sol'!Q66,IF('OS Vlookup Approx Sol'!O66&lt;=5,'Commission Criteria'!$B$3:$C$11,'Commission Criteria'!$E$3:$F$11),2,1)</f>
        <v>0.02</v>
      </c>
      <c r="T66" s="5" t="s">
        <v>1561</v>
      </c>
      <c r="U66" s="5" t="s">
        <v>881</v>
      </c>
      <c r="V66" s="5" t="s">
        <v>882</v>
      </c>
      <c r="W66" s="5" t="s">
        <v>883</v>
      </c>
      <c r="X66" s="5" t="s">
        <v>884</v>
      </c>
    </row>
    <row r="67" spans="1:24">
      <c r="A67" s="5" t="s">
        <v>57</v>
      </c>
      <c r="B67" s="10">
        <v>41371</v>
      </c>
      <c r="C67" s="10" t="str">
        <f>VLOOKUP(MONTH(B67),'Commission Criteria'!$XES$3:$XFD$6,2,1)</f>
        <v>Qtr1</v>
      </c>
      <c r="D67" s="5" t="s">
        <v>1541</v>
      </c>
      <c r="E67" s="5">
        <v>10004</v>
      </c>
      <c r="F67" s="5" t="s">
        <v>1375</v>
      </c>
      <c r="G67" s="5">
        <v>2</v>
      </c>
      <c r="H67" s="2" t="s">
        <v>992</v>
      </c>
      <c r="I67" s="2" t="s">
        <v>864</v>
      </c>
      <c r="J67" s="2" t="s">
        <v>876</v>
      </c>
      <c r="K67" s="5" t="s">
        <v>1075</v>
      </c>
      <c r="L67" s="5">
        <v>4209</v>
      </c>
      <c r="M67" s="5">
        <v>1692</v>
      </c>
      <c r="N67" s="5" t="s">
        <v>925</v>
      </c>
      <c r="O67" s="8">
        <v>8</v>
      </c>
      <c r="P67" s="5">
        <v>3384</v>
      </c>
      <c r="Q67" s="5">
        <v>8418</v>
      </c>
      <c r="R67" s="17">
        <f>VLOOKUP(Q67,'Commission Criteria'!$B$3:$C$11,2,TRUE)</f>
        <v>0.03</v>
      </c>
      <c r="S67" s="17">
        <f>VLOOKUP('OS Vlookup Approx Sol'!Q67,IF('OS Vlookup Approx Sol'!O67&lt;=5,'Commission Criteria'!$B$3:$C$11,'Commission Criteria'!$E$3:$F$11),2,1)</f>
        <v>0.02</v>
      </c>
      <c r="T67" s="5" t="s">
        <v>992</v>
      </c>
      <c r="U67" s="5" t="s">
        <v>875</v>
      </c>
      <c r="V67" s="5" t="s">
        <v>864</v>
      </c>
      <c r="W67" s="5" t="s">
        <v>865</v>
      </c>
      <c r="X67" s="5" t="s">
        <v>876</v>
      </c>
    </row>
    <row r="68" spans="1:24">
      <c r="A68" s="5" t="s">
        <v>58</v>
      </c>
      <c r="B68" s="10">
        <v>41372</v>
      </c>
      <c r="C68" s="10" t="str">
        <f>VLOOKUP(MONTH(B68),'Commission Criteria'!$XES$3:$XFD$6,2,1)</f>
        <v>Qtr1</v>
      </c>
      <c r="D68" s="5" t="s">
        <v>1545</v>
      </c>
      <c r="E68" s="5">
        <v>10008</v>
      </c>
      <c r="F68" s="5" t="s">
        <v>1349</v>
      </c>
      <c r="G68" s="5">
        <v>1</v>
      </c>
      <c r="H68" s="2" t="s">
        <v>995</v>
      </c>
      <c r="I68" s="2" t="s">
        <v>889</v>
      </c>
      <c r="J68" s="2" t="s">
        <v>890</v>
      </c>
      <c r="K68" s="5" t="s">
        <v>1049</v>
      </c>
      <c r="L68" s="5">
        <v>4731</v>
      </c>
      <c r="M68" s="5">
        <v>1858</v>
      </c>
      <c r="N68" s="5" t="s">
        <v>918</v>
      </c>
      <c r="O68" s="8">
        <v>6</v>
      </c>
      <c r="P68" s="5">
        <v>1858</v>
      </c>
      <c r="Q68" s="5">
        <v>4731</v>
      </c>
      <c r="R68" s="17">
        <f>VLOOKUP(Q68,'Commission Criteria'!$B$3:$C$11,2,TRUE)</f>
        <v>0.01</v>
      </c>
      <c r="S68" s="17">
        <f>VLOOKUP('OS Vlookup Approx Sol'!Q68,IF('OS Vlookup Approx Sol'!O68&lt;=5,'Commission Criteria'!$B$3:$C$11,'Commission Criteria'!$E$3:$F$11),2,1)</f>
        <v>0.02</v>
      </c>
      <c r="T68" s="5" t="s">
        <v>995</v>
      </c>
      <c r="U68" s="5" t="s">
        <v>888</v>
      </c>
      <c r="V68" s="5" t="s">
        <v>889</v>
      </c>
      <c r="W68" s="5" t="s">
        <v>865</v>
      </c>
      <c r="X68" s="5" t="s">
        <v>890</v>
      </c>
    </row>
    <row r="69" spans="1:24">
      <c r="A69" s="5" t="s">
        <v>59</v>
      </c>
      <c r="B69" s="10">
        <v>41372</v>
      </c>
      <c r="C69" s="10" t="str">
        <f>VLOOKUP(MONTH(B69),'Commission Criteria'!$XES$3:$XFD$6,2,1)</f>
        <v>Qtr1</v>
      </c>
      <c r="D69" s="5" t="s">
        <v>1545</v>
      </c>
      <c r="E69" s="5">
        <v>10009</v>
      </c>
      <c r="F69" s="5" t="s">
        <v>1535</v>
      </c>
      <c r="G69" s="5">
        <v>1</v>
      </c>
      <c r="H69" s="2" t="s">
        <v>996</v>
      </c>
      <c r="I69" s="2" t="s">
        <v>892</v>
      </c>
      <c r="J69" s="2" t="s">
        <v>894</v>
      </c>
      <c r="K69" s="5" t="s">
        <v>1235</v>
      </c>
      <c r="L69" s="5">
        <v>4816</v>
      </c>
      <c r="M69" s="5">
        <v>2201</v>
      </c>
      <c r="N69" s="5" t="s">
        <v>918</v>
      </c>
      <c r="O69" s="8">
        <v>6</v>
      </c>
      <c r="P69" s="5">
        <v>2201</v>
      </c>
      <c r="Q69" s="5">
        <v>4816</v>
      </c>
      <c r="R69" s="17">
        <f>VLOOKUP(Q69,'Commission Criteria'!$B$3:$C$11,2,TRUE)</f>
        <v>0.01</v>
      </c>
      <c r="S69" s="17">
        <f>VLOOKUP('OS Vlookup Approx Sol'!Q69,IF('OS Vlookup Approx Sol'!O69&lt;=5,'Commission Criteria'!$B$3:$C$11,'Commission Criteria'!$E$3:$F$11),2,1)</f>
        <v>0.02</v>
      </c>
      <c r="T69" s="5" t="s">
        <v>996</v>
      </c>
      <c r="U69" s="5" t="s">
        <v>891</v>
      </c>
      <c r="V69" s="5" t="s">
        <v>892</v>
      </c>
      <c r="W69" s="5" t="s">
        <v>893</v>
      </c>
      <c r="X69" s="5" t="s">
        <v>894</v>
      </c>
    </row>
    <row r="70" spans="1:24">
      <c r="A70" s="5" t="s">
        <v>60</v>
      </c>
      <c r="B70" s="10">
        <v>41372</v>
      </c>
      <c r="C70" s="10" t="str">
        <f>VLOOKUP(MONTH(B70),'Commission Criteria'!$XES$3:$XFD$6,2,1)</f>
        <v>Qtr1</v>
      </c>
      <c r="D70" s="5" t="s">
        <v>1539</v>
      </c>
      <c r="E70" s="5">
        <v>10007</v>
      </c>
      <c r="F70" s="5" t="s">
        <v>1447</v>
      </c>
      <c r="G70" s="5">
        <v>2</v>
      </c>
      <c r="H70" s="2" t="s">
        <v>994</v>
      </c>
      <c r="I70" s="2" t="s">
        <v>886</v>
      </c>
      <c r="J70" s="2" t="s">
        <v>887</v>
      </c>
      <c r="K70" s="5" t="s">
        <v>1147</v>
      </c>
      <c r="L70" s="5">
        <v>4901</v>
      </c>
      <c r="M70" s="5">
        <v>1789</v>
      </c>
      <c r="N70" s="5" t="s">
        <v>918</v>
      </c>
      <c r="O70" s="8">
        <v>4</v>
      </c>
      <c r="P70" s="5">
        <v>3578</v>
      </c>
      <c r="Q70" s="5">
        <v>9802</v>
      </c>
      <c r="R70" s="17">
        <f>VLOOKUP(Q70,'Commission Criteria'!$B$3:$C$11,2,TRUE)</f>
        <v>0.03</v>
      </c>
      <c r="S70" s="17">
        <f>VLOOKUP('OS Vlookup Approx Sol'!Q70,IF('OS Vlookup Approx Sol'!O70&lt;=5,'Commission Criteria'!$B$3:$C$11,'Commission Criteria'!$E$3:$F$11),2,1)</f>
        <v>0.03</v>
      </c>
      <c r="T70" s="5" t="s">
        <v>994</v>
      </c>
      <c r="U70" s="5" t="s">
        <v>885</v>
      </c>
      <c r="V70" s="5" t="s">
        <v>886</v>
      </c>
      <c r="W70" s="5" t="s">
        <v>879</v>
      </c>
      <c r="X70" s="5" t="s">
        <v>887</v>
      </c>
    </row>
    <row r="71" spans="1:24">
      <c r="A71" s="5" t="s">
        <v>61</v>
      </c>
      <c r="B71" s="10">
        <v>41372</v>
      </c>
      <c r="C71" s="10" t="str">
        <f>VLOOKUP(MONTH(B71),'Commission Criteria'!$XES$3:$XFD$6,2,1)</f>
        <v>Qtr1</v>
      </c>
      <c r="D71" s="5" t="s">
        <v>1540</v>
      </c>
      <c r="E71" s="5">
        <v>10004</v>
      </c>
      <c r="F71" s="5" t="s">
        <v>1436</v>
      </c>
      <c r="G71" s="5">
        <v>3</v>
      </c>
      <c r="H71" s="2" t="s">
        <v>992</v>
      </c>
      <c r="I71" s="2" t="s">
        <v>864</v>
      </c>
      <c r="J71" s="2" t="s">
        <v>876</v>
      </c>
      <c r="K71" s="5" t="s">
        <v>1136</v>
      </c>
      <c r="L71" s="5">
        <v>4515</v>
      </c>
      <c r="M71" s="5">
        <v>1550</v>
      </c>
      <c r="N71" s="5" t="s">
        <v>925</v>
      </c>
      <c r="O71" s="8">
        <v>5</v>
      </c>
      <c r="P71" s="5">
        <v>4650</v>
      </c>
      <c r="Q71" s="5">
        <v>13545</v>
      </c>
      <c r="R71" s="17">
        <f>VLOOKUP(Q71,'Commission Criteria'!$B$3:$C$11,2,TRUE)</f>
        <v>0.03</v>
      </c>
      <c r="S71" s="17">
        <f>VLOOKUP('OS Vlookup Approx Sol'!Q71,IF('OS Vlookup Approx Sol'!O71&lt;=5,'Commission Criteria'!$B$3:$C$11,'Commission Criteria'!$E$3:$F$11),2,1)</f>
        <v>0.03</v>
      </c>
      <c r="T71" s="5" t="s">
        <v>992</v>
      </c>
      <c r="U71" s="5" t="s">
        <v>875</v>
      </c>
      <c r="V71" s="5" t="s">
        <v>864</v>
      </c>
      <c r="W71" s="5" t="s">
        <v>865</v>
      </c>
      <c r="X71" s="5" t="s">
        <v>876</v>
      </c>
    </row>
    <row r="72" spans="1:24">
      <c r="A72" s="5" t="s">
        <v>62</v>
      </c>
      <c r="B72" s="10">
        <v>41378</v>
      </c>
      <c r="C72" s="10" t="str">
        <f>VLOOKUP(MONTH(B72),'Commission Criteria'!$XES$3:$XFD$6,2,1)</f>
        <v>Qtr1</v>
      </c>
      <c r="D72" s="5" t="s">
        <v>1541</v>
      </c>
      <c r="E72" s="5">
        <v>10003</v>
      </c>
      <c r="F72" s="5" t="s">
        <v>1514</v>
      </c>
      <c r="G72" s="5">
        <v>1</v>
      </c>
      <c r="H72" s="2" t="s">
        <v>991</v>
      </c>
      <c r="I72" s="2" t="s">
        <v>872</v>
      </c>
      <c r="J72" s="2" t="s">
        <v>874</v>
      </c>
      <c r="K72" s="5" t="s">
        <v>1214</v>
      </c>
      <c r="L72" s="5">
        <v>4309</v>
      </c>
      <c r="M72" s="5">
        <v>1779</v>
      </c>
      <c r="N72" s="5" t="s">
        <v>918</v>
      </c>
      <c r="O72" s="8">
        <v>8</v>
      </c>
      <c r="P72" s="5">
        <v>1779</v>
      </c>
      <c r="Q72" s="5">
        <v>4309</v>
      </c>
      <c r="R72" s="17">
        <f>VLOOKUP(Q72,'Commission Criteria'!$B$3:$C$11,2,TRUE)</f>
        <v>0.01</v>
      </c>
      <c r="S72" s="17">
        <f>VLOOKUP('OS Vlookup Approx Sol'!Q72,IF('OS Vlookup Approx Sol'!O72&lt;=5,'Commission Criteria'!$B$3:$C$11,'Commission Criteria'!$E$3:$F$11),2,1)</f>
        <v>0.02</v>
      </c>
      <c r="T72" s="5" t="s">
        <v>991</v>
      </c>
      <c r="U72" s="5" t="s">
        <v>871</v>
      </c>
      <c r="V72" s="5" t="s">
        <v>872</v>
      </c>
      <c r="W72" s="5" t="s">
        <v>873</v>
      </c>
      <c r="X72" s="5" t="s">
        <v>874</v>
      </c>
    </row>
    <row r="73" spans="1:24">
      <c r="A73" s="5" t="s">
        <v>63</v>
      </c>
      <c r="B73" s="10">
        <v>41379</v>
      </c>
      <c r="C73" s="10" t="str">
        <f>VLOOKUP(MONTH(B73),'Commission Criteria'!$XES$3:$XFD$6,2,1)</f>
        <v>Qtr1</v>
      </c>
      <c r="D73" s="5" t="s">
        <v>1546</v>
      </c>
      <c r="E73" s="5">
        <v>10010</v>
      </c>
      <c r="F73" s="5" t="s">
        <v>1264</v>
      </c>
      <c r="G73" s="5">
        <v>2</v>
      </c>
      <c r="H73" s="2" t="s">
        <v>997</v>
      </c>
      <c r="I73" s="2" t="s">
        <v>896</v>
      </c>
      <c r="J73" s="2" t="s">
        <v>897</v>
      </c>
      <c r="K73" s="5" t="s">
        <v>974</v>
      </c>
      <c r="L73" s="5">
        <v>2547</v>
      </c>
      <c r="M73" s="5">
        <v>1419</v>
      </c>
      <c r="N73" s="5" t="s">
        <v>918</v>
      </c>
      <c r="O73" s="8">
        <v>4</v>
      </c>
      <c r="P73" s="5">
        <v>2838</v>
      </c>
      <c r="Q73" s="5">
        <v>5094</v>
      </c>
      <c r="R73" s="17">
        <f>VLOOKUP(Q73,'Commission Criteria'!$B$3:$C$11,2,TRUE)</f>
        <v>0.03</v>
      </c>
      <c r="S73" s="17">
        <f>VLOOKUP('OS Vlookup Approx Sol'!Q73,IF('OS Vlookup Approx Sol'!O73&lt;=5,'Commission Criteria'!$B$3:$C$11,'Commission Criteria'!$E$3:$F$11),2,1)</f>
        <v>0.03</v>
      </c>
      <c r="T73" s="5" t="s">
        <v>997</v>
      </c>
      <c r="U73" s="5" t="s">
        <v>895</v>
      </c>
      <c r="V73" s="5" t="s">
        <v>896</v>
      </c>
      <c r="W73" s="5" t="s">
        <v>879</v>
      </c>
      <c r="X73" s="5" t="s">
        <v>897</v>
      </c>
    </row>
    <row r="74" spans="1:24">
      <c r="A74" s="5" t="s">
        <v>64</v>
      </c>
      <c r="B74" s="10">
        <v>41379</v>
      </c>
      <c r="C74" s="10" t="str">
        <f>VLOOKUP(MONTH(B74),'Commission Criteria'!$XES$3:$XFD$6,2,1)</f>
        <v>Qtr1</v>
      </c>
      <c r="D74" s="5" t="s">
        <v>1539</v>
      </c>
      <c r="E74" s="5">
        <v>10015</v>
      </c>
      <c r="F74" s="5" t="s">
        <v>1528</v>
      </c>
      <c r="G74" s="5">
        <v>3</v>
      </c>
      <c r="H74" s="2" t="s">
        <v>1002</v>
      </c>
      <c r="I74" s="2" t="s">
        <v>914</v>
      </c>
      <c r="J74" s="2" t="s">
        <v>915</v>
      </c>
      <c r="K74" s="5" t="s">
        <v>1228</v>
      </c>
      <c r="L74" s="5">
        <v>2539</v>
      </c>
      <c r="M74" s="5">
        <v>1656</v>
      </c>
      <c r="N74" s="5" t="s">
        <v>918</v>
      </c>
      <c r="O74" s="8">
        <v>4</v>
      </c>
      <c r="P74" s="5">
        <v>4968</v>
      </c>
      <c r="Q74" s="5">
        <v>7617</v>
      </c>
      <c r="R74" s="17">
        <f>VLOOKUP(Q74,'Commission Criteria'!$B$3:$C$11,2,TRUE)</f>
        <v>0.03</v>
      </c>
      <c r="S74" s="17">
        <f>VLOOKUP('OS Vlookup Approx Sol'!Q74,IF('OS Vlookup Approx Sol'!O74&lt;=5,'Commission Criteria'!$B$3:$C$11,'Commission Criteria'!$E$3:$F$11),2,1)</f>
        <v>0.03</v>
      </c>
      <c r="T74" s="5" t="s">
        <v>1002</v>
      </c>
      <c r="U74" s="5" t="s">
        <v>913</v>
      </c>
      <c r="V74" s="5" t="s">
        <v>914</v>
      </c>
      <c r="W74" s="5" t="s">
        <v>907</v>
      </c>
      <c r="X74" s="5" t="s">
        <v>915</v>
      </c>
    </row>
    <row r="75" spans="1:24">
      <c r="A75" s="5" t="s">
        <v>65</v>
      </c>
      <c r="B75" s="10">
        <v>41379</v>
      </c>
      <c r="C75" s="10" t="str">
        <f>VLOOKUP(MONTH(B75),'Commission Criteria'!$XES$3:$XFD$6,2,1)</f>
        <v>Qtr1</v>
      </c>
      <c r="D75" s="5" t="s">
        <v>1539</v>
      </c>
      <c r="E75" s="5">
        <v>10005</v>
      </c>
      <c r="F75" s="5" t="s">
        <v>1506</v>
      </c>
      <c r="G75" s="5">
        <v>2</v>
      </c>
      <c r="H75" s="2" t="s">
        <v>993</v>
      </c>
      <c r="I75" s="2" t="s">
        <v>878</v>
      </c>
      <c r="J75" s="2" t="s">
        <v>880</v>
      </c>
      <c r="K75" s="5" t="s">
        <v>1206</v>
      </c>
      <c r="L75" s="5">
        <v>4218</v>
      </c>
      <c r="M75" s="5">
        <v>2421</v>
      </c>
      <c r="N75" s="5" t="s">
        <v>918</v>
      </c>
      <c r="O75" s="8">
        <v>4</v>
      </c>
      <c r="P75" s="5">
        <v>4842</v>
      </c>
      <c r="Q75" s="5">
        <v>8436</v>
      </c>
      <c r="R75" s="17">
        <f>VLOOKUP(Q75,'Commission Criteria'!$B$3:$C$11,2,TRUE)</f>
        <v>0.03</v>
      </c>
      <c r="S75" s="17">
        <f>VLOOKUP('OS Vlookup Approx Sol'!Q75,IF('OS Vlookup Approx Sol'!O75&lt;=5,'Commission Criteria'!$B$3:$C$11,'Commission Criteria'!$E$3:$F$11),2,1)</f>
        <v>0.03</v>
      </c>
      <c r="T75" s="5" t="s">
        <v>993</v>
      </c>
      <c r="U75" s="5" t="s">
        <v>877</v>
      </c>
      <c r="V75" s="5" t="s">
        <v>878</v>
      </c>
      <c r="W75" s="5" t="s">
        <v>879</v>
      </c>
      <c r="X75" s="5" t="s">
        <v>880</v>
      </c>
    </row>
    <row r="76" spans="1:24">
      <c r="A76" s="5" t="s">
        <v>66</v>
      </c>
      <c r="B76" s="10">
        <v>41380</v>
      </c>
      <c r="C76" s="10" t="str">
        <f>VLOOKUP(MONTH(B76),'Commission Criteria'!$XES$3:$XFD$6,2,1)</f>
        <v>Qtr1</v>
      </c>
      <c r="D76" s="5" t="s">
        <v>1543</v>
      </c>
      <c r="E76" s="5">
        <v>10003</v>
      </c>
      <c r="F76" s="5" t="s">
        <v>1360</v>
      </c>
      <c r="G76" s="5">
        <v>2</v>
      </c>
      <c r="H76" s="2" t="s">
        <v>991</v>
      </c>
      <c r="I76" s="2" t="s">
        <v>872</v>
      </c>
      <c r="J76" s="2" t="s">
        <v>874</v>
      </c>
      <c r="K76" s="5" t="s">
        <v>1060</v>
      </c>
      <c r="L76" s="5">
        <v>3039</v>
      </c>
      <c r="M76" s="5">
        <v>2426</v>
      </c>
      <c r="N76" s="5" t="s">
        <v>925</v>
      </c>
      <c r="O76" s="8">
        <v>10</v>
      </c>
      <c r="P76" s="5">
        <v>4852</v>
      </c>
      <c r="Q76" s="5">
        <v>6078</v>
      </c>
      <c r="R76" s="17">
        <f>VLOOKUP(Q76,'Commission Criteria'!$B$3:$C$11,2,TRUE)</f>
        <v>0.03</v>
      </c>
      <c r="S76" s="17">
        <f>VLOOKUP('OS Vlookup Approx Sol'!Q76,IF('OS Vlookup Approx Sol'!O76&lt;=5,'Commission Criteria'!$B$3:$C$11,'Commission Criteria'!$E$3:$F$11),2,1)</f>
        <v>0.02</v>
      </c>
      <c r="T76" s="5" t="s">
        <v>991</v>
      </c>
      <c r="U76" s="5" t="s">
        <v>871</v>
      </c>
      <c r="V76" s="5" t="s">
        <v>872</v>
      </c>
      <c r="W76" s="5" t="s">
        <v>873</v>
      </c>
      <c r="X76" s="5" t="s">
        <v>874</v>
      </c>
    </row>
    <row r="77" spans="1:24">
      <c r="A77" s="5" t="s">
        <v>67</v>
      </c>
      <c r="B77" s="10">
        <v>41381</v>
      </c>
      <c r="C77" s="10" t="str">
        <f>VLOOKUP(MONTH(B77),'Commission Criteria'!$XES$3:$XFD$6,2,1)</f>
        <v>Qtr1</v>
      </c>
      <c r="D77" s="5" t="s">
        <v>1545</v>
      </c>
      <c r="E77" s="5">
        <v>10010</v>
      </c>
      <c r="F77" s="5" t="s">
        <v>1537</v>
      </c>
      <c r="G77" s="5">
        <v>1</v>
      </c>
      <c r="H77" s="2" t="s">
        <v>997</v>
      </c>
      <c r="I77" s="2" t="s">
        <v>896</v>
      </c>
      <c r="J77" s="2" t="s">
        <v>897</v>
      </c>
      <c r="K77" s="5" t="s">
        <v>1237</v>
      </c>
      <c r="L77" s="5">
        <v>4305</v>
      </c>
      <c r="M77" s="5">
        <v>1703</v>
      </c>
      <c r="N77" s="5" t="s">
        <v>920</v>
      </c>
      <c r="O77" s="8">
        <v>6</v>
      </c>
      <c r="P77" s="5">
        <v>1703</v>
      </c>
      <c r="Q77" s="5">
        <v>4305</v>
      </c>
      <c r="R77" s="17">
        <f>VLOOKUP(Q77,'Commission Criteria'!$B$3:$C$11,2,TRUE)</f>
        <v>0.01</v>
      </c>
      <c r="S77" s="17">
        <f>VLOOKUP('OS Vlookup Approx Sol'!Q77,IF('OS Vlookup Approx Sol'!O77&lt;=5,'Commission Criteria'!$B$3:$C$11,'Commission Criteria'!$E$3:$F$11),2,1)</f>
        <v>0.02</v>
      </c>
      <c r="T77" s="5" t="s">
        <v>997</v>
      </c>
      <c r="U77" s="5" t="s">
        <v>895</v>
      </c>
      <c r="V77" s="5" t="s">
        <v>896</v>
      </c>
      <c r="W77" s="5" t="s">
        <v>879</v>
      </c>
      <c r="X77" s="5" t="s">
        <v>897</v>
      </c>
    </row>
    <row r="78" spans="1:24">
      <c r="A78" s="5" t="s">
        <v>68</v>
      </c>
      <c r="B78" s="10">
        <v>41381</v>
      </c>
      <c r="C78" s="10" t="str">
        <f>VLOOKUP(MONTH(B78),'Commission Criteria'!$XES$3:$XFD$6,2,1)</f>
        <v>Qtr1</v>
      </c>
      <c r="D78" s="5" t="s">
        <v>1540</v>
      </c>
      <c r="E78" s="5">
        <v>10011</v>
      </c>
      <c r="F78" s="5" t="s">
        <v>1467</v>
      </c>
      <c r="G78" s="5">
        <v>3</v>
      </c>
      <c r="H78" s="2" t="s">
        <v>998</v>
      </c>
      <c r="I78" s="2" t="s">
        <v>899</v>
      </c>
      <c r="J78" s="2" t="s">
        <v>901</v>
      </c>
      <c r="K78" s="5" t="s">
        <v>1167</v>
      </c>
      <c r="L78" s="5">
        <v>3912</v>
      </c>
      <c r="M78" s="5">
        <v>1569</v>
      </c>
      <c r="N78" s="5" t="s">
        <v>918</v>
      </c>
      <c r="O78" s="8">
        <v>5</v>
      </c>
      <c r="P78" s="5">
        <v>4707</v>
      </c>
      <c r="Q78" s="5">
        <v>11736</v>
      </c>
      <c r="R78" s="17">
        <f>VLOOKUP(Q78,'Commission Criteria'!$B$3:$C$11,2,TRUE)</f>
        <v>0.03</v>
      </c>
      <c r="S78" s="17">
        <f>VLOOKUP('OS Vlookup Approx Sol'!Q78,IF('OS Vlookup Approx Sol'!O78&lt;=5,'Commission Criteria'!$B$3:$C$11,'Commission Criteria'!$E$3:$F$11),2,1)</f>
        <v>0.03</v>
      </c>
      <c r="T78" s="5" t="s">
        <v>998</v>
      </c>
      <c r="U78" s="5" t="s">
        <v>898</v>
      </c>
      <c r="V78" s="5" t="s">
        <v>899</v>
      </c>
      <c r="W78" s="5" t="s">
        <v>900</v>
      </c>
      <c r="X78" s="5" t="s">
        <v>901</v>
      </c>
    </row>
    <row r="79" spans="1:24">
      <c r="A79" s="5" t="s">
        <v>69</v>
      </c>
      <c r="B79" s="10">
        <v>41384</v>
      </c>
      <c r="C79" s="10" t="str">
        <f>VLOOKUP(MONTH(B79),'Commission Criteria'!$XES$3:$XFD$6,2,1)</f>
        <v>Qtr1</v>
      </c>
      <c r="D79" s="5" t="s">
        <v>1540</v>
      </c>
      <c r="E79" s="5">
        <v>10008</v>
      </c>
      <c r="F79" s="5" t="s">
        <v>1268</v>
      </c>
      <c r="G79" s="5">
        <v>1</v>
      </c>
      <c r="H79" s="2" t="s">
        <v>995</v>
      </c>
      <c r="I79" s="2" t="s">
        <v>889</v>
      </c>
      <c r="J79" s="2" t="s">
        <v>890</v>
      </c>
      <c r="K79" s="5" t="s">
        <v>959</v>
      </c>
      <c r="L79" s="5">
        <v>4305</v>
      </c>
      <c r="M79" s="5">
        <v>2027</v>
      </c>
      <c r="N79" s="5" t="s">
        <v>923</v>
      </c>
      <c r="O79" s="8">
        <v>5</v>
      </c>
      <c r="P79" s="5">
        <v>2027</v>
      </c>
      <c r="Q79" s="5">
        <v>4305</v>
      </c>
      <c r="R79" s="17">
        <f>VLOOKUP(Q79,'Commission Criteria'!$B$3:$C$11,2,TRUE)</f>
        <v>0.01</v>
      </c>
      <c r="S79" s="17">
        <f>VLOOKUP('OS Vlookup Approx Sol'!Q79,IF('OS Vlookup Approx Sol'!O79&lt;=5,'Commission Criteria'!$B$3:$C$11,'Commission Criteria'!$E$3:$F$11),2,1)</f>
        <v>0.01</v>
      </c>
      <c r="T79" s="5" t="s">
        <v>995</v>
      </c>
      <c r="U79" s="5" t="s">
        <v>888</v>
      </c>
      <c r="V79" s="5" t="s">
        <v>889</v>
      </c>
      <c r="W79" s="5" t="s">
        <v>865</v>
      </c>
      <c r="X79" s="5" t="s">
        <v>890</v>
      </c>
    </row>
    <row r="80" spans="1:24">
      <c r="A80" s="5" t="s">
        <v>70</v>
      </c>
      <c r="B80" s="10">
        <v>41387</v>
      </c>
      <c r="C80" s="10" t="str">
        <f>VLOOKUP(MONTH(B80),'Commission Criteria'!$XES$3:$XFD$6,2,1)</f>
        <v>Qtr1</v>
      </c>
      <c r="D80" s="5" t="s">
        <v>1541</v>
      </c>
      <c r="E80" s="5">
        <v>10006</v>
      </c>
      <c r="F80" s="5" t="s">
        <v>1477</v>
      </c>
      <c r="G80" s="5">
        <v>2</v>
      </c>
      <c r="H80" s="2" t="s">
        <v>1561</v>
      </c>
      <c r="I80" s="2" t="s">
        <v>882</v>
      </c>
      <c r="J80" s="2" t="s">
        <v>884</v>
      </c>
      <c r="K80" s="5" t="s">
        <v>1177</v>
      </c>
      <c r="L80" s="5">
        <v>3553</v>
      </c>
      <c r="M80" s="5">
        <v>2174</v>
      </c>
      <c r="N80" s="5" t="s">
        <v>920</v>
      </c>
      <c r="O80" s="8">
        <v>8</v>
      </c>
      <c r="P80" s="5">
        <v>4348</v>
      </c>
      <c r="Q80" s="5">
        <v>7106</v>
      </c>
      <c r="R80" s="17">
        <f>VLOOKUP(Q80,'Commission Criteria'!$B$3:$C$11,2,TRUE)</f>
        <v>0.03</v>
      </c>
      <c r="S80" s="17">
        <f>VLOOKUP('OS Vlookup Approx Sol'!Q80,IF('OS Vlookup Approx Sol'!O80&lt;=5,'Commission Criteria'!$B$3:$C$11,'Commission Criteria'!$E$3:$F$11),2,1)</f>
        <v>0.02</v>
      </c>
      <c r="T80" s="5" t="s">
        <v>1561</v>
      </c>
      <c r="U80" s="5" t="s">
        <v>881</v>
      </c>
      <c r="V80" s="5" t="s">
        <v>882</v>
      </c>
      <c r="W80" s="5" t="s">
        <v>883</v>
      </c>
      <c r="X80" s="5" t="s">
        <v>884</v>
      </c>
    </row>
    <row r="81" spans="1:24">
      <c r="A81" s="5" t="s">
        <v>71</v>
      </c>
      <c r="B81" s="10">
        <v>41387</v>
      </c>
      <c r="C81" s="10" t="str">
        <f>VLOOKUP(MONTH(B81),'Commission Criteria'!$XES$3:$XFD$6,2,1)</f>
        <v>Qtr1</v>
      </c>
      <c r="D81" s="5" t="s">
        <v>1543</v>
      </c>
      <c r="E81" s="5">
        <v>10012</v>
      </c>
      <c r="F81" s="5" t="s">
        <v>1481</v>
      </c>
      <c r="G81" s="5">
        <v>3</v>
      </c>
      <c r="H81" s="2" t="s">
        <v>999</v>
      </c>
      <c r="I81" s="2" t="s">
        <v>903</v>
      </c>
      <c r="J81" s="2" t="s">
        <v>904</v>
      </c>
      <c r="K81" s="5" t="s">
        <v>1181</v>
      </c>
      <c r="L81" s="5">
        <v>2616</v>
      </c>
      <c r="M81" s="5">
        <v>1965</v>
      </c>
      <c r="N81" s="5" t="s">
        <v>925</v>
      </c>
      <c r="O81" s="8">
        <v>10</v>
      </c>
      <c r="P81" s="5">
        <v>5895</v>
      </c>
      <c r="Q81" s="5">
        <v>7848</v>
      </c>
      <c r="R81" s="17">
        <f>VLOOKUP(Q81,'Commission Criteria'!$B$3:$C$11,2,TRUE)</f>
        <v>0.03</v>
      </c>
      <c r="S81" s="17">
        <f>VLOOKUP('OS Vlookup Approx Sol'!Q81,IF('OS Vlookup Approx Sol'!O81&lt;=5,'Commission Criteria'!$B$3:$C$11,'Commission Criteria'!$E$3:$F$11),2,1)</f>
        <v>0.02</v>
      </c>
      <c r="T81" s="5" t="s">
        <v>999</v>
      </c>
      <c r="U81" s="5" t="s">
        <v>902</v>
      </c>
      <c r="V81" s="5" t="s">
        <v>903</v>
      </c>
      <c r="W81" s="5" t="s">
        <v>879</v>
      </c>
      <c r="X81" s="5" t="s">
        <v>904</v>
      </c>
    </row>
    <row r="82" spans="1:24">
      <c r="A82" s="5" t="s">
        <v>72</v>
      </c>
      <c r="B82" s="10">
        <v>41391</v>
      </c>
      <c r="C82" s="10" t="str">
        <f>VLOOKUP(MONTH(B82),'Commission Criteria'!$XES$3:$XFD$6,2,1)</f>
        <v>Qtr1</v>
      </c>
      <c r="D82" s="5" t="s">
        <v>1539</v>
      </c>
      <c r="E82" s="5">
        <v>10004</v>
      </c>
      <c r="F82" s="5" t="s">
        <v>1340</v>
      </c>
      <c r="G82" s="5">
        <v>1</v>
      </c>
      <c r="H82" s="2" t="s">
        <v>992</v>
      </c>
      <c r="I82" s="2" t="s">
        <v>864</v>
      </c>
      <c r="J82" s="2" t="s">
        <v>876</v>
      </c>
      <c r="K82" s="5" t="s">
        <v>1040</v>
      </c>
      <c r="L82" s="5">
        <v>3694</v>
      </c>
      <c r="M82" s="5">
        <v>1616</v>
      </c>
      <c r="N82" s="5" t="s">
        <v>923</v>
      </c>
      <c r="O82" s="8">
        <v>4</v>
      </c>
      <c r="P82" s="5">
        <v>1616</v>
      </c>
      <c r="Q82" s="5">
        <v>3694</v>
      </c>
      <c r="R82" s="17">
        <f>VLOOKUP(Q82,'Commission Criteria'!$B$3:$C$11,2,TRUE)</f>
        <v>0.01</v>
      </c>
      <c r="S82" s="17">
        <f>VLOOKUP('OS Vlookup Approx Sol'!Q82,IF('OS Vlookup Approx Sol'!O82&lt;=5,'Commission Criteria'!$B$3:$C$11,'Commission Criteria'!$E$3:$F$11),2,1)</f>
        <v>0.01</v>
      </c>
      <c r="T82" s="5" t="s">
        <v>992</v>
      </c>
      <c r="U82" s="5" t="s">
        <v>875</v>
      </c>
      <c r="V82" s="5" t="s">
        <v>864</v>
      </c>
      <c r="W82" s="5" t="s">
        <v>865</v>
      </c>
      <c r="X82" s="5" t="s">
        <v>876</v>
      </c>
    </row>
    <row r="83" spans="1:24">
      <c r="A83" s="5" t="s">
        <v>73</v>
      </c>
      <c r="B83" s="10">
        <v>41391</v>
      </c>
      <c r="C83" s="10" t="str">
        <f>VLOOKUP(MONTH(B83),'Commission Criteria'!$XES$3:$XFD$6,2,1)</f>
        <v>Qtr1</v>
      </c>
      <c r="D83" s="5" t="s">
        <v>1540</v>
      </c>
      <c r="E83" s="5">
        <v>10006</v>
      </c>
      <c r="F83" s="5" t="s">
        <v>1253</v>
      </c>
      <c r="G83" s="5">
        <v>2</v>
      </c>
      <c r="H83" s="2" t="s">
        <v>1561</v>
      </c>
      <c r="I83" s="2" t="s">
        <v>882</v>
      </c>
      <c r="J83" s="2" t="s">
        <v>884</v>
      </c>
      <c r="K83" s="5" t="s">
        <v>926</v>
      </c>
      <c r="L83" s="5">
        <v>3499</v>
      </c>
      <c r="M83" s="5">
        <v>2342</v>
      </c>
      <c r="N83" s="5" t="s">
        <v>918</v>
      </c>
      <c r="O83" s="8">
        <v>5</v>
      </c>
      <c r="P83" s="5">
        <v>4684</v>
      </c>
      <c r="Q83" s="5">
        <v>6998</v>
      </c>
      <c r="R83" s="17">
        <f>VLOOKUP(Q83,'Commission Criteria'!$B$3:$C$11,2,TRUE)</f>
        <v>0.03</v>
      </c>
      <c r="S83" s="17">
        <f>VLOOKUP('OS Vlookup Approx Sol'!Q83,IF('OS Vlookup Approx Sol'!O83&lt;=5,'Commission Criteria'!$B$3:$C$11,'Commission Criteria'!$E$3:$F$11),2,1)</f>
        <v>0.03</v>
      </c>
      <c r="T83" s="5" t="s">
        <v>1561</v>
      </c>
      <c r="U83" s="5" t="s">
        <v>881</v>
      </c>
      <c r="V83" s="5" t="s">
        <v>882</v>
      </c>
      <c r="W83" s="5" t="s">
        <v>883</v>
      </c>
      <c r="X83" s="5" t="s">
        <v>884</v>
      </c>
    </row>
    <row r="84" spans="1:24">
      <c r="A84" s="5" t="s">
        <v>74</v>
      </c>
      <c r="B84" s="10">
        <v>41391</v>
      </c>
      <c r="C84" s="10" t="str">
        <f>VLOOKUP(MONTH(B84),'Commission Criteria'!$XES$3:$XFD$6,2,1)</f>
        <v>Qtr1</v>
      </c>
      <c r="D84" s="5" t="s">
        <v>1539</v>
      </c>
      <c r="E84" s="5">
        <v>10004</v>
      </c>
      <c r="F84" s="5" t="s">
        <v>1474</v>
      </c>
      <c r="G84" s="5">
        <v>2</v>
      </c>
      <c r="H84" s="2" t="s">
        <v>992</v>
      </c>
      <c r="I84" s="2" t="s">
        <v>864</v>
      </c>
      <c r="J84" s="2" t="s">
        <v>876</v>
      </c>
      <c r="K84" s="5" t="s">
        <v>1174</v>
      </c>
      <c r="L84" s="5">
        <v>3844</v>
      </c>
      <c r="M84" s="5">
        <v>2157</v>
      </c>
      <c r="N84" s="5" t="s">
        <v>918</v>
      </c>
      <c r="O84" s="8">
        <v>4</v>
      </c>
      <c r="P84" s="5">
        <v>4314</v>
      </c>
      <c r="Q84" s="5">
        <v>7688</v>
      </c>
      <c r="R84" s="17">
        <f>VLOOKUP(Q84,'Commission Criteria'!$B$3:$C$11,2,TRUE)</f>
        <v>0.03</v>
      </c>
      <c r="S84" s="17">
        <f>VLOOKUP('OS Vlookup Approx Sol'!Q84,IF('OS Vlookup Approx Sol'!O84&lt;=5,'Commission Criteria'!$B$3:$C$11,'Commission Criteria'!$E$3:$F$11),2,1)</f>
        <v>0.03</v>
      </c>
      <c r="T84" s="5" t="s">
        <v>992</v>
      </c>
      <c r="U84" s="5" t="s">
        <v>875</v>
      </c>
      <c r="V84" s="5" t="s">
        <v>864</v>
      </c>
      <c r="W84" s="5" t="s">
        <v>865</v>
      </c>
      <c r="X84" s="5" t="s">
        <v>876</v>
      </c>
    </row>
    <row r="85" spans="1:24">
      <c r="A85" s="5" t="s">
        <v>75</v>
      </c>
      <c r="B85" s="10">
        <v>41391</v>
      </c>
      <c r="C85" s="10" t="str">
        <f>VLOOKUP(MONTH(B85),'Commission Criteria'!$XES$3:$XFD$6,2,1)</f>
        <v>Qtr1</v>
      </c>
      <c r="D85" s="5" t="s">
        <v>1546</v>
      </c>
      <c r="E85" s="5">
        <v>10013</v>
      </c>
      <c r="F85" s="5" t="s">
        <v>1432</v>
      </c>
      <c r="G85" s="5">
        <v>9</v>
      </c>
      <c r="H85" s="2" t="s">
        <v>1000</v>
      </c>
      <c r="I85" s="2" t="s">
        <v>906</v>
      </c>
      <c r="J85" s="2" t="s">
        <v>908</v>
      </c>
      <c r="K85" s="5" t="s">
        <v>1132</v>
      </c>
      <c r="L85" s="5">
        <v>4744</v>
      </c>
      <c r="M85" s="5">
        <v>1465</v>
      </c>
      <c r="N85" s="5" t="s">
        <v>923</v>
      </c>
      <c r="O85" s="8">
        <v>4</v>
      </c>
      <c r="P85" s="5">
        <v>13185</v>
      </c>
      <c r="Q85" s="5">
        <v>42696</v>
      </c>
      <c r="R85" s="17">
        <f>VLOOKUP(Q85,'Commission Criteria'!$B$3:$C$11,2,TRUE)</f>
        <v>0.05</v>
      </c>
      <c r="S85" s="17">
        <f>VLOOKUP('OS Vlookup Approx Sol'!Q85,IF('OS Vlookup Approx Sol'!O85&lt;=5,'Commission Criteria'!$B$3:$C$11,'Commission Criteria'!$E$3:$F$11),2,1)</f>
        <v>0.05</v>
      </c>
      <c r="T85" s="5" t="s">
        <v>1000</v>
      </c>
      <c r="U85" s="5" t="s">
        <v>905</v>
      </c>
      <c r="V85" s="5" t="s">
        <v>906</v>
      </c>
      <c r="W85" s="5" t="s">
        <v>907</v>
      </c>
      <c r="X85" s="5" t="s">
        <v>908</v>
      </c>
    </row>
    <row r="86" spans="1:24">
      <c r="A86" s="5" t="s">
        <v>76</v>
      </c>
      <c r="B86" s="10">
        <v>41393</v>
      </c>
      <c r="C86" s="10" t="str">
        <f>VLOOKUP(MONTH(B86),'Commission Criteria'!$XES$3:$XFD$6,2,1)</f>
        <v>Qtr1</v>
      </c>
      <c r="D86" s="5" t="s">
        <v>1541</v>
      </c>
      <c r="E86" s="5">
        <v>10011</v>
      </c>
      <c r="F86" s="5" t="s">
        <v>1424</v>
      </c>
      <c r="G86" s="5">
        <v>2</v>
      </c>
      <c r="H86" s="2" t="s">
        <v>998</v>
      </c>
      <c r="I86" s="2" t="s">
        <v>899</v>
      </c>
      <c r="J86" s="2" t="s">
        <v>901</v>
      </c>
      <c r="K86" s="5" t="s">
        <v>1124</v>
      </c>
      <c r="L86" s="5">
        <v>4357</v>
      </c>
      <c r="M86" s="5">
        <v>1806</v>
      </c>
      <c r="N86" s="5" t="s">
        <v>918</v>
      </c>
      <c r="O86" s="8">
        <v>8</v>
      </c>
      <c r="P86" s="5">
        <v>3612</v>
      </c>
      <c r="Q86" s="5">
        <v>8714</v>
      </c>
      <c r="R86" s="17">
        <f>VLOOKUP(Q86,'Commission Criteria'!$B$3:$C$11,2,TRUE)</f>
        <v>0.03</v>
      </c>
      <c r="S86" s="17">
        <f>VLOOKUP('OS Vlookup Approx Sol'!Q86,IF('OS Vlookup Approx Sol'!O86&lt;=5,'Commission Criteria'!$B$3:$C$11,'Commission Criteria'!$E$3:$F$11),2,1)</f>
        <v>0.02</v>
      </c>
      <c r="T86" s="5" t="s">
        <v>998</v>
      </c>
      <c r="U86" s="5" t="s">
        <v>898</v>
      </c>
      <c r="V86" s="5" t="s">
        <v>899</v>
      </c>
      <c r="W86" s="5" t="s">
        <v>900</v>
      </c>
      <c r="X86" s="5" t="s">
        <v>901</v>
      </c>
    </row>
    <row r="87" spans="1:24">
      <c r="A87" s="5" t="s">
        <v>77</v>
      </c>
      <c r="B87" s="10">
        <v>41393</v>
      </c>
      <c r="C87" s="10" t="str">
        <f>VLOOKUP(MONTH(B87),'Commission Criteria'!$XES$3:$XFD$6,2,1)</f>
        <v>Qtr1</v>
      </c>
      <c r="D87" s="5" t="s">
        <v>1540</v>
      </c>
      <c r="E87" s="5">
        <v>10012</v>
      </c>
      <c r="F87" s="5" t="s">
        <v>1421</v>
      </c>
      <c r="G87" s="5">
        <v>2</v>
      </c>
      <c r="H87" s="2" t="s">
        <v>999</v>
      </c>
      <c r="I87" s="2" t="s">
        <v>903</v>
      </c>
      <c r="J87" s="2" t="s">
        <v>904</v>
      </c>
      <c r="K87" s="5" t="s">
        <v>1121</v>
      </c>
      <c r="L87" s="5">
        <v>4589</v>
      </c>
      <c r="M87" s="5">
        <v>1478</v>
      </c>
      <c r="N87" s="5" t="s">
        <v>925</v>
      </c>
      <c r="O87" s="8">
        <v>5</v>
      </c>
      <c r="P87" s="5">
        <v>2956</v>
      </c>
      <c r="Q87" s="5">
        <v>9178</v>
      </c>
      <c r="R87" s="17">
        <f>VLOOKUP(Q87,'Commission Criteria'!$B$3:$C$11,2,TRUE)</f>
        <v>0.03</v>
      </c>
      <c r="S87" s="17">
        <f>VLOOKUP('OS Vlookup Approx Sol'!Q87,IF('OS Vlookup Approx Sol'!O87&lt;=5,'Commission Criteria'!$B$3:$C$11,'Commission Criteria'!$E$3:$F$11),2,1)</f>
        <v>0.03</v>
      </c>
      <c r="T87" s="5" t="s">
        <v>999</v>
      </c>
      <c r="U87" s="5" t="s">
        <v>902</v>
      </c>
      <c r="V87" s="5" t="s">
        <v>903</v>
      </c>
      <c r="W87" s="5" t="s">
        <v>879</v>
      </c>
      <c r="X87" s="5" t="s">
        <v>904</v>
      </c>
    </row>
    <row r="88" spans="1:24">
      <c r="A88" s="5" t="s">
        <v>78</v>
      </c>
      <c r="B88" s="10">
        <v>41395</v>
      </c>
      <c r="C88" s="10" t="str">
        <f>VLOOKUP(MONTH(B88),'Commission Criteria'!$XES$3:$XFD$6,2,1)</f>
        <v>Qtr1</v>
      </c>
      <c r="D88" s="5" t="s">
        <v>1541</v>
      </c>
      <c r="E88" s="5">
        <v>10001</v>
      </c>
      <c r="F88" s="5" t="s">
        <v>1282</v>
      </c>
      <c r="G88" s="5">
        <v>1</v>
      </c>
      <c r="H88" s="2" t="s">
        <v>1562</v>
      </c>
      <c r="I88" s="2" t="s">
        <v>864</v>
      </c>
      <c r="J88" s="2" t="s">
        <v>866</v>
      </c>
      <c r="K88" s="5" t="s">
        <v>935</v>
      </c>
      <c r="L88" s="5">
        <v>2796</v>
      </c>
      <c r="M88" s="5">
        <v>2307</v>
      </c>
      <c r="N88" s="5" t="s">
        <v>918</v>
      </c>
      <c r="O88" s="8">
        <v>8</v>
      </c>
      <c r="P88" s="5">
        <v>2307</v>
      </c>
      <c r="Q88" s="5">
        <v>2796</v>
      </c>
      <c r="R88" s="17">
        <f>VLOOKUP(Q88,'Commission Criteria'!$B$3:$C$11,2,TRUE)</f>
        <v>0.01</v>
      </c>
      <c r="S88" s="17">
        <f>VLOOKUP('OS Vlookup Approx Sol'!Q88,IF('OS Vlookup Approx Sol'!O88&lt;=5,'Commission Criteria'!$B$3:$C$11,'Commission Criteria'!$E$3:$F$11),2,1)</f>
        <v>0.02</v>
      </c>
      <c r="T88" s="5" t="s">
        <v>1562</v>
      </c>
      <c r="U88" s="5" t="s">
        <v>863</v>
      </c>
      <c r="V88" s="5" t="s">
        <v>864</v>
      </c>
      <c r="W88" s="5" t="s">
        <v>865</v>
      </c>
      <c r="X88" s="5" t="s">
        <v>866</v>
      </c>
    </row>
    <row r="89" spans="1:24">
      <c r="A89" s="5" t="s">
        <v>79</v>
      </c>
      <c r="B89" s="10">
        <v>41395</v>
      </c>
      <c r="C89" s="10" t="str">
        <f>VLOOKUP(MONTH(B89),'Commission Criteria'!$XES$3:$XFD$6,2,1)</f>
        <v>Qtr1</v>
      </c>
      <c r="D89" s="5" t="s">
        <v>1545</v>
      </c>
      <c r="E89" s="5">
        <v>10002</v>
      </c>
      <c r="F89" s="5" t="s">
        <v>1274</v>
      </c>
      <c r="G89" s="5">
        <v>1</v>
      </c>
      <c r="H89" s="2" t="s">
        <v>990</v>
      </c>
      <c r="I89" s="2" t="s">
        <v>868</v>
      </c>
      <c r="J89" s="2" t="s">
        <v>870</v>
      </c>
      <c r="K89" s="5" t="s">
        <v>1004</v>
      </c>
      <c r="L89" s="5">
        <v>4733</v>
      </c>
      <c r="M89" s="5">
        <v>1415</v>
      </c>
      <c r="N89" s="5" t="s">
        <v>918</v>
      </c>
      <c r="O89" s="8">
        <v>6</v>
      </c>
      <c r="P89" s="5">
        <v>1415</v>
      </c>
      <c r="Q89" s="5">
        <v>4733</v>
      </c>
      <c r="R89" s="17">
        <f>VLOOKUP(Q89,'Commission Criteria'!$B$3:$C$11,2,TRUE)</f>
        <v>0.01</v>
      </c>
      <c r="S89" s="17">
        <f>VLOOKUP('OS Vlookup Approx Sol'!Q89,IF('OS Vlookup Approx Sol'!O89&lt;=5,'Commission Criteria'!$B$3:$C$11,'Commission Criteria'!$E$3:$F$11),2,1)</f>
        <v>0.02</v>
      </c>
      <c r="T89" s="5" t="s">
        <v>990</v>
      </c>
      <c r="U89" s="5" t="s">
        <v>867</v>
      </c>
      <c r="V89" s="5" t="s">
        <v>868</v>
      </c>
      <c r="W89" s="5" t="s">
        <v>869</v>
      </c>
      <c r="X89" s="5" t="s">
        <v>870</v>
      </c>
    </row>
    <row r="90" spans="1:24">
      <c r="A90" s="5" t="s">
        <v>80</v>
      </c>
      <c r="B90" s="10">
        <v>41398</v>
      </c>
      <c r="C90" s="10" t="str">
        <f>VLOOKUP(MONTH(B90),'Commission Criteria'!$XES$3:$XFD$6,2,1)</f>
        <v>Qtr1</v>
      </c>
      <c r="D90" s="5" t="s">
        <v>1543</v>
      </c>
      <c r="E90" s="5">
        <v>10002</v>
      </c>
      <c r="F90" s="5" t="s">
        <v>1264</v>
      </c>
      <c r="G90" s="5">
        <v>1</v>
      </c>
      <c r="H90" s="2" t="s">
        <v>990</v>
      </c>
      <c r="I90" s="2" t="s">
        <v>868</v>
      </c>
      <c r="J90" s="2" t="s">
        <v>870</v>
      </c>
      <c r="K90" s="5" t="s">
        <v>974</v>
      </c>
      <c r="L90" s="5">
        <v>2547</v>
      </c>
      <c r="M90" s="5">
        <v>1419</v>
      </c>
      <c r="N90" s="5" t="s">
        <v>918</v>
      </c>
      <c r="O90" s="8">
        <v>10</v>
      </c>
      <c r="P90" s="5">
        <v>1419</v>
      </c>
      <c r="Q90" s="5">
        <v>2547</v>
      </c>
      <c r="R90" s="17">
        <f>VLOOKUP(Q90,'Commission Criteria'!$B$3:$C$11,2,TRUE)</f>
        <v>0.01</v>
      </c>
      <c r="S90" s="17">
        <f>VLOOKUP('OS Vlookup Approx Sol'!Q90,IF('OS Vlookup Approx Sol'!O90&lt;=5,'Commission Criteria'!$B$3:$C$11,'Commission Criteria'!$E$3:$F$11),2,1)</f>
        <v>0.02</v>
      </c>
      <c r="T90" s="5" t="s">
        <v>990</v>
      </c>
      <c r="U90" s="5" t="s">
        <v>867</v>
      </c>
      <c r="V90" s="5" t="s">
        <v>868</v>
      </c>
      <c r="W90" s="5" t="s">
        <v>869</v>
      </c>
      <c r="X90" s="5" t="s">
        <v>870</v>
      </c>
    </row>
    <row r="91" spans="1:24">
      <c r="A91" s="5" t="s">
        <v>81</v>
      </c>
      <c r="B91" s="10">
        <v>41398</v>
      </c>
      <c r="C91" s="10" t="str">
        <f>VLOOKUP(MONTH(B91),'Commission Criteria'!$XES$3:$XFD$6,2,1)</f>
        <v>Qtr1</v>
      </c>
      <c r="D91" s="5" t="s">
        <v>1539</v>
      </c>
      <c r="E91" s="5">
        <v>10014</v>
      </c>
      <c r="F91" s="5" t="s">
        <v>1254</v>
      </c>
      <c r="G91" s="5">
        <v>1</v>
      </c>
      <c r="H91" s="2" t="s">
        <v>1001</v>
      </c>
      <c r="I91" s="2" t="s">
        <v>910</v>
      </c>
      <c r="J91" s="2" t="s">
        <v>912</v>
      </c>
      <c r="K91" s="5" t="s">
        <v>928</v>
      </c>
      <c r="L91" s="5">
        <v>2747</v>
      </c>
      <c r="M91" s="5">
        <v>2098</v>
      </c>
      <c r="N91" s="5" t="s">
        <v>927</v>
      </c>
      <c r="O91" s="8">
        <v>4</v>
      </c>
      <c r="P91" s="5">
        <v>2098</v>
      </c>
      <c r="Q91" s="5">
        <v>2747</v>
      </c>
      <c r="R91" s="17">
        <f>VLOOKUP(Q91,'Commission Criteria'!$B$3:$C$11,2,TRUE)</f>
        <v>0.01</v>
      </c>
      <c r="S91" s="17">
        <f>VLOOKUP('OS Vlookup Approx Sol'!Q91,IF('OS Vlookup Approx Sol'!O91&lt;=5,'Commission Criteria'!$B$3:$C$11,'Commission Criteria'!$E$3:$F$11),2,1)</f>
        <v>0.01</v>
      </c>
      <c r="T91" s="5" t="s">
        <v>1001</v>
      </c>
      <c r="U91" s="5" t="s">
        <v>909</v>
      </c>
      <c r="V91" s="5" t="s">
        <v>910</v>
      </c>
      <c r="W91" s="5" t="s">
        <v>911</v>
      </c>
      <c r="X91" s="5" t="s">
        <v>912</v>
      </c>
    </row>
    <row r="92" spans="1:24">
      <c r="A92" s="5" t="s">
        <v>82</v>
      </c>
      <c r="B92" s="10">
        <v>41398</v>
      </c>
      <c r="C92" s="10" t="str">
        <f>VLOOKUP(MONTH(B92),'Commission Criteria'!$XES$3:$XFD$6,2,1)</f>
        <v>Qtr1</v>
      </c>
      <c r="D92" s="5" t="s">
        <v>1546</v>
      </c>
      <c r="E92" s="5">
        <v>10009</v>
      </c>
      <c r="F92" s="5" t="s">
        <v>1309</v>
      </c>
      <c r="G92" s="5">
        <v>2</v>
      </c>
      <c r="H92" s="2" t="s">
        <v>996</v>
      </c>
      <c r="I92" s="2" t="s">
        <v>892</v>
      </c>
      <c r="J92" s="2" t="s">
        <v>894</v>
      </c>
      <c r="K92" s="5" t="s">
        <v>984</v>
      </c>
      <c r="L92" s="5">
        <v>4831</v>
      </c>
      <c r="M92" s="5">
        <v>2265</v>
      </c>
      <c r="N92" s="5" t="s">
        <v>918</v>
      </c>
      <c r="O92" s="8">
        <v>4</v>
      </c>
      <c r="P92" s="5">
        <v>4530</v>
      </c>
      <c r="Q92" s="5">
        <v>9662</v>
      </c>
      <c r="R92" s="17">
        <f>VLOOKUP(Q92,'Commission Criteria'!$B$3:$C$11,2,TRUE)</f>
        <v>0.03</v>
      </c>
      <c r="S92" s="17">
        <f>VLOOKUP('OS Vlookup Approx Sol'!Q92,IF('OS Vlookup Approx Sol'!O92&lt;=5,'Commission Criteria'!$B$3:$C$11,'Commission Criteria'!$E$3:$F$11),2,1)</f>
        <v>0.03</v>
      </c>
      <c r="T92" s="5" t="s">
        <v>996</v>
      </c>
      <c r="U92" s="5" t="s">
        <v>891</v>
      </c>
      <c r="V92" s="5" t="s">
        <v>892</v>
      </c>
      <c r="W92" s="5" t="s">
        <v>893</v>
      </c>
      <c r="X92" s="5" t="s">
        <v>894</v>
      </c>
    </row>
    <row r="93" spans="1:24">
      <c r="A93" s="5" t="s">
        <v>83</v>
      </c>
      <c r="B93" s="10">
        <v>41399</v>
      </c>
      <c r="C93" s="10" t="str">
        <f>VLOOKUP(MONTH(B93),'Commission Criteria'!$XES$3:$XFD$6,2,1)</f>
        <v>Qtr1</v>
      </c>
      <c r="D93" s="5" t="s">
        <v>1546</v>
      </c>
      <c r="E93" s="5">
        <v>10003</v>
      </c>
      <c r="F93" s="5" t="s">
        <v>1443</v>
      </c>
      <c r="G93" s="5">
        <v>1</v>
      </c>
      <c r="H93" s="2" t="s">
        <v>991</v>
      </c>
      <c r="I93" s="2" t="s">
        <v>872</v>
      </c>
      <c r="J93" s="2" t="s">
        <v>874</v>
      </c>
      <c r="K93" s="5" t="s">
        <v>1143</v>
      </c>
      <c r="L93" s="5">
        <v>3100</v>
      </c>
      <c r="M93" s="5">
        <v>2261</v>
      </c>
      <c r="N93" s="5" t="s">
        <v>918</v>
      </c>
      <c r="O93" s="8">
        <v>4</v>
      </c>
      <c r="P93" s="5">
        <v>2261</v>
      </c>
      <c r="Q93" s="5">
        <v>3100</v>
      </c>
      <c r="R93" s="17">
        <f>VLOOKUP(Q93,'Commission Criteria'!$B$3:$C$11,2,TRUE)</f>
        <v>0.01</v>
      </c>
      <c r="S93" s="17">
        <f>VLOOKUP('OS Vlookup Approx Sol'!Q93,IF('OS Vlookup Approx Sol'!O93&lt;=5,'Commission Criteria'!$B$3:$C$11,'Commission Criteria'!$E$3:$F$11),2,1)</f>
        <v>0.01</v>
      </c>
      <c r="T93" s="5" t="s">
        <v>991</v>
      </c>
      <c r="U93" s="5" t="s">
        <v>871</v>
      </c>
      <c r="V93" s="5" t="s">
        <v>872</v>
      </c>
      <c r="W93" s="5" t="s">
        <v>873</v>
      </c>
      <c r="X93" s="5" t="s">
        <v>874</v>
      </c>
    </row>
    <row r="94" spans="1:24">
      <c r="A94" s="5" t="s">
        <v>84</v>
      </c>
      <c r="B94" s="10">
        <v>41400</v>
      </c>
      <c r="C94" s="10" t="str">
        <f>VLOOKUP(MONTH(B94),'Commission Criteria'!$XES$3:$XFD$6,2,1)</f>
        <v>Qtr1</v>
      </c>
      <c r="D94" s="5" t="s">
        <v>1541</v>
      </c>
      <c r="E94" s="5">
        <v>10006</v>
      </c>
      <c r="F94" s="5" t="s">
        <v>1296</v>
      </c>
      <c r="G94" s="5">
        <v>1</v>
      </c>
      <c r="H94" s="2" t="s">
        <v>1561</v>
      </c>
      <c r="I94" s="2" t="s">
        <v>882</v>
      </c>
      <c r="J94" s="2" t="s">
        <v>884</v>
      </c>
      <c r="K94" s="5" t="s">
        <v>982</v>
      </c>
      <c r="L94" s="5">
        <v>2803</v>
      </c>
      <c r="M94" s="5">
        <v>1344</v>
      </c>
      <c r="N94" s="5" t="s">
        <v>918</v>
      </c>
      <c r="O94" s="8">
        <v>8</v>
      </c>
      <c r="P94" s="5">
        <v>1344</v>
      </c>
      <c r="Q94" s="5">
        <v>2803</v>
      </c>
      <c r="R94" s="17">
        <f>VLOOKUP(Q94,'Commission Criteria'!$B$3:$C$11,2,TRUE)</f>
        <v>0.01</v>
      </c>
      <c r="S94" s="17">
        <f>VLOOKUP('OS Vlookup Approx Sol'!Q94,IF('OS Vlookup Approx Sol'!O94&lt;=5,'Commission Criteria'!$B$3:$C$11,'Commission Criteria'!$E$3:$F$11),2,1)</f>
        <v>0.02</v>
      </c>
      <c r="T94" s="5" t="s">
        <v>1561</v>
      </c>
      <c r="U94" s="5" t="s">
        <v>881</v>
      </c>
      <c r="V94" s="5" t="s">
        <v>882</v>
      </c>
      <c r="W94" s="5" t="s">
        <v>883</v>
      </c>
      <c r="X94" s="5" t="s">
        <v>884</v>
      </c>
    </row>
    <row r="95" spans="1:24">
      <c r="A95" s="5" t="s">
        <v>1581</v>
      </c>
      <c r="B95" s="10">
        <v>41400</v>
      </c>
      <c r="C95" s="10" t="str">
        <f>VLOOKUP(MONTH(B95),'Commission Criteria'!$XES$3:$XFD$6,2,1)</f>
        <v>Qtr1</v>
      </c>
      <c r="D95" s="5" t="s">
        <v>1540</v>
      </c>
      <c r="E95" s="5">
        <v>10004</v>
      </c>
      <c r="F95" s="5" t="s">
        <v>1406</v>
      </c>
      <c r="G95" s="5">
        <v>3</v>
      </c>
      <c r="H95" s="2" t="s">
        <v>992</v>
      </c>
      <c r="I95" s="2" t="s">
        <v>864</v>
      </c>
      <c r="J95" s="2" t="s">
        <v>876</v>
      </c>
      <c r="K95" s="5" t="s">
        <v>1106</v>
      </c>
      <c r="L95" s="5">
        <v>4711</v>
      </c>
      <c r="M95" s="5">
        <v>2288</v>
      </c>
      <c r="N95" s="5" t="s">
        <v>923</v>
      </c>
      <c r="O95" s="8">
        <v>5</v>
      </c>
      <c r="P95" s="5">
        <v>6864</v>
      </c>
      <c r="Q95" s="5">
        <v>14133</v>
      </c>
      <c r="R95" s="17">
        <f>VLOOKUP(Q95,'Commission Criteria'!$B$3:$C$11,2,TRUE)</f>
        <v>0.03</v>
      </c>
      <c r="S95" s="17">
        <f>VLOOKUP('OS Vlookup Approx Sol'!Q95,IF('OS Vlookup Approx Sol'!O95&lt;=5,'Commission Criteria'!$B$3:$C$11,'Commission Criteria'!$E$3:$F$11),2,1)</f>
        <v>0.03</v>
      </c>
      <c r="T95" s="5" t="s">
        <v>992</v>
      </c>
      <c r="U95" s="5" t="s">
        <v>875</v>
      </c>
      <c r="V95" s="5" t="s">
        <v>864</v>
      </c>
      <c r="W95" s="5" t="s">
        <v>865</v>
      </c>
      <c r="X95" s="5" t="s">
        <v>876</v>
      </c>
    </row>
    <row r="96" spans="1:24">
      <c r="A96" s="5" t="s">
        <v>85</v>
      </c>
      <c r="B96" s="10">
        <v>41402</v>
      </c>
      <c r="C96" s="10" t="str">
        <f>VLOOKUP(MONTH(B96),'Commission Criteria'!$XES$3:$XFD$6,2,1)</f>
        <v>Qtr1</v>
      </c>
      <c r="D96" s="5" t="s">
        <v>1545</v>
      </c>
      <c r="E96" s="5">
        <v>10002</v>
      </c>
      <c r="F96" s="5" t="s">
        <v>1362</v>
      </c>
      <c r="G96" s="5">
        <v>2</v>
      </c>
      <c r="H96" s="2" t="s">
        <v>990</v>
      </c>
      <c r="I96" s="2" t="s">
        <v>868</v>
      </c>
      <c r="J96" s="2" t="s">
        <v>870</v>
      </c>
      <c r="K96" s="5" t="s">
        <v>1062</v>
      </c>
      <c r="L96" s="5">
        <v>2850</v>
      </c>
      <c r="M96" s="5">
        <v>2007</v>
      </c>
      <c r="N96" s="5" t="s">
        <v>925</v>
      </c>
      <c r="O96" s="8">
        <v>6</v>
      </c>
      <c r="P96" s="5">
        <v>4014</v>
      </c>
      <c r="Q96" s="5">
        <v>5700</v>
      </c>
      <c r="R96" s="17">
        <f>VLOOKUP(Q96,'Commission Criteria'!$B$3:$C$11,2,TRUE)</f>
        <v>0.03</v>
      </c>
      <c r="S96" s="17">
        <f>VLOOKUP('OS Vlookup Approx Sol'!Q96,IF('OS Vlookup Approx Sol'!O96&lt;=5,'Commission Criteria'!$B$3:$C$11,'Commission Criteria'!$E$3:$F$11),2,1)</f>
        <v>0.02</v>
      </c>
      <c r="T96" s="5" t="s">
        <v>990</v>
      </c>
      <c r="U96" s="5" t="s">
        <v>867</v>
      </c>
      <c r="V96" s="5" t="s">
        <v>868</v>
      </c>
      <c r="W96" s="5" t="s">
        <v>869</v>
      </c>
      <c r="X96" s="5" t="s">
        <v>870</v>
      </c>
    </row>
    <row r="97" spans="1:24">
      <c r="A97" s="5" t="s">
        <v>86</v>
      </c>
      <c r="B97" s="10">
        <v>41404</v>
      </c>
      <c r="C97" s="10" t="str">
        <f>VLOOKUP(MONTH(B97),'Commission Criteria'!$XES$3:$XFD$6,2,1)</f>
        <v>Qtr1</v>
      </c>
      <c r="D97" s="5" t="s">
        <v>1546</v>
      </c>
      <c r="E97" s="5">
        <v>10014</v>
      </c>
      <c r="F97" s="5" t="s">
        <v>1532</v>
      </c>
      <c r="G97" s="5">
        <v>1</v>
      </c>
      <c r="H97" s="2" t="s">
        <v>1001</v>
      </c>
      <c r="I97" s="2" t="s">
        <v>910</v>
      </c>
      <c r="J97" s="2" t="s">
        <v>912</v>
      </c>
      <c r="K97" s="5" t="s">
        <v>1232</v>
      </c>
      <c r="L97" s="5">
        <v>3514</v>
      </c>
      <c r="M97" s="5">
        <v>1257</v>
      </c>
      <c r="N97" s="5" t="s">
        <v>918</v>
      </c>
      <c r="O97" s="8">
        <v>4</v>
      </c>
      <c r="P97" s="5">
        <v>1257</v>
      </c>
      <c r="Q97" s="5">
        <v>3514</v>
      </c>
      <c r="R97" s="17">
        <f>VLOOKUP(Q97,'Commission Criteria'!$B$3:$C$11,2,TRUE)</f>
        <v>0.01</v>
      </c>
      <c r="S97" s="17">
        <f>VLOOKUP('OS Vlookup Approx Sol'!Q97,IF('OS Vlookup Approx Sol'!O97&lt;=5,'Commission Criteria'!$B$3:$C$11,'Commission Criteria'!$E$3:$F$11),2,1)</f>
        <v>0.01</v>
      </c>
      <c r="T97" s="5" t="s">
        <v>1001</v>
      </c>
      <c r="U97" s="5" t="s">
        <v>909</v>
      </c>
      <c r="V97" s="5" t="s">
        <v>910</v>
      </c>
      <c r="W97" s="5" t="s">
        <v>911</v>
      </c>
      <c r="X97" s="5" t="s">
        <v>912</v>
      </c>
    </row>
    <row r="98" spans="1:24">
      <c r="A98" s="5" t="s">
        <v>87</v>
      </c>
      <c r="B98" s="10">
        <v>41404</v>
      </c>
      <c r="C98" s="10" t="str">
        <f>VLOOKUP(MONTH(B98),'Commission Criteria'!$XES$3:$XFD$6,2,1)</f>
        <v>Qtr1</v>
      </c>
      <c r="D98" s="5" t="s">
        <v>1540</v>
      </c>
      <c r="E98" s="5">
        <v>10008</v>
      </c>
      <c r="F98" s="5" t="s">
        <v>1410</v>
      </c>
      <c r="G98" s="5">
        <v>1</v>
      </c>
      <c r="H98" s="2" t="s">
        <v>995</v>
      </c>
      <c r="I98" s="2" t="s">
        <v>889</v>
      </c>
      <c r="J98" s="2" t="s">
        <v>890</v>
      </c>
      <c r="K98" s="5" t="s">
        <v>1110</v>
      </c>
      <c r="L98" s="5">
        <v>4224</v>
      </c>
      <c r="M98" s="5">
        <v>2048</v>
      </c>
      <c r="N98" s="5" t="s">
        <v>923</v>
      </c>
      <c r="O98" s="8">
        <v>5</v>
      </c>
      <c r="P98" s="5">
        <v>2048</v>
      </c>
      <c r="Q98" s="5">
        <v>4224</v>
      </c>
      <c r="R98" s="17">
        <f>VLOOKUP(Q98,'Commission Criteria'!$B$3:$C$11,2,TRUE)</f>
        <v>0.01</v>
      </c>
      <c r="S98" s="17">
        <f>VLOOKUP('OS Vlookup Approx Sol'!Q98,IF('OS Vlookup Approx Sol'!O98&lt;=5,'Commission Criteria'!$B$3:$C$11,'Commission Criteria'!$E$3:$F$11),2,1)</f>
        <v>0.01</v>
      </c>
      <c r="T98" s="5" t="s">
        <v>995</v>
      </c>
      <c r="U98" s="5" t="s">
        <v>888</v>
      </c>
      <c r="V98" s="5" t="s">
        <v>889</v>
      </c>
      <c r="W98" s="5" t="s">
        <v>865</v>
      </c>
      <c r="X98" s="5" t="s">
        <v>890</v>
      </c>
    </row>
    <row r="99" spans="1:24">
      <c r="A99" s="5" t="s">
        <v>88</v>
      </c>
      <c r="B99" s="10">
        <v>41404</v>
      </c>
      <c r="C99" s="10" t="str">
        <f>VLOOKUP(MONTH(B99),'Commission Criteria'!$XES$3:$XFD$6,2,1)</f>
        <v>Qtr1</v>
      </c>
      <c r="D99" s="5" t="s">
        <v>1545</v>
      </c>
      <c r="E99" s="5">
        <v>10005</v>
      </c>
      <c r="F99" s="5" t="s">
        <v>1466</v>
      </c>
      <c r="G99" s="5">
        <v>2</v>
      </c>
      <c r="H99" s="2" t="s">
        <v>993</v>
      </c>
      <c r="I99" s="2" t="s">
        <v>878</v>
      </c>
      <c r="J99" s="2" t="s">
        <v>880</v>
      </c>
      <c r="K99" s="5" t="s">
        <v>1166</v>
      </c>
      <c r="L99" s="5">
        <v>2579</v>
      </c>
      <c r="M99" s="5">
        <v>1455</v>
      </c>
      <c r="N99" s="5" t="s">
        <v>918</v>
      </c>
      <c r="O99" s="8">
        <v>6</v>
      </c>
      <c r="P99" s="5">
        <v>2910</v>
      </c>
      <c r="Q99" s="5">
        <v>5158</v>
      </c>
      <c r="R99" s="17">
        <f>VLOOKUP(Q99,'Commission Criteria'!$B$3:$C$11,2,TRUE)</f>
        <v>0.03</v>
      </c>
      <c r="S99" s="17">
        <f>VLOOKUP('OS Vlookup Approx Sol'!Q99,IF('OS Vlookup Approx Sol'!O99&lt;=5,'Commission Criteria'!$B$3:$C$11,'Commission Criteria'!$E$3:$F$11),2,1)</f>
        <v>0.02</v>
      </c>
      <c r="T99" s="5" t="s">
        <v>993</v>
      </c>
      <c r="U99" s="5" t="s">
        <v>877</v>
      </c>
      <c r="V99" s="5" t="s">
        <v>878</v>
      </c>
      <c r="W99" s="5" t="s">
        <v>879</v>
      </c>
      <c r="X99" s="5" t="s">
        <v>880</v>
      </c>
    </row>
    <row r="100" spans="1:24">
      <c r="A100" s="5" t="s">
        <v>89</v>
      </c>
      <c r="B100" s="10">
        <v>41404</v>
      </c>
      <c r="C100" s="10" t="str">
        <f>VLOOKUP(MONTH(B100),'Commission Criteria'!$XES$3:$XFD$6,2,1)</f>
        <v>Qtr1</v>
      </c>
      <c r="D100" s="5" t="s">
        <v>1545</v>
      </c>
      <c r="E100" s="5">
        <v>10003</v>
      </c>
      <c r="F100" s="5" t="s">
        <v>1430</v>
      </c>
      <c r="G100" s="5">
        <v>3</v>
      </c>
      <c r="H100" s="2" t="s">
        <v>991</v>
      </c>
      <c r="I100" s="2" t="s">
        <v>872</v>
      </c>
      <c r="J100" s="2" t="s">
        <v>874</v>
      </c>
      <c r="K100" s="5" t="s">
        <v>1130</v>
      </c>
      <c r="L100" s="5">
        <v>3493</v>
      </c>
      <c r="M100" s="5">
        <v>2180</v>
      </c>
      <c r="N100" s="5" t="s">
        <v>918</v>
      </c>
      <c r="O100" s="8">
        <v>6</v>
      </c>
      <c r="P100" s="5">
        <v>6540</v>
      </c>
      <c r="Q100" s="5">
        <v>10479</v>
      </c>
      <c r="R100" s="17">
        <f>VLOOKUP(Q100,'Commission Criteria'!$B$3:$C$11,2,TRUE)</f>
        <v>0.03</v>
      </c>
      <c r="S100" s="17">
        <f>VLOOKUP('OS Vlookup Approx Sol'!Q100,IF('OS Vlookup Approx Sol'!O100&lt;=5,'Commission Criteria'!$B$3:$C$11,'Commission Criteria'!$E$3:$F$11),2,1)</f>
        <v>0.02</v>
      </c>
      <c r="T100" s="5" t="s">
        <v>991</v>
      </c>
      <c r="U100" s="5" t="s">
        <v>871</v>
      </c>
      <c r="V100" s="5" t="s">
        <v>872</v>
      </c>
      <c r="W100" s="5" t="s">
        <v>873</v>
      </c>
      <c r="X100" s="5" t="s">
        <v>874</v>
      </c>
    </row>
    <row r="101" spans="1:24">
      <c r="A101" s="5" t="s">
        <v>90</v>
      </c>
      <c r="B101" s="10">
        <v>41406</v>
      </c>
      <c r="C101" s="10" t="str">
        <f>VLOOKUP(MONTH(B101),'Commission Criteria'!$XES$3:$XFD$6,2,1)</f>
        <v>Qtr1</v>
      </c>
      <c r="D101" s="5" t="s">
        <v>1546</v>
      </c>
      <c r="E101" s="5">
        <v>10003</v>
      </c>
      <c r="F101" s="5" t="s">
        <v>1326</v>
      </c>
      <c r="G101" s="5">
        <v>2</v>
      </c>
      <c r="H101" s="2" t="s">
        <v>991</v>
      </c>
      <c r="I101" s="2" t="s">
        <v>872</v>
      </c>
      <c r="J101" s="2" t="s">
        <v>874</v>
      </c>
      <c r="K101" s="5" t="s">
        <v>1026</v>
      </c>
      <c r="L101" s="5">
        <v>2887</v>
      </c>
      <c r="M101" s="5">
        <v>1491</v>
      </c>
      <c r="N101" s="5" t="s">
        <v>918</v>
      </c>
      <c r="O101" s="8">
        <v>4</v>
      </c>
      <c r="P101" s="5">
        <v>2982</v>
      </c>
      <c r="Q101" s="5">
        <v>5774</v>
      </c>
      <c r="R101" s="17">
        <f>VLOOKUP(Q101,'Commission Criteria'!$B$3:$C$11,2,TRUE)</f>
        <v>0.03</v>
      </c>
      <c r="S101" s="17">
        <f>VLOOKUP('OS Vlookup Approx Sol'!Q101,IF('OS Vlookup Approx Sol'!O101&lt;=5,'Commission Criteria'!$B$3:$C$11,'Commission Criteria'!$E$3:$F$11),2,1)</f>
        <v>0.03</v>
      </c>
      <c r="T101" s="5" t="s">
        <v>991</v>
      </c>
      <c r="U101" s="5" t="s">
        <v>871</v>
      </c>
      <c r="V101" s="5" t="s">
        <v>872</v>
      </c>
      <c r="W101" s="5" t="s">
        <v>873</v>
      </c>
      <c r="X101" s="5" t="s">
        <v>874</v>
      </c>
    </row>
    <row r="102" spans="1:24">
      <c r="A102" s="5" t="s">
        <v>91</v>
      </c>
      <c r="B102" s="10">
        <v>41410</v>
      </c>
      <c r="C102" s="10" t="str">
        <f>VLOOKUP(MONTH(B102),'Commission Criteria'!$XES$3:$XFD$6,2,1)</f>
        <v>Qtr1</v>
      </c>
      <c r="D102" s="5" t="s">
        <v>1544</v>
      </c>
      <c r="E102" s="5">
        <v>10004</v>
      </c>
      <c r="F102" s="5" t="s">
        <v>1359</v>
      </c>
      <c r="G102" s="5">
        <v>1</v>
      </c>
      <c r="H102" s="2" t="s">
        <v>992</v>
      </c>
      <c r="I102" s="2" t="s">
        <v>864</v>
      </c>
      <c r="J102" s="2" t="s">
        <v>876</v>
      </c>
      <c r="K102" s="5" t="s">
        <v>1059</v>
      </c>
      <c r="L102" s="5">
        <v>3645</v>
      </c>
      <c r="M102" s="5">
        <v>2466</v>
      </c>
      <c r="N102" s="5" t="s">
        <v>925</v>
      </c>
      <c r="O102" s="8">
        <v>3</v>
      </c>
      <c r="P102" s="5">
        <v>2466</v>
      </c>
      <c r="Q102" s="5">
        <v>3645</v>
      </c>
      <c r="R102" s="17">
        <f>VLOOKUP(Q102,'Commission Criteria'!$B$3:$C$11,2,TRUE)</f>
        <v>0.01</v>
      </c>
      <c r="S102" s="17">
        <f>VLOOKUP('OS Vlookup Approx Sol'!Q102,IF('OS Vlookup Approx Sol'!O102&lt;=5,'Commission Criteria'!$B$3:$C$11,'Commission Criteria'!$E$3:$F$11),2,1)</f>
        <v>0.01</v>
      </c>
      <c r="T102" s="5" t="s">
        <v>992</v>
      </c>
      <c r="U102" s="5" t="s">
        <v>875</v>
      </c>
      <c r="V102" s="5" t="s">
        <v>864</v>
      </c>
      <c r="W102" s="5" t="s">
        <v>865</v>
      </c>
      <c r="X102" s="5" t="s">
        <v>876</v>
      </c>
    </row>
    <row r="103" spans="1:24">
      <c r="A103" s="5" t="s">
        <v>92</v>
      </c>
      <c r="B103" s="10">
        <v>41411</v>
      </c>
      <c r="C103" s="10" t="str">
        <f>VLOOKUP(MONTH(B103),'Commission Criteria'!$XES$3:$XFD$6,2,1)</f>
        <v>Qtr1</v>
      </c>
      <c r="D103" s="5" t="s">
        <v>1546</v>
      </c>
      <c r="E103" s="5">
        <v>10001</v>
      </c>
      <c r="F103" s="5" t="s">
        <v>1432</v>
      </c>
      <c r="G103" s="5">
        <v>1</v>
      </c>
      <c r="H103" s="2" t="s">
        <v>1562</v>
      </c>
      <c r="I103" s="2" t="s">
        <v>864</v>
      </c>
      <c r="J103" s="2" t="s">
        <v>866</v>
      </c>
      <c r="K103" s="5" t="s">
        <v>1132</v>
      </c>
      <c r="L103" s="5">
        <v>4744</v>
      </c>
      <c r="M103" s="5">
        <v>1465</v>
      </c>
      <c r="N103" s="5" t="s">
        <v>923</v>
      </c>
      <c r="O103" s="8">
        <v>4</v>
      </c>
      <c r="P103" s="5">
        <v>1465</v>
      </c>
      <c r="Q103" s="5">
        <v>4744</v>
      </c>
      <c r="R103" s="17">
        <f>VLOOKUP(Q103,'Commission Criteria'!$B$3:$C$11,2,TRUE)</f>
        <v>0.01</v>
      </c>
      <c r="S103" s="17">
        <f>VLOOKUP('OS Vlookup Approx Sol'!Q103,IF('OS Vlookup Approx Sol'!O103&lt;=5,'Commission Criteria'!$B$3:$C$11,'Commission Criteria'!$E$3:$F$11),2,1)</f>
        <v>0.01</v>
      </c>
      <c r="T103" s="5" t="s">
        <v>1562</v>
      </c>
      <c r="U103" s="5" t="s">
        <v>863</v>
      </c>
      <c r="V103" s="5" t="s">
        <v>864</v>
      </c>
      <c r="W103" s="5" t="s">
        <v>865</v>
      </c>
      <c r="X103" s="5" t="s">
        <v>866</v>
      </c>
    </row>
    <row r="104" spans="1:24">
      <c r="A104" s="5" t="s">
        <v>93</v>
      </c>
      <c r="B104" s="10">
        <v>41411</v>
      </c>
      <c r="C104" s="10" t="str">
        <f>VLOOKUP(MONTH(B104),'Commission Criteria'!$XES$3:$XFD$6,2,1)</f>
        <v>Qtr1</v>
      </c>
      <c r="D104" s="5" t="s">
        <v>1542</v>
      </c>
      <c r="E104" s="5">
        <v>10003</v>
      </c>
      <c r="F104" s="5" t="s">
        <v>1506</v>
      </c>
      <c r="G104" s="5">
        <v>3</v>
      </c>
      <c r="H104" s="2" t="s">
        <v>991</v>
      </c>
      <c r="I104" s="2" t="s">
        <v>872</v>
      </c>
      <c r="J104" s="2" t="s">
        <v>874</v>
      </c>
      <c r="K104" s="5" t="s">
        <v>1206</v>
      </c>
      <c r="L104" s="5">
        <v>4218</v>
      </c>
      <c r="M104" s="5">
        <v>2421</v>
      </c>
      <c r="N104" s="5" t="s">
        <v>918</v>
      </c>
      <c r="O104" s="8" t="s">
        <v>1572</v>
      </c>
      <c r="P104" s="5">
        <v>7263</v>
      </c>
      <c r="Q104" s="5">
        <v>12654</v>
      </c>
      <c r="R104" s="17">
        <f>VLOOKUP(Q104,'Commission Criteria'!$B$3:$C$11,2,TRUE)</f>
        <v>0.03</v>
      </c>
      <c r="S104" s="17">
        <f>VLOOKUP('OS Vlookup Approx Sol'!Q104,IF('OS Vlookup Approx Sol'!O104&lt;=5,'Commission Criteria'!$B$3:$C$11,'Commission Criteria'!$E$3:$F$11),2,1)</f>
        <v>0.02</v>
      </c>
      <c r="T104" s="5" t="s">
        <v>991</v>
      </c>
      <c r="U104" s="5" t="s">
        <v>871</v>
      </c>
      <c r="V104" s="5" t="s">
        <v>872</v>
      </c>
      <c r="W104" s="5" t="s">
        <v>873</v>
      </c>
      <c r="X104" s="5" t="s">
        <v>874</v>
      </c>
    </row>
    <row r="105" spans="1:24">
      <c r="A105" s="5" t="s">
        <v>94</v>
      </c>
      <c r="B105" s="10">
        <v>41412</v>
      </c>
      <c r="C105" s="10" t="str">
        <f>VLOOKUP(MONTH(B105),'Commission Criteria'!$XES$3:$XFD$6,2,1)</f>
        <v>Qtr1</v>
      </c>
      <c r="D105" s="5" t="s">
        <v>1539</v>
      </c>
      <c r="E105" s="5">
        <v>10015</v>
      </c>
      <c r="F105" s="5" t="s">
        <v>1333</v>
      </c>
      <c r="G105" s="5">
        <v>1</v>
      </c>
      <c r="H105" s="2" t="s">
        <v>1002</v>
      </c>
      <c r="I105" s="2" t="s">
        <v>914</v>
      </c>
      <c r="J105" s="2" t="s">
        <v>915</v>
      </c>
      <c r="K105" s="5" t="s">
        <v>1033</v>
      </c>
      <c r="L105" s="5">
        <v>3467</v>
      </c>
      <c r="M105" s="5">
        <v>1230</v>
      </c>
      <c r="N105" s="5" t="s">
        <v>925</v>
      </c>
      <c r="O105" s="8">
        <v>4</v>
      </c>
      <c r="P105" s="5">
        <v>1230</v>
      </c>
      <c r="Q105" s="5">
        <v>3467</v>
      </c>
      <c r="R105" s="17">
        <f>VLOOKUP(Q105,'Commission Criteria'!$B$3:$C$11,2,TRUE)</f>
        <v>0.01</v>
      </c>
      <c r="S105" s="17">
        <f>VLOOKUP('OS Vlookup Approx Sol'!Q105,IF('OS Vlookup Approx Sol'!O105&lt;=5,'Commission Criteria'!$B$3:$C$11,'Commission Criteria'!$E$3:$F$11),2,1)</f>
        <v>0.01</v>
      </c>
      <c r="T105" s="5" t="s">
        <v>1002</v>
      </c>
      <c r="U105" s="5" t="s">
        <v>913</v>
      </c>
      <c r="V105" s="5" t="s">
        <v>914</v>
      </c>
      <c r="W105" s="5" t="s">
        <v>907</v>
      </c>
      <c r="X105" s="5" t="s">
        <v>915</v>
      </c>
    </row>
    <row r="106" spans="1:24">
      <c r="A106" s="5" t="s">
        <v>95</v>
      </c>
      <c r="B106" s="10">
        <v>41412</v>
      </c>
      <c r="C106" s="10" t="str">
        <f>VLOOKUP(MONTH(B106),'Commission Criteria'!$XES$3:$XFD$6,2,1)</f>
        <v>Qtr1</v>
      </c>
      <c r="D106" s="5" t="s">
        <v>1546</v>
      </c>
      <c r="E106" s="5">
        <v>10008</v>
      </c>
      <c r="F106" s="5" t="s">
        <v>1521</v>
      </c>
      <c r="G106" s="5">
        <v>3</v>
      </c>
      <c r="H106" s="2" t="s">
        <v>995</v>
      </c>
      <c r="I106" s="2" t="s">
        <v>889</v>
      </c>
      <c r="J106" s="2" t="s">
        <v>890</v>
      </c>
      <c r="K106" s="5" t="s">
        <v>1221</v>
      </c>
      <c r="L106" s="5">
        <v>4711</v>
      </c>
      <c r="M106" s="5">
        <v>1267</v>
      </c>
      <c r="N106" s="5" t="s">
        <v>923</v>
      </c>
      <c r="O106" s="8">
        <v>4</v>
      </c>
      <c r="P106" s="5">
        <v>3801</v>
      </c>
      <c r="Q106" s="5">
        <v>14133</v>
      </c>
      <c r="R106" s="17">
        <f>VLOOKUP(Q106,'Commission Criteria'!$B$3:$C$11,2,TRUE)</f>
        <v>0.03</v>
      </c>
      <c r="S106" s="17">
        <f>VLOOKUP('OS Vlookup Approx Sol'!Q106,IF('OS Vlookup Approx Sol'!O106&lt;=5,'Commission Criteria'!$B$3:$C$11,'Commission Criteria'!$E$3:$F$11),2,1)</f>
        <v>0.03</v>
      </c>
      <c r="T106" s="5" t="s">
        <v>995</v>
      </c>
      <c r="U106" s="5" t="s">
        <v>888</v>
      </c>
      <c r="V106" s="5" t="s">
        <v>889</v>
      </c>
      <c r="W106" s="5" t="s">
        <v>865</v>
      </c>
      <c r="X106" s="5" t="s">
        <v>890</v>
      </c>
    </row>
    <row r="107" spans="1:24">
      <c r="A107" s="5" t="s">
        <v>96</v>
      </c>
      <c r="B107" s="10">
        <v>41412</v>
      </c>
      <c r="C107" s="10" t="str">
        <f>VLOOKUP(MONTH(B107),'Commission Criteria'!$XES$3:$XFD$6,2,1)</f>
        <v>Qtr1</v>
      </c>
      <c r="D107" s="5" t="s">
        <v>1543</v>
      </c>
      <c r="E107" s="5">
        <v>10015</v>
      </c>
      <c r="F107" s="5" t="s">
        <v>1420</v>
      </c>
      <c r="G107" s="5">
        <v>6</v>
      </c>
      <c r="H107" s="2" t="s">
        <v>1002</v>
      </c>
      <c r="I107" s="2" t="s">
        <v>914</v>
      </c>
      <c r="J107" s="2" t="s">
        <v>915</v>
      </c>
      <c r="K107" s="5" t="s">
        <v>1120</v>
      </c>
      <c r="L107" s="5">
        <v>4291</v>
      </c>
      <c r="M107" s="5">
        <v>2021</v>
      </c>
      <c r="N107" s="5" t="s">
        <v>918</v>
      </c>
      <c r="O107" s="8">
        <v>10</v>
      </c>
      <c r="P107" s="5">
        <v>12126</v>
      </c>
      <c r="Q107" s="5">
        <v>25746</v>
      </c>
      <c r="R107" s="17">
        <f>VLOOKUP(Q107,'Commission Criteria'!$B$3:$C$11,2,TRUE)</f>
        <v>0.05</v>
      </c>
      <c r="S107" s="17">
        <f>VLOOKUP('OS Vlookup Approx Sol'!Q107,IF('OS Vlookup Approx Sol'!O107&lt;=5,'Commission Criteria'!$B$3:$C$11,'Commission Criteria'!$E$3:$F$11),2,1)</f>
        <v>0.04</v>
      </c>
      <c r="T107" s="5" t="s">
        <v>1002</v>
      </c>
      <c r="U107" s="5" t="s">
        <v>913</v>
      </c>
      <c r="V107" s="5" t="s">
        <v>914</v>
      </c>
      <c r="W107" s="5" t="s">
        <v>907</v>
      </c>
      <c r="X107" s="5" t="s">
        <v>915</v>
      </c>
    </row>
    <row r="108" spans="1:24">
      <c r="A108" s="5" t="s">
        <v>97</v>
      </c>
      <c r="B108" s="10">
        <v>41414</v>
      </c>
      <c r="C108" s="10" t="str">
        <f>VLOOKUP(MONTH(B108),'Commission Criteria'!$XES$3:$XFD$6,2,1)</f>
        <v>Qtr1</v>
      </c>
      <c r="D108" s="5" t="s">
        <v>1544</v>
      </c>
      <c r="E108" s="5">
        <v>10006</v>
      </c>
      <c r="F108" s="5" t="s">
        <v>1388</v>
      </c>
      <c r="G108" s="5">
        <v>1</v>
      </c>
      <c r="H108" s="2" t="s">
        <v>1561</v>
      </c>
      <c r="I108" s="2" t="s">
        <v>882</v>
      </c>
      <c r="J108" s="2" t="s">
        <v>884</v>
      </c>
      <c r="K108" s="5" t="s">
        <v>1088</v>
      </c>
      <c r="L108" s="5">
        <v>2523</v>
      </c>
      <c r="M108" s="5">
        <v>1665</v>
      </c>
      <c r="N108" s="5" t="s">
        <v>918</v>
      </c>
      <c r="O108" s="8">
        <v>3</v>
      </c>
      <c r="P108" s="5">
        <v>1665</v>
      </c>
      <c r="Q108" s="5">
        <v>2523</v>
      </c>
      <c r="R108" s="17">
        <f>VLOOKUP(Q108,'Commission Criteria'!$B$3:$C$11,2,TRUE)</f>
        <v>0.01</v>
      </c>
      <c r="S108" s="17">
        <f>VLOOKUP('OS Vlookup Approx Sol'!Q108,IF('OS Vlookup Approx Sol'!O108&lt;=5,'Commission Criteria'!$B$3:$C$11,'Commission Criteria'!$E$3:$F$11),2,1)</f>
        <v>0.01</v>
      </c>
      <c r="T108" s="5" t="s">
        <v>1561</v>
      </c>
      <c r="U108" s="5" t="s">
        <v>881</v>
      </c>
      <c r="V108" s="5" t="s">
        <v>882</v>
      </c>
      <c r="W108" s="5" t="s">
        <v>883</v>
      </c>
      <c r="X108" s="5" t="s">
        <v>884</v>
      </c>
    </row>
    <row r="109" spans="1:24">
      <c r="A109" s="5" t="s">
        <v>98</v>
      </c>
      <c r="B109" s="10">
        <v>41414</v>
      </c>
      <c r="C109" s="10" t="str">
        <f>VLOOKUP(MONTH(B109),'Commission Criteria'!$XES$3:$XFD$6,2,1)</f>
        <v>Qtr1</v>
      </c>
      <c r="D109" s="5" t="s">
        <v>1542</v>
      </c>
      <c r="E109" s="5">
        <v>10001</v>
      </c>
      <c r="F109" s="5" t="s">
        <v>1419</v>
      </c>
      <c r="G109" s="5">
        <v>2</v>
      </c>
      <c r="H109" s="2" t="s">
        <v>1562</v>
      </c>
      <c r="I109" s="2" t="s">
        <v>864</v>
      </c>
      <c r="J109" s="2" t="s">
        <v>866</v>
      </c>
      <c r="K109" s="5" t="s">
        <v>1119</v>
      </c>
      <c r="L109" s="5">
        <v>2658</v>
      </c>
      <c r="M109" s="5">
        <v>1274</v>
      </c>
      <c r="N109" s="5" t="s">
        <v>918</v>
      </c>
      <c r="O109" s="8" t="s">
        <v>1572</v>
      </c>
      <c r="P109" s="5">
        <v>2548</v>
      </c>
      <c r="Q109" s="5">
        <v>5316</v>
      </c>
      <c r="R109" s="17">
        <f>VLOOKUP(Q109,'Commission Criteria'!$B$3:$C$11,2,TRUE)</f>
        <v>0.03</v>
      </c>
      <c r="S109" s="17">
        <f>VLOOKUP('OS Vlookup Approx Sol'!Q109,IF('OS Vlookup Approx Sol'!O109&lt;=5,'Commission Criteria'!$B$3:$C$11,'Commission Criteria'!$E$3:$F$11),2,1)</f>
        <v>0.02</v>
      </c>
      <c r="T109" s="5" t="s">
        <v>1562</v>
      </c>
      <c r="U109" s="5" t="s">
        <v>863</v>
      </c>
      <c r="V109" s="5" t="s">
        <v>864</v>
      </c>
      <c r="W109" s="5" t="s">
        <v>865</v>
      </c>
      <c r="X109" s="5" t="s">
        <v>866</v>
      </c>
    </row>
    <row r="110" spans="1:24">
      <c r="A110" s="5" t="s">
        <v>99</v>
      </c>
      <c r="B110" s="10">
        <v>41414</v>
      </c>
      <c r="C110" s="10" t="str">
        <f>VLOOKUP(MONTH(B110),'Commission Criteria'!$XES$3:$XFD$6,2,1)</f>
        <v>Qtr1</v>
      </c>
      <c r="D110" s="5" t="s">
        <v>1540</v>
      </c>
      <c r="E110" s="5">
        <v>10001</v>
      </c>
      <c r="F110" s="5" t="s">
        <v>1479</v>
      </c>
      <c r="G110" s="5">
        <v>3</v>
      </c>
      <c r="H110" s="2" t="s">
        <v>1562</v>
      </c>
      <c r="I110" s="2" t="s">
        <v>864</v>
      </c>
      <c r="J110" s="2" t="s">
        <v>866</v>
      </c>
      <c r="K110" s="5" t="s">
        <v>1179</v>
      </c>
      <c r="L110" s="5">
        <v>2738</v>
      </c>
      <c r="M110" s="5">
        <v>1737</v>
      </c>
      <c r="N110" s="5" t="s">
        <v>918</v>
      </c>
      <c r="O110" s="8">
        <v>5</v>
      </c>
      <c r="P110" s="5">
        <v>5211</v>
      </c>
      <c r="Q110" s="5">
        <v>8214</v>
      </c>
      <c r="R110" s="17">
        <f>VLOOKUP(Q110,'Commission Criteria'!$B$3:$C$11,2,TRUE)</f>
        <v>0.03</v>
      </c>
      <c r="S110" s="17">
        <f>VLOOKUP('OS Vlookup Approx Sol'!Q110,IF('OS Vlookup Approx Sol'!O110&lt;=5,'Commission Criteria'!$B$3:$C$11,'Commission Criteria'!$E$3:$F$11),2,1)</f>
        <v>0.03</v>
      </c>
      <c r="T110" s="5" t="s">
        <v>1562</v>
      </c>
      <c r="U110" s="5" t="s">
        <v>863</v>
      </c>
      <c r="V110" s="5" t="s">
        <v>864</v>
      </c>
      <c r="W110" s="5" t="s">
        <v>865</v>
      </c>
      <c r="X110" s="5" t="s">
        <v>866</v>
      </c>
    </row>
    <row r="111" spans="1:24">
      <c r="A111" s="5" t="s">
        <v>100</v>
      </c>
      <c r="B111" s="10">
        <v>41414</v>
      </c>
      <c r="C111" s="10" t="str">
        <f>VLOOKUP(MONTH(B111),'Commission Criteria'!$XES$3:$XFD$6,2,1)</f>
        <v>Qtr1</v>
      </c>
      <c r="D111" s="5" t="s">
        <v>1545</v>
      </c>
      <c r="E111" s="5">
        <v>10012</v>
      </c>
      <c r="F111" s="5" t="s">
        <v>1248</v>
      </c>
      <c r="G111" s="5">
        <v>24</v>
      </c>
      <c r="H111" s="2" t="s">
        <v>999</v>
      </c>
      <c r="I111" s="2" t="s">
        <v>903</v>
      </c>
      <c r="J111" s="2" t="s">
        <v>904</v>
      </c>
      <c r="K111" s="5" t="s">
        <v>952</v>
      </c>
      <c r="L111" s="5">
        <v>2529</v>
      </c>
      <c r="M111" s="5">
        <v>1630</v>
      </c>
      <c r="N111" s="5" t="s">
        <v>918</v>
      </c>
      <c r="O111" s="8">
        <v>6</v>
      </c>
      <c r="P111" s="5">
        <v>39120</v>
      </c>
      <c r="Q111" s="5">
        <v>60696</v>
      </c>
      <c r="R111" s="17">
        <f>VLOOKUP(Q111,'Commission Criteria'!$B$3:$C$11,2,TRUE)</f>
        <v>0.05</v>
      </c>
      <c r="S111" s="17">
        <f>VLOOKUP('OS Vlookup Approx Sol'!Q111,IF('OS Vlookup Approx Sol'!O111&lt;=5,'Commission Criteria'!$B$3:$C$11,'Commission Criteria'!$E$3:$F$11),2,1)</f>
        <v>0.06</v>
      </c>
      <c r="T111" s="5" t="s">
        <v>999</v>
      </c>
      <c r="U111" s="5" t="s">
        <v>902</v>
      </c>
      <c r="V111" s="5" t="s">
        <v>903</v>
      </c>
      <c r="W111" s="5" t="s">
        <v>879</v>
      </c>
      <c r="X111" s="5" t="s">
        <v>904</v>
      </c>
    </row>
    <row r="112" spans="1:24">
      <c r="A112" s="5" t="s">
        <v>101</v>
      </c>
      <c r="B112" s="10">
        <v>41415</v>
      </c>
      <c r="C112" s="10" t="str">
        <f>VLOOKUP(MONTH(B112),'Commission Criteria'!$XES$3:$XFD$6,2,1)</f>
        <v>Qtr1</v>
      </c>
      <c r="D112" s="5" t="s">
        <v>1539</v>
      </c>
      <c r="E112" s="5">
        <v>10007</v>
      </c>
      <c r="F112" s="5" t="s">
        <v>1418</v>
      </c>
      <c r="G112" s="5">
        <v>1</v>
      </c>
      <c r="H112" s="2" t="s">
        <v>994</v>
      </c>
      <c r="I112" s="2" t="s">
        <v>886</v>
      </c>
      <c r="J112" s="2" t="s">
        <v>887</v>
      </c>
      <c r="K112" s="5" t="s">
        <v>1118</v>
      </c>
      <c r="L112" s="5">
        <v>4003</v>
      </c>
      <c r="M112" s="5">
        <v>2255</v>
      </c>
      <c r="N112" s="5" t="s">
        <v>918</v>
      </c>
      <c r="O112" s="8">
        <v>4</v>
      </c>
      <c r="P112" s="5">
        <v>2255</v>
      </c>
      <c r="Q112" s="5">
        <v>4003</v>
      </c>
      <c r="R112" s="17">
        <f>VLOOKUP(Q112,'Commission Criteria'!$B$3:$C$11,2,TRUE)</f>
        <v>0.01</v>
      </c>
      <c r="S112" s="17">
        <f>VLOOKUP('OS Vlookup Approx Sol'!Q112,IF('OS Vlookup Approx Sol'!O112&lt;=5,'Commission Criteria'!$B$3:$C$11,'Commission Criteria'!$E$3:$F$11),2,1)</f>
        <v>0.01</v>
      </c>
      <c r="T112" s="5" t="s">
        <v>994</v>
      </c>
      <c r="U112" s="5" t="s">
        <v>885</v>
      </c>
      <c r="V112" s="5" t="s">
        <v>886</v>
      </c>
      <c r="W112" s="5" t="s">
        <v>879</v>
      </c>
      <c r="X112" s="5" t="s">
        <v>887</v>
      </c>
    </row>
    <row r="113" spans="1:24">
      <c r="A113" s="5" t="s">
        <v>102</v>
      </c>
      <c r="B113" s="10">
        <v>41415</v>
      </c>
      <c r="C113" s="10" t="str">
        <f>VLOOKUP(MONTH(B113),'Commission Criteria'!$XES$3:$XFD$6,2,1)</f>
        <v>Qtr1</v>
      </c>
      <c r="D113" s="5" t="s">
        <v>1542</v>
      </c>
      <c r="E113" s="5">
        <v>10010</v>
      </c>
      <c r="F113" s="5" t="s">
        <v>1269</v>
      </c>
      <c r="G113" s="5">
        <v>1</v>
      </c>
      <c r="H113" s="2" t="s">
        <v>997</v>
      </c>
      <c r="I113" s="2" t="s">
        <v>896</v>
      </c>
      <c r="J113" s="2" t="s">
        <v>897</v>
      </c>
      <c r="K113" s="5" t="s">
        <v>970</v>
      </c>
      <c r="L113" s="5">
        <v>4398</v>
      </c>
      <c r="M113" s="5">
        <v>1800</v>
      </c>
      <c r="N113" s="5" t="s">
        <v>918</v>
      </c>
      <c r="O113" s="8" t="s">
        <v>1572</v>
      </c>
      <c r="P113" s="5">
        <v>1800</v>
      </c>
      <c r="Q113" s="5">
        <v>4398</v>
      </c>
      <c r="R113" s="17">
        <f>VLOOKUP(Q113,'Commission Criteria'!$B$3:$C$11,2,TRUE)</f>
        <v>0.01</v>
      </c>
      <c r="S113" s="17">
        <f>VLOOKUP('OS Vlookup Approx Sol'!Q113,IF('OS Vlookup Approx Sol'!O113&lt;=5,'Commission Criteria'!$B$3:$C$11,'Commission Criteria'!$E$3:$F$11),2,1)</f>
        <v>0.02</v>
      </c>
      <c r="T113" s="5" t="s">
        <v>997</v>
      </c>
      <c r="U113" s="5" t="s">
        <v>895</v>
      </c>
      <c r="V113" s="5" t="s">
        <v>896</v>
      </c>
      <c r="W113" s="5" t="s">
        <v>879</v>
      </c>
      <c r="X113" s="5" t="s">
        <v>897</v>
      </c>
    </row>
    <row r="114" spans="1:24">
      <c r="A114" s="5" t="s">
        <v>1582</v>
      </c>
      <c r="B114" s="10">
        <v>41416</v>
      </c>
      <c r="C114" s="10" t="str">
        <f>VLOOKUP(MONTH(B114),'Commission Criteria'!$XES$3:$XFD$6,2,1)</f>
        <v>Qtr1</v>
      </c>
      <c r="D114" s="5" t="s">
        <v>1543</v>
      </c>
      <c r="E114" s="5">
        <v>10004</v>
      </c>
      <c r="F114" s="5" t="s">
        <v>1266</v>
      </c>
      <c r="G114" s="5">
        <v>2</v>
      </c>
      <c r="H114" s="2" t="s">
        <v>992</v>
      </c>
      <c r="I114" s="2" t="s">
        <v>864</v>
      </c>
      <c r="J114" s="2" t="s">
        <v>876</v>
      </c>
      <c r="K114" s="5" t="s">
        <v>976</v>
      </c>
      <c r="L114" s="5">
        <v>4378</v>
      </c>
      <c r="M114" s="5">
        <v>1998</v>
      </c>
      <c r="N114" s="5" t="s">
        <v>920</v>
      </c>
      <c r="O114" s="8">
        <v>10</v>
      </c>
      <c r="P114" s="5">
        <v>3996</v>
      </c>
      <c r="Q114" s="5">
        <v>8756</v>
      </c>
      <c r="R114" s="17">
        <f>VLOOKUP(Q114,'Commission Criteria'!$B$3:$C$11,2,TRUE)</f>
        <v>0.03</v>
      </c>
      <c r="S114" s="17">
        <f>VLOOKUP('OS Vlookup Approx Sol'!Q114,IF('OS Vlookup Approx Sol'!O114&lt;=5,'Commission Criteria'!$B$3:$C$11,'Commission Criteria'!$E$3:$F$11),2,1)</f>
        <v>0.02</v>
      </c>
      <c r="T114" s="5" t="s">
        <v>992</v>
      </c>
      <c r="U114" s="5" t="s">
        <v>875</v>
      </c>
      <c r="V114" s="5" t="s">
        <v>864</v>
      </c>
      <c r="W114" s="5" t="s">
        <v>865</v>
      </c>
      <c r="X114" s="5" t="s">
        <v>876</v>
      </c>
    </row>
    <row r="115" spans="1:24">
      <c r="A115" s="5" t="s">
        <v>103</v>
      </c>
      <c r="B115" s="10">
        <v>41416</v>
      </c>
      <c r="C115" s="10" t="str">
        <f>VLOOKUP(MONTH(B115),'Commission Criteria'!$XES$3:$XFD$6,2,1)</f>
        <v>Qtr1</v>
      </c>
      <c r="D115" s="5" t="s">
        <v>1542</v>
      </c>
      <c r="E115" s="5">
        <v>10013</v>
      </c>
      <c r="F115" s="5" t="s">
        <v>1371</v>
      </c>
      <c r="G115" s="5">
        <v>24</v>
      </c>
      <c r="H115" s="2" t="s">
        <v>1000</v>
      </c>
      <c r="I115" s="2" t="s">
        <v>906</v>
      </c>
      <c r="J115" s="2" t="s">
        <v>908</v>
      </c>
      <c r="K115" s="5" t="s">
        <v>1071</v>
      </c>
      <c r="L115" s="5">
        <v>4928</v>
      </c>
      <c r="M115" s="5">
        <v>2101</v>
      </c>
      <c r="N115" s="5" t="s">
        <v>918</v>
      </c>
      <c r="O115" s="8" t="s">
        <v>1572</v>
      </c>
      <c r="P115" s="5">
        <v>50424</v>
      </c>
      <c r="Q115" s="5">
        <v>118272</v>
      </c>
      <c r="R115" s="17">
        <f>VLOOKUP(Q115,'Commission Criteria'!$B$3:$C$11,2,TRUE)</f>
        <v>0.09</v>
      </c>
      <c r="S115" s="17">
        <f>VLOOKUP('OS Vlookup Approx Sol'!Q115,IF('OS Vlookup Approx Sol'!O115&lt;=5,'Commission Criteria'!$B$3:$C$11,'Commission Criteria'!$E$3:$F$11),2,1)</f>
        <v>0.1</v>
      </c>
      <c r="T115" s="5" t="s">
        <v>1000</v>
      </c>
      <c r="U115" s="5" t="s">
        <v>905</v>
      </c>
      <c r="V115" s="5" t="s">
        <v>906</v>
      </c>
      <c r="W115" s="5" t="s">
        <v>907</v>
      </c>
      <c r="X115" s="5" t="s">
        <v>908</v>
      </c>
    </row>
    <row r="116" spans="1:24">
      <c r="A116" s="5" t="s">
        <v>104</v>
      </c>
      <c r="B116" s="10">
        <v>41417</v>
      </c>
      <c r="C116" s="10" t="str">
        <f>VLOOKUP(MONTH(B116),'Commission Criteria'!$XES$3:$XFD$6,2,1)</f>
        <v>Qtr1</v>
      </c>
      <c r="D116" s="5" t="s">
        <v>1544</v>
      </c>
      <c r="E116" s="5">
        <v>10012</v>
      </c>
      <c r="F116" s="5" t="s">
        <v>1495</v>
      </c>
      <c r="G116" s="5">
        <v>24</v>
      </c>
      <c r="H116" s="2" t="s">
        <v>999</v>
      </c>
      <c r="I116" s="2" t="s">
        <v>903</v>
      </c>
      <c r="J116" s="2" t="s">
        <v>904</v>
      </c>
      <c r="K116" s="5" t="s">
        <v>1195</v>
      </c>
      <c r="L116" s="5">
        <v>3034</v>
      </c>
      <c r="M116" s="5">
        <v>2312</v>
      </c>
      <c r="N116" s="5" t="s">
        <v>918</v>
      </c>
      <c r="O116" s="8">
        <v>3</v>
      </c>
      <c r="P116" s="5">
        <v>55488</v>
      </c>
      <c r="Q116" s="5">
        <v>72816</v>
      </c>
      <c r="R116" s="17">
        <f>VLOOKUP(Q116,'Commission Criteria'!$B$3:$C$11,2,TRUE)</f>
        <v>0.05</v>
      </c>
      <c r="S116" s="17">
        <f>VLOOKUP('OS Vlookup Approx Sol'!Q116,IF('OS Vlookup Approx Sol'!O116&lt;=5,'Commission Criteria'!$B$3:$C$11,'Commission Criteria'!$E$3:$F$11),2,1)</f>
        <v>0.05</v>
      </c>
      <c r="T116" s="5" t="s">
        <v>999</v>
      </c>
      <c r="U116" s="5" t="s">
        <v>902</v>
      </c>
      <c r="V116" s="5" t="s">
        <v>903</v>
      </c>
      <c r="W116" s="5" t="s">
        <v>879</v>
      </c>
      <c r="X116" s="5" t="s">
        <v>904</v>
      </c>
    </row>
    <row r="117" spans="1:24">
      <c r="A117" s="5" t="s">
        <v>105</v>
      </c>
      <c r="B117" s="10">
        <v>41419</v>
      </c>
      <c r="C117" s="10" t="str">
        <f>VLOOKUP(MONTH(B117),'Commission Criteria'!$XES$3:$XFD$6,2,1)</f>
        <v>Qtr1</v>
      </c>
      <c r="D117" s="5" t="s">
        <v>1541</v>
      </c>
      <c r="E117" s="5">
        <v>10013</v>
      </c>
      <c r="F117" s="5" t="s">
        <v>1450</v>
      </c>
      <c r="G117" s="5">
        <v>24</v>
      </c>
      <c r="H117" s="2" t="s">
        <v>1000</v>
      </c>
      <c r="I117" s="2" t="s">
        <v>906</v>
      </c>
      <c r="J117" s="2" t="s">
        <v>908</v>
      </c>
      <c r="K117" s="5" t="s">
        <v>1150</v>
      </c>
      <c r="L117" s="5">
        <v>4006</v>
      </c>
      <c r="M117" s="5">
        <v>1898</v>
      </c>
      <c r="N117" s="5" t="s">
        <v>918</v>
      </c>
      <c r="O117" s="8">
        <v>8</v>
      </c>
      <c r="P117" s="5">
        <v>45552</v>
      </c>
      <c r="Q117" s="5">
        <v>96144</v>
      </c>
      <c r="R117" s="17">
        <f>VLOOKUP(Q117,'Commission Criteria'!$B$3:$C$11,2,TRUE)</f>
        <v>7.0000000000000007E-2</v>
      </c>
      <c r="S117" s="17">
        <f>VLOOKUP('OS Vlookup Approx Sol'!Q117,IF('OS Vlookup Approx Sol'!O117&lt;=5,'Commission Criteria'!$B$3:$C$11,'Commission Criteria'!$E$3:$F$11),2,1)</f>
        <v>0.08</v>
      </c>
      <c r="T117" s="5" t="s">
        <v>1000</v>
      </c>
      <c r="U117" s="5" t="s">
        <v>905</v>
      </c>
      <c r="V117" s="5" t="s">
        <v>906</v>
      </c>
      <c r="W117" s="5" t="s">
        <v>907</v>
      </c>
      <c r="X117" s="5" t="s">
        <v>908</v>
      </c>
    </row>
    <row r="118" spans="1:24">
      <c r="A118" s="5" t="s">
        <v>106</v>
      </c>
      <c r="B118" s="10">
        <v>41420</v>
      </c>
      <c r="C118" s="10" t="str">
        <f>VLOOKUP(MONTH(B118),'Commission Criteria'!$XES$3:$XFD$6,2,1)</f>
        <v>Qtr1</v>
      </c>
      <c r="D118" s="5" t="s">
        <v>1546</v>
      </c>
      <c r="E118" s="5">
        <v>10013</v>
      </c>
      <c r="F118" s="5" t="s">
        <v>1314</v>
      </c>
      <c r="G118" s="5">
        <v>2</v>
      </c>
      <c r="H118" s="2" t="s">
        <v>1000</v>
      </c>
      <c r="I118" s="2" t="s">
        <v>906</v>
      </c>
      <c r="J118" s="2" t="s">
        <v>908</v>
      </c>
      <c r="K118" s="5" t="s">
        <v>951</v>
      </c>
      <c r="L118" s="5">
        <v>4610</v>
      </c>
      <c r="M118" s="5">
        <v>2176</v>
      </c>
      <c r="N118" s="5" t="s">
        <v>918</v>
      </c>
      <c r="O118" s="8">
        <v>4</v>
      </c>
      <c r="P118" s="5">
        <v>4352</v>
      </c>
      <c r="Q118" s="5">
        <v>9220</v>
      </c>
      <c r="R118" s="17">
        <f>VLOOKUP(Q118,'Commission Criteria'!$B$3:$C$11,2,TRUE)</f>
        <v>0.03</v>
      </c>
      <c r="S118" s="17">
        <f>VLOOKUP('OS Vlookup Approx Sol'!Q118,IF('OS Vlookup Approx Sol'!O118&lt;=5,'Commission Criteria'!$B$3:$C$11,'Commission Criteria'!$E$3:$F$11),2,1)</f>
        <v>0.03</v>
      </c>
      <c r="T118" s="5" t="s">
        <v>1000</v>
      </c>
      <c r="U118" s="5" t="s">
        <v>905</v>
      </c>
      <c r="V118" s="5" t="s">
        <v>906</v>
      </c>
      <c r="W118" s="5" t="s">
        <v>907</v>
      </c>
      <c r="X118" s="5" t="s">
        <v>908</v>
      </c>
    </row>
    <row r="119" spans="1:24">
      <c r="A119" s="5" t="s">
        <v>107</v>
      </c>
      <c r="B119" s="10">
        <v>41420</v>
      </c>
      <c r="C119" s="10" t="str">
        <f>VLOOKUP(MONTH(B119),'Commission Criteria'!$XES$3:$XFD$6,2,1)</f>
        <v>Qtr1</v>
      </c>
      <c r="D119" s="5" t="s">
        <v>1542</v>
      </c>
      <c r="E119" s="5">
        <v>10009</v>
      </c>
      <c r="F119" s="5" t="s">
        <v>1303</v>
      </c>
      <c r="G119" s="5">
        <v>24</v>
      </c>
      <c r="H119" s="2" t="s">
        <v>996</v>
      </c>
      <c r="I119" s="2" t="s">
        <v>892</v>
      </c>
      <c r="J119" s="2" t="s">
        <v>894</v>
      </c>
      <c r="K119" s="5" t="s">
        <v>946</v>
      </c>
      <c r="L119" s="5">
        <v>2921</v>
      </c>
      <c r="M119" s="5">
        <v>1786</v>
      </c>
      <c r="N119" s="5" t="s">
        <v>920</v>
      </c>
      <c r="O119" s="8" t="s">
        <v>1572</v>
      </c>
      <c r="P119" s="5">
        <v>42864</v>
      </c>
      <c r="Q119" s="5">
        <v>70104</v>
      </c>
      <c r="R119" s="17">
        <f>VLOOKUP(Q119,'Commission Criteria'!$B$3:$C$11,2,TRUE)</f>
        <v>0.05</v>
      </c>
      <c r="S119" s="17">
        <f>VLOOKUP('OS Vlookup Approx Sol'!Q119,IF('OS Vlookup Approx Sol'!O119&lt;=5,'Commission Criteria'!$B$3:$C$11,'Commission Criteria'!$E$3:$F$11),2,1)</f>
        <v>0.06</v>
      </c>
      <c r="T119" s="5" t="s">
        <v>996</v>
      </c>
      <c r="U119" s="5" t="s">
        <v>891</v>
      </c>
      <c r="V119" s="5" t="s">
        <v>892</v>
      </c>
      <c r="W119" s="5" t="s">
        <v>893</v>
      </c>
      <c r="X119" s="5" t="s">
        <v>894</v>
      </c>
    </row>
    <row r="120" spans="1:24">
      <c r="A120" s="5" t="s">
        <v>108</v>
      </c>
      <c r="B120" s="10">
        <v>41421</v>
      </c>
      <c r="C120" s="10" t="str">
        <f>VLOOKUP(MONTH(B120),'Commission Criteria'!$XES$3:$XFD$6,2,1)</f>
        <v>Qtr1</v>
      </c>
      <c r="D120" s="5" t="s">
        <v>1541</v>
      </c>
      <c r="E120" s="5">
        <v>10004</v>
      </c>
      <c r="F120" s="5" t="s">
        <v>1420</v>
      </c>
      <c r="G120" s="5">
        <v>1</v>
      </c>
      <c r="H120" s="2" t="s">
        <v>992</v>
      </c>
      <c r="I120" s="2" t="s">
        <v>864</v>
      </c>
      <c r="J120" s="2" t="s">
        <v>876</v>
      </c>
      <c r="K120" s="5" t="s">
        <v>1120</v>
      </c>
      <c r="L120" s="5">
        <v>4291</v>
      </c>
      <c r="M120" s="5">
        <v>2021</v>
      </c>
      <c r="N120" s="5" t="s">
        <v>918</v>
      </c>
      <c r="O120" s="8">
        <v>8</v>
      </c>
      <c r="P120" s="5">
        <v>2021</v>
      </c>
      <c r="Q120" s="5">
        <v>4291</v>
      </c>
      <c r="R120" s="17">
        <f>VLOOKUP(Q120,'Commission Criteria'!$B$3:$C$11,2,TRUE)</f>
        <v>0.01</v>
      </c>
      <c r="S120" s="17">
        <f>VLOOKUP('OS Vlookup Approx Sol'!Q120,IF('OS Vlookup Approx Sol'!O120&lt;=5,'Commission Criteria'!$B$3:$C$11,'Commission Criteria'!$E$3:$F$11),2,1)</f>
        <v>0.02</v>
      </c>
      <c r="T120" s="5" t="s">
        <v>992</v>
      </c>
      <c r="U120" s="5" t="s">
        <v>875</v>
      </c>
      <c r="V120" s="5" t="s">
        <v>864</v>
      </c>
      <c r="W120" s="5" t="s">
        <v>865</v>
      </c>
      <c r="X120" s="5" t="s">
        <v>876</v>
      </c>
    </row>
    <row r="121" spans="1:24">
      <c r="A121" s="5" t="s">
        <v>109</v>
      </c>
      <c r="B121" s="10">
        <v>41423</v>
      </c>
      <c r="C121" s="10" t="str">
        <f>VLOOKUP(MONTH(B121),'Commission Criteria'!$XES$3:$XFD$6,2,1)</f>
        <v>Qtr1</v>
      </c>
      <c r="D121" s="5" t="s">
        <v>1543</v>
      </c>
      <c r="E121" s="5">
        <v>10007</v>
      </c>
      <c r="F121" s="5" t="s">
        <v>1263</v>
      </c>
      <c r="G121" s="5">
        <v>2</v>
      </c>
      <c r="H121" s="2" t="s">
        <v>994</v>
      </c>
      <c r="I121" s="2" t="s">
        <v>886</v>
      </c>
      <c r="J121" s="2" t="s">
        <v>887</v>
      </c>
      <c r="K121" s="5" t="s">
        <v>969</v>
      </c>
      <c r="L121" s="5">
        <v>2610</v>
      </c>
      <c r="M121" s="5">
        <v>1307</v>
      </c>
      <c r="N121" s="5" t="s">
        <v>918</v>
      </c>
      <c r="O121" s="8">
        <v>10</v>
      </c>
      <c r="P121" s="5">
        <v>2614</v>
      </c>
      <c r="Q121" s="5">
        <v>5220</v>
      </c>
      <c r="R121" s="17">
        <f>VLOOKUP(Q121,'Commission Criteria'!$B$3:$C$11,2,TRUE)</f>
        <v>0.03</v>
      </c>
      <c r="S121" s="17">
        <f>VLOOKUP('OS Vlookup Approx Sol'!Q121,IF('OS Vlookup Approx Sol'!O121&lt;=5,'Commission Criteria'!$B$3:$C$11,'Commission Criteria'!$E$3:$F$11),2,1)</f>
        <v>0.02</v>
      </c>
      <c r="T121" s="5" t="s">
        <v>994</v>
      </c>
      <c r="U121" s="5" t="s">
        <v>885</v>
      </c>
      <c r="V121" s="5" t="s">
        <v>886</v>
      </c>
      <c r="W121" s="5" t="s">
        <v>879</v>
      </c>
      <c r="X121" s="5" t="s">
        <v>887</v>
      </c>
    </row>
    <row r="122" spans="1:24">
      <c r="A122" s="5" t="s">
        <v>110</v>
      </c>
      <c r="B122" s="10">
        <v>41423</v>
      </c>
      <c r="C122" s="10" t="str">
        <f>VLOOKUP(MONTH(B122),'Commission Criteria'!$XES$3:$XFD$6,2,1)</f>
        <v>Qtr1</v>
      </c>
      <c r="D122" s="5" t="s">
        <v>1545</v>
      </c>
      <c r="E122" s="5">
        <v>10002</v>
      </c>
      <c r="F122" s="5" t="s">
        <v>1277</v>
      </c>
      <c r="G122" s="5">
        <v>2</v>
      </c>
      <c r="H122" s="2" t="s">
        <v>990</v>
      </c>
      <c r="I122" s="2" t="s">
        <v>868</v>
      </c>
      <c r="J122" s="2" t="s">
        <v>870</v>
      </c>
      <c r="K122" s="5" t="s">
        <v>1006</v>
      </c>
      <c r="L122" s="5">
        <v>3377</v>
      </c>
      <c r="M122" s="5">
        <v>2112</v>
      </c>
      <c r="N122" s="5" t="s">
        <v>923</v>
      </c>
      <c r="O122" s="8">
        <v>6</v>
      </c>
      <c r="P122" s="5">
        <v>4224</v>
      </c>
      <c r="Q122" s="5">
        <v>6754</v>
      </c>
      <c r="R122" s="17">
        <f>VLOOKUP(Q122,'Commission Criteria'!$B$3:$C$11,2,TRUE)</f>
        <v>0.03</v>
      </c>
      <c r="S122" s="17">
        <f>VLOOKUP('OS Vlookup Approx Sol'!Q122,IF('OS Vlookup Approx Sol'!O122&lt;=5,'Commission Criteria'!$B$3:$C$11,'Commission Criteria'!$E$3:$F$11),2,1)</f>
        <v>0.02</v>
      </c>
      <c r="T122" s="5" t="s">
        <v>990</v>
      </c>
      <c r="U122" s="5" t="s">
        <v>867</v>
      </c>
      <c r="V122" s="5" t="s">
        <v>868</v>
      </c>
      <c r="W122" s="5" t="s">
        <v>869</v>
      </c>
      <c r="X122" s="5" t="s">
        <v>870</v>
      </c>
    </row>
    <row r="123" spans="1:24">
      <c r="A123" s="5" t="s">
        <v>111</v>
      </c>
      <c r="B123" s="10">
        <v>41424</v>
      </c>
      <c r="C123" s="10" t="str">
        <f>VLOOKUP(MONTH(B123),'Commission Criteria'!$XES$3:$XFD$6,2,1)</f>
        <v>Qtr1</v>
      </c>
      <c r="D123" s="5" t="s">
        <v>1543</v>
      </c>
      <c r="E123" s="5">
        <v>10012</v>
      </c>
      <c r="F123" s="5" t="s">
        <v>1373</v>
      </c>
      <c r="G123" s="5">
        <v>2</v>
      </c>
      <c r="H123" s="2" t="s">
        <v>999</v>
      </c>
      <c r="I123" s="2" t="s">
        <v>903</v>
      </c>
      <c r="J123" s="2" t="s">
        <v>904</v>
      </c>
      <c r="K123" s="5" t="s">
        <v>1073</v>
      </c>
      <c r="L123" s="5">
        <v>2633</v>
      </c>
      <c r="M123" s="5">
        <v>1742</v>
      </c>
      <c r="N123" s="5" t="s">
        <v>923</v>
      </c>
      <c r="O123" s="8">
        <v>10</v>
      </c>
      <c r="P123" s="5">
        <v>3484</v>
      </c>
      <c r="Q123" s="5">
        <v>5266</v>
      </c>
      <c r="R123" s="17">
        <f>VLOOKUP(Q123,'Commission Criteria'!$B$3:$C$11,2,TRUE)</f>
        <v>0.03</v>
      </c>
      <c r="S123" s="17">
        <f>VLOOKUP('OS Vlookup Approx Sol'!Q123,IF('OS Vlookup Approx Sol'!O123&lt;=5,'Commission Criteria'!$B$3:$C$11,'Commission Criteria'!$E$3:$F$11),2,1)</f>
        <v>0.02</v>
      </c>
      <c r="T123" s="5" t="s">
        <v>999</v>
      </c>
      <c r="U123" s="5" t="s">
        <v>902</v>
      </c>
      <c r="V123" s="5" t="s">
        <v>903</v>
      </c>
      <c r="W123" s="5" t="s">
        <v>879</v>
      </c>
      <c r="X123" s="5" t="s">
        <v>904</v>
      </c>
    </row>
    <row r="124" spans="1:24">
      <c r="A124" s="5" t="s">
        <v>112</v>
      </c>
      <c r="B124" s="10">
        <v>41426</v>
      </c>
      <c r="C124" s="10" t="str">
        <f>VLOOKUP(MONTH(B124),'Commission Criteria'!$XES$3:$XFD$6,2,1)</f>
        <v>Qtr1</v>
      </c>
      <c r="D124" s="5" t="s">
        <v>1545</v>
      </c>
      <c r="E124" s="5">
        <v>10002</v>
      </c>
      <c r="F124" s="5" t="s">
        <v>1469</v>
      </c>
      <c r="G124" s="5">
        <v>2</v>
      </c>
      <c r="H124" s="2" t="s">
        <v>990</v>
      </c>
      <c r="I124" s="2" t="s">
        <v>868</v>
      </c>
      <c r="J124" s="2" t="s">
        <v>870</v>
      </c>
      <c r="K124" s="5" t="s">
        <v>1169</v>
      </c>
      <c r="L124" s="5">
        <v>2506</v>
      </c>
      <c r="M124" s="5">
        <v>2355</v>
      </c>
      <c r="N124" s="5" t="s">
        <v>918</v>
      </c>
      <c r="O124" s="8">
        <v>6</v>
      </c>
      <c r="P124" s="5">
        <v>4710</v>
      </c>
      <c r="Q124" s="5">
        <v>5012</v>
      </c>
      <c r="R124" s="17">
        <f>VLOOKUP(Q124,'Commission Criteria'!$B$3:$C$11,2,TRUE)</f>
        <v>0.03</v>
      </c>
      <c r="S124" s="17">
        <f>VLOOKUP('OS Vlookup Approx Sol'!Q124,IF('OS Vlookup Approx Sol'!O124&lt;=5,'Commission Criteria'!$B$3:$C$11,'Commission Criteria'!$E$3:$F$11),2,1)</f>
        <v>0.02</v>
      </c>
      <c r="T124" s="5" t="s">
        <v>990</v>
      </c>
      <c r="U124" s="5" t="s">
        <v>867</v>
      </c>
      <c r="V124" s="5" t="s">
        <v>868</v>
      </c>
      <c r="W124" s="5" t="s">
        <v>869</v>
      </c>
      <c r="X124" s="5" t="s">
        <v>870</v>
      </c>
    </row>
    <row r="125" spans="1:24">
      <c r="A125" s="5" t="s">
        <v>113</v>
      </c>
      <c r="B125" s="10">
        <v>41426</v>
      </c>
      <c r="C125" s="10" t="str">
        <f>VLOOKUP(MONTH(B125),'Commission Criteria'!$XES$3:$XFD$6,2,1)</f>
        <v>Qtr1</v>
      </c>
      <c r="D125" s="5" t="s">
        <v>1546</v>
      </c>
      <c r="E125" s="5">
        <v>10015</v>
      </c>
      <c r="F125" s="5" t="s">
        <v>1521</v>
      </c>
      <c r="G125" s="5">
        <v>3</v>
      </c>
      <c r="H125" s="2" t="s">
        <v>1002</v>
      </c>
      <c r="I125" s="2" t="s">
        <v>914</v>
      </c>
      <c r="J125" s="2" t="s">
        <v>915</v>
      </c>
      <c r="K125" s="5" t="s">
        <v>1221</v>
      </c>
      <c r="L125" s="5">
        <v>4711</v>
      </c>
      <c r="M125" s="5">
        <v>1267</v>
      </c>
      <c r="N125" s="5" t="s">
        <v>923</v>
      </c>
      <c r="O125" s="8">
        <v>4</v>
      </c>
      <c r="P125" s="5">
        <v>3801</v>
      </c>
      <c r="Q125" s="5">
        <v>14133</v>
      </c>
      <c r="R125" s="17">
        <f>VLOOKUP(Q125,'Commission Criteria'!$B$3:$C$11,2,TRUE)</f>
        <v>0.03</v>
      </c>
      <c r="S125" s="17">
        <f>VLOOKUP('OS Vlookup Approx Sol'!Q125,IF('OS Vlookup Approx Sol'!O125&lt;=5,'Commission Criteria'!$B$3:$C$11,'Commission Criteria'!$E$3:$F$11),2,1)</f>
        <v>0.03</v>
      </c>
      <c r="T125" s="5" t="s">
        <v>1002</v>
      </c>
      <c r="U125" s="5" t="s">
        <v>913</v>
      </c>
      <c r="V125" s="5" t="s">
        <v>914</v>
      </c>
      <c r="W125" s="5" t="s">
        <v>907</v>
      </c>
      <c r="X125" s="5" t="s">
        <v>915</v>
      </c>
    </row>
    <row r="126" spans="1:24">
      <c r="A126" s="5" t="s">
        <v>114</v>
      </c>
      <c r="B126" s="10">
        <v>41426</v>
      </c>
      <c r="C126" s="10" t="str">
        <f>VLOOKUP(MONTH(B126),'Commission Criteria'!$XES$3:$XFD$6,2,1)</f>
        <v>Qtr1</v>
      </c>
      <c r="D126" s="5" t="s">
        <v>1546</v>
      </c>
      <c r="E126" s="5">
        <v>10004</v>
      </c>
      <c r="F126" s="5" t="s">
        <v>1416</v>
      </c>
      <c r="G126" s="5">
        <v>24</v>
      </c>
      <c r="H126" s="2" t="s">
        <v>992</v>
      </c>
      <c r="I126" s="2" t="s">
        <v>864</v>
      </c>
      <c r="J126" s="2" t="s">
        <v>876</v>
      </c>
      <c r="K126" s="5" t="s">
        <v>1116</v>
      </c>
      <c r="L126" s="5">
        <v>3579</v>
      </c>
      <c r="M126" s="5">
        <v>1579</v>
      </c>
      <c r="N126" s="5" t="s">
        <v>923</v>
      </c>
      <c r="O126" s="8">
        <v>4</v>
      </c>
      <c r="P126" s="5">
        <v>37896</v>
      </c>
      <c r="Q126" s="5">
        <v>85896</v>
      </c>
      <c r="R126" s="17">
        <f>VLOOKUP(Q126,'Commission Criteria'!$B$3:$C$11,2,TRUE)</f>
        <v>7.0000000000000007E-2</v>
      </c>
      <c r="S126" s="17">
        <f>VLOOKUP('OS Vlookup Approx Sol'!Q126,IF('OS Vlookup Approx Sol'!O126&lt;=5,'Commission Criteria'!$B$3:$C$11,'Commission Criteria'!$E$3:$F$11),2,1)</f>
        <v>7.0000000000000007E-2</v>
      </c>
      <c r="T126" s="5" t="s">
        <v>992</v>
      </c>
      <c r="U126" s="5" t="s">
        <v>875</v>
      </c>
      <c r="V126" s="5" t="s">
        <v>864</v>
      </c>
      <c r="W126" s="5" t="s">
        <v>865</v>
      </c>
      <c r="X126" s="5" t="s">
        <v>876</v>
      </c>
    </row>
    <row r="127" spans="1:24">
      <c r="A127" s="5" t="s">
        <v>115</v>
      </c>
      <c r="B127" s="10">
        <v>41429</v>
      </c>
      <c r="C127" s="10" t="str">
        <f>VLOOKUP(MONTH(B127),'Commission Criteria'!$XES$3:$XFD$6,2,1)</f>
        <v>Qtr1</v>
      </c>
      <c r="D127" s="5" t="s">
        <v>1543</v>
      </c>
      <c r="E127" s="5">
        <v>10013</v>
      </c>
      <c r="F127" s="5" t="s">
        <v>1253</v>
      </c>
      <c r="G127" s="5">
        <v>1</v>
      </c>
      <c r="H127" s="2" t="s">
        <v>1000</v>
      </c>
      <c r="I127" s="2" t="s">
        <v>906</v>
      </c>
      <c r="J127" s="2" t="s">
        <v>908</v>
      </c>
      <c r="K127" s="5" t="s">
        <v>926</v>
      </c>
      <c r="L127" s="5">
        <v>3499</v>
      </c>
      <c r="M127" s="5">
        <v>2342</v>
      </c>
      <c r="N127" s="5" t="s">
        <v>918</v>
      </c>
      <c r="O127" s="8">
        <v>10</v>
      </c>
      <c r="P127" s="5">
        <v>2342</v>
      </c>
      <c r="Q127" s="5">
        <v>3499</v>
      </c>
      <c r="R127" s="17">
        <f>VLOOKUP(Q127,'Commission Criteria'!$B$3:$C$11,2,TRUE)</f>
        <v>0.01</v>
      </c>
      <c r="S127" s="17">
        <f>VLOOKUP('OS Vlookup Approx Sol'!Q127,IF('OS Vlookup Approx Sol'!O127&lt;=5,'Commission Criteria'!$B$3:$C$11,'Commission Criteria'!$E$3:$F$11),2,1)</f>
        <v>0.02</v>
      </c>
      <c r="T127" s="5" t="s">
        <v>1000</v>
      </c>
      <c r="U127" s="5" t="s">
        <v>905</v>
      </c>
      <c r="V127" s="5" t="s">
        <v>906</v>
      </c>
      <c r="W127" s="5" t="s">
        <v>907</v>
      </c>
      <c r="X127" s="5" t="s">
        <v>908</v>
      </c>
    </row>
    <row r="128" spans="1:24">
      <c r="A128" s="5" t="s">
        <v>116</v>
      </c>
      <c r="B128" s="10">
        <v>41429</v>
      </c>
      <c r="C128" s="10" t="str">
        <f>VLOOKUP(MONTH(B128),'Commission Criteria'!$XES$3:$XFD$6,2,1)</f>
        <v>Qtr1</v>
      </c>
      <c r="D128" s="5" t="s">
        <v>1545</v>
      </c>
      <c r="E128" s="5">
        <v>10004</v>
      </c>
      <c r="F128" s="5" t="s">
        <v>1372</v>
      </c>
      <c r="G128" s="5">
        <v>2</v>
      </c>
      <c r="H128" s="2" t="s">
        <v>992</v>
      </c>
      <c r="I128" s="2" t="s">
        <v>864</v>
      </c>
      <c r="J128" s="2" t="s">
        <v>876</v>
      </c>
      <c r="K128" s="5" t="s">
        <v>1072</v>
      </c>
      <c r="L128" s="5">
        <v>3065</v>
      </c>
      <c r="M128" s="5">
        <v>1426</v>
      </c>
      <c r="N128" s="5" t="s">
        <v>923</v>
      </c>
      <c r="O128" s="8">
        <v>6</v>
      </c>
      <c r="P128" s="5">
        <v>2852</v>
      </c>
      <c r="Q128" s="5">
        <v>6130</v>
      </c>
      <c r="R128" s="17">
        <f>VLOOKUP(Q128,'Commission Criteria'!$B$3:$C$11,2,TRUE)</f>
        <v>0.03</v>
      </c>
      <c r="S128" s="17">
        <f>VLOOKUP('OS Vlookup Approx Sol'!Q128,IF('OS Vlookup Approx Sol'!O128&lt;=5,'Commission Criteria'!$B$3:$C$11,'Commission Criteria'!$E$3:$F$11),2,1)</f>
        <v>0.02</v>
      </c>
      <c r="T128" s="5" t="s">
        <v>992</v>
      </c>
      <c r="U128" s="5" t="s">
        <v>875</v>
      </c>
      <c r="V128" s="5" t="s">
        <v>864</v>
      </c>
      <c r="W128" s="5" t="s">
        <v>865</v>
      </c>
      <c r="X128" s="5" t="s">
        <v>876</v>
      </c>
    </row>
    <row r="129" spans="1:24">
      <c r="A129" s="5" t="s">
        <v>117</v>
      </c>
      <c r="B129" s="10">
        <v>41429</v>
      </c>
      <c r="C129" s="10" t="str">
        <f>VLOOKUP(MONTH(B129),'Commission Criteria'!$XES$3:$XFD$6,2,1)</f>
        <v>Qtr1</v>
      </c>
      <c r="D129" s="5" t="s">
        <v>1543</v>
      </c>
      <c r="E129" s="5">
        <v>10014</v>
      </c>
      <c r="F129" s="5" t="s">
        <v>1278</v>
      </c>
      <c r="G129" s="5">
        <v>3</v>
      </c>
      <c r="H129" s="2" t="s">
        <v>1001</v>
      </c>
      <c r="I129" s="2" t="s">
        <v>910</v>
      </c>
      <c r="J129" s="2" t="s">
        <v>912</v>
      </c>
      <c r="K129" s="5" t="s">
        <v>978</v>
      </c>
      <c r="L129" s="5">
        <v>2787</v>
      </c>
      <c r="M129" s="5">
        <v>2020</v>
      </c>
      <c r="N129" s="5" t="s">
        <v>918</v>
      </c>
      <c r="O129" s="8">
        <v>10</v>
      </c>
      <c r="P129" s="5">
        <v>6060</v>
      </c>
      <c r="Q129" s="5">
        <v>8361</v>
      </c>
      <c r="R129" s="17">
        <f>VLOOKUP(Q129,'Commission Criteria'!$B$3:$C$11,2,TRUE)</f>
        <v>0.03</v>
      </c>
      <c r="S129" s="17">
        <f>VLOOKUP('OS Vlookup Approx Sol'!Q129,IF('OS Vlookup Approx Sol'!O129&lt;=5,'Commission Criteria'!$B$3:$C$11,'Commission Criteria'!$E$3:$F$11),2,1)</f>
        <v>0.02</v>
      </c>
      <c r="T129" s="5" t="s">
        <v>1001</v>
      </c>
      <c r="U129" s="5" t="s">
        <v>909</v>
      </c>
      <c r="V129" s="5" t="s">
        <v>910</v>
      </c>
      <c r="W129" s="5" t="s">
        <v>911</v>
      </c>
      <c r="X129" s="5" t="s">
        <v>912</v>
      </c>
    </row>
    <row r="130" spans="1:24">
      <c r="A130" s="5" t="s">
        <v>118</v>
      </c>
      <c r="B130" s="10">
        <v>41431</v>
      </c>
      <c r="C130" s="10" t="str">
        <f>VLOOKUP(MONTH(B130),'Commission Criteria'!$XES$3:$XFD$6,2,1)</f>
        <v>Qtr1</v>
      </c>
      <c r="D130" s="5" t="s">
        <v>1539</v>
      </c>
      <c r="E130" s="5">
        <v>10007</v>
      </c>
      <c r="F130" s="5" t="s">
        <v>1293</v>
      </c>
      <c r="G130" s="5">
        <v>1</v>
      </c>
      <c r="H130" s="2" t="s">
        <v>994</v>
      </c>
      <c r="I130" s="2" t="s">
        <v>886</v>
      </c>
      <c r="J130" s="2" t="s">
        <v>887</v>
      </c>
      <c r="K130" s="5" t="s">
        <v>1009</v>
      </c>
      <c r="L130" s="5">
        <v>2718</v>
      </c>
      <c r="M130" s="5">
        <v>2254</v>
      </c>
      <c r="N130" s="5" t="s">
        <v>923</v>
      </c>
      <c r="O130" s="8">
        <v>4</v>
      </c>
      <c r="P130" s="5">
        <v>2254</v>
      </c>
      <c r="Q130" s="5">
        <v>2718</v>
      </c>
      <c r="R130" s="17">
        <f>VLOOKUP(Q130,'Commission Criteria'!$B$3:$C$11,2,TRUE)</f>
        <v>0.01</v>
      </c>
      <c r="S130" s="17">
        <f>VLOOKUP('OS Vlookup Approx Sol'!Q130,IF('OS Vlookup Approx Sol'!O130&lt;=5,'Commission Criteria'!$B$3:$C$11,'Commission Criteria'!$E$3:$F$11),2,1)</f>
        <v>0.01</v>
      </c>
      <c r="T130" s="5" t="s">
        <v>994</v>
      </c>
      <c r="U130" s="5" t="s">
        <v>885</v>
      </c>
      <c r="V130" s="5" t="s">
        <v>886</v>
      </c>
      <c r="W130" s="5" t="s">
        <v>879</v>
      </c>
      <c r="X130" s="5" t="s">
        <v>887</v>
      </c>
    </row>
    <row r="131" spans="1:24">
      <c r="A131" s="5" t="s">
        <v>119</v>
      </c>
      <c r="B131" s="10">
        <v>41431</v>
      </c>
      <c r="C131" s="10" t="str">
        <f>VLOOKUP(MONTH(B131),'Commission Criteria'!$XES$3:$XFD$6,2,1)</f>
        <v>Qtr1</v>
      </c>
      <c r="D131" s="5" t="s">
        <v>1542</v>
      </c>
      <c r="E131" s="5">
        <v>10014</v>
      </c>
      <c r="F131" s="5" t="s">
        <v>1320</v>
      </c>
      <c r="G131" s="5">
        <v>3</v>
      </c>
      <c r="H131" s="2" t="s">
        <v>1001</v>
      </c>
      <c r="I131" s="2" t="s">
        <v>910</v>
      </c>
      <c r="J131" s="2" t="s">
        <v>912</v>
      </c>
      <c r="K131" s="5" t="s">
        <v>1020</v>
      </c>
      <c r="L131" s="5">
        <v>4477</v>
      </c>
      <c r="M131" s="5">
        <v>1589</v>
      </c>
      <c r="N131" s="5" t="s">
        <v>918</v>
      </c>
      <c r="O131" s="8" t="s">
        <v>1572</v>
      </c>
      <c r="P131" s="5">
        <v>4767</v>
      </c>
      <c r="Q131" s="5">
        <v>13431</v>
      </c>
      <c r="R131" s="17">
        <f>VLOOKUP(Q131,'Commission Criteria'!$B$3:$C$11,2,TRUE)</f>
        <v>0.03</v>
      </c>
      <c r="S131" s="17">
        <f>VLOOKUP('OS Vlookup Approx Sol'!Q131,IF('OS Vlookup Approx Sol'!O131&lt;=5,'Commission Criteria'!$B$3:$C$11,'Commission Criteria'!$E$3:$F$11),2,1)</f>
        <v>0.02</v>
      </c>
      <c r="T131" s="5" t="s">
        <v>1001</v>
      </c>
      <c r="U131" s="5" t="s">
        <v>909</v>
      </c>
      <c r="V131" s="5" t="s">
        <v>910</v>
      </c>
      <c r="W131" s="5" t="s">
        <v>911</v>
      </c>
      <c r="X131" s="5" t="s">
        <v>912</v>
      </c>
    </row>
    <row r="132" spans="1:24">
      <c r="A132" s="5" t="s">
        <v>120</v>
      </c>
      <c r="B132" s="10">
        <v>41432</v>
      </c>
      <c r="C132" s="10" t="str">
        <f>VLOOKUP(MONTH(B132),'Commission Criteria'!$XES$3:$XFD$6,2,1)</f>
        <v>Qtr1</v>
      </c>
      <c r="D132" s="5" t="s">
        <v>1545</v>
      </c>
      <c r="E132" s="5">
        <v>10001</v>
      </c>
      <c r="F132" s="5" t="s">
        <v>1276</v>
      </c>
      <c r="G132" s="5">
        <v>1</v>
      </c>
      <c r="H132" s="2" t="s">
        <v>1562</v>
      </c>
      <c r="I132" s="2" t="s">
        <v>864</v>
      </c>
      <c r="J132" s="2" t="s">
        <v>866</v>
      </c>
      <c r="K132" s="5" t="s">
        <v>977</v>
      </c>
      <c r="L132" s="5">
        <v>2912</v>
      </c>
      <c r="M132" s="5">
        <v>2328</v>
      </c>
      <c r="N132" s="5" t="s">
        <v>925</v>
      </c>
      <c r="O132" s="8">
        <v>6</v>
      </c>
      <c r="P132" s="5">
        <v>2328</v>
      </c>
      <c r="Q132" s="5">
        <v>2912</v>
      </c>
      <c r="R132" s="17">
        <f>VLOOKUP(Q132,'Commission Criteria'!$B$3:$C$11,2,TRUE)</f>
        <v>0.01</v>
      </c>
      <c r="S132" s="17">
        <f>VLOOKUP('OS Vlookup Approx Sol'!Q132,IF('OS Vlookup Approx Sol'!O132&lt;=5,'Commission Criteria'!$B$3:$C$11,'Commission Criteria'!$E$3:$F$11),2,1)</f>
        <v>0.02</v>
      </c>
      <c r="T132" s="5" t="s">
        <v>1562</v>
      </c>
      <c r="U132" s="5" t="s">
        <v>863</v>
      </c>
      <c r="V132" s="5" t="s">
        <v>864</v>
      </c>
      <c r="W132" s="5" t="s">
        <v>865</v>
      </c>
      <c r="X132" s="5" t="s">
        <v>866</v>
      </c>
    </row>
    <row r="133" spans="1:24">
      <c r="A133" s="5" t="s">
        <v>121</v>
      </c>
      <c r="B133" s="10">
        <v>41432</v>
      </c>
      <c r="C133" s="10" t="str">
        <f>VLOOKUP(MONTH(B133),'Commission Criteria'!$XES$3:$XFD$6,2,1)</f>
        <v>Qtr1</v>
      </c>
      <c r="D133" s="5" t="s">
        <v>1544</v>
      </c>
      <c r="E133" s="5">
        <v>10005</v>
      </c>
      <c r="F133" s="5" t="s">
        <v>1522</v>
      </c>
      <c r="G133" s="5">
        <v>1</v>
      </c>
      <c r="H133" s="2" t="s">
        <v>993</v>
      </c>
      <c r="I133" s="2" t="s">
        <v>878</v>
      </c>
      <c r="J133" s="2" t="s">
        <v>880</v>
      </c>
      <c r="K133" s="5" t="s">
        <v>1222</v>
      </c>
      <c r="L133" s="5">
        <v>3508</v>
      </c>
      <c r="M133" s="5">
        <v>1212</v>
      </c>
      <c r="N133" s="5" t="s">
        <v>918</v>
      </c>
      <c r="O133" s="8">
        <v>3</v>
      </c>
      <c r="P133" s="5">
        <v>1212</v>
      </c>
      <c r="Q133" s="5">
        <v>3508</v>
      </c>
      <c r="R133" s="17">
        <f>VLOOKUP(Q133,'Commission Criteria'!$B$3:$C$11,2,TRUE)</f>
        <v>0.01</v>
      </c>
      <c r="S133" s="17">
        <f>VLOOKUP('OS Vlookup Approx Sol'!Q133,IF('OS Vlookup Approx Sol'!O133&lt;=5,'Commission Criteria'!$B$3:$C$11,'Commission Criteria'!$E$3:$F$11),2,1)</f>
        <v>0.01</v>
      </c>
      <c r="T133" s="5" t="s">
        <v>993</v>
      </c>
      <c r="U133" s="5" t="s">
        <v>877</v>
      </c>
      <c r="V133" s="5" t="s">
        <v>878</v>
      </c>
      <c r="W133" s="5" t="s">
        <v>879</v>
      </c>
      <c r="X133" s="5" t="s">
        <v>880</v>
      </c>
    </row>
    <row r="134" spans="1:24">
      <c r="A134" s="5" t="s">
        <v>122</v>
      </c>
      <c r="B134" s="10">
        <v>41432</v>
      </c>
      <c r="C134" s="10" t="str">
        <f>VLOOKUP(MONTH(B134),'Commission Criteria'!$XES$3:$XFD$6,2,1)</f>
        <v>Qtr1</v>
      </c>
      <c r="D134" s="5" t="s">
        <v>1543</v>
      </c>
      <c r="E134" s="5">
        <v>10002</v>
      </c>
      <c r="F134" s="5" t="s">
        <v>1345</v>
      </c>
      <c r="G134" s="5">
        <v>1</v>
      </c>
      <c r="H134" s="2" t="s">
        <v>990</v>
      </c>
      <c r="I134" s="2" t="s">
        <v>868</v>
      </c>
      <c r="J134" s="2" t="s">
        <v>870</v>
      </c>
      <c r="K134" s="5" t="s">
        <v>1045</v>
      </c>
      <c r="L134" s="5">
        <v>4906</v>
      </c>
      <c r="M134" s="5">
        <v>2269</v>
      </c>
      <c r="N134" s="5" t="s">
        <v>918</v>
      </c>
      <c r="O134" s="8">
        <v>10</v>
      </c>
      <c r="P134" s="5">
        <v>2269</v>
      </c>
      <c r="Q134" s="5">
        <v>4906</v>
      </c>
      <c r="R134" s="17">
        <f>VLOOKUP(Q134,'Commission Criteria'!$B$3:$C$11,2,TRUE)</f>
        <v>0.01</v>
      </c>
      <c r="S134" s="17">
        <f>VLOOKUP('OS Vlookup Approx Sol'!Q134,IF('OS Vlookup Approx Sol'!O134&lt;=5,'Commission Criteria'!$B$3:$C$11,'Commission Criteria'!$E$3:$F$11),2,1)</f>
        <v>0.02</v>
      </c>
      <c r="T134" s="5" t="s">
        <v>990</v>
      </c>
      <c r="U134" s="5" t="s">
        <v>867</v>
      </c>
      <c r="V134" s="5" t="s">
        <v>868</v>
      </c>
      <c r="W134" s="5" t="s">
        <v>869</v>
      </c>
      <c r="X134" s="5" t="s">
        <v>870</v>
      </c>
    </row>
    <row r="135" spans="1:24">
      <c r="A135" s="5" t="s">
        <v>123</v>
      </c>
      <c r="B135" s="10">
        <v>41432</v>
      </c>
      <c r="C135" s="10" t="str">
        <f>VLOOKUP(MONTH(B135),'Commission Criteria'!$XES$3:$XFD$6,2,1)</f>
        <v>Qtr1</v>
      </c>
      <c r="D135" s="5" t="s">
        <v>1539</v>
      </c>
      <c r="E135" s="5">
        <v>10003</v>
      </c>
      <c r="F135" s="5" t="s">
        <v>1248</v>
      </c>
      <c r="G135" s="5">
        <v>2</v>
      </c>
      <c r="H135" s="2" t="s">
        <v>991</v>
      </c>
      <c r="I135" s="2" t="s">
        <v>872</v>
      </c>
      <c r="J135" s="2" t="s">
        <v>874</v>
      </c>
      <c r="K135" s="5" t="s">
        <v>952</v>
      </c>
      <c r="L135" s="5">
        <v>2529</v>
      </c>
      <c r="M135" s="5">
        <v>1630</v>
      </c>
      <c r="N135" s="5" t="s">
        <v>918</v>
      </c>
      <c r="O135" s="8">
        <v>4</v>
      </c>
      <c r="P135" s="5">
        <v>3260</v>
      </c>
      <c r="Q135" s="5">
        <v>5058</v>
      </c>
      <c r="R135" s="17">
        <f>VLOOKUP(Q135,'Commission Criteria'!$B$3:$C$11,2,TRUE)</f>
        <v>0.03</v>
      </c>
      <c r="S135" s="17">
        <f>VLOOKUP('OS Vlookup Approx Sol'!Q135,IF('OS Vlookup Approx Sol'!O135&lt;=5,'Commission Criteria'!$B$3:$C$11,'Commission Criteria'!$E$3:$F$11),2,1)</f>
        <v>0.03</v>
      </c>
      <c r="T135" s="5" t="s">
        <v>991</v>
      </c>
      <c r="U135" s="5" t="s">
        <v>871</v>
      </c>
      <c r="V135" s="5" t="s">
        <v>872</v>
      </c>
      <c r="W135" s="5" t="s">
        <v>873</v>
      </c>
      <c r="X135" s="5" t="s">
        <v>874</v>
      </c>
    </row>
    <row r="136" spans="1:24">
      <c r="A136" s="5" t="s">
        <v>124</v>
      </c>
      <c r="B136" s="10">
        <v>41435</v>
      </c>
      <c r="C136" s="10" t="str">
        <f>VLOOKUP(MONTH(B136),'Commission Criteria'!$XES$3:$XFD$6,2,1)</f>
        <v>Qtr1</v>
      </c>
      <c r="D136" s="5" t="s">
        <v>1541</v>
      </c>
      <c r="E136" s="5">
        <v>10015</v>
      </c>
      <c r="F136" s="5" t="s">
        <v>1302</v>
      </c>
      <c r="G136" s="5">
        <v>2</v>
      </c>
      <c r="H136" s="2" t="s">
        <v>1002</v>
      </c>
      <c r="I136" s="2" t="s">
        <v>914</v>
      </c>
      <c r="J136" s="2" t="s">
        <v>915</v>
      </c>
      <c r="K136" s="5" t="s">
        <v>1012</v>
      </c>
      <c r="L136" s="5">
        <v>3256</v>
      </c>
      <c r="M136" s="5">
        <v>1772</v>
      </c>
      <c r="N136" s="5" t="s">
        <v>918</v>
      </c>
      <c r="O136" s="8">
        <v>8</v>
      </c>
      <c r="P136" s="5">
        <v>3544</v>
      </c>
      <c r="Q136" s="5">
        <v>6512</v>
      </c>
      <c r="R136" s="17">
        <f>VLOOKUP(Q136,'Commission Criteria'!$B$3:$C$11,2,TRUE)</f>
        <v>0.03</v>
      </c>
      <c r="S136" s="17">
        <f>VLOOKUP('OS Vlookup Approx Sol'!Q136,IF('OS Vlookup Approx Sol'!O136&lt;=5,'Commission Criteria'!$B$3:$C$11,'Commission Criteria'!$E$3:$F$11),2,1)</f>
        <v>0.02</v>
      </c>
      <c r="T136" s="5" t="s">
        <v>1002</v>
      </c>
      <c r="U136" s="5" t="s">
        <v>913</v>
      </c>
      <c r="V136" s="5" t="s">
        <v>914</v>
      </c>
      <c r="W136" s="5" t="s">
        <v>907</v>
      </c>
      <c r="X136" s="5" t="s">
        <v>915</v>
      </c>
    </row>
    <row r="137" spans="1:24">
      <c r="A137" s="5" t="s">
        <v>125</v>
      </c>
      <c r="B137" s="10">
        <v>41435</v>
      </c>
      <c r="C137" s="10" t="str">
        <f>VLOOKUP(MONTH(B137),'Commission Criteria'!$XES$3:$XFD$6,2,1)</f>
        <v>Qtr1</v>
      </c>
      <c r="D137" s="5" t="s">
        <v>1545</v>
      </c>
      <c r="E137" s="5">
        <v>10004</v>
      </c>
      <c r="F137" s="5" t="s">
        <v>1472</v>
      </c>
      <c r="G137" s="5">
        <v>3</v>
      </c>
      <c r="H137" s="2" t="s">
        <v>992</v>
      </c>
      <c r="I137" s="2" t="s">
        <v>864</v>
      </c>
      <c r="J137" s="2" t="s">
        <v>876</v>
      </c>
      <c r="K137" s="5" t="s">
        <v>1172</v>
      </c>
      <c r="L137" s="5">
        <v>3305</v>
      </c>
      <c r="M137" s="5">
        <v>1418</v>
      </c>
      <c r="N137" s="5" t="s">
        <v>918</v>
      </c>
      <c r="O137" s="8">
        <v>6</v>
      </c>
      <c r="P137" s="5">
        <v>4254</v>
      </c>
      <c r="Q137" s="5">
        <v>9915</v>
      </c>
      <c r="R137" s="17">
        <f>VLOOKUP(Q137,'Commission Criteria'!$B$3:$C$11,2,TRUE)</f>
        <v>0.03</v>
      </c>
      <c r="S137" s="17">
        <f>VLOOKUP('OS Vlookup Approx Sol'!Q137,IF('OS Vlookup Approx Sol'!O137&lt;=5,'Commission Criteria'!$B$3:$C$11,'Commission Criteria'!$E$3:$F$11),2,1)</f>
        <v>0.02</v>
      </c>
      <c r="T137" s="5" t="s">
        <v>992</v>
      </c>
      <c r="U137" s="5" t="s">
        <v>875</v>
      </c>
      <c r="V137" s="5" t="s">
        <v>864</v>
      </c>
      <c r="W137" s="5" t="s">
        <v>865</v>
      </c>
      <c r="X137" s="5" t="s">
        <v>876</v>
      </c>
    </row>
    <row r="138" spans="1:24">
      <c r="A138" s="5" t="s">
        <v>126</v>
      </c>
      <c r="B138" s="10">
        <v>41440</v>
      </c>
      <c r="C138" s="10" t="str">
        <f>VLOOKUP(MONTH(B138),'Commission Criteria'!$XES$3:$XFD$6,2,1)</f>
        <v>Qtr1</v>
      </c>
      <c r="D138" s="5" t="s">
        <v>1540</v>
      </c>
      <c r="E138" s="5">
        <v>10002</v>
      </c>
      <c r="F138" s="5" t="s">
        <v>1335</v>
      </c>
      <c r="G138" s="5">
        <v>2</v>
      </c>
      <c r="H138" s="2" t="s">
        <v>990</v>
      </c>
      <c r="I138" s="2" t="s">
        <v>868</v>
      </c>
      <c r="J138" s="2" t="s">
        <v>870</v>
      </c>
      <c r="K138" s="5" t="s">
        <v>1035</v>
      </c>
      <c r="L138" s="5">
        <v>4262</v>
      </c>
      <c r="M138" s="5">
        <v>2486</v>
      </c>
      <c r="N138" s="5" t="s">
        <v>918</v>
      </c>
      <c r="O138" s="8">
        <v>5</v>
      </c>
      <c r="P138" s="5">
        <v>4972</v>
      </c>
      <c r="Q138" s="5">
        <v>8524</v>
      </c>
      <c r="R138" s="17">
        <f>VLOOKUP(Q138,'Commission Criteria'!$B$3:$C$11,2,TRUE)</f>
        <v>0.03</v>
      </c>
      <c r="S138" s="17">
        <f>VLOOKUP('OS Vlookup Approx Sol'!Q138,IF('OS Vlookup Approx Sol'!O138&lt;=5,'Commission Criteria'!$B$3:$C$11,'Commission Criteria'!$E$3:$F$11),2,1)</f>
        <v>0.03</v>
      </c>
      <c r="T138" s="5" t="s">
        <v>990</v>
      </c>
      <c r="U138" s="5" t="s">
        <v>867</v>
      </c>
      <c r="V138" s="5" t="s">
        <v>868</v>
      </c>
      <c r="W138" s="5" t="s">
        <v>869</v>
      </c>
      <c r="X138" s="5" t="s">
        <v>870</v>
      </c>
    </row>
    <row r="139" spans="1:24">
      <c r="A139" s="5" t="s">
        <v>127</v>
      </c>
      <c r="B139" s="10">
        <v>41441</v>
      </c>
      <c r="C139" s="10" t="str">
        <f>VLOOKUP(MONTH(B139),'Commission Criteria'!$XES$3:$XFD$6,2,1)</f>
        <v>Qtr1</v>
      </c>
      <c r="D139" s="5" t="s">
        <v>1541</v>
      </c>
      <c r="E139" s="5">
        <v>10013</v>
      </c>
      <c r="F139" s="5" t="s">
        <v>1350</v>
      </c>
      <c r="G139" s="5">
        <v>1</v>
      </c>
      <c r="H139" s="2" t="s">
        <v>1000</v>
      </c>
      <c r="I139" s="2" t="s">
        <v>906</v>
      </c>
      <c r="J139" s="2" t="s">
        <v>908</v>
      </c>
      <c r="K139" s="5" t="s">
        <v>1050</v>
      </c>
      <c r="L139" s="5">
        <v>2562</v>
      </c>
      <c r="M139" s="5">
        <v>1527</v>
      </c>
      <c r="N139" s="5" t="s">
        <v>918</v>
      </c>
      <c r="O139" s="8">
        <v>8</v>
      </c>
      <c r="P139" s="5">
        <v>1527</v>
      </c>
      <c r="Q139" s="5">
        <v>2562</v>
      </c>
      <c r="R139" s="17">
        <f>VLOOKUP(Q139,'Commission Criteria'!$B$3:$C$11,2,TRUE)</f>
        <v>0.01</v>
      </c>
      <c r="S139" s="17">
        <f>VLOOKUP('OS Vlookup Approx Sol'!Q139,IF('OS Vlookup Approx Sol'!O139&lt;=5,'Commission Criteria'!$B$3:$C$11,'Commission Criteria'!$E$3:$F$11),2,1)</f>
        <v>0.02</v>
      </c>
      <c r="T139" s="5" t="s">
        <v>1000</v>
      </c>
      <c r="U139" s="5" t="s">
        <v>905</v>
      </c>
      <c r="V139" s="5" t="s">
        <v>906</v>
      </c>
      <c r="W139" s="5" t="s">
        <v>907</v>
      </c>
      <c r="X139" s="5" t="s">
        <v>908</v>
      </c>
    </row>
    <row r="140" spans="1:24">
      <c r="A140" s="5" t="s">
        <v>128</v>
      </c>
      <c r="B140" s="10">
        <v>41441</v>
      </c>
      <c r="C140" s="10" t="str">
        <f>VLOOKUP(MONTH(B140),'Commission Criteria'!$XES$3:$XFD$6,2,1)</f>
        <v>Qtr1</v>
      </c>
      <c r="D140" s="5" t="s">
        <v>1544</v>
      </c>
      <c r="E140" s="5">
        <v>10015</v>
      </c>
      <c r="F140" s="5" t="s">
        <v>1503</v>
      </c>
      <c r="G140" s="5">
        <v>1</v>
      </c>
      <c r="H140" s="2" t="s">
        <v>1002</v>
      </c>
      <c r="I140" s="2" t="s">
        <v>914</v>
      </c>
      <c r="J140" s="2" t="s">
        <v>915</v>
      </c>
      <c r="K140" s="5" t="s">
        <v>1203</v>
      </c>
      <c r="L140" s="5">
        <v>4706</v>
      </c>
      <c r="M140" s="5">
        <v>1320</v>
      </c>
      <c r="N140" s="5" t="s">
        <v>918</v>
      </c>
      <c r="O140" s="8">
        <v>3</v>
      </c>
      <c r="P140" s="5">
        <v>1320</v>
      </c>
      <c r="Q140" s="5">
        <v>4706</v>
      </c>
      <c r="R140" s="17">
        <f>VLOOKUP(Q140,'Commission Criteria'!$B$3:$C$11,2,TRUE)</f>
        <v>0.01</v>
      </c>
      <c r="S140" s="17">
        <f>VLOOKUP('OS Vlookup Approx Sol'!Q140,IF('OS Vlookup Approx Sol'!O140&lt;=5,'Commission Criteria'!$B$3:$C$11,'Commission Criteria'!$E$3:$F$11),2,1)</f>
        <v>0.01</v>
      </c>
      <c r="T140" s="5" t="s">
        <v>1002</v>
      </c>
      <c r="U140" s="5" t="s">
        <v>913</v>
      </c>
      <c r="V140" s="5" t="s">
        <v>914</v>
      </c>
      <c r="W140" s="5" t="s">
        <v>907</v>
      </c>
      <c r="X140" s="5" t="s">
        <v>915</v>
      </c>
    </row>
    <row r="141" spans="1:24">
      <c r="A141" s="5" t="s">
        <v>129</v>
      </c>
      <c r="B141" s="10">
        <v>41442</v>
      </c>
      <c r="C141" s="10" t="str">
        <f>VLOOKUP(MONTH(B141),'Commission Criteria'!$XES$3:$XFD$6,2,1)</f>
        <v>Qtr1</v>
      </c>
      <c r="D141" s="5" t="s">
        <v>1545</v>
      </c>
      <c r="E141" s="5">
        <v>10012</v>
      </c>
      <c r="F141" s="5" t="s">
        <v>1372</v>
      </c>
      <c r="G141" s="5">
        <v>1</v>
      </c>
      <c r="H141" s="2" t="s">
        <v>999</v>
      </c>
      <c r="I141" s="2" t="s">
        <v>903</v>
      </c>
      <c r="J141" s="2" t="s">
        <v>904</v>
      </c>
      <c r="K141" s="5" t="s">
        <v>1072</v>
      </c>
      <c r="L141" s="5">
        <v>3065</v>
      </c>
      <c r="M141" s="5">
        <v>1426</v>
      </c>
      <c r="N141" s="5" t="s">
        <v>923</v>
      </c>
      <c r="O141" s="8">
        <v>6</v>
      </c>
      <c r="P141" s="5">
        <v>1426</v>
      </c>
      <c r="Q141" s="5">
        <v>3065</v>
      </c>
      <c r="R141" s="17">
        <f>VLOOKUP(Q141,'Commission Criteria'!$B$3:$C$11,2,TRUE)</f>
        <v>0.01</v>
      </c>
      <c r="S141" s="17">
        <f>VLOOKUP('OS Vlookup Approx Sol'!Q141,IF('OS Vlookup Approx Sol'!O141&lt;=5,'Commission Criteria'!$B$3:$C$11,'Commission Criteria'!$E$3:$F$11),2,1)</f>
        <v>0.02</v>
      </c>
      <c r="T141" s="5" t="s">
        <v>999</v>
      </c>
      <c r="U141" s="5" t="s">
        <v>902</v>
      </c>
      <c r="V141" s="5" t="s">
        <v>903</v>
      </c>
      <c r="W141" s="5" t="s">
        <v>879</v>
      </c>
      <c r="X141" s="5" t="s">
        <v>904</v>
      </c>
    </row>
    <row r="142" spans="1:24">
      <c r="A142" s="5" t="s">
        <v>130</v>
      </c>
      <c r="B142" s="10">
        <v>41442</v>
      </c>
      <c r="C142" s="10" t="str">
        <f>VLOOKUP(MONTH(B142),'Commission Criteria'!$XES$3:$XFD$6,2,1)</f>
        <v>Qtr1</v>
      </c>
      <c r="D142" s="5" t="s">
        <v>1540</v>
      </c>
      <c r="E142" s="5">
        <v>10003</v>
      </c>
      <c r="F142" s="5" t="s">
        <v>1372</v>
      </c>
      <c r="G142" s="5">
        <v>1</v>
      </c>
      <c r="H142" s="2" t="s">
        <v>991</v>
      </c>
      <c r="I142" s="2" t="s">
        <v>872</v>
      </c>
      <c r="J142" s="2" t="s">
        <v>874</v>
      </c>
      <c r="K142" s="5" t="s">
        <v>1072</v>
      </c>
      <c r="L142" s="5">
        <v>3065</v>
      </c>
      <c r="M142" s="5">
        <v>1426</v>
      </c>
      <c r="N142" s="5" t="s">
        <v>923</v>
      </c>
      <c r="O142" s="8">
        <v>5</v>
      </c>
      <c r="P142" s="5">
        <v>1426</v>
      </c>
      <c r="Q142" s="5">
        <v>3065</v>
      </c>
      <c r="R142" s="17">
        <f>VLOOKUP(Q142,'Commission Criteria'!$B$3:$C$11,2,TRUE)</f>
        <v>0.01</v>
      </c>
      <c r="S142" s="17">
        <f>VLOOKUP('OS Vlookup Approx Sol'!Q142,IF('OS Vlookup Approx Sol'!O142&lt;=5,'Commission Criteria'!$B$3:$C$11,'Commission Criteria'!$E$3:$F$11),2,1)</f>
        <v>0.01</v>
      </c>
      <c r="T142" s="5" t="s">
        <v>991</v>
      </c>
      <c r="U142" s="5" t="s">
        <v>871</v>
      </c>
      <c r="V142" s="5" t="s">
        <v>872</v>
      </c>
      <c r="W142" s="5" t="s">
        <v>873</v>
      </c>
      <c r="X142" s="5" t="s">
        <v>874</v>
      </c>
    </row>
    <row r="143" spans="1:24">
      <c r="A143" s="5" t="s">
        <v>1583</v>
      </c>
      <c r="B143" s="10">
        <v>41445</v>
      </c>
      <c r="C143" s="10" t="str">
        <f>VLOOKUP(MONTH(B143),'Commission Criteria'!$XES$3:$XFD$6,2,1)</f>
        <v>Qtr1</v>
      </c>
      <c r="D143" s="5" t="s">
        <v>1545</v>
      </c>
      <c r="E143" s="5">
        <v>10010</v>
      </c>
      <c r="F143" s="5" t="s">
        <v>1460</v>
      </c>
      <c r="G143" s="5">
        <v>3</v>
      </c>
      <c r="H143" s="2" t="s">
        <v>997</v>
      </c>
      <c r="I143" s="2" t="s">
        <v>896</v>
      </c>
      <c r="J143" s="2" t="s">
        <v>897</v>
      </c>
      <c r="K143" s="5" t="s">
        <v>1160</v>
      </c>
      <c r="L143" s="5">
        <v>4646</v>
      </c>
      <c r="M143" s="5">
        <v>1846</v>
      </c>
      <c r="N143" s="5" t="s">
        <v>923</v>
      </c>
      <c r="O143" s="8">
        <v>6</v>
      </c>
      <c r="P143" s="5">
        <v>5538</v>
      </c>
      <c r="Q143" s="5">
        <v>13938</v>
      </c>
      <c r="R143" s="17">
        <f>VLOOKUP(Q143,'Commission Criteria'!$B$3:$C$11,2,TRUE)</f>
        <v>0.03</v>
      </c>
      <c r="S143" s="17">
        <f>VLOOKUP('OS Vlookup Approx Sol'!Q143,IF('OS Vlookup Approx Sol'!O143&lt;=5,'Commission Criteria'!$B$3:$C$11,'Commission Criteria'!$E$3:$F$11),2,1)</f>
        <v>0.02</v>
      </c>
      <c r="T143" s="5" t="s">
        <v>997</v>
      </c>
      <c r="U143" s="5" t="s">
        <v>895</v>
      </c>
      <c r="V143" s="5" t="s">
        <v>896</v>
      </c>
      <c r="W143" s="5" t="s">
        <v>879</v>
      </c>
      <c r="X143" s="5" t="s">
        <v>897</v>
      </c>
    </row>
    <row r="144" spans="1:24">
      <c r="A144" s="5" t="s">
        <v>131</v>
      </c>
      <c r="B144" s="10">
        <v>41447</v>
      </c>
      <c r="C144" s="10" t="str">
        <f>VLOOKUP(MONTH(B144),'Commission Criteria'!$XES$3:$XFD$6,2,1)</f>
        <v>Qtr1</v>
      </c>
      <c r="D144" s="5" t="s">
        <v>1541</v>
      </c>
      <c r="E144" s="5">
        <v>10012</v>
      </c>
      <c r="F144" s="5" t="s">
        <v>1254</v>
      </c>
      <c r="G144" s="5">
        <v>1</v>
      </c>
      <c r="H144" s="2" t="s">
        <v>999</v>
      </c>
      <c r="I144" s="2" t="s">
        <v>903</v>
      </c>
      <c r="J144" s="2" t="s">
        <v>904</v>
      </c>
      <c r="K144" s="5" t="s">
        <v>928</v>
      </c>
      <c r="L144" s="5">
        <v>2747</v>
      </c>
      <c r="M144" s="5">
        <v>2098</v>
      </c>
      <c r="N144" s="5" t="s">
        <v>927</v>
      </c>
      <c r="O144" s="8">
        <v>8</v>
      </c>
      <c r="P144" s="5">
        <v>2098</v>
      </c>
      <c r="Q144" s="5">
        <v>2747</v>
      </c>
      <c r="R144" s="17">
        <f>VLOOKUP(Q144,'Commission Criteria'!$B$3:$C$11,2,TRUE)</f>
        <v>0.01</v>
      </c>
      <c r="S144" s="17">
        <f>VLOOKUP('OS Vlookup Approx Sol'!Q144,IF('OS Vlookup Approx Sol'!O144&lt;=5,'Commission Criteria'!$B$3:$C$11,'Commission Criteria'!$E$3:$F$11),2,1)</f>
        <v>0.02</v>
      </c>
      <c r="T144" s="5" t="s">
        <v>999</v>
      </c>
      <c r="U144" s="5" t="s">
        <v>902</v>
      </c>
      <c r="V144" s="5" t="s">
        <v>903</v>
      </c>
      <c r="W144" s="5" t="s">
        <v>879</v>
      </c>
      <c r="X144" s="5" t="s">
        <v>904</v>
      </c>
    </row>
    <row r="145" spans="1:24">
      <c r="A145" s="5" t="s">
        <v>132</v>
      </c>
      <c r="B145" s="10">
        <v>41447</v>
      </c>
      <c r="C145" s="10" t="str">
        <f>VLOOKUP(MONTH(B145),'Commission Criteria'!$XES$3:$XFD$6,2,1)</f>
        <v>Qtr1</v>
      </c>
      <c r="D145" s="5" t="s">
        <v>1542</v>
      </c>
      <c r="E145" s="5">
        <v>10015</v>
      </c>
      <c r="F145" s="5" t="s">
        <v>1378</v>
      </c>
      <c r="G145" s="5">
        <v>1</v>
      </c>
      <c r="H145" s="2" t="s">
        <v>1002</v>
      </c>
      <c r="I145" s="2" t="s">
        <v>914</v>
      </c>
      <c r="J145" s="2" t="s">
        <v>915</v>
      </c>
      <c r="K145" s="5" t="s">
        <v>1078</v>
      </c>
      <c r="L145" s="5">
        <v>2787</v>
      </c>
      <c r="M145" s="5">
        <v>1470</v>
      </c>
      <c r="N145" s="5" t="s">
        <v>925</v>
      </c>
      <c r="O145" s="8" t="s">
        <v>1572</v>
      </c>
      <c r="P145" s="5">
        <v>1470</v>
      </c>
      <c r="Q145" s="5">
        <v>2787</v>
      </c>
      <c r="R145" s="17">
        <f>VLOOKUP(Q145,'Commission Criteria'!$B$3:$C$11,2,TRUE)</f>
        <v>0.01</v>
      </c>
      <c r="S145" s="17">
        <f>VLOOKUP('OS Vlookup Approx Sol'!Q145,IF('OS Vlookup Approx Sol'!O145&lt;=5,'Commission Criteria'!$B$3:$C$11,'Commission Criteria'!$E$3:$F$11),2,1)</f>
        <v>0.02</v>
      </c>
      <c r="T145" s="5" t="s">
        <v>1002</v>
      </c>
      <c r="U145" s="5" t="s">
        <v>913</v>
      </c>
      <c r="V145" s="5" t="s">
        <v>914</v>
      </c>
      <c r="W145" s="5" t="s">
        <v>907</v>
      </c>
      <c r="X145" s="5" t="s">
        <v>915</v>
      </c>
    </row>
    <row r="146" spans="1:24">
      <c r="A146" s="5" t="s">
        <v>133</v>
      </c>
      <c r="B146" s="10">
        <v>41447</v>
      </c>
      <c r="C146" s="10" t="str">
        <f>VLOOKUP(MONTH(B146),'Commission Criteria'!$XES$3:$XFD$6,2,1)</f>
        <v>Qtr1</v>
      </c>
      <c r="D146" s="5" t="s">
        <v>1543</v>
      </c>
      <c r="E146" s="5">
        <v>10003</v>
      </c>
      <c r="F146" s="5" t="s">
        <v>1347</v>
      </c>
      <c r="G146" s="5">
        <v>1</v>
      </c>
      <c r="H146" s="2" t="s">
        <v>991</v>
      </c>
      <c r="I146" s="2" t="s">
        <v>872</v>
      </c>
      <c r="J146" s="2" t="s">
        <v>874</v>
      </c>
      <c r="K146" s="5" t="s">
        <v>1047</v>
      </c>
      <c r="L146" s="5">
        <v>4564</v>
      </c>
      <c r="M146" s="5">
        <v>1823</v>
      </c>
      <c r="N146" s="5" t="s">
        <v>918</v>
      </c>
      <c r="O146" s="8">
        <v>10</v>
      </c>
      <c r="P146" s="5">
        <v>1823</v>
      </c>
      <c r="Q146" s="5">
        <v>4564</v>
      </c>
      <c r="R146" s="17">
        <f>VLOOKUP(Q146,'Commission Criteria'!$B$3:$C$11,2,TRUE)</f>
        <v>0.01</v>
      </c>
      <c r="S146" s="17">
        <f>VLOOKUP('OS Vlookup Approx Sol'!Q146,IF('OS Vlookup Approx Sol'!O146&lt;=5,'Commission Criteria'!$B$3:$C$11,'Commission Criteria'!$E$3:$F$11),2,1)</f>
        <v>0.02</v>
      </c>
      <c r="T146" s="5" t="s">
        <v>991</v>
      </c>
      <c r="U146" s="5" t="s">
        <v>871</v>
      </c>
      <c r="V146" s="5" t="s">
        <v>872</v>
      </c>
      <c r="W146" s="5" t="s">
        <v>873</v>
      </c>
      <c r="X146" s="5" t="s">
        <v>874</v>
      </c>
    </row>
    <row r="147" spans="1:24">
      <c r="A147" s="5" t="s">
        <v>134</v>
      </c>
      <c r="B147" s="10">
        <v>41449</v>
      </c>
      <c r="C147" s="10" t="str">
        <f>VLOOKUP(MONTH(B147),'Commission Criteria'!$XES$3:$XFD$6,2,1)</f>
        <v>Qtr1</v>
      </c>
      <c r="D147" s="5" t="s">
        <v>1543</v>
      </c>
      <c r="E147" s="5">
        <v>10014</v>
      </c>
      <c r="F147" s="5" t="s">
        <v>1375</v>
      </c>
      <c r="G147" s="5">
        <v>1</v>
      </c>
      <c r="H147" s="2" t="s">
        <v>1001</v>
      </c>
      <c r="I147" s="2" t="s">
        <v>910</v>
      </c>
      <c r="J147" s="2" t="s">
        <v>912</v>
      </c>
      <c r="K147" s="5" t="s">
        <v>1075</v>
      </c>
      <c r="L147" s="5">
        <v>4209</v>
      </c>
      <c r="M147" s="5">
        <v>1692</v>
      </c>
      <c r="N147" s="5" t="s">
        <v>925</v>
      </c>
      <c r="O147" s="8">
        <v>10</v>
      </c>
      <c r="P147" s="5">
        <v>1692</v>
      </c>
      <c r="Q147" s="5">
        <v>4209</v>
      </c>
      <c r="R147" s="17">
        <f>VLOOKUP(Q147,'Commission Criteria'!$B$3:$C$11,2,TRUE)</f>
        <v>0.01</v>
      </c>
      <c r="S147" s="17">
        <f>VLOOKUP('OS Vlookup Approx Sol'!Q147,IF('OS Vlookup Approx Sol'!O147&lt;=5,'Commission Criteria'!$B$3:$C$11,'Commission Criteria'!$E$3:$F$11),2,1)</f>
        <v>0.02</v>
      </c>
      <c r="T147" s="5" t="s">
        <v>1001</v>
      </c>
      <c r="U147" s="5" t="s">
        <v>909</v>
      </c>
      <c r="V147" s="5" t="s">
        <v>910</v>
      </c>
      <c r="W147" s="5" t="s">
        <v>911</v>
      </c>
      <c r="X147" s="5" t="s">
        <v>912</v>
      </c>
    </row>
    <row r="148" spans="1:24">
      <c r="A148" s="5" t="s">
        <v>135</v>
      </c>
      <c r="B148" s="10">
        <v>41449</v>
      </c>
      <c r="C148" s="10" t="str">
        <f>VLOOKUP(MONTH(B148),'Commission Criteria'!$XES$3:$XFD$6,2,1)</f>
        <v>Qtr1</v>
      </c>
      <c r="D148" s="5" t="s">
        <v>1546</v>
      </c>
      <c r="E148" s="5">
        <v>10011</v>
      </c>
      <c r="F148" s="5" t="s">
        <v>1368</v>
      </c>
      <c r="G148" s="5">
        <v>2</v>
      </c>
      <c r="H148" s="2" t="s">
        <v>998</v>
      </c>
      <c r="I148" s="2" t="s">
        <v>899</v>
      </c>
      <c r="J148" s="2" t="s">
        <v>901</v>
      </c>
      <c r="K148" s="5" t="s">
        <v>1068</v>
      </c>
      <c r="L148" s="5">
        <v>3646</v>
      </c>
      <c r="M148" s="5">
        <v>1603</v>
      </c>
      <c r="N148" s="5" t="s">
        <v>925</v>
      </c>
      <c r="O148" s="8">
        <v>4</v>
      </c>
      <c r="P148" s="5">
        <v>3206</v>
      </c>
      <c r="Q148" s="5">
        <v>7292</v>
      </c>
      <c r="R148" s="17">
        <f>VLOOKUP(Q148,'Commission Criteria'!$B$3:$C$11,2,TRUE)</f>
        <v>0.03</v>
      </c>
      <c r="S148" s="17">
        <f>VLOOKUP('OS Vlookup Approx Sol'!Q148,IF('OS Vlookup Approx Sol'!O148&lt;=5,'Commission Criteria'!$B$3:$C$11,'Commission Criteria'!$E$3:$F$11),2,1)</f>
        <v>0.03</v>
      </c>
      <c r="T148" s="5" t="s">
        <v>998</v>
      </c>
      <c r="U148" s="5" t="s">
        <v>898</v>
      </c>
      <c r="V148" s="5" t="s">
        <v>899</v>
      </c>
      <c r="W148" s="5" t="s">
        <v>900</v>
      </c>
      <c r="X148" s="5" t="s">
        <v>901</v>
      </c>
    </row>
    <row r="149" spans="1:24">
      <c r="A149" s="5" t="s">
        <v>136</v>
      </c>
      <c r="B149" s="10">
        <v>41449</v>
      </c>
      <c r="C149" s="10" t="str">
        <f>VLOOKUP(MONTH(B149),'Commission Criteria'!$XES$3:$XFD$6,2,1)</f>
        <v>Qtr1</v>
      </c>
      <c r="D149" s="5" t="s">
        <v>1540</v>
      </c>
      <c r="E149" s="5">
        <v>10015</v>
      </c>
      <c r="F149" s="5" t="s">
        <v>1301</v>
      </c>
      <c r="G149" s="5">
        <v>2</v>
      </c>
      <c r="H149" s="2" t="s">
        <v>1002</v>
      </c>
      <c r="I149" s="2" t="s">
        <v>914</v>
      </c>
      <c r="J149" s="2" t="s">
        <v>915</v>
      </c>
      <c r="K149" s="5" t="s">
        <v>948</v>
      </c>
      <c r="L149" s="5">
        <v>4185</v>
      </c>
      <c r="M149" s="5">
        <v>1204</v>
      </c>
      <c r="N149" s="5" t="s">
        <v>923</v>
      </c>
      <c r="O149" s="8">
        <v>5</v>
      </c>
      <c r="P149" s="5">
        <v>2408</v>
      </c>
      <c r="Q149" s="5">
        <v>8370</v>
      </c>
      <c r="R149" s="17">
        <f>VLOOKUP(Q149,'Commission Criteria'!$B$3:$C$11,2,TRUE)</f>
        <v>0.03</v>
      </c>
      <c r="S149" s="17">
        <f>VLOOKUP('OS Vlookup Approx Sol'!Q149,IF('OS Vlookup Approx Sol'!O149&lt;=5,'Commission Criteria'!$B$3:$C$11,'Commission Criteria'!$E$3:$F$11),2,1)</f>
        <v>0.03</v>
      </c>
      <c r="T149" s="5" t="s">
        <v>1002</v>
      </c>
      <c r="U149" s="5" t="s">
        <v>913</v>
      </c>
      <c r="V149" s="5" t="s">
        <v>914</v>
      </c>
      <c r="W149" s="5" t="s">
        <v>907</v>
      </c>
      <c r="X149" s="5" t="s">
        <v>915</v>
      </c>
    </row>
    <row r="150" spans="1:24">
      <c r="A150" s="5" t="s">
        <v>137</v>
      </c>
      <c r="B150" s="10">
        <v>41452</v>
      </c>
      <c r="C150" s="10" t="str">
        <f>VLOOKUP(MONTH(B150),'Commission Criteria'!$XES$3:$XFD$6,2,1)</f>
        <v>Qtr1</v>
      </c>
      <c r="D150" s="5" t="s">
        <v>1541</v>
      </c>
      <c r="E150" s="5">
        <v>10007</v>
      </c>
      <c r="F150" s="5" t="s">
        <v>1393</v>
      </c>
      <c r="G150" s="5">
        <v>1</v>
      </c>
      <c r="H150" s="2" t="s">
        <v>994</v>
      </c>
      <c r="I150" s="2" t="s">
        <v>886</v>
      </c>
      <c r="J150" s="2" t="s">
        <v>887</v>
      </c>
      <c r="K150" s="5" t="s">
        <v>1093</v>
      </c>
      <c r="L150" s="5">
        <v>4531</v>
      </c>
      <c r="M150" s="5">
        <v>1512</v>
      </c>
      <c r="N150" s="5" t="s">
        <v>923</v>
      </c>
      <c r="O150" s="8">
        <v>8</v>
      </c>
      <c r="P150" s="5">
        <v>1512</v>
      </c>
      <c r="Q150" s="5">
        <v>4531</v>
      </c>
      <c r="R150" s="17">
        <f>VLOOKUP(Q150,'Commission Criteria'!$B$3:$C$11,2,TRUE)</f>
        <v>0.01</v>
      </c>
      <c r="S150" s="17">
        <f>VLOOKUP('OS Vlookup Approx Sol'!Q150,IF('OS Vlookup Approx Sol'!O150&lt;=5,'Commission Criteria'!$B$3:$C$11,'Commission Criteria'!$E$3:$F$11),2,1)</f>
        <v>0.02</v>
      </c>
      <c r="T150" s="5" t="s">
        <v>994</v>
      </c>
      <c r="U150" s="5" t="s">
        <v>885</v>
      </c>
      <c r="V150" s="5" t="s">
        <v>886</v>
      </c>
      <c r="W150" s="5" t="s">
        <v>879</v>
      </c>
      <c r="X150" s="5" t="s">
        <v>887</v>
      </c>
    </row>
    <row r="151" spans="1:24">
      <c r="A151" s="5" t="s">
        <v>138</v>
      </c>
      <c r="B151" s="10">
        <v>41452</v>
      </c>
      <c r="C151" s="10" t="str">
        <f>VLOOKUP(MONTH(B151),'Commission Criteria'!$XES$3:$XFD$6,2,1)</f>
        <v>Qtr1</v>
      </c>
      <c r="D151" s="5" t="s">
        <v>1542</v>
      </c>
      <c r="E151" s="5">
        <v>10007</v>
      </c>
      <c r="F151" s="5" t="s">
        <v>1402</v>
      </c>
      <c r="G151" s="5">
        <v>2</v>
      </c>
      <c r="H151" s="2" t="s">
        <v>994</v>
      </c>
      <c r="I151" s="2" t="s">
        <v>886</v>
      </c>
      <c r="J151" s="2" t="s">
        <v>887</v>
      </c>
      <c r="K151" s="5" t="s">
        <v>1102</v>
      </c>
      <c r="L151" s="5">
        <v>3564</v>
      </c>
      <c r="M151" s="5">
        <v>2100</v>
      </c>
      <c r="N151" s="5" t="s">
        <v>920</v>
      </c>
      <c r="O151" s="8" t="s">
        <v>1572</v>
      </c>
      <c r="P151" s="5">
        <v>4200</v>
      </c>
      <c r="Q151" s="5">
        <v>7128</v>
      </c>
      <c r="R151" s="17">
        <f>VLOOKUP(Q151,'Commission Criteria'!$B$3:$C$11,2,TRUE)</f>
        <v>0.03</v>
      </c>
      <c r="S151" s="17">
        <f>VLOOKUP('OS Vlookup Approx Sol'!Q151,IF('OS Vlookup Approx Sol'!O151&lt;=5,'Commission Criteria'!$B$3:$C$11,'Commission Criteria'!$E$3:$F$11),2,1)</f>
        <v>0.02</v>
      </c>
      <c r="T151" s="5" t="s">
        <v>994</v>
      </c>
      <c r="U151" s="5" t="s">
        <v>885</v>
      </c>
      <c r="V151" s="5" t="s">
        <v>886</v>
      </c>
      <c r="W151" s="5" t="s">
        <v>879</v>
      </c>
      <c r="X151" s="5" t="s">
        <v>887</v>
      </c>
    </row>
    <row r="152" spans="1:24">
      <c r="A152" s="5" t="s">
        <v>139</v>
      </c>
      <c r="B152" s="10">
        <v>41454</v>
      </c>
      <c r="C152" s="10" t="str">
        <f>VLOOKUP(MONTH(B152),'Commission Criteria'!$XES$3:$XFD$6,2,1)</f>
        <v>Qtr1</v>
      </c>
      <c r="D152" s="5" t="s">
        <v>1540</v>
      </c>
      <c r="E152" s="5">
        <v>10013</v>
      </c>
      <c r="F152" s="5" t="s">
        <v>1456</v>
      </c>
      <c r="G152" s="5">
        <v>1</v>
      </c>
      <c r="H152" s="2" t="s">
        <v>1000</v>
      </c>
      <c r="I152" s="2" t="s">
        <v>906</v>
      </c>
      <c r="J152" s="2" t="s">
        <v>908</v>
      </c>
      <c r="K152" s="5" t="s">
        <v>1156</v>
      </c>
      <c r="L152" s="5">
        <v>2517</v>
      </c>
      <c r="M152" s="5">
        <v>2149</v>
      </c>
      <c r="N152" s="5" t="s">
        <v>925</v>
      </c>
      <c r="O152" s="8">
        <v>5</v>
      </c>
      <c r="P152" s="5">
        <v>2149</v>
      </c>
      <c r="Q152" s="5">
        <v>2517</v>
      </c>
      <c r="R152" s="17">
        <f>VLOOKUP(Q152,'Commission Criteria'!$B$3:$C$11,2,TRUE)</f>
        <v>0.01</v>
      </c>
      <c r="S152" s="17">
        <f>VLOOKUP('OS Vlookup Approx Sol'!Q152,IF('OS Vlookup Approx Sol'!O152&lt;=5,'Commission Criteria'!$B$3:$C$11,'Commission Criteria'!$E$3:$F$11),2,1)</f>
        <v>0.01</v>
      </c>
      <c r="T152" s="5" t="s">
        <v>1000</v>
      </c>
      <c r="U152" s="5" t="s">
        <v>905</v>
      </c>
      <c r="V152" s="5" t="s">
        <v>906</v>
      </c>
      <c r="W152" s="5" t="s">
        <v>907</v>
      </c>
      <c r="X152" s="5" t="s">
        <v>908</v>
      </c>
    </row>
    <row r="153" spans="1:24">
      <c r="A153" s="5" t="s">
        <v>140</v>
      </c>
      <c r="B153" s="10">
        <v>41454</v>
      </c>
      <c r="C153" s="10" t="str">
        <f>VLOOKUP(MONTH(B153),'Commission Criteria'!$XES$3:$XFD$6,2,1)</f>
        <v>Qtr1</v>
      </c>
      <c r="D153" s="5" t="s">
        <v>1544</v>
      </c>
      <c r="E153" s="5">
        <v>10007</v>
      </c>
      <c r="F153" s="5" t="s">
        <v>1270</v>
      </c>
      <c r="G153" s="5">
        <v>1</v>
      </c>
      <c r="H153" s="2" t="s">
        <v>994</v>
      </c>
      <c r="I153" s="2" t="s">
        <v>886</v>
      </c>
      <c r="J153" s="2" t="s">
        <v>887</v>
      </c>
      <c r="K153" s="5" t="s">
        <v>932</v>
      </c>
      <c r="L153" s="5">
        <v>2895</v>
      </c>
      <c r="M153" s="5">
        <v>1871</v>
      </c>
      <c r="N153" s="5" t="s">
        <v>925</v>
      </c>
      <c r="O153" s="8">
        <v>3</v>
      </c>
      <c r="P153" s="5">
        <v>1871</v>
      </c>
      <c r="Q153" s="5">
        <v>2895</v>
      </c>
      <c r="R153" s="17">
        <f>VLOOKUP(Q153,'Commission Criteria'!$B$3:$C$11,2,TRUE)</f>
        <v>0.01</v>
      </c>
      <c r="S153" s="17">
        <f>VLOOKUP('OS Vlookup Approx Sol'!Q153,IF('OS Vlookup Approx Sol'!O153&lt;=5,'Commission Criteria'!$B$3:$C$11,'Commission Criteria'!$E$3:$F$11),2,1)</f>
        <v>0.01</v>
      </c>
      <c r="T153" s="5" t="s">
        <v>994</v>
      </c>
      <c r="U153" s="5" t="s">
        <v>885</v>
      </c>
      <c r="V153" s="5" t="s">
        <v>886</v>
      </c>
      <c r="W153" s="5" t="s">
        <v>879</v>
      </c>
      <c r="X153" s="5" t="s">
        <v>887</v>
      </c>
    </row>
    <row r="154" spans="1:24">
      <c r="A154" s="5" t="s">
        <v>141</v>
      </c>
      <c r="B154" s="10">
        <v>41454</v>
      </c>
      <c r="C154" s="10" t="str">
        <f>VLOOKUP(MONTH(B154),'Commission Criteria'!$XES$3:$XFD$6,2,1)</f>
        <v>Qtr1</v>
      </c>
      <c r="D154" s="5" t="s">
        <v>1543</v>
      </c>
      <c r="E154" s="5">
        <v>10009</v>
      </c>
      <c r="F154" s="5" t="s">
        <v>1317</v>
      </c>
      <c r="G154" s="5">
        <v>1</v>
      </c>
      <c r="H154" s="2" t="s">
        <v>996</v>
      </c>
      <c r="I154" s="2" t="s">
        <v>892</v>
      </c>
      <c r="J154" s="2" t="s">
        <v>894</v>
      </c>
      <c r="K154" s="5" t="s">
        <v>1018</v>
      </c>
      <c r="L154" s="5">
        <v>3649</v>
      </c>
      <c r="M154" s="5">
        <v>2295</v>
      </c>
      <c r="N154" s="5" t="s">
        <v>918</v>
      </c>
      <c r="O154" s="8">
        <v>10</v>
      </c>
      <c r="P154" s="5">
        <v>2295</v>
      </c>
      <c r="Q154" s="5">
        <v>3649</v>
      </c>
      <c r="R154" s="17">
        <f>VLOOKUP(Q154,'Commission Criteria'!$B$3:$C$11,2,TRUE)</f>
        <v>0.01</v>
      </c>
      <c r="S154" s="17">
        <f>VLOOKUP('OS Vlookup Approx Sol'!Q154,IF('OS Vlookup Approx Sol'!O154&lt;=5,'Commission Criteria'!$B$3:$C$11,'Commission Criteria'!$E$3:$F$11),2,1)</f>
        <v>0.02</v>
      </c>
      <c r="T154" s="5" t="s">
        <v>996</v>
      </c>
      <c r="U154" s="5" t="s">
        <v>891</v>
      </c>
      <c r="V154" s="5" t="s">
        <v>892</v>
      </c>
      <c r="W154" s="5" t="s">
        <v>893</v>
      </c>
      <c r="X154" s="5" t="s">
        <v>894</v>
      </c>
    </row>
    <row r="155" spans="1:24">
      <c r="A155" s="5" t="s">
        <v>142</v>
      </c>
      <c r="B155" s="10">
        <v>41455</v>
      </c>
      <c r="C155" s="10" t="str">
        <f>VLOOKUP(MONTH(B155),'Commission Criteria'!$XES$3:$XFD$6,2,1)</f>
        <v>Qtr1</v>
      </c>
      <c r="D155" s="5" t="s">
        <v>1541</v>
      </c>
      <c r="E155" s="5">
        <v>10009</v>
      </c>
      <c r="F155" s="5" t="s">
        <v>1355</v>
      </c>
      <c r="G155" s="5">
        <v>3</v>
      </c>
      <c r="H155" s="2" t="s">
        <v>996</v>
      </c>
      <c r="I155" s="2" t="s">
        <v>892</v>
      </c>
      <c r="J155" s="2" t="s">
        <v>894</v>
      </c>
      <c r="K155" s="5" t="s">
        <v>1055</v>
      </c>
      <c r="L155" s="5">
        <v>4232</v>
      </c>
      <c r="M155" s="5">
        <v>1275</v>
      </c>
      <c r="N155" s="5" t="s">
        <v>925</v>
      </c>
      <c r="O155" s="8">
        <v>8</v>
      </c>
      <c r="P155" s="5">
        <v>3825</v>
      </c>
      <c r="Q155" s="5">
        <v>12696</v>
      </c>
      <c r="R155" s="17">
        <f>VLOOKUP(Q155,'Commission Criteria'!$B$3:$C$11,2,TRUE)</f>
        <v>0.03</v>
      </c>
      <c r="S155" s="17">
        <f>VLOOKUP('OS Vlookup Approx Sol'!Q155,IF('OS Vlookup Approx Sol'!O155&lt;=5,'Commission Criteria'!$B$3:$C$11,'Commission Criteria'!$E$3:$F$11),2,1)</f>
        <v>0.02</v>
      </c>
      <c r="T155" s="5" t="s">
        <v>996</v>
      </c>
      <c r="U155" s="5" t="s">
        <v>891</v>
      </c>
      <c r="V155" s="5" t="s">
        <v>892</v>
      </c>
      <c r="W155" s="5" t="s">
        <v>893</v>
      </c>
      <c r="X155" s="5" t="s">
        <v>894</v>
      </c>
    </row>
    <row r="156" spans="1:24">
      <c r="A156" s="5" t="s">
        <v>143</v>
      </c>
      <c r="B156" s="10">
        <v>41456</v>
      </c>
      <c r="C156" s="10" t="str">
        <f>VLOOKUP(MONTH(B156),'Commission Criteria'!$XES$3:$XFD$6,2,1)</f>
        <v>Qtr2</v>
      </c>
      <c r="D156" s="5" t="s">
        <v>1543</v>
      </c>
      <c r="E156" s="5">
        <v>10002</v>
      </c>
      <c r="F156" s="5" t="s">
        <v>1532</v>
      </c>
      <c r="G156" s="5">
        <v>3</v>
      </c>
      <c r="H156" s="2" t="s">
        <v>990</v>
      </c>
      <c r="I156" s="2" t="s">
        <v>868</v>
      </c>
      <c r="J156" s="2" t="s">
        <v>870</v>
      </c>
      <c r="K156" s="5" t="s">
        <v>1232</v>
      </c>
      <c r="L156" s="5">
        <v>3514</v>
      </c>
      <c r="M156" s="5">
        <v>1257</v>
      </c>
      <c r="N156" s="5" t="s">
        <v>918</v>
      </c>
      <c r="O156" s="8">
        <v>10</v>
      </c>
      <c r="P156" s="5">
        <v>3771</v>
      </c>
      <c r="Q156" s="5">
        <v>10542</v>
      </c>
      <c r="R156" s="17">
        <f>VLOOKUP(Q156,'Commission Criteria'!$B$3:$C$11,2,TRUE)</f>
        <v>0.03</v>
      </c>
      <c r="S156" s="17">
        <f>VLOOKUP('OS Vlookup Approx Sol'!Q156,IF('OS Vlookup Approx Sol'!O156&lt;=5,'Commission Criteria'!$B$3:$C$11,'Commission Criteria'!$E$3:$F$11),2,1)</f>
        <v>0.02</v>
      </c>
      <c r="T156" s="5" t="s">
        <v>990</v>
      </c>
      <c r="U156" s="5" t="s">
        <v>867</v>
      </c>
      <c r="V156" s="5" t="s">
        <v>868</v>
      </c>
      <c r="W156" s="5" t="s">
        <v>869</v>
      </c>
      <c r="X156" s="5" t="s">
        <v>870</v>
      </c>
    </row>
    <row r="157" spans="1:24">
      <c r="A157" s="5" t="s">
        <v>144</v>
      </c>
      <c r="B157" s="10">
        <v>41458</v>
      </c>
      <c r="C157" s="10" t="str">
        <f>VLOOKUP(MONTH(B157),'Commission Criteria'!$XES$3:$XFD$6,2,1)</f>
        <v>Qtr2</v>
      </c>
      <c r="D157" s="5" t="s">
        <v>1545</v>
      </c>
      <c r="E157" s="5">
        <v>10012</v>
      </c>
      <c r="F157" s="5" t="s">
        <v>1481</v>
      </c>
      <c r="G157" s="5">
        <v>1</v>
      </c>
      <c r="H157" s="2" t="s">
        <v>999</v>
      </c>
      <c r="I157" s="2" t="s">
        <v>903</v>
      </c>
      <c r="J157" s="2" t="s">
        <v>904</v>
      </c>
      <c r="K157" s="5" t="s">
        <v>1181</v>
      </c>
      <c r="L157" s="5">
        <v>2616</v>
      </c>
      <c r="M157" s="5">
        <v>1965</v>
      </c>
      <c r="N157" s="5" t="s">
        <v>925</v>
      </c>
      <c r="O157" s="8">
        <v>6</v>
      </c>
      <c r="P157" s="5">
        <v>1965</v>
      </c>
      <c r="Q157" s="5">
        <v>2616</v>
      </c>
      <c r="R157" s="17">
        <f>VLOOKUP(Q157,'Commission Criteria'!$B$3:$C$11,2,TRUE)</f>
        <v>0.01</v>
      </c>
      <c r="S157" s="17">
        <f>VLOOKUP('OS Vlookup Approx Sol'!Q157,IF('OS Vlookup Approx Sol'!O157&lt;=5,'Commission Criteria'!$B$3:$C$11,'Commission Criteria'!$E$3:$F$11),2,1)</f>
        <v>0.02</v>
      </c>
      <c r="T157" s="5" t="s">
        <v>999</v>
      </c>
      <c r="U157" s="5" t="s">
        <v>902</v>
      </c>
      <c r="V157" s="5" t="s">
        <v>903</v>
      </c>
      <c r="W157" s="5" t="s">
        <v>879</v>
      </c>
      <c r="X157" s="5" t="s">
        <v>904</v>
      </c>
    </row>
    <row r="158" spans="1:24">
      <c r="A158" s="5" t="s">
        <v>145</v>
      </c>
      <c r="B158" s="10">
        <v>41458</v>
      </c>
      <c r="C158" s="10" t="str">
        <f>VLOOKUP(MONTH(B158),'Commission Criteria'!$XES$3:$XFD$6,2,1)</f>
        <v>Qtr2</v>
      </c>
      <c r="D158" s="5" t="s">
        <v>1542</v>
      </c>
      <c r="E158" s="5">
        <v>10009</v>
      </c>
      <c r="F158" s="5" t="s">
        <v>1531</v>
      </c>
      <c r="G158" s="5">
        <v>1</v>
      </c>
      <c r="H158" s="2" t="s">
        <v>996</v>
      </c>
      <c r="I158" s="2" t="s">
        <v>892</v>
      </c>
      <c r="J158" s="2" t="s">
        <v>894</v>
      </c>
      <c r="K158" s="5" t="s">
        <v>1231</v>
      </c>
      <c r="L158" s="5">
        <v>3479</v>
      </c>
      <c r="M158" s="5">
        <v>2056</v>
      </c>
      <c r="N158" s="5" t="s">
        <v>918</v>
      </c>
      <c r="O158" s="8" t="s">
        <v>1572</v>
      </c>
      <c r="P158" s="5">
        <v>2056</v>
      </c>
      <c r="Q158" s="5">
        <v>3479</v>
      </c>
      <c r="R158" s="17">
        <f>VLOOKUP(Q158,'Commission Criteria'!$B$3:$C$11,2,TRUE)</f>
        <v>0.01</v>
      </c>
      <c r="S158" s="17">
        <f>VLOOKUP('OS Vlookup Approx Sol'!Q158,IF('OS Vlookup Approx Sol'!O158&lt;=5,'Commission Criteria'!$B$3:$C$11,'Commission Criteria'!$E$3:$F$11),2,1)</f>
        <v>0.02</v>
      </c>
      <c r="T158" s="5" t="s">
        <v>996</v>
      </c>
      <c r="U158" s="5" t="s">
        <v>891</v>
      </c>
      <c r="V158" s="5" t="s">
        <v>892</v>
      </c>
      <c r="W158" s="5" t="s">
        <v>893</v>
      </c>
      <c r="X158" s="5" t="s">
        <v>894</v>
      </c>
    </row>
    <row r="159" spans="1:24">
      <c r="A159" s="5" t="s">
        <v>146</v>
      </c>
      <c r="B159" s="10">
        <v>41458</v>
      </c>
      <c r="C159" s="10" t="str">
        <f>VLOOKUP(MONTH(B159),'Commission Criteria'!$XES$3:$XFD$6,2,1)</f>
        <v>Qtr2</v>
      </c>
      <c r="D159" s="5" t="s">
        <v>1543</v>
      </c>
      <c r="E159" s="5">
        <v>10006</v>
      </c>
      <c r="F159" s="5" t="s">
        <v>1337</v>
      </c>
      <c r="G159" s="5">
        <v>1</v>
      </c>
      <c r="H159" s="2" t="s">
        <v>1561</v>
      </c>
      <c r="I159" s="2" t="s">
        <v>882</v>
      </c>
      <c r="J159" s="2" t="s">
        <v>884</v>
      </c>
      <c r="K159" s="5" t="s">
        <v>1037</v>
      </c>
      <c r="L159" s="5">
        <v>3993</v>
      </c>
      <c r="M159" s="5">
        <v>1338</v>
      </c>
      <c r="N159" s="5" t="s">
        <v>921</v>
      </c>
      <c r="O159" s="8">
        <v>10</v>
      </c>
      <c r="P159" s="5">
        <v>1338</v>
      </c>
      <c r="Q159" s="5">
        <v>3993</v>
      </c>
      <c r="R159" s="17">
        <f>VLOOKUP(Q159,'Commission Criteria'!$B$3:$C$11,2,TRUE)</f>
        <v>0.01</v>
      </c>
      <c r="S159" s="17">
        <f>VLOOKUP('OS Vlookup Approx Sol'!Q159,IF('OS Vlookup Approx Sol'!O159&lt;=5,'Commission Criteria'!$B$3:$C$11,'Commission Criteria'!$E$3:$F$11),2,1)</f>
        <v>0.02</v>
      </c>
      <c r="T159" s="5" t="s">
        <v>1561</v>
      </c>
      <c r="U159" s="5" t="s">
        <v>881</v>
      </c>
      <c r="V159" s="5" t="s">
        <v>882</v>
      </c>
      <c r="W159" s="5" t="s">
        <v>883</v>
      </c>
      <c r="X159" s="5" t="s">
        <v>884</v>
      </c>
    </row>
    <row r="160" spans="1:24">
      <c r="A160" s="5" t="s">
        <v>147</v>
      </c>
      <c r="B160" s="10">
        <v>41458</v>
      </c>
      <c r="C160" s="10" t="str">
        <f>VLOOKUP(MONTH(B160),'Commission Criteria'!$XES$3:$XFD$6,2,1)</f>
        <v>Qtr2</v>
      </c>
      <c r="D160" s="5" t="s">
        <v>1543</v>
      </c>
      <c r="E160" s="5">
        <v>10014</v>
      </c>
      <c r="F160" s="5" t="s">
        <v>1420</v>
      </c>
      <c r="G160" s="5">
        <v>2</v>
      </c>
      <c r="H160" s="2" t="s">
        <v>1001</v>
      </c>
      <c r="I160" s="2" t="s">
        <v>910</v>
      </c>
      <c r="J160" s="2" t="s">
        <v>912</v>
      </c>
      <c r="K160" s="5" t="s">
        <v>1120</v>
      </c>
      <c r="L160" s="5">
        <v>4291</v>
      </c>
      <c r="M160" s="5">
        <v>2021</v>
      </c>
      <c r="N160" s="5" t="s">
        <v>918</v>
      </c>
      <c r="O160" s="8">
        <v>10</v>
      </c>
      <c r="P160" s="5">
        <v>4042</v>
      </c>
      <c r="Q160" s="5">
        <v>8582</v>
      </c>
      <c r="R160" s="17">
        <f>VLOOKUP(Q160,'Commission Criteria'!$B$3:$C$11,2,TRUE)</f>
        <v>0.03</v>
      </c>
      <c r="S160" s="17">
        <f>VLOOKUP('OS Vlookup Approx Sol'!Q160,IF('OS Vlookup Approx Sol'!O160&lt;=5,'Commission Criteria'!$B$3:$C$11,'Commission Criteria'!$E$3:$F$11),2,1)</f>
        <v>0.02</v>
      </c>
      <c r="T160" s="5" t="s">
        <v>1001</v>
      </c>
      <c r="U160" s="5" t="s">
        <v>909</v>
      </c>
      <c r="V160" s="5" t="s">
        <v>910</v>
      </c>
      <c r="W160" s="5" t="s">
        <v>911</v>
      </c>
      <c r="X160" s="5" t="s">
        <v>912</v>
      </c>
    </row>
    <row r="161" spans="1:24">
      <c r="A161" s="5" t="s">
        <v>148</v>
      </c>
      <c r="B161" s="10">
        <v>41458</v>
      </c>
      <c r="C161" s="10" t="str">
        <f>VLOOKUP(MONTH(B161),'Commission Criteria'!$XES$3:$XFD$6,2,1)</f>
        <v>Qtr2</v>
      </c>
      <c r="D161" s="5" t="s">
        <v>1543</v>
      </c>
      <c r="E161" s="5">
        <v>10011</v>
      </c>
      <c r="F161" s="5" t="s">
        <v>1267</v>
      </c>
      <c r="G161" s="5">
        <v>3</v>
      </c>
      <c r="H161" s="2" t="s">
        <v>998</v>
      </c>
      <c r="I161" s="2" t="s">
        <v>899</v>
      </c>
      <c r="J161" s="2" t="s">
        <v>901</v>
      </c>
      <c r="K161" s="5" t="s">
        <v>958</v>
      </c>
      <c r="L161" s="5">
        <v>3832</v>
      </c>
      <c r="M161" s="5">
        <v>1570</v>
      </c>
      <c r="N161" s="5" t="s">
        <v>918</v>
      </c>
      <c r="O161" s="8">
        <v>10</v>
      </c>
      <c r="P161" s="5">
        <v>4710</v>
      </c>
      <c r="Q161" s="5">
        <v>11496</v>
      </c>
      <c r="R161" s="17">
        <f>VLOOKUP(Q161,'Commission Criteria'!$B$3:$C$11,2,TRUE)</f>
        <v>0.03</v>
      </c>
      <c r="S161" s="17">
        <f>VLOOKUP('OS Vlookup Approx Sol'!Q161,IF('OS Vlookup Approx Sol'!O161&lt;=5,'Commission Criteria'!$B$3:$C$11,'Commission Criteria'!$E$3:$F$11),2,1)</f>
        <v>0.02</v>
      </c>
      <c r="T161" s="5" t="s">
        <v>998</v>
      </c>
      <c r="U161" s="5" t="s">
        <v>898</v>
      </c>
      <c r="V161" s="5" t="s">
        <v>899</v>
      </c>
      <c r="W161" s="5" t="s">
        <v>900</v>
      </c>
      <c r="X161" s="5" t="s">
        <v>901</v>
      </c>
    </row>
    <row r="162" spans="1:24">
      <c r="A162" s="5" t="s">
        <v>149</v>
      </c>
      <c r="B162" s="10">
        <v>41462</v>
      </c>
      <c r="C162" s="10" t="str">
        <f>VLOOKUP(MONTH(B162),'Commission Criteria'!$XES$3:$XFD$6,2,1)</f>
        <v>Qtr2</v>
      </c>
      <c r="D162" s="5" t="s">
        <v>1541</v>
      </c>
      <c r="E162" s="5">
        <v>10014</v>
      </c>
      <c r="F162" s="5" t="s">
        <v>1532</v>
      </c>
      <c r="G162" s="5">
        <v>1</v>
      </c>
      <c r="H162" s="2" t="s">
        <v>1001</v>
      </c>
      <c r="I162" s="2" t="s">
        <v>910</v>
      </c>
      <c r="J162" s="2" t="s">
        <v>912</v>
      </c>
      <c r="K162" s="5" t="s">
        <v>1232</v>
      </c>
      <c r="L162" s="5">
        <v>3514</v>
      </c>
      <c r="M162" s="5">
        <v>1257</v>
      </c>
      <c r="N162" s="5" t="s">
        <v>918</v>
      </c>
      <c r="O162" s="8">
        <v>8</v>
      </c>
      <c r="P162" s="5">
        <v>1257</v>
      </c>
      <c r="Q162" s="5">
        <v>3514</v>
      </c>
      <c r="R162" s="17">
        <f>VLOOKUP(Q162,'Commission Criteria'!$B$3:$C$11,2,TRUE)</f>
        <v>0.01</v>
      </c>
      <c r="S162" s="17">
        <f>VLOOKUP('OS Vlookup Approx Sol'!Q162,IF('OS Vlookup Approx Sol'!O162&lt;=5,'Commission Criteria'!$B$3:$C$11,'Commission Criteria'!$E$3:$F$11),2,1)</f>
        <v>0.02</v>
      </c>
      <c r="T162" s="5" t="s">
        <v>1001</v>
      </c>
      <c r="U162" s="5" t="s">
        <v>909</v>
      </c>
      <c r="V162" s="5" t="s">
        <v>910</v>
      </c>
      <c r="W162" s="5" t="s">
        <v>911</v>
      </c>
      <c r="X162" s="5" t="s">
        <v>912</v>
      </c>
    </row>
    <row r="163" spans="1:24">
      <c r="A163" s="5" t="s">
        <v>150</v>
      </c>
      <c r="B163" s="10">
        <v>41462</v>
      </c>
      <c r="C163" s="10" t="str">
        <f>VLOOKUP(MONTH(B163),'Commission Criteria'!$XES$3:$XFD$6,2,1)</f>
        <v>Qtr2</v>
      </c>
      <c r="D163" s="5" t="s">
        <v>1541</v>
      </c>
      <c r="E163" s="5">
        <v>10015</v>
      </c>
      <c r="F163" s="5" t="s">
        <v>1369</v>
      </c>
      <c r="G163" s="5">
        <v>1</v>
      </c>
      <c r="H163" s="2" t="s">
        <v>1002</v>
      </c>
      <c r="I163" s="2" t="s">
        <v>914</v>
      </c>
      <c r="J163" s="2" t="s">
        <v>915</v>
      </c>
      <c r="K163" s="5" t="s">
        <v>1069</v>
      </c>
      <c r="L163" s="5">
        <v>3977</v>
      </c>
      <c r="M163" s="5">
        <v>2308</v>
      </c>
      <c r="N163" s="5" t="s">
        <v>923</v>
      </c>
      <c r="O163" s="8">
        <v>8</v>
      </c>
      <c r="P163" s="5">
        <v>2308</v>
      </c>
      <c r="Q163" s="5">
        <v>3977</v>
      </c>
      <c r="R163" s="17">
        <f>VLOOKUP(Q163,'Commission Criteria'!$B$3:$C$11,2,TRUE)</f>
        <v>0.01</v>
      </c>
      <c r="S163" s="17">
        <f>VLOOKUP('OS Vlookup Approx Sol'!Q163,IF('OS Vlookup Approx Sol'!O163&lt;=5,'Commission Criteria'!$B$3:$C$11,'Commission Criteria'!$E$3:$F$11),2,1)</f>
        <v>0.02</v>
      </c>
      <c r="T163" s="5" t="s">
        <v>1002</v>
      </c>
      <c r="U163" s="5" t="s">
        <v>913</v>
      </c>
      <c r="V163" s="5" t="s">
        <v>914</v>
      </c>
      <c r="W163" s="5" t="s">
        <v>907</v>
      </c>
      <c r="X163" s="5" t="s">
        <v>915</v>
      </c>
    </row>
    <row r="164" spans="1:24">
      <c r="A164" s="5" t="s">
        <v>151</v>
      </c>
      <c r="B164" s="10">
        <v>41462</v>
      </c>
      <c r="C164" s="10" t="str">
        <f>VLOOKUP(MONTH(B164),'Commission Criteria'!$XES$3:$XFD$6,2,1)</f>
        <v>Qtr2</v>
      </c>
      <c r="D164" s="5" t="s">
        <v>1542</v>
      </c>
      <c r="E164" s="5">
        <v>10001</v>
      </c>
      <c r="F164" s="5" t="s">
        <v>1500</v>
      </c>
      <c r="G164" s="5">
        <v>2</v>
      </c>
      <c r="H164" s="2" t="s">
        <v>1562</v>
      </c>
      <c r="I164" s="2" t="s">
        <v>864</v>
      </c>
      <c r="J164" s="2" t="s">
        <v>866</v>
      </c>
      <c r="K164" s="5" t="s">
        <v>1200</v>
      </c>
      <c r="L164" s="5">
        <v>4484</v>
      </c>
      <c r="M164" s="5">
        <v>2146</v>
      </c>
      <c r="N164" s="5" t="s">
        <v>918</v>
      </c>
      <c r="O164" s="8" t="s">
        <v>1572</v>
      </c>
      <c r="P164" s="5">
        <v>4292</v>
      </c>
      <c r="Q164" s="5">
        <v>8968</v>
      </c>
      <c r="R164" s="17">
        <f>VLOOKUP(Q164,'Commission Criteria'!$B$3:$C$11,2,TRUE)</f>
        <v>0.03</v>
      </c>
      <c r="S164" s="17">
        <f>VLOOKUP('OS Vlookup Approx Sol'!Q164,IF('OS Vlookup Approx Sol'!O164&lt;=5,'Commission Criteria'!$B$3:$C$11,'Commission Criteria'!$E$3:$F$11),2,1)</f>
        <v>0.02</v>
      </c>
      <c r="T164" s="5" t="s">
        <v>1562</v>
      </c>
      <c r="U164" s="5" t="s">
        <v>863</v>
      </c>
      <c r="V164" s="5" t="s">
        <v>864</v>
      </c>
      <c r="W164" s="5" t="s">
        <v>865</v>
      </c>
      <c r="X164" s="5" t="s">
        <v>866</v>
      </c>
    </row>
    <row r="165" spans="1:24">
      <c r="A165" s="5" t="s">
        <v>152</v>
      </c>
      <c r="B165" s="10">
        <v>41464</v>
      </c>
      <c r="C165" s="10" t="str">
        <f>VLOOKUP(MONTH(B165),'Commission Criteria'!$XES$3:$XFD$6,2,1)</f>
        <v>Qtr2</v>
      </c>
      <c r="D165" s="5" t="s">
        <v>1540</v>
      </c>
      <c r="E165" s="5">
        <v>10011</v>
      </c>
      <c r="F165" s="5" t="s">
        <v>1496</v>
      </c>
      <c r="G165" s="5">
        <v>1</v>
      </c>
      <c r="H165" s="2" t="s">
        <v>998</v>
      </c>
      <c r="I165" s="2" t="s">
        <v>899</v>
      </c>
      <c r="J165" s="2" t="s">
        <v>901</v>
      </c>
      <c r="K165" s="5" t="s">
        <v>1196</v>
      </c>
      <c r="L165" s="5">
        <v>3878</v>
      </c>
      <c r="M165" s="5">
        <v>2236</v>
      </c>
      <c r="N165" s="5" t="s">
        <v>918</v>
      </c>
      <c r="O165" s="8">
        <v>5</v>
      </c>
      <c r="P165" s="5">
        <v>2236</v>
      </c>
      <c r="Q165" s="5">
        <v>3878</v>
      </c>
      <c r="R165" s="17">
        <f>VLOOKUP(Q165,'Commission Criteria'!$B$3:$C$11,2,TRUE)</f>
        <v>0.01</v>
      </c>
      <c r="S165" s="17">
        <f>VLOOKUP('OS Vlookup Approx Sol'!Q165,IF('OS Vlookup Approx Sol'!O165&lt;=5,'Commission Criteria'!$B$3:$C$11,'Commission Criteria'!$E$3:$F$11),2,1)</f>
        <v>0.01</v>
      </c>
      <c r="T165" s="5" t="s">
        <v>998</v>
      </c>
      <c r="U165" s="5" t="s">
        <v>898</v>
      </c>
      <c r="V165" s="5" t="s">
        <v>899</v>
      </c>
      <c r="W165" s="5" t="s">
        <v>900</v>
      </c>
      <c r="X165" s="5" t="s">
        <v>901</v>
      </c>
    </row>
    <row r="166" spans="1:24">
      <c r="A166" s="5" t="s">
        <v>1584</v>
      </c>
      <c r="B166" s="10">
        <v>41464</v>
      </c>
      <c r="C166" s="10" t="str">
        <f>VLOOKUP(MONTH(B166),'Commission Criteria'!$XES$3:$XFD$6,2,1)</f>
        <v>Qtr2</v>
      </c>
      <c r="D166" s="5" t="s">
        <v>1543</v>
      </c>
      <c r="E166" s="5">
        <v>10007</v>
      </c>
      <c r="F166" s="5" t="s">
        <v>1513</v>
      </c>
      <c r="G166" s="5">
        <v>2</v>
      </c>
      <c r="H166" s="2" t="s">
        <v>994</v>
      </c>
      <c r="I166" s="2" t="s">
        <v>886</v>
      </c>
      <c r="J166" s="2" t="s">
        <v>887</v>
      </c>
      <c r="K166" s="5" t="s">
        <v>1213</v>
      </c>
      <c r="L166" s="5">
        <v>4845</v>
      </c>
      <c r="M166" s="5">
        <v>1433</v>
      </c>
      <c r="N166" s="5" t="s">
        <v>918</v>
      </c>
      <c r="O166" s="8">
        <v>10</v>
      </c>
      <c r="P166" s="5">
        <v>2866</v>
      </c>
      <c r="Q166" s="5">
        <v>9690</v>
      </c>
      <c r="R166" s="17">
        <f>VLOOKUP(Q166,'Commission Criteria'!$B$3:$C$11,2,TRUE)</f>
        <v>0.03</v>
      </c>
      <c r="S166" s="17">
        <f>VLOOKUP('OS Vlookup Approx Sol'!Q166,IF('OS Vlookup Approx Sol'!O166&lt;=5,'Commission Criteria'!$B$3:$C$11,'Commission Criteria'!$E$3:$F$11),2,1)</f>
        <v>0.02</v>
      </c>
      <c r="T166" s="5" t="s">
        <v>994</v>
      </c>
      <c r="U166" s="5" t="s">
        <v>885</v>
      </c>
      <c r="V166" s="5" t="s">
        <v>886</v>
      </c>
      <c r="W166" s="5" t="s">
        <v>879</v>
      </c>
      <c r="X166" s="5" t="s">
        <v>887</v>
      </c>
    </row>
    <row r="167" spans="1:24">
      <c r="A167" s="5" t="s">
        <v>153</v>
      </c>
      <c r="B167" s="10">
        <v>41465</v>
      </c>
      <c r="C167" s="10" t="str">
        <f>VLOOKUP(MONTH(B167),'Commission Criteria'!$XES$3:$XFD$6,2,1)</f>
        <v>Qtr2</v>
      </c>
      <c r="D167" s="5" t="s">
        <v>1540</v>
      </c>
      <c r="E167" s="5">
        <v>10015</v>
      </c>
      <c r="F167" s="5" t="s">
        <v>1299</v>
      </c>
      <c r="G167" s="5">
        <v>2</v>
      </c>
      <c r="H167" s="2" t="s">
        <v>1002</v>
      </c>
      <c r="I167" s="2" t="s">
        <v>914</v>
      </c>
      <c r="J167" s="2" t="s">
        <v>915</v>
      </c>
      <c r="K167" s="5" t="s">
        <v>944</v>
      </c>
      <c r="L167" s="5">
        <v>4891</v>
      </c>
      <c r="M167" s="5">
        <v>1745</v>
      </c>
      <c r="N167" s="5" t="s">
        <v>925</v>
      </c>
      <c r="O167" s="8">
        <v>5</v>
      </c>
      <c r="P167" s="5">
        <v>3490</v>
      </c>
      <c r="Q167" s="5">
        <v>9782</v>
      </c>
      <c r="R167" s="17">
        <f>VLOOKUP(Q167,'Commission Criteria'!$B$3:$C$11,2,TRUE)</f>
        <v>0.03</v>
      </c>
      <c r="S167" s="17">
        <f>VLOOKUP('OS Vlookup Approx Sol'!Q167,IF('OS Vlookup Approx Sol'!O167&lt;=5,'Commission Criteria'!$B$3:$C$11,'Commission Criteria'!$E$3:$F$11),2,1)</f>
        <v>0.03</v>
      </c>
      <c r="T167" s="5" t="s">
        <v>1002</v>
      </c>
      <c r="U167" s="5" t="s">
        <v>913</v>
      </c>
      <c r="V167" s="5" t="s">
        <v>914</v>
      </c>
      <c r="W167" s="5" t="s">
        <v>907</v>
      </c>
      <c r="X167" s="5" t="s">
        <v>915</v>
      </c>
    </row>
    <row r="168" spans="1:24">
      <c r="A168" s="5" t="s">
        <v>154</v>
      </c>
      <c r="B168" s="10">
        <v>41467</v>
      </c>
      <c r="C168" s="10" t="str">
        <f>VLOOKUP(MONTH(B168),'Commission Criteria'!$XES$3:$XFD$6,2,1)</f>
        <v>Qtr2</v>
      </c>
      <c r="D168" s="5" t="s">
        <v>1540</v>
      </c>
      <c r="E168" s="5">
        <v>10002</v>
      </c>
      <c r="F168" s="5" t="s">
        <v>1500</v>
      </c>
      <c r="G168" s="5">
        <v>1</v>
      </c>
      <c r="H168" s="2" t="s">
        <v>990</v>
      </c>
      <c r="I168" s="2" t="s">
        <v>868</v>
      </c>
      <c r="J168" s="2" t="s">
        <v>870</v>
      </c>
      <c r="K168" s="5" t="s">
        <v>1200</v>
      </c>
      <c r="L168" s="5">
        <v>4484</v>
      </c>
      <c r="M168" s="5">
        <v>2146</v>
      </c>
      <c r="N168" s="5" t="s">
        <v>918</v>
      </c>
      <c r="O168" s="8">
        <v>5</v>
      </c>
      <c r="P168" s="5">
        <v>2146</v>
      </c>
      <c r="Q168" s="5">
        <v>4484</v>
      </c>
      <c r="R168" s="17">
        <f>VLOOKUP(Q168,'Commission Criteria'!$B$3:$C$11,2,TRUE)</f>
        <v>0.01</v>
      </c>
      <c r="S168" s="17">
        <f>VLOOKUP('OS Vlookup Approx Sol'!Q168,IF('OS Vlookup Approx Sol'!O168&lt;=5,'Commission Criteria'!$B$3:$C$11,'Commission Criteria'!$E$3:$F$11),2,1)</f>
        <v>0.01</v>
      </c>
      <c r="T168" s="5" t="s">
        <v>990</v>
      </c>
      <c r="U168" s="5" t="s">
        <v>867</v>
      </c>
      <c r="V168" s="5" t="s">
        <v>868</v>
      </c>
      <c r="W168" s="5" t="s">
        <v>869</v>
      </c>
      <c r="X168" s="5" t="s">
        <v>870</v>
      </c>
    </row>
    <row r="169" spans="1:24">
      <c r="A169" s="5" t="s">
        <v>155</v>
      </c>
      <c r="B169" s="10">
        <v>41467</v>
      </c>
      <c r="C169" s="10" t="str">
        <f>VLOOKUP(MONTH(B169),'Commission Criteria'!$XES$3:$XFD$6,2,1)</f>
        <v>Qtr2</v>
      </c>
      <c r="D169" s="5" t="s">
        <v>1544</v>
      </c>
      <c r="E169" s="5">
        <v>10007</v>
      </c>
      <c r="F169" s="5" t="s">
        <v>1514</v>
      </c>
      <c r="G169" s="5">
        <v>3</v>
      </c>
      <c r="H169" s="2" t="s">
        <v>994</v>
      </c>
      <c r="I169" s="2" t="s">
        <v>886</v>
      </c>
      <c r="J169" s="2" t="s">
        <v>887</v>
      </c>
      <c r="K169" s="5" t="s">
        <v>1214</v>
      </c>
      <c r="L169" s="5">
        <v>4309</v>
      </c>
      <c r="M169" s="5">
        <v>1779</v>
      </c>
      <c r="N169" s="5" t="s">
        <v>918</v>
      </c>
      <c r="O169" s="8">
        <v>3</v>
      </c>
      <c r="P169" s="5">
        <v>5337</v>
      </c>
      <c r="Q169" s="5">
        <v>12927</v>
      </c>
      <c r="R169" s="17">
        <f>VLOOKUP(Q169,'Commission Criteria'!$B$3:$C$11,2,TRUE)</f>
        <v>0.03</v>
      </c>
      <c r="S169" s="17">
        <f>VLOOKUP('OS Vlookup Approx Sol'!Q169,IF('OS Vlookup Approx Sol'!O169&lt;=5,'Commission Criteria'!$B$3:$C$11,'Commission Criteria'!$E$3:$F$11),2,1)</f>
        <v>0.03</v>
      </c>
      <c r="T169" s="5" t="s">
        <v>994</v>
      </c>
      <c r="U169" s="5" t="s">
        <v>885</v>
      </c>
      <c r="V169" s="5" t="s">
        <v>886</v>
      </c>
      <c r="W169" s="5" t="s">
        <v>879</v>
      </c>
      <c r="X169" s="5" t="s">
        <v>887</v>
      </c>
    </row>
    <row r="170" spans="1:24">
      <c r="A170" s="5" t="s">
        <v>156</v>
      </c>
      <c r="B170" s="10">
        <v>41468</v>
      </c>
      <c r="C170" s="10" t="str">
        <f>VLOOKUP(MONTH(B170),'Commission Criteria'!$XES$3:$XFD$6,2,1)</f>
        <v>Qtr2</v>
      </c>
      <c r="D170" s="5" t="s">
        <v>1543</v>
      </c>
      <c r="E170" s="5">
        <v>10011</v>
      </c>
      <c r="F170" s="5" t="s">
        <v>1327</v>
      </c>
      <c r="G170" s="5">
        <v>3</v>
      </c>
      <c r="H170" s="2" t="s">
        <v>998</v>
      </c>
      <c r="I170" s="2" t="s">
        <v>899</v>
      </c>
      <c r="J170" s="2" t="s">
        <v>901</v>
      </c>
      <c r="K170" s="5" t="s">
        <v>1027</v>
      </c>
      <c r="L170" s="5">
        <v>4239</v>
      </c>
      <c r="M170" s="5">
        <v>1860</v>
      </c>
      <c r="N170" s="5" t="s">
        <v>918</v>
      </c>
      <c r="O170" s="8">
        <v>10</v>
      </c>
      <c r="P170" s="5">
        <v>5580</v>
      </c>
      <c r="Q170" s="5">
        <v>12717</v>
      </c>
      <c r="R170" s="17">
        <f>VLOOKUP(Q170,'Commission Criteria'!$B$3:$C$11,2,TRUE)</f>
        <v>0.03</v>
      </c>
      <c r="S170" s="17">
        <f>VLOOKUP('OS Vlookup Approx Sol'!Q170,IF('OS Vlookup Approx Sol'!O170&lt;=5,'Commission Criteria'!$B$3:$C$11,'Commission Criteria'!$E$3:$F$11),2,1)</f>
        <v>0.02</v>
      </c>
      <c r="T170" s="5" t="s">
        <v>998</v>
      </c>
      <c r="U170" s="5" t="s">
        <v>898</v>
      </c>
      <c r="V170" s="5" t="s">
        <v>899</v>
      </c>
      <c r="W170" s="5" t="s">
        <v>900</v>
      </c>
      <c r="X170" s="5" t="s">
        <v>901</v>
      </c>
    </row>
    <row r="171" spans="1:24">
      <c r="A171" s="5" t="s">
        <v>157</v>
      </c>
      <c r="B171" s="10">
        <v>41469</v>
      </c>
      <c r="C171" s="10" t="str">
        <f>VLOOKUP(MONTH(B171),'Commission Criteria'!$XES$3:$XFD$6,2,1)</f>
        <v>Qtr2</v>
      </c>
      <c r="D171" s="5" t="s">
        <v>1541</v>
      </c>
      <c r="E171" s="5">
        <v>10014</v>
      </c>
      <c r="F171" s="5" t="s">
        <v>1383</v>
      </c>
      <c r="G171" s="5">
        <v>2</v>
      </c>
      <c r="H171" s="2" t="s">
        <v>1001</v>
      </c>
      <c r="I171" s="2" t="s">
        <v>910</v>
      </c>
      <c r="J171" s="2" t="s">
        <v>912</v>
      </c>
      <c r="K171" s="5" t="s">
        <v>1083</v>
      </c>
      <c r="L171" s="5">
        <v>2576</v>
      </c>
      <c r="M171" s="5">
        <v>1826</v>
      </c>
      <c r="N171" s="5" t="s">
        <v>918</v>
      </c>
      <c r="O171" s="8">
        <v>8</v>
      </c>
      <c r="P171" s="5">
        <v>3652</v>
      </c>
      <c r="Q171" s="5">
        <v>5152</v>
      </c>
      <c r="R171" s="17">
        <f>VLOOKUP(Q171,'Commission Criteria'!$B$3:$C$11,2,TRUE)</f>
        <v>0.03</v>
      </c>
      <c r="S171" s="17">
        <f>VLOOKUP('OS Vlookup Approx Sol'!Q171,IF('OS Vlookup Approx Sol'!O171&lt;=5,'Commission Criteria'!$B$3:$C$11,'Commission Criteria'!$E$3:$F$11),2,1)</f>
        <v>0.02</v>
      </c>
      <c r="T171" s="5" t="s">
        <v>1001</v>
      </c>
      <c r="U171" s="5" t="s">
        <v>909</v>
      </c>
      <c r="V171" s="5" t="s">
        <v>910</v>
      </c>
      <c r="W171" s="5" t="s">
        <v>911</v>
      </c>
      <c r="X171" s="5" t="s">
        <v>912</v>
      </c>
    </row>
    <row r="172" spans="1:24">
      <c r="A172" s="5" t="s">
        <v>158</v>
      </c>
      <c r="B172" s="10">
        <v>41472</v>
      </c>
      <c r="C172" s="10" t="str">
        <f>VLOOKUP(MONTH(B172),'Commission Criteria'!$XES$3:$XFD$6,2,1)</f>
        <v>Qtr2</v>
      </c>
      <c r="D172" s="5" t="s">
        <v>1543</v>
      </c>
      <c r="E172" s="5">
        <v>10002</v>
      </c>
      <c r="F172" s="5" t="s">
        <v>1418</v>
      </c>
      <c r="G172" s="5">
        <v>1</v>
      </c>
      <c r="H172" s="2" t="s">
        <v>990</v>
      </c>
      <c r="I172" s="2" t="s">
        <v>868</v>
      </c>
      <c r="J172" s="2" t="s">
        <v>870</v>
      </c>
      <c r="K172" s="5" t="s">
        <v>1118</v>
      </c>
      <c r="L172" s="5">
        <v>4003</v>
      </c>
      <c r="M172" s="5">
        <v>2255</v>
      </c>
      <c r="N172" s="5" t="s">
        <v>918</v>
      </c>
      <c r="O172" s="8">
        <v>10</v>
      </c>
      <c r="P172" s="5">
        <v>2255</v>
      </c>
      <c r="Q172" s="5">
        <v>4003</v>
      </c>
      <c r="R172" s="17">
        <f>VLOOKUP(Q172,'Commission Criteria'!$B$3:$C$11,2,TRUE)</f>
        <v>0.01</v>
      </c>
      <c r="S172" s="17">
        <f>VLOOKUP('OS Vlookup Approx Sol'!Q172,IF('OS Vlookup Approx Sol'!O172&lt;=5,'Commission Criteria'!$B$3:$C$11,'Commission Criteria'!$E$3:$F$11),2,1)</f>
        <v>0.02</v>
      </c>
      <c r="T172" s="5" t="s">
        <v>990</v>
      </c>
      <c r="U172" s="5" t="s">
        <v>867</v>
      </c>
      <c r="V172" s="5" t="s">
        <v>868</v>
      </c>
      <c r="W172" s="5" t="s">
        <v>869</v>
      </c>
      <c r="X172" s="5" t="s">
        <v>870</v>
      </c>
    </row>
    <row r="173" spans="1:24">
      <c r="A173" s="5" t="s">
        <v>159</v>
      </c>
      <c r="B173" s="10">
        <v>41476</v>
      </c>
      <c r="C173" s="10" t="str">
        <f>VLOOKUP(MONTH(B173),'Commission Criteria'!$XES$3:$XFD$6,2,1)</f>
        <v>Qtr2</v>
      </c>
      <c r="D173" s="5" t="s">
        <v>1544</v>
      </c>
      <c r="E173" s="5">
        <v>10010</v>
      </c>
      <c r="F173" s="5" t="s">
        <v>1521</v>
      </c>
      <c r="G173" s="5">
        <v>1</v>
      </c>
      <c r="H173" s="2" t="s">
        <v>997</v>
      </c>
      <c r="I173" s="2" t="s">
        <v>896</v>
      </c>
      <c r="J173" s="2" t="s">
        <v>897</v>
      </c>
      <c r="K173" s="5" t="s">
        <v>1221</v>
      </c>
      <c r="L173" s="5">
        <v>4711</v>
      </c>
      <c r="M173" s="5">
        <v>1267</v>
      </c>
      <c r="N173" s="5" t="s">
        <v>923</v>
      </c>
      <c r="O173" s="8">
        <v>3</v>
      </c>
      <c r="P173" s="5">
        <v>1267</v>
      </c>
      <c r="Q173" s="5">
        <v>4711</v>
      </c>
      <c r="R173" s="17">
        <f>VLOOKUP(Q173,'Commission Criteria'!$B$3:$C$11,2,TRUE)</f>
        <v>0.01</v>
      </c>
      <c r="S173" s="17">
        <f>VLOOKUP('OS Vlookup Approx Sol'!Q173,IF('OS Vlookup Approx Sol'!O173&lt;=5,'Commission Criteria'!$B$3:$C$11,'Commission Criteria'!$E$3:$F$11),2,1)</f>
        <v>0.01</v>
      </c>
      <c r="T173" s="5" t="s">
        <v>997</v>
      </c>
      <c r="U173" s="5" t="s">
        <v>895</v>
      </c>
      <c r="V173" s="5" t="s">
        <v>896</v>
      </c>
      <c r="W173" s="5" t="s">
        <v>879</v>
      </c>
      <c r="X173" s="5" t="s">
        <v>897</v>
      </c>
    </row>
    <row r="174" spans="1:24">
      <c r="A174" s="5" t="s">
        <v>160</v>
      </c>
      <c r="B174" s="10">
        <v>41476</v>
      </c>
      <c r="C174" s="10" t="str">
        <f>VLOOKUP(MONTH(B174),'Commission Criteria'!$XES$3:$XFD$6,2,1)</f>
        <v>Qtr2</v>
      </c>
      <c r="D174" s="5" t="s">
        <v>1544</v>
      </c>
      <c r="E174" s="5">
        <v>10014</v>
      </c>
      <c r="F174" s="5" t="s">
        <v>1423</v>
      </c>
      <c r="G174" s="5">
        <v>2</v>
      </c>
      <c r="H174" s="2" t="s">
        <v>1001</v>
      </c>
      <c r="I174" s="2" t="s">
        <v>910</v>
      </c>
      <c r="J174" s="2" t="s">
        <v>912</v>
      </c>
      <c r="K174" s="5" t="s">
        <v>1123</v>
      </c>
      <c r="L174" s="5">
        <v>4927</v>
      </c>
      <c r="M174" s="5">
        <v>2034</v>
      </c>
      <c r="N174" s="5" t="s">
        <v>925</v>
      </c>
      <c r="O174" s="8">
        <v>3</v>
      </c>
      <c r="P174" s="5">
        <v>4068</v>
      </c>
      <c r="Q174" s="5">
        <v>9854</v>
      </c>
      <c r="R174" s="17">
        <f>VLOOKUP(Q174,'Commission Criteria'!$B$3:$C$11,2,TRUE)</f>
        <v>0.03</v>
      </c>
      <c r="S174" s="17">
        <f>VLOOKUP('OS Vlookup Approx Sol'!Q174,IF('OS Vlookup Approx Sol'!O174&lt;=5,'Commission Criteria'!$B$3:$C$11,'Commission Criteria'!$E$3:$F$11),2,1)</f>
        <v>0.03</v>
      </c>
      <c r="T174" s="5" t="s">
        <v>1001</v>
      </c>
      <c r="U174" s="5" t="s">
        <v>909</v>
      </c>
      <c r="V174" s="5" t="s">
        <v>910</v>
      </c>
      <c r="W174" s="5" t="s">
        <v>911</v>
      </c>
      <c r="X174" s="5" t="s">
        <v>912</v>
      </c>
    </row>
    <row r="175" spans="1:24">
      <c r="A175" s="5" t="s">
        <v>161</v>
      </c>
      <c r="B175" s="10">
        <v>41477</v>
      </c>
      <c r="C175" s="10" t="str">
        <f>VLOOKUP(MONTH(B175),'Commission Criteria'!$XES$3:$XFD$6,2,1)</f>
        <v>Qtr2</v>
      </c>
      <c r="D175" s="5" t="s">
        <v>1542</v>
      </c>
      <c r="E175" s="5">
        <v>10012</v>
      </c>
      <c r="F175" s="5" t="s">
        <v>1282</v>
      </c>
      <c r="G175" s="5">
        <v>1</v>
      </c>
      <c r="H175" s="2" t="s">
        <v>999</v>
      </c>
      <c r="I175" s="2" t="s">
        <v>903</v>
      </c>
      <c r="J175" s="2" t="s">
        <v>904</v>
      </c>
      <c r="K175" s="5" t="s">
        <v>935</v>
      </c>
      <c r="L175" s="5">
        <v>2796</v>
      </c>
      <c r="M175" s="5">
        <v>2307</v>
      </c>
      <c r="N175" s="5" t="s">
        <v>918</v>
      </c>
      <c r="O175" s="8" t="s">
        <v>1572</v>
      </c>
      <c r="P175" s="5">
        <v>2307</v>
      </c>
      <c r="Q175" s="5">
        <v>2796</v>
      </c>
      <c r="R175" s="17">
        <f>VLOOKUP(Q175,'Commission Criteria'!$B$3:$C$11,2,TRUE)</f>
        <v>0.01</v>
      </c>
      <c r="S175" s="17">
        <f>VLOOKUP('OS Vlookup Approx Sol'!Q175,IF('OS Vlookup Approx Sol'!O175&lt;=5,'Commission Criteria'!$B$3:$C$11,'Commission Criteria'!$E$3:$F$11),2,1)</f>
        <v>0.02</v>
      </c>
      <c r="T175" s="5" t="s">
        <v>999</v>
      </c>
      <c r="U175" s="5" t="s">
        <v>902</v>
      </c>
      <c r="V175" s="5" t="s">
        <v>903</v>
      </c>
      <c r="W175" s="5" t="s">
        <v>879</v>
      </c>
      <c r="X175" s="5" t="s">
        <v>904</v>
      </c>
    </row>
    <row r="176" spans="1:24">
      <c r="A176" s="5" t="s">
        <v>162</v>
      </c>
      <c r="B176" s="10">
        <v>41481</v>
      </c>
      <c r="C176" s="10" t="str">
        <f>VLOOKUP(MONTH(B176),'Commission Criteria'!$XES$3:$XFD$6,2,1)</f>
        <v>Qtr2</v>
      </c>
      <c r="D176" s="5" t="s">
        <v>1539</v>
      </c>
      <c r="E176" s="5">
        <v>10001</v>
      </c>
      <c r="F176" s="5" t="s">
        <v>1404</v>
      </c>
      <c r="G176" s="5">
        <v>1</v>
      </c>
      <c r="H176" s="2" t="s">
        <v>1562</v>
      </c>
      <c r="I176" s="2" t="s">
        <v>864</v>
      </c>
      <c r="J176" s="2" t="s">
        <v>866</v>
      </c>
      <c r="K176" s="5" t="s">
        <v>1104</v>
      </c>
      <c r="L176" s="5">
        <v>2889</v>
      </c>
      <c r="M176" s="5">
        <v>1384</v>
      </c>
      <c r="N176" s="5" t="s">
        <v>918</v>
      </c>
      <c r="O176" s="8">
        <v>4</v>
      </c>
      <c r="P176" s="5">
        <v>1384</v>
      </c>
      <c r="Q176" s="5">
        <v>2889</v>
      </c>
      <c r="R176" s="17">
        <f>VLOOKUP(Q176,'Commission Criteria'!$B$3:$C$11,2,TRUE)</f>
        <v>0.01</v>
      </c>
      <c r="S176" s="17">
        <f>VLOOKUP('OS Vlookup Approx Sol'!Q176,IF('OS Vlookup Approx Sol'!O176&lt;=5,'Commission Criteria'!$B$3:$C$11,'Commission Criteria'!$E$3:$F$11),2,1)</f>
        <v>0.01</v>
      </c>
      <c r="T176" s="5" t="s">
        <v>1562</v>
      </c>
      <c r="U176" s="5" t="s">
        <v>863</v>
      </c>
      <c r="V176" s="5" t="s">
        <v>864</v>
      </c>
      <c r="W176" s="5" t="s">
        <v>865</v>
      </c>
      <c r="X176" s="5" t="s">
        <v>866</v>
      </c>
    </row>
    <row r="177" spans="1:24">
      <c r="A177" s="5" t="s">
        <v>163</v>
      </c>
      <c r="B177" s="10">
        <v>41481</v>
      </c>
      <c r="C177" s="10" t="str">
        <f>VLOOKUP(MONTH(B177),'Commission Criteria'!$XES$3:$XFD$6,2,1)</f>
        <v>Qtr2</v>
      </c>
      <c r="D177" s="5" t="s">
        <v>1545</v>
      </c>
      <c r="E177" s="5">
        <v>10011</v>
      </c>
      <c r="F177" s="5" t="s">
        <v>1297</v>
      </c>
      <c r="G177" s="5">
        <v>1</v>
      </c>
      <c r="H177" s="2" t="s">
        <v>998</v>
      </c>
      <c r="I177" s="2" t="s">
        <v>899</v>
      </c>
      <c r="J177" s="2" t="s">
        <v>901</v>
      </c>
      <c r="K177" s="5" t="s">
        <v>961</v>
      </c>
      <c r="L177" s="5">
        <v>3282</v>
      </c>
      <c r="M177" s="5">
        <v>1654</v>
      </c>
      <c r="N177" s="5" t="s">
        <v>925</v>
      </c>
      <c r="O177" s="8">
        <v>6</v>
      </c>
      <c r="P177" s="5">
        <v>1654</v>
      </c>
      <c r="Q177" s="5">
        <v>3282</v>
      </c>
      <c r="R177" s="17">
        <f>VLOOKUP(Q177,'Commission Criteria'!$B$3:$C$11,2,TRUE)</f>
        <v>0.01</v>
      </c>
      <c r="S177" s="17">
        <f>VLOOKUP('OS Vlookup Approx Sol'!Q177,IF('OS Vlookup Approx Sol'!O177&lt;=5,'Commission Criteria'!$B$3:$C$11,'Commission Criteria'!$E$3:$F$11),2,1)</f>
        <v>0.02</v>
      </c>
      <c r="T177" s="5" t="s">
        <v>998</v>
      </c>
      <c r="U177" s="5" t="s">
        <v>898</v>
      </c>
      <c r="V177" s="5" t="s">
        <v>899</v>
      </c>
      <c r="W177" s="5" t="s">
        <v>900</v>
      </c>
      <c r="X177" s="5" t="s">
        <v>901</v>
      </c>
    </row>
    <row r="178" spans="1:24">
      <c r="A178" s="5" t="s">
        <v>164</v>
      </c>
      <c r="B178" s="10">
        <v>41481</v>
      </c>
      <c r="C178" s="10" t="str">
        <f>VLOOKUP(MONTH(B178),'Commission Criteria'!$XES$3:$XFD$6,2,1)</f>
        <v>Qtr2</v>
      </c>
      <c r="D178" s="5" t="s">
        <v>1545</v>
      </c>
      <c r="E178" s="5">
        <v>10007</v>
      </c>
      <c r="F178" s="5" t="s">
        <v>1529</v>
      </c>
      <c r="G178" s="5">
        <v>2</v>
      </c>
      <c r="H178" s="2" t="s">
        <v>994</v>
      </c>
      <c r="I178" s="2" t="s">
        <v>886</v>
      </c>
      <c r="J178" s="2" t="s">
        <v>887</v>
      </c>
      <c r="K178" s="5" t="s">
        <v>1229</v>
      </c>
      <c r="L178" s="5">
        <v>4382</v>
      </c>
      <c r="M178" s="5">
        <v>1298</v>
      </c>
      <c r="N178" s="5" t="s">
        <v>923</v>
      </c>
      <c r="O178" s="8">
        <v>6</v>
      </c>
      <c r="P178" s="5">
        <v>2596</v>
      </c>
      <c r="Q178" s="5">
        <v>8764</v>
      </c>
      <c r="R178" s="17">
        <f>VLOOKUP(Q178,'Commission Criteria'!$B$3:$C$11,2,TRUE)</f>
        <v>0.03</v>
      </c>
      <c r="S178" s="17">
        <f>VLOOKUP('OS Vlookup Approx Sol'!Q178,IF('OS Vlookup Approx Sol'!O178&lt;=5,'Commission Criteria'!$B$3:$C$11,'Commission Criteria'!$E$3:$F$11),2,1)</f>
        <v>0.02</v>
      </c>
      <c r="T178" s="5" t="s">
        <v>994</v>
      </c>
      <c r="U178" s="5" t="s">
        <v>885</v>
      </c>
      <c r="V178" s="5" t="s">
        <v>886</v>
      </c>
      <c r="W178" s="5" t="s">
        <v>879</v>
      </c>
      <c r="X178" s="5" t="s">
        <v>887</v>
      </c>
    </row>
    <row r="179" spans="1:24">
      <c r="A179" s="5" t="s">
        <v>165</v>
      </c>
      <c r="B179" s="10">
        <v>41482</v>
      </c>
      <c r="C179" s="10" t="str">
        <f>VLOOKUP(MONTH(B179),'Commission Criteria'!$XES$3:$XFD$6,2,1)</f>
        <v>Qtr2</v>
      </c>
      <c r="D179" s="5" t="s">
        <v>1545</v>
      </c>
      <c r="E179" s="5">
        <v>10001</v>
      </c>
      <c r="F179" s="5" t="s">
        <v>1303</v>
      </c>
      <c r="G179" s="5">
        <v>1</v>
      </c>
      <c r="H179" s="2" t="s">
        <v>1562</v>
      </c>
      <c r="I179" s="2" t="s">
        <v>864</v>
      </c>
      <c r="J179" s="2" t="s">
        <v>866</v>
      </c>
      <c r="K179" s="5" t="s">
        <v>946</v>
      </c>
      <c r="L179" s="5">
        <v>2921</v>
      </c>
      <c r="M179" s="5">
        <v>1786</v>
      </c>
      <c r="N179" s="5" t="s">
        <v>920</v>
      </c>
      <c r="O179" s="8">
        <v>6</v>
      </c>
      <c r="P179" s="5">
        <v>1786</v>
      </c>
      <c r="Q179" s="5">
        <v>2921</v>
      </c>
      <c r="R179" s="17">
        <f>VLOOKUP(Q179,'Commission Criteria'!$B$3:$C$11,2,TRUE)</f>
        <v>0.01</v>
      </c>
      <c r="S179" s="17">
        <f>VLOOKUP('OS Vlookup Approx Sol'!Q179,IF('OS Vlookup Approx Sol'!O179&lt;=5,'Commission Criteria'!$B$3:$C$11,'Commission Criteria'!$E$3:$F$11),2,1)</f>
        <v>0.02</v>
      </c>
      <c r="T179" s="5" t="s">
        <v>1562</v>
      </c>
      <c r="U179" s="5" t="s">
        <v>863</v>
      </c>
      <c r="V179" s="5" t="s">
        <v>864</v>
      </c>
      <c r="W179" s="5" t="s">
        <v>865</v>
      </c>
      <c r="X179" s="5" t="s">
        <v>866</v>
      </c>
    </row>
    <row r="180" spans="1:24">
      <c r="A180" s="5" t="s">
        <v>166</v>
      </c>
      <c r="B180" s="10">
        <v>41483</v>
      </c>
      <c r="C180" s="10" t="str">
        <f>VLOOKUP(MONTH(B180),'Commission Criteria'!$XES$3:$XFD$6,2,1)</f>
        <v>Qtr2</v>
      </c>
      <c r="D180" s="5" t="s">
        <v>1544</v>
      </c>
      <c r="E180" s="5">
        <v>10006</v>
      </c>
      <c r="F180" s="5" t="s">
        <v>1494</v>
      </c>
      <c r="G180" s="5">
        <v>1</v>
      </c>
      <c r="H180" s="2" t="s">
        <v>1561</v>
      </c>
      <c r="I180" s="2" t="s">
        <v>882</v>
      </c>
      <c r="J180" s="2" t="s">
        <v>884</v>
      </c>
      <c r="K180" s="5" t="s">
        <v>1194</v>
      </c>
      <c r="L180" s="5">
        <v>2898</v>
      </c>
      <c r="M180" s="5">
        <v>1324</v>
      </c>
      <c r="N180" s="5" t="s">
        <v>925</v>
      </c>
      <c r="O180" s="8">
        <v>3</v>
      </c>
      <c r="P180" s="5">
        <v>1324</v>
      </c>
      <c r="Q180" s="5">
        <v>2898</v>
      </c>
      <c r="R180" s="17">
        <f>VLOOKUP(Q180,'Commission Criteria'!$B$3:$C$11,2,TRUE)</f>
        <v>0.01</v>
      </c>
      <c r="S180" s="17">
        <f>VLOOKUP('OS Vlookup Approx Sol'!Q180,IF('OS Vlookup Approx Sol'!O180&lt;=5,'Commission Criteria'!$B$3:$C$11,'Commission Criteria'!$E$3:$F$11),2,1)</f>
        <v>0.01</v>
      </c>
      <c r="T180" s="5" t="s">
        <v>1561</v>
      </c>
      <c r="U180" s="5" t="s">
        <v>881</v>
      </c>
      <c r="V180" s="5" t="s">
        <v>882</v>
      </c>
      <c r="W180" s="5" t="s">
        <v>883</v>
      </c>
      <c r="X180" s="5" t="s">
        <v>884</v>
      </c>
    </row>
    <row r="181" spans="1:24">
      <c r="A181" s="5" t="s">
        <v>167</v>
      </c>
      <c r="B181" s="10">
        <v>41483</v>
      </c>
      <c r="C181" s="10" t="str">
        <f>VLOOKUP(MONTH(B181),'Commission Criteria'!$XES$3:$XFD$6,2,1)</f>
        <v>Qtr2</v>
      </c>
      <c r="D181" s="5" t="s">
        <v>1540</v>
      </c>
      <c r="E181" s="5">
        <v>10012</v>
      </c>
      <c r="F181" s="5" t="s">
        <v>1498</v>
      </c>
      <c r="G181" s="5">
        <v>3</v>
      </c>
      <c r="H181" s="2" t="s">
        <v>999</v>
      </c>
      <c r="I181" s="2" t="s">
        <v>903</v>
      </c>
      <c r="J181" s="2" t="s">
        <v>904</v>
      </c>
      <c r="K181" s="5" t="s">
        <v>1198</v>
      </c>
      <c r="L181" s="5">
        <v>3330</v>
      </c>
      <c r="M181" s="5">
        <v>2283</v>
      </c>
      <c r="N181" s="5" t="s">
        <v>918</v>
      </c>
      <c r="O181" s="8">
        <v>5</v>
      </c>
      <c r="P181" s="5">
        <v>6849</v>
      </c>
      <c r="Q181" s="5">
        <v>9990</v>
      </c>
      <c r="R181" s="17">
        <f>VLOOKUP(Q181,'Commission Criteria'!$B$3:$C$11,2,TRUE)</f>
        <v>0.03</v>
      </c>
      <c r="S181" s="17">
        <f>VLOOKUP('OS Vlookup Approx Sol'!Q181,IF('OS Vlookup Approx Sol'!O181&lt;=5,'Commission Criteria'!$B$3:$C$11,'Commission Criteria'!$E$3:$F$11),2,1)</f>
        <v>0.03</v>
      </c>
      <c r="T181" s="5" t="s">
        <v>999</v>
      </c>
      <c r="U181" s="5" t="s">
        <v>902</v>
      </c>
      <c r="V181" s="5" t="s">
        <v>903</v>
      </c>
      <c r="W181" s="5" t="s">
        <v>879</v>
      </c>
      <c r="X181" s="5" t="s">
        <v>904</v>
      </c>
    </row>
    <row r="182" spans="1:24">
      <c r="A182" s="5" t="s">
        <v>168</v>
      </c>
      <c r="B182" s="10">
        <v>41486</v>
      </c>
      <c r="C182" s="10" t="str">
        <f>VLOOKUP(MONTH(B182),'Commission Criteria'!$XES$3:$XFD$6,2,1)</f>
        <v>Qtr2</v>
      </c>
      <c r="D182" s="5" t="s">
        <v>1542</v>
      </c>
      <c r="E182" s="5">
        <v>10012</v>
      </c>
      <c r="F182" s="5" t="s">
        <v>1505</v>
      </c>
      <c r="G182" s="5">
        <v>1</v>
      </c>
      <c r="H182" s="2" t="s">
        <v>999</v>
      </c>
      <c r="I182" s="2" t="s">
        <v>903</v>
      </c>
      <c r="J182" s="2" t="s">
        <v>904</v>
      </c>
      <c r="K182" s="5" t="s">
        <v>1205</v>
      </c>
      <c r="L182" s="5">
        <v>2958</v>
      </c>
      <c r="M182" s="5">
        <v>1678</v>
      </c>
      <c r="N182" s="5" t="s">
        <v>925</v>
      </c>
      <c r="O182" s="8" t="s">
        <v>1572</v>
      </c>
      <c r="P182" s="5">
        <v>1678</v>
      </c>
      <c r="Q182" s="5">
        <v>2958</v>
      </c>
      <c r="R182" s="17">
        <f>VLOOKUP(Q182,'Commission Criteria'!$B$3:$C$11,2,TRUE)</f>
        <v>0.01</v>
      </c>
      <c r="S182" s="17">
        <f>VLOOKUP('OS Vlookup Approx Sol'!Q182,IF('OS Vlookup Approx Sol'!O182&lt;=5,'Commission Criteria'!$B$3:$C$11,'Commission Criteria'!$E$3:$F$11),2,1)</f>
        <v>0.02</v>
      </c>
      <c r="T182" s="5" t="s">
        <v>999</v>
      </c>
      <c r="U182" s="5" t="s">
        <v>902</v>
      </c>
      <c r="V182" s="5" t="s">
        <v>903</v>
      </c>
      <c r="W182" s="5" t="s">
        <v>879</v>
      </c>
      <c r="X182" s="5" t="s">
        <v>904</v>
      </c>
    </row>
    <row r="183" spans="1:24">
      <c r="A183" s="5" t="s">
        <v>169</v>
      </c>
      <c r="B183" s="10">
        <v>41486</v>
      </c>
      <c r="C183" s="10" t="str">
        <f>VLOOKUP(MONTH(B183),'Commission Criteria'!$XES$3:$XFD$6,2,1)</f>
        <v>Qtr2</v>
      </c>
      <c r="D183" s="5" t="s">
        <v>1545</v>
      </c>
      <c r="E183" s="5">
        <v>10003</v>
      </c>
      <c r="F183" s="5" t="s">
        <v>1506</v>
      </c>
      <c r="G183" s="5">
        <v>1</v>
      </c>
      <c r="H183" s="2" t="s">
        <v>991</v>
      </c>
      <c r="I183" s="2" t="s">
        <v>872</v>
      </c>
      <c r="J183" s="2" t="s">
        <v>874</v>
      </c>
      <c r="K183" s="5" t="s">
        <v>1206</v>
      </c>
      <c r="L183" s="5">
        <v>4218</v>
      </c>
      <c r="M183" s="5">
        <v>2421</v>
      </c>
      <c r="N183" s="5" t="s">
        <v>918</v>
      </c>
      <c r="O183" s="8">
        <v>6</v>
      </c>
      <c r="P183" s="5">
        <v>2421</v>
      </c>
      <c r="Q183" s="5">
        <v>4218</v>
      </c>
      <c r="R183" s="17">
        <f>VLOOKUP(Q183,'Commission Criteria'!$B$3:$C$11,2,TRUE)</f>
        <v>0.01</v>
      </c>
      <c r="S183" s="17">
        <f>VLOOKUP('OS Vlookup Approx Sol'!Q183,IF('OS Vlookup Approx Sol'!O183&lt;=5,'Commission Criteria'!$B$3:$C$11,'Commission Criteria'!$E$3:$F$11),2,1)</f>
        <v>0.02</v>
      </c>
      <c r="T183" s="5" t="s">
        <v>991</v>
      </c>
      <c r="U183" s="5" t="s">
        <v>871</v>
      </c>
      <c r="V183" s="5" t="s">
        <v>872</v>
      </c>
      <c r="W183" s="5" t="s">
        <v>873</v>
      </c>
      <c r="X183" s="5" t="s">
        <v>874</v>
      </c>
    </row>
    <row r="184" spans="1:24">
      <c r="A184" s="5" t="s">
        <v>170</v>
      </c>
      <c r="B184" s="10">
        <v>41490</v>
      </c>
      <c r="C184" s="10" t="str">
        <f>VLOOKUP(MONTH(B184),'Commission Criteria'!$XES$3:$XFD$6,2,1)</f>
        <v>Qtr2</v>
      </c>
      <c r="D184" s="5" t="s">
        <v>1540</v>
      </c>
      <c r="E184" s="5">
        <v>10012</v>
      </c>
      <c r="F184" s="5" t="s">
        <v>1359</v>
      </c>
      <c r="G184" s="5">
        <v>1</v>
      </c>
      <c r="H184" s="2" t="s">
        <v>999</v>
      </c>
      <c r="I184" s="2" t="s">
        <v>903</v>
      </c>
      <c r="J184" s="2" t="s">
        <v>904</v>
      </c>
      <c r="K184" s="5" t="s">
        <v>1059</v>
      </c>
      <c r="L184" s="5">
        <v>3645</v>
      </c>
      <c r="M184" s="5">
        <v>2466</v>
      </c>
      <c r="N184" s="5" t="s">
        <v>925</v>
      </c>
      <c r="O184" s="8">
        <v>5</v>
      </c>
      <c r="P184" s="5">
        <v>2466</v>
      </c>
      <c r="Q184" s="5">
        <v>3645</v>
      </c>
      <c r="R184" s="17">
        <f>VLOOKUP(Q184,'Commission Criteria'!$B$3:$C$11,2,TRUE)</f>
        <v>0.01</v>
      </c>
      <c r="S184" s="17">
        <f>VLOOKUP('OS Vlookup Approx Sol'!Q184,IF('OS Vlookup Approx Sol'!O184&lt;=5,'Commission Criteria'!$B$3:$C$11,'Commission Criteria'!$E$3:$F$11),2,1)</f>
        <v>0.01</v>
      </c>
      <c r="T184" s="5" t="s">
        <v>999</v>
      </c>
      <c r="U184" s="5" t="s">
        <v>902</v>
      </c>
      <c r="V184" s="5" t="s">
        <v>903</v>
      </c>
      <c r="W184" s="5" t="s">
        <v>879</v>
      </c>
      <c r="X184" s="5" t="s">
        <v>904</v>
      </c>
    </row>
    <row r="185" spans="1:24">
      <c r="A185" s="5" t="s">
        <v>171</v>
      </c>
      <c r="B185" s="10">
        <v>41492</v>
      </c>
      <c r="C185" s="10" t="str">
        <f>VLOOKUP(MONTH(B185),'Commission Criteria'!$XES$3:$XFD$6,2,1)</f>
        <v>Qtr2</v>
      </c>
      <c r="D185" s="5" t="s">
        <v>1541</v>
      </c>
      <c r="E185" s="5">
        <v>10009</v>
      </c>
      <c r="F185" s="5" t="s">
        <v>1358</v>
      </c>
      <c r="G185" s="5">
        <v>1</v>
      </c>
      <c r="H185" s="2" t="s">
        <v>996</v>
      </c>
      <c r="I185" s="2" t="s">
        <v>892</v>
      </c>
      <c r="J185" s="2" t="s">
        <v>894</v>
      </c>
      <c r="K185" s="5" t="s">
        <v>1058</v>
      </c>
      <c r="L185" s="5">
        <v>3101</v>
      </c>
      <c r="M185" s="5">
        <v>1524</v>
      </c>
      <c r="N185" s="5" t="s">
        <v>918</v>
      </c>
      <c r="O185" s="8">
        <v>8</v>
      </c>
      <c r="P185" s="5">
        <v>1524</v>
      </c>
      <c r="Q185" s="5">
        <v>3101</v>
      </c>
      <c r="R185" s="17">
        <f>VLOOKUP(Q185,'Commission Criteria'!$B$3:$C$11,2,TRUE)</f>
        <v>0.01</v>
      </c>
      <c r="S185" s="17">
        <f>VLOOKUP('OS Vlookup Approx Sol'!Q185,IF('OS Vlookup Approx Sol'!O185&lt;=5,'Commission Criteria'!$B$3:$C$11,'Commission Criteria'!$E$3:$F$11),2,1)</f>
        <v>0.02</v>
      </c>
      <c r="T185" s="5" t="s">
        <v>996</v>
      </c>
      <c r="U185" s="5" t="s">
        <v>891</v>
      </c>
      <c r="V185" s="5" t="s">
        <v>892</v>
      </c>
      <c r="W185" s="5" t="s">
        <v>893</v>
      </c>
      <c r="X185" s="5" t="s">
        <v>894</v>
      </c>
    </row>
    <row r="186" spans="1:24">
      <c r="A186" s="5" t="s">
        <v>172</v>
      </c>
      <c r="B186" s="10">
        <v>41492</v>
      </c>
      <c r="C186" s="10" t="str">
        <f>VLOOKUP(MONTH(B186),'Commission Criteria'!$XES$3:$XFD$6,2,1)</f>
        <v>Qtr2</v>
      </c>
      <c r="D186" s="5" t="s">
        <v>1545</v>
      </c>
      <c r="E186" s="5">
        <v>10003</v>
      </c>
      <c r="F186" s="5" t="s">
        <v>1310</v>
      </c>
      <c r="G186" s="5">
        <v>1</v>
      </c>
      <c r="H186" s="2" t="s">
        <v>991</v>
      </c>
      <c r="I186" s="2" t="s">
        <v>872</v>
      </c>
      <c r="J186" s="2" t="s">
        <v>874</v>
      </c>
      <c r="K186" s="5" t="s">
        <v>985</v>
      </c>
      <c r="L186" s="5">
        <v>4163</v>
      </c>
      <c r="M186" s="5">
        <v>1216</v>
      </c>
      <c r="N186" s="5" t="s">
        <v>920</v>
      </c>
      <c r="O186" s="8">
        <v>6</v>
      </c>
      <c r="P186" s="5">
        <v>1216</v>
      </c>
      <c r="Q186" s="5">
        <v>4163</v>
      </c>
      <c r="R186" s="17">
        <f>VLOOKUP(Q186,'Commission Criteria'!$B$3:$C$11,2,TRUE)</f>
        <v>0.01</v>
      </c>
      <c r="S186" s="17">
        <f>VLOOKUP('OS Vlookup Approx Sol'!Q186,IF('OS Vlookup Approx Sol'!O186&lt;=5,'Commission Criteria'!$B$3:$C$11,'Commission Criteria'!$E$3:$F$11),2,1)</f>
        <v>0.02</v>
      </c>
      <c r="T186" s="5" t="s">
        <v>991</v>
      </c>
      <c r="U186" s="5" t="s">
        <v>871</v>
      </c>
      <c r="V186" s="5" t="s">
        <v>872</v>
      </c>
      <c r="W186" s="5" t="s">
        <v>873</v>
      </c>
      <c r="X186" s="5" t="s">
        <v>874</v>
      </c>
    </row>
    <row r="187" spans="1:24">
      <c r="A187" s="5" t="s">
        <v>173</v>
      </c>
      <c r="B187" s="10">
        <v>41492</v>
      </c>
      <c r="C187" s="10" t="str">
        <f>VLOOKUP(MONTH(B187),'Commission Criteria'!$XES$3:$XFD$6,2,1)</f>
        <v>Qtr2</v>
      </c>
      <c r="D187" s="5" t="s">
        <v>1542</v>
      </c>
      <c r="E187" s="5">
        <v>10003</v>
      </c>
      <c r="F187" s="5" t="s">
        <v>1272</v>
      </c>
      <c r="G187" s="5">
        <v>1</v>
      </c>
      <c r="H187" s="2" t="s">
        <v>991</v>
      </c>
      <c r="I187" s="2" t="s">
        <v>872</v>
      </c>
      <c r="J187" s="2" t="s">
        <v>874</v>
      </c>
      <c r="K187" s="5" t="s">
        <v>960</v>
      </c>
      <c r="L187" s="5">
        <v>4719</v>
      </c>
      <c r="M187" s="5">
        <v>2043</v>
      </c>
      <c r="N187" s="5" t="s">
        <v>918</v>
      </c>
      <c r="O187" s="8" t="s">
        <v>1572</v>
      </c>
      <c r="P187" s="5">
        <v>2043</v>
      </c>
      <c r="Q187" s="5">
        <v>4719</v>
      </c>
      <c r="R187" s="17">
        <f>VLOOKUP(Q187,'Commission Criteria'!$B$3:$C$11,2,TRUE)</f>
        <v>0.01</v>
      </c>
      <c r="S187" s="17">
        <f>VLOOKUP('OS Vlookup Approx Sol'!Q187,IF('OS Vlookup Approx Sol'!O187&lt;=5,'Commission Criteria'!$B$3:$C$11,'Commission Criteria'!$E$3:$F$11),2,1)</f>
        <v>0.02</v>
      </c>
      <c r="T187" s="5" t="s">
        <v>991</v>
      </c>
      <c r="U187" s="5" t="s">
        <v>871</v>
      </c>
      <c r="V187" s="5" t="s">
        <v>872</v>
      </c>
      <c r="W187" s="5" t="s">
        <v>873</v>
      </c>
      <c r="X187" s="5" t="s">
        <v>874</v>
      </c>
    </row>
    <row r="188" spans="1:24">
      <c r="A188" s="5" t="s">
        <v>174</v>
      </c>
      <c r="B188" s="10">
        <v>41492</v>
      </c>
      <c r="C188" s="10" t="str">
        <f>VLOOKUP(MONTH(B188),'Commission Criteria'!$XES$3:$XFD$6,2,1)</f>
        <v>Qtr2</v>
      </c>
      <c r="D188" s="5" t="s">
        <v>1543</v>
      </c>
      <c r="E188" s="5">
        <v>10005</v>
      </c>
      <c r="F188" s="5" t="s">
        <v>1290</v>
      </c>
      <c r="G188" s="5">
        <v>2</v>
      </c>
      <c r="H188" s="2" t="s">
        <v>993</v>
      </c>
      <c r="I188" s="2" t="s">
        <v>878</v>
      </c>
      <c r="J188" s="2" t="s">
        <v>880</v>
      </c>
      <c r="K188" s="5" t="s">
        <v>940</v>
      </c>
      <c r="L188" s="5">
        <v>3176</v>
      </c>
      <c r="M188" s="5">
        <v>1801</v>
      </c>
      <c r="N188" s="5" t="s">
        <v>918</v>
      </c>
      <c r="O188" s="8">
        <v>10</v>
      </c>
      <c r="P188" s="5">
        <v>3602</v>
      </c>
      <c r="Q188" s="5">
        <v>6352</v>
      </c>
      <c r="R188" s="17">
        <f>VLOOKUP(Q188,'Commission Criteria'!$B$3:$C$11,2,TRUE)</f>
        <v>0.03</v>
      </c>
      <c r="S188" s="17">
        <f>VLOOKUP('OS Vlookup Approx Sol'!Q188,IF('OS Vlookup Approx Sol'!O188&lt;=5,'Commission Criteria'!$B$3:$C$11,'Commission Criteria'!$E$3:$F$11),2,1)</f>
        <v>0.02</v>
      </c>
      <c r="T188" s="5" t="s">
        <v>993</v>
      </c>
      <c r="U188" s="5" t="s">
        <v>877</v>
      </c>
      <c r="V188" s="5" t="s">
        <v>878</v>
      </c>
      <c r="W188" s="5" t="s">
        <v>879</v>
      </c>
      <c r="X188" s="5" t="s">
        <v>880</v>
      </c>
    </row>
    <row r="189" spans="1:24">
      <c r="A189" s="5" t="s">
        <v>175</v>
      </c>
      <c r="B189" s="10">
        <v>41492</v>
      </c>
      <c r="C189" s="10" t="str">
        <f>VLOOKUP(MONTH(B189),'Commission Criteria'!$XES$3:$XFD$6,2,1)</f>
        <v>Qtr2</v>
      </c>
      <c r="D189" s="5" t="s">
        <v>1541</v>
      </c>
      <c r="E189" s="5">
        <v>10013</v>
      </c>
      <c r="F189" s="5" t="s">
        <v>1508</v>
      </c>
      <c r="G189" s="5">
        <v>3</v>
      </c>
      <c r="H189" s="2" t="s">
        <v>1000</v>
      </c>
      <c r="I189" s="2" t="s">
        <v>906</v>
      </c>
      <c r="J189" s="2" t="s">
        <v>908</v>
      </c>
      <c r="K189" s="5" t="s">
        <v>1208</v>
      </c>
      <c r="L189" s="5">
        <v>4069</v>
      </c>
      <c r="M189" s="5">
        <v>1545</v>
      </c>
      <c r="N189" s="5" t="s">
        <v>918</v>
      </c>
      <c r="O189" s="8">
        <v>8</v>
      </c>
      <c r="P189" s="5">
        <v>4635</v>
      </c>
      <c r="Q189" s="5">
        <v>12207</v>
      </c>
      <c r="R189" s="17">
        <f>VLOOKUP(Q189,'Commission Criteria'!$B$3:$C$11,2,TRUE)</f>
        <v>0.03</v>
      </c>
      <c r="S189" s="17">
        <f>VLOOKUP('OS Vlookup Approx Sol'!Q189,IF('OS Vlookup Approx Sol'!O189&lt;=5,'Commission Criteria'!$B$3:$C$11,'Commission Criteria'!$E$3:$F$11),2,1)</f>
        <v>0.02</v>
      </c>
      <c r="T189" s="5" t="s">
        <v>1000</v>
      </c>
      <c r="U189" s="5" t="s">
        <v>905</v>
      </c>
      <c r="V189" s="5" t="s">
        <v>906</v>
      </c>
      <c r="W189" s="5" t="s">
        <v>907</v>
      </c>
      <c r="X189" s="5" t="s">
        <v>908</v>
      </c>
    </row>
    <row r="190" spans="1:24">
      <c r="A190" s="5" t="s">
        <v>176</v>
      </c>
      <c r="B190" s="10">
        <v>41493</v>
      </c>
      <c r="C190" s="10" t="str">
        <f>VLOOKUP(MONTH(B190),'Commission Criteria'!$XES$3:$XFD$6,2,1)</f>
        <v>Qtr2</v>
      </c>
      <c r="D190" s="5" t="s">
        <v>1542</v>
      </c>
      <c r="E190" s="5">
        <v>10011</v>
      </c>
      <c r="F190" s="5" t="s">
        <v>1507</v>
      </c>
      <c r="G190" s="5">
        <v>1</v>
      </c>
      <c r="H190" s="2" t="s">
        <v>998</v>
      </c>
      <c r="I190" s="2" t="s">
        <v>899</v>
      </c>
      <c r="J190" s="2" t="s">
        <v>901</v>
      </c>
      <c r="K190" s="5" t="s">
        <v>1207</v>
      </c>
      <c r="L190" s="5">
        <v>2614</v>
      </c>
      <c r="M190" s="5">
        <v>2329</v>
      </c>
      <c r="N190" s="5" t="s">
        <v>918</v>
      </c>
      <c r="O190" s="8" t="s">
        <v>1572</v>
      </c>
      <c r="P190" s="5">
        <v>2329</v>
      </c>
      <c r="Q190" s="5">
        <v>2614</v>
      </c>
      <c r="R190" s="17">
        <f>VLOOKUP(Q190,'Commission Criteria'!$B$3:$C$11,2,TRUE)</f>
        <v>0.01</v>
      </c>
      <c r="S190" s="17">
        <f>VLOOKUP('OS Vlookup Approx Sol'!Q190,IF('OS Vlookup Approx Sol'!O190&lt;=5,'Commission Criteria'!$B$3:$C$11,'Commission Criteria'!$E$3:$F$11),2,1)</f>
        <v>0.02</v>
      </c>
      <c r="T190" s="5" t="s">
        <v>998</v>
      </c>
      <c r="U190" s="5" t="s">
        <v>898</v>
      </c>
      <c r="V190" s="5" t="s">
        <v>899</v>
      </c>
      <c r="W190" s="5" t="s">
        <v>900</v>
      </c>
      <c r="X190" s="5" t="s">
        <v>901</v>
      </c>
    </row>
    <row r="191" spans="1:24">
      <c r="A191" s="5" t="s">
        <v>177</v>
      </c>
      <c r="B191" s="10">
        <v>41493</v>
      </c>
      <c r="C191" s="10" t="str">
        <f>VLOOKUP(MONTH(B191),'Commission Criteria'!$XES$3:$XFD$6,2,1)</f>
        <v>Qtr2</v>
      </c>
      <c r="D191" s="5" t="s">
        <v>1542</v>
      </c>
      <c r="E191" s="5">
        <v>10004</v>
      </c>
      <c r="F191" s="5" t="s">
        <v>1464</v>
      </c>
      <c r="G191" s="5">
        <v>2</v>
      </c>
      <c r="H191" s="2" t="s">
        <v>992</v>
      </c>
      <c r="I191" s="2" t="s">
        <v>864</v>
      </c>
      <c r="J191" s="2" t="s">
        <v>876</v>
      </c>
      <c r="K191" s="5" t="s">
        <v>1164</v>
      </c>
      <c r="L191" s="5">
        <v>3096</v>
      </c>
      <c r="M191" s="5">
        <v>2065</v>
      </c>
      <c r="N191" s="5" t="s">
        <v>918</v>
      </c>
      <c r="O191" s="8" t="s">
        <v>1572</v>
      </c>
      <c r="P191" s="5">
        <v>4130</v>
      </c>
      <c r="Q191" s="5">
        <v>6192</v>
      </c>
      <c r="R191" s="17">
        <f>VLOOKUP(Q191,'Commission Criteria'!$B$3:$C$11,2,TRUE)</f>
        <v>0.03</v>
      </c>
      <c r="S191" s="17">
        <f>VLOOKUP('OS Vlookup Approx Sol'!Q191,IF('OS Vlookup Approx Sol'!O191&lt;=5,'Commission Criteria'!$B$3:$C$11,'Commission Criteria'!$E$3:$F$11),2,1)</f>
        <v>0.02</v>
      </c>
      <c r="T191" s="5" t="s">
        <v>992</v>
      </c>
      <c r="U191" s="5" t="s">
        <v>875</v>
      </c>
      <c r="V191" s="5" t="s">
        <v>864</v>
      </c>
      <c r="W191" s="5" t="s">
        <v>865</v>
      </c>
      <c r="X191" s="5" t="s">
        <v>876</v>
      </c>
    </row>
    <row r="192" spans="1:24">
      <c r="A192" s="5" t="s">
        <v>178</v>
      </c>
      <c r="B192" s="10">
        <v>41493</v>
      </c>
      <c r="C192" s="10" t="str">
        <f>VLOOKUP(MONTH(B192),'Commission Criteria'!$XES$3:$XFD$6,2,1)</f>
        <v>Qtr2</v>
      </c>
      <c r="D192" s="5" t="s">
        <v>1544</v>
      </c>
      <c r="E192" s="5">
        <v>10014</v>
      </c>
      <c r="F192" s="5" t="s">
        <v>1369</v>
      </c>
      <c r="G192" s="5">
        <v>2</v>
      </c>
      <c r="H192" s="2" t="s">
        <v>1001</v>
      </c>
      <c r="I192" s="2" t="s">
        <v>910</v>
      </c>
      <c r="J192" s="2" t="s">
        <v>912</v>
      </c>
      <c r="K192" s="5" t="s">
        <v>1069</v>
      </c>
      <c r="L192" s="5">
        <v>3977</v>
      </c>
      <c r="M192" s="5">
        <v>2308</v>
      </c>
      <c r="N192" s="5" t="s">
        <v>923</v>
      </c>
      <c r="O192" s="8">
        <v>3</v>
      </c>
      <c r="P192" s="5">
        <v>4616</v>
      </c>
      <c r="Q192" s="5">
        <v>7954</v>
      </c>
      <c r="R192" s="17">
        <f>VLOOKUP(Q192,'Commission Criteria'!$B$3:$C$11,2,TRUE)</f>
        <v>0.03</v>
      </c>
      <c r="S192" s="17">
        <f>VLOOKUP('OS Vlookup Approx Sol'!Q192,IF('OS Vlookup Approx Sol'!O192&lt;=5,'Commission Criteria'!$B$3:$C$11,'Commission Criteria'!$E$3:$F$11),2,1)</f>
        <v>0.03</v>
      </c>
      <c r="T192" s="5" t="s">
        <v>1001</v>
      </c>
      <c r="U192" s="5" t="s">
        <v>909</v>
      </c>
      <c r="V192" s="5" t="s">
        <v>910</v>
      </c>
      <c r="W192" s="5" t="s">
        <v>911</v>
      </c>
      <c r="X192" s="5" t="s">
        <v>912</v>
      </c>
    </row>
    <row r="193" spans="1:24">
      <c r="A193" s="5" t="s">
        <v>179</v>
      </c>
      <c r="B193" s="10">
        <v>41494</v>
      </c>
      <c r="C193" s="10" t="str">
        <f>VLOOKUP(MONTH(B193),'Commission Criteria'!$XES$3:$XFD$6,2,1)</f>
        <v>Qtr2</v>
      </c>
      <c r="D193" s="5" t="s">
        <v>1539</v>
      </c>
      <c r="E193" s="5">
        <v>10007</v>
      </c>
      <c r="F193" s="5" t="s">
        <v>1428</v>
      </c>
      <c r="G193" s="5">
        <v>1</v>
      </c>
      <c r="H193" s="2" t="s">
        <v>994</v>
      </c>
      <c r="I193" s="2" t="s">
        <v>886</v>
      </c>
      <c r="J193" s="2" t="s">
        <v>887</v>
      </c>
      <c r="K193" s="5" t="s">
        <v>1128</v>
      </c>
      <c r="L193" s="5">
        <v>4271</v>
      </c>
      <c r="M193" s="5">
        <v>2195</v>
      </c>
      <c r="N193" s="5" t="s">
        <v>922</v>
      </c>
      <c r="O193" s="8">
        <v>4</v>
      </c>
      <c r="P193" s="5">
        <v>2195</v>
      </c>
      <c r="Q193" s="5">
        <v>4271</v>
      </c>
      <c r="R193" s="17">
        <f>VLOOKUP(Q193,'Commission Criteria'!$B$3:$C$11,2,TRUE)</f>
        <v>0.01</v>
      </c>
      <c r="S193" s="17">
        <f>VLOOKUP('OS Vlookup Approx Sol'!Q193,IF('OS Vlookup Approx Sol'!O193&lt;=5,'Commission Criteria'!$B$3:$C$11,'Commission Criteria'!$E$3:$F$11),2,1)</f>
        <v>0.01</v>
      </c>
      <c r="T193" s="5" t="s">
        <v>994</v>
      </c>
      <c r="U193" s="5" t="s">
        <v>885</v>
      </c>
      <c r="V193" s="5" t="s">
        <v>886</v>
      </c>
      <c r="W193" s="5" t="s">
        <v>879</v>
      </c>
      <c r="X193" s="5" t="s">
        <v>887</v>
      </c>
    </row>
    <row r="194" spans="1:24">
      <c r="A194" s="5" t="s">
        <v>180</v>
      </c>
      <c r="B194" s="10">
        <v>41494</v>
      </c>
      <c r="C194" s="10" t="str">
        <f>VLOOKUP(MONTH(B194),'Commission Criteria'!$XES$3:$XFD$6,2,1)</f>
        <v>Qtr2</v>
      </c>
      <c r="D194" s="5" t="s">
        <v>1539</v>
      </c>
      <c r="E194" s="5">
        <v>10005</v>
      </c>
      <c r="F194" s="5" t="s">
        <v>1262</v>
      </c>
      <c r="G194" s="5">
        <v>2</v>
      </c>
      <c r="H194" s="2" t="s">
        <v>993</v>
      </c>
      <c r="I194" s="2" t="s">
        <v>878</v>
      </c>
      <c r="J194" s="2" t="s">
        <v>880</v>
      </c>
      <c r="K194" s="5" t="s">
        <v>968</v>
      </c>
      <c r="L194" s="5">
        <v>3491</v>
      </c>
      <c r="M194" s="5">
        <v>1257</v>
      </c>
      <c r="N194" s="5" t="s">
        <v>923</v>
      </c>
      <c r="O194" s="8">
        <v>4</v>
      </c>
      <c r="P194" s="5">
        <v>2514</v>
      </c>
      <c r="Q194" s="5">
        <v>6982</v>
      </c>
      <c r="R194" s="17">
        <f>VLOOKUP(Q194,'Commission Criteria'!$B$3:$C$11,2,TRUE)</f>
        <v>0.03</v>
      </c>
      <c r="S194" s="17">
        <f>VLOOKUP('OS Vlookup Approx Sol'!Q194,IF('OS Vlookup Approx Sol'!O194&lt;=5,'Commission Criteria'!$B$3:$C$11,'Commission Criteria'!$E$3:$F$11),2,1)</f>
        <v>0.03</v>
      </c>
      <c r="T194" s="5" t="s">
        <v>993</v>
      </c>
      <c r="U194" s="5" t="s">
        <v>877</v>
      </c>
      <c r="V194" s="5" t="s">
        <v>878</v>
      </c>
      <c r="W194" s="5" t="s">
        <v>879</v>
      </c>
      <c r="X194" s="5" t="s">
        <v>880</v>
      </c>
    </row>
    <row r="195" spans="1:24">
      <c r="A195" s="5" t="s">
        <v>181</v>
      </c>
      <c r="B195" s="10">
        <v>41494</v>
      </c>
      <c r="C195" s="10" t="str">
        <f>VLOOKUP(MONTH(B195),'Commission Criteria'!$XES$3:$XFD$6,2,1)</f>
        <v>Qtr2</v>
      </c>
      <c r="D195" s="5" t="s">
        <v>1539</v>
      </c>
      <c r="E195" s="5">
        <v>10001</v>
      </c>
      <c r="F195" s="5" t="s">
        <v>1341</v>
      </c>
      <c r="G195" s="5">
        <v>3</v>
      </c>
      <c r="H195" s="2" t="s">
        <v>1562</v>
      </c>
      <c r="I195" s="2" t="s">
        <v>864</v>
      </c>
      <c r="J195" s="2" t="s">
        <v>866</v>
      </c>
      <c r="K195" s="5" t="s">
        <v>1041</v>
      </c>
      <c r="L195" s="5">
        <v>2588</v>
      </c>
      <c r="M195" s="5">
        <v>2069</v>
      </c>
      <c r="N195" s="5" t="s">
        <v>918</v>
      </c>
      <c r="O195" s="8">
        <v>4</v>
      </c>
      <c r="P195" s="5">
        <v>6207</v>
      </c>
      <c r="Q195" s="5">
        <v>7764</v>
      </c>
      <c r="R195" s="17">
        <f>VLOOKUP(Q195,'Commission Criteria'!$B$3:$C$11,2,TRUE)</f>
        <v>0.03</v>
      </c>
      <c r="S195" s="17">
        <f>VLOOKUP('OS Vlookup Approx Sol'!Q195,IF('OS Vlookup Approx Sol'!O195&lt;=5,'Commission Criteria'!$B$3:$C$11,'Commission Criteria'!$E$3:$F$11),2,1)</f>
        <v>0.03</v>
      </c>
      <c r="T195" s="5" t="s">
        <v>1562</v>
      </c>
      <c r="U195" s="5" t="s">
        <v>863</v>
      </c>
      <c r="V195" s="5" t="s">
        <v>864</v>
      </c>
      <c r="W195" s="5" t="s">
        <v>865</v>
      </c>
      <c r="X195" s="5" t="s">
        <v>866</v>
      </c>
    </row>
    <row r="196" spans="1:24">
      <c r="A196" s="5" t="s">
        <v>182</v>
      </c>
      <c r="B196" s="10">
        <v>41494</v>
      </c>
      <c r="C196" s="10" t="str">
        <f>VLOOKUP(MONTH(B196),'Commission Criteria'!$XES$3:$XFD$6,2,1)</f>
        <v>Qtr2</v>
      </c>
      <c r="D196" s="5" t="s">
        <v>1542</v>
      </c>
      <c r="E196" s="5">
        <v>10012</v>
      </c>
      <c r="F196" s="5" t="s">
        <v>1366</v>
      </c>
      <c r="G196" s="5">
        <v>2</v>
      </c>
      <c r="H196" s="2" t="s">
        <v>999</v>
      </c>
      <c r="I196" s="2" t="s">
        <v>903</v>
      </c>
      <c r="J196" s="2" t="s">
        <v>904</v>
      </c>
      <c r="K196" s="5" t="s">
        <v>1066</v>
      </c>
      <c r="L196" s="5">
        <v>4220</v>
      </c>
      <c r="M196" s="5">
        <v>1635</v>
      </c>
      <c r="N196" s="5" t="s">
        <v>918</v>
      </c>
      <c r="O196" s="8" t="s">
        <v>1572</v>
      </c>
      <c r="P196" s="5">
        <v>3270</v>
      </c>
      <c r="Q196" s="5">
        <v>8440</v>
      </c>
      <c r="R196" s="17">
        <f>VLOOKUP(Q196,'Commission Criteria'!$B$3:$C$11,2,TRUE)</f>
        <v>0.03</v>
      </c>
      <c r="S196" s="17">
        <f>VLOOKUP('OS Vlookup Approx Sol'!Q196,IF('OS Vlookup Approx Sol'!O196&lt;=5,'Commission Criteria'!$B$3:$C$11,'Commission Criteria'!$E$3:$F$11),2,1)</f>
        <v>0.02</v>
      </c>
      <c r="T196" s="5" t="s">
        <v>999</v>
      </c>
      <c r="U196" s="5" t="s">
        <v>902</v>
      </c>
      <c r="V196" s="5" t="s">
        <v>903</v>
      </c>
      <c r="W196" s="5" t="s">
        <v>879</v>
      </c>
      <c r="X196" s="5" t="s">
        <v>904</v>
      </c>
    </row>
    <row r="197" spans="1:24">
      <c r="A197" s="5" t="s">
        <v>183</v>
      </c>
      <c r="B197" s="10">
        <v>41498</v>
      </c>
      <c r="C197" s="10" t="str">
        <f>VLOOKUP(MONTH(B197),'Commission Criteria'!$XES$3:$XFD$6,2,1)</f>
        <v>Qtr2</v>
      </c>
      <c r="D197" s="5" t="s">
        <v>1543</v>
      </c>
      <c r="E197" s="5">
        <v>10015</v>
      </c>
      <c r="F197" s="5" t="s">
        <v>1342</v>
      </c>
      <c r="G197" s="5">
        <v>1</v>
      </c>
      <c r="H197" s="2" t="s">
        <v>1002</v>
      </c>
      <c r="I197" s="2" t="s">
        <v>914</v>
      </c>
      <c r="J197" s="2" t="s">
        <v>915</v>
      </c>
      <c r="K197" s="5" t="s">
        <v>1042</v>
      </c>
      <c r="L197" s="5">
        <v>3039</v>
      </c>
      <c r="M197" s="5">
        <v>1730</v>
      </c>
      <c r="N197" s="5" t="s">
        <v>918</v>
      </c>
      <c r="O197" s="8">
        <v>10</v>
      </c>
      <c r="P197" s="5">
        <v>1730</v>
      </c>
      <c r="Q197" s="5">
        <v>3039</v>
      </c>
      <c r="R197" s="17">
        <f>VLOOKUP(Q197,'Commission Criteria'!$B$3:$C$11,2,TRUE)</f>
        <v>0.01</v>
      </c>
      <c r="S197" s="17">
        <f>VLOOKUP('OS Vlookup Approx Sol'!Q197,IF('OS Vlookup Approx Sol'!O197&lt;=5,'Commission Criteria'!$B$3:$C$11,'Commission Criteria'!$E$3:$F$11),2,1)</f>
        <v>0.02</v>
      </c>
      <c r="T197" s="5" t="s">
        <v>1002</v>
      </c>
      <c r="U197" s="5" t="s">
        <v>913</v>
      </c>
      <c r="V197" s="5" t="s">
        <v>914</v>
      </c>
      <c r="W197" s="5" t="s">
        <v>907</v>
      </c>
      <c r="X197" s="5" t="s">
        <v>915</v>
      </c>
    </row>
    <row r="198" spans="1:24">
      <c r="A198" s="5" t="s">
        <v>184</v>
      </c>
      <c r="B198" s="10">
        <v>41498</v>
      </c>
      <c r="C198" s="10" t="str">
        <f>VLOOKUP(MONTH(B198),'Commission Criteria'!$XES$3:$XFD$6,2,1)</f>
        <v>Qtr2</v>
      </c>
      <c r="D198" s="5" t="s">
        <v>1545</v>
      </c>
      <c r="E198" s="5">
        <v>10011</v>
      </c>
      <c r="F198" s="5" t="s">
        <v>1490</v>
      </c>
      <c r="G198" s="5">
        <v>1</v>
      </c>
      <c r="H198" s="2" t="s">
        <v>998</v>
      </c>
      <c r="I198" s="2" t="s">
        <v>899</v>
      </c>
      <c r="J198" s="2" t="s">
        <v>901</v>
      </c>
      <c r="K198" s="5" t="s">
        <v>1190</v>
      </c>
      <c r="L198" s="5">
        <v>4685</v>
      </c>
      <c r="M198" s="5">
        <v>2036</v>
      </c>
      <c r="N198" s="5" t="s">
        <v>923</v>
      </c>
      <c r="O198" s="8">
        <v>6</v>
      </c>
      <c r="P198" s="5">
        <v>2036</v>
      </c>
      <c r="Q198" s="5">
        <v>4685</v>
      </c>
      <c r="R198" s="17">
        <f>VLOOKUP(Q198,'Commission Criteria'!$B$3:$C$11,2,TRUE)</f>
        <v>0.01</v>
      </c>
      <c r="S198" s="17">
        <f>VLOOKUP('OS Vlookup Approx Sol'!Q198,IF('OS Vlookup Approx Sol'!O198&lt;=5,'Commission Criteria'!$B$3:$C$11,'Commission Criteria'!$E$3:$F$11),2,1)</f>
        <v>0.02</v>
      </c>
      <c r="T198" s="5" t="s">
        <v>998</v>
      </c>
      <c r="U198" s="5" t="s">
        <v>898</v>
      </c>
      <c r="V198" s="5" t="s">
        <v>899</v>
      </c>
      <c r="W198" s="5" t="s">
        <v>900</v>
      </c>
      <c r="X198" s="5" t="s">
        <v>901</v>
      </c>
    </row>
    <row r="199" spans="1:24">
      <c r="A199" s="5" t="s">
        <v>185</v>
      </c>
      <c r="B199" s="10">
        <v>41498</v>
      </c>
      <c r="C199" s="10" t="str">
        <f>VLOOKUP(MONTH(B199),'Commission Criteria'!$XES$3:$XFD$6,2,1)</f>
        <v>Qtr2</v>
      </c>
      <c r="D199" s="5" t="s">
        <v>1542</v>
      </c>
      <c r="E199" s="5">
        <v>10012</v>
      </c>
      <c r="F199" s="5" t="s">
        <v>1421</v>
      </c>
      <c r="G199" s="5">
        <v>3</v>
      </c>
      <c r="H199" s="2" t="s">
        <v>999</v>
      </c>
      <c r="I199" s="2" t="s">
        <v>903</v>
      </c>
      <c r="J199" s="2" t="s">
        <v>904</v>
      </c>
      <c r="K199" s="5" t="s">
        <v>1121</v>
      </c>
      <c r="L199" s="5">
        <v>4589</v>
      </c>
      <c r="M199" s="5">
        <v>1478</v>
      </c>
      <c r="N199" s="5" t="s">
        <v>925</v>
      </c>
      <c r="O199" s="8" t="s">
        <v>1572</v>
      </c>
      <c r="P199" s="5">
        <v>4434</v>
      </c>
      <c r="Q199" s="5">
        <v>13767</v>
      </c>
      <c r="R199" s="17">
        <f>VLOOKUP(Q199,'Commission Criteria'!$B$3:$C$11,2,TRUE)</f>
        <v>0.03</v>
      </c>
      <c r="S199" s="17">
        <f>VLOOKUP('OS Vlookup Approx Sol'!Q199,IF('OS Vlookup Approx Sol'!O199&lt;=5,'Commission Criteria'!$B$3:$C$11,'Commission Criteria'!$E$3:$F$11),2,1)</f>
        <v>0.02</v>
      </c>
      <c r="T199" s="5" t="s">
        <v>999</v>
      </c>
      <c r="U199" s="5" t="s">
        <v>902</v>
      </c>
      <c r="V199" s="5" t="s">
        <v>903</v>
      </c>
      <c r="W199" s="5" t="s">
        <v>879</v>
      </c>
      <c r="X199" s="5" t="s">
        <v>904</v>
      </c>
    </row>
    <row r="200" spans="1:24">
      <c r="A200" s="5" t="s">
        <v>186</v>
      </c>
      <c r="B200" s="10">
        <v>41499</v>
      </c>
      <c r="C200" s="10" t="str">
        <f>VLOOKUP(MONTH(B200),'Commission Criteria'!$XES$3:$XFD$6,2,1)</f>
        <v>Qtr2</v>
      </c>
      <c r="D200" s="5" t="s">
        <v>1546</v>
      </c>
      <c r="E200" s="5">
        <v>10013</v>
      </c>
      <c r="F200" s="5" t="s">
        <v>1263</v>
      </c>
      <c r="G200" s="5">
        <v>1</v>
      </c>
      <c r="H200" s="2" t="s">
        <v>1000</v>
      </c>
      <c r="I200" s="2" t="s">
        <v>906</v>
      </c>
      <c r="J200" s="2" t="s">
        <v>908</v>
      </c>
      <c r="K200" s="5" t="s">
        <v>969</v>
      </c>
      <c r="L200" s="5">
        <v>2610</v>
      </c>
      <c r="M200" s="5">
        <v>1307</v>
      </c>
      <c r="N200" s="5" t="s">
        <v>918</v>
      </c>
      <c r="O200" s="8">
        <v>4</v>
      </c>
      <c r="P200" s="5">
        <v>1307</v>
      </c>
      <c r="Q200" s="5">
        <v>2610</v>
      </c>
      <c r="R200" s="17">
        <f>VLOOKUP(Q200,'Commission Criteria'!$B$3:$C$11,2,TRUE)</f>
        <v>0.01</v>
      </c>
      <c r="S200" s="17">
        <f>VLOOKUP('OS Vlookup Approx Sol'!Q200,IF('OS Vlookup Approx Sol'!O200&lt;=5,'Commission Criteria'!$B$3:$C$11,'Commission Criteria'!$E$3:$F$11),2,1)</f>
        <v>0.01</v>
      </c>
      <c r="T200" s="5" t="s">
        <v>1000</v>
      </c>
      <c r="U200" s="5" t="s">
        <v>905</v>
      </c>
      <c r="V200" s="5" t="s">
        <v>906</v>
      </c>
      <c r="W200" s="5" t="s">
        <v>907</v>
      </c>
      <c r="X200" s="5" t="s">
        <v>908</v>
      </c>
    </row>
    <row r="201" spans="1:24">
      <c r="A201" s="5" t="s">
        <v>187</v>
      </c>
      <c r="B201" s="10">
        <v>41499</v>
      </c>
      <c r="C201" s="10" t="str">
        <f>VLOOKUP(MONTH(B201),'Commission Criteria'!$XES$3:$XFD$6,2,1)</f>
        <v>Qtr2</v>
      </c>
      <c r="D201" s="5" t="s">
        <v>1545</v>
      </c>
      <c r="E201" s="5">
        <v>10013</v>
      </c>
      <c r="F201" s="5" t="s">
        <v>1449</v>
      </c>
      <c r="G201" s="5">
        <v>2</v>
      </c>
      <c r="H201" s="2" t="s">
        <v>1000</v>
      </c>
      <c r="I201" s="2" t="s">
        <v>906</v>
      </c>
      <c r="J201" s="2" t="s">
        <v>908</v>
      </c>
      <c r="K201" s="5" t="s">
        <v>1149</v>
      </c>
      <c r="L201" s="5">
        <v>3421</v>
      </c>
      <c r="M201" s="5">
        <v>1569</v>
      </c>
      <c r="N201" s="5" t="s">
        <v>918</v>
      </c>
      <c r="O201" s="8">
        <v>6</v>
      </c>
      <c r="P201" s="5">
        <v>3138</v>
      </c>
      <c r="Q201" s="5">
        <v>6842</v>
      </c>
      <c r="R201" s="17">
        <f>VLOOKUP(Q201,'Commission Criteria'!$B$3:$C$11,2,TRUE)</f>
        <v>0.03</v>
      </c>
      <c r="S201" s="17">
        <f>VLOOKUP('OS Vlookup Approx Sol'!Q201,IF('OS Vlookup Approx Sol'!O201&lt;=5,'Commission Criteria'!$B$3:$C$11,'Commission Criteria'!$E$3:$F$11),2,1)</f>
        <v>0.02</v>
      </c>
      <c r="T201" s="5" t="s">
        <v>1000</v>
      </c>
      <c r="U201" s="5" t="s">
        <v>905</v>
      </c>
      <c r="V201" s="5" t="s">
        <v>906</v>
      </c>
      <c r="W201" s="5" t="s">
        <v>907</v>
      </c>
      <c r="X201" s="5" t="s">
        <v>908</v>
      </c>
    </row>
    <row r="202" spans="1:24">
      <c r="A202" s="5" t="s">
        <v>188</v>
      </c>
      <c r="B202" s="10">
        <v>41499</v>
      </c>
      <c r="C202" s="10" t="str">
        <f>VLOOKUP(MONTH(B202),'Commission Criteria'!$XES$3:$XFD$6,2,1)</f>
        <v>Qtr2</v>
      </c>
      <c r="D202" s="5" t="s">
        <v>1542</v>
      </c>
      <c r="E202" s="5">
        <v>10010</v>
      </c>
      <c r="F202" s="5" t="s">
        <v>1484</v>
      </c>
      <c r="G202" s="5">
        <v>3</v>
      </c>
      <c r="H202" s="2" t="s">
        <v>997</v>
      </c>
      <c r="I202" s="2" t="s">
        <v>896</v>
      </c>
      <c r="J202" s="2" t="s">
        <v>897</v>
      </c>
      <c r="K202" s="5" t="s">
        <v>1184</v>
      </c>
      <c r="L202" s="5">
        <v>4399</v>
      </c>
      <c r="M202" s="5">
        <v>2093</v>
      </c>
      <c r="N202" s="5" t="s">
        <v>918</v>
      </c>
      <c r="O202" s="8" t="s">
        <v>1572</v>
      </c>
      <c r="P202" s="5">
        <v>6279</v>
      </c>
      <c r="Q202" s="5">
        <v>13197</v>
      </c>
      <c r="R202" s="17">
        <f>VLOOKUP(Q202,'Commission Criteria'!$B$3:$C$11,2,TRUE)</f>
        <v>0.03</v>
      </c>
      <c r="S202" s="17">
        <f>VLOOKUP('OS Vlookup Approx Sol'!Q202,IF('OS Vlookup Approx Sol'!O202&lt;=5,'Commission Criteria'!$B$3:$C$11,'Commission Criteria'!$E$3:$F$11),2,1)</f>
        <v>0.02</v>
      </c>
      <c r="T202" s="5" t="s">
        <v>997</v>
      </c>
      <c r="U202" s="5" t="s">
        <v>895</v>
      </c>
      <c r="V202" s="5" t="s">
        <v>896</v>
      </c>
      <c r="W202" s="5" t="s">
        <v>879</v>
      </c>
      <c r="X202" s="5" t="s">
        <v>897</v>
      </c>
    </row>
    <row r="203" spans="1:24">
      <c r="A203" s="5" t="s">
        <v>189</v>
      </c>
      <c r="B203" s="10">
        <v>41501</v>
      </c>
      <c r="C203" s="10" t="str">
        <f>VLOOKUP(MONTH(B203),'Commission Criteria'!$XES$3:$XFD$6,2,1)</f>
        <v>Qtr2</v>
      </c>
      <c r="D203" s="5" t="s">
        <v>1546</v>
      </c>
      <c r="E203" s="5">
        <v>10004</v>
      </c>
      <c r="F203" s="5" t="s">
        <v>1315</v>
      </c>
      <c r="G203" s="5">
        <v>1</v>
      </c>
      <c r="H203" s="2" t="s">
        <v>992</v>
      </c>
      <c r="I203" s="2" t="s">
        <v>864</v>
      </c>
      <c r="J203" s="2" t="s">
        <v>876</v>
      </c>
      <c r="K203" s="5" t="s">
        <v>953</v>
      </c>
      <c r="L203" s="5">
        <v>3048</v>
      </c>
      <c r="M203" s="5">
        <v>1616</v>
      </c>
      <c r="N203" s="5" t="s">
        <v>925</v>
      </c>
      <c r="O203" s="8">
        <v>4</v>
      </c>
      <c r="P203" s="5">
        <v>1616</v>
      </c>
      <c r="Q203" s="5">
        <v>3048</v>
      </c>
      <c r="R203" s="17">
        <f>VLOOKUP(Q203,'Commission Criteria'!$B$3:$C$11,2,TRUE)</f>
        <v>0.01</v>
      </c>
      <c r="S203" s="17">
        <f>VLOOKUP('OS Vlookup Approx Sol'!Q203,IF('OS Vlookup Approx Sol'!O203&lt;=5,'Commission Criteria'!$B$3:$C$11,'Commission Criteria'!$E$3:$F$11),2,1)</f>
        <v>0.01</v>
      </c>
      <c r="T203" s="5" t="s">
        <v>992</v>
      </c>
      <c r="U203" s="5" t="s">
        <v>875</v>
      </c>
      <c r="V203" s="5" t="s">
        <v>864</v>
      </c>
      <c r="W203" s="5" t="s">
        <v>865</v>
      </c>
      <c r="X203" s="5" t="s">
        <v>876</v>
      </c>
    </row>
    <row r="204" spans="1:24">
      <c r="A204" s="5" t="s">
        <v>190</v>
      </c>
      <c r="B204" s="10">
        <v>41501</v>
      </c>
      <c r="C204" s="10" t="str">
        <f>VLOOKUP(MONTH(B204),'Commission Criteria'!$XES$3:$XFD$6,2,1)</f>
        <v>Qtr2</v>
      </c>
      <c r="D204" s="5" t="s">
        <v>1542</v>
      </c>
      <c r="E204" s="5">
        <v>10011</v>
      </c>
      <c r="F204" s="5" t="s">
        <v>1492</v>
      </c>
      <c r="G204" s="5">
        <v>1</v>
      </c>
      <c r="H204" s="2" t="s">
        <v>998</v>
      </c>
      <c r="I204" s="2" t="s">
        <v>899</v>
      </c>
      <c r="J204" s="2" t="s">
        <v>901</v>
      </c>
      <c r="K204" s="5" t="s">
        <v>1192</v>
      </c>
      <c r="L204" s="5">
        <v>4599</v>
      </c>
      <c r="M204" s="5">
        <v>1332</v>
      </c>
      <c r="N204" s="5" t="s">
        <v>920</v>
      </c>
      <c r="O204" s="8" t="s">
        <v>1572</v>
      </c>
      <c r="P204" s="5">
        <v>1332</v>
      </c>
      <c r="Q204" s="5">
        <v>4599</v>
      </c>
      <c r="R204" s="17">
        <f>VLOOKUP(Q204,'Commission Criteria'!$B$3:$C$11,2,TRUE)</f>
        <v>0.01</v>
      </c>
      <c r="S204" s="17">
        <f>VLOOKUP('OS Vlookup Approx Sol'!Q204,IF('OS Vlookup Approx Sol'!O204&lt;=5,'Commission Criteria'!$B$3:$C$11,'Commission Criteria'!$E$3:$F$11),2,1)</f>
        <v>0.02</v>
      </c>
      <c r="T204" s="5" t="s">
        <v>998</v>
      </c>
      <c r="U204" s="5" t="s">
        <v>898</v>
      </c>
      <c r="V204" s="5" t="s">
        <v>899</v>
      </c>
      <c r="W204" s="5" t="s">
        <v>900</v>
      </c>
      <c r="X204" s="5" t="s">
        <v>901</v>
      </c>
    </row>
    <row r="205" spans="1:24">
      <c r="A205" s="5" t="s">
        <v>191</v>
      </c>
      <c r="B205" s="10">
        <v>41501</v>
      </c>
      <c r="C205" s="10" t="str">
        <f>VLOOKUP(MONTH(B205),'Commission Criteria'!$XES$3:$XFD$6,2,1)</f>
        <v>Qtr2</v>
      </c>
      <c r="D205" s="5" t="s">
        <v>1541</v>
      </c>
      <c r="E205" s="5">
        <v>10015</v>
      </c>
      <c r="F205" s="5" t="s">
        <v>1534</v>
      </c>
      <c r="G205" s="5">
        <v>2</v>
      </c>
      <c r="H205" s="2" t="s">
        <v>1002</v>
      </c>
      <c r="I205" s="2" t="s">
        <v>914</v>
      </c>
      <c r="J205" s="2" t="s">
        <v>915</v>
      </c>
      <c r="K205" s="5" t="s">
        <v>1234</v>
      </c>
      <c r="L205" s="5">
        <v>3626</v>
      </c>
      <c r="M205" s="5">
        <v>1590</v>
      </c>
      <c r="N205" s="5" t="s">
        <v>918</v>
      </c>
      <c r="O205" s="8">
        <v>8</v>
      </c>
      <c r="P205" s="5">
        <v>3180</v>
      </c>
      <c r="Q205" s="5">
        <v>7252</v>
      </c>
      <c r="R205" s="17">
        <f>VLOOKUP(Q205,'Commission Criteria'!$B$3:$C$11,2,TRUE)</f>
        <v>0.03</v>
      </c>
      <c r="S205" s="17">
        <f>VLOOKUP('OS Vlookup Approx Sol'!Q205,IF('OS Vlookup Approx Sol'!O205&lt;=5,'Commission Criteria'!$B$3:$C$11,'Commission Criteria'!$E$3:$F$11),2,1)</f>
        <v>0.02</v>
      </c>
      <c r="T205" s="5" t="s">
        <v>1002</v>
      </c>
      <c r="U205" s="5" t="s">
        <v>913</v>
      </c>
      <c r="V205" s="5" t="s">
        <v>914</v>
      </c>
      <c r="W205" s="5" t="s">
        <v>907</v>
      </c>
      <c r="X205" s="5" t="s">
        <v>915</v>
      </c>
    </row>
    <row r="206" spans="1:24">
      <c r="A206" s="5" t="s">
        <v>192</v>
      </c>
      <c r="B206" s="10">
        <v>41501</v>
      </c>
      <c r="C206" s="10" t="str">
        <f>VLOOKUP(MONTH(B206),'Commission Criteria'!$XES$3:$XFD$6,2,1)</f>
        <v>Qtr2</v>
      </c>
      <c r="D206" s="5" t="s">
        <v>1543</v>
      </c>
      <c r="E206" s="5">
        <v>10003</v>
      </c>
      <c r="F206" s="5" t="s">
        <v>1506</v>
      </c>
      <c r="G206" s="5">
        <v>2</v>
      </c>
      <c r="H206" s="2" t="s">
        <v>991</v>
      </c>
      <c r="I206" s="2" t="s">
        <v>872</v>
      </c>
      <c r="J206" s="2" t="s">
        <v>874</v>
      </c>
      <c r="K206" s="5" t="s">
        <v>1206</v>
      </c>
      <c r="L206" s="5">
        <v>4218</v>
      </c>
      <c r="M206" s="5">
        <v>2421</v>
      </c>
      <c r="N206" s="5" t="s">
        <v>918</v>
      </c>
      <c r="O206" s="8">
        <v>10</v>
      </c>
      <c r="P206" s="5">
        <v>4842</v>
      </c>
      <c r="Q206" s="5">
        <v>8436</v>
      </c>
      <c r="R206" s="17">
        <f>VLOOKUP(Q206,'Commission Criteria'!$B$3:$C$11,2,TRUE)</f>
        <v>0.03</v>
      </c>
      <c r="S206" s="17">
        <f>VLOOKUP('OS Vlookup Approx Sol'!Q206,IF('OS Vlookup Approx Sol'!O206&lt;=5,'Commission Criteria'!$B$3:$C$11,'Commission Criteria'!$E$3:$F$11),2,1)</f>
        <v>0.02</v>
      </c>
      <c r="T206" s="5" t="s">
        <v>991</v>
      </c>
      <c r="U206" s="5" t="s">
        <v>871</v>
      </c>
      <c r="V206" s="5" t="s">
        <v>872</v>
      </c>
      <c r="W206" s="5" t="s">
        <v>873</v>
      </c>
      <c r="X206" s="5" t="s">
        <v>874</v>
      </c>
    </row>
    <row r="207" spans="1:24">
      <c r="A207" s="5" t="s">
        <v>193</v>
      </c>
      <c r="B207" s="10">
        <v>41501</v>
      </c>
      <c r="C207" s="10" t="str">
        <f>VLOOKUP(MONTH(B207),'Commission Criteria'!$XES$3:$XFD$6,2,1)</f>
        <v>Qtr2</v>
      </c>
      <c r="D207" s="5" t="s">
        <v>1545</v>
      </c>
      <c r="E207" s="5">
        <v>10006</v>
      </c>
      <c r="F207" s="5" t="s">
        <v>1489</v>
      </c>
      <c r="G207" s="5">
        <v>3</v>
      </c>
      <c r="H207" s="2" t="s">
        <v>1561</v>
      </c>
      <c r="I207" s="2" t="s">
        <v>882</v>
      </c>
      <c r="J207" s="2" t="s">
        <v>884</v>
      </c>
      <c r="K207" s="5" t="s">
        <v>1189</v>
      </c>
      <c r="L207" s="5">
        <v>4476</v>
      </c>
      <c r="M207" s="5">
        <v>2494</v>
      </c>
      <c r="N207" s="5" t="s">
        <v>918</v>
      </c>
      <c r="O207" s="8">
        <v>6</v>
      </c>
      <c r="P207" s="5">
        <v>7482</v>
      </c>
      <c r="Q207" s="5">
        <v>13428</v>
      </c>
      <c r="R207" s="17">
        <f>VLOOKUP(Q207,'Commission Criteria'!$B$3:$C$11,2,TRUE)</f>
        <v>0.03</v>
      </c>
      <c r="S207" s="17">
        <f>VLOOKUP('OS Vlookup Approx Sol'!Q207,IF('OS Vlookup Approx Sol'!O207&lt;=5,'Commission Criteria'!$B$3:$C$11,'Commission Criteria'!$E$3:$F$11),2,1)</f>
        <v>0.02</v>
      </c>
      <c r="T207" s="5" t="s">
        <v>1561</v>
      </c>
      <c r="U207" s="5" t="s">
        <v>881</v>
      </c>
      <c r="V207" s="5" t="s">
        <v>882</v>
      </c>
      <c r="W207" s="5" t="s">
        <v>883</v>
      </c>
      <c r="X207" s="5" t="s">
        <v>884</v>
      </c>
    </row>
    <row r="208" spans="1:24">
      <c r="A208" s="5" t="s">
        <v>194</v>
      </c>
      <c r="B208" s="10">
        <v>41501</v>
      </c>
      <c r="C208" s="10" t="str">
        <f>VLOOKUP(MONTH(B208),'Commission Criteria'!$XES$3:$XFD$6,2,1)</f>
        <v>Qtr2</v>
      </c>
      <c r="D208" s="5" t="s">
        <v>1546</v>
      </c>
      <c r="E208" s="5">
        <v>10006</v>
      </c>
      <c r="F208" s="5" t="s">
        <v>1488</v>
      </c>
      <c r="G208" s="5">
        <v>3</v>
      </c>
      <c r="H208" s="2" t="s">
        <v>1561</v>
      </c>
      <c r="I208" s="2" t="s">
        <v>882</v>
      </c>
      <c r="J208" s="2" t="s">
        <v>884</v>
      </c>
      <c r="K208" s="5" t="s">
        <v>1188</v>
      </c>
      <c r="L208" s="5">
        <v>4729</v>
      </c>
      <c r="M208" s="5">
        <v>1359</v>
      </c>
      <c r="N208" s="5" t="s">
        <v>925</v>
      </c>
      <c r="O208" s="8">
        <v>4</v>
      </c>
      <c r="P208" s="5">
        <v>4077</v>
      </c>
      <c r="Q208" s="5">
        <v>14187</v>
      </c>
      <c r="R208" s="17">
        <f>VLOOKUP(Q208,'Commission Criteria'!$B$3:$C$11,2,TRUE)</f>
        <v>0.03</v>
      </c>
      <c r="S208" s="17">
        <f>VLOOKUP('OS Vlookup Approx Sol'!Q208,IF('OS Vlookup Approx Sol'!O208&lt;=5,'Commission Criteria'!$B$3:$C$11,'Commission Criteria'!$E$3:$F$11),2,1)</f>
        <v>0.03</v>
      </c>
      <c r="T208" s="5" t="s">
        <v>1561</v>
      </c>
      <c r="U208" s="5" t="s">
        <v>881</v>
      </c>
      <c r="V208" s="5" t="s">
        <v>882</v>
      </c>
      <c r="W208" s="5" t="s">
        <v>883</v>
      </c>
      <c r="X208" s="5" t="s">
        <v>884</v>
      </c>
    </row>
    <row r="209" spans="1:24">
      <c r="A209" s="5" t="s">
        <v>195</v>
      </c>
      <c r="B209" s="10">
        <v>41503</v>
      </c>
      <c r="C209" s="10" t="str">
        <f>VLOOKUP(MONTH(B209),'Commission Criteria'!$XES$3:$XFD$6,2,1)</f>
        <v>Qtr2</v>
      </c>
      <c r="D209" s="5" t="s">
        <v>1543</v>
      </c>
      <c r="E209" s="5">
        <v>10007</v>
      </c>
      <c r="F209" s="5" t="s">
        <v>1514</v>
      </c>
      <c r="G209" s="5">
        <v>1</v>
      </c>
      <c r="H209" s="2" t="s">
        <v>994</v>
      </c>
      <c r="I209" s="2" t="s">
        <v>886</v>
      </c>
      <c r="J209" s="2" t="s">
        <v>887</v>
      </c>
      <c r="K209" s="5" t="s">
        <v>1214</v>
      </c>
      <c r="L209" s="5">
        <v>4309</v>
      </c>
      <c r="M209" s="5">
        <v>1779</v>
      </c>
      <c r="N209" s="5" t="s">
        <v>918</v>
      </c>
      <c r="O209" s="8">
        <v>10</v>
      </c>
      <c r="P209" s="5">
        <v>1779</v>
      </c>
      <c r="Q209" s="5">
        <v>4309</v>
      </c>
      <c r="R209" s="17">
        <f>VLOOKUP(Q209,'Commission Criteria'!$B$3:$C$11,2,TRUE)</f>
        <v>0.01</v>
      </c>
      <c r="S209" s="17">
        <f>VLOOKUP('OS Vlookup Approx Sol'!Q209,IF('OS Vlookup Approx Sol'!O209&lt;=5,'Commission Criteria'!$B$3:$C$11,'Commission Criteria'!$E$3:$F$11),2,1)</f>
        <v>0.02</v>
      </c>
      <c r="T209" s="5" t="s">
        <v>994</v>
      </c>
      <c r="U209" s="5" t="s">
        <v>885</v>
      </c>
      <c r="V209" s="5" t="s">
        <v>886</v>
      </c>
      <c r="W209" s="5" t="s">
        <v>879</v>
      </c>
      <c r="X209" s="5" t="s">
        <v>887</v>
      </c>
    </row>
    <row r="210" spans="1:24">
      <c r="A210" s="5" t="s">
        <v>196</v>
      </c>
      <c r="B210" s="10">
        <v>41503</v>
      </c>
      <c r="C210" s="10" t="str">
        <f>VLOOKUP(MONTH(B210),'Commission Criteria'!$XES$3:$XFD$6,2,1)</f>
        <v>Qtr2</v>
      </c>
      <c r="D210" s="5" t="s">
        <v>1542</v>
      </c>
      <c r="E210" s="5">
        <v>10001</v>
      </c>
      <c r="F210" s="5" t="s">
        <v>1459</v>
      </c>
      <c r="G210" s="5">
        <v>3</v>
      </c>
      <c r="H210" s="2" t="s">
        <v>1562</v>
      </c>
      <c r="I210" s="2" t="s">
        <v>864</v>
      </c>
      <c r="J210" s="2" t="s">
        <v>866</v>
      </c>
      <c r="K210" s="5" t="s">
        <v>1159</v>
      </c>
      <c r="L210" s="5">
        <v>4843</v>
      </c>
      <c r="M210" s="5">
        <v>2192</v>
      </c>
      <c r="N210" s="5" t="s">
        <v>920</v>
      </c>
      <c r="O210" s="8" t="s">
        <v>1572</v>
      </c>
      <c r="P210" s="5">
        <v>6576</v>
      </c>
      <c r="Q210" s="5">
        <v>14529</v>
      </c>
      <c r="R210" s="17">
        <f>VLOOKUP(Q210,'Commission Criteria'!$B$3:$C$11,2,TRUE)</f>
        <v>0.03</v>
      </c>
      <c r="S210" s="17">
        <f>VLOOKUP('OS Vlookup Approx Sol'!Q210,IF('OS Vlookup Approx Sol'!O210&lt;=5,'Commission Criteria'!$B$3:$C$11,'Commission Criteria'!$E$3:$F$11),2,1)</f>
        <v>0.02</v>
      </c>
      <c r="T210" s="5" t="s">
        <v>1562</v>
      </c>
      <c r="U210" s="5" t="s">
        <v>863</v>
      </c>
      <c r="V210" s="5" t="s">
        <v>864</v>
      </c>
      <c r="W210" s="5" t="s">
        <v>865</v>
      </c>
      <c r="X210" s="5" t="s">
        <v>866</v>
      </c>
    </row>
    <row r="211" spans="1:24">
      <c r="A211" s="5" t="s">
        <v>197</v>
      </c>
      <c r="B211" s="10">
        <v>41505</v>
      </c>
      <c r="C211" s="10" t="str">
        <f>VLOOKUP(MONTH(B211),'Commission Criteria'!$XES$3:$XFD$6,2,1)</f>
        <v>Qtr2</v>
      </c>
      <c r="D211" s="5" t="s">
        <v>1539</v>
      </c>
      <c r="E211" s="5">
        <v>10009</v>
      </c>
      <c r="F211" s="5" t="s">
        <v>1439</v>
      </c>
      <c r="G211" s="5">
        <v>1</v>
      </c>
      <c r="H211" s="2" t="s">
        <v>996</v>
      </c>
      <c r="I211" s="2" t="s">
        <v>892</v>
      </c>
      <c r="J211" s="2" t="s">
        <v>894</v>
      </c>
      <c r="K211" s="5" t="s">
        <v>1139</v>
      </c>
      <c r="L211" s="5">
        <v>3634</v>
      </c>
      <c r="M211" s="5">
        <v>1487</v>
      </c>
      <c r="N211" s="5" t="s">
        <v>918</v>
      </c>
      <c r="O211" s="8">
        <v>4</v>
      </c>
      <c r="P211" s="5">
        <v>1487</v>
      </c>
      <c r="Q211" s="5">
        <v>3634</v>
      </c>
      <c r="R211" s="17">
        <f>VLOOKUP(Q211,'Commission Criteria'!$B$3:$C$11,2,TRUE)</f>
        <v>0.01</v>
      </c>
      <c r="S211" s="17">
        <f>VLOOKUP('OS Vlookup Approx Sol'!Q211,IF('OS Vlookup Approx Sol'!O211&lt;=5,'Commission Criteria'!$B$3:$C$11,'Commission Criteria'!$E$3:$F$11),2,1)</f>
        <v>0.01</v>
      </c>
      <c r="T211" s="5" t="s">
        <v>996</v>
      </c>
      <c r="U211" s="5" t="s">
        <v>891</v>
      </c>
      <c r="V211" s="5" t="s">
        <v>892</v>
      </c>
      <c r="W211" s="5" t="s">
        <v>893</v>
      </c>
      <c r="X211" s="5" t="s">
        <v>894</v>
      </c>
    </row>
    <row r="212" spans="1:24">
      <c r="A212" s="5" t="s">
        <v>198</v>
      </c>
      <c r="B212" s="10">
        <v>41505</v>
      </c>
      <c r="C212" s="10" t="str">
        <f>VLOOKUP(MONTH(B212),'Commission Criteria'!$XES$3:$XFD$6,2,1)</f>
        <v>Qtr2</v>
      </c>
      <c r="D212" s="5" t="s">
        <v>1546</v>
      </c>
      <c r="E212" s="5">
        <v>10002</v>
      </c>
      <c r="F212" s="5" t="s">
        <v>1376</v>
      </c>
      <c r="G212" s="5">
        <v>2</v>
      </c>
      <c r="H212" s="2" t="s">
        <v>990</v>
      </c>
      <c r="I212" s="2" t="s">
        <v>868</v>
      </c>
      <c r="J212" s="2" t="s">
        <v>870</v>
      </c>
      <c r="K212" s="5" t="s">
        <v>1076</v>
      </c>
      <c r="L212" s="5">
        <v>2628</v>
      </c>
      <c r="M212" s="5">
        <v>1803</v>
      </c>
      <c r="N212" s="5" t="s">
        <v>918</v>
      </c>
      <c r="O212" s="8">
        <v>4</v>
      </c>
      <c r="P212" s="5">
        <v>3606</v>
      </c>
      <c r="Q212" s="5">
        <v>5256</v>
      </c>
      <c r="R212" s="17">
        <f>VLOOKUP(Q212,'Commission Criteria'!$B$3:$C$11,2,TRUE)</f>
        <v>0.03</v>
      </c>
      <c r="S212" s="17">
        <f>VLOOKUP('OS Vlookup Approx Sol'!Q212,IF('OS Vlookup Approx Sol'!O212&lt;=5,'Commission Criteria'!$B$3:$C$11,'Commission Criteria'!$E$3:$F$11),2,1)</f>
        <v>0.03</v>
      </c>
      <c r="T212" s="5" t="s">
        <v>990</v>
      </c>
      <c r="U212" s="5" t="s">
        <v>867</v>
      </c>
      <c r="V212" s="5" t="s">
        <v>868</v>
      </c>
      <c r="W212" s="5" t="s">
        <v>869</v>
      </c>
      <c r="X212" s="5" t="s">
        <v>870</v>
      </c>
    </row>
    <row r="213" spans="1:24">
      <c r="A213" s="5" t="s">
        <v>199</v>
      </c>
      <c r="B213" s="10">
        <v>41505</v>
      </c>
      <c r="C213" s="10" t="str">
        <f>VLOOKUP(MONTH(B213),'Commission Criteria'!$XES$3:$XFD$6,2,1)</f>
        <v>Qtr2</v>
      </c>
      <c r="D213" s="5" t="s">
        <v>1544</v>
      </c>
      <c r="E213" s="5">
        <v>10009</v>
      </c>
      <c r="F213" s="5" t="s">
        <v>1278</v>
      </c>
      <c r="G213" s="5">
        <v>3</v>
      </c>
      <c r="H213" s="2" t="s">
        <v>996</v>
      </c>
      <c r="I213" s="2" t="s">
        <v>892</v>
      </c>
      <c r="J213" s="2" t="s">
        <v>894</v>
      </c>
      <c r="K213" s="5" t="s">
        <v>978</v>
      </c>
      <c r="L213" s="5">
        <v>2787</v>
      </c>
      <c r="M213" s="5">
        <v>2020</v>
      </c>
      <c r="N213" s="5" t="s">
        <v>918</v>
      </c>
      <c r="O213" s="8">
        <v>3</v>
      </c>
      <c r="P213" s="5">
        <v>6060</v>
      </c>
      <c r="Q213" s="5">
        <v>8361</v>
      </c>
      <c r="R213" s="17">
        <f>VLOOKUP(Q213,'Commission Criteria'!$B$3:$C$11,2,TRUE)</f>
        <v>0.03</v>
      </c>
      <c r="S213" s="17">
        <f>VLOOKUP('OS Vlookup Approx Sol'!Q213,IF('OS Vlookup Approx Sol'!O213&lt;=5,'Commission Criteria'!$B$3:$C$11,'Commission Criteria'!$E$3:$F$11),2,1)</f>
        <v>0.03</v>
      </c>
      <c r="T213" s="5" t="s">
        <v>996</v>
      </c>
      <c r="U213" s="5" t="s">
        <v>891</v>
      </c>
      <c r="V213" s="5" t="s">
        <v>892</v>
      </c>
      <c r="W213" s="5" t="s">
        <v>893</v>
      </c>
      <c r="X213" s="5" t="s">
        <v>894</v>
      </c>
    </row>
    <row r="214" spans="1:24">
      <c r="A214" s="5" t="s">
        <v>200</v>
      </c>
      <c r="B214" s="10">
        <v>41505</v>
      </c>
      <c r="C214" s="10" t="str">
        <f>VLOOKUP(MONTH(B214),'Commission Criteria'!$XES$3:$XFD$6,2,1)</f>
        <v>Qtr2</v>
      </c>
      <c r="D214" s="5" t="s">
        <v>1544</v>
      </c>
      <c r="E214" s="5">
        <v>10007</v>
      </c>
      <c r="F214" s="5" t="s">
        <v>1274</v>
      </c>
      <c r="G214" s="5">
        <v>2</v>
      </c>
      <c r="H214" s="2" t="s">
        <v>994</v>
      </c>
      <c r="I214" s="2" t="s">
        <v>886</v>
      </c>
      <c r="J214" s="2" t="s">
        <v>887</v>
      </c>
      <c r="K214" s="5" t="s">
        <v>1004</v>
      </c>
      <c r="L214" s="5">
        <v>4733</v>
      </c>
      <c r="M214" s="5">
        <v>1415</v>
      </c>
      <c r="N214" s="5" t="s">
        <v>918</v>
      </c>
      <c r="O214" s="8">
        <v>3</v>
      </c>
      <c r="P214" s="5">
        <v>2830</v>
      </c>
      <c r="Q214" s="5">
        <v>9466</v>
      </c>
      <c r="R214" s="17">
        <f>VLOOKUP(Q214,'Commission Criteria'!$B$3:$C$11,2,TRUE)</f>
        <v>0.03</v>
      </c>
      <c r="S214" s="17">
        <f>VLOOKUP('OS Vlookup Approx Sol'!Q214,IF('OS Vlookup Approx Sol'!O214&lt;=5,'Commission Criteria'!$B$3:$C$11,'Commission Criteria'!$E$3:$F$11),2,1)</f>
        <v>0.03</v>
      </c>
      <c r="T214" s="5" t="s">
        <v>994</v>
      </c>
      <c r="U214" s="5" t="s">
        <v>885</v>
      </c>
      <c r="V214" s="5" t="s">
        <v>886</v>
      </c>
      <c r="W214" s="5" t="s">
        <v>879</v>
      </c>
      <c r="X214" s="5" t="s">
        <v>887</v>
      </c>
    </row>
    <row r="215" spans="1:24">
      <c r="A215" s="5" t="s">
        <v>201</v>
      </c>
      <c r="B215" s="10">
        <v>41506</v>
      </c>
      <c r="C215" s="10" t="str">
        <f>VLOOKUP(MONTH(B215),'Commission Criteria'!$XES$3:$XFD$6,2,1)</f>
        <v>Qtr2</v>
      </c>
      <c r="D215" s="5" t="s">
        <v>1544</v>
      </c>
      <c r="E215" s="5">
        <v>10003</v>
      </c>
      <c r="F215" s="5" t="s">
        <v>1280</v>
      </c>
      <c r="G215" s="5">
        <v>1</v>
      </c>
      <c r="H215" s="2" t="s">
        <v>991</v>
      </c>
      <c r="I215" s="2" t="s">
        <v>872</v>
      </c>
      <c r="J215" s="2" t="s">
        <v>874</v>
      </c>
      <c r="K215" s="5" t="s">
        <v>1007</v>
      </c>
      <c r="L215" s="5">
        <v>3330</v>
      </c>
      <c r="M215" s="5">
        <v>1819</v>
      </c>
      <c r="N215" s="5" t="s">
        <v>918</v>
      </c>
      <c r="O215" s="8">
        <v>3</v>
      </c>
      <c r="P215" s="5">
        <v>1819</v>
      </c>
      <c r="Q215" s="5">
        <v>3330</v>
      </c>
      <c r="R215" s="17">
        <f>VLOOKUP(Q215,'Commission Criteria'!$B$3:$C$11,2,TRUE)</f>
        <v>0.01</v>
      </c>
      <c r="S215" s="17">
        <f>VLOOKUP('OS Vlookup Approx Sol'!Q215,IF('OS Vlookup Approx Sol'!O215&lt;=5,'Commission Criteria'!$B$3:$C$11,'Commission Criteria'!$E$3:$F$11),2,1)</f>
        <v>0.01</v>
      </c>
      <c r="T215" s="5" t="s">
        <v>991</v>
      </c>
      <c r="U215" s="5" t="s">
        <v>871</v>
      </c>
      <c r="V215" s="5" t="s">
        <v>872</v>
      </c>
      <c r="W215" s="5" t="s">
        <v>873</v>
      </c>
      <c r="X215" s="5" t="s">
        <v>874</v>
      </c>
    </row>
    <row r="216" spans="1:24">
      <c r="A216" s="5" t="s">
        <v>202</v>
      </c>
      <c r="B216" s="10">
        <v>41506</v>
      </c>
      <c r="C216" s="10" t="str">
        <f>VLOOKUP(MONTH(B216),'Commission Criteria'!$XES$3:$XFD$6,2,1)</f>
        <v>Qtr2</v>
      </c>
      <c r="D216" s="5" t="s">
        <v>1542</v>
      </c>
      <c r="E216" s="5">
        <v>10011</v>
      </c>
      <c r="F216" s="5" t="s">
        <v>1403</v>
      </c>
      <c r="G216" s="5">
        <v>2</v>
      </c>
      <c r="H216" s="2" t="s">
        <v>998</v>
      </c>
      <c r="I216" s="2" t="s">
        <v>899</v>
      </c>
      <c r="J216" s="2" t="s">
        <v>901</v>
      </c>
      <c r="K216" s="5" t="s">
        <v>1103</v>
      </c>
      <c r="L216" s="5">
        <v>4026</v>
      </c>
      <c r="M216" s="5">
        <v>1829</v>
      </c>
      <c r="N216" s="5" t="s">
        <v>918</v>
      </c>
      <c r="O216" s="8" t="s">
        <v>1572</v>
      </c>
      <c r="P216" s="5">
        <v>3658</v>
      </c>
      <c r="Q216" s="5">
        <v>8052</v>
      </c>
      <c r="R216" s="17">
        <f>VLOOKUP(Q216,'Commission Criteria'!$B$3:$C$11,2,TRUE)</f>
        <v>0.03</v>
      </c>
      <c r="S216" s="17">
        <f>VLOOKUP('OS Vlookup Approx Sol'!Q216,IF('OS Vlookup Approx Sol'!O216&lt;=5,'Commission Criteria'!$B$3:$C$11,'Commission Criteria'!$E$3:$F$11),2,1)</f>
        <v>0.02</v>
      </c>
      <c r="T216" s="5" t="s">
        <v>998</v>
      </c>
      <c r="U216" s="5" t="s">
        <v>898</v>
      </c>
      <c r="V216" s="5" t="s">
        <v>899</v>
      </c>
      <c r="W216" s="5" t="s">
        <v>900</v>
      </c>
      <c r="X216" s="5" t="s">
        <v>901</v>
      </c>
    </row>
    <row r="217" spans="1:24">
      <c r="A217" s="5" t="s">
        <v>203</v>
      </c>
      <c r="B217" s="10">
        <v>41506</v>
      </c>
      <c r="C217" s="10" t="str">
        <f>VLOOKUP(MONTH(B217),'Commission Criteria'!$XES$3:$XFD$6,2,1)</f>
        <v>Qtr2</v>
      </c>
      <c r="D217" s="5" t="s">
        <v>1545</v>
      </c>
      <c r="E217" s="5">
        <v>10006</v>
      </c>
      <c r="F217" s="5" t="s">
        <v>1301</v>
      </c>
      <c r="G217" s="5">
        <v>3</v>
      </c>
      <c r="H217" s="2" t="s">
        <v>1561</v>
      </c>
      <c r="I217" s="2" t="s">
        <v>882</v>
      </c>
      <c r="J217" s="2" t="s">
        <v>884</v>
      </c>
      <c r="K217" s="5" t="s">
        <v>948</v>
      </c>
      <c r="L217" s="5">
        <v>4185</v>
      </c>
      <c r="M217" s="5">
        <v>1204</v>
      </c>
      <c r="N217" s="5" t="s">
        <v>923</v>
      </c>
      <c r="O217" s="8">
        <v>6</v>
      </c>
      <c r="P217" s="5">
        <v>3612</v>
      </c>
      <c r="Q217" s="5">
        <v>12555</v>
      </c>
      <c r="R217" s="17">
        <f>VLOOKUP(Q217,'Commission Criteria'!$B$3:$C$11,2,TRUE)</f>
        <v>0.03</v>
      </c>
      <c r="S217" s="17">
        <f>VLOOKUP('OS Vlookup Approx Sol'!Q217,IF('OS Vlookup Approx Sol'!O217&lt;=5,'Commission Criteria'!$B$3:$C$11,'Commission Criteria'!$E$3:$F$11),2,1)</f>
        <v>0.02</v>
      </c>
      <c r="T217" s="5" t="s">
        <v>1561</v>
      </c>
      <c r="U217" s="5" t="s">
        <v>881</v>
      </c>
      <c r="V217" s="5" t="s">
        <v>882</v>
      </c>
      <c r="W217" s="5" t="s">
        <v>883</v>
      </c>
      <c r="X217" s="5" t="s">
        <v>884</v>
      </c>
    </row>
    <row r="218" spans="1:24">
      <c r="A218" s="5" t="s">
        <v>204</v>
      </c>
      <c r="B218" s="10">
        <v>41507</v>
      </c>
      <c r="C218" s="10" t="str">
        <f>VLOOKUP(MONTH(B218),'Commission Criteria'!$XES$3:$XFD$6,2,1)</f>
        <v>Qtr2</v>
      </c>
      <c r="D218" s="5" t="s">
        <v>1544</v>
      </c>
      <c r="E218" s="5">
        <v>10014</v>
      </c>
      <c r="F218" s="5" t="s">
        <v>1502</v>
      </c>
      <c r="G218" s="5">
        <v>1</v>
      </c>
      <c r="H218" s="2" t="s">
        <v>1001</v>
      </c>
      <c r="I218" s="2" t="s">
        <v>910</v>
      </c>
      <c r="J218" s="2" t="s">
        <v>912</v>
      </c>
      <c r="K218" s="5" t="s">
        <v>1202</v>
      </c>
      <c r="L218" s="5">
        <v>2775</v>
      </c>
      <c r="M218" s="5">
        <v>1946</v>
      </c>
      <c r="N218" s="5" t="s">
        <v>923</v>
      </c>
      <c r="O218" s="8">
        <v>3</v>
      </c>
      <c r="P218" s="5">
        <v>1946</v>
      </c>
      <c r="Q218" s="5">
        <v>2775</v>
      </c>
      <c r="R218" s="17">
        <f>VLOOKUP(Q218,'Commission Criteria'!$B$3:$C$11,2,TRUE)</f>
        <v>0.01</v>
      </c>
      <c r="S218" s="17">
        <f>VLOOKUP('OS Vlookup Approx Sol'!Q218,IF('OS Vlookup Approx Sol'!O218&lt;=5,'Commission Criteria'!$B$3:$C$11,'Commission Criteria'!$E$3:$F$11),2,1)</f>
        <v>0.01</v>
      </c>
      <c r="T218" s="5" t="s">
        <v>1001</v>
      </c>
      <c r="U218" s="5" t="s">
        <v>909</v>
      </c>
      <c r="V218" s="5" t="s">
        <v>910</v>
      </c>
      <c r="W218" s="5" t="s">
        <v>911</v>
      </c>
      <c r="X218" s="5" t="s">
        <v>912</v>
      </c>
    </row>
    <row r="219" spans="1:24">
      <c r="A219" s="5" t="s">
        <v>205</v>
      </c>
      <c r="B219" s="10">
        <v>41507</v>
      </c>
      <c r="C219" s="10" t="str">
        <f>VLOOKUP(MONTH(B219),'Commission Criteria'!$XES$3:$XFD$6,2,1)</f>
        <v>Qtr2</v>
      </c>
      <c r="D219" s="5" t="s">
        <v>1540</v>
      </c>
      <c r="E219" s="5">
        <v>10001</v>
      </c>
      <c r="F219" s="5" t="s">
        <v>1271</v>
      </c>
      <c r="G219" s="5">
        <v>1</v>
      </c>
      <c r="H219" s="2" t="s">
        <v>1562</v>
      </c>
      <c r="I219" s="2" t="s">
        <v>864</v>
      </c>
      <c r="J219" s="2" t="s">
        <v>866</v>
      </c>
      <c r="K219" s="5" t="s">
        <v>933</v>
      </c>
      <c r="L219" s="5">
        <v>4605</v>
      </c>
      <c r="M219" s="5">
        <v>1834</v>
      </c>
      <c r="N219" s="5" t="s">
        <v>923</v>
      </c>
      <c r="O219" s="8">
        <v>5</v>
      </c>
      <c r="P219" s="5">
        <v>1834</v>
      </c>
      <c r="Q219" s="5">
        <v>4605</v>
      </c>
      <c r="R219" s="17">
        <f>VLOOKUP(Q219,'Commission Criteria'!$B$3:$C$11,2,TRUE)</f>
        <v>0.01</v>
      </c>
      <c r="S219" s="17">
        <f>VLOOKUP('OS Vlookup Approx Sol'!Q219,IF('OS Vlookup Approx Sol'!O219&lt;=5,'Commission Criteria'!$B$3:$C$11,'Commission Criteria'!$E$3:$F$11),2,1)</f>
        <v>0.01</v>
      </c>
      <c r="T219" s="5" t="s">
        <v>1562</v>
      </c>
      <c r="U219" s="5" t="s">
        <v>863</v>
      </c>
      <c r="V219" s="5" t="s">
        <v>864</v>
      </c>
      <c r="W219" s="5" t="s">
        <v>865</v>
      </c>
      <c r="X219" s="5" t="s">
        <v>866</v>
      </c>
    </row>
    <row r="220" spans="1:24">
      <c r="A220" s="5" t="s">
        <v>206</v>
      </c>
      <c r="B220" s="10">
        <v>41507</v>
      </c>
      <c r="C220" s="10" t="str">
        <f>VLOOKUP(MONTH(B220),'Commission Criteria'!$XES$3:$XFD$6,2,1)</f>
        <v>Qtr2</v>
      </c>
      <c r="D220" s="5" t="s">
        <v>1545</v>
      </c>
      <c r="E220" s="5">
        <v>10009</v>
      </c>
      <c r="F220" s="5" t="s">
        <v>1271</v>
      </c>
      <c r="G220" s="5">
        <v>1</v>
      </c>
      <c r="H220" s="2" t="s">
        <v>996</v>
      </c>
      <c r="I220" s="2" t="s">
        <v>892</v>
      </c>
      <c r="J220" s="2" t="s">
        <v>894</v>
      </c>
      <c r="K220" s="5" t="s">
        <v>933</v>
      </c>
      <c r="L220" s="5">
        <v>4605</v>
      </c>
      <c r="M220" s="5">
        <v>1834</v>
      </c>
      <c r="N220" s="5" t="s">
        <v>923</v>
      </c>
      <c r="O220" s="8">
        <v>6</v>
      </c>
      <c r="P220" s="5">
        <v>1834</v>
      </c>
      <c r="Q220" s="5">
        <v>4605</v>
      </c>
      <c r="R220" s="17">
        <f>VLOOKUP(Q220,'Commission Criteria'!$B$3:$C$11,2,TRUE)</f>
        <v>0.01</v>
      </c>
      <c r="S220" s="17">
        <f>VLOOKUP('OS Vlookup Approx Sol'!Q220,IF('OS Vlookup Approx Sol'!O220&lt;=5,'Commission Criteria'!$B$3:$C$11,'Commission Criteria'!$E$3:$F$11),2,1)</f>
        <v>0.02</v>
      </c>
      <c r="T220" s="5" t="s">
        <v>996</v>
      </c>
      <c r="U220" s="5" t="s">
        <v>891</v>
      </c>
      <c r="V220" s="5" t="s">
        <v>892</v>
      </c>
      <c r="W220" s="5" t="s">
        <v>893</v>
      </c>
      <c r="X220" s="5" t="s">
        <v>894</v>
      </c>
    </row>
    <row r="221" spans="1:24">
      <c r="A221" s="5" t="s">
        <v>207</v>
      </c>
      <c r="B221" s="10">
        <v>41507</v>
      </c>
      <c r="C221" s="10" t="str">
        <f>VLOOKUP(MONTH(B221),'Commission Criteria'!$XES$3:$XFD$6,2,1)</f>
        <v>Qtr2</v>
      </c>
      <c r="D221" s="5" t="s">
        <v>1544</v>
      </c>
      <c r="E221" s="5">
        <v>10015</v>
      </c>
      <c r="F221" s="5" t="s">
        <v>1337</v>
      </c>
      <c r="G221" s="5">
        <v>2</v>
      </c>
      <c r="H221" s="2" t="s">
        <v>1002</v>
      </c>
      <c r="I221" s="2" t="s">
        <v>914</v>
      </c>
      <c r="J221" s="2" t="s">
        <v>915</v>
      </c>
      <c r="K221" s="5" t="s">
        <v>1037</v>
      </c>
      <c r="L221" s="5">
        <v>3993</v>
      </c>
      <c r="M221" s="5">
        <v>1338</v>
      </c>
      <c r="N221" s="5" t="s">
        <v>921</v>
      </c>
      <c r="O221" s="8">
        <v>3</v>
      </c>
      <c r="P221" s="5">
        <v>2676</v>
      </c>
      <c r="Q221" s="5">
        <v>7986</v>
      </c>
      <c r="R221" s="17">
        <f>VLOOKUP(Q221,'Commission Criteria'!$B$3:$C$11,2,TRUE)</f>
        <v>0.03</v>
      </c>
      <c r="S221" s="17">
        <f>VLOOKUP('OS Vlookup Approx Sol'!Q221,IF('OS Vlookup Approx Sol'!O221&lt;=5,'Commission Criteria'!$B$3:$C$11,'Commission Criteria'!$E$3:$F$11),2,1)</f>
        <v>0.03</v>
      </c>
      <c r="T221" s="5" t="s">
        <v>1002</v>
      </c>
      <c r="U221" s="5" t="s">
        <v>913</v>
      </c>
      <c r="V221" s="5" t="s">
        <v>914</v>
      </c>
      <c r="W221" s="5" t="s">
        <v>907</v>
      </c>
      <c r="X221" s="5" t="s">
        <v>915</v>
      </c>
    </row>
    <row r="222" spans="1:24">
      <c r="A222" s="5" t="s">
        <v>208</v>
      </c>
      <c r="B222" s="10">
        <v>41508</v>
      </c>
      <c r="C222" s="10" t="str">
        <f>VLOOKUP(MONTH(B222),'Commission Criteria'!$XES$3:$XFD$6,2,1)</f>
        <v>Qtr2</v>
      </c>
      <c r="D222" s="5" t="s">
        <v>1546</v>
      </c>
      <c r="E222" s="5">
        <v>10006</v>
      </c>
      <c r="F222" s="5" t="s">
        <v>1276</v>
      </c>
      <c r="G222" s="5">
        <v>1</v>
      </c>
      <c r="H222" s="2" t="s">
        <v>1561</v>
      </c>
      <c r="I222" s="2" t="s">
        <v>882</v>
      </c>
      <c r="J222" s="2" t="s">
        <v>884</v>
      </c>
      <c r="K222" s="5" t="s">
        <v>977</v>
      </c>
      <c r="L222" s="5">
        <v>2912</v>
      </c>
      <c r="M222" s="5">
        <v>2328</v>
      </c>
      <c r="N222" s="5" t="s">
        <v>925</v>
      </c>
      <c r="O222" s="8">
        <v>4</v>
      </c>
      <c r="P222" s="5">
        <v>2328</v>
      </c>
      <c r="Q222" s="5">
        <v>2912</v>
      </c>
      <c r="R222" s="17">
        <f>VLOOKUP(Q222,'Commission Criteria'!$B$3:$C$11,2,TRUE)</f>
        <v>0.01</v>
      </c>
      <c r="S222" s="17">
        <f>VLOOKUP('OS Vlookup Approx Sol'!Q222,IF('OS Vlookup Approx Sol'!O222&lt;=5,'Commission Criteria'!$B$3:$C$11,'Commission Criteria'!$E$3:$F$11),2,1)</f>
        <v>0.01</v>
      </c>
      <c r="T222" s="5" t="s">
        <v>1561</v>
      </c>
      <c r="U222" s="5" t="s">
        <v>881</v>
      </c>
      <c r="V222" s="5" t="s">
        <v>882</v>
      </c>
      <c r="W222" s="5" t="s">
        <v>883</v>
      </c>
      <c r="X222" s="5" t="s">
        <v>884</v>
      </c>
    </row>
    <row r="223" spans="1:24">
      <c r="A223" s="5" t="s">
        <v>209</v>
      </c>
      <c r="B223" s="10">
        <v>41508</v>
      </c>
      <c r="C223" s="10" t="str">
        <f>VLOOKUP(MONTH(B223),'Commission Criteria'!$XES$3:$XFD$6,2,1)</f>
        <v>Qtr2</v>
      </c>
      <c r="D223" s="5" t="s">
        <v>1544</v>
      </c>
      <c r="E223" s="5">
        <v>10008</v>
      </c>
      <c r="F223" s="5" t="s">
        <v>1295</v>
      </c>
      <c r="G223" s="5">
        <v>3</v>
      </c>
      <c r="H223" s="2" t="s">
        <v>995</v>
      </c>
      <c r="I223" s="2" t="s">
        <v>889</v>
      </c>
      <c r="J223" s="2" t="s">
        <v>890</v>
      </c>
      <c r="K223" s="5" t="s">
        <v>1011</v>
      </c>
      <c r="L223" s="5">
        <v>4310</v>
      </c>
      <c r="M223" s="5">
        <v>2350</v>
      </c>
      <c r="N223" s="5" t="s">
        <v>925</v>
      </c>
      <c r="O223" s="8">
        <v>3</v>
      </c>
      <c r="P223" s="5">
        <v>7050</v>
      </c>
      <c r="Q223" s="5">
        <v>12930</v>
      </c>
      <c r="R223" s="17">
        <f>VLOOKUP(Q223,'Commission Criteria'!$B$3:$C$11,2,TRUE)</f>
        <v>0.03</v>
      </c>
      <c r="S223" s="17">
        <f>VLOOKUP('OS Vlookup Approx Sol'!Q223,IF('OS Vlookup Approx Sol'!O223&lt;=5,'Commission Criteria'!$B$3:$C$11,'Commission Criteria'!$E$3:$F$11),2,1)</f>
        <v>0.03</v>
      </c>
      <c r="T223" s="5" t="s">
        <v>995</v>
      </c>
      <c r="U223" s="5" t="s">
        <v>888</v>
      </c>
      <c r="V223" s="5" t="s">
        <v>889</v>
      </c>
      <c r="W223" s="5" t="s">
        <v>865</v>
      </c>
      <c r="X223" s="5" t="s">
        <v>890</v>
      </c>
    </row>
    <row r="224" spans="1:24">
      <c r="A224" s="5" t="s">
        <v>210</v>
      </c>
      <c r="B224" s="10">
        <v>41510</v>
      </c>
      <c r="C224" s="10" t="str">
        <f>VLOOKUP(MONTH(B224),'Commission Criteria'!$XES$3:$XFD$6,2,1)</f>
        <v>Qtr2</v>
      </c>
      <c r="D224" s="5" t="s">
        <v>1544</v>
      </c>
      <c r="E224" s="5">
        <v>10015</v>
      </c>
      <c r="F224" s="5" t="s">
        <v>1281</v>
      </c>
      <c r="G224" s="5">
        <v>1</v>
      </c>
      <c r="H224" s="2" t="s">
        <v>1002</v>
      </c>
      <c r="I224" s="2" t="s">
        <v>914</v>
      </c>
      <c r="J224" s="2" t="s">
        <v>915</v>
      </c>
      <c r="K224" s="5" t="s">
        <v>934</v>
      </c>
      <c r="L224" s="5">
        <v>3000</v>
      </c>
      <c r="M224" s="5">
        <v>2148</v>
      </c>
      <c r="N224" s="5" t="s">
        <v>925</v>
      </c>
      <c r="O224" s="8">
        <v>3</v>
      </c>
      <c r="P224" s="5">
        <v>2148</v>
      </c>
      <c r="Q224" s="5">
        <v>3000</v>
      </c>
      <c r="R224" s="17">
        <f>VLOOKUP(Q224,'Commission Criteria'!$B$3:$C$11,2,TRUE)</f>
        <v>0.01</v>
      </c>
      <c r="S224" s="17">
        <f>VLOOKUP('OS Vlookup Approx Sol'!Q224,IF('OS Vlookup Approx Sol'!O224&lt;=5,'Commission Criteria'!$B$3:$C$11,'Commission Criteria'!$E$3:$F$11),2,1)</f>
        <v>0.01</v>
      </c>
      <c r="T224" s="5" t="s">
        <v>1002</v>
      </c>
      <c r="U224" s="5" t="s">
        <v>913</v>
      </c>
      <c r="V224" s="5" t="s">
        <v>914</v>
      </c>
      <c r="W224" s="5" t="s">
        <v>907</v>
      </c>
      <c r="X224" s="5" t="s">
        <v>915</v>
      </c>
    </row>
    <row r="225" spans="1:24">
      <c r="A225" s="5" t="s">
        <v>211</v>
      </c>
      <c r="B225" s="10">
        <v>41510</v>
      </c>
      <c r="C225" s="10" t="str">
        <f>VLOOKUP(MONTH(B225),'Commission Criteria'!$XES$3:$XFD$6,2,1)</f>
        <v>Qtr2</v>
      </c>
      <c r="D225" s="5" t="s">
        <v>1542</v>
      </c>
      <c r="E225" s="5">
        <v>10002</v>
      </c>
      <c r="F225" s="5" t="s">
        <v>1404</v>
      </c>
      <c r="G225" s="5">
        <v>2</v>
      </c>
      <c r="H225" s="2" t="s">
        <v>990</v>
      </c>
      <c r="I225" s="2" t="s">
        <v>868</v>
      </c>
      <c r="J225" s="2" t="s">
        <v>870</v>
      </c>
      <c r="K225" s="5" t="s">
        <v>1104</v>
      </c>
      <c r="L225" s="5">
        <v>2889</v>
      </c>
      <c r="M225" s="5">
        <v>1384</v>
      </c>
      <c r="N225" s="5" t="s">
        <v>918</v>
      </c>
      <c r="O225" s="8" t="s">
        <v>1572</v>
      </c>
      <c r="P225" s="5">
        <v>2768</v>
      </c>
      <c r="Q225" s="5">
        <v>5778</v>
      </c>
      <c r="R225" s="17">
        <f>VLOOKUP(Q225,'Commission Criteria'!$B$3:$C$11,2,TRUE)</f>
        <v>0.03</v>
      </c>
      <c r="S225" s="17">
        <f>VLOOKUP('OS Vlookup Approx Sol'!Q225,IF('OS Vlookup Approx Sol'!O225&lt;=5,'Commission Criteria'!$B$3:$C$11,'Commission Criteria'!$E$3:$F$11),2,1)</f>
        <v>0.02</v>
      </c>
      <c r="T225" s="5" t="s">
        <v>990</v>
      </c>
      <c r="U225" s="5" t="s">
        <v>867</v>
      </c>
      <c r="V225" s="5" t="s">
        <v>868</v>
      </c>
      <c r="W225" s="5" t="s">
        <v>869</v>
      </c>
      <c r="X225" s="5" t="s">
        <v>870</v>
      </c>
    </row>
    <row r="226" spans="1:24">
      <c r="A226" s="5" t="s">
        <v>212</v>
      </c>
      <c r="B226" s="10">
        <v>41511</v>
      </c>
      <c r="C226" s="10" t="str">
        <f>VLOOKUP(MONTH(B226),'Commission Criteria'!$XES$3:$XFD$6,2,1)</f>
        <v>Qtr2</v>
      </c>
      <c r="D226" s="5" t="s">
        <v>1539</v>
      </c>
      <c r="E226" s="5">
        <v>10003</v>
      </c>
      <c r="F226" s="5" t="s">
        <v>1385</v>
      </c>
      <c r="G226" s="5">
        <v>1</v>
      </c>
      <c r="H226" s="2" t="s">
        <v>991</v>
      </c>
      <c r="I226" s="2" t="s">
        <v>872</v>
      </c>
      <c r="J226" s="2" t="s">
        <v>874</v>
      </c>
      <c r="K226" s="5" t="s">
        <v>1085</v>
      </c>
      <c r="L226" s="5">
        <v>4239</v>
      </c>
      <c r="M226" s="5">
        <v>1749</v>
      </c>
      <c r="N226" s="5" t="s">
        <v>925</v>
      </c>
      <c r="O226" s="8">
        <v>4</v>
      </c>
      <c r="P226" s="5">
        <v>1749</v>
      </c>
      <c r="Q226" s="5">
        <v>4239</v>
      </c>
      <c r="R226" s="17">
        <f>VLOOKUP(Q226,'Commission Criteria'!$B$3:$C$11,2,TRUE)</f>
        <v>0.01</v>
      </c>
      <c r="S226" s="17">
        <f>VLOOKUP('OS Vlookup Approx Sol'!Q226,IF('OS Vlookup Approx Sol'!O226&lt;=5,'Commission Criteria'!$B$3:$C$11,'Commission Criteria'!$E$3:$F$11),2,1)</f>
        <v>0.01</v>
      </c>
      <c r="T226" s="5" t="s">
        <v>991</v>
      </c>
      <c r="U226" s="5" t="s">
        <v>871</v>
      </c>
      <c r="V226" s="5" t="s">
        <v>872</v>
      </c>
      <c r="W226" s="5" t="s">
        <v>873</v>
      </c>
      <c r="X226" s="5" t="s">
        <v>874</v>
      </c>
    </row>
    <row r="227" spans="1:24">
      <c r="A227" s="5" t="s">
        <v>213</v>
      </c>
      <c r="B227" s="10">
        <v>41511</v>
      </c>
      <c r="C227" s="10" t="str">
        <f>VLOOKUP(MONTH(B227),'Commission Criteria'!$XES$3:$XFD$6,2,1)</f>
        <v>Qtr2</v>
      </c>
      <c r="D227" s="5" t="s">
        <v>1544</v>
      </c>
      <c r="E227" s="5">
        <v>10011</v>
      </c>
      <c r="F227" s="5" t="s">
        <v>1324</v>
      </c>
      <c r="G227" s="5">
        <v>1</v>
      </c>
      <c r="H227" s="2" t="s">
        <v>998</v>
      </c>
      <c r="I227" s="2" t="s">
        <v>899</v>
      </c>
      <c r="J227" s="2" t="s">
        <v>901</v>
      </c>
      <c r="K227" s="5" t="s">
        <v>1024</v>
      </c>
      <c r="L227" s="5">
        <v>4392</v>
      </c>
      <c r="M227" s="5">
        <v>1542</v>
      </c>
      <c r="N227" s="5" t="s">
        <v>918</v>
      </c>
      <c r="O227" s="8">
        <v>3</v>
      </c>
      <c r="P227" s="5">
        <v>1542</v>
      </c>
      <c r="Q227" s="5">
        <v>4392</v>
      </c>
      <c r="R227" s="17">
        <f>VLOOKUP(Q227,'Commission Criteria'!$B$3:$C$11,2,TRUE)</f>
        <v>0.01</v>
      </c>
      <c r="S227" s="17">
        <f>VLOOKUP('OS Vlookup Approx Sol'!Q227,IF('OS Vlookup Approx Sol'!O227&lt;=5,'Commission Criteria'!$B$3:$C$11,'Commission Criteria'!$E$3:$F$11),2,1)</f>
        <v>0.01</v>
      </c>
      <c r="T227" s="5" t="s">
        <v>998</v>
      </c>
      <c r="U227" s="5" t="s">
        <v>898</v>
      </c>
      <c r="V227" s="5" t="s">
        <v>899</v>
      </c>
      <c r="W227" s="5" t="s">
        <v>900</v>
      </c>
      <c r="X227" s="5" t="s">
        <v>901</v>
      </c>
    </row>
    <row r="228" spans="1:24">
      <c r="A228" s="5" t="s">
        <v>214</v>
      </c>
      <c r="B228" s="10">
        <v>41511</v>
      </c>
      <c r="C228" s="10" t="str">
        <f>VLOOKUP(MONTH(B228),'Commission Criteria'!$XES$3:$XFD$6,2,1)</f>
        <v>Qtr2</v>
      </c>
      <c r="D228" s="5" t="s">
        <v>1542</v>
      </c>
      <c r="E228" s="5">
        <v>10001</v>
      </c>
      <c r="F228" s="5" t="s">
        <v>1249</v>
      </c>
      <c r="G228" s="5">
        <v>1</v>
      </c>
      <c r="H228" s="2" t="s">
        <v>1562</v>
      </c>
      <c r="I228" s="2" t="s">
        <v>864</v>
      </c>
      <c r="J228" s="2" t="s">
        <v>866</v>
      </c>
      <c r="K228" s="5" t="s">
        <v>924</v>
      </c>
      <c r="L228" s="5">
        <v>4706</v>
      </c>
      <c r="M228" s="5">
        <v>1714</v>
      </c>
      <c r="N228" s="5" t="s">
        <v>923</v>
      </c>
      <c r="O228" s="8" t="s">
        <v>1572</v>
      </c>
      <c r="P228" s="5">
        <v>1714</v>
      </c>
      <c r="Q228" s="5">
        <v>4706</v>
      </c>
      <c r="R228" s="17">
        <f>VLOOKUP(Q228,'Commission Criteria'!$B$3:$C$11,2,TRUE)</f>
        <v>0.01</v>
      </c>
      <c r="S228" s="17">
        <f>VLOOKUP('OS Vlookup Approx Sol'!Q228,IF('OS Vlookup Approx Sol'!O228&lt;=5,'Commission Criteria'!$B$3:$C$11,'Commission Criteria'!$E$3:$F$11),2,1)</f>
        <v>0.02</v>
      </c>
      <c r="T228" s="5" t="s">
        <v>1562</v>
      </c>
      <c r="U228" s="5" t="s">
        <v>863</v>
      </c>
      <c r="V228" s="5" t="s">
        <v>864</v>
      </c>
      <c r="W228" s="5" t="s">
        <v>865</v>
      </c>
      <c r="X228" s="5" t="s">
        <v>866</v>
      </c>
    </row>
    <row r="229" spans="1:24">
      <c r="A229" s="5" t="s">
        <v>215</v>
      </c>
      <c r="B229" s="10">
        <v>41511</v>
      </c>
      <c r="C229" s="10" t="str">
        <f>VLOOKUP(MONTH(B229),'Commission Criteria'!$XES$3:$XFD$6,2,1)</f>
        <v>Qtr2</v>
      </c>
      <c r="D229" s="5" t="s">
        <v>1543</v>
      </c>
      <c r="E229" s="5">
        <v>10010</v>
      </c>
      <c r="F229" s="5" t="s">
        <v>1273</v>
      </c>
      <c r="G229" s="5">
        <v>3</v>
      </c>
      <c r="H229" s="2" t="s">
        <v>997</v>
      </c>
      <c r="I229" s="2" t="s">
        <v>896</v>
      </c>
      <c r="J229" s="2" t="s">
        <v>897</v>
      </c>
      <c r="K229" s="5" t="s">
        <v>1003</v>
      </c>
      <c r="L229" s="5">
        <v>3507</v>
      </c>
      <c r="M229" s="5">
        <v>1643</v>
      </c>
      <c r="N229" s="5" t="s">
        <v>923</v>
      </c>
      <c r="O229" s="8">
        <v>10</v>
      </c>
      <c r="P229" s="5">
        <v>4929</v>
      </c>
      <c r="Q229" s="5">
        <v>10521</v>
      </c>
      <c r="R229" s="17">
        <f>VLOOKUP(Q229,'Commission Criteria'!$B$3:$C$11,2,TRUE)</f>
        <v>0.03</v>
      </c>
      <c r="S229" s="17">
        <f>VLOOKUP('OS Vlookup Approx Sol'!Q229,IF('OS Vlookup Approx Sol'!O229&lt;=5,'Commission Criteria'!$B$3:$C$11,'Commission Criteria'!$E$3:$F$11),2,1)</f>
        <v>0.02</v>
      </c>
      <c r="T229" s="5" t="s">
        <v>997</v>
      </c>
      <c r="U229" s="5" t="s">
        <v>895</v>
      </c>
      <c r="V229" s="5" t="s">
        <v>896</v>
      </c>
      <c r="W229" s="5" t="s">
        <v>879</v>
      </c>
      <c r="X229" s="5" t="s">
        <v>897</v>
      </c>
    </row>
    <row r="230" spans="1:24">
      <c r="A230" s="5" t="s">
        <v>216</v>
      </c>
      <c r="B230" s="10">
        <v>41515</v>
      </c>
      <c r="C230" s="10" t="str">
        <f>VLOOKUP(MONTH(B230),'Commission Criteria'!$XES$3:$XFD$6,2,1)</f>
        <v>Qtr2</v>
      </c>
      <c r="D230" s="5" t="s">
        <v>1541</v>
      </c>
      <c r="E230" s="5">
        <v>10012</v>
      </c>
      <c r="F230" s="5" t="s">
        <v>1360</v>
      </c>
      <c r="G230" s="5">
        <v>3</v>
      </c>
      <c r="H230" s="2" t="s">
        <v>999</v>
      </c>
      <c r="I230" s="2" t="s">
        <v>903</v>
      </c>
      <c r="J230" s="2" t="s">
        <v>904</v>
      </c>
      <c r="K230" s="5" t="s">
        <v>1060</v>
      </c>
      <c r="L230" s="5">
        <v>3039</v>
      </c>
      <c r="M230" s="5">
        <v>2426</v>
      </c>
      <c r="N230" s="5" t="s">
        <v>925</v>
      </c>
      <c r="O230" s="8">
        <v>8</v>
      </c>
      <c r="P230" s="5">
        <v>7278</v>
      </c>
      <c r="Q230" s="5">
        <v>9117</v>
      </c>
      <c r="R230" s="17">
        <f>VLOOKUP(Q230,'Commission Criteria'!$B$3:$C$11,2,TRUE)</f>
        <v>0.03</v>
      </c>
      <c r="S230" s="17">
        <f>VLOOKUP('OS Vlookup Approx Sol'!Q230,IF('OS Vlookup Approx Sol'!O230&lt;=5,'Commission Criteria'!$B$3:$C$11,'Commission Criteria'!$E$3:$F$11),2,1)</f>
        <v>0.02</v>
      </c>
      <c r="T230" s="5" t="s">
        <v>999</v>
      </c>
      <c r="U230" s="5" t="s">
        <v>902</v>
      </c>
      <c r="V230" s="5" t="s">
        <v>903</v>
      </c>
      <c r="W230" s="5" t="s">
        <v>879</v>
      </c>
      <c r="X230" s="5" t="s">
        <v>904</v>
      </c>
    </row>
    <row r="231" spans="1:24">
      <c r="A231" s="5" t="s">
        <v>217</v>
      </c>
      <c r="B231" s="10">
        <v>41517</v>
      </c>
      <c r="C231" s="10" t="str">
        <f>VLOOKUP(MONTH(B231),'Commission Criteria'!$XES$3:$XFD$6,2,1)</f>
        <v>Qtr2</v>
      </c>
      <c r="D231" s="5" t="s">
        <v>1539</v>
      </c>
      <c r="E231" s="5">
        <v>10006</v>
      </c>
      <c r="F231" s="5" t="s">
        <v>1456</v>
      </c>
      <c r="G231" s="5">
        <v>1</v>
      </c>
      <c r="H231" s="2" t="s">
        <v>1561</v>
      </c>
      <c r="I231" s="2" t="s">
        <v>882</v>
      </c>
      <c r="J231" s="2" t="s">
        <v>884</v>
      </c>
      <c r="K231" s="5" t="s">
        <v>1156</v>
      </c>
      <c r="L231" s="5">
        <v>2517</v>
      </c>
      <c r="M231" s="5">
        <v>2149</v>
      </c>
      <c r="N231" s="5" t="s">
        <v>925</v>
      </c>
      <c r="O231" s="8">
        <v>4</v>
      </c>
      <c r="P231" s="5">
        <v>2149</v>
      </c>
      <c r="Q231" s="5">
        <v>2517</v>
      </c>
      <c r="R231" s="17">
        <f>VLOOKUP(Q231,'Commission Criteria'!$B$3:$C$11,2,TRUE)</f>
        <v>0.01</v>
      </c>
      <c r="S231" s="17">
        <f>VLOOKUP('OS Vlookup Approx Sol'!Q231,IF('OS Vlookup Approx Sol'!O231&lt;=5,'Commission Criteria'!$B$3:$C$11,'Commission Criteria'!$E$3:$F$11),2,1)</f>
        <v>0.01</v>
      </c>
      <c r="T231" s="5" t="s">
        <v>1561</v>
      </c>
      <c r="U231" s="5" t="s">
        <v>881</v>
      </c>
      <c r="V231" s="5" t="s">
        <v>882</v>
      </c>
      <c r="W231" s="5" t="s">
        <v>883</v>
      </c>
      <c r="X231" s="5" t="s">
        <v>884</v>
      </c>
    </row>
    <row r="232" spans="1:24">
      <c r="A232" s="5" t="s">
        <v>218</v>
      </c>
      <c r="B232" s="10">
        <v>41518</v>
      </c>
      <c r="C232" s="10" t="str">
        <f>VLOOKUP(MONTH(B232),'Commission Criteria'!$XES$3:$XFD$6,2,1)</f>
        <v>Qtr2</v>
      </c>
      <c r="D232" s="5" t="s">
        <v>1543</v>
      </c>
      <c r="E232" s="5">
        <v>10012</v>
      </c>
      <c r="F232" s="5" t="s">
        <v>1415</v>
      </c>
      <c r="G232" s="5">
        <v>1</v>
      </c>
      <c r="H232" s="2" t="s">
        <v>999</v>
      </c>
      <c r="I232" s="2" t="s">
        <v>903</v>
      </c>
      <c r="J232" s="2" t="s">
        <v>904</v>
      </c>
      <c r="K232" s="5" t="s">
        <v>1115</v>
      </c>
      <c r="L232" s="5">
        <v>3295</v>
      </c>
      <c r="M232" s="5">
        <v>1841</v>
      </c>
      <c r="N232" s="5" t="s">
        <v>923</v>
      </c>
      <c r="O232" s="8">
        <v>10</v>
      </c>
      <c r="P232" s="5">
        <v>1841</v>
      </c>
      <c r="Q232" s="5">
        <v>3295</v>
      </c>
      <c r="R232" s="17">
        <f>VLOOKUP(Q232,'Commission Criteria'!$B$3:$C$11,2,TRUE)</f>
        <v>0.01</v>
      </c>
      <c r="S232" s="17">
        <f>VLOOKUP('OS Vlookup Approx Sol'!Q232,IF('OS Vlookup Approx Sol'!O232&lt;=5,'Commission Criteria'!$B$3:$C$11,'Commission Criteria'!$E$3:$F$11),2,1)</f>
        <v>0.02</v>
      </c>
      <c r="T232" s="5" t="s">
        <v>999</v>
      </c>
      <c r="U232" s="5" t="s">
        <v>902</v>
      </c>
      <c r="V232" s="5" t="s">
        <v>903</v>
      </c>
      <c r="W232" s="5" t="s">
        <v>879</v>
      </c>
      <c r="X232" s="5" t="s">
        <v>904</v>
      </c>
    </row>
    <row r="233" spans="1:24">
      <c r="A233" s="5" t="s">
        <v>219</v>
      </c>
      <c r="B233" s="10">
        <v>41518</v>
      </c>
      <c r="C233" s="10" t="str">
        <f>VLOOKUP(MONTH(B233),'Commission Criteria'!$XES$3:$XFD$6,2,1)</f>
        <v>Qtr2</v>
      </c>
      <c r="D233" s="5" t="s">
        <v>1540</v>
      </c>
      <c r="E233" s="5">
        <v>10009</v>
      </c>
      <c r="F233" s="5" t="s">
        <v>1362</v>
      </c>
      <c r="G233" s="5">
        <v>3</v>
      </c>
      <c r="H233" s="2" t="s">
        <v>996</v>
      </c>
      <c r="I233" s="2" t="s">
        <v>892</v>
      </c>
      <c r="J233" s="2" t="s">
        <v>894</v>
      </c>
      <c r="K233" s="5" t="s">
        <v>1062</v>
      </c>
      <c r="L233" s="5">
        <v>2850</v>
      </c>
      <c r="M233" s="5">
        <v>2007</v>
      </c>
      <c r="N233" s="5" t="s">
        <v>925</v>
      </c>
      <c r="O233" s="8">
        <v>5</v>
      </c>
      <c r="P233" s="5">
        <v>6021</v>
      </c>
      <c r="Q233" s="5">
        <v>8550</v>
      </c>
      <c r="R233" s="17">
        <f>VLOOKUP(Q233,'Commission Criteria'!$B$3:$C$11,2,TRUE)</f>
        <v>0.03</v>
      </c>
      <c r="S233" s="17">
        <f>VLOOKUP('OS Vlookup Approx Sol'!Q233,IF('OS Vlookup Approx Sol'!O233&lt;=5,'Commission Criteria'!$B$3:$C$11,'Commission Criteria'!$E$3:$F$11),2,1)</f>
        <v>0.03</v>
      </c>
      <c r="T233" s="5" t="s">
        <v>996</v>
      </c>
      <c r="U233" s="5" t="s">
        <v>891</v>
      </c>
      <c r="V233" s="5" t="s">
        <v>892</v>
      </c>
      <c r="W233" s="5" t="s">
        <v>893</v>
      </c>
      <c r="X233" s="5" t="s">
        <v>894</v>
      </c>
    </row>
    <row r="234" spans="1:24">
      <c r="A234" s="5" t="s">
        <v>220</v>
      </c>
      <c r="B234" s="10">
        <v>41518</v>
      </c>
      <c r="C234" s="10" t="str">
        <f>VLOOKUP(MONTH(B234),'Commission Criteria'!$XES$3:$XFD$6,2,1)</f>
        <v>Qtr2</v>
      </c>
      <c r="D234" s="5" t="s">
        <v>1546</v>
      </c>
      <c r="E234" s="5">
        <v>10011</v>
      </c>
      <c r="F234" s="5" t="s">
        <v>1489</v>
      </c>
      <c r="G234" s="5">
        <v>3</v>
      </c>
      <c r="H234" s="2" t="s">
        <v>998</v>
      </c>
      <c r="I234" s="2" t="s">
        <v>899</v>
      </c>
      <c r="J234" s="2" t="s">
        <v>901</v>
      </c>
      <c r="K234" s="5" t="s">
        <v>1189</v>
      </c>
      <c r="L234" s="5">
        <v>4476</v>
      </c>
      <c r="M234" s="5">
        <v>2494</v>
      </c>
      <c r="N234" s="5" t="s">
        <v>918</v>
      </c>
      <c r="O234" s="8">
        <v>4</v>
      </c>
      <c r="P234" s="5">
        <v>7482</v>
      </c>
      <c r="Q234" s="5">
        <v>13428</v>
      </c>
      <c r="R234" s="17">
        <f>VLOOKUP(Q234,'Commission Criteria'!$B$3:$C$11,2,TRUE)</f>
        <v>0.03</v>
      </c>
      <c r="S234" s="17">
        <f>VLOOKUP('OS Vlookup Approx Sol'!Q234,IF('OS Vlookup Approx Sol'!O234&lt;=5,'Commission Criteria'!$B$3:$C$11,'Commission Criteria'!$E$3:$F$11),2,1)</f>
        <v>0.03</v>
      </c>
      <c r="T234" s="5" t="s">
        <v>998</v>
      </c>
      <c r="U234" s="5" t="s">
        <v>898</v>
      </c>
      <c r="V234" s="5" t="s">
        <v>899</v>
      </c>
      <c r="W234" s="5" t="s">
        <v>900</v>
      </c>
      <c r="X234" s="5" t="s">
        <v>901</v>
      </c>
    </row>
    <row r="235" spans="1:24">
      <c r="A235" s="5" t="s">
        <v>221</v>
      </c>
      <c r="B235" s="10">
        <v>41519</v>
      </c>
      <c r="C235" s="10" t="str">
        <f>VLOOKUP(MONTH(B235),'Commission Criteria'!$XES$3:$XFD$6,2,1)</f>
        <v>Qtr2</v>
      </c>
      <c r="D235" s="5" t="s">
        <v>1542</v>
      </c>
      <c r="E235" s="5">
        <v>10008</v>
      </c>
      <c r="F235" s="5" t="s">
        <v>1479</v>
      </c>
      <c r="G235" s="5">
        <v>1</v>
      </c>
      <c r="H235" s="2" t="s">
        <v>995</v>
      </c>
      <c r="I235" s="2" t="s">
        <v>889</v>
      </c>
      <c r="J235" s="2" t="s">
        <v>890</v>
      </c>
      <c r="K235" s="5" t="s">
        <v>1179</v>
      </c>
      <c r="L235" s="5">
        <v>2738</v>
      </c>
      <c r="M235" s="5">
        <v>1737</v>
      </c>
      <c r="N235" s="5" t="s">
        <v>918</v>
      </c>
      <c r="O235" s="8" t="s">
        <v>1572</v>
      </c>
      <c r="P235" s="5">
        <v>1737</v>
      </c>
      <c r="Q235" s="5">
        <v>2738</v>
      </c>
      <c r="R235" s="17">
        <f>VLOOKUP(Q235,'Commission Criteria'!$B$3:$C$11,2,TRUE)</f>
        <v>0.01</v>
      </c>
      <c r="S235" s="17">
        <f>VLOOKUP('OS Vlookup Approx Sol'!Q235,IF('OS Vlookup Approx Sol'!O235&lt;=5,'Commission Criteria'!$B$3:$C$11,'Commission Criteria'!$E$3:$F$11),2,1)</f>
        <v>0.02</v>
      </c>
      <c r="T235" s="5" t="s">
        <v>995</v>
      </c>
      <c r="U235" s="5" t="s">
        <v>888</v>
      </c>
      <c r="V235" s="5" t="s">
        <v>889</v>
      </c>
      <c r="W235" s="5" t="s">
        <v>865</v>
      </c>
      <c r="X235" s="5" t="s">
        <v>890</v>
      </c>
    </row>
    <row r="236" spans="1:24">
      <c r="A236" s="5" t="s">
        <v>222</v>
      </c>
      <c r="B236" s="10">
        <v>41519</v>
      </c>
      <c r="C236" s="10" t="str">
        <f>VLOOKUP(MONTH(B236),'Commission Criteria'!$XES$3:$XFD$6,2,1)</f>
        <v>Qtr2</v>
      </c>
      <c r="D236" s="5" t="s">
        <v>1540</v>
      </c>
      <c r="E236" s="5">
        <v>10007</v>
      </c>
      <c r="F236" s="5" t="s">
        <v>1265</v>
      </c>
      <c r="G236" s="5">
        <v>1</v>
      </c>
      <c r="H236" s="2" t="s">
        <v>994</v>
      </c>
      <c r="I236" s="2" t="s">
        <v>886</v>
      </c>
      <c r="J236" s="2" t="s">
        <v>887</v>
      </c>
      <c r="K236" s="5" t="s">
        <v>975</v>
      </c>
      <c r="L236" s="5">
        <v>3717</v>
      </c>
      <c r="M236" s="5">
        <v>2146</v>
      </c>
      <c r="N236" s="5" t="s">
        <v>923</v>
      </c>
      <c r="O236" s="8">
        <v>5</v>
      </c>
      <c r="P236" s="5">
        <v>2146</v>
      </c>
      <c r="Q236" s="5">
        <v>3717</v>
      </c>
      <c r="R236" s="17">
        <f>VLOOKUP(Q236,'Commission Criteria'!$B$3:$C$11,2,TRUE)</f>
        <v>0.01</v>
      </c>
      <c r="S236" s="17">
        <f>VLOOKUP('OS Vlookup Approx Sol'!Q236,IF('OS Vlookup Approx Sol'!O236&lt;=5,'Commission Criteria'!$B$3:$C$11,'Commission Criteria'!$E$3:$F$11),2,1)</f>
        <v>0.01</v>
      </c>
      <c r="T236" s="5" t="s">
        <v>994</v>
      </c>
      <c r="U236" s="5" t="s">
        <v>885</v>
      </c>
      <c r="V236" s="5" t="s">
        <v>886</v>
      </c>
      <c r="W236" s="5" t="s">
        <v>879</v>
      </c>
      <c r="X236" s="5" t="s">
        <v>887</v>
      </c>
    </row>
    <row r="237" spans="1:24">
      <c r="A237" s="5" t="s">
        <v>223</v>
      </c>
      <c r="B237" s="10">
        <v>41519</v>
      </c>
      <c r="C237" s="10" t="str">
        <f>VLOOKUP(MONTH(B237),'Commission Criteria'!$XES$3:$XFD$6,2,1)</f>
        <v>Qtr2</v>
      </c>
      <c r="D237" s="5" t="s">
        <v>1539</v>
      </c>
      <c r="E237" s="5">
        <v>10009</v>
      </c>
      <c r="F237" s="5" t="s">
        <v>1328</v>
      </c>
      <c r="G237" s="5">
        <v>3</v>
      </c>
      <c r="H237" s="2" t="s">
        <v>996</v>
      </c>
      <c r="I237" s="2" t="s">
        <v>892</v>
      </c>
      <c r="J237" s="2" t="s">
        <v>894</v>
      </c>
      <c r="K237" s="5" t="s">
        <v>1028</v>
      </c>
      <c r="L237" s="5">
        <v>4051</v>
      </c>
      <c r="M237" s="5">
        <v>1962</v>
      </c>
      <c r="N237" s="5" t="s">
        <v>925</v>
      </c>
      <c r="O237" s="8">
        <v>4</v>
      </c>
      <c r="P237" s="5">
        <v>5886</v>
      </c>
      <c r="Q237" s="5">
        <v>12153</v>
      </c>
      <c r="R237" s="17">
        <f>VLOOKUP(Q237,'Commission Criteria'!$B$3:$C$11,2,TRUE)</f>
        <v>0.03</v>
      </c>
      <c r="S237" s="17">
        <f>VLOOKUP('OS Vlookup Approx Sol'!Q237,IF('OS Vlookup Approx Sol'!O237&lt;=5,'Commission Criteria'!$B$3:$C$11,'Commission Criteria'!$E$3:$F$11),2,1)</f>
        <v>0.03</v>
      </c>
      <c r="T237" s="5" t="s">
        <v>996</v>
      </c>
      <c r="U237" s="5" t="s">
        <v>891</v>
      </c>
      <c r="V237" s="5" t="s">
        <v>892</v>
      </c>
      <c r="W237" s="5" t="s">
        <v>893</v>
      </c>
      <c r="X237" s="5" t="s">
        <v>894</v>
      </c>
    </row>
    <row r="238" spans="1:24">
      <c r="A238" s="5" t="s">
        <v>224</v>
      </c>
      <c r="B238" s="10">
        <v>41521</v>
      </c>
      <c r="C238" s="10" t="str">
        <f>VLOOKUP(MONTH(B238),'Commission Criteria'!$XES$3:$XFD$6,2,1)</f>
        <v>Qtr2</v>
      </c>
      <c r="D238" s="5" t="s">
        <v>1541</v>
      </c>
      <c r="E238" s="5">
        <v>10005</v>
      </c>
      <c r="F238" s="5" t="s">
        <v>1409</v>
      </c>
      <c r="G238" s="5">
        <v>1</v>
      </c>
      <c r="H238" s="2" t="s">
        <v>993</v>
      </c>
      <c r="I238" s="2" t="s">
        <v>878</v>
      </c>
      <c r="J238" s="2" t="s">
        <v>880</v>
      </c>
      <c r="K238" s="5" t="s">
        <v>1109</v>
      </c>
      <c r="L238" s="5">
        <v>3573</v>
      </c>
      <c r="M238" s="5">
        <v>1857</v>
      </c>
      <c r="N238" s="5" t="s">
        <v>918</v>
      </c>
      <c r="O238" s="8">
        <v>8</v>
      </c>
      <c r="P238" s="5">
        <v>1857</v>
      </c>
      <c r="Q238" s="5">
        <v>3573</v>
      </c>
      <c r="R238" s="17">
        <f>VLOOKUP(Q238,'Commission Criteria'!$B$3:$C$11,2,TRUE)</f>
        <v>0.01</v>
      </c>
      <c r="S238" s="17">
        <f>VLOOKUP('OS Vlookup Approx Sol'!Q238,IF('OS Vlookup Approx Sol'!O238&lt;=5,'Commission Criteria'!$B$3:$C$11,'Commission Criteria'!$E$3:$F$11),2,1)</f>
        <v>0.02</v>
      </c>
      <c r="T238" s="5" t="s">
        <v>993</v>
      </c>
      <c r="U238" s="5" t="s">
        <v>877</v>
      </c>
      <c r="V238" s="5" t="s">
        <v>878</v>
      </c>
      <c r="W238" s="5" t="s">
        <v>879</v>
      </c>
      <c r="X238" s="5" t="s">
        <v>880</v>
      </c>
    </row>
    <row r="239" spans="1:24">
      <c r="A239" s="5" t="s">
        <v>225</v>
      </c>
      <c r="B239" s="10">
        <v>41522</v>
      </c>
      <c r="C239" s="10" t="str">
        <f>VLOOKUP(MONTH(B239),'Commission Criteria'!$XES$3:$XFD$6,2,1)</f>
        <v>Qtr2</v>
      </c>
      <c r="D239" s="5" t="s">
        <v>1541</v>
      </c>
      <c r="E239" s="5">
        <v>10004</v>
      </c>
      <c r="F239" s="5" t="s">
        <v>1388</v>
      </c>
      <c r="G239" s="5">
        <v>1</v>
      </c>
      <c r="H239" s="2" t="s">
        <v>992</v>
      </c>
      <c r="I239" s="2" t="s">
        <v>864</v>
      </c>
      <c r="J239" s="2" t="s">
        <v>876</v>
      </c>
      <c r="K239" s="5" t="s">
        <v>1088</v>
      </c>
      <c r="L239" s="5">
        <v>2523</v>
      </c>
      <c r="M239" s="5">
        <v>1665</v>
      </c>
      <c r="N239" s="5" t="s">
        <v>918</v>
      </c>
      <c r="O239" s="8">
        <v>8</v>
      </c>
      <c r="P239" s="5">
        <v>1665</v>
      </c>
      <c r="Q239" s="5">
        <v>2523</v>
      </c>
      <c r="R239" s="17">
        <f>VLOOKUP(Q239,'Commission Criteria'!$B$3:$C$11,2,TRUE)</f>
        <v>0.01</v>
      </c>
      <c r="S239" s="17">
        <f>VLOOKUP('OS Vlookup Approx Sol'!Q239,IF('OS Vlookup Approx Sol'!O239&lt;=5,'Commission Criteria'!$B$3:$C$11,'Commission Criteria'!$E$3:$F$11),2,1)</f>
        <v>0.02</v>
      </c>
      <c r="T239" s="5" t="s">
        <v>992</v>
      </c>
      <c r="U239" s="5" t="s">
        <v>875</v>
      </c>
      <c r="V239" s="5" t="s">
        <v>864</v>
      </c>
      <c r="W239" s="5" t="s">
        <v>865</v>
      </c>
      <c r="X239" s="5" t="s">
        <v>876</v>
      </c>
    </row>
    <row r="240" spans="1:24">
      <c r="A240" s="5" t="s">
        <v>226</v>
      </c>
      <c r="B240" s="10">
        <v>41522</v>
      </c>
      <c r="C240" s="10" t="str">
        <f>VLOOKUP(MONTH(B240),'Commission Criteria'!$XES$3:$XFD$6,2,1)</f>
        <v>Qtr2</v>
      </c>
      <c r="D240" s="5" t="s">
        <v>1542</v>
      </c>
      <c r="E240" s="5">
        <v>10006</v>
      </c>
      <c r="F240" s="5" t="s">
        <v>1328</v>
      </c>
      <c r="G240" s="5">
        <v>1</v>
      </c>
      <c r="H240" s="2" t="s">
        <v>1561</v>
      </c>
      <c r="I240" s="2" t="s">
        <v>882</v>
      </c>
      <c r="J240" s="2" t="s">
        <v>884</v>
      </c>
      <c r="K240" s="5" t="s">
        <v>1028</v>
      </c>
      <c r="L240" s="5">
        <v>4051</v>
      </c>
      <c r="M240" s="5">
        <v>1962</v>
      </c>
      <c r="N240" s="5" t="s">
        <v>925</v>
      </c>
      <c r="O240" s="8" t="s">
        <v>1572</v>
      </c>
      <c r="P240" s="5">
        <v>1962</v>
      </c>
      <c r="Q240" s="5">
        <v>4051</v>
      </c>
      <c r="R240" s="17">
        <f>VLOOKUP(Q240,'Commission Criteria'!$B$3:$C$11,2,TRUE)</f>
        <v>0.01</v>
      </c>
      <c r="S240" s="17">
        <f>VLOOKUP('OS Vlookup Approx Sol'!Q240,IF('OS Vlookup Approx Sol'!O240&lt;=5,'Commission Criteria'!$B$3:$C$11,'Commission Criteria'!$E$3:$F$11),2,1)</f>
        <v>0.02</v>
      </c>
      <c r="T240" s="5" t="s">
        <v>1561</v>
      </c>
      <c r="U240" s="5" t="s">
        <v>881</v>
      </c>
      <c r="V240" s="5" t="s">
        <v>882</v>
      </c>
      <c r="W240" s="5" t="s">
        <v>883</v>
      </c>
      <c r="X240" s="5" t="s">
        <v>884</v>
      </c>
    </row>
    <row r="241" spans="1:24">
      <c r="A241" s="5" t="s">
        <v>227</v>
      </c>
      <c r="B241" s="10">
        <v>41522</v>
      </c>
      <c r="C241" s="10" t="str">
        <f>VLOOKUP(MONTH(B241),'Commission Criteria'!$XES$3:$XFD$6,2,1)</f>
        <v>Qtr2</v>
      </c>
      <c r="D241" s="5" t="s">
        <v>1544</v>
      </c>
      <c r="E241" s="5">
        <v>10001</v>
      </c>
      <c r="F241" s="5" t="s">
        <v>1396</v>
      </c>
      <c r="G241" s="5">
        <v>1</v>
      </c>
      <c r="H241" s="2" t="s">
        <v>1562</v>
      </c>
      <c r="I241" s="2" t="s">
        <v>864</v>
      </c>
      <c r="J241" s="2" t="s">
        <v>866</v>
      </c>
      <c r="K241" s="5" t="s">
        <v>1096</v>
      </c>
      <c r="L241" s="5">
        <v>4741</v>
      </c>
      <c r="M241" s="5">
        <v>1849</v>
      </c>
      <c r="N241" s="5" t="s">
        <v>923</v>
      </c>
      <c r="O241" s="8">
        <v>3</v>
      </c>
      <c r="P241" s="5">
        <v>1849</v>
      </c>
      <c r="Q241" s="5">
        <v>4741</v>
      </c>
      <c r="R241" s="17">
        <f>VLOOKUP(Q241,'Commission Criteria'!$B$3:$C$11,2,TRUE)</f>
        <v>0.01</v>
      </c>
      <c r="S241" s="17">
        <f>VLOOKUP('OS Vlookup Approx Sol'!Q241,IF('OS Vlookup Approx Sol'!O241&lt;=5,'Commission Criteria'!$B$3:$C$11,'Commission Criteria'!$E$3:$F$11),2,1)</f>
        <v>0.01</v>
      </c>
      <c r="T241" s="5" t="s">
        <v>1562</v>
      </c>
      <c r="U241" s="5" t="s">
        <v>863</v>
      </c>
      <c r="V241" s="5" t="s">
        <v>864</v>
      </c>
      <c r="W241" s="5" t="s">
        <v>865</v>
      </c>
      <c r="X241" s="5" t="s">
        <v>866</v>
      </c>
    </row>
    <row r="242" spans="1:24">
      <c r="A242" s="5" t="s">
        <v>228</v>
      </c>
      <c r="B242" s="10">
        <v>41522</v>
      </c>
      <c r="C242" s="10" t="str">
        <f>VLOOKUP(MONTH(B242),'Commission Criteria'!$XES$3:$XFD$6,2,1)</f>
        <v>Qtr2</v>
      </c>
      <c r="D242" s="5" t="s">
        <v>1543</v>
      </c>
      <c r="E242" s="5">
        <v>10015</v>
      </c>
      <c r="F242" s="5" t="s">
        <v>1325</v>
      </c>
      <c r="G242" s="5">
        <v>1</v>
      </c>
      <c r="H242" s="2" t="s">
        <v>1002</v>
      </c>
      <c r="I242" s="2" t="s">
        <v>914</v>
      </c>
      <c r="J242" s="2" t="s">
        <v>915</v>
      </c>
      <c r="K242" s="5" t="s">
        <v>1025</v>
      </c>
      <c r="L242" s="5">
        <v>4765</v>
      </c>
      <c r="M242" s="5">
        <v>1286</v>
      </c>
      <c r="N242" s="5" t="s">
        <v>923</v>
      </c>
      <c r="O242" s="8">
        <v>10</v>
      </c>
      <c r="P242" s="5">
        <v>1286</v>
      </c>
      <c r="Q242" s="5">
        <v>4765</v>
      </c>
      <c r="R242" s="17">
        <f>VLOOKUP(Q242,'Commission Criteria'!$B$3:$C$11,2,TRUE)</f>
        <v>0.01</v>
      </c>
      <c r="S242" s="17">
        <f>VLOOKUP('OS Vlookup Approx Sol'!Q242,IF('OS Vlookup Approx Sol'!O242&lt;=5,'Commission Criteria'!$B$3:$C$11,'Commission Criteria'!$E$3:$F$11),2,1)</f>
        <v>0.02</v>
      </c>
      <c r="T242" s="5" t="s">
        <v>1002</v>
      </c>
      <c r="U242" s="5" t="s">
        <v>913</v>
      </c>
      <c r="V242" s="5" t="s">
        <v>914</v>
      </c>
      <c r="W242" s="5" t="s">
        <v>907</v>
      </c>
      <c r="X242" s="5" t="s">
        <v>915</v>
      </c>
    </row>
    <row r="243" spans="1:24">
      <c r="A243" s="5" t="s">
        <v>229</v>
      </c>
      <c r="B243" s="10">
        <v>41525</v>
      </c>
      <c r="C243" s="10" t="str">
        <f>VLOOKUP(MONTH(B243),'Commission Criteria'!$XES$3:$XFD$6,2,1)</f>
        <v>Qtr2</v>
      </c>
      <c r="D243" s="5" t="s">
        <v>1539</v>
      </c>
      <c r="E243" s="5">
        <v>10010</v>
      </c>
      <c r="F243" s="5" t="s">
        <v>1425</v>
      </c>
      <c r="G243" s="5">
        <v>1</v>
      </c>
      <c r="H243" s="2" t="s">
        <v>997</v>
      </c>
      <c r="I243" s="2" t="s">
        <v>896</v>
      </c>
      <c r="J243" s="2" t="s">
        <v>897</v>
      </c>
      <c r="K243" s="5" t="s">
        <v>1125</v>
      </c>
      <c r="L243" s="5">
        <v>3421</v>
      </c>
      <c r="M243" s="5">
        <v>1370</v>
      </c>
      <c r="N243" s="5" t="s">
        <v>923</v>
      </c>
      <c r="O243" s="8">
        <v>4</v>
      </c>
      <c r="P243" s="5">
        <v>1370</v>
      </c>
      <c r="Q243" s="5">
        <v>3421</v>
      </c>
      <c r="R243" s="17">
        <f>VLOOKUP(Q243,'Commission Criteria'!$B$3:$C$11,2,TRUE)</f>
        <v>0.01</v>
      </c>
      <c r="S243" s="17">
        <f>VLOOKUP('OS Vlookup Approx Sol'!Q243,IF('OS Vlookup Approx Sol'!O243&lt;=5,'Commission Criteria'!$B$3:$C$11,'Commission Criteria'!$E$3:$F$11),2,1)</f>
        <v>0.01</v>
      </c>
      <c r="T243" s="5" t="s">
        <v>997</v>
      </c>
      <c r="U243" s="5" t="s">
        <v>895</v>
      </c>
      <c r="V243" s="5" t="s">
        <v>896</v>
      </c>
      <c r="W243" s="5" t="s">
        <v>879</v>
      </c>
      <c r="X243" s="5" t="s">
        <v>897</v>
      </c>
    </row>
    <row r="244" spans="1:24">
      <c r="A244" s="5" t="s">
        <v>230</v>
      </c>
      <c r="B244" s="10">
        <v>41527</v>
      </c>
      <c r="C244" s="10" t="str">
        <f>VLOOKUP(MONTH(B244),'Commission Criteria'!$XES$3:$XFD$6,2,1)</f>
        <v>Qtr2</v>
      </c>
      <c r="D244" s="5" t="s">
        <v>1546</v>
      </c>
      <c r="E244" s="5">
        <v>10002</v>
      </c>
      <c r="F244" s="5" t="s">
        <v>1275</v>
      </c>
      <c r="G244" s="5">
        <v>1</v>
      </c>
      <c r="H244" s="2" t="s">
        <v>990</v>
      </c>
      <c r="I244" s="2" t="s">
        <v>868</v>
      </c>
      <c r="J244" s="2" t="s">
        <v>870</v>
      </c>
      <c r="K244" s="5" t="s">
        <v>1005</v>
      </c>
      <c r="L244" s="5">
        <v>3408</v>
      </c>
      <c r="M244" s="5">
        <v>2467</v>
      </c>
      <c r="N244" s="5" t="s">
        <v>918</v>
      </c>
      <c r="O244" s="8">
        <v>4</v>
      </c>
      <c r="P244" s="5">
        <v>2467</v>
      </c>
      <c r="Q244" s="5">
        <v>3408</v>
      </c>
      <c r="R244" s="17">
        <f>VLOOKUP(Q244,'Commission Criteria'!$B$3:$C$11,2,TRUE)</f>
        <v>0.01</v>
      </c>
      <c r="S244" s="17">
        <f>VLOOKUP('OS Vlookup Approx Sol'!Q244,IF('OS Vlookup Approx Sol'!O244&lt;=5,'Commission Criteria'!$B$3:$C$11,'Commission Criteria'!$E$3:$F$11),2,1)</f>
        <v>0.01</v>
      </c>
      <c r="T244" s="5" t="s">
        <v>990</v>
      </c>
      <c r="U244" s="5" t="s">
        <v>867</v>
      </c>
      <c r="V244" s="5" t="s">
        <v>868</v>
      </c>
      <c r="W244" s="5" t="s">
        <v>869</v>
      </c>
      <c r="X244" s="5" t="s">
        <v>870</v>
      </c>
    </row>
    <row r="245" spans="1:24">
      <c r="A245" s="5" t="s">
        <v>231</v>
      </c>
      <c r="B245" s="10">
        <v>41529</v>
      </c>
      <c r="C245" s="10" t="str">
        <f>VLOOKUP(MONTH(B245),'Commission Criteria'!$XES$3:$XFD$6,2,1)</f>
        <v>Qtr2</v>
      </c>
      <c r="D245" s="5" t="s">
        <v>1541</v>
      </c>
      <c r="E245" s="5">
        <v>10006</v>
      </c>
      <c r="F245" s="5" t="s">
        <v>1322</v>
      </c>
      <c r="G245" s="5">
        <v>1</v>
      </c>
      <c r="H245" s="2" t="s">
        <v>1561</v>
      </c>
      <c r="I245" s="2" t="s">
        <v>882</v>
      </c>
      <c r="J245" s="2" t="s">
        <v>884</v>
      </c>
      <c r="K245" s="5" t="s">
        <v>1022</v>
      </c>
      <c r="L245" s="5">
        <v>3018</v>
      </c>
      <c r="M245" s="5">
        <v>1286</v>
      </c>
      <c r="N245" s="5" t="s">
        <v>918</v>
      </c>
      <c r="O245" s="8">
        <v>8</v>
      </c>
      <c r="P245" s="5">
        <v>1286</v>
      </c>
      <c r="Q245" s="5">
        <v>3018</v>
      </c>
      <c r="R245" s="17">
        <f>VLOOKUP(Q245,'Commission Criteria'!$B$3:$C$11,2,TRUE)</f>
        <v>0.01</v>
      </c>
      <c r="S245" s="17">
        <f>VLOOKUP('OS Vlookup Approx Sol'!Q245,IF('OS Vlookup Approx Sol'!O245&lt;=5,'Commission Criteria'!$B$3:$C$11,'Commission Criteria'!$E$3:$F$11),2,1)</f>
        <v>0.02</v>
      </c>
      <c r="T245" s="5" t="s">
        <v>1561</v>
      </c>
      <c r="U245" s="5" t="s">
        <v>881</v>
      </c>
      <c r="V245" s="5" t="s">
        <v>882</v>
      </c>
      <c r="W245" s="5" t="s">
        <v>883</v>
      </c>
      <c r="X245" s="5" t="s">
        <v>884</v>
      </c>
    </row>
    <row r="246" spans="1:24">
      <c r="A246" s="5" t="s">
        <v>232</v>
      </c>
      <c r="B246" s="10">
        <v>41529</v>
      </c>
      <c r="C246" s="10" t="str">
        <f>VLOOKUP(MONTH(B246),'Commission Criteria'!$XES$3:$XFD$6,2,1)</f>
        <v>Qtr2</v>
      </c>
      <c r="D246" s="5" t="s">
        <v>1540</v>
      </c>
      <c r="E246" s="5">
        <v>10012</v>
      </c>
      <c r="F246" s="5" t="s">
        <v>1371</v>
      </c>
      <c r="G246" s="5">
        <v>1</v>
      </c>
      <c r="H246" s="2" t="s">
        <v>999</v>
      </c>
      <c r="I246" s="2" t="s">
        <v>903</v>
      </c>
      <c r="J246" s="2" t="s">
        <v>904</v>
      </c>
      <c r="K246" s="5" t="s">
        <v>1071</v>
      </c>
      <c r="L246" s="5">
        <v>4928</v>
      </c>
      <c r="M246" s="5">
        <v>2101</v>
      </c>
      <c r="N246" s="5" t="s">
        <v>918</v>
      </c>
      <c r="O246" s="8">
        <v>5</v>
      </c>
      <c r="P246" s="5">
        <v>2101</v>
      </c>
      <c r="Q246" s="5">
        <v>4928</v>
      </c>
      <c r="R246" s="17">
        <f>VLOOKUP(Q246,'Commission Criteria'!$B$3:$C$11,2,TRUE)</f>
        <v>0.01</v>
      </c>
      <c r="S246" s="17">
        <f>VLOOKUP('OS Vlookup Approx Sol'!Q246,IF('OS Vlookup Approx Sol'!O246&lt;=5,'Commission Criteria'!$B$3:$C$11,'Commission Criteria'!$E$3:$F$11),2,1)</f>
        <v>0.01</v>
      </c>
      <c r="T246" s="5" t="s">
        <v>999</v>
      </c>
      <c r="U246" s="5" t="s">
        <v>902</v>
      </c>
      <c r="V246" s="5" t="s">
        <v>903</v>
      </c>
      <c r="W246" s="5" t="s">
        <v>879</v>
      </c>
      <c r="X246" s="5" t="s">
        <v>904</v>
      </c>
    </row>
    <row r="247" spans="1:24">
      <c r="A247" s="5" t="s">
        <v>233</v>
      </c>
      <c r="B247" s="10">
        <v>41529</v>
      </c>
      <c r="C247" s="10" t="str">
        <f>VLOOKUP(MONTH(B247),'Commission Criteria'!$XES$3:$XFD$6,2,1)</f>
        <v>Qtr2</v>
      </c>
      <c r="D247" s="5" t="s">
        <v>1540</v>
      </c>
      <c r="E247" s="5">
        <v>10015</v>
      </c>
      <c r="F247" s="5" t="s">
        <v>1429</v>
      </c>
      <c r="G247" s="5">
        <v>2</v>
      </c>
      <c r="H247" s="2" t="s">
        <v>1002</v>
      </c>
      <c r="I247" s="2" t="s">
        <v>914</v>
      </c>
      <c r="J247" s="2" t="s">
        <v>915</v>
      </c>
      <c r="K247" s="5" t="s">
        <v>1129</v>
      </c>
      <c r="L247" s="5">
        <v>4757</v>
      </c>
      <c r="M247" s="5">
        <v>1534</v>
      </c>
      <c r="N247" s="5" t="s">
        <v>918</v>
      </c>
      <c r="O247" s="8">
        <v>5</v>
      </c>
      <c r="P247" s="5">
        <v>3068</v>
      </c>
      <c r="Q247" s="5">
        <v>9514</v>
      </c>
      <c r="R247" s="17">
        <f>VLOOKUP(Q247,'Commission Criteria'!$B$3:$C$11,2,TRUE)</f>
        <v>0.03</v>
      </c>
      <c r="S247" s="17">
        <f>VLOOKUP('OS Vlookup Approx Sol'!Q247,IF('OS Vlookup Approx Sol'!O247&lt;=5,'Commission Criteria'!$B$3:$C$11,'Commission Criteria'!$E$3:$F$11),2,1)</f>
        <v>0.03</v>
      </c>
      <c r="T247" s="5" t="s">
        <v>1002</v>
      </c>
      <c r="U247" s="5" t="s">
        <v>913</v>
      </c>
      <c r="V247" s="5" t="s">
        <v>914</v>
      </c>
      <c r="W247" s="5" t="s">
        <v>907</v>
      </c>
      <c r="X247" s="5" t="s">
        <v>915</v>
      </c>
    </row>
    <row r="248" spans="1:24">
      <c r="A248" s="5" t="s">
        <v>234</v>
      </c>
      <c r="B248" s="10">
        <v>41531</v>
      </c>
      <c r="C248" s="10" t="str">
        <f>VLOOKUP(MONTH(B248),'Commission Criteria'!$XES$3:$XFD$6,2,1)</f>
        <v>Qtr2</v>
      </c>
      <c r="D248" s="5" t="s">
        <v>1539</v>
      </c>
      <c r="E248" s="5">
        <v>10012</v>
      </c>
      <c r="F248" s="5" t="s">
        <v>1453</v>
      </c>
      <c r="G248" s="5">
        <v>1</v>
      </c>
      <c r="H248" s="2" t="s">
        <v>999</v>
      </c>
      <c r="I248" s="2" t="s">
        <v>903</v>
      </c>
      <c r="J248" s="2" t="s">
        <v>904</v>
      </c>
      <c r="K248" s="5" t="s">
        <v>1153</v>
      </c>
      <c r="L248" s="5">
        <v>2902</v>
      </c>
      <c r="M248" s="5">
        <v>1633</v>
      </c>
      <c r="N248" s="5" t="s">
        <v>923</v>
      </c>
      <c r="O248" s="8">
        <v>4</v>
      </c>
      <c r="P248" s="5">
        <v>1633</v>
      </c>
      <c r="Q248" s="5">
        <v>2902</v>
      </c>
      <c r="R248" s="17">
        <f>VLOOKUP(Q248,'Commission Criteria'!$B$3:$C$11,2,TRUE)</f>
        <v>0.01</v>
      </c>
      <c r="S248" s="17">
        <f>VLOOKUP('OS Vlookup Approx Sol'!Q248,IF('OS Vlookup Approx Sol'!O248&lt;=5,'Commission Criteria'!$B$3:$C$11,'Commission Criteria'!$E$3:$F$11),2,1)</f>
        <v>0.01</v>
      </c>
      <c r="T248" s="5" t="s">
        <v>999</v>
      </c>
      <c r="U248" s="5" t="s">
        <v>902</v>
      </c>
      <c r="V248" s="5" t="s">
        <v>903</v>
      </c>
      <c r="W248" s="5" t="s">
        <v>879</v>
      </c>
      <c r="X248" s="5" t="s">
        <v>904</v>
      </c>
    </row>
    <row r="249" spans="1:24">
      <c r="A249" s="5" t="s">
        <v>235</v>
      </c>
      <c r="B249" s="10">
        <v>41531</v>
      </c>
      <c r="C249" s="10" t="str">
        <f>VLOOKUP(MONTH(B249),'Commission Criteria'!$XES$3:$XFD$6,2,1)</f>
        <v>Qtr2</v>
      </c>
      <c r="D249" s="5" t="s">
        <v>1539</v>
      </c>
      <c r="E249" s="5">
        <v>10006</v>
      </c>
      <c r="F249" s="5" t="s">
        <v>1329</v>
      </c>
      <c r="G249" s="5">
        <v>1</v>
      </c>
      <c r="H249" s="2" t="s">
        <v>1561</v>
      </c>
      <c r="I249" s="2" t="s">
        <v>882</v>
      </c>
      <c r="J249" s="2" t="s">
        <v>884</v>
      </c>
      <c r="K249" s="5" t="s">
        <v>1029</v>
      </c>
      <c r="L249" s="5">
        <v>3413</v>
      </c>
      <c r="M249" s="5">
        <v>1700</v>
      </c>
      <c r="N249" s="5" t="s">
        <v>918</v>
      </c>
      <c r="O249" s="8">
        <v>4</v>
      </c>
      <c r="P249" s="5">
        <v>1700</v>
      </c>
      <c r="Q249" s="5">
        <v>3413</v>
      </c>
      <c r="R249" s="17">
        <f>VLOOKUP(Q249,'Commission Criteria'!$B$3:$C$11,2,TRUE)</f>
        <v>0.01</v>
      </c>
      <c r="S249" s="17">
        <f>VLOOKUP('OS Vlookup Approx Sol'!Q249,IF('OS Vlookup Approx Sol'!O249&lt;=5,'Commission Criteria'!$B$3:$C$11,'Commission Criteria'!$E$3:$F$11),2,1)</f>
        <v>0.01</v>
      </c>
      <c r="T249" s="5" t="s">
        <v>1561</v>
      </c>
      <c r="U249" s="5" t="s">
        <v>881</v>
      </c>
      <c r="V249" s="5" t="s">
        <v>882</v>
      </c>
      <c r="W249" s="5" t="s">
        <v>883</v>
      </c>
      <c r="X249" s="5" t="s">
        <v>884</v>
      </c>
    </row>
    <row r="250" spans="1:24">
      <c r="A250" s="5" t="s">
        <v>236</v>
      </c>
      <c r="B250" s="10">
        <v>41531</v>
      </c>
      <c r="C250" s="10" t="str">
        <f>VLOOKUP(MONTH(B250),'Commission Criteria'!$XES$3:$XFD$6,2,1)</f>
        <v>Qtr2</v>
      </c>
      <c r="D250" s="5" t="s">
        <v>1546</v>
      </c>
      <c r="E250" s="5">
        <v>10011</v>
      </c>
      <c r="F250" s="5" t="s">
        <v>1423</v>
      </c>
      <c r="G250" s="5">
        <v>1</v>
      </c>
      <c r="H250" s="2" t="s">
        <v>998</v>
      </c>
      <c r="I250" s="2" t="s">
        <v>899</v>
      </c>
      <c r="J250" s="2" t="s">
        <v>901</v>
      </c>
      <c r="K250" s="5" t="s">
        <v>1123</v>
      </c>
      <c r="L250" s="5">
        <v>4927</v>
      </c>
      <c r="M250" s="5">
        <v>2034</v>
      </c>
      <c r="N250" s="5" t="s">
        <v>925</v>
      </c>
      <c r="O250" s="8">
        <v>4</v>
      </c>
      <c r="P250" s="5">
        <v>2034</v>
      </c>
      <c r="Q250" s="5">
        <v>4927</v>
      </c>
      <c r="R250" s="17">
        <f>VLOOKUP(Q250,'Commission Criteria'!$B$3:$C$11,2,TRUE)</f>
        <v>0.01</v>
      </c>
      <c r="S250" s="17">
        <f>VLOOKUP('OS Vlookup Approx Sol'!Q250,IF('OS Vlookup Approx Sol'!O250&lt;=5,'Commission Criteria'!$B$3:$C$11,'Commission Criteria'!$E$3:$F$11),2,1)</f>
        <v>0.01</v>
      </c>
      <c r="T250" s="5" t="s">
        <v>998</v>
      </c>
      <c r="U250" s="5" t="s">
        <v>898</v>
      </c>
      <c r="V250" s="5" t="s">
        <v>899</v>
      </c>
      <c r="W250" s="5" t="s">
        <v>900</v>
      </c>
      <c r="X250" s="5" t="s">
        <v>901</v>
      </c>
    </row>
    <row r="251" spans="1:24">
      <c r="A251" s="5" t="s">
        <v>237</v>
      </c>
      <c r="B251" s="10">
        <v>41534</v>
      </c>
      <c r="C251" s="10" t="str">
        <f>VLOOKUP(MONTH(B251),'Commission Criteria'!$XES$3:$XFD$6,2,1)</f>
        <v>Qtr2</v>
      </c>
      <c r="D251" s="5" t="s">
        <v>1540</v>
      </c>
      <c r="E251" s="5">
        <v>10009</v>
      </c>
      <c r="F251" s="5" t="s">
        <v>1299</v>
      </c>
      <c r="G251" s="5">
        <v>1</v>
      </c>
      <c r="H251" s="2" t="s">
        <v>996</v>
      </c>
      <c r="I251" s="2" t="s">
        <v>892</v>
      </c>
      <c r="J251" s="2" t="s">
        <v>894</v>
      </c>
      <c r="K251" s="5" t="s">
        <v>944</v>
      </c>
      <c r="L251" s="5">
        <v>4891</v>
      </c>
      <c r="M251" s="5">
        <v>1745</v>
      </c>
      <c r="N251" s="5" t="s">
        <v>925</v>
      </c>
      <c r="O251" s="8">
        <v>5</v>
      </c>
      <c r="P251" s="5">
        <v>1745</v>
      </c>
      <c r="Q251" s="5">
        <v>4891</v>
      </c>
      <c r="R251" s="17">
        <f>VLOOKUP(Q251,'Commission Criteria'!$B$3:$C$11,2,TRUE)</f>
        <v>0.01</v>
      </c>
      <c r="S251" s="17">
        <f>VLOOKUP('OS Vlookup Approx Sol'!Q251,IF('OS Vlookup Approx Sol'!O251&lt;=5,'Commission Criteria'!$B$3:$C$11,'Commission Criteria'!$E$3:$F$11),2,1)</f>
        <v>0.01</v>
      </c>
      <c r="T251" s="5" t="s">
        <v>996</v>
      </c>
      <c r="U251" s="5" t="s">
        <v>891</v>
      </c>
      <c r="V251" s="5" t="s">
        <v>892</v>
      </c>
      <c r="W251" s="5" t="s">
        <v>893</v>
      </c>
      <c r="X251" s="5" t="s">
        <v>894</v>
      </c>
    </row>
    <row r="252" spans="1:24">
      <c r="A252" s="5" t="s">
        <v>238</v>
      </c>
      <c r="B252" s="10">
        <v>41538</v>
      </c>
      <c r="C252" s="10" t="str">
        <f>VLOOKUP(MONTH(B252),'Commission Criteria'!$XES$3:$XFD$6,2,1)</f>
        <v>Qtr2</v>
      </c>
      <c r="D252" s="5" t="s">
        <v>1543</v>
      </c>
      <c r="E252" s="5">
        <v>10015</v>
      </c>
      <c r="F252" s="5" t="s">
        <v>1496</v>
      </c>
      <c r="G252" s="5">
        <v>1</v>
      </c>
      <c r="H252" s="2" t="s">
        <v>1002</v>
      </c>
      <c r="I252" s="2" t="s">
        <v>914</v>
      </c>
      <c r="J252" s="2" t="s">
        <v>915</v>
      </c>
      <c r="K252" s="5" t="s">
        <v>1196</v>
      </c>
      <c r="L252" s="5">
        <v>3878</v>
      </c>
      <c r="M252" s="5">
        <v>2236</v>
      </c>
      <c r="N252" s="5" t="s">
        <v>918</v>
      </c>
      <c r="O252" s="8">
        <v>10</v>
      </c>
      <c r="P252" s="5">
        <v>2236</v>
      </c>
      <c r="Q252" s="5">
        <v>3878</v>
      </c>
      <c r="R252" s="17">
        <f>VLOOKUP(Q252,'Commission Criteria'!$B$3:$C$11,2,TRUE)</f>
        <v>0.01</v>
      </c>
      <c r="S252" s="17">
        <f>VLOOKUP('OS Vlookup Approx Sol'!Q252,IF('OS Vlookup Approx Sol'!O252&lt;=5,'Commission Criteria'!$B$3:$C$11,'Commission Criteria'!$E$3:$F$11),2,1)</f>
        <v>0.02</v>
      </c>
      <c r="T252" s="5" t="s">
        <v>1002</v>
      </c>
      <c r="U252" s="5" t="s">
        <v>913</v>
      </c>
      <c r="V252" s="5" t="s">
        <v>914</v>
      </c>
      <c r="W252" s="5" t="s">
        <v>907</v>
      </c>
      <c r="X252" s="5" t="s">
        <v>915</v>
      </c>
    </row>
    <row r="253" spans="1:24">
      <c r="A253" s="5" t="s">
        <v>239</v>
      </c>
      <c r="B253" s="10">
        <v>41539</v>
      </c>
      <c r="C253" s="10" t="str">
        <f>VLOOKUP(MONTH(B253),'Commission Criteria'!$XES$3:$XFD$6,2,1)</f>
        <v>Qtr2</v>
      </c>
      <c r="D253" s="5" t="s">
        <v>1541</v>
      </c>
      <c r="E253" s="5">
        <v>10012</v>
      </c>
      <c r="F253" s="5" t="s">
        <v>1465</v>
      </c>
      <c r="G253" s="5">
        <v>24</v>
      </c>
      <c r="H253" s="2" t="s">
        <v>999</v>
      </c>
      <c r="I253" s="2" t="s">
        <v>903</v>
      </c>
      <c r="J253" s="2" t="s">
        <v>904</v>
      </c>
      <c r="K253" s="5" t="s">
        <v>1165</v>
      </c>
      <c r="L253" s="5">
        <v>3644</v>
      </c>
      <c r="M253" s="5">
        <v>1954</v>
      </c>
      <c r="N253" s="5" t="s">
        <v>920</v>
      </c>
      <c r="O253" s="8">
        <v>8</v>
      </c>
      <c r="P253" s="5">
        <v>46896</v>
      </c>
      <c r="Q253" s="5">
        <v>87456</v>
      </c>
      <c r="R253" s="17">
        <f>VLOOKUP(Q253,'Commission Criteria'!$B$3:$C$11,2,TRUE)</f>
        <v>7.0000000000000007E-2</v>
      </c>
      <c r="S253" s="17">
        <f>VLOOKUP('OS Vlookup Approx Sol'!Q253,IF('OS Vlookup Approx Sol'!O253&lt;=5,'Commission Criteria'!$B$3:$C$11,'Commission Criteria'!$E$3:$F$11),2,1)</f>
        <v>0.08</v>
      </c>
      <c r="T253" s="5" t="s">
        <v>999</v>
      </c>
      <c r="U253" s="5" t="s">
        <v>902</v>
      </c>
      <c r="V253" s="5" t="s">
        <v>903</v>
      </c>
      <c r="W253" s="5" t="s">
        <v>879</v>
      </c>
      <c r="X253" s="5" t="s">
        <v>904</v>
      </c>
    </row>
    <row r="254" spans="1:24">
      <c r="A254" s="5" t="s">
        <v>240</v>
      </c>
      <c r="B254" s="10">
        <v>41541</v>
      </c>
      <c r="C254" s="10" t="str">
        <f>VLOOKUP(MONTH(B254),'Commission Criteria'!$XES$3:$XFD$6,2,1)</f>
        <v>Qtr2</v>
      </c>
      <c r="D254" s="5" t="s">
        <v>1541</v>
      </c>
      <c r="E254" s="5">
        <v>10001</v>
      </c>
      <c r="F254" s="5" t="s">
        <v>1522</v>
      </c>
      <c r="G254" s="5">
        <v>1</v>
      </c>
      <c r="H254" s="2" t="s">
        <v>1562</v>
      </c>
      <c r="I254" s="2" t="s">
        <v>864</v>
      </c>
      <c r="J254" s="2" t="s">
        <v>866</v>
      </c>
      <c r="K254" s="5" t="s">
        <v>1222</v>
      </c>
      <c r="L254" s="5">
        <v>3508</v>
      </c>
      <c r="M254" s="5">
        <v>1212</v>
      </c>
      <c r="N254" s="5" t="s">
        <v>918</v>
      </c>
      <c r="O254" s="8">
        <v>8</v>
      </c>
      <c r="P254" s="5">
        <v>1212</v>
      </c>
      <c r="Q254" s="5">
        <v>3508</v>
      </c>
      <c r="R254" s="17">
        <f>VLOOKUP(Q254,'Commission Criteria'!$B$3:$C$11,2,TRUE)</f>
        <v>0.01</v>
      </c>
      <c r="S254" s="17">
        <f>VLOOKUP('OS Vlookup Approx Sol'!Q254,IF('OS Vlookup Approx Sol'!O254&lt;=5,'Commission Criteria'!$B$3:$C$11,'Commission Criteria'!$E$3:$F$11),2,1)</f>
        <v>0.02</v>
      </c>
      <c r="T254" s="5" t="s">
        <v>1562</v>
      </c>
      <c r="U254" s="5" t="s">
        <v>863</v>
      </c>
      <c r="V254" s="5" t="s">
        <v>864</v>
      </c>
      <c r="W254" s="5" t="s">
        <v>865</v>
      </c>
      <c r="X254" s="5" t="s">
        <v>866</v>
      </c>
    </row>
    <row r="255" spans="1:24">
      <c r="A255" s="5" t="s">
        <v>241</v>
      </c>
      <c r="B255" s="10">
        <v>41541</v>
      </c>
      <c r="C255" s="10" t="str">
        <f>VLOOKUP(MONTH(B255),'Commission Criteria'!$XES$3:$XFD$6,2,1)</f>
        <v>Qtr2</v>
      </c>
      <c r="D255" s="5" t="s">
        <v>1539</v>
      </c>
      <c r="E255" s="5">
        <v>10014</v>
      </c>
      <c r="F255" s="5" t="s">
        <v>1476</v>
      </c>
      <c r="G255" s="5">
        <v>1</v>
      </c>
      <c r="H255" s="2" t="s">
        <v>1001</v>
      </c>
      <c r="I255" s="2" t="s">
        <v>910</v>
      </c>
      <c r="J255" s="2" t="s">
        <v>912</v>
      </c>
      <c r="K255" s="5" t="s">
        <v>1176</v>
      </c>
      <c r="L255" s="5">
        <v>4220</v>
      </c>
      <c r="M255" s="5">
        <v>1493</v>
      </c>
      <c r="N255" s="5" t="s">
        <v>918</v>
      </c>
      <c r="O255" s="8">
        <v>4</v>
      </c>
      <c r="P255" s="5">
        <v>1493</v>
      </c>
      <c r="Q255" s="5">
        <v>4220</v>
      </c>
      <c r="R255" s="17">
        <f>VLOOKUP(Q255,'Commission Criteria'!$B$3:$C$11,2,TRUE)</f>
        <v>0.01</v>
      </c>
      <c r="S255" s="17">
        <f>VLOOKUP('OS Vlookup Approx Sol'!Q255,IF('OS Vlookup Approx Sol'!O255&lt;=5,'Commission Criteria'!$B$3:$C$11,'Commission Criteria'!$E$3:$F$11),2,1)</f>
        <v>0.01</v>
      </c>
      <c r="T255" s="5" t="s">
        <v>1001</v>
      </c>
      <c r="U255" s="5" t="s">
        <v>909</v>
      </c>
      <c r="V255" s="5" t="s">
        <v>910</v>
      </c>
      <c r="W255" s="5" t="s">
        <v>911</v>
      </c>
      <c r="X255" s="5" t="s">
        <v>912</v>
      </c>
    </row>
    <row r="256" spans="1:24">
      <c r="A256" s="5" t="s">
        <v>242</v>
      </c>
      <c r="B256" s="10">
        <v>41545</v>
      </c>
      <c r="C256" s="10" t="str">
        <f>VLOOKUP(MONTH(B256),'Commission Criteria'!$XES$3:$XFD$6,2,1)</f>
        <v>Qtr2</v>
      </c>
      <c r="D256" s="5" t="s">
        <v>1542</v>
      </c>
      <c r="E256" s="5">
        <v>10013</v>
      </c>
      <c r="F256" s="5" t="s">
        <v>1511</v>
      </c>
      <c r="G256" s="5">
        <v>1</v>
      </c>
      <c r="H256" s="2" t="s">
        <v>1000</v>
      </c>
      <c r="I256" s="2" t="s">
        <v>906</v>
      </c>
      <c r="J256" s="2" t="s">
        <v>908</v>
      </c>
      <c r="K256" s="5" t="s">
        <v>1211</v>
      </c>
      <c r="L256" s="5">
        <v>4050</v>
      </c>
      <c r="M256" s="5">
        <v>1241</v>
      </c>
      <c r="N256" s="5" t="s">
        <v>918</v>
      </c>
      <c r="O256" s="8" t="s">
        <v>1572</v>
      </c>
      <c r="P256" s="5">
        <v>1241</v>
      </c>
      <c r="Q256" s="5">
        <v>4050</v>
      </c>
      <c r="R256" s="17">
        <f>VLOOKUP(Q256,'Commission Criteria'!$B$3:$C$11,2,TRUE)</f>
        <v>0.01</v>
      </c>
      <c r="S256" s="17">
        <f>VLOOKUP('OS Vlookup Approx Sol'!Q256,IF('OS Vlookup Approx Sol'!O256&lt;=5,'Commission Criteria'!$B$3:$C$11,'Commission Criteria'!$E$3:$F$11),2,1)</f>
        <v>0.02</v>
      </c>
      <c r="T256" s="5" t="s">
        <v>1000</v>
      </c>
      <c r="U256" s="5" t="s">
        <v>905</v>
      </c>
      <c r="V256" s="5" t="s">
        <v>906</v>
      </c>
      <c r="W256" s="5" t="s">
        <v>907</v>
      </c>
      <c r="X256" s="5" t="s">
        <v>908</v>
      </c>
    </row>
    <row r="257" spans="1:24">
      <c r="A257" s="5" t="s">
        <v>243</v>
      </c>
      <c r="B257" s="10">
        <v>41546</v>
      </c>
      <c r="C257" s="10" t="str">
        <f>VLOOKUP(MONTH(B257),'Commission Criteria'!$XES$3:$XFD$6,2,1)</f>
        <v>Qtr2</v>
      </c>
      <c r="D257" s="5" t="s">
        <v>1541</v>
      </c>
      <c r="E257" s="5">
        <v>10015</v>
      </c>
      <c r="F257" s="5" t="s">
        <v>1259</v>
      </c>
      <c r="G257" s="5">
        <v>1</v>
      </c>
      <c r="H257" s="2" t="s">
        <v>1002</v>
      </c>
      <c r="I257" s="2" t="s">
        <v>914</v>
      </c>
      <c r="J257" s="2" t="s">
        <v>915</v>
      </c>
      <c r="K257" s="5" t="s">
        <v>930</v>
      </c>
      <c r="L257" s="5">
        <v>4724</v>
      </c>
      <c r="M257" s="5">
        <v>2467</v>
      </c>
      <c r="N257" s="5" t="s">
        <v>918</v>
      </c>
      <c r="O257" s="8">
        <v>8</v>
      </c>
      <c r="P257" s="5">
        <v>2467</v>
      </c>
      <c r="Q257" s="5">
        <v>4724</v>
      </c>
      <c r="R257" s="17">
        <f>VLOOKUP(Q257,'Commission Criteria'!$B$3:$C$11,2,TRUE)</f>
        <v>0.01</v>
      </c>
      <c r="S257" s="17">
        <f>VLOOKUP('OS Vlookup Approx Sol'!Q257,IF('OS Vlookup Approx Sol'!O257&lt;=5,'Commission Criteria'!$B$3:$C$11,'Commission Criteria'!$E$3:$F$11),2,1)</f>
        <v>0.02</v>
      </c>
      <c r="T257" s="5" t="s">
        <v>1002</v>
      </c>
      <c r="U257" s="5" t="s">
        <v>913</v>
      </c>
      <c r="V257" s="5" t="s">
        <v>914</v>
      </c>
      <c r="W257" s="5" t="s">
        <v>907</v>
      </c>
      <c r="X257" s="5" t="s">
        <v>915</v>
      </c>
    </row>
    <row r="258" spans="1:24">
      <c r="A258" s="5" t="s">
        <v>244</v>
      </c>
      <c r="B258" s="10">
        <v>41547</v>
      </c>
      <c r="C258" s="10" t="str">
        <f>VLOOKUP(MONTH(B258),'Commission Criteria'!$XES$3:$XFD$6,2,1)</f>
        <v>Qtr2</v>
      </c>
      <c r="D258" s="5" t="s">
        <v>1545</v>
      </c>
      <c r="E258" s="5">
        <v>10001</v>
      </c>
      <c r="F258" s="5" t="s">
        <v>1523</v>
      </c>
      <c r="G258" s="5">
        <v>2</v>
      </c>
      <c r="H258" s="2" t="s">
        <v>1562</v>
      </c>
      <c r="I258" s="2" t="s">
        <v>864</v>
      </c>
      <c r="J258" s="2" t="s">
        <v>866</v>
      </c>
      <c r="K258" s="5" t="s">
        <v>1223</v>
      </c>
      <c r="L258" s="5">
        <v>4172</v>
      </c>
      <c r="M258" s="5">
        <v>1415</v>
      </c>
      <c r="N258" s="5" t="s">
        <v>918</v>
      </c>
      <c r="O258" s="8">
        <v>6</v>
      </c>
      <c r="P258" s="5">
        <v>2830</v>
      </c>
      <c r="Q258" s="5">
        <v>8344</v>
      </c>
      <c r="R258" s="17">
        <f>VLOOKUP(Q258,'Commission Criteria'!$B$3:$C$11,2,TRUE)</f>
        <v>0.03</v>
      </c>
      <c r="S258" s="17">
        <f>VLOOKUP('OS Vlookup Approx Sol'!Q258,IF('OS Vlookup Approx Sol'!O258&lt;=5,'Commission Criteria'!$B$3:$C$11,'Commission Criteria'!$E$3:$F$11),2,1)</f>
        <v>0.02</v>
      </c>
      <c r="T258" s="5" t="s">
        <v>1562</v>
      </c>
      <c r="U258" s="5" t="s">
        <v>863</v>
      </c>
      <c r="V258" s="5" t="s">
        <v>864</v>
      </c>
      <c r="W258" s="5" t="s">
        <v>865</v>
      </c>
      <c r="X258" s="5" t="s">
        <v>866</v>
      </c>
    </row>
    <row r="259" spans="1:24">
      <c r="A259" s="5" t="s">
        <v>245</v>
      </c>
      <c r="B259" s="10">
        <v>41550</v>
      </c>
      <c r="C259" s="10" t="str">
        <f>VLOOKUP(MONTH(B259),'Commission Criteria'!$XES$3:$XFD$6,2,1)</f>
        <v>Qtr3</v>
      </c>
      <c r="D259" s="5" t="s">
        <v>1545</v>
      </c>
      <c r="E259" s="5">
        <v>10008</v>
      </c>
      <c r="F259" s="5" t="s">
        <v>1248</v>
      </c>
      <c r="G259" s="5">
        <v>2</v>
      </c>
      <c r="H259" s="2" t="s">
        <v>995</v>
      </c>
      <c r="I259" s="2" t="s">
        <v>889</v>
      </c>
      <c r="J259" s="2" t="s">
        <v>890</v>
      </c>
      <c r="K259" s="5" t="s">
        <v>952</v>
      </c>
      <c r="L259" s="5">
        <v>2529</v>
      </c>
      <c r="M259" s="5">
        <v>1630</v>
      </c>
      <c r="N259" s="5" t="s">
        <v>918</v>
      </c>
      <c r="O259" s="8">
        <v>6</v>
      </c>
      <c r="P259" s="5">
        <v>3260</v>
      </c>
      <c r="Q259" s="5">
        <v>5058</v>
      </c>
      <c r="R259" s="17">
        <f>VLOOKUP(Q259,'Commission Criteria'!$B$3:$C$11,2,TRUE)</f>
        <v>0.03</v>
      </c>
      <c r="S259" s="17">
        <f>VLOOKUP('OS Vlookup Approx Sol'!Q259,IF('OS Vlookup Approx Sol'!O259&lt;=5,'Commission Criteria'!$B$3:$C$11,'Commission Criteria'!$E$3:$F$11),2,1)</f>
        <v>0.02</v>
      </c>
      <c r="T259" s="5" t="s">
        <v>995</v>
      </c>
      <c r="U259" s="5" t="s">
        <v>888</v>
      </c>
      <c r="V259" s="5" t="s">
        <v>889</v>
      </c>
      <c r="W259" s="5" t="s">
        <v>865</v>
      </c>
      <c r="X259" s="5" t="s">
        <v>890</v>
      </c>
    </row>
    <row r="260" spans="1:24">
      <c r="A260" s="5" t="s">
        <v>246</v>
      </c>
      <c r="B260" s="10">
        <v>41552</v>
      </c>
      <c r="C260" s="10" t="str">
        <f>VLOOKUP(MONTH(B260),'Commission Criteria'!$XES$3:$XFD$6,2,1)</f>
        <v>Qtr3</v>
      </c>
      <c r="D260" s="5" t="s">
        <v>1546</v>
      </c>
      <c r="E260" s="5">
        <v>10006</v>
      </c>
      <c r="F260" s="5" t="s">
        <v>1262</v>
      </c>
      <c r="G260" s="5">
        <v>1</v>
      </c>
      <c r="H260" s="2" t="s">
        <v>1561</v>
      </c>
      <c r="I260" s="2" t="s">
        <v>882</v>
      </c>
      <c r="J260" s="2" t="s">
        <v>884</v>
      </c>
      <c r="K260" s="5" t="s">
        <v>968</v>
      </c>
      <c r="L260" s="5">
        <v>3491</v>
      </c>
      <c r="M260" s="5">
        <v>1257</v>
      </c>
      <c r="N260" s="5" t="s">
        <v>923</v>
      </c>
      <c r="O260" s="8">
        <v>4</v>
      </c>
      <c r="P260" s="5">
        <v>1257</v>
      </c>
      <c r="Q260" s="5">
        <v>3491</v>
      </c>
      <c r="R260" s="17">
        <f>VLOOKUP(Q260,'Commission Criteria'!$B$3:$C$11,2,TRUE)</f>
        <v>0.01</v>
      </c>
      <c r="S260" s="17">
        <f>VLOOKUP('OS Vlookup Approx Sol'!Q260,IF('OS Vlookup Approx Sol'!O260&lt;=5,'Commission Criteria'!$B$3:$C$11,'Commission Criteria'!$E$3:$F$11),2,1)</f>
        <v>0.01</v>
      </c>
      <c r="T260" s="5" t="s">
        <v>1561</v>
      </c>
      <c r="U260" s="5" t="s">
        <v>881</v>
      </c>
      <c r="V260" s="5" t="s">
        <v>882</v>
      </c>
      <c r="W260" s="5" t="s">
        <v>883</v>
      </c>
      <c r="X260" s="5" t="s">
        <v>884</v>
      </c>
    </row>
    <row r="261" spans="1:24">
      <c r="A261" s="5" t="s">
        <v>247</v>
      </c>
      <c r="B261" s="10">
        <v>41552</v>
      </c>
      <c r="C261" s="10" t="str">
        <f>VLOOKUP(MONTH(B261),'Commission Criteria'!$XES$3:$XFD$6,2,1)</f>
        <v>Qtr3</v>
      </c>
      <c r="D261" s="5" t="s">
        <v>1540</v>
      </c>
      <c r="E261" s="5">
        <v>10009</v>
      </c>
      <c r="F261" s="5" t="s">
        <v>1366</v>
      </c>
      <c r="G261" s="5">
        <v>2</v>
      </c>
      <c r="H261" s="2" t="s">
        <v>996</v>
      </c>
      <c r="I261" s="2" t="s">
        <v>892</v>
      </c>
      <c r="J261" s="2" t="s">
        <v>894</v>
      </c>
      <c r="K261" s="5" t="s">
        <v>1066</v>
      </c>
      <c r="L261" s="5">
        <v>4220</v>
      </c>
      <c r="M261" s="5">
        <v>1635</v>
      </c>
      <c r="N261" s="5" t="s">
        <v>918</v>
      </c>
      <c r="O261" s="8">
        <v>5</v>
      </c>
      <c r="P261" s="5">
        <v>3270</v>
      </c>
      <c r="Q261" s="5">
        <v>8440</v>
      </c>
      <c r="R261" s="17">
        <f>VLOOKUP(Q261,'Commission Criteria'!$B$3:$C$11,2,TRUE)</f>
        <v>0.03</v>
      </c>
      <c r="S261" s="17">
        <f>VLOOKUP('OS Vlookup Approx Sol'!Q261,IF('OS Vlookup Approx Sol'!O261&lt;=5,'Commission Criteria'!$B$3:$C$11,'Commission Criteria'!$E$3:$F$11),2,1)</f>
        <v>0.03</v>
      </c>
      <c r="T261" s="5" t="s">
        <v>996</v>
      </c>
      <c r="U261" s="5" t="s">
        <v>891</v>
      </c>
      <c r="V261" s="5" t="s">
        <v>892</v>
      </c>
      <c r="W261" s="5" t="s">
        <v>893</v>
      </c>
      <c r="X261" s="5" t="s">
        <v>894</v>
      </c>
    </row>
    <row r="262" spans="1:24">
      <c r="A262" s="5" t="s">
        <v>248</v>
      </c>
      <c r="B262" s="10">
        <v>41552</v>
      </c>
      <c r="C262" s="10" t="str">
        <f>VLOOKUP(MONTH(B262),'Commission Criteria'!$XES$3:$XFD$6,2,1)</f>
        <v>Qtr3</v>
      </c>
      <c r="D262" s="5" t="s">
        <v>1546</v>
      </c>
      <c r="E262" s="5">
        <v>10009</v>
      </c>
      <c r="F262" s="5" t="s">
        <v>1277</v>
      </c>
      <c r="G262" s="5">
        <v>3</v>
      </c>
      <c r="H262" s="2" t="s">
        <v>996</v>
      </c>
      <c r="I262" s="2" t="s">
        <v>892</v>
      </c>
      <c r="J262" s="2" t="s">
        <v>894</v>
      </c>
      <c r="K262" s="5" t="s">
        <v>1006</v>
      </c>
      <c r="L262" s="5">
        <v>3377</v>
      </c>
      <c r="M262" s="5">
        <v>2112</v>
      </c>
      <c r="N262" s="5" t="s">
        <v>923</v>
      </c>
      <c r="O262" s="8">
        <v>4</v>
      </c>
      <c r="P262" s="5">
        <v>6336</v>
      </c>
      <c r="Q262" s="5">
        <v>10131</v>
      </c>
      <c r="R262" s="17">
        <f>VLOOKUP(Q262,'Commission Criteria'!$B$3:$C$11,2,TRUE)</f>
        <v>0.03</v>
      </c>
      <c r="S262" s="17">
        <f>VLOOKUP('OS Vlookup Approx Sol'!Q262,IF('OS Vlookup Approx Sol'!O262&lt;=5,'Commission Criteria'!$B$3:$C$11,'Commission Criteria'!$E$3:$F$11),2,1)</f>
        <v>0.03</v>
      </c>
      <c r="T262" s="5" t="s">
        <v>996</v>
      </c>
      <c r="U262" s="5" t="s">
        <v>891</v>
      </c>
      <c r="V262" s="5" t="s">
        <v>892</v>
      </c>
      <c r="W262" s="5" t="s">
        <v>893</v>
      </c>
      <c r="X262" s="5" t="s">
        <v>894</v>
      </c>
    </row>
    <row r="263" spans="1:24">
      <c r="A263" s="5" t="s">
        <v>249</v>
      </c>
      <c r="B263" s="10">
        <v>41554</v>
      </c>
      <c r="C263" s="10" t="str">
        <f>VLOOKUP(MONTH(B263),'Commission Criteria'!$XES$3:$XFD$6,2,1)</f>
        <v>Qtr3</v>
      </c>
      <c r="D263" s="5" t="s">
        <v>1539</v>
      </c>
      <c r="E263" s="5">
        <v>10006</v>
      </c>
      <c r="F263" s="5" t="s">
        <v>1489</v>
      </c>
      <c r="G263" s="5">
        <v>1</v>
      </c>
      <c r="H263" s="2" t="s">
        <v>1561</v>
      </c>
      <c r="I263" s="2" t="s">
        <v>882</v>
      </c>
      <c r="J263" s="2" t="s">
        <v>884</v>
      </c>
      <c r="K263" s="5" t="s">
        <v>1189</v>
      </c>
      <c r="L263" s="5">
        <v>4476</v>
      </c>
      <c r="M263" s="5">
        <v>2494</v>
      </c>
      <c r="N263" s="5" t="s">
        <v>918</v>
      </c>
      <c r="O263" s="8">
        <v>4</v>
      </c>
      <c r="P263" s="5">
        <v>2494</v>
      </c>
      <c r="Q263" s="5">
        <v>4476</v>
      </c>
      <c r="R263" s="17">
        <f>VLOOKUP(Q263,'Commission Criteria'!$B$3:$C$11,2,TRUE)</f>
        <v>0.01</v>
      </c>
      <c r="S263" s="17">
        <f>VLOOKUP('OS Vlookup Approx Sol'!Q263,IF('OS Vlookup Approx Sol'!O263&lt;=5,'Commission Criteria'!$B$3:$C$11,'Commission Criteria'!$E$3:$F$11),2,1)</f>
        <v>0.01</v>
      </c>
      <c r="T263" s="5" t="s">
        <v>1561</v>
      </c>
      <c r="U263" s="5" t="s">
        <v>881</v>
      </c>
      <c r="V263" s="5" t="s">
        <v>882</v>
      </c>
      <c r="W263" s="5" t="s">
        <v>883</v>
      </c>
      <c r="X263" s="5" t="s">
        <v>884</v>
      </c>
    </row>
    <row r="264" spans="1:24">
      <c r="A264" s="5" t="s">
        <v>250</v>
      </c>
      <c r="B264" s="10">
        <v>41561</v>
      </c>
      <c r="C264" s="10" t="str">
        <f>VLOOKUP(MONTH(B264),'Commission Criteria'!$XES$3:$XFD$6,2,1)</f>
        <v>Qtr3</v>
      </c>
      <c r="D264" s="5" t="s">
        <v>1545</v>
      </c>
      <c r="E264" s="5">
        <v>10003</v>
      </c>
      <c r="F264" s="5" t="s">
        <v>1527</v>
      </c>
      <c r="G264" s="5">
        <v>1</v>
      </c>
      <c r="H264" s="2" t="s">
        <v>991</v>
      </c>
      <c r="I264" s="2" t="s">
        <v>872</v>
      </c>
      <c r="J264" s="2" t="s">
        <v>874</v>
      </c>
      <c r="K264" s="5" t="s">
        <v>1227</v>
      </c>
      <c r="L264" s="5">
        <v>3056</v>
      </c>
      <c r="M264" s="5">
        <v>1830</v>
      </c>
      <c r="N264" s="5" t="s">
        <v>918</v>
      </c>
      <c r="O264" s="8">
        <v>6</v>
      </c>
      <c r="P264" s="5">
        <v>1830</v>
      </c>
      <c r="Q264" s="5">
        <v>3056</v>
      </c>
      <c r="R264" s="17">
        <f>VLOOKUP(Q264,'Commission Criteria'!$B$3:$C$11,2,TRUE)</f>
        <v>0.01</v>
      </c>
      <c r="S264" s="17">
        <f>VLOOKUP('OS Vlookup Approx Sol'!Q264,IF('OS Vlookup Approx Sol'!O264&lt;=5,'Commission Criteria'!$B$3:$C$11,'Commission Criteria'!$E$3:$F$11),2,1)</f>
        <v>0.02</v>
      </c>
      <c r="T264" s="5" t="s">
        <v>991</v>
      </c>
      <c r="U264" s="5" t="s">
        <v>871</v>
      </c>
      <c r="V264" s="5" t="s">
        <v>872</v>
      </c>
      <c r="W264" s="5" t="s">
        <v>873</v>
      </c>
      <c r="X264" s="5" t="s">
        <v>874</v>
      </c>
    </row>
    <row r="265" spans="1:24">
      <c r="A265" s="5" t="s">
        <v>251</v>
      </c>
      <c r="B265" s="10">
        <v>41561</v>
      </c>
      <c r="C265" s="10" t="str">
        <f>VLOOKUP(MONTH(B265),'Commission Criteria'!$XES$3:$XFD$6,2,1)</f>
        <v>Qtr3</v>
      </c>
      <c r="D265" s="5" t="s">
        <v>1544</v>
      </c>
      <c r="E265" s="5">
        <v>10012</v>
      </c>
      <c r="F265" s="5" t="s">
        <v>1364</v>
      </c>
      <c r="G265" s="5">
        <v>2</v>
      </c>
      <c r="H265" s="2" t="s">
        <v>999</v>
      </c>
      <c r="I265" s="2" t="s">
        <v>903</v>
      </c>
      <c r="J265" s="2" t="s">
        <v>904</v>
      </c>
      <c r="K265" s="5" t="s">
        <v>1064</v>
      </c>
      <c r="L265" s="5">
        <v>2645</v>
      </c>
      <c r="M265" s="5">
        <v>1547</v>
      </c>
      <c r="N265" s="5" t="s">
        <v>923</v>
      </c>
      <c r="O265" s="8">
        <v>3</v>
      </c>
      <c r="P265" s="5">
        <v>3094</v>
      </c>
      <c r="Q265" s="5">
        <v>5290</v>
      </c>
      <c r="R265" s="17">
        <f>VLOOKUP(Q265,'Commission Criteria'!$B$3:$C$11,2,TRUE)</f>
        <v>0.03</v>
      </c>
      <c r="S265" s="17">
        <f>VLOOKUP('OS Vlookup Approx Sol'!Q265,IF('OS Vlookup Approx Sol'!O265&lt;=5,'Commission Criteria'!$B$3:$C$11,'Commission Criteria'!$E$3:$F$11),2,1)</f>
        <v>0.03</v>
      </c>
      <c r="T265" s="5" t="s">
        <v>999</v>
      </c>
      <c r="U265" s="5" t="s">
        <v>902</v>
      </c>
      <c r="V265" s="5" t="s">
        <v>903</v>
      </c>
      <c r="W265" s="5" t="s">
        <v>879</v>
      </c>
      <c r="X265" s="5" t="s">
        <v>904</v>
      </c>
    </row>
    <row r="266" spans="1:24">
      <c r="A266" s="5" t="s">
        <v>252</v>
      </c>
      <c r="B266" s="10">
        <v>41561</v>
      </c>
      <c r="C266" s="10" t="str">
        <f>VLOOKUP(MONTH(B266),'Commission Criteria'!$XES$3:$XFD$6,2,1)</f>
        <v>Qtr3</v>
      </c>
      <c r="D266" s="5" t="s">
        <v>1545</v>
      </c>
      <c r="E266" s="5">
        <v>10015</v>
      </c>
      <c r="F266" s="5" t="s">
        <v>1296</v>
      </c>
      <c r="G266" s="5">
        <v>2</v>
      </c>
      <c r="H266" s="2" t="s">
        <v>1002</v>
      </c>
      <c r="I266" s="2" t="s">
        <v>914</v>
      </c>
      <c r="J266" s="2" t="s">
        <v>915</v>
      </c>
      <c r="K266" s="5" t="s">
        <v>982</v>
      </c>
      <c r="L266" s="5">
        <v>2803</v>
      </c>
      <c r="M266" s="5">
        <v>1344</v>
      </c>
      <c r="N266" s="5" t="s">
        <v>918</v>
      </c>
      <c r="O266" s="8">
        <v>6</v>
      </c>
      <c r="P266" s="5">
        <v>2688</v>
      </c>
      <c r="Q266" s="5">
        <v>5606</v>
      </c>
      <c r="R266" s="17">
        <f>VLOOKUP(Q266,'Commission Criteria'!$B$3:$C$11,2,TRUE)</f>
        <v>0.03</v>
      </c>
      <c r="S266" s="17">
        <f>VLOOKUP('OS Vlookup Approx Sol'!Q266,IF('OS Vlookup Approx Sol'!O266&lt;=5,'Commission Criteria'!$B$3:$C$11,'Commission Criteria'!$E$3:$F$11),2,1)</f>
        <v>0.02</v>
      </c>
      <c r="T266" s="5" t="s">
        <v>1002</v>
      </c>
      <c r="U266" s="5" t="s">
        <v>913</v>
      </c>
      <c r="V266" s="5" t="s">
        <v>914</v>
      </c>
      <c r="W266" s="5" t="s">
        <v>907</v>
      </c>
      <c r="X266" s="5" t="s">
        <v>915</v>
      </c>
    </row>
    <row r="267" spans="1:24">
      <c r="A267" s="5" t="s">
        <v>253</v>
      </c>
      <c r="B267" s="10">
        <v>41561</v>
      </c>
      <c r="C267" s="10" t="str">
        <f>VLOOKUP(MONTH(B267),'Commission Criteria'!$XES$3:$XFD$6,2,1)</f>
        <v>Qtr3</v>
      </c>
      <c r="D267" s="5" t="s">
        <v>1540</v>
      </c>
      <c r="E267" s="5">
        <v>10009</v>
      </c>
      <c r="F267" s="5" t="s">
        <v>1262</v>
      </c>
      <c r="G267" s="5">
        <v>2</v>
      </c>
      <c r="H267" s="2" t="s">
        <v>996</v>
      </c>
      <c r="I267" s="2" t="s">
        <v>892</v>
      </c>
      <c r="J267" s="2" t="s">
        <v>894</v>
      </c>
      <c r="K267" s="5" t="s">
        <v>968</v>
      </c>
      <c r="L267" s="5">
        <v>3491</v>
      </c>
      <c r="M267" s="5">
        <v>1257</v>
      </c>
      <c r="N267" s="5" t="s">
        <v>923</v>
      </c>
      <c r="O267" s="8">
        <v>5</v>
      </c>
      <c r="P267" s="5">
        <v>2514</v>
      </c>
      <c r="Q267" s="5">
        <v>6982</v>
      </c>
      <c r="R267" s="17">
        <f>VLOOKUP(Q267,'Commission Criteria'!$B$3:$C$11,2,TRUE)</f>
        <v>0.03</v>
      </c>
      <c r="S267" s="17">
        <f>VLOOKUP('OS Vlookup Approx Sol'!Q267,IF('OS Vlookup Approx Sol'!O267&lt;=5,'Commission Criteria'!$B$3:$C$11,'Commission Criteria'!$E$3:$F$11),2,1)</f>
        <v>0.03</v>
      </c>
      <c r="T267" s="5" t="s">
        <v>996</v>
      </c>
      <c r="U267" s="5" t="s">
        <v>891</v>
      </c>
      <c r="V267" s="5" t="s">
        <v>892</v>
      </c>
      <c r="W267" s="5" t="s">
        <v>893</v>
      </c>
      <c r="X267" s="5" t="s">
        <v>894</v>
      </c>
    </row>
    <row r="268" spans="1:24">
      <c r="A268" s="5" t="s">
        <v>254</v>
      </c>
      <c r="B268" s="10">
        <v>41561</v>
      </c>
      <c r="C268" s="10" t="str">
        <f>VLOOKUP(MONTH(B268),'Commission Criteria'!$XES$3:$XFD$6,2,1)</f>
        <v>Qtr3</v>
      </c>
      <c r="D268" s="5" t="s">
        <v>1540</v>
      </c>
      <c r="E268" s="5">
        <v>10008</v>
      </c>
      <c r="F268" s="5" t="s">
        <v>1285</v>
      </c>
      <c r="G268" s="5">
        <v>2</v>
      </c>
      <c r="H268" s="2" t="s">
        <v>995</v>
      </c>
      <c r="I268" s="2" t="s">
        <v>889</v>
      </c>
      <c r="J268" s="2" t="s">
        <v>890</v>
      </c>
      <c r="K268" s="5" t="s">
        <v>936</v>
      </c>
      <c r="L268" s="5">
        <v>4481</v>
      </c>
      <c r="M268" s="5">
        <v>2114</v>
      </c>
      <c r="N268" s="5" t="s">
        <v>918</v>
      </c>
      <c r="O268" s="8">
        <v>5</v>
      </c>
      <c r="P268" s="5">
        <v>4228</v>
      </c>
      <c r="Q268" s="5">
        <v>8962</v>
      </c>
      <c r="R268" s="17">
        <f>VLOOKUP(Q268,'Commission Criteria'!$B$3:$C$11,2,TRUE)</f>
        <v>0.03</v>
      </c>
      <c r="S268" s="17">
        <f>VLOOKUP('OS Vlookup Approx Sol'!Q268,IF('OS Vlookup Approx Sol'!O268&lt;=5,'Commission Criteria'!$B$3:$C$11,'Commission Criteria'!$E$3:$F$11),2,1)</f>
        <v>0.03</v>
      </c>
      <c r="T268" s="5" t="s">
        <v>995</v>
      </c>
      <c r="U268" s="5" t="s">
        <v>888</v>
      </c>
      <c r="V268" s="5" t="s">
        <v>889</v>
      </c>
      <c r="W268" s="5" t="s">
        <v>865</v>
      </c>
      <c r="X268" s="5" t="s">
        <v>890</v>
      </c>
    </row>
    <row r="269" spans="1:24">
      <c r="A269" s="5" t="s">
        <v>1585</v>
      </c>
      <c r="B269" s="10">
        <v>41562</v>
      </c>
      <c r="C269" s="10" t="str">
        <f>VLOOKUP(MONTH(B269),'Commission Criteria'!$XES$3:$XFD$6,2,1)</f>
        <v>Qtr3</v>
      </c>
      <c r="D269" s="5" t="s">
        <v>1543</v>
      </c>
      <c r="E269" s="5">
        <v>10011</v>
      </c>
      <c r="F269" s="5" t="s">
        <v>1496</v>
      </c>
      <c r="G269" s="5">
        <v>1</v>
      </c>
      <c r="H269" s="2" t="s">
        <v>998</v>
      </c>
      <c r="I269" s="2" t="s">
        <v>899</v>
      </c>
      <c r="J269" s="2" t="s">
        <v>901</v>
      </c>
      <c r="K269" s="5" t="s">
        <v>1196</v>
      </c>
      <c r="L269" s="5">
        <v>3878</v>
      </c>
      <c r="M269" s="5">
        <v>2236</v>
      </c>
      <c r="N269" s="5" t="s">
        <v>918</v>
      </c>
      <c r="O269" s="8">
        <v>10</v>
      </c>
      <c r="P269" s="5">
        <v>2236</v>
      </c>
      <c r="Q269" s="5">
        <v>3878</v>
      </c>
      <c r="R269" s="17">
        <f>VLOOKUP(Q269,'Commission Criteria'!$B$3:$C$11,2,TRUE)</f>
        <v>0.01</v>
      </c>
      <c r="S269" s="17">
        <f>VLOOKUP('OS Vlookup Approx Sol'!Q269,IF('OS Vlookup Approx Sol'!O269&lt;=5,'Commission Criteria'!$B$3:$C$11,'Commission Criteria'!$E$3:$F$11),2,1)</f>
        <v>0.02</v>
      </c>
      <c r="T269" s="5" t="s">
        <v>998</v>
      </c>
      <c r="U269" s="5" t="s">
        <v>898</v>
      </c>
      <c r="V269" s="5" t="s">
        <v>899</v>
      </c>
      <c r="W269" s="5" t="s">
        <v>900</v>
      </c>
      <c r="X269" s="5" t="s">
        <v>901</v>
      </c>
    </row>
    <row r="270" spans="1:24">
      <c r="A270" s="5" t="s">
        <v>255</v>
      </c>
      <c r="B270" s="10">
        <v>41562</v>
      </c>
      <c r="C270" s="10" t="str">
        <f>VLOOKUP(MONTH(B270),'Commission Criteria'!$XES$3:$XFD$6,2,1)</f>
        <v>Qtr3</v>
      </c>
      <c r="D270" s="5" t="s">
        <v>1546</v>
      </c>
      <c r="E270" s="5">
        <v>10010</v>
      </c>
      <c r="F270" s="5" t="s">
        <v>1245</v>
      </c>
      <c r="G270" s="5">
        <v>2</v>
      </c>
      <c r="H270" s="2" t="s">
        <v>997</v>
      </c>
      <c r="I270" s="2" t="s">
        <v>896</v>
      </c>
      <c r="J270" s="2" t="s">
        <v>897</v>
      </c>
      <c r="K270" s="5" t="s">
        <v>949</v>
      </c>
      <c r="L270" s="5">
        <v>2553</v>
      </c>
      <c r="M270" s="5">
        <v>1638</v>
      </c>
      <c r="N270" s="5" t="s">
        <v>920</v>
      </c>
      <c r="O270" s="8">
        <v>4</v>
      </c>
      <c r="P270" s="5">
        <v>3276</v>
      </c>
      <c r="Q270" s="5">
        <v>5106</v>
      </c>
      <c r="R270" s="17">
        <f>VLOOKUP(Q270,'Commission Criteria'!$B$3:$C$11,2,TRUE)</f>
        <v>0.03</v>
      </c>
      <c r="S270" s="17">
        <f>VLOOKUP('OS Vlookup Approx Sol'!Q270,IF('OS Vlookup Approx Sol'!O270&lt;=5,'Commission Criteria'!$B$3:$C$11,'Commission Criteria'!$E$3:$F$11),2,1)</f>
        <v>0.03</v>
      </c>
      <c r="T270" s="5" t="s">
        <v>997</v>
      </c>
      <c r="U270" s="5" t="s">
        <v>895</v>
      </c>
      <c r="V270" s="5" t="s">
        <v>896</v>
      </c>
      <c r="W270" s="5" t="s">
        <v>879</v>
      </c>
      <c r="X270" s="5" t="s">
        <v>897</v>
      </c>
    </row>
    <row r="271" spans="1:24">
      <c r="A271" s="5" t="s">
        <v>1586</v>
      </c>
      <c r="B271" s="10">
        <v>41562</v>
      </c>
      <c r="C271" s="10" t="str">
        <f>VLOOKUP(MONTH(B271),'Commission Criteria'!$XES$3:$XFD$6,2,1)</f>
        <v>Qtr3</v>
      </c>
      <c r="D271" s="5" t="s">
        <v>1539</v>
      </c>
      <c r="E271" s="5">
        <v>10010</v>
      </c>
      <c r="F271" s="5" t="s">
        <v>1260</v>
      </c>
      <c r="G271" s="5">
        <v>2</v>
      </c>
      <c r="H271" s="2" t="s">
        <v>997</v>
      </c>
      <c r="I271" s="2" t="s">
        <v>896</v>
      </c>
      <c r="J271" s="2" t="s">
        <v>897</v>
      </c>
      <c r="K271" s="5" t="s">
        <v>956</v>
      </c>
      <c r="L271" s="5">
        <v>3112</v>
      </c>
      <c r="M271" s="5">
        <v>1766</v>
      </c>
      <c r="N271" s="5" t="s">
        <v>918</v>
      </c>
      <c r="O271" s="8">
        <v>4</v>
      </c>
      <c r="P271" s="5">
        <v>3532</v>
      </c>
      <c r="Q271" s="5">
        <v>6224</v>
      </c>
      <c r="R271" s="17">
        <f>VLOOKUP(Q271,'Commission Criteria'!$B$3:$C$11,2,TRUE)</f>
        <v>0.03</v>
      </c>
      <c r="S271" s="17">
        <f>VLOOKUP('OS Vlookup Approx Sol'!Q271,IF('OS Vlookup Approx Sol'!O271&lt;=5,'Commission Criteria'!$B$3:$C$11,'Commission Criteria'!$E$3:$F$11),2,1)</f>
        <v>0.03</v>
      </c>
      <c r="T271" s="5" t="s">
        <v>997</v>
      </c>
      <c r="U271" s="5" t="s">
        <v>895</v>
      </c>
      <c r="V271" s="5" t="s">
        <v>896</v>
      </c>
      <c r="W271" s="5" t="s">
        <v>879</v>
      </c>
      <c r="X271" s="5" t="s">
        <v>897</v>
      </c>
    </row>
    <row r="272" spans="1:24">
      <c r="A272" s="5" t="s">
        <v>256</v>
      </c>
      <c r="B272" s="10">
        <v>41562</v>
      </c>
      <c r="C272" s="10" t="str">
        <f>VLOOKUP(MONTH(B272),'Commission Criteria'!$XES$3:$XFD$6,2,1)</f>
        <v>Qtr3</v>
      </c>
      <c r="D272" s="5" t="s">
        <v>1539</v>
      </c>
      <c r="E272" s="5">
        <v>10014</v>
      </c>
      <c r="F272" s="5" t="s">
        <v>1410</v>
      </c>
      <c r="G272" s="5">
        <v>2</v>
      </c>
      <c r="H272" s="2" t="s">
        <v>1001</v>
      </c>
      <c r="I272" s="2" t="s">
        <v>910</v>
      </c>
      <c r="J272" s="2" t="s">
        <v>912</v>
      </c>
      <c r="K272" s="5" t="s">
        <v>1110</v>
      </c>
      <c r="L272" s="5">
        <v>4224</v>
      </c>
      <c r="M272" s="5">
        <v>2048</v>
      </c>
      <c r="N272" s="5" t="s">
        <v>923</v>
      </c>
      <c r="O272" s="8">
        <v>4</v>
      </c>
      <c r="P272" s="5">
        <v>4096</v>
      </c>
      <c r="Q272" s="5">
        <v>8448</v>
      </c>
      <c r="R272" s="17">
        <f>VLOOKUP(Q272,'Commission Criteria'!$B$3:$C$11,2,TRUE)</f>
        <v>0.03</v>
      </c>
      <c r="S272" s="17">
        <f>VLOOKUP('OS Vlookup Approx Sol'!Q272,IF('OS Vlookup Approx Sol'!O272&lt;=5,'Commission Criteria'!$B$3:$C$11,'Commission Criteria'!$E$3:$F$11),2,1)</f>
        <v>0.03</v>
      </c>
      <c r="T272" s="5" t="s">
        <v>1001</v>
      </c>
      <c r="U272" s="5" t="s">
        <v>909</v>
      </c>
      <c r="V272" s="5" t="s">
        <v>910</v>
      </c>
      <c r="W272" s="5" t="s">
        <v>911</v>
      </c>
      <c r="X272" s="5" t="s">
        <v>912</v>
      </c>
    </row>
    <row r="273" spans="1:24">
      <c r="A273" s="5" t="s">
        <v>257</v>
      </c>
      <c r="B273" s="10">
        <v>41563</v>
      </c>
      <c r="C273" s="10" t="str">
        <f>VLOOKUP(MONTH(B273),'Commission Criteria'!$XES$3:$XFD$6,2,1)</f>
        <v>Qtr3</v>
      </c>
      <c r="D273" s="5" t="s">
        <v>1546</v>
      </c>
      <c r="E273" s="5">
        <v>10015</v>
      </c>
      <c r="F273" s="5" t="s">
        <v>1376</v>
      </c>
      <c r="G273" s="5">
        <v>1</v>
      </c>
      <c r="H273" s="2" t="s">
        <v>1002</v>
      </c>
      <c r="I273" s="2" t="s">
        <v>914</v>
      </c>
      <c r="J273" s="2" t="s">
        <v>915</v>
      </c>
      <c r="K273" s="5" t="s">
        <v>1076</v>
      </c>
      <c r="L273" s="5">
        <v>2628</v>
      </c>
      <c r="M273" s="5">
        <v>1803</v>
      </c>
      <c r="N273" s="5" t="s">
        <v>918</v>
      </c>
      <c r="O273" s="8">
        <v>4</v>
      </c>
      <c r="P273" s="5">
        <v>1803</v>
      </c>
      <c r="Q273" s="5">
        <v>2628</v>
      </c>
      <c r="R273" s="17">
        <f>VLOOKUP(Q273,'Commission Criteria'!$B$3:$C$11,2,TRUE)</f>
        <v>0.01</v>
      </c>
      <c r="S273" s="17">
        <f>VLOOKUP('OS Vlookup Approx Sol'!Q273,IF('OS Vlookup Approx Sol'!O273&lt;=5,'Commission Criteria'!$B$3:$C$11,'Commission Criteria'!$E$3:$F$11),2,1)</f>
        <v>0.01</v>
      </c>
      <c r="T273" s="5" t="s">
        <v>1002</v>
      </c>
      <c r="U273" s="5" t="s">
        <v>913</v>
      </c>
      <c r="V273" s="5" t="s">
        <v>914</v>
      </c>
      <c r="W273" s="5" t="s">
        <v>907</v>
      </c>
      <c r="X273" s="5" t="s">
        <v>915</v>
      </c>
    </row>
    <row r="274" spans="1:24">
      <c r="A274" s="5" t="s">
        <v>258</v>
      </c>
      <c r="B274" s="10">
        <v>41563</v>
      </c>
      <c r="C274" s="10" t="str">
        <f>VLOOKUP(MONTH(B274),'Commission Criteria'!$XES$3:$XFD$6,2,1)</f>
        <v>Qtr3</v>
      </c>
      <c r="D274" s="5" t="s">
        <v>1545</v>
      </c>
      <c r="E274" s="5">
        <v>10011</v>
      </c>
      <c r="F274" s="5" t="s">
        <v>1360</v>
      </c>
      <c r="G274" s="5">
        <v>1</v>
      </c>
      <c r="H274" s="2" t="s">
        <v>998</v>
      </c>
      <c r="I274" s="2" t="s">
        <v>899</v>
      </c>
      <c r="J274" s="2" t="s">
        <v>901</v>
      </c>
      <c r="K274" s="5" t="s">
        <v>1060</v>
      </c>
      <c r="L274" s="5">
        <v>3039</v>
      </c>
      <c r="M274" s="5">
        <v>2426</v>
      </c>
      <c r="N274" s="5" t="s">
        <v>925</v>
      </c>
      <c r="O274" s="8">
        <v>6</v>
      </c>
      <c r="P274" s="5">
        <v>2426</v>
      </c>
      <c r="Q274" s="5">
        <v>3039</v>
      </c>
      <c r="R274" s="17">
        <f>VLOOKUP(Q274,'Commission Criteria'!$B$3:$C$11,2,TRUE)</f>
        <v>0.01</v>
      </c>
      <c r="S274" s="17">
        <f>VLOOKUP('OS Vlookup Approx Sol'!Q274,IF('OS Vlookup Approx Sol'!O274&lt;=5,'Commission Criteria'!$B$3:$C$11,'Commission Criteria'!$E$3:$F$11),2,1)</f>
        <v>0.02</v>
      </c>
      <c r="T274" s="5" t="s">
        <v>998</v>
      </c>
      <c r="U274" s="5" t="s">
        <v>898</v>
      </c>
      <c r="V274" s="5" t="s">
        <v>899</v>
      </c>
      <c r="W274" s="5" t="s">
        <v>900</v>
      </c>
      <c r="X274" s="5" t="s">
        <v>901</v>
      </c>
    </row>
    <row r="275" spans="1:24">
      <c r="A275" s="5" t="s">
        <v>259</v>
      </c>
      <c r="B275" s="10">
        <v>41563</v>
      </c>
      <c r="C275" s="10" t="str">
        <f>VLOOKUP(MONTH(B275),'Commission Criteria'!$XES$3:$XFD$6,2,1)</f>
        <v>Qtr3</v>
      </c>
      <c r="D275" s="5" t="s">
        <v>1546</v>
      </c>
      <c r="E275" s="5">
        <v>10010</v>
      </c>
      <c r="F275" s="5" t="s">
        <v>1434</v>
      </c>
      <c r="G275" s="5">
        <v>1</v>
      </c>
      <c r="H275" s="2" t="s">
        <v>997</v>
      </c>
      <c r="I275" s="2" t="s">
        <v>896</v>
      </c>
      <c r="J275" s="2" t="s">
        <v>897</v>
      </c>
      <c r="K275" s="5" t="s">
        <v>1134</v>
      </c>
      <c r="L275" s="5">
        <v>4342</v>
      </c>
      <c r="M275" s="5">
        <v>1689</v>
      </c>
      <c r="N275" s="5" t="s">
        <v>925</v>
      </c>
      <c r="O275" s="8">
        <v>4</v>
      </c>
      <c r="P275" s="5">
        <v>1689</v>
      </c>
      <c r="Q275" s="5">
        <v>4342</v>
      </c>
      <c r="R275" s="17">
        <f>VLOOKUP(Q275,'Commission Criteria'!$B$3:$C$11,2,TRUE)</f>
        <v>0.01</v>
      </c>
      <c r="S275" s="17">
        <f>VLOOKUP('OS Vlookup Approx Sol'!Q275,IF('OS Vlookup Approx Sol'!O275&lt;=5,'Commission Criteria'!$B$3:$C$11,'Commission Criteria'!$E$3:$F$11),2,1)</f>
        <v>0.01</v>
      </c>
      <c r="T275" s="5" t="s">
        <v>997</v>
      </c>
      <c r="U275" s="5" t="s">
        <v>895</v>
      </c>
      <c r="V275" s="5" t="s">
        <v>896</v>
      </c>
      <c r="W275" s="5" t="s">
        <v>879</v>
      </c>
      <c r="X275" s="5" t="s">
        <v>897</v>
      </c>
    </row>
    <row r="276" spans="1:24">
      <c r="A276" s="5" t="s">
        <v>260</v>
      </c>
      <c r="B276" s="10">
        <v>41563</v>
      </c>
      <c r="C276" s="10" t="str">
        <f>VLOOKUP(MONTH(B276),'Commission Criteria'!$XES$3:$XFD$6,2,1)</f>
        <v>Qtr3</v>
      </c>
      <c r="D276" s="5" t="s">
        <v>1540</v>
      </c>
      <c r="E276" s="5">
        <v>10008</v>
      </c>
      <c r="F276" s="5" t="s">
        <v>1333</v>
      </c>
      <c r="G276" s="5">
        <v>2</v>
      </c>
      <c r="H276" s="2" t="s">
        <v>995</v>
      </c>
      <c r="I276" s="2" t="s">
        <v>889</v>
      </c>
      <c r="J276" s="2" t="s">
        <v>890</v>
      </c>
      <c r="K276" s="5" t="s">
        <v>1033</v>
      </c>
      <c r="L276" s="5">
        <v>3467</v>
      </c>
      <c r="M276" s="5">
        <v>1230</v>
      </c>
      <c r="N276" s="5" t="s">
        <v>925</v>
      </c>
      <c r="O276" s="8">
        <v>5</v>
      </c>
      <c r="P276" s="5">
        <v>2460</v>
      </c>
      <c r="Q276" s="5">
        <v>6934</v>
      </c>
      <c r="R276" s="17">
        <f>VLOOKUP(Q276,'Commission Criteria'!$B$3:$C$11,2,TRUE)</f>
        <v>0.03</v>
      </c>
      <c r="S276" s="17">
        <f>VLOOKUP('OS Vlookup Approx Sol'!Q276,IF('OS Vlookup Approx Sol'!O276&lt;=5,'Commission Criteria'!$B$3:$C$11,'Commission Criteria'!$E$3:$F$11),2,1)</f>
        <v>0.03</v>
      </c>
      <c r="T276" s="5" t="s">
        <v>995</v>
      </c>
      <c r="U276" s="5" t="s">
        <v>888</v>
      </c>
      <c r="V276" s="5" t="s">
        <v>889</v>
      </c>
      <c r="W276" s="5" t="s">
        <v>865</v>
      </c>
      <c r="X276" s="5" t="s">
        <v>890</v>
      </c>
    </row>
    <row r="277" spans="1:24">
      <c r="A277" s="5" t="s">
        <v>261</v>
      </c>
      <c r="B277" s="10">
        <v>41567</v>
      </c>
      <c r="C277" s="10" t="str">
        <f>VLOOKUP(MONTH(B277),'Commission Criteria'!$XES$3:$XFD$6,2,1)</f>
        <v>Qtr3</v>
      </c>
      <c r="D277" s="5" t="s">
        <v>1542</v>
      </c>
      <c r="E277" s="5">
        <v>10006</v>
      </c>
      <c r="F277" s="5" t="s">
        <v>1534</v>
      </c>
      <c r="G277" s="5">
        <v>1</v>
      </c>
      <c r="H277" s="2" t="s">
        <v>1561</v>
      </c>
      <c r="I277" s="2" t="s">
        <v>882</v>
      </c>
      <c r="J277" s="2" t="s">
        <v>884</v>
      </c>
      <c r="K277" s="5" t="s">
        <v>1234</v>
      </c>
      <c r="L277" s="5">
        <v>3626</v>
      </c>
      <c r="M277" s="5">
        <v>1590</v>
      </c>
      <c r="N277" s="5" t="s">
        <v>918</v>
      </c>
      <c r="O277" s="8" t="s">
        <v>1572</v>
      </c>
      <c r="P277" s="5">
        <v>1590</v>
      </c>
      <c r="Q277" s="5">
        <v>3626</v>
      </c>
      <c r="R277" s="17">
        <f>VLOOKUP(Q277,'Commission Criteria'!$B$3:$C$11,2,TRUE)</f>
        <v>0.01</v>
      </c>
      <c r="S277" s="17">
        <f>VLOOKUP('OS Vlookup Approx Sol'!Q277,IF('OS Vlookup Approx Sol'!O277&lt;=5,'Commission Criteria'!$B$3:$C$11,'Commission Criteria'!$E$3:$F$11),2,1)</f>
        <v>0.02</v>
      </c>
      <c r="T277" s="5" t="s">
        <v>1561</v>
      </c>
      <c r="U277" s="5" t="s">
        <v>881</v>
      </c>
      <c r="V277" s="5" t="s">
        <v>882</v>
      </c>
      <c r="W277" s="5" t="s">
        <v>883</v>
      </c>
      <c r="X277" s="5" t="s">
        <v>884</v>
      </c>
    </row>
    <row r="278" spans="1:24">
      <c r="A278" s="5" t="s">
        <v>1587</v>
      </c>
      <c r="B278" s="10">
        <v>41567</v>
      </c>
      <c r="C278" s="10" t="str">
        <f>VLOOKUP(MONTH(B278),'Commission Criteria'!$XES$3:$XFD$6,2,1)</f>
        <v>Qtr3</v>
      </c>
      <c r="D278" s="5" t="s">
        <v>1541</v>
      </c>
      <c r="E278" s="5">
        <v>10006</v>
      </c>
      <c r="F278" s="5" t="s">
        <v>1450</v>
      </c>
      <c r="G278" s="5">
        <v>3</v>
      </c>
      <c r="H278" s="2" t="s">
        <v>1561</v>
      </c>
      <c r="I278" s="2" t="s">
        <v>882</v>
      </c>
      <c r="J278" s="2" t="s">
        <v>884</v>
      </c>
      <c r="K278" s="5" t="s">
        <v>1150</v>
      </c>
      <c r="L278" s="5">
        <v>4006</v>
      </c>
      <c r="M278" s="5">
        <v>1898</v>
      </c>
      <c r="N278" s="5" t="s">
        <v>918</v>
      </c>
      <c r="O278" s="8">
        <v>8</v>
      </c>
      <c r="P278" s="5">
        <v>5694</v>
      </c>
      <c r="Q278" s="5">
        <v>12018</v>
      </c>
      <c r="R278" s="17">
        <f>VLOOKUP(Q278,'Commission Criteria'!$B$3:$C$11,2,TRUE)</f>
        <v>0.03</v>
      </c>
      <c r="S278" s="17">
        <f>VLOOKUP('OS Vlookup Approx Sol'!Q278,IF('OS Vlookup Approx Sol'!O278&lt;=5,'Commission Criteria'!$B$3:$C$11,'Commission Criteria'!$E$3:$F$11),2,1)</f>
        <v>0.02</v>
      </c>
      <c r="T278" s="5" t="s">
        <v>1561</v>
      </c>
      <c r="U278" s="5" t="s">
        <v>881</v>
      </c>
      <c r="V278" s="5" t="s">
        <v>882</v>
      </c>
      <c r="W278" s="5" t="s">
        <v>883</v>
      </c>
      <c r="X278" s="5" t="s">
        <v>884</v>
      </c>
    </row>
    <row r="279" spans="1:24">
      <c r="A279" s="5" t="s">
        <v>262</v>
      </c>
      <c r="B279" s="10">
        <v>41571</v>
      </c>
      <c r="C279" s="10" t="str">
        <f>VLOOKUP(MONTH(B279),'Commission Criteria'!$XES$3:$XFD$6,2,1)</f>
        <v>Qtr3</v>
      </c>
      <c r="D279" s="5" t="s">
        <v>1543</v>
      </c>
      <c r="E279" s="5">
        <v>10001</v>
      </c>
      <c r="F279" s="5" t="s">
        <v>1348</v>
      </c>
      <c r="G279" s="5">
        <v>2</v>
      </c>
      <c r="H279" s="2" t="s">
        <v>1562</v>
      </c>
      <c r="I279" s="2" t="s">
        <v>864</v>
      </c>
      <c r="J279" s="2" t="s">
        <v>866</v>
      </c>
      <c r="K279" s="5" t="s">
        <v>1048</v>
      </c>
      <c r="L279" s="5">
        <v>2775</v>
      </c>
      <c r="M279" s="5">
        <v>1847</v>
      </c>
      <c r="N279" s="5" t="s">
        <v>918</v>
      </c>
      <c r="O279" s="8">
        <v>10</v>
      </c>
      <c r="P279" s="5">
        <v>3694</v>
      </c>
      <c r="Q279" s="5">
        <v>5550</v>
      </c>
      <c r="R279" s="17">
        <f>VLOOKUP(Q279,'Commission Criteria'!$B$3:$C$11,2,TRUE)</f>
        <v>0.03</v>
      </c>
      <c r="S279" s="17">
        <f>VLOOKUP('OS Vlookup Approx Sol'!Q279,IF('OS Vlookup Approx Sol'!O279&lt;=5,'Commission Criteria'!$B$3:$C$11,'Commission Criteria'!$E$3:$F$11),2,1)</f>
        <v>0.02</v>
      </c>
      <c r="T279" s="5" t="s">
        <v>1562</v>
      </c>
      <c r="U279" s="5" t="s">
        <v>863</v>
      </c>
      <c r="V279" s="5" t="s">
        <v>864</v>
      </c>
      <c r="W279" s="5" t="s">
        <v>865</v>
      </c>
      <c r="X279" s="5" t="s">
        <v>866</v>
      </c>
    </row>
    <row r="280" spans="1:24">
      <c r="A280" s="5" t="s">
        <v>263</v>
      </c>
      <c r="B280" s="10">
        <v>41574</v>
      </c>
      <c r="C280" s="10" t="str">
        <f>VLOOKUP(MONTH(B280),'Commission Criteria'!$XES$3:$XFD$6,2,1)</f>
        <v>Qtr3</v>
      </c>
      <c r="D280" s="5" t="s">
        <v>1542</v>
      </c>
      <c r="E280" s="5">
        <v>10007</v>
      </c>
      <c r="F280" s="5" t="s">
        <v>1303</v>
      </c>
      <c r="G280" s="5">
        <v>2</v>
      </c>
      <c r="H280" s="2" t="s">
        <v>994</v>
      </c>
      <c r="I280" s="2" t="s">
        <v>886</v>
      </c>
      <c r="J280" s="2" t="s">
        <v>887</v>
      </c>
      <c r="K280" s="5" t="s">
        <v>946</v>
      </c>
      <c r="L280" s="5">
        <v>2921</v>
      </c>
      <c r="M280" s="5">
        <v>1786</v>
      </c>
      <c r="N280" s="5" t="s">
        <v>920</v>
      </c>
      <c r="O280" s="8" t="s">
        <v>1572</v>
      </c>
      <c r="P280" s="5">
        <v>3572</v>
      </c>
      <c r="Q280" s="5">
        <v>5842</v>
      </c>
      <c r="R280" s="17">
        <f>VLOOKUP(Q280,'Commission Criteria'!$B$3:$C$11,2,TRUE)</f>
        <v>0.03</v>
      </c>
      <c r="S280" s="17">
        <f>VLOOKUP('OS Vlookup Approx Sol'!Q280,IF('OS Vlookup Approx Sol'!O280&lt;=5,'Commission Criteria'!$B$3:$C$11,'Commission Criteria'!$E$3:$F$11),2,1)</f>
        <v>0.02</v>
      </c>
      <c r="T280" s="5" t="s">
        <v>994</v>
      </c>
      <c r="U280" s="5" t="s">
        <v>885</v>
      </c>
      <c r="V280" s="5" t="s">
        <v>886</v>
      </c>
      <c r="W280" s="5" t="s">
        <v>879</v>
      </c>
      <c r="X280" s="5" t="s">
        <v>887</v>
      </c>
    </row>
    <row r="281" spans="1:24">
      <c r="A281" s="5" t="s">
        <v>264</v>
      </c>
      <c r="B281" s="10">
        <v>41574</v>
      </c>
      <c r="C281" s="10" t="str">
        <f>VLOOKUP(MONTH(B281),'Commission Criteria'!$XES$3:$XFD$6,2,1)</f>
        <v>Qtr3</v>
      </c>
      <c r="D281" s="5" t="s">
        <v>1541</v>
      </c>
      <c r="E281" s="5">
        <v>10012</v>
      </c>
      <c r="F281" s="5" t="s">
        <v>1275</v>
      </c>
      <c r="G281" s="5">
        <v>3</v>
      </c>
      <c r="H281" s="2" t="s">
        <v>999</v>
      </c>
      <c r="I281" s="2" t="s">
        <v>903</v>
      </c>
      <c r="J281" s="2" t="s">
        <v>904</v>
      </c>
      <c r="K281" s="5" t="s">
        <v>1005</v>
      </c>
      <c r="L281" s="5">
        <v>3408</v>
      </c>
      <c r="M281" s="5">
        <v>2467</v>
      </c>
      <c r="N281" s="5" t="s">
        <v>918</v>
      </c>
      <c r="O281" s="8">
        <v>8</v>
      </c>
      <c r="P281" s="5">
        <v>7401</v>
      </c>
      <c r="Q281" s="5">
        <v>10224</v>
      </c>
      <c r="R281" s="17">
        <f>VLOOKUP(Q281,'Commission Criteria'!$B$3:$C$11,2,TRUE)</f>
        <v>0.03</v>
      </c>
      <c r="S281" s="17">
        <f>VLOOKUP('OS Vlookup Approx Sol'!Q281,IF('OS Vlookup Approx Sol'!O281&lt;=5,'Commission Criteria'!$B$3:$C$11,'Commission Criteria'!$E$3:$F$11),2,1)</f>
        <v>0.02</v>
      </c>
      <c r="T281" s="5" t="s">
        <v>999</v>
      </c>
      <c r="U281" s="5" t="s">
        <v>902</v>
      </c>
      <c r="V281" s="5" t="s">
        <v>903</v>
      </c>
      <c r="W281" s="5" t="s">
        <v>879</v>
      </c>
      <c r="X281" s="5" t="s">
        <v>904</v>
      </c>
    </row>
    <row r="282" spans="1:24">
      <c r="A282" s="5" t="s">
        <v>265</v>
      </c>
      <c r="B282" s="10">
        <v>41575</v>
      </c>
      <c r="C282" s="10" t="str">
        <f>VLOOKUP(MONTH(B282),'Commission Criteria'!$XES$3:$XFD$6,2,1)</f>
        <v>Qtr3</v>
      </c>
      <c r="D282" s="5" t="s">
        <v>1541</v>
      </c>
      <c r="E282" s="5">
        <v>10003</v>
      </c>
      <c r="F282" s="5" t="s">
        <v>1473</v>
      </c>
      <c r="G282" s="5">
        <v>1</v>
      </c>
      <c r="H282" s="2" t="s">
        <v>991</v>
      </c>
      <c r="I282" s="2" t="s">
        <v>872</v>
      </c>
      <c r="J282" s="2" t="s">
        <v>874</v>
      </c>
      <c r="K282" s="5" t="s">
        <v>1173</v>
      </c>
      <c r="L282" s="5">
        <v>4120</v>
      </c>
      <c r="M282" s="5">
        <v>1841</v>
      </c>
      <c r="N282" s="5" t="s">
        <v>918</v>
      </c>
      <c r="O282" s="8">
        <v>8</v>
      </c>
      <c r="P282" s="5">
        <v>1841</v>
      </c>
      <c r="Q282" s="5">
        <v>4120</v>
      </c>
      <c r="R282" s="17">
        <f>VLOOKUP(Q282,'Commission Criteria'!$B$3:$C$11,2,TRUE)</f>
        <v>0.01</v>
      </c>
      <c r="S282" s="17">
        <f>VLOOKUP('OS Vlookup Approx Sol'!Q282,IF('OS Vlookup Approx Sol'!O282&lt;=5,'Commission Criteria'!$B$3:$C$11,'Commission Criteria'!$E$3:$F$11),2,1)</f>
        <v>0.02</v>
      </c>
      <c r="T282" s="5" t="s">
        <v>991</v>
      </c>
      <c r="U282" s="5" t="s">
        <v>871</v>
      </c>
      <c r="V282" s="5" t="s">
        <v>872</v>
      </c>
      <c r="W282" s="5" t="s">
        <v>873</v>
      </c>
      <c r="X282" s="5" t="s">
        <v>874</v>
      </c>
    </row>
    <row r="283" spans="1:24">
      <c r="A283" s="5" t="s">
        <v>266</v>
      </c>
      <c r="B283" s="10">
        <v>41576</v>
      </c>
      <c r="C283" s="10" t="str">
        <f>VLOOKUP(MONTH(B283),'Commission Criteria'!$XES$3:$XFD$6,2,1)</f>
        <v>Qtr3</v>
      </c>
      <c r="D283" s="5" t="s">
        <v>1540</v>
      </c>
      <c r="E283" s="5">
        <v>10013</v>
      </c>
      <c r="F283" s="5" t="s">
        <v>1536</v>
      </c>
      <c r="G283" s="5">
        <v>1</v>
      </c>
      <c r="H283" s="2" t="s">
        <v>1000</v>
      </c>
      <c r="I283" s="2" t="s">
        <v>906</v>
      </c>
      <c r="J283" s="2" t="s">
        <v>908</v>
      </c>
      <c r="K283" s="5" t="s">
        <v>1236</v>
      </c>
      <c r="L283" s="5">
        <v>2580</v>
      </c>
      <c r="M283" s="5">
        <v>1518</v>
      </c>
      <c r="N283" s="5" t="s">
        <v>918</v>
      </c>
      <c r="O283" s="8">
        <v>5</v>
      </c>
      <c r="P283" s="5">
        <v>1518</v>
      </c>
      <c r="Q283" s="5">
        <v>2580</v>
      </c>
      <c r="R283" s="17">
        <f>VLOOKUP(Q283,'Commission Criteria'!$B$3:$C$11,2,TRUE)</f>
        <v>0.01</v>
      </c>
      <c r="S283" s="17">
        <f>VLOOKUP('OS Vlookup Approx Sol'!Q283,IF('OS Vlookup Approx Sol'!O283&lt;=5,'Commission Criteria'!$B$3:$C$11,'Commission Criteria'!$E$3:$F$11),2,1)</f>
        <v>0.01</v>
      </c>
      <c r="T283" s="5" t="s">
        <v>1000</v>
      </c>
      <c r="U283" s="5" t="s">
        <v>905</v>
      </c>
      <c r="V283" s="5" t="s">
        <v>906</v>
      </c>
      <c r="W283" s="5" t="s">
        <v>907</v>
      </c>
      <c r="X283" s="5" t="s">
        <v>908</v>
      </c>
    </row>
    <row r="284" spans="1:24">
      <c r="A284" s="5" t="s">
        <v>267</v>
      </c>
      <c r="B284" s="10">
        <v>41577</v>
      </c>
      <c r="C284" s="10" t="str">
        <f>VLOOKUP(MONTH(B284),'Commission Criteria'!$XES$3:$XFD$6,2,1)</f>
        <v>Qtr3</v>
      </c>
      <c r="D284" s="5" t="s">
        <v>1546</v>
      </c>
      <c r="E284" s="5">
        <v>10006</v>
      </c>
      <c r="F284" s="5" t="s">
        <v>1534</v>
      </c>
      <c r="G284" s="5">
        <v>1</v>
      </c>
      <c r="H284" s="2" t="s">
        <v>1561</v>
      </c>
      <c r="I284" s="2" t="s">
        <v>882</v>
      </c>
      <c r="J284" s="2" t="s">
        <v>884</v>
      </c>
      <c r="K284" s="5" t="s">
        <v>1234</v>
      </c>
      <c r="L284" s="5">
        <v>3626</v>
      </c>
      <c r="M284" s="5">
        <v>1590</v>
      </c>
      <c r="N284" s="5" t="s">
        <v>918</v>
      </c>
      <c r="O284" s="8">
        <v>4</v>
      </c>
      <c r="P284" s="5">
        <v>1590</v>
      </c>
      <c r="Q284" s="5">
        <v>3626</v>
      </c>
      <c r="R284" s="17">
        <f>VLOOKUP(Q284,'Commission Criteria'!$B$3:$C$11,2,TRUE)</f>
        <v>0.01</v>
      </c>
      <c r="S284" s="17">
        <f>VLOOKUP('OS Vlookup Approx Sol'!Q284,IF('OS Vlookup Approx Sol'!O284&lt;=5,'Commission Criteria'!$B$3:$C$11,'Commission Criteria'!$E$3:$F$11),2,1)</f>
        <v>0.01</v>
      </c>
      <c r="T284" s="5" t="s">
        <v>1561</v>
      </c>
      <c r="U284" s="5" t="s">
        <v>881</v>
      </c>
      <c r="V284" s="5" t="s">
        <v>882</v>
      </c>
      <c r="W284" s="5" t="s">
        <v>883</v>
      </c>
      <c r="X284" s="5" t="s">
        <v>884</v>
      </c>
    </row>
    <row r="285" spans="1:24">
      <c r="A285" s="5" t="s">
        <v>268</v>
      </c>
      <c r="B285" s="10">
        <v>41577</v>
      </c>
      <c r="C285" s="10" t="str">
        <f>VLOOKUP(MONTH(B285),'Commission Criteria'!$XES$3:$XFD$6,2,1)</f>
        <v>Qtr3</v>
      </c>
      <c r="D285" s="5" t="s">
        <v>1545</v>
      </c>
      <c r="E285" s="5">
        <v>10009</v>
      </c>
      <c r="F285" s="5" t="s">
        <v>1421</v>
      </c>
      <c r="G285" s="5">
        <v>3</v>
      </c>
      <c r="H285" s="2" t="s">
        <v>996</v>
      </c>
      <c r="I285" s="2" t="s">
        <v>892</v>
      </c>
      <c r="J285" s="2" t="s">
        <v>894</v>
      </c>
      <c r="K285" s="5" t="s">
        <v>1121</v>
      </c>
      <c r="L285" s="5">
        <v>4589</v>
      </c>
      <c r="M285" s="5">
        <v>1478</v>
      </c>
      <c r="N285" s="5" t="s">
        <v>925</v>
      </c>
      <c r="O285" s="8">
        <v>6</v>
      </c>
      <c r="P285" s="5">
        <v>4434</v>
      </c>
      <c r="Q285" s="5">
        <v>13767</v>
      </c>
      <c r="R285" s="17">
        <f>VLOOKUP(Q285,'Commission Criteria'!$B$3:$C$11,2,TRUE)</f>
        <v>0.03</v>
      </c>
      <c r="S285" s="17">
        <f>VLOOKUP('OS Vlookup Approx Sol'!Q285,IF('OS Vlookup Approx Sol'!O285&lt;=5,'Commission Criteria'!$B$3:$C$11,'Commission Criteria'!$E$3:$F$11),2,1)</f>
        <v>0.02</v>
      </c>
      <c r="T285" s="5" t="s">
        <v>996</v>
      </c>
      <c r="U285" s="5" t="s">
        <v>891</v>
      </c>
      <c r="V285" s="5" t="s">
        <v>892</v>
      </c>
      <c r="W285" s="5" t="s">
        <v>893</v>
      </c>
      <c r="X285" s="5" t="s">
        <v>894</v>
      </c>
    </row>
    <row r="286" spans="1:24">
      <c r="A286" s="5" t="s">
        <v>269</v>
      </c>
      <c r="B286" s="10">
        <v>41578</v>
      </c>
      <c r="C286" s="10" t="str">
        <f>VLOOKUP(MONTH(B286),'Commission Criteria'!$XES$3:$XFD$6,2,1)</f>
        <v>Qtr3</v>
      </c>
      <c r="D286" s="5" t="s">
        <v>1540</v>
      </c>
      <c r="E286" s="5">
        <v>10003</v>
      </c>
      <c r="F286" s="5" t="s">
        <v>1470</v>
      </c>
      <c r="G286" s="5">
        <v>1</v>
      </c>
      <c r="H286" s="2" t="s">
        <v>991</v>
      </c>
      <c r="I286" s="2" t="s">
        <v>872</v>
      </c>
      <c r="J286" s="2" t="s">
        <v>874</v>
      </c>
      <c r="K286" s="5" t="s">
        <v>1170</v>
      </c>
      <c r="L286" s="5">
        <v>2509</v>
      </c>
      <c r="M286" s="5">
        <v>1452</v>
      </c>
      <c r="N286" s="5" t="s">
        <v>918</v>
      </c>
      <c r="O286" s="8">
        <v>5</v>
      </c>
      <c r="P286" s="5">
        <v>1452</v>
      </c>
      <c r="Q286" s="5">
        <v>2509</v>
      </c>
      <c r="R286" s="17">
        <f>VLOOKUP(Q286,'Commission Criteria'!$B$3:$C$11,2,TRUE)</f>
        <v>0.01</v>
      </c>
      <c r="S286" s="17">
        <f>VLOOKUP('OS Vlookup Approx Sol'!Q286,IF('OS Vlookup Approx Sol'!O286&lt;=5,'Commission Criteria'!$B$3:$C$11,'Commission Criteria'!$E$3:$F$11),2,1)</f>
        <v>0.01</v>
      </c>
      <c r="T286" s="5" t="s">
        <v>991</v>
      </c>
      <c r="U286" s="5" t="s">
        <v>871</v>
      </c>
      <c r="V286" s="5" t="s">
        <v>872</v>
      </c>
      <c r="W286" s="5" t="s">
        <v>873</v>
      </c>
      <c r="X286" s="5" t="s">
        <v>874</v>
      </c>
    </row>
    <row r="287" spans="1:24">
      <c r="A287" s="5" t="s">
        <v>270</v>
      </c>
      <c r="B287" s="10">
        <v>41578</v>
      </c>
      <c r="C287" s="10" t="str">
        <f>VLOOKUP(MONTH(B287),'Commission Criteria'!$XES$3:$XFD$6,2,1)</f>
        <v>Qtr3</v>
      </c>
      <c r="D287" s="5" t="s">
        <v>1543</v>
      </c>
      <c r="E287" s="5">
        <v>10007</v>
      </c>
      <c r="F287" s="5" t="s">
        <v>1339</v>
      </c>
      <c r="G287" s="5">
        <v>1</v>
      </c>
      <c r="H287" s="2" t="s">
        <v>994</v>
      </c>
      <c r="I287" s="2" t="s">
        <v>886</v>
      </c>
      <c r="J287" s="2" t="s">
        <v>887</v>
      </c>
      <c r="K287" s="5" t="s">
        <v>1039</v>
      </c>
      <c r="L287" s="5">
        <v>2868</v>
      </c>
      <c r="M287" s="5">
        <v>2479</v>
      </c>
      <c r="N287" s="5" t="s">
        <v>923</v>
      </c>
      <c r="O287" s="8">
        <v>10</v>
      </c>
      <c r="P287" s="5">
        <v>2479</v>
      </c>
      <c r="Q287" s="5">
        <v>2868</v>
      </c>
      <c r="R287" s="17">
        <f>VLOOKUP(Q287,'Commission Criteria'!$B$3:$C$11,2,TRUE)</f>
        <v>0.01</v>
      </c>
      <c r="S287" s="17">
        <f>VLOOKUP('OS Vlookup Approx Sol'!Q287,IF('OS Vlookup Approx Sol'!O287&lt;=5,'Commission Criteria'!$B$3:$C$11,'Commission Criteria'!$E$3:$F$11),2,1)</f>
        <v>0.02</v>
      </c>
      <c r="T287" s="5" t="s">
        <v>994</v>
      </c>
      <c r="U287" s="5" t="s">
        <v>885</v>
      </c>
      <c r="V287" s="5" t="s">
        <v>886</v>
      </c>
      <c r="W287" s="5" t="s">
        <v>879</v>
      </c>
      <c r="X287" s="5" t="s">
        <v>887</v>
      </c>
    </row>
    <row r="288" spans="1:24">
      <c r="A288" s="5" t="s">
        <v>271</v>
      </c>
      <c r="B288" s="10">
        <v>41578</v>
      </c>
      <c r="C288" s="10" t="str">
        <f>VLOOKUP(MONTH(B288),'Commission Criteria'!$XES$3:$XFD$6,2,1)</f>
        <v>Qtr3</v>
      </c>
      <c r="D288" s="5" t="s">
        <v>1539</v>
      </c>
      <c r="E288" s="5">
        <v>10003</v>
      </c>
      <c r="F288" s="5" t="s">
        <v>1344</v>
      </c>
      <c r="G288" s="5">
        <v>1</v>
      </c>
      <c r="H288" s="2" t="s">
        <v>991</v>
      </c>
      <c r="I288" s="2" t="s">
        <v>872</v>
      </c>
      <c r="J288" s="2" t="s">
        <v>874</v>
      </c>
      <c r="K288" s="5" t="s">
        <v>1044</v>
      </c>
      <c r="L288" s="5">
        <v>3139</v>
      </c>
      <c r="M288" s="5">
        <v>2147</v>
      </c>
      <c r="N288" s="5" t="s">
        <v>918</v>
      </c>
      <c r="O288" s="8">
        <v>4</v>
      </c>
      <c r="P288" s="5">
        <v>2147</v>
      </c>
      <c r="Q288" s="5">
        <v>3139</v>
      </c>
      <c r="R288" s="17">
        <f>VLOOKUP(Q288,'Commission Criteria'!$B$3:$C$11,2,TRUE)</f>
        <v>0.01</v>
      </c>
      <c r="S288" s="17">
        <f>VLOOKUP('OS Vlookup Approx Sol'!Q288,IF('OS Vlookup Approx Sol'!O288&lt;=5,'Commission Criteria'!$B$3:$C$11,'Commission Criteria'!$E$3:$F$11),2,1)</f>
        <v>0.01</v>
      </c>
      <c r="T288" s="5" t="s">
        <v>991</v>
      </c>
      <c r="U288" s="5" t="s">
        <v>871</v>
      </c>
      <c r="V288" s="5" t="s">
        <v>872</v>
      </c>
      <c r="W288" s="5" t="s">
        <v>873</v>
      </c>
      <c r="X288" s="5" t="s">
        <v>874</v>
      </c>
    </row>
    <row r="289" spans="1:24">
      <c r="A289" s="5" t="s">
        <v>272</v>
      </c>
      <c r="B289" s="10">
        <v>41578</v>
      </c>
      <c r="C289" s="10" t="str">
        <f>VLOOKUP(MONTH(B289),'Commission Criteria'!$XES$3:$XFD$6,2,1)</f>
        <v>Qtr3</v>
      </c>
      <c r="D289" s="5" t="s">
        <v>1546</v>
      </c>
      <c r="E289" s="5">
        <v>10004</v>
      </c>
      <c r="F289" s="5" t="s">
        <v>1279</v>
      </c>
      <c r="G289" s="5">
        <v>3</v>
      </c>
      <c r="H289" s="2" t="s">
        <v>992</v>
      </c>
      <c r="I289" s="2" t="s">
        <v>864</v>
      </c>
      <c r="J289" s="2" t="s">
        <v>876</v>
      </c>
      <c r="K289" s="5" t="s">
        <v>979</v>
      </c>
      <c r="L289" s="5">
        <v>3458</v>
      </c>
      <c r="M289" s="5">
        <v>1684</v>
      </c>
      <c r="N289" s="5" t="s">
        <v>925</v>
      </c>
      <c r="O289" s="8">
        <v>4</v>
      </c>
      <c r="P289" s="5">
        <v>5052</v>
      </c>
      <c r="Q289" s="5">
        <v>10374</v>
      </c>
      <c r="R289" s="17">
        <f>VLOOKUP(Q289,'Commission Criteria'!$B$3:$C$11,2,TRUE)</f>
        <v>0.03</v>
      </c>
      <c r="S289" s="17">
        <f>VLOOKUP('OS Vlookup Approx Sol'!Q289,IF('OS Vlookup Approx Sol'!O289&lt;=5,'Commission Criteria'!$B$3:$C$11,'Commission Criteria'!$E$3:$F$11),2,1)</f>
        <v>0.03</v>
      </c>
      <c r="T289" s="5" t="s">
        <v>992</v>
      </c>
      <c r="U289" s="5" t="s">
        <v>875</v>
      </c>
      <c r="V289" s="5" t="s">
        <v>864</v>
      </c>
      <c r="W289" s="5" t="s">
        <v>865</v>
      </c>
      <c r="X289" s="5" t="s">
        <v>876</v>
      </c>
    </row>
    <row r="290" spans="1:24">
      <c r="A290" s="5" t="s">
        <v>273</v>
      </c>
      <c r="B290" s="10">
        <v>41581</v>
      </c>
      <c r="C290" s="10" t="str">
        <f>VLOOKUP(MONTH(B290),'Commission Criteria'!$XES$3:$XFD$6,2,1)</f>
        <v>Qtr3</v>
      </c>
      <c r="D290" s="5" t="s">
        <v>1546</v>
      </c>
      <c r="E290" s="5">
        <v>10002</v>
      </c>
      <c r="F290" s="5" t="s">
        <v>1297</v>
      </c>
      <c r="G290" s="5">
        <v>2</v>
      </c>
      <c r="H290" s="2" t="s">
        <v>990</v>
      </c>
      <c r="I290" s="2" t="s">
        <v>868</v>
      </c>
      <c r="J290" s="2" t="s">
        <v>870</v>
      </c>
      <c r="K290" s="5" t="s">
        <v>961</v>
      </c>
      <c r="L290" s="5">
        <v>3282</v>
      </c>
      <c r="M290" s="5">
        <v>1654</v>
      </c>
      <c r="N290" s="5" t="s">
        <v>925</v>
      </c>
      <c r="O290" s="8">
        <v>4</v>
      </c>
      <c r="P290" s="5">
        <v>3308</v>
      </c>
      <c r="Q290" s="5">
        <v>6564</v>
      </c>
      <c r="R290" s="17">
        <f>VLOOKUP(Q290,'Commission Criteria'!$B$3:$C$11,2,TRUE)</f>
        <v>0.03</v>
      </c>
      <c r="S290" s="17">
        <f>VLOOKUP('OS Vlookup Approx Sol'!Q290,IF('OS Vlookup Approx Sol'!O290&lt;=5,'Commission Criteria'!$B$3:$C$11,'Commission Criteria'!$E$3:$F$11),2,1)</f>
        <v>0.03</v>
      </c>
      <c r="T290" s="5" t="s">
        <v>990</v>
      </c>
      <c r="U290" s="5" t="s">
        <v>867</v>
      </c>
      <c r="V290" s="5" t="s">
        <v>868</v>
      </c>
      <c r="W290" s="5" t="s">
        <v>869</v>
      </c>
      <c r="X290" s="5" t="s">
        <v>870</v>
      </c>
    </row>
    <row r="291" spans="1:24">
      <c r="A291" s="5" t="s">
        <v>274</v>
      </c>
      <c r="B291" s="10">
        <v>41582</v>
      </c>
      <c r="C291" s="10" t="str">
        <f>VLOOKUP(MONTH(B291),'Commission Criteria'!$XES$3:$XFD$6,2,1)</f>
        <v>Qtr3</v>
      </c>
      <c r="D291" s="5" t="s">
        <v>1541</v>
      </c>
      <c r="E291" s="5">
        <v>10007</v>
      </c>
      <c r="F291" s="5" t="s">
        <v>1413</v>
      </c>
      <c r="G291" s="5">
        <v>1</v>
      </c>
      <c r="H291" s="2" t="s">
        <v>994</v>
      </c>
      <c r="I291" s="2" t="s">
        <v>886</v>
      </c>
      <c r="J291" s="2" t="s">
        <v>887</v>
      </c>
      <c r="K291" s="5" t="s">
        <v>1113</v>
      </c>
      <c r="L291" s="5">
        <v>3055</v>
      </c>
      <c r="M291" s="5">
        <v>2269</v>
      </c>
      <c r="N291" s="5" t="s">
        <v>920</v>
      </c>
      <c r="O291" s="8">
        <v>8</v>
      </c>
      <c r="P291" s="5">
        <v>2269</v>
      </c>
      <c r="Q291" s="5">
        <v>3055</v>
      </c>
      <c r="R291" s="17">
        <f>VLOOKUP(Q291,'Commission Criteria'!$B$3:$C$11,2,TRUE)</f>
        <v>0.01</v>
      </c>
      <c r="S291" s="17">
        <f>VLOOKUP('OS Vlookup Approx Sol'!Q291,IF('OS Vlookup Approx Sol'!O291&lt;=5,'Commission Criteria'!$B$3:$C$11,'Commission Criteria'!$E$3:$F$11),2,1)</f>
        <v>0.02</v>
      </c>
      <c r="T291" s="5" t="s">
        <v>994</v>
      </c>
      <c r="U291" s="5" t="s">
        <v>885</v>
      </c>
      <c r="V291" s="5" t="s">
        <v>886</v>
      </c>
      <c r="W291" s="5" t="s">
        <v>879</v>
      </c>
      <c r="X291" s="5" t="s">
        <v>887</v>
      </c>
    </row>
    <row r="292" spans="1:24">
      <c r="A292" s="5" t="s">
        <v>275</v>
      </c>
      <c r="B292" s="10">
        <v>41582</v>
      </c>
      <c r="C292" s="10" t="str">
        <f>VLOOKUP(MONTH(B292),'Commission Criteria'!$XES$3:$XFD$6,2,1)</f>
        <v>Qtr3</v>
      </c>
      <c r="D292" s="5" t="s">
        <v>1539</v>
      </c>
      <c r="E292" s="5">
        <v>10007</v>
      </c>
      <c r="F292" s="5" t="s">
        <v>1312</v>
      </c>
      <c r="G292" s="5">
        <v>1</v>
      </c>
      <c r="H292" s="2" t="s">
        <v>994</v>
      </c>
      <c r="I292" s="2" t="s">
        <v>886</v>
      </c>
      <c r="J292" s="2" t="s">
        <v>887</v>
      </c>
      <c r="K292" s="5" t="s">
        <v>1017</v>
      </c>
      <c r="L292" s="5">
        <v>3566</v>
      </c>
      <c r="M292" s="5">
        <v>2276</v>
      </c>
      <c r="N292" s="5" t="s">
        <v>918</v>
      </c>
      <c r="O292" s="8">
        <v>4</v>
      </c>
      <c r="P292" s="5">
        <v>2276</v>
      </c>
      <c r="Q292" s="5">
        <v>3566</v>
      </c>
      <c r="R292" s="17">
        <f>VLOOKUP(Q292,'Commission Criteria'!$B$3:$C$11,2,TRUE)</f>
        <v>0.01</v>
      </c>
      <c r="S292" s="17">
        <f>VLOOKUP('OS Vlookup Approx Sol'!Q292,IF('OS Vlookup Approx Sol'!O292&lt;=5,'Commission Criteria'!$B$3:$C$11,'Commission Criteria'!$E$3:$F$11),2,1)</f>
        <v>0.01</v>
      </c>
      <c r="T292" s="5" t="s">
        <v>994</v>
      </c>
      <c r="U292" s="5" t="s">
        <v>885</v>
      </c>
      <c r="V292" s="5" t="s">
        <v>886</v>
      </c>
      <c r="W292" s="5" t="s">
        <v>879</v>
      </c>
      <c r="X292" s="5" t="s">
        <v>887</v>
      </c>
    </row>
    <row r="293" spans="1:24">
      <c r="A293" s="5" t="s">
        <v>276</v>
      </c>
      <c r="B293" s="10">
        <v>41582</v>
      </c>
      <c r="C293" s="10" t="str">
        <f>VLOOKUP(MONTH(B293),'Commission Criteria'!$XES$3:$XFD$6,2,1)</f>
        <v>Qtr3</v>
      </c>
      <c r="D293" s="5" t="s">
        <v>1540</v>
      </c>
      <c r="E293" s="5">
        <v>10002</v>
      </c>
      <c r="F293" s="5" t="s">
        <v>1492</v>
      </c>
      <c r="G293" s="5">
        <v>1</v>
      </c>
      <c r="H293" s="2" t="s">
        <v>990</v>
      </c>
      <c r="I293" s="2" t="s">
        <v>868</v>
      </c>
      <c r="J293" s="2" t="s">
        <v>870</v>
      </c>
      <c r="K293" s="5" t="s">
        <v>1192</v>
      </c>
      <c r="L293" s="5">
        <v>4599</v>
      </c>
      <c r="M293" s="5">
        <v>1332</v>
      </c>
      <c r="N293" s="5" t="s">
        <v>920</v>
      </c>
      <c r="O293" s="8">
        <v>5</v>
      </c>
      <c r="P293" s="5">
        <v>1332</v>
      </c>
      <c r="Q293" s="5">
        <v>4599</v>
      </c>
      <c r="R293" s="17">
        <f>VLOOKUP(Q293,'Commission Criteria'!$B$3:$C$11,2,TRUE)</f>
        <v>0.01</v>
      </c>
      <c r="S293" s="17">
        <f>VLOOKUP('OS Vlookup Approx Sol'!Q293,IF('OS Vlookup Approx Sol'!O293&lt;=5,'Commission Criteria'!$B$3:$C$11,'Commission Criteria'!$E$3:$F$11),2,1)</f>
        <v>0.01</v>
      </c>
      <c r="T293" s="5" t="s">
        <v>990</v>
      </c>
      <c r="U293" s="5" t="s">
        <v>867</v>
      </c>
      <c r="V293" s="5" t="s">
        <v>868</v>
      </c>
      <c r="W293" s="5" t="s">
        <v>869</v>
      </c>
      <c r="X293" s="5" t="s">
        <v>870</v>
      </c>
    </row>
    <row r="294" spans="1:24">
      <c r="A294" s="5" t="s">
        <v>277</v>
      </c>
      <c r="B294" s="10">
        <v>41584</v>
      </c>
      <c r="C294" s="10" t="str">
        <f>VLOOKUP(MONTH(B294),'Commission Criteria'!$XES$3:$XFD$6,2,1)</f>
        <v>Qtr3</v>
      </c>
      <c r="D294" s="5" t="s">
        <v>1544</v>
      </c>
      <c r="E294" s="5">
        <v>10001</v>
      </c>
      <c r="F294" s="5" t="s">
        <v>1475</v>
      </c>
      <c r="G294" s="5">
        <v>3</v>
      </c>
      <c r="H294" s="2" t="s">
        <v>1562</v>
      </c>
      <c r="I294" s="2" t="s">
        <v>864</v>
      </c>
      <c r="J294" s="2" t="s">
        <v>866</v>
      </c>
      <c r="K294" s="5" t="s">
        <v>1175</v>
      </c>
      <c r="L294" s="5">
        <v>3590</v>
      </c>
      <c r="M294" s="5">
        <v>1866</v>
      </c>
      <c r="N294" s="5" t="s">
        <v>925</v>
      </c>
      <c r="O294" s="8">
        <v>3</v>
      </c>
      <c r="P294" s="5">
        <v>5598</v>
      </c>
      <c r="Q294" s="5">
        <v>10770</v>
      </c>
      <c r="R294" s="17">
        <f>VLOOKUP(Q294,'Commission Criteria'!$B$3:$C$11,2,TRUE)</f>
        <v>0.03</v>
      </c>
      <c r="S294" s="17">
        <f>VLOOKUP('OS Vlookup Approx Sol'!Q294,IF('OS Vlookup Approx Sol'!O294&lt;=5,'Commission Criteria'!$B$3:$C$11,'Commission Criteria'!$E$3:$F$11),2,1)</f>
        <v>0.03</v>
      </c>
      <c r="T294" s="5" t="s">
        <v>1562</v>
      </c>
      <c r="U294" s="5" t="s">
        <v>863</v>
      </c>
      <c r="V294" s="5" t="s">
        <v>864</v>
      </c>
      <c r="W294" s="5" t="s">
        <v>865</v>
      </c>
      <c r="X294" s="5" t="s">
        <v>866</v>
      </c>
    </row>
    <row r="295" spans="1:24">
      <c r="A295" s="5" t="s">
        <v>278</v>
      </c>
      <c r="B295" s="10">
        <v>41586</v>
      </c>
      <c r="C295" s="10" t="str">
        <f>VLOOKUP(MONTH(B295),'Commission Criteria'!$XES$3:$XFD$6,2,1)</f>
        <v>Qtr3</v>
      </c>
      <c r="D295" s="5" t="s">
        <v>1543</v>
      </c>
      <c r="E295" s="5">
        <v>10005</v>
      </c>
      <c r="F295" s="5" t="s">
        <v>1298</v>
      </c>
      <c r="G295" s="5">
        <v>2</v>
      </c>
      <c r="H295" s="2" t="s">
        <v>993</v>
      </c>
      <c r="I295" s="2" t="s">
        <v>878</v>
      </c>
      <c r="J295" s="2" t="s">
        <v>880</v>
      </c>
      <c r="K295" s="5" t="s">
        <v>943</v>
      </c>
      <c r="L295" s="5">
        <v>4834</v>
      </c>
      <c r="M295" s="5">
        <v>1501</v>
      </c>
      <c r="N295" s="5" t="s">
        <v>925</v>
      </c>
      <c r="O295" s="8">
        <v>10</v>
      </c>
      <c r="P295" s="5">
        <v>3002</v>
      </c>
      <c r="Q295" s="5">
        <v>9668</v>
      </c>
      <c r="R295" s="17">
        <f>VLOOKUP(Q295,'Commission Criteria'!$B$3:$C$11,2,TRUE)</f>
        <v>0.03</v>
      </c>
      <c r="S295" s="17">
        <f>VLOOKUP('OS Vlookup Approx Sol'!Q295,IF('OS Vlookup Approx Sol'!O295&lt;=5,'Commission Criteria'!$B$3:$C$11,'Commission Criteria'!$E$3:$F$11),2,1)</f>
        <v>0.02</v>
      </c>
      <c r="T295" s="5" t="s">
        <v>993</v>
      </c>
      <c r="U295" s="5" t="s">
        <v>877</v>
      </c>
      <c r="V295" s="5" t="s">
        <v>878</v>
      </c>
      <c r="W295" s="5" t="s">
        <v>879</v>
      </c>
      <c r="X295" s="5" t="s">
        <v>880</v>
      </c>
    </row>
    <row r="296" spans="1:24">
      <c r="A296" s="5" t="s">
        <v>279</v>
      </c>
      <c r="B296" s="10">
        <v>41588</v>
      </c>
      <c r="C296" s="10" t="str">
        <f>VLOOKUP(MONTH(B296),'Commission Criteria'!$XES$3:$XFD$6,2,1)</f>
        <v>Qtr3</v>
      </c>
      <c r="D296" s="5" t="s">
        <v>1544</v>
      </c>
      <c r="E296" s="5">
        <v>10002</v>
      </c>
      <c r="F296" s="5" t="s">
        <v>1536</v>
      </c>
      <c r="G296" s="5">
        <v>1</v>
      </c>
      <c r="H296" s="2" t="s">
        <v>990</v>
      </c>
      <c r="I296" s="2" t="s">
        <v>868</v>
      </c>
      <c r="J296" s="2" t="s">
        <v>870</v>
      </c>
      <c r="K296" s="5" t="s">
        <v>1236</v>
      </c>
      <c r="L296" s="5">
        <v>2580</v>
      </c>
      <c r="M296" s="5">
        <v>1518</v>
      </c>
      <c r="N296" s="5" t="s">
        <v>918</v>
      </c>
      <c r="O296" s="8">
        <v>3</v>
      </c>
      <c r="P296" s="5">
        <v>1518</v>
      </c>
      <c r="Q296" s="5">
        <v>2580</v>
      </c>
      <c r="R296" s="17">
        <f>VLOOKUP(Q296,'Commission Criteria'!$B$3:$C$11,2,TRUE)</f>
        <v>0.01</v>
      </c>
      <c r="S296" s="17">
        <f>VLOOKUP('OS Vlookup Approx Sol'!Q296,IF('OS Vlookup Approx Sol'!O296&lt;=5,'Commission Criteria'!$B$3:$C$11,'Commission Criteria'!$E$3:$F$11),2,1)</f>
        <v>0.01</v>
      </c>
      <c r="T296" s="5" t="s">
        <v>990</v>
      </c>
      <c r="U296" s="5" t="s">
        <v>867</v>
      </c>
      <c r="V296" s="5" t="s">
        <v>868</v>
      </c>
      <c r="W296" s="5" t="s">
        <v>869</v>
      </c>
      <c r="X296" s="5" t="s">
        <v>870</v>
      </c>
    </row>
    <row r="297" spans="1:24">
      <c r="A297" s="5" t="s">
        <v>280</v>
      </c>
      <c r="B297" s="10">
        <v>41588</v>
      </c>
      <c r="C297" s="10" t="str">
        <f>VLOOKUP(MONTH(B297),'Commission Criteria'!$XES$3:$XFD$6,2,1)</f>
        <v>Qtr3</v>
      </c>
      <c r="D297" s="5" t="s">
        <v>1543</v>
      </c>
      <c r="E297" s="5">
        <v>10008</v>
      </c>
      <c r="F297" s="5" t="s">
        <v>1316</v>
      </c>
      <c r="G297" s="5">
        <v>2</v>
      </c>
      <c r="H297" s="2" t="s">
        <v>995</v>
      </c>
      <c r="I297" s="2" t="s">
        <v>889</v>
      </c>
      <c r="J297" s="2" t="s">
        <v>890</v>
      </c>
      <c r="K297" s="5" t="s">
        <v>986</v>
      </c>
      <c r="L297" s="5">
        <v>3253</v>
      </c>
      <c r="M297" s="5">
        <v>2137</v>
      </c>
      <c r="N297" s="5" t="s">
        <v>923</v>
      </c>
      <c r="O297" s="8">
        <v>10</v>
      </c>
      <c r="P297" s="5">
        <v>4274</v>
      </c>
      <c r="Q297" s="5">
        <v>6506</v>
      </c>
      <c r="R297" s="17">
        <f>VLOOKUP(Q297,'Commission Criteria'!$B$3:$C$11,2,TRUE)</f>
        <v>0.03</v>
      </c>
      <c r="S297" s="17">
        <f>VLOOKUP('OS Vlookup Approx Sol'!Q297,IF('OS Vlookup Approx Sol'!O297&lt;=5,'Commission Criteria'!$B$3:$C$11,'Commission Criteria'!$E$3:$F$11),2,1)</f>
        <v>0.02</v>
      </c>
      <c r="T297" s="5" t="s">
        <v>995</v>
      </c>
      <c r="U297" s="5" t="s">
        <v>888</v>
      </c>
      <c r="V297" s="5" t="s">
        <v>889</v>
      </c>
      <c r="W297" s="5" t="s">
        <v>865</v>
      </c>
      <c r="X297" s="5" t="s">
        <v>890</v>
      </c>
    </row>
    <row r="298" spans="1:24">
      <c r="A298" s="5" t="s">
        <v>281</v>
      </c>
      <c r="B298" s="10">
        <v>41588</v>
      </c>
      <c r="C298" s="10" t="str">
        <f>VLOOKUP(MONTH(B298),'Commission Criteria'!$XES$3:$XFD$6,2,1)</f>
        <v>Qtr3</v>
      </c>
      <c r="D298" s="5" t="s">
        <v>1545</v>
      </c>
      <c r="E298" s="5">
        <v>10009</v>
      </c>
      <c r="F298" s="5" t="s">
        <v>1426</v>
      </c>
      <c r="G298" s="5">
        <v>2</v>
      </c>
      <c r="H298" s="2" t="s">
        <v>996</v>
      </c>
      <c r="I298" s="2" t="s">
        <v>892</v>
      </c>
      <c r="J298" s="2" t="s">
        <v>894</v>
      </c>
      <c r="K298" s="5" t="s">
        <v>1126</v>
      </c>
      <c r="L298" s="5">
        <v>3504</v>
      </c>
      <c r="M298" s="5">
        <v>2309</v>
      </c>
      <c r="N298" s="5" t="s">
        <v>918</v>
      </c>
      <c r="O298" s="8">
        <v>6</v>
      </c>
      <c r="P298" s="5">
        <v>4618</v>
      </c>
      <c r="Q298" s="5">
        <v>7008</v>
      </c>
      <c r="R298" s="17">
        <f>VLOOKUP(Q298,'Commission Criteria'!$B$3:$C$11,2,TRUE)</f>
        <v>0.03</v>
      </c>
      <c r="S298" s="17">
        <f>VLOOKUP('OS Vlookup Approx Sol'!Q298,IF('OS Vlookup Approx Sol'!O298&lt;=5,'Commission Criteria'!$B$3:$C$11,'Commission Criteria'!$E$3:$F$11),2,1)</f>
        <v>0.02</v>
      </c>
      <c r="T298" s="5" t="s">
        <v>996</v>
      </c>
      <c r="U298" s="5" t="s">
        <v>891</v>
      </c>
      <c r="V298" s="5" t="s">
        <v>892</v>
      </c>
      <c r="W298" s="5" t="s">
        <v>893</v>
      </c>
      <c r="X298" s="5" t="s">
        <v>894</v>
      </c>
    </row>
    <row r="299" spans="1:24">
      <c r="A299" s="5" t="s">
        <v>282</v>
      </c>
      <c r="B299" s="10">
        <v>41589</v>
      </c>
      <c r="C299" s="10" t="str">
        <f>VLOOKUP(MONTH(B299),'Commission Criteria'!$XES$3:$XFD$6,2,1)</f>
        <v>Qtr3</v>
      </c>
      <c r="D299" s="5" t="s">
        <v>1543</v>
      </c>
      <c r="E299" s="5">
        <v>10014</v>
      </c>
      <c r="F299" s="5" t="s">
        <v>1485</v>
      </c>
      <c r="G299" s="5">
        <v>1</v>
      </c>
      <c r="H299" s="2" t="s">
        <v>1001</v>
      </c>
      <c r="I299" s="2" t="s">
        <v>910</v>
      </c>
      <c r="J299" s="2" t="s">
        <v>912</v>
      </c>
      <c r="K299" s="5" t="s">
        <v>1185</v>
      </c>
      <c r="L299" s="5">
        <v>3245</v>
      </c>
      <c r="M299" s="5">
        <v>1964</v>
      </c>
      <c r="N299" s="5" t="s">
        <v>918</v>
      </c>
      <c r="O299" s="8">
        <v>10</v>
      </c>
      <c r="P299" s="5">
        <v>1964</v>
      </c>
      <c r="Q299" s="5">
        <v>3245</v>
      </c>
      <c r="R299" s="17">
        <f>VLOOKUP(Q299,'Commission Criteria'!$B$3:$C$11,2,TRUE)</f>
        <v>0.01</v>
      </c>
      <c r="S299" s="17">
        <f>VLOOKUP('OS Vlookup Approx Sol'!Q299,IF('OS Vlookup Approx Sol'!O299&lt;=5,'Commission Criteria'!$B$3:$C$11,'Commission Criteria'!$E$3:$F$11),2,1)</f>
        <v>0.02</v>
      </c>
      <c r="T299" s="5" t="s">
        <v>1001</v>
      </c>
      <c r="U299" s="5" t="s">
        <v>909</v>
      </c>
      <c r="V299" s="5" t="s">
        <v>910</v>
      </c>
      <c r="W299" s="5" t="s">
        <v>911</v>
      </c>
      <c r="X299" s="5" t="s">
        <v>912</v>
      </c>
    </row>
    <row r="300" spans="1:24">
      <c r="A300" s="5" t="s">
        <v>283</v>
      </c>
      <c r="B300" s="10">
        <v>41589</v>
      </c>
      <c r="C300" s="10" t="str">
        <f>VLOOKUP(MONTH(B300),'Commission Criteria'!$XES$3:$XFD$6,2,1)</f>
        <v>Qtr3</v>
      </c>
      <c r="D300" s="5" t="s">
        <v>1539</v>
      </c>
      <c r="E300" s="5">
        <v>10015</v>
      </c>
      <c r="F300" s="5" t="s">
        <v>1323</v>
      </c>
      <c r="G300" s="5">
        <v>3</v>
      </c>
      <c r="H300" s="2" t="s">
        <v>1002</v>
      </c>
      <c r="I300" s="2" t="s">
        <v>914</v>
      </c>
      <c r="J300" s="2" t="s">
        <v>915</v>
      </c>
      <c r="K300" s="5" t="s">
        <v>1023</v>
      </c>
      <c r="L300" s="5">
        <v>3569</v>
      </c>
      <c r="M300" s="5">
        <v>2320</v>
      </c>
      <c r="N300" s="5" t="s">
        <v>923</v>
      </c>
      <c r="O300" s="8">
        <v>4</v>
      </c>
      <c r="P300" s="5">
        <v>6960</v>
      </c>
      <c r="Q300" s="5">
        <v>10707</v>
      </c>
      <c r="R300" s="17">
        <f>VLOOKUP(Q300,'Commission Criteria'!$B$3:$C$11,2,TRUE)</f>
        <v>0.03</v>
      </c>
      <c r="S300" s="17">
        <f>VLOOKUP('OS Vlookup Approx Sol'!Q300,IF('OS Vlookup Approx Sol'!O300&lt;=5,'Commission Criteria'!$B$3:$C$11,'Commission Criteria'!$E$3:$F$11),2,1)</f>
        <v>0.03</v>
      </c>
      <c r="T300" s="5" t="s">
        <v>1002</v>
      </c>
      <c r="U300" s="5" t="s">
        <v>913</v>
      </c>
      <c r="V300" s="5" t="s">
        <v>914</v>
      </c>
      <c r="W300" s="5" t="s">
        <v>907</v>
      </c>
      <c r="X300" s="5" t="s">
        <v>915</v>
      </c>
    </row>
    <row r="301" spans="1:24">
      <c r="A301" s="5" t="s">
        <v>284</v>
      </c>
      <c r="B301" s="10">
        <v>41590</v>
      </c>
      <c r="C301" s="10" t="str">
        <f>VLOOKUP(MONTH(B301),'Commission Criteria'!$XES$3:$XFD$6,2,1)</f>
        <v>Qtr3</v>
      </c>
      <c r="D301" s="5" t="s">
        <v>1545</v>
      </c>
      <c r="E301" s="5">
        <v>10014</v>
      </c>
      <c r="F301" s="5" t="s">
        <v>1431</v>
      </c>
      <c r="G301" s="5">
        <v>1</v>
      </c>
      <c r="H301" s="2" t="s">
        <v>1001</v>
      </c>
      <c r="I301" s="2" t="s">
        <v>910</v>
      </c>
      <c r="J301" s="2" t="s">
        <v>912</v>
      </c>
      <c r="K301" s="5" t="s">
        <v>1131</v>
      </c>
      <c r="L301" s="5">
        <v>2996</v>
      </c>
      <c r="M301" s="5">
        <v>1641</v>
      </c>
      <c r="N301" s="5" t="s">
        <v>918</v>
      </c>
      <c r="O301" s="8">
        <v>6</v>
      </c>
      <c r="P301" s="5">
        <v>1641</v>
      </c>
      <c r="Q301" s="5">
        <v>2996</v>
      </c>
      <c r="R301" s="17">
        <f>VLOOKUP(Q301,'Commission Criteria'!$B$3:$C$11,2,TRUE)</f>
        <v>0.01</v>
      </c>
      <c r="S301" s="17">
        <f>VLOOKUP('OS Vlookup Approx Sol'!Q301,IF('OS Vlookup Approx Sol'!O301&lt;=5,'Commission Criteria'!$B$3:$C$11,'Commission Criteria'!$E$3:$F$11),2,1)</f>
        <v>0.02</v>
      </c>
      <c r="T301" s="5" t="s">
        <v>1001</v>
      </c>
      <c r="U301" s="5" t="s">
        <v>909</v>
      </c>
      <c r="V301" s="5" t="s">
        <v>910</v>
      </c>
      <c r="W301" s="5" t="s">
        <v>911</v>
      </c>
      <c r="X301" s="5" t="s">
        <v>912</v>
      </c>
    </row>
    <row r="302" spans="1:24">
      <c r="A302" s="5" t="s">
        <v>285</v>
      </c>
      <c r="B302" s="10">
        <v>41590</v>
      </c>
      <c r="C302" s="10" t="str">
        <f>VLOOKUP(MONTH(B302),'Commission Criteria'!$XES$3:$XFD$6,2,1)</f>
        <v>Qtr3</v>
      </c>
      <c r="D302" s="5" t="s">
        <v>1546</v>
      </c>
      <c r="E302" s="5">
        <v>10012</v>
      </c>
      <c r="F302" s="5" t="s">
        <v>1315</v>
      </c>
      <c r="G302" s="5">
        <v>1</v>
      </c>
      <c r="H302" s="2" t="s">
        <v>999</v>
      </c>
      <c r="I302" s="2" t="s">
        <v>903</v>
      </c>
      <c r="J302" s="2" t="s">
        <v>904</v>
      </c>
      <c r="K302" s="5" t="s">
        <v>953</v>
      </c>
      <c r="L302" s="5">
        <v>3048</v>
      </c>
      <c r="M302" s="5">
        <v>1616</v>
      </c>
      <c r="N302" s="5" t="s">
        <v>925</v>
      </c>
      <c r="O302" s="8">
        <v>4</v>
      </c>
      <c r="P302" s="5">
        <v>1616</v>
      </c>
      <c r="Q302" s="5">
        <v>3048</v>
      </c>
      <c r="R302" s="17">
        <f>VLOOKUP(Q302,'Commission Criteria'!$B$3:$C$11,2,TRUE)</f>
        <v>0.01</v>
      </c>
      <c r="S302" s="17">
        <f>VLOOKUP('OS Vlookup Approx Sol'!Q302,IF('OS Vlookup Approx Sol'!O302&lt;=5,'Commission Criteria'!$B$3:$C$11,'Commission Criteria'!$E$3:$F$11),2,1)</f>
        <v>0.01</v>
      </c>
      <c r="T302" s="5" t="s">
        <v>999</v>
      </c>
      <c r="U302" s="5" t="s">
        <v>902</v>
      </c>
      <c r="V302" s="5" t="s">
        <v>903</v>
      </c>
      <c r="W302" s="5" t="s">
        <v>879</v>
      </c>
      <c r="X302" s="5" t="s">
        <v>904</v>
      </c>
    </row>
    <row r="303" spans="1:24">
      <c r="A303" s="5" t="s">
        <v>286</v>
      </c>
      <c r="B303" s="10">
        <v>41590</v>
      </c>
      <c r="C303" s="10" t="str">
        <f>VLOOKUP(MONTH(B303),'Commission Criteria'!$XES$3:$XFD$6,2,1)</f>
        <v>Qtr3</v>
      </c>
      <c r="D303" s="5" t="s">
        <v>1540</v>
      </c>
      <c r="E303" s="5">
        <v>10005</v>
      </c>
      <c r="F303" s="5" t="s">
        <v>1447</v>
      </c>
      <c r="G303" s="5">
        <v>1</v>
      </c>
      <c r="H303" s="2" t="s">
        <v>993</v>
      </c>
      <c r="I303" s="2" t="s">
        <v>878</v>
      </c>
      <c r="J303" s="2" t="s">
        <v>880</v>
      </c>
      <c r="K303" s="5" t="s">
        <v>1147</v>
      </c>
      <c r="L303" s="5">
        <v>4901</v>
      </c>
      <c r="M303" s="5">
        <v>1789</v>
      </c>
      <c r="N303" s="5" t="s">
        <v>918</v>
      </c>
      <c r="O303" s="8">
        <v>5</v>
      </c>
      <c r="P303" s="5">
        <v>1789</v>
      </c>
      <c r="Q303" s="5">
        <v>4901</v>
      </c>
      <c r="R303" s="17">
        <f>VLOOKUP(Q303,'Commission Criteria'!$B$3:$C$11,2,TRUE)</f>
        <v>0.01</v>
      </c>
      <c r="S303" s="17">
        <f>VLOOKUP('OS Vlookup Approx Sol'!Q303,IF('OS Vlookup Approx Sol'!O303&lt;=5,'Commission Criteria'!$B$3:$C$11,'Commission Criteria'!$E$3:$F$11),2,1)</f>
        <v>0.01</v>
      </c>
      <c r="T303" s="5" t="s">
        <v>993</v>
      </c>
      <c r="U303" s="5" t="s">
        <v>877</v>
      </c>
      <c r="V303" s="5" t="s">
        <v>878</v>
      </c>
      <c r="W303" s="5" t="s">
        <v>879</v>
      </c>
      <c r="X303" s="5" t="s">
        <v>880</v>
      </c>
    </row>
    <row r="304" spans="1:24">
      <c r="A304" s="5" t="s">
        <v>287</v>
      </c>
      <c r="B304" s="10">
        <v>41591</v>
      </c>
      <c r="C304" s="10" t="str">
        <f>VLOOKUP(MONTH(B304),'Commission Criteria'!$XES$3:$XFD$6,2,1)</f>
        <v>Qtr3</v>
      </c>
      <c r="D304" s="5" t="s">
        <v>1544</v>
      </c>
      <c r="E304" s="5">
        <v>10014</v>
      </c>
      <c r="F304" s="5" t="s">
        <v>1374</v>
      </c>
      <c r="G304" s="5">
        <v>1</v>
      </c>
      <c r="H304" s="2" t="s">
        <v>1001</v>
      </c>
      <c r="I304" s="2" t="s">
        <v>910</v>
      </c>
      <c r="J304" s="2" t="s">
        <v>912</v>
      </c>
      <c r="K304" s="5" t="s">
        <v>1074</v>
      </c>
      <c r="L304" s="5">
        <v>2923</v>
      </c>
      <c r="M304" s="5">
        <v>2480</v>
      </c>
      <c r="N304" s="5" t="s">
        <v>923</v>
      </c>
      <c r="O304" s="8">
        <v>3</v>
      </c>
      <c r="P304" s="5">
        <v>2480</v>
      </c>
      <c r="Q304" s="5">
        <v>2923</v>
      </c>
      <c r="R304" s="17">
        <f>VLOOKUP(Q304,'Commission Criteria'!$B$3:$C$11,2,TRUE)</f>
        <v>0.01</v>
      </c>
      <c r="S304" s="17">
        <f>VLOOKUP('OS Vlookup Approx Sol'!Q304,IF('OS Vlookup Approx Sol'!O304&lt;=5,'Commission Criteria'!$B$3:$C$11,'Commission Criteria'!$E$3:$F$11),2,1)</f>
        <v>0.01</v>
      </c>
      <c r="T304" s="5" t="s">
        <v>1001</v>
      </c>
      <c r="U304" s="5" t="s">
        <v>909</v>
      </c>
      <c r="V304" s="5" t="s">
        <v>910</v>
      </c>
      <c r="W304" s="5" t="s">
        <v>911</v>
      </c>
      <c r="X304" s="5" t="s">
        <v>912</v>
      </c>
    </row>
    <row r="305" spans="1:24">
      <c r="A305" s="5" t="s">
        <v>288</v>
      </c>
      <c r="B305" s="10">
        <v>41591</v>
      </c>
      <c r="C305" s="10" t="str">
        <f>VLOOKUP(MONTH(B305),'Commission Criteria'!$XES$3:$XFD$6,2,1)</f>
        <v>Qtr3</v>
      </c>
      <c r="D305" s="5" t="s">
        <v>1545</v>
      </c>
      <c r="E305" s="5">
        <v>10010</v>
      </c>
      <c r="F305" s="5" t="s">
        <v>1497</v>
      </c>
      <c r="G305" s="5">
        <v>1</v>
      </c>
      <c r="H305" s="2" t="s">
        <v>997</v>
      </c>
      <c r="I305" s="2" t="s">
        <v>896</v>
      </c>
      <c r="J305" s="2" t="s">
        <v>897</v>
      </c>
      <c r="K305" s="5" t="s">
        <v>1197</v>
      </c>
      <c r="L305" s="5">
        <v>3686</v>
      </c>
      <c r="M305" s="5">
        <v>2401</v>
      </c>
      <c r="N305" s="5" t="s">
        <v>925</v>
      </c>
      <c r="O305" s="8">
        <v>6</v>
      </c>
      <c r="P305" s="5">
        <v>2401</v>
      </c>
      <c r="Q305" s="5">
        <v>3686</v>
      </c>
      <c r="R305" s="17">
        <f>VLOOKUP(Q305,'Commission Criteria'!$B$3:$C$11,2,TRUE)</f>
        <v>0.01</v>
      </c>
      <c r="S305" s="17">
        <f>VLOOKUP('OS Vlookup Approx Sol'!Q305,IF('OS Vlookup Approx Sol'!O305&lt;=5,'Commission Criteria'!$B$3:$C$11,'Commission Criteria'!$E$3:$F$11),2,1)</f>
        <v>0.02</v>
      </c>
      <c r="T305" s="5" t="s">
        <v>997</v>
      </c>
      <c r="U305" s="5" t="s">
        <v>895</v>
      </c>
      <c r="V305" s="5" t="s">
        <v>896</v>
      </c>
      <c r="W305" s="5" t="s">
        <v>879</v>
      </c>
      <c r="X305" s="5" t="s">
        <v>897</v>
      </c>
    </row>
    <row r="306" spans="1:24">
      <c r="A306" s="5" t="s">
        <v>289</v>
      </c>
      <c r="B306" s="10">
        <v>41591</v>
      </c>
      <c r="C306" s="10" t="str">
        <f>VLOOKUP(MONTH(B306),'Commission Criteria'!$XES$3:$XFD$6,2,1)</f>
        <v>Qtr3</v>
      </c>
      <c r="D306" s="5" t="s">
        <v>1546</v>
      </c>
      <c r="E306" s="5">
        <v>10005</v>
      </c>
      <c r="F306" s="5" t="s">
        <v>1368</v>
      </c>
      <c r="G306" s="5">
        <v>2</v>
      </c>
      <c r="H306" s="2" t="s">
        <v>993</v>
      </c>
      <c r="I306" s="2" t="s">
        <v>878</v>
      </c>
      <c r="J306" s="2" t="s">
        <v>880</v>
      </c>
      <c r="K306" s="5" t="s">
        <v>1068</v>
      </c>
      <c r="L306" s="5">
        <v>3646</v>
      </c>
      <c r="M306" s="5">
        <v>1603</v>
      </c>
      <c r="N306" s="5" t="s">
        <v>925</v>
      </c>
      <c r="O306" s="8">
        <v>4</v>
      </c>
      <c r="P306" s="5">
        <v>3206</v>
      </c>
      <c r="Q306" s="5">
        <v>7292</v>
      </c>
      <c r="R306" s="17">
        <f>VLOOKUP(Q306,'Commission Criteria'!$B$3:$C$11,2,TRUE)</f>
        <v>0.03</v>
      </c>
      <c r="S306" s="17">
        <f>VLOOKUP('OS Vlookup Approx Sol'!Q306,IF('OS Vlookup Approx Sol'!O306&lt;=5,'Commission Criteria'!$B$3:$C$11,'Commission Criteria'!$E$3:$F$11),2,1)</f>
        <v>0.03</v>
      </c>
      <c r="T306" s="5" t="s">
        <v>993</v>
      </c>
      <c r="U306" s="5" t="s">
        <v>877</v>
      </c>
      <c r="V306" s="5" t="s">
        <v>878</v>
      </c>
      <c r="W306" s="5" t="s">
        <v>879</v>
      </c>
      <c r="X306" s="5" t="s">
        <v>880</v>
      </c>
    </row>
    <row r="307" spans="1:24">
      <c r="A307" s="5" t="s">
        <v>290</v>
      </c>
      <c r="B307" s="10">
        <v>41591</v>
      </c>
      <c r="C307" s="10" t="str">
        <f>VLOOKUP(MONTH(B307),'Commission Criteria'!$XES$3:$XFD$6,2,1)</f>
        <v>Qtr3</v>
      </c>
      <c r="D307" s="5" t="s">
        <v>1543</v>
      </c>
      <c r="E307" s="5">
        <v>10006</v>
      </c>
      <c r="F307" s="5" t="s">
        <v>1299</v>
      </c>
      <c r="G307" s="5">
        <v>3</v>
      </c>
      <c r="H307" s="2" t="s">
        <v>1561</v>
      </c>
      <c r="I307" s="2" t="s">
        <v>882</v>
      </c>
      <c r="J307" s="2" t="s">
        <v>884</v>
      </c>
      <c r="K307" s="5" t="s">
        <v>944</v>
      </c>
      <c r="L307" s="5">
        <v>4891</v>
      </c>
      <c r="M307" s="5">
        <v>1745</v>
      </c>
      <c r="N307" s="5" t="s">
        <v>925</v>
      </c>
      <c r="O307" s="8">
        <v>10</v>
      </c>
      <c r="P307" s="5">
        <v>5235</v>
      </c>
      <c r="Q307" s="5">
        <v>14673</v>
      </c>
      <c r="R307" s="17">
        <f>VLOOKUP(Q307,'Commission Criteria'!$B$3:$C$11,2,TRUE)</f>
        <v>0.03</v>
      </c>
      <c r="S307" s="17">
        <f>VLOOKUP('OS Vlookup Approx Sol'!Q307,IF('OS Vlookup Approx Sol'!O307&lt;=5,'Commission Criteria'!$B$3:$C$11,'Commission Criteria'!$E$3:$F$11),2,1)</f>
        <v>0.02</v>
      </c>
      <c r="T307" s="5" t="s">
        <v>1561</v>
      </c>
      <c r="U307" s="5" t="s">
        <v>881</v>
      </c>
      <c r="V307" s="5" t="s">
        <v>882</v>
      </c>
      <c r="W307" s="5" t="s">
        <v>883</v>
      </c>
      <c r="X307" s="5" t="s">
        <v>884</v>
      </c>
    </row>
    <row r="308" spans="1:24">
      <c r="A308" s="5" t="s">
        <v>291</v>
      </c>
      <c r="B308" s="10">
        <v>41595</v>
      </c>
      <c r="C308" s="10" t="str">
        <f>VLOOKUP(MONTH(B308),'Commission Criteria'!$XES$3:$XFD$6,2,1)</f>
        <v>Qtr3</v>
      </c>
      <c r="D308" s="5" t="s">
        <v>1540</v>
      </c>
      <c r="E308" s="5">
        <v>10013</v>
      </c>
      <c r="F308" s="5" t="s">
        <v>1411</v>
      </c>
      <c r="G308" s="5">
        <v>1</v>
      </c>
      <c r="H308" s="2" t="s">
        <v>1000</v>
      </c>
      <c r="I308" s="2" t="s">
        <v>906</v>
      </c>
      <c r="J308" s="2" t="s">
        <v>908</v>
      </c>
      <c r="K308" s="5" t="s">
        <v>1111</v>
      </c>
      <c r="L308" s="5">
        <v>2535</v>
      </c>
      <c r="M308" s="5">
        <v>1841</v>
      </c>
      <c r="N308" s="5" t="s">
        <v>918</v>
      </c>
      <c r="O308" s="8">
        <v>5</v>
      </c>
      <c r="P308" s="5">
        <v>1841</v>
      </c>
      <c r="Q308" s="5">
        <v>2535</v>
      </c>
      <c r="R308" s="17">
        <f>VLOOKUP(Q308,'Commission Criteria'!$B$3:$C$11,2,TRUE)</f>
        <v>0.01</v>
      </c>
      <c r="S308" s="17">
        <f>VLOOKUP('OS Vlookup Approx Sol'!Q308,IF('OS Vlookup Approx Sol'!O308&lt;=5,'Commission Criteria'!$B$3:$C$11,'Commission Criteria'!$E$3:$F$11),2,1)</f>
        <v>0.01</v>
      </c>
      <c r="T308" s="5" t="s">
        <v>1000</v>
      </c>
      <c r="U308" s="5" t="s">
        <v>905</v>
      </c>
      <c r="V308" s="5" t="s">
        <v>906</v>
      </c>
      <c r="W308" s="5" t="s">
        <v>907</v>
      </c>
      <c r="X308" s="5" t="s">
        <v>908</v>
      </c>
    </row>
    <row r="309" spans="1:24">
      <c r="A309" s="5" t="s">
        <v>292</v>
      </c>
      <c r="B309" s="10">
        <v>41595</v>
      </c>
      <c r="C309" s="10" t="str">
        <f>VLOOKUP(MONTH(B309),'Commission Criteria'!$XES$3:$XFD$6,2,1)</f>
        <v>Qtr3</v>
      </c>
      <c r="D309" s="5" t="s">
        <v>1543</v>
      </c>
      <c r="E309" s="5">
        <v>10007</v>
      </c>
      <c r="F309" s="5" t="s">
        <v>1259</v>
      </c>
      <c r="G309" s="5">
        <v>1</v>
      </c>
      <c r="H309" s="2" t="s">
        <v>994</v>
      </c>
      <c r="I309" s="2" t="s">
        <v>886</v>
      </c>
      <c r="J309" s="2" t="s">
        <v>887</v>
      </c>
      <c r="K309" s="5" t="s">
        <v>930</v>
      </c>
      <c r="L309" s="5">
        <v>4724</v>
      </c>
      <c r="M309" s="5">
        <v>2467</v>
      </c>
      <c r="N309" s="5" t="s">
        <v>918</v>
      </c>
      <c r="O309" s="8">
        <v>10</v>
      </c>
      <c r="P309" s="5">
        <v>2467</v>
      </c>
      <c r="Q309" s="5">
        <v>4724</v>
      </c>
      <c r="R309" s="17">
        <f>VLOOKUP(Q309,'Commission Criteria'!$B$3:$C$11,2,TRUE)</f>
        <v>0.01</v>
      </c>
      <c r="S309" s="17">
        <f>VLOOKUP('OS Vlookup Approx Sol'!Q309,IF('OS Vlookup Approx Sol'!O309&lt;=5,'Commission Criteria'!$B$3:$C$11,'Commission Criteria'!$E$3:$F$11),2,1)</f>
        <v>0.02</v>
      </c>
      <c r="T309" s="5" t="s">
        <v>994</v>
      </c>
      <c r="U309" s="5" t="s">
        <v>885</v>
      </c>
      <c r="V309" s="5" t="s">
        <v>886</v>
      </c>
      <c r="W309" s="5" t="s">
        <v>879</v>
      </c>
      <c r="X309" s="5" t="s">
        <v>887</v>
      </c>
    </row>
    <row r="310" spans="1:24">
      <c r="A310" s="5" t="s">
        <v>293</v>
      </c>
      <c r="B310" s="10">
        <v>41595</v>
      </c>
      <c r="C310" s="10" t="str">
        <f>VLOOKUP(MONTH(B310),'Commission Criteria'!$XES$3:$XFD$6,2,1)</f>
        <v>Qtr3</v>
      </c>
      <c r="D310" s="5" t="s">
        <v>1541</v>
      </c>
      <c r="E310" s="5">
        <v>10001</v>
      </c>
      <c r="F310" s="5" t="s">
        <v>1447</v>
      </c>
      <c r="G310" s="5">
        <v>1</v>
      </c>
      <c r="H310" s="2" t="s">
        <v>1562</v>
      </c>
      <c r="I310" s="2" t="s">
        <v>864</v>
      </c>
      <c r="J310" s="2" t="s">
        <v>866</v>
      </c>
      <c r="K310" s="5" t="s">
        <v>1147</v>
      </c>
      <c r="L310" s="5">
        <v>4901</v>
      </c>
      <c r="M310" s="5">
        <v>1789</v>
      </c>
      <c r="N310" s="5" t="s">
        <v>918</v>
      </c>
      <c r="O310" s="8">
        <v>8</v>
      </c>
      <c r="P310" s="5">
        <v>1789</v>
      </c>
      <c r="Q310" s="5">
        <v>4901</v>
      </c>
      <c r="R310" s="17">
        <f>VLOOKUP(Q310,'Commission Criteria'!$B$3:$C$11,2,TRUE)</f>
        <v>0.01</v>
      </c>
      <c r="S310" s="17">
        <f>VLOOKUP('OS Vlookup Approx Sol'!Q310,IF('OS Vlookup Approx Sol'!O310&lt;=5,'Commission Criteria'!$B$3:$C$11,'Commission Criteria'!$E$3:$F$11),2,1)</f>
        <v>0.02</v>
      </c>
      <c r="T310" s="5" t="s">
        <v>1562</v>
      </c>
      <c r="U310" s="5" t="s">
        <v>863</v>
      </c>
      <c r="V310" s="5" t="s">
        <v>864</v>
      </c>
      <c r="W310" s="5" t="s">
        <v>865</v>
      </c>
      <c r="X310" s="5" t="s">
        <v>866</v>
      </c>
    </row>
    <row r="311" spans="1:24">
      <c r="A311" s="5" t="s">
        <v>294</v>
      </c>
      <c r="B311" s="10">
        <v>41595</v>
      </c>
      <c r="C311" s="10" t="str">
        <f>VLOOKUP(MONTH(B311),'Commission Criteria'!$XES$3:$XFD$6,2,1)</f>
        <v>Qtr3</v>
      </c>
      <c r="D311" s="5" t="s">
        <v>1546</v>
      </c>
      <c r="E311" s="5">
        <v>10005</v>
      </c>
      <c r="F311" s="5" t="s">
        <v>1505</v>
      </c>
      <c r="G311" s="5">
        <v>2</v>
      </c>
      <c r="H311" s="2" t="s">
        <v>993</v>
      </c>
      <c r="I311" s="2" t="s">
        <v>878</v>
      </c>
      <c r="J311" s="2" t="s">
        <v>880</v>
      </c>
      <c r="K311" s="5" t="s">
        <v>1205</v>
      </c>
      <c r="L311" s="5">
        <v>2958</v>
      </c>
      <c r="M311" s="5">
        <v>1678</v>
      </c>
      <c r="N311" s="5" t="s">
        <v>925</v>
      </c>
      <c r="O311" s="8">
        <v>4</v>
      </c>
      <c r="P311" s="5">
        <v>3356</v>
      </c>
      <c r="Q311" s="5">
        <v>5916</v>
      </c>
      <c r="R311" s="17">
        <f>VLOOKUP(Q311,'Commission Criteria'!$B$3:$C$11,2,TRUE)</f>
        <v>0.03</v>
      </c>
      <c r="S311" s="17">
        <f>VLOOKUP('OS Vlookup Approx Sol'!Q311,IF('OS Vlookup Approx Sol'!O311&lt;=5,'Commission Criteria'!$B$3:$C$11,'Commission Criteria'!$E$3:$F$11),2,1)</f>
        <v>0.03</v>
      </c>
      <c r="T311" s="5" t="s">
        <v>993</v>
      </c>
      <c r="U311" s="5" t="s">
        <v>877</v>
      </c>
      <c r="V311" s="5" t="s">
        <v>878</v>
      </c>
      <c r="W311" s="5" t="s">
        <v>879</v>
      </c>
      <c r="X311" s="5" t="s">
        <v>880</v>
      </c>
    </row>
    <row r="312" spans="1:24">
      <c r="A312" s="5" t="s">
        <v>295</v>
      </c>
      <c r="B312" s="10">
        <v>41596</v>
      </c>
      <c r="C312" s="10" t="str">
        <f>VLOOKUP(MONTH(B312),'Commission Criteria'!$XES$3:$XFD$6,2,1)</f>
        <v>Qtr3</v>
      </c>
      <c r="D312" s="5" t="s">
        <v>1541</v>
      </c>
      <c r="E312" s="5">
        <v>10015</v>
      </c>
      <c r="F312" s="5" t="s">
        <v>1532</v>
      </c>
      <c r="G312" s="5">
        <v>2</v>
      </c>
      <c r="H312" s="2" t="s">
        <v>1002</v>
      </c>
      <c r="I312" s="2" t="s">
        <v>914</v>
      </c>
      <c r="J312" s="2" t="s">
        <v>915</v>
      </c>
      <c r="K312" s="5" t="s">
        <v>1232</v>
      </c>
      <c r="L312" s="5">
        <v>3514</v>
      </c>
      <c r="M312" s="5">
        <v>1257</v>
      </c>
      <c r="N312" s="5" t="s">
        <v>918</v>
      </c>
      <c r="O312" s="8">
        <v>8</v>
      </c>
      <c r="P312" s="5">
        <v>2514</v>
      </c>
      <c r="Q312" s="5">
        <v>7028</v>
      </c>
      <c r="R312" s="17">
        <f>VLOOKUP(Q312,'Commission Criteria'!$B$3:$C$11,2,TRUE)</f>
        <v>0.03</v>
      </c>
      <c r="S312" s="17">
        <f>VLOOKUP('OS Vlookup Approx Sol'!Q312,IF('OS Vlookup Approx Sol'!O312&lt;=5,'Commission Criteria'!$B$3:$C$11,'Commission Criteria'!$E$3:$F$11),2,1)</f>
        <v>0.02</v>
      </c>
      <c r="T312" s="5" t="s">
        <v>1002</v>
      </c>
      <c r="U312" s="5" t="s">
        <v>913</v>
      </c>
      <c r="V312" s="5" t="s">
        <v>914</v>
      </c>
      <c r="W312" s="5" t="s">
        <v>907</v>
      </c>
      <c r="X312" s="5" t="s">
        <v>915</v>
      </c>
    </row>
    <row r="313" spans="1:24">
      <c r="A313" s="5" t="s">
        <v>296</v>
      </c>
      <c r="B313" s="10">
        <v>41597</v>
      </c>
      <c r="C313" s="10" t="str">
        <f>VLOOKUP(MONTH(B313),'Commission Criteria'!$XES$3:$XFD$6,2,1)</f>
        <v>Qtr3</v>
      </c>
      <c r="D313" s="5" t="s">
        <v>1542</v>
      </c>
      <c r="E313" s="5">
        <v>10014</v>
      </c>
      <c r="F313" s="5" t="s">
        <v>1246</v>
      </c>
      <c r="G313" s="5">
        <v>2</v>
      </c>
      <c r="H313" s="2" t="s">
        <v>1001</v>
      </c>
      <c r="I313" s="2" t="s">
        <v>910</v>
      </c>
      <c r="J313" s="2" t="s">
        <v>912</v>
      </c>
      <c r="K313" s="5" t="s">
        <v>954</v>
      </c>
      <c r="L313" s="5">
        <v>3060</v>
      </c>
      <c r="M313" s="5">
        <v>1258</v>
      </c>
      <c r="N313" s="5" t="s">
        <v>923</v>
      </c>
      <c r="O313" s="8" t="s">
        <v>1572</v>
      </c>
      <c r="P313" s="5">
        <v>2516</v>
      </c>
      <c r="Q313" s="5">
        <v>6120</v>
      </c>
      <c r="R313" s="17">
        <f>VLOOKUP(Q313,'Commission Criteria'!$B$3:$C$11,2,TRUE)</f>
        <v>0.03</v>
      </c>
      <c r="S313" s="17">
        <f>VLOOKUP('OS Vlookup Approx Sol'!Q313,IF('OS Vlookup Approx Sol'!O313&lt;=5,'Commission Criteria'!$B$3:$C$11,'Commission Criteria'!$E$3:$F$11),2,1)</f>
        <v>0.02</v>
      </c>
      <c r="T313" s="5" t="s">
        <v>1001</v>
      </c>
      <c r="U313" s="5" t="s">
        <v>909</v>
      </c>
      <c r="V313" s="5" t="s">
        <v>910</v>
      </c>
      <c r="W313" s="5" t="s">
        <v>911</v>
      </c>
      <c r="X313" s="5" t="s">
        <v>912</v>
      </c>
    </row>
    <row r="314" spans="1:24">
      <c r="A314" s="5" t="s">
        <v>297</v>
      </c>
      <c r="B314" s="10">
        <v>41600</v>
      </c>
      <c r="C314" s="10" t="str">
        <f>VLOOKUP(MONTH(B314),'Commission Criteria'!$XES$3:$XFD$6,2,1)</f>
        <v>Qtr3</v>
      </c>
      <c r="D314" s="5" t="s">
        <v>1543</v>
      </c>
      <c r="E314" s="5">
        <v>10008</v>
      </c>
      <c r="F314" s="5" t="s">
        <v>1487</v>
      </c>
      <c r="G314" s="5">
        <v>1</v>
      </c>
      <c r="H314" s="2" t="s">
        <v>995</v>
      </c>
      <c r="I314" s="2" t="s">
        <v>889</v>
      </c>
      <c r="J314" s="2" t="s">
        <v>890</v>
      </c>
      <c r="K314" s="5" t="s">
        <v>1187</v>
      </c>
      <c r="L314" s="5">
        <v>4206</v>
      </c>
      <c r="M314" s="5">
        <v>1201</v>
      </c>
      <c r="N314" s="5" t="s">
        <v>918</v>
      </c>
      <c r="O314" s="8">
        <v>10</v>
      </c>
      <c r="P314" s="5">
        <v>1201</v>
      </c>
      <c r="Q314" s="5">
        <v>4206</v>
      </c>
      <c r="R314" s="17">
        <f>VLOOKUP(Q314,'Commission Criteria'!$B$3:$C$11,2,TRUE)</f>
        <v>0.01</v>
      </c>
      <c r="S314" s="17">
        <f>VLOOKUP('OS Vlookup Approx Sol'!Q314,IF('OS Vlookup Approx Sol'!O314&lt;=5,'Commission Criteria'!$B$3:$C$11,'Commission Criteria'!$E$3:$F$11),2,1)</f>
        <v>0.02</v>
      </c>
      <c r="T314" s="5" t="s">
        <v>995</v>
      </c>
      <c r="U314" s="5" t="s">
        <v>888</v>
      </c>
      <c r="V314" s="5" t="s">
        <v>889</v>
      </c>
      <c r="W314" s="5" t="s">
        <v>865</v>
      </c>
      <c r="X314" s="5" t="s">
        <v>890</v>
      </c>
    </row>
    <row r="315" spans="1:24">
      <c r="A315" s="5" t="s">
        <v>298</v>
      </c>
      <c r="B315" s="10">
        <v>41600</v>
      </c>
      <c r="C315" s="10" t="str">
        <f>VLOOKUP(MONTH(B315),'Commission Criteria'!$XES$3:$XFD$6,2,1)</f>
        <v>Qtr3</v>
      </c>
      <c r="D315" s="5" t="s">
        <v>1540</v>
      </c>
      <c r="E315" s="5">
        <v>10013</v>
      </c>
      <c r="F315" s="5" t="s">
        <v>1489</v>
      </c>
      <c r="G315" s="5">
        <v>1</v>
      </c>
      <c r="H315" s="2" t="s">
        <v>1000</v>
      </c>
      <c r="I315" s="2" t="s">
        <v>906</v>
      </c>
      <c r="J315" s="2" t="s">
        <v>908</v>
      </c>
      <c r="K315" s="5" t="s">
        <v>1189</v>
      </c>
      <c r="L315" s="5">
        <v>4476</v>
      </c>
      <c r="M315" s="5">
        <v>2494</v>
      </c>
      <c r="N315" s="5" t="s">
        <v>918</v>
      </c>
      <c r="O315" s="8">
        <v>5</v>
      </c>
      <c r="P315" s="5">
        <v>2494</v>
      </c>
      <c r="Q315" s="5">
        <v>4476</v>
      </c>
      <c r="R315" s="17">
        <f>VLOOKUP(Q315,'Commission Criteria'!$B$3:$C$11,2,TRUE)</f>
        <v>0.01</v>
      </c>
      <c r="S315" s="17">
        <f>VLOOKUP('OS Vlookup Approx Sol'!Q315,IF('OS Vlookup Approx Sol'!O315&lt;=5,'Commission Criteria'!$B$3:$C$11,'Commission Criteria'!$E$3:$F$11),2,1)</f>
        <v>0.01</v>
      </c>
      <c r="T315" s="5" t="s">
        <v>1000</v>
      </c>
      <c r="U315" s="5" t="s">
        <v>905</v>
      </c>
      <c r="V315" s="5" t="s">
        <v>906</v>
      </c>
      <c r="W315" s="5" t="s">
        <v>907</v>
      </c>
      <c r="X315" s="5" t="s">
        <v>908</v>
      </c>
    </row>
    <row r="316" spans="1:24">
      <c r="A316" s="5" t="s">
        <v>299</v>
      </c>
      <c r="B316" s="10">
        <v>41600</v>
      </c>
      <c r="C316" s="10" t="str">
        <f>VLOOKUP(MONTH(B316),'Commission Criteria'!$XES$3:$XFD$6,2,1)</f>
        <v>Qtr3</v>
      </c>
      <c r="D316" s="5" t="s">
        <v>1540</v>
      </c>
      <c r="E316" s="5">
        <v>10012</v>
      </c>
      <c r="F316" s="5" t="s">
        <v>1510</v>
      </c>
      <c r="G316" s="5">
        <v>3</v>
      </c>
      <c r="H316" s="2" t="s">
        <v>999</v>
      </c>
      <c r="I316" s="2" t="s">
        <v>903</v>
      </c>
      <c r="J316" s="2" t="s">
        <v>904</v>
      </c>
      <c r="K316" s="5" t="s">
        <v>1210</v>
      </c>
      <c r="L316" s="5">
        <v>2659</v>
      </c>
      <c r="M316" s="5">
        <v>2415</v>
      </c>
      <c r="N316" s="5" t="s">
        <v>918</v>
      </c>
      <c r="O316" s="8">
        <v>5</v>
      </c>
      <c r="P316" s="5">
        <v>7245</v>
      </c>
      <c r="Q316" s="5">
        <v>7977</v>
      </c>
      <c r="R316" s="17">
        <f>VLOOKUP(Q316,'Commission Criteria'!$B$3:$C$11,2,TRUE)</f>
        <v>0.03</v>
      </c>
      <c r="S316" s="17">
        <f>VLOOKUP('OS Vlookup Approx Sol'!Q316,IF('OS Vlookup Approx Sol'!O316&lt;=5,'Commission Criteria'!$B$3:$C$11,'Commission Criteria'!$E$3:$F$11),2,1)</f>
        <v>0.03</v>
      </c>
      <c r="T316" s="5" t="s">
        <v>999</v>
      </c>
      <c r="U316" s="5" t="s">
        <v>902</v>
      </c>
      <c r="V316" s="5" t="s">
        <v>903</v>
      </c>
      <c r="W316" s="5" t="s">
        <v>879</v>
      </c>
      <c r="X316" s="5" t="s">
        <v>904</v>
      </c>
    </row>
    <row r="317" spans="1:24">
      <c r="A317" s="5" t="s">
        <v>300</v>
      </c>
      <c r="B317" s="10">
        <v>41603</v>
      </c>
      <c r="C317" s="10" t="str">
        <f>VLOOKUP(MONTH(B317),'Commission Criteria'!$XES$3:$XFD$6,2,1)</f>
        <v>Qtr3</v>
      </c>
      <c r="D317" s="5" t="s">
        <v>1543</v>
      </c>
      <c r="E317" s="5">
        <v>10005</v>
      </c>
      <c r="F317" s="5" t="s">
        <v>1415</v>
      </c>
      <c r="G317" s="5">
        <v>1</v>
      </c>
      <c r="H317" s="2" t="s">
        <v>993</v>
      </c>
      <c r="I317" s="2" t="s">
        <v>878</v>
      </c>
      <c r="J317" s="2" t="s">
        <v>880</v>
      </c>
      <c r="K317" s="5" t="s">
        <v>1115</v>
      </c>
      <c r="L317" s="5">
        <v>3295</v>
      </c>
      <c r="M317" s="5">
        <v>1841</v>
      </c>
      <c r="N317" s="5" t="s">
        <v>923</v>
      </c>
      <c r="O317" s="8">
        <v>10</v>
      </c>
      <c r="P317" s="5">
        <v>1841</v>
      </c>
      <c r="Q317" s="5">
        <v>3295</v>
      </c>
      <c r="R317" s="17">
        <f>VLOOKUP(Q317,'Commission Criteria'!$B$3:$C$11,2,TRUE)</f>
        <v>0.01</v>
      </c>
      <c r="S317" s="17">
        <f>VLOOKUP('OS Vlookup Approx Sol'!Q317,IF('OS Vlookup Approx Sol'!O317&lt;=5,'Commission Criteria'!$B$3:$C$11,'Commission Criteria'!$E$3:$F$11),2,1)</f>
        <v>0.02</v>
      </c>
      <c r="T317" s="5" t="s">
        <v>993</v>
      </c>
      <c r="U317" s="5" t="s">
        <v>877</v>
      </c>
      <c r="V317" s="5" t="s">
        <v>878</v>
      </c>
      <c r="W317" s="5" t="s">
        <v>879</v>
      </c>
      <c r="X317" s="5" t="s">
        <v>880</v>
      </c>
    </row>
    <row r="318" spans="1:24">
      <c r="A318" s="5" t="s">
        <v>301</v>
      </c>
      <c r="B318" s="10">
        <v>41603</v>
      </c>
      <c r="C318" s="10" t="str">
        <f>VLOOKUP(MONTH(B318),'Commission Criteria'!$XES$3:$XFD$6,2,1)</f>
        <v>Qtr3</v>
      </c>
      <c r="D318" s="5" t="s">
        <v>1544</v>
      </c>
      <c r="E318" s="5">
        <v>10012</v>
      </c>
      <c r="F318" s="5" t="s">
        <v>1412</v>
      </c>
      <c r="G318" s="5">
        <v>1</v>
      </c>
      <c r="H318" s="2" t="s">
        <v>999</v>
      </c>
      <c r="I318" s="2" t="s">
        <v>903</v>
      </c>
      <c r="J318" s="2" t="s">
        <v>904</v>
      </c>
      <c r="K318" s="5" t="s">
        <v>1112</v>
      </c>
      <c r="L318" s="5">
        <v>3759</v>
      </c>
      <c r="M318" s="5">
        <v>2258</v>
      </c>
      <c r="N318" s="5" t="s">
        <v>920</v>
      </c>
      <c r="O318" s="8">
        <v>3</v>
      </c>
      <c r="P318" s="5">
        <v>2258</v>
      </c>
      <c r="Q318" s="5">
        <v>3759</v>
      </c>
      <c r="R318" s="17">
        <f>VLOOKUP(Q318,'Commission Criteria'!$B$3:$C$11,2,TRUE)</f>
        <v>0.01</v>
      </c>
      <c r="S318" s="17">
        <f>VLOOKUP('OS Vlookup Approx Sol'!Q318,IF('OS Vlookup Approx Sol'!O318&lt;=5,'Commission Criteria'!$B$3:$C$11,'Commission Criteria'!$E$3:$F$11),2,1)</f>
        <v>0.01</v>
      </c>
      <c r="T318" s="5" t="s">
        <v>999</v>
      </c>
      <c r="U318" s="5" t="s">
        <v>902</v>
      </c>
      <c r="V318" s="5" t="s">
        <v>903</v>
      </c>
      <c r="W318" s="5" t="s">
        <v>879</v>
      </c>
      <c r="X318" s="5" t="s">
        <v>904</v>
      </c>
    </row>
    <row r="319" spans="1:24">
      <c r="A319" s="5" t="s">
        <v>302</v>
      </c>
      <c r="B319" s="10">
        <v>41603</v>
      </c>
      <c r="C319" s="10" t="str">
        <f>VLOOKUP(MONTH(B319),'Commission Criteria'!$XES$3:$XFD$6,2,1)</f>
        <v>Qtr3</v>
      </c>
      <c r="D319" s="5" t="s">
        <v>1542</v>
      </c>
      <c r="E319" s="5">
        <v>10006</v>
      </c>
      <c r="F319" s="5" t="s">
        <v>1310</v>
      </c>
      <c r="G319" s="5">
        <v>1</v>
      </c>
      <c r="H319" s="2" t="s">
        <v>1561</v>
      </c>
      <c r="I319" s="2" t="s">
        <v>882</v>
      </c>
      <c r="J319" s="2" t="s">
        <v>884</v>
      </c>
      <c r="K319" s="5" t="s">
        <v>985</v>
      </c>
      <c r="L319" s="5">
        <v>4163</v>
      </c>
      <c r="M319" s="5">
        <v>1216</v>
      </c>
      <c r="N319" s="5" t="s">
        <v>920</v>
      </c>
      <c r="O319" s="8" t="s">
        <v>1572</v>
      </c>
      <c r="P319" s="5">
        <v>1216</v>
      </c>
      <c r="Q319" s="5">
        <v>4163</v>
      </c>
      <c r="R319" s="17">
        <f>VLOOKUP(Q319,'Commission Criteria'!$B$3:$C$11,2,TRUE)</f>
        <v>0.01</v>
      </c>
      <c r="S319" s="17">
        <f>VLOOKUP('OS Vlookup Approx Sol'!Q319,IF('OS Vlookup Approx Sol'!O319&lt;=5,'Commission Criteria'!$B$3:$C$11,'Commission Criteria'!$E$3:$F$11),2,1)</f>
        <v>0.02</v>
      </c>
      <c r="T319" s="5" t="s">
        <v>1561</v>
      </c>
      <c r="U319" s="5" t="s">
        <v>881</v>
      </c>
      <c r="V319" s="5" t="s">
        <v>882</v>
      </c>
      <c r="W319" s="5" t="s">
        <v>883</v>
      </c>
      <c r="X319" s="5" t="s">
        <v>884</v>
      </c>
    </row>
    <row r="320" spans="1:24">
      <c r="A320" s="5" t="s">
        <v>303</v>
      </c>
      <c r="B320" s="10">
        <v>41607</v>
      </c>
      <c r="C320" s="10" t="str">
        <f>VLOOKUP(MONTH(B320),'Commission Criteria'!$XES$3:$XFD$6,2,1)</f>
        <v>Qtr3</v>
      </c>
      <c r="D320" s="5" t="s">
        <v>1540</v>
      </c>
      <c r="E320" s="5">
        <v>10013</v>
      </c>
      <c r="F320" s="5" t="s">
        <v>1452</v>
      </c>
      <c r="G320" s="5">
        <v>1</v>
      </c>
      <c r="H320" s="2" t="s">
        <v>1000</v>
      </c>
      <c r="I320" s="2" t="s">
        <v>906</v>
      </c>
      <c r="J320" s="2" t="s">
        <v>908</v>
      </c>
      <c r="K320" s="5" t="s">
        <v>1152</v>
      </c>
      <c r="L320" s="5">
        <v>4758</v>
      </c>
      <c r="M320" s="5">
        <v>1946</v>
      </c>
      <c r="N320" s="5" t="s">
        <v>918</v>
      </c>
      <c r="O320" s="8">
        <v>5</v>
      </c>
      <c r="P320" s="5">
        <v>1946</v>
      </c>
      <c r="Q320" s="5">
        <v>4758</v>
      </c>
      <c r="R320" s="17">
        <f>VLOOKUP(Q320,'Commission Criteria'!$B$3:$C$11,2,TRUE)</f>
        <v>0.01</v>
      </c>
      <c r="S320" s="17">
        <f>VLOOKUP('OS Vlookup Approx Sol'!Q320,IF('OS Vlookup Approx Sol'!O320&lt;=5,'Commission Criteria'!$B$3:$C$11,'Commission Criteria'!$E$3:$F$11),2,1)</f>
        <v>0.01</v>
      </c>
      <c r="T320" s="5" t="s">
        <v>1000</v>
      </c>
      <c r="U320" s="5" t="s">
        <v>905</v>
      </c>
      <c r="V320" s="5" t="s">
        <v>906</v>
      </c>
      <c r="W320" s="5" t="s">
        <v>907</v>
      </c>
      <c r="X320" s="5" t="s">
        <v>908</v>
      </c>
    </row>
    <row r="321" spans="1:24">
      <c r="A321" s="5" t="s">
        <v>304</v>
      </c>
      <c r="B321" s="10">
        <v>41607</v>
      </c>
      <c r="C321" s="10" t="str">
        <f>VLOOKUP(MONTH(B321),'Commission Criteria'!$XES$3:$XFD$6,2,1)</f>
        <v>Qtr3</v>
      </c>
      <c r="D321" s="5" t="s">
        <v>1543</v>
      </c>
      <c r="E321" s="5">
        <v>10005</v>
      </c>
      <c r="F321" s="5" t="s">
        <v>1408</v>
      </c>
      <c r="G321" s="5">
        <v>2</v>
      </c>
      <c r="H321" s="2" t="s">
        <v>993</v>
      </c>
      <c r="I321" s="2" t="s">
        <v>878</v>
      </c>
      <c r="J321" s="2" t="s">
        <v>880</v>
      </c>
      <c r="K321" s="5" t="s">
        <v>1108</v>
      </c>
      <c r="L321" s="5">
        <v>2507</v>
      </c>
      <c r="M321" s="5">
        <v>1380</v>
      </c>
      <c r="N321" s="5" t="s">
        <v>918</v>
      </c>
      <c r="O321" s="8">
        <v>10</v>
      </c>
      <c r="P321" s="5">
        <v>2760</v>
      </c>
      <c r="Q321" s="5">
        <v>5014</v>
      </c>
      <c r="R321" s="17">
        <f>VLOOKUP(Q321,'Commission Criteria'!$B$3:$C$11,2,TRUE)</f>
        <v>0.03</v>
      </c>
      <c r="S321" s="17">
        <f>VLOOKUP('OS Vlookup Approx Sol'!Q321,IF('OS Vlookup Approx Sol'!O321&lt;=5,'Commission Criteria'!$B$3:$C$11,'Commission Criteria'!$E$3:$F$11),2,1)</f>
        <v>0.02</v>
      </c>
      <c r="T321" s="5" t="s">
        <v>993</v>
      </c>
      <c r="U321" s="5" t="s">
        <v>877</v>
      </c>
      <c r="V321" s="5" t="s">
        <v>878</v>
      </c>
      <c r="W321" s="5" t="s">
        <v>879</v>
      </c>
      <c r="X321" s="5" t="s">
        <v>880</v>
      </c>
    </row>
    <row r="322" spans="1:24">
      <c r="A322" s="5" t="s">
        <v>305</v>
      </c>
      <c r="B322" s="10">
        <v>41607</v>
      </c>
      <c r="C322" s="10" t="str">
        <f>VLOOKUP(MONTH(B322),'Commission Criteria'!$XES$3:$XFD$6,2,1)</f>
        <v>Qtr3</v>
      </c>
      <c r="D322" s="5" t="s">
        <v>1542</v>
      </c>
      <c r="E322" s="5">
        <v>10003</v>
      </c>
      <c r="F322" s="5" t="s">
        <v>1358</v>
      </c>
      <c r="G322" s="5">
        <v>2</v>
      </c>
      <c r="H322" s="2" t="s">
        <v>991</v>
      </c>
      <c r="I322" s="2" t="s">
        <v>872</v>
      </c>
      <c r="J322" s="2" t="s">
        <v>874</v>
      </c>
      <c r="K322" s="5" t="s">
        <v>1058</v>
      </c>
      <c r="L322" s="5">
        <v>3101</v>
      </c>
      <c r="M322" s="5">
        <v>1524</v>
      </c>
      <c r="N322" s="5" t="s">
        <v>918</v>
      </c>
      <c r="O322" s="8" t="s">
        <v>1572</v>
      </c>
      <c r="P322" s="5">
        <v>3048</v>
      </c>
      <c r="Q322" s="5">
        <v>6202</v>
      </c>
      <c r="R322" s="17">
        <f>VLOOKUP(Q322,'Commission Criteria'!$B$3:$C$11,2,TRUE)</f>
        <v>0.03</v>
      </c>
      <c r="S322" s="17">
        <f>VLOOKUP('OS Vlookup Approx Sol'!Q322,IF('OS Vlookup Approx Sol'!O322&lt;=5,'Commission Criteria'!$B$3:$C$11,'Commission Criteria'!$E$3:$F$11),2,1)</f>
        <v>0.02</v>
      </c>
      <c r="T322" s="5" t="s">
        <v>991</v>
      </c>
      <c r="U322" s="5" t="s">
        <v>871</v>
      </c>
      <c r="V322" s="5" t="s">
        <v>872</v>
      </c>
      <c r="W322" s="5" t="s">
        <v>873</v>
      </c>
      <c r="X322" s="5" t="s">
        <v>874</v>
      </c>
    </row>
    <row r="323" spans="1:24">
      <c r="A323" s="5" t="s">
        <v>306</v>
      </c>
      <c r="B323" s="10">
        <v>41607</v>
      </c>
      <c r="C323" s="10" t="str">
        <f>VLOOKUP(MONTH(B323),'Commission Criteria'!$XES$3:$XFD$6,2,1)</f>
        <v>Qtr3</v>
      </c>
      <c r="D323" s="5" t="s">
        <v>1542</v>
      </c>
      <c r="E323" s="5">
        <v>10010</v>
      </c>
      <c r="F323" s="5" t="s">
        <v>1401</v>
      </c>
      <c r="G323" s="5">
        <v>3</v>
      </c>
      <c r="H323" s="2" t="s">
        <v>997</v>
      </c>
      <c r="I323" s="2" t="s">
        <v>896</v>
      </c>
      <c r="J323" s="2" t="s">
        <v>897</v>
      </c>
      <c r="K323" s="5" t="s">
        <v>1101</v>
      </c>
      <c r="L323" s="5">
        <v>4230</v>
      </c>
      <c r="M323" s="5">
        <v>1812</v>
      </c>
      <c r="N323" s="5" t="s">
        <v>925</v>
      </c>
      <c r="O323" s="8" t="s">
        <v>1572</v>
      </c>
      <c r="P323" s="5">
        <v>5436</v>
      </c>
      <c r="Q323" s="5">
        <v>12690</v>
      </c>
      <c r="R323" s="17">
        <f>VLOOKUP(Q323,'Commission Criteria'!$B$3:$C$11,2,TRUE)</f>
        <v>0.03</v>
      </c>
      <c r="S323" s="17">
        <f>VLOOKUP('OS Vlookup Approx Sol'!Q323,IF('OS Vlookup Approx Sol'!O323&lt;=5,'Commission Criteria'!$B$3:$C$11,'Commission Criteria'!$E$3:$F$11),2,1)</f>
        <v>0.02</v>
      </c>
      <c r="T323" s="5" t="s">
        <v>997</v>
      </c>
      <c r="U323" s="5" t="s">
        <v>895</v>
      </c>
      <c r="V323" s="5" t="s">
        <v>896</v>
      </c>
      <c r="W323" s="5" t="s">
        <v>879</v>
      </c>
      <c r="X323" s="5" t="s">
        <v>897</v>
      </c>
    </row>
    <row r="324" spans="1:24">
      <c r="A324" s="5" t="s">
        <v>307</v>
      </c>
      <c r="B324" s="10">
        <v>41610</v>
      </c>
      <c r="C324" s="10" t="str">
        <f>VLOOKUP(MONTH(B324),'Commission Criteria'!$XES$3:$XFD$6,2,1)</f>
        <v>Qtr3</v>
      </c>
      <c r="D324" s="5" t="s">
        <v>1545</v>
      </c>
      <c r="E324" s="5">
        <v>10001</v>
      </c>
      <c r="F324" s="5" t="s">
        <v>1536</v>
      </c>
      <c r="G324" s="5">
        <v>1</v>
      </c>
      <c r="H324" s="2" t="s">
        <v>1562</v>
      </c>
      <c r="I324" s="2" t="s">
        <v>864</v>
      </c>
      <c r="J324" s="2" t="s">
        <v>866</v>
      </c>
      <c r="K324" s="5" t="s">
        <v>1236</v>
      </c>
      <c r="L324" s="5">
        <v>2580</v>
      </c>
      <c r="M324" s="5">
        <v>1518</v>
      </c>
      <c r="N324" s="5" t="s">
        <v>918</v>
      </c>
      <c r="O324" s="8">
        <v>6</v>
      </c>
      <c r="P324" s="5">
        <v>1518</v>
      </c>
      <c r="Q324" s="5">
        <v>2580</v>
      </c>
      <c r="R324" s="17">
        <f>VLOOKUP(Q324,'Commission Criteria'!$B$3:$C$11,2,TRUE)</f>
        <v>0.01</v>
      </c>
      <c r="S324" s="17">
        <f>VLOOKUP('OS Vlookup Approx Sol'!Q324,IF('OS Vlookup Approx Sol'!O324&lt;=5,'Commission Criteria'!$B$3:$C$11,'Commission Criteria'!$E$3:$F$11),2,1)</f>
        <v>0.02</v>
      </c>
      <c r="T324" s="5" t="s">
        <v>1562</v>
      </c>
      <c r="U324" s="5" t="s">
        <v>863</v>
      </c>
      <c r="V324" s="5" t="s">
        <v>864</v>
      </c>
      <c r="W324" s="5" t="s">
        <v>865</v>
      </c>
      <c r="X324" s="5" t="s">
        <v>866</v>
      </c>
    </row>
    <row r="325" spans="1:24">
      <c r="A325" s="5" t="s">
        <v>308</v>
      </c>
      <c r="B325" s="10">
        <v>41610</v>
      </c>
      <c r="C325" s="10" t="str">
        <f>VLOOKUP(MONTH(B325),'Commission Criteria'!$XES$3:$XFD$6,2,1)</f>
        <v>Qtr3</v>
      </c>
      <c r="D325" s="5" t="s">
        <v>1543</v>
      </c>
      <c r="E325" s="5">
        <v>10005</v>
      </c>
      <c r="F325" s="5" t="s">
        <v>1487</v>
      </c>
      <c r="G325" s="5">
        <v>1</v>
      </c>
      <c r="H325" s="2" t="s">
        <v>993</v>
      </c>
      <c r="I325" s="2" t="s">
        <v>878</v>
      </c>
      <c r="J325" s="2" t="s">
        <v>880</v>
      </c>
      <c r="K325" s="5" t="s">
        <v>1187</v>
      </c>
      <c r="L325" s="5">
        <v>4206</v>
      </c>
      <c r="M325" s="5">
        <v>1201</v>
      </c>
      <c r="N325" s="5" t="s">
        <v>918</v>
      </c>
      <c r="O325" s="8">
        <v>10</v>
      </c>
      <c r="P325" s="5">
        <v>1201</v>
      </c>
      <c r="Q325" s="5">
        <v>4206</v>
      </c>
      <c r="R325" s="17">
        <f>VLOOKUP(Q325,'Commission Criteria'!$B$3:$C$11,2,TRUE)</f>
        <v>0.01</v>
      </c>
      <c r="S325" s="17">
        <f>VLOOKUP('OS Vlookup Approx Sol'!Q325,IF('OS Vlookup Approx Sol'!O325&lt;=5,'Commission Criteria'!$B$3:$C$11,'Commission Criteria'!$E$3:$F$11),2,1)</f>
        <v>0.02</v>
      </c>
      <c r="T325" s="5" t="s">
        <v>993</v>
      </c>
      <c r="U325" s="5" t="s">
        <v>877</v>
      </c>
      <c r="V325" s="5" t="s">
        <v>878</v>
      </c>
      <c r="W325" s="5" t="s">
        <v>879</v>
      </c>
      <c r="X325" s="5" t="s">
        <v>880</v>
      </c>
    </row>
    <row r="326" spans="1:24">
      <c r="A326" s="5" t="s">
        <v>309</v>
      </c>
      <c r="B326" s="10">
        <v>41612</v>
      </c>
      <c r="C326" s="10" t="str">
        <f>VLOOKUP(MONTH(B326),'Commission Criteria'!$XES$3:$XFD$6,2,1)</f>
        <v>Qtr3</v>
      </c>
      <c r="D326" s="5" t="s">
        <v>1542</v>
      </c>
      <c r="E326" s="5">
        <v>10004</v>
      </c>
      <c r="F326" s="5" t="s">
        <v>1512</v>
      </c>
      <c r="G326" s="5">
        <v>1</v>
      </c>
      <c r="H326" s="2" t="s">
        <v>992</v>
      </c>
      <c r="I326" s="2" t="s">
        <v>864</v>
      </c>
      <c r="J326" s="2" t="s">
        <v>876</v>
      </c>
      <c r="K326" s="5" t="s">
        <v>1212</v>
      </c>
      <c r="L326" s="5">
        <v>3722</v>
      </c>
      <c r="M326" s="5">
        <v>1790</v>
      </c>
      <c r="N326" s="5" t="s">
        <v>918</v>
      </c>
      <c r="O326" s="8" t="s">
        <v>1572</v>
      </c>
      <c r="P326" s="5">
        <v>1790</v>
      </c>
      <c r="Q326" s="5">
        <v>3722</v>
      </c>
      <c r="R326" s="17">
        <f>VLOOKUP(Q326,'Commission Criteria'!$B$3:$C$11,2,TRUE)</f>
        <v>0.01</v>
      </c>
      <c r="S326" s="17">
        <f>VLOOKUP('OS Vlookup Approx Sol'!Q326,IF('OS Vlookup Approx Sol'!O326&lt;=5,'Commission Criteria'!$B$3:$C$11,'Commission Criteria'!$E$3:$F$11),2,1)</f>
        <v>0.02</v>
      </c>
      <c r="T326" s="5" t="s">
        <v>992</v>
      </c>
      <c r="U326" s="5" t="s">
        <v>875</v>
      </c>
      <c r="V326" s="5" t="s">
        <v>864</v>
      </c>
      <c r="W326" s="5" t="s">
        <v>865</v>
      </c>
      <c r="X326" s="5" t="s">
        <v>876</v>
      </c>
    </row>
    <row r="327" spans="1:24">
      <c r="A327" s="5" t="s">
        <v>310</v>
      </c>
      <c r="B327" s="10">
        <v>41615</v>
      </c>
      <c r="C327" s="10" t="str">
        <f>VLOOKUP(MONTH(B327),'Commission Criteria'!$XES$3:$XFD$6,2,1)</f>
        <v>Qtr3</v>
      </c>
      <c r="D327" s="5" t="s">
        <v>1545</v>
      </c>
      <c r="E327" s="5">
        <v>10010</v>
      </c>
      <c r="F327" s="5" t="s">
        <v>1347</v>
      </c>
      <c r="G327" s="5">
        <v>2</v>
      </c>
      <c r="H327" s="2" t="s">
        <v>997</v>
      </c>
      <c r="I327" s="2" t="s">
        <v>896</v>
      </c>
      <c r="J327" s="2" t="s">
        <v>897</v>
      </c>
      <c r="K327" s="5" t="s">
        <v>1047</v>
      </c>
      <c r="L327" s="5">
        <v>4564</v>
      </c>
      <c r="M327" s="5">
        <v>1823</v>
      </c>
      <c r="N327" s="5" t="s">
        <v>918</v>
      </c>
      <c r="O327" s="8">
        <v>6</v>
      </c>
      <c r="P327" s="5">
        <v>3646</v>
      </c>
      <c r="Q327" s="5">
        <v>9128</v>
      </c>
      <c r="R327" s="17">
        <f>VLOOKUP(Q327,'Commission Criteria'!$B$3:$C$11,2,TRUE)</f>
        <v>0.03</v>
      </c>
      <c r="S327" s="17">
        <f>VLOOKUP('OS Vlookup Approx Sol'!Q327,IF('OS Vlookup Approx Sol'!O327&lt;=5,'Commission Criteria'!$B$3:$C$11,'Commission Criteria'!$E$3:$F$11),2,1)</f>
        <v>0.02</v>
      </c>
      <c r="T327" s="5" t="s">
        <v>997</v>
      </c>
      <c r="U327" s="5" t="s">
        <v>895</v>
      </c>
      <c r="V327" s="5" t="s">
        <v>896</v>
      </c>
      <c r="W327" s="5" t="s">
        <v>879</v>
      </c>
      <c r="X327" s="5" t="s">
        <v>897</v>
      </c>
    </row>
    <row r="328" spans="1:24">
      <c r="A328" s="5" t="s">
        <v>1588</v>
      </c>
      <c r="B328" s="10">
        <v>41616</v>
      </c>
      <c r="C328" s="10" t="str">
        <f>VLOOKUP(MONTH(B328),'Commission Criteria'!$XES$3:$XFD$6,2,1)</f>
        <v>Qtr3</v>
      </c>
      <c r="D328" s="5" t="s">
        <v>1540</v>
      </c>
      <c r="E328" s="5">
        <v>10007</v>
      </c>
      <c r="F328" s="5" t="s">
        <v>1241</v>
      </c>
      <c r="G328" s="5">
        <v>1</v>
      </c>
      <c r="H328" s="2" t="s">
        <v>994</v>
      </c>
      <c r="I328" s="2" t="s">
        <v>886</v>
      </c>
      <c r="J328" s="2" t="s">
        <v>887</v>
      </c>
      <c r="K328" s="5" t="s">
        <v>971</v>
      </c>
      <c r="L328" s="5">
        <v>3472</v>
      </c>
      <c r="M328" s="5">
        <v>2239</v>
      </c>
      <c r="N328" s="5" t="s">
        <v>925</v>
      </c>
      <c r="O328" s="8">
        <v>5</v>
      </c>
      <c r="P328" s="5">
        <v>2239</v>
      </c>
      <c r="Q328" s="5">
        <v>3472</v>
      </c>
      <c r="R328" s="17">
        <f>VLOOKUP(Q328,'Commission Criteria'!$B$3:$C$11,2,TRUE)</f>
        <v>0.01</v>
      </c>
      <c r="S328" s="17">
        <f>VLOOKUP('OS Vlookup Approx Sol'!Q328,IF('OS Vlookup Approx Sol'!O328&lt;=5,'Commission Criteria'!$B$3:$C$11,'Commission Criteria'!$E$3:$F$11),2,1)</f>
        <v>0.01</v>
      </c>
      <c r="T328" s="5" t="s">
        <v>994</v>
      </c>
      <c r="U328" s="5" t="s">
        <v>885</v>
      </c>
      <c r="V328" s="5" t="s">
        <v>886</v>
      </c>
      <c r="W328" s="5" t="s">
        <v>879</v>
      </c>
      <c r="X328" s="5" t="s">
        <v>887</v>
      </c>
    </row>
    <row r="329" spans="1:24">
      <c r="A329" s="5" t="s">
        <v>311</v>
      </c>
      <c r="B329" s="10">
        <v>41619</v>
      </c>
      <c r="C329" s="10" t="str">
        <f>VLOOKUP(MONTH(B329),'Commission Criteria'!$XES$3:$XFD$6,2,1)</f>
        <v>Qtr3</v>
      </c>
      <c r="D329" s="5" t="s">
        <v>1540</v>
      </c>
      <c r="E329" s="5">
        <v>10015</v>
      </c>
      <c r="F329" s="5" t="s">
        <v>1442</v>
      </c>
      <c r="G329" s="5">
        <v>1</v>
      </c>
      <c r="H329" s="2" t="s">
        <v>1002</v>
      </c>
      <c r="I329" s="2" t="s">
        <v>914</v>
      </c>
      <c r="J329" s="2" t="s">
        <v>915</v>
      </c>
      <c r="K329" s="5" t="s">
        <v>1142</v>
      </c>
      <c r="L329" s="5">
        <v>3094</v>
      </c>
      <c r="M329" s="5">
        <v>2233</v>
      </c>
      <c r="N329" s="5" t="s">
        <v>918</v>
      </c>
      <c r="O329" s="8">
        <v>5</v>
      </c>
      <c r="P329" s="5">
        <v>2233</v>
      </c>
      <c r="Q329" s="5">
        <v>3094</v>
      </c>
      <c r="R329" s="17">
        <f>VLOOKUP(Q329,'Commission Criteria'!$B$3:$C$11,2,TRUE)</f>
        <v>0.01</v>
      </c>
      <c r="S329" s="17">
        <f>VLOOKUP('OS Vlookup Approx Sol'!Q329,IF('OS Vlookup Approx Sol'!O329&lt;=5,'Commission Criteria'!$B$3:$C$11,'Commission Criteria'!$E$3:$F$11),2,1)</f>
        <v>0.01</v>
      </c>
      <c r="T329" s="5" t="s">
        <v>1002</v>
      </c>
      <c r="U329" s="5" t="s">
        <v>913</v>
      </c>
      <c r="V329" s="5" t="s">
        <v>914</v>
      </c>
      <c r="W329" s="5" t="s">
        <v>907</v>
      </c>
      <c r="X329" s="5" t="s">
        <v>915</v>
      </c>
    </row>
    <row r="330" spans="1:24">
      <c r="A330" s="5" t="s">
        <v>312</v>
      </c>
      <c r="B330" s="10">
        <v>41619</v>
      </c>
      <c r="C330" s="10" t="str">
        <f>VLOOKUP(MONTH(B330),'Commission Criteria'!$XES$3:$XFD$6,2,1)</f>
        <v>Qtr3</v>
      </c>
      <c r="D330" s="5" t="s">
        <v>1546</v>
      </c>
      <c r="E330" s="5">
        <v>10004</v>
      </c>
      <c r="F330" s="5" t="s">
        <v>1241</v>
      </c>
      <c r="G330" s="5">
        <v>1</v>
      </c>
      <c r="H330" s="2" t="s">
        <v>992</v>
      </c>
      <c r="I330" s="2" t="s">
        <v>864</v>
      </c>
      <c r="J330" s="2" t="s">
        <v>876</v>
      </c>
      <c r="K330" s="5" t="s">
        <v>971</v>
      </c>
      <c r="L330" s="5">
        <v>3472</v>
      </c>
      <c r="M330" s="5">
        <v>2239</v>
      </c>
      <c r="N330" s="5" t="s">
        <v>925</v>
      </c>
      <c r="O330" s="8">
        <v>4</v>
      </c>
      <c r="P330" s="5">
        <v>2239</v>
      </c>
      <c r="Q330" s="5">
        <v>3472</v>
      </c>
      <c r="R330" s="17">
        <f>VLOOKUP(Q330,'Commission Criteria'!$B$3:$C$11,2,TRUE)</f>
        <v>0.01</v>
      </c>
      <c r="S330" s="17">
        <f>VLOOKUP('OS Vlookup Approx Sol'!Q330,IF('OS Vlookup Approx Sol'!O330&lt;=5,'Commission Criteria'!$B$3:$C$11,'Commission Criteria'!$E$3:$F$11),2,1)</f>
        <v>0.01</v>
      </c>
      <c r="T330" s="5" t="s">
        <v>992</v>
      </c>
      <c r="U330" s="5" t="s">
        <v>875</v>
      </c>
      <c r="V330" s="5" t="s">
        <v>864</v>
      </c>
      <c r="W330" s="5" t="s">
        <v>865</v>
      </c>
      <c r="X330" s="5" t="s">
        <v>876</v>
      </c>
    </row>
    <row r="331" spans="1:24">
      <c r="A331" s="5" t="s">
        <v>313</v>
      </c>
      <c r="B331" s="10">
        <v>41620</v>
      </c>
      <c r="C331" s="10" t="str">
        <f>VLOOKUP(MONTH(B331),'Commission Criteria'!$XES$3:$XFD$6,2,1)</f>
        <v>Qtr3</v>
      </c>
      <c r="D331" s="5" t="s">
        <v>1543</v>
      </c>
      <c r="E331" s="5">
        <v>10008</v>
      </c>
      <c r="F331" s="5" t="s">
        <v>1463</v>
      </c>
      <c r="G331" s="5">
        <v>1</v>
      </c>
      <c r="H331" s="2" t="s">
        <v>995</v>
      </c>
      <c r="I331" s="2" t="s">
        <v>889</v>
      </c>
      <c r="J331" s="2" t="s">
        <v>890</v>
      </c>
      <c r="K331" s="5" t="s">
        <v>1163</v>
      </c>
      <c r="L331" s="5">
        <v>4574</v>
      </c>
      <c r="M331" s="5">
        <v>2068</v>
      </c>
      <c r="N331" s="5" t="s">
        <v>918</v>
      </c>
      <c r="O331" s="8">
        <v>10</v>
      </c>
      <c r="P331" s="5">
        <v>2068</v>
      </c>
      <c r="Q331" s="5">
        <v>4574</v>
      </c>
      <c r="R331" s="17">
        <f>VLOOKUP(Q331,'Commission Criteria'!$B$3:$C$11,2,TRUE)</f>
        <v>0.01</v>
      </c>
      <c r="S331" s="17">
        <f>VLOOKUP('OS Vlookup Approx Sol'!Q331,IF('OS Vlookup Approx Sol'!O331&lt;=5,'Commission Criteria'!$B$3:$C$11,'Commission Criteria'!$E$3:$F$11),2,1)</f>
        <v>0.02</v>
      </c>
      <c r="T331" s="5" t="s">
        <v>995</v>
      </c>
      <c r="U331" s="5" t="s">
        <v>888</v>
      </c>
      <c r="V331" s="5" t="s">
        <v>889</v>
      </c>
      <c r="W331" s="5" t="s">
        <v>865</v>
      </c>
      <c r="X331" s="5" t="s">
        <v>890</v>
      </c>
    </row>
    <row r="332" spans="1:24">
      <c r="A332" s="5" t="s">
        <v>314</v>
      </c>
      <c r="B332" s="10">
        <v>41620</v>
      </c>
      <c r="C332" s="10" t="str">
        <f>VLOOKUP(MONTH(B332),'Commission Criteria'!$XES$3:$XFD$6,2,1)</f>
        <v>Qtr3</v>
      </c>
      <c r="D332" s="5" t="s">
        <v>1545</v>
      </c>
      <c r="E332" s="5">
        <v>10005</v>
      </c>
      <c r="F332" s="5" t="s">
        <v>1502</v>
      </c>
      <c r="G332" s="5">
        <v>2</v>
      </c>
      <c r="H332" s="2" t="s">
        <v>993</v>
      </c>
      <c r="I332" s="2" t="s">
        <v>878</v>
      </c>
      <c r="J332" s="2" t="s">
        <v>880</v>
      </c>
      <c r="K332" s="5" t="s">
        <v>1202</v>
      </c>
      <c r="L332" s="5">
        <v>2775</v>
      </c>
      <c r="M332" s="5">
        <v>1946</v>
      </c>
      <c r="N332" s="5" t="s">
        <v>923</v>
      </c>
      <c r="O332" s="8">
        <v>6</v>
      </c>
      <c r="P332" s="5">
        <v>3892</v>
      </c>
      <c r="Q332" s="5">
        <v>5550</v>
      </c>
      <c r="R332" s="17">
        <f>VLOOKUP(Q332,'Commission Criteria'!$B$3:$C$11,2,TRUE)</f>
        <v>0.03</v>
      </c>
      <c r="S332" s="17">
        <f>VLOOKUP('OS Vlookup Approx Sol'!Q332,IF('OS Vlookup Approx Sol'!O332&lt;=5,'Commission Criteria'!$B$3:$C$11,'Commission Criteria'!$E$3:$F$11),2,1)</f>
        <v>0.02</v>
      </c>
      <c r="T332" s="5" t="s">
        <v>993</v>
      </c>
      <c r="U332" s="5" t="s">
        <v>877</v>
      </c>
      <c r="V332" s="5" t="s">
        <v>878</v>
      </c>
      <c r="W332" s="5" t="s">
        <v>879</v>
      </c>
      <c r="X332" s="5" t="s">
        <v>880</v>
      </c>
    </row>
    <row r="333" spans="1:24">
      <c r="A333" s="5" t="s">
        <v>315</v>
      </c>
      <c r="B333" s="10">
        <v>41620</v>
      </c>
      <c r="C333" s="10" t="str">
        <f>VLOOKUP(MONTH(B333),'Commission Criteria'!$XES$3:$XFD$6,2,1)</f>
        <v>Qtr3</v>
      </c>
      <c r="D333" s="5" t="s">
        <v>1546</v>
      </c>
      <c r="E333" s="5">
        <v>10012</v>
      </c>
      <c r="F333" s="5" t="s">
        <v>1422</v>
      </c>
      <c r="G333" s="5">
        <v>8</v>
      </c>
      <c r="H333" s="2" t="s">
        <v>999</v>
      </c>
      <c r="I333" s="2" t="s">
        <v>903</v>
      </c>
      <c r="J333" s="2" t="s">
        <v>904</v>
      </c>
      <c r="K333" s="5" t="s">
        <v>1122</v>
      </c>
      <c r="L333" s="5">
        <v>4788</v>
      </c>
      <c r="M333" s="5">
        <v>2063</v>
      </c>
      <c r="N333" s="5" t="s">
        <v>923</v>
      </c>
      <c r="O333" s="8">
        <v>4</v>
      </c>
      <c r="P333" s="5">
        <v>16504</v>
      </c>
      <c r="Q333" s="5">
        <v>38304</v>
      </c>
      <c r="R333" s="17">
        <f>VLOOKUP(Q333,'Commission Criteria'!$B$3:$C$11,2,TRUE)</f>
        <v>0.05</v>
      </c>
      <c r="S333" s="17">
        <f>VLOOKUP('OS Vlookup Approx Sol'!Q333,IF('OS Vlookup Approx Sol'!O333&lt;=5,'Commission Criteria'!$B$3:$C$11,'Commission Criteria'!$E$3:$F$11),2,1)</f>
        <v>0.05</v>
      </c>
      <c r="T333" s="5" t="s">
        <v>999</v>
      </c>
      <c r="U333" s="5" t="s">
        <v>902</v>
      </c>
      <c r="V333" s="5" t="s">
        <v>903</v>
      </c>
      <c r="W333" s="5" t="s">
        <v>879</v>
      </c>
      <c r="X333" s="5" t="s">
        <v>904</v>
      </c>
    </row>
    <row r="334" spans="1:24">
      <c r="A334" s="5" t="s">
        <v>316</v>
      </c>
      <c r="B334" s="10">
        <v>41622</v>
      </c>
      <c r="C334" s="10" t="str">
        <f>VLOOKUP(MONTH(B334),'Commission Criteria'!$XES$3:$XFD$6,2,1)</f>
        <v>Qtr3</v>
      </c>
      <c r="D334" s="5" t="s">
        <v>1542</v>
      </c>
      <c r="E334" s="5">
        <v>10010</v>
      </c>
      <c r="F334" s="5" t="s">
        <v>1336</v>
      </c>
      <c r="G334" s="5">
        <v>2</v>
      </c>
      <c r="H334" s="2" t="s">
        <v>997</v>
      </c>
      <c r="I334" s="2" t="s">
        <v>896</v>
      </c>
      <c r="J334" s="2" t="s">
        <v>897</v>
      </c>
      <c r="K334" s="5" t="s">
        <v>1036</v>
      </c>
      <c r="L334" s="5">
        <v>3025</v>
      </c>
      <c r="M334" s="5">
        <v>1863</v>
      </c>
      <c r="N334" s="5" t="s">
        <v>918</v>
      </c>
      <c r="O334" s="8" t="s">
        <v>1572</v>
      </c>
      <c r="P334" s="5">
        <v>3726</v>
      </c>
      <c r="Q334" s="5">
        <v>6050</v>
      </c>
      <c r="R334" s="17">
        <f>VLOOKUP(Q334,'Commission Criteria'!$B$3:$C$11,2,TRUE)</f>
        <v>0.03</v>
      </c>
      <c r="S334" s="17">
        <f>VLOOKUP('OS Vlookup Approx Sol'!Q334,IF('OS Vlookup Approx Sol'!O334&lt;=5,'Commission Criteria'!$B$3:$C$11,'Commission Criteria'!$E$3:$F$11),2,1)</f>
        <v>0.02</v>
      </c>
      <c r="T334" s="5" t="s">
        <v>997</v>
      </c>
      <c r="U334" s="5" t="s">
        <v>895</v>
      </c>
      <c r="V334" s="5" t="s">
        <v>896</v>
      </c>
      <c r="W334" s="5" t="s">
        <v>879</v>
      </c>
      <c r="X334" s="5" t="s">
        <v>897</v>
      </c>
    </row>
    <row r="335" spans="1:24">
      <c r="A335" s="5" t="s">
        <v>317</v>
      </c>
      <c r="B335" s="10">
        <v>41622</v>
      </c>
      <c r="C335" s="10" t="str">
        <f>VLOOKUP(MONTH(B335),'Commission Criteria'!$XES$3:$XFD$6,2,1)</f>
        <v>Qtr3</v>
      </c>
      <c r="D335" s="5" t="s">
        <v>1546</v>
      </c>
      <c r="E335" s="5">
        <v>10002</v>
      </c>
      <c r="F335" s="5" t="s">
        <v>1465</v>
      </c>
      <c r="G335" s="5">
        <v>2</v>
      </c>
      <c r="H335" s="2" t="s">
        <v>990</v>
      </c>
      <c r="I335" s="2" t="s">
        <v>868</v>
      </c>
      <c r="J335" s="2" t="s">
        <v>870</v>
      </c>
      <c r="K335" s="5" t="s">
        <v>1165</v>
      </c>
      <c r="L335" s="5">
        <v>3644</v>
      </c>
      <c r="M335" s="5">
        <v>1954</v>
      </c>
      <c r="N335" s="5" t="s">
        <v>920</v>
      </c>
      <c r="O335" s="8">
        <v>4</v>
      </c>
      <c r="P335" s="5">
        <v>3908</v>
      </c>
      <c r="Q335" s="5">
        <v>7288</v>
      </c>
      <c r="R335" s="17">
        <f>VLOOKUP(Q335,'Commission Criteria'!$B$3:$C$11,2,TRUE)</f>
        <v>0.03</v>
      </c>
      <c r="S335" s="17">
        <f>VLOOKUP('OS Vlookup Approx Sol'!Q335,IF('OS Vlookup Approx Sol'!O335&lt;=5,'Commission Criteria'!$B$3:$C$11,'Commission Criteria'!$E$3:$F$11),2,1)</f>
        <v>0.03</v>
      </c>
      <c r="T335" s="5" t="s">
        <v>990</v>
      </c>
      <c r="U335" s="5" t="s">
        <v>867</v>
      </c>
      <c r="V335" s="5" t="s">
        <v>868</v>
      </c>
      <c r="W335" s="5" t="s">
        <v>869</v>
      </c>
      <c r="X335" s="5" t="s">
        <v>870</v>
      </c>
    </row>
    <row r="336" spans="1:24">
      <c r="A336" s="5" t="s">
        <v>318</v>
      </c>
      <c r="B336" s="10">
        <v>41622</v>
      </c>
      <c r="C336" s="10" t="str">
        <f>VLOOKUP(MONTH(B336),'Commission Criteria'!$XES$3:$XFD$6,2,1)</f>
        <v>Qtr3</v>
      </c>
      <c r="D336" s="5" t="s">
        <v>1546</v>
      </c>
      <c r="E336" s="5">
        <v>10009</v>
      </c>
      <c r="F336" s="5" t="s">
        <v>1357</v>
      </c>
      <c r="G336" s="5">
        <v>2</v>
      </c>
      <c r="H336" s="2" t="s">
        <v>996</v>
      </c>
      <c r="I336" s="2" t="s">
        <v>892</v>
      </c>
      <c r="J336" s="2" t="s">
        <v>894</v>
      </c>
      <c r="K336" s="5" t="s">
        <v>1057</v>
      </c>
      <c r="L336" s="5">
        <v>3663</v>
      </c>
      <c r="M336" s="5">
        <v>1550</v>
      </c>
      <c r="N336" s="5" t="s">
        <v>923</v>
      </c>
      <c r="O336" s="8">
        <v>4</v>
      </c>
      <c r="P336" s="5">
        <v>3100</v>
      </c>
      <c r="Q336" s="5">
        <v>7326</v>
      </c>
      <c r="R336" s="17">
        <f>VLOOKUP(Q336,'Commission Criteria'!$B$3:$C$11,2,TRUE)</f>
        <v>0.03</v>
      </c>
      <c r="S336" s="17">
        <f>VLOOKUP('OS Vlookup Approx Sol'!Q336,IF('OS Vlookup Approx Sol'!O336&lt;=5,'Commission Criteria'!$B$3:$C$11,'Commission Criteria'!$E$3:$F$11),2,1)</f>
        <v>0.03</v>
      </c>
      <c r="T336" s="5" t="s">
        <v>996</v>
      </c>
      <c r="U336" s="5" t="s">
        <v>891</v>
      </c>
      <c r="V336" s="5" t="s">
        <v>892</v>
      </c>
      <c r="W336" s="5" t="s">
        <v>893</v>
      </c>
      <c r="X336" s="5" t="s">
        <v>894</v>
      </c>
    </row>
    <row r="337" spans="1:24">
      <c r="A337" s="5" t="s">
        <v>319</v>
      </c>
      <c r="B337" s="10">
        <v>41624</v>
      </c>
      <c r="C337" s="10" t="str">
        <f>VLOOKUP(MONTH(B337),'Commission Criteria'!$XES$3:$XFD$6,2,1)</f>
        <v>Qtr3</v>
      </c>
      <c r="D337" s="5" t="s">
        <v>1546</v>
      </c>
      <c r="E337" s="5">
        <v>10003</v>
      </c>
      <c r="F337" s="5" t="s">
        <v>1257</v>
      </c>
      <c r="G337" s="5">
        <v>1</v>
      </c>
      <c r="H337" s="2" t="s">
        <v>991</v>
      </c>
      <c r="I337" s="2" t="s">
        <v>872</v>
      </c>
      <c r="J337" s="2" t="s">
        <v>874</v>
      </c>
      <c r="K337" s="5" t="s">
        <v>967</v>
      </c>
      <c r="L337" s="5">
        <v>4459</v>
      </c>
      <c r="M337" s="5">
        <v>1722</v>
      </c>
      <c r="N337" s="5" t="s">
        <v>927</v>
      </c>
      <c r="O337" s="8">
        <v>4</v>
      </c>
      <c r="P337" s="5">
        <v>1722</v>
      </c>
      <c r="Q337" s="5">
        <v>4459</v>
      </c>
      <c r="R337" s="17">
        <f>VLOOKUP(Q337,'Commission Criteria'!$B$3:$C$11,2,TRUE)</f>
        <v>0.01</v>
      </c>
      <c r="S337" s="17">
        <f>VLOOKUP('OS Vlookup Approx Sol'!Q337,IF('OS Vlookup Approx Sol'!O337&lt;=5,'Commission Criteria'!$B$3:$C$11,'Commission Criteria'!$E$3:$F$11),2,1)</f>
        <v>0.01</v>
      </c>
      <c r="T337" s="5" t="s">
        <v>991</v>
      </c>
      <c r="U337" s="5" t="s">
        <v>871</v>
      </c>
      <c r="V337" s="5" t="s">
        <v>872</v>
      </c>
      <c r="W337" s="5" t="s">
        <v>873</v>
      </c>
      <c r="X337" s="5" t="s">
        <v>874</v>
      </c>
    </row>
    <row r="338" spans="1:24">
      <c r="A338" s="5" t="s">
        <v>320</v>
      </c>
      <c r="B338" s="10">
        <v>41626</v>
      </c>
      <c r="C338" s="10" t="str">
        <f>VLOOKUP(MONTH(B338),'Commission Criteria'!$XES$3:$XFD$6,2,1)</f>
        <v>Qtr3</v>
      </c>
      <c r="D338" s="5" t="s">
        <v>1544</v>
      </c>
      <c r="E338" s="5">
        <v>10014</v>
      </c>
      <c r="F338" s="5" t="s">
        <v>1486</v>
      </c>
      <c r="G338" s="5">
        <v>3</v>
      </c>
      <c r="H338" s="2" t="s">
        <v>1001</v>
      </c>
      <c r="I338" s="2" t="s">
        <v>910</v>
      </c>
      <c r="J338" s="2" t="s">
        <v>912</v>
      </c>
      <c r="K338" s="5" t="s">
        <v>1186</v>
      </c>
      <c r="L338" s="5">
        <v>3555</v>
      </c>
      <c r="M338" s="5">
        <v>1564</v>
      </c>
      <c r="N338" s="5" t="s">
        <v>918</v>
      </c>
      <c r="O338" s="8">
        <v>3</v>
      </c>
      <c r="P338" s="5">
        <v>4692</v>
      </c>
      <c r="Q338" s="5">
        <v>10665</v>
      </c>
      <c r="R338" s="17">
        <f>VLOOKUP(Q338,'Commission Criteria'!$B$3:$C$11,2,TRUE)</f>
        <v>0.03</v>
      </c>
      <c r="S338" s="17">
        <f>VLOOKUP('OS Vlookup Approx Sol'!Q338,IF('OS Vlookup Approx Sol'!O338&lt;=5,'Commission Criteria'!$B$3:$C$11,'Commission Criteria'!$E$3:$F$11),2,1)</f>
        <v>0.03</v>
      </c>
      <c r="T338" s="5" t="s">
        <v>1001</v>
      </c>
      <c r="U338" s="5" t="s">
        <v>909</v>
      </c>
      <c r="V338" s="5" t="s">
        <v>910</v>
      </c>
      <c r="W338" s="5" t="s">
        <v>911</v>
      </c>
      <c r="X338" s="5" t="s">
        <v>912</v>
      </c>
    </row>
    <row r="339" spans="1:24">
      <c r="A339" s="5" t="s">
        <v>321</v>
      </c>
      <c r="B339" s="10">
        <v>41627</v>
      </c>
      <c r="C339" s="10" t="str">
        <f>VLOOKUP(MONTH(B339),'Commission Criteria'!$XES$3:$XFD$6,2,1)</f>
        <v>Qtr3</v>
      </c>
      <c r="D339" s="5" t="s">
        <v>1543</v>
      </c>
      <c r="E339" s="5">
        <v>10004</v>
      </c>
      <c r="F339" s="5" t="s">
        <v>1514</v>
      </c>
      <c r="G339" s="5">
        <v>1</v>
      </c>
      <c r="H339" s="2" t="s">
        <v>992</v>
      </c>
      <c r="I339" s="2" t="s">
        <v>864</v>
      </c>
      <c r="J339" s="2" t="s">
        <v>876</v>
      </c>
      <c r="K339" s="5" t="s">
        <v>1214</v>
      </c>
      <c r="L339" s="5">
        <v>4309</v>
      </c>
      <c r="M339" s="5">
        <v>1779</v>
      </c>
      <c r="N339" s="5" t="s">
        <v>918</v>
      </c>
      <c r="O339" s="8">
        <v>10</v>
      </c>
      <c r="P339" s="5">
        <v>1779</v>
      </c>
      <c r="Q339" s="5">
        <v>4309</v>
      </c>
      <c r="R339" s="17">
        <f>VLOOKUP(Q339,'Commission Criteria'!$B$3:$C$11,2,TRUE)</f>
        <v>0.01</v>
      </c>
      <c r="S339" s="17">
        <f>VLOOKUP('OS Vlookup Approx Sol'!Q339,IF('OS Vlookup Approx Sol'!O339&lt;=5,'Commission Criteria'!$B$3:$C$11,'Commission Criteria'!$E$3:$F$11),2,1)</f>
        <v>0.02</v>
      </c>
      <c r="T339" s="5" t="s">
        <v>992</v>
      </c>
      <c r="U339" s="5" t="s">
        <v>875</v>
      </c>
      <c r="V339" s="5" t="s">
        <v>864</v>
      </c>
      <c r="W339" s="5" t="s">
        <v>865</v>
      </c>
      <c r="X339" s="5" t="s">
        <v>876</v>
      </c>
    </row>
    <row r="340" spans="1:24">
      <c r="A340" s="5" t="s">
        <v>322</v>
      </c>
      <c r="B340" s="10">
        <v>41627</v>
      </c>
      <c r="C340" s="10" t="str">
        <f>VLOOKUP(MONTH(B340),'Commission Criteria'!$XES$3:$XFD$6,2,1)</f>
        <v>Qtr3</v>
      </c>
      <c r="D340" s="5" t="s">
        <v>1546</v>
      </c>
      <c r="E340" s="5">
        <v>10015</v>
      </c>
      <c r="F340" s="5" t="s">
        <v>1454</v>
      </c>
      <c r="G340" s="5">
        <v>1</v>
      </c>
      <c r="H340" s="2" t="s">
        <v>1002</v>
      </c>
      <c r="I340" s="2" t="s">
        <v>914</v>
      </c>
      <c r="J340" s="2" t="s">
        <v>915</v>
      </c>
      <c r="K340" s="5" t="s">
        <v>1154</v>
      </c>
      <c r="L340" s="5">
        <v>4643</v>
      </c>
      <c r="M340" s="5">
        <v>1549</v>
      </c>
      <c r="N340" s="5" t="s">
        <v>918</v>
      </c>
      <c r="O340" s="8">
        <v>4</v>
      </c>
      <c r="P340" s="5">
        <v>1549</v>
      </c>
      <c r="Q340" s="5">
        <v>4643</v>
      </c>
      <c r="R340" s="17">
        <f>VLOOKUP(Q340,'Commission Criteria'!$B$3:$C$11,2,TRUE)</f>
        <v>0.01</v>
      </c>
      <c r="S340" s="17">
        <f>VLOOKUP('OS Vlookup Approx Sol'!Q340,IF('OS Vlookup Approx Sol'!O340&lt;=5,'Commission Criteria'!$B$3:$C$11,'Commission Criteria'!$E$3:$F$11),2,1)</f>
        <v>0.01</v>
      </c>
      <c r="T340" s="5" t="s">
        <v>1002</v>
      </c>
      <c r="U340" s="5" t="s">
        <v>913</v>
      </c>
      <c r="V340" s="5" t="s">
        <v>914</v>
      </c>
      <c r="W340" s="5" t="s">
        <v>907</v>
      </c>
      <c r="X340" s="5" t="s">
        <v>915</v>
      </c>
    </row>
    <row r="341" spans="1:24">
      <c r="A341" s="5" t="s">
        <v>323</v>
      </c>
      <c r="B341" s="10">
        <v>41627</v>
      </c>
      <c r="C341" s="10" t="str">
        <f>VLOOKUP(MONTH(B341),'Commission Criteria'!$XES$3:$XFD$6,2,1)</f>
        <v>Qtr3</v>
      </c>
      <c r="D341" s="5" t="s">
        <v>1539</v>
      </c>
      <c r="E341" s="5">
        <v>10014</v>
      </c>
      <c r="F341" s="5" t="s">
        <v>1498</v>
      </c>
      <c r="G341" s="5">
        <v>2</v>
      </c>
      <c r="H341" s="2" t="s">
        <v>1001</v>
      </c>
      <c r="I341" s="2" t="s">
        <v>910</v>
      </c>
      <c r="J341" s="2" t="s">
        <v>912</v>
      </c>
      <c r="K341" s="5" t="s">
        <v>1198</v>
      </c>
      <c r="L341" s="5">
        <v>3330</v>
      </c>
      <c r="M341" s="5">
        <v>2283</v>
      </c>
      <c r="N341" s="5" t="s">
        <v>918</v>
      </c>
      <c r="O341" s="8">
        <v>4</v>
      </c>
      <c r="P341" s="5">
        <v>4566</v>
      </c>
      <c r="Q341" s="5">
        <v>6660</v>
      </c>
      <c r="R341" s="17">
        <f>VLOOKUP(Q341,'Commission Criteria'!$B$3:$C$11,2,TRUE)</f>
        <v>0.03</v>
      </c>
      <c r="S341" s="17">
        <f>VLOOKUP('OS Vlookup Approx Sol'!Q341,IF('OS Vlookup Approx Sol'!O341&lt;=5,'Commission Criteria'!$B$3:$C$11,'Commission Criteria'!$E$3:$F$11),2,1)</f>
        <v>0.03</v>
      </c>
      <c r="T341" s="5" t="s">
        <v>1001</v>
      </c>
      <c r="U341" s="5" t="s">
        <v>909</v>
      </c>
      <c r="V341" s="5" t="s">
        <v>910</v>
      </c>
      <c r="W341" s="5" t="s">
        <v>911</v>
      </c>
      <c r="X341" s="5" t="s">
        <v>912</v>
      </c>
    </row>
    <row r="342" spans="1:24">
      <c r="A342" s="5" t="s">
        <v>324</v>
      </c>
      <c r="B342" s="10">
        <v>41627</v>
      </c>
      <c r="C342" s="10" t="str">
        <f>VLOOKUP(MONTH(B342),'Commission Criteria'!$XES$3:$XFD$6,2,1)</f>
        <v>Qtr3</v>
      </c>
      <c r="D342" s="5" t="s">
        <v>1540</v>
      </c>
      <c r="E342" s="5">
        <v>10001</v>
      </c>
      <c r="F342" s="5" t="s">
        <v>1502</v>
      </c>
      <c r="G342" s="5">
        <v>3</v>
      </c>
      <c r="H342" s="2" t="s">
        <v>1562</v>
      </c>
      <c r="I342" s="2" t="s">
        <v>864</v>
      </c>
      <c r="J342" s="2" t="s">
        <v>866</v>
      </c>
      <c r="K342" s="5" t="s">
        <v>1202</v>
      </c>
      <c r="L342" s="5">
        <v>2775</v>
      </c>
      <c r="M342" s="5">
        <v>1946</v>
      </c>
      <c r="N342" s="5" t="s">
        <v>923</v>
      </c>
      <c r="O342" s="8">
        <v>5</v>
      </c>
      <c r="P342" s="5">
        <v>5838</v>
      </c>
      <c r="Q342" s="5">
        <v>8325</v>
      </c>
      <c r="R342" s="17">
        <f>VLOOKUP(Q342,'Commission Criteria'!$B$3:$C$11,2,TRUE)</f>
        <v>0.03</v>
      </c>
      <c r="S342" s="17">
        <f>VLOOKUP('OS Vlookup Approx Sol'!Q342,IF('OS Vlookup Approx Sol'!O342&lt;=5,'Commission Criteria'!$B$3:$C$11,'Commission Criteria'!$E$3:$F$11),2,1)</f>
        <v>0.03</v>
      </c>
      <c r="T342" s="5" t="s">
        <v>1562</v>
      </c>
      <c r="U342" s="5" t="s">
        <v>863</v>
      </c>
      <c r="V342" s="5" t="s">
        <v>864</v>
      </c>
      <c r="W342" s="5" t="s">
        <v>865</v>
      </c>
      <c r="X342" s="5" t="s">
        <v>866</v>
      </c>
    </row>
    <row r="343" spans="1:24">
      <c r="A343" s="5" t="s">
        <v>325</v>
      </c>
      <c r="B343" s="10">
        <v>41628</v>
      </c>
      <c r="C343" s="10" t="str">
        <f>VLOOKUP(MONTH(B343),'Commission Criteria'!$XES$3:$XFD$6,2,1)</f>
        <v>Qtr3</v>
      </c>
      <c r="D343" s="5" t="s">
        <v>1546</v>
      </c>
      <c r="E343" s="5">
        <v>10008</v>
      </c>
      <c r="F343" s="5" t="s">
        <v>1451</v>
      </c>
      <c r="G343" s="5">
        <v>1</v>
      </c>
      <c r="H343" s="2" t="s">
        <v>995</v>
      </c>
      <c r="I343" s="2" t="s">
        <v>889</v>
      </c>
      <c r="J343" s="2" t="s">
        <v>890</v>
      </c>
      <c r="K343" s="5" t="s">
        <v>1151</v>
      </c>
      <c r="L343" s="5">
        <v>3735</v>
      </c>
      <c r="M343" s="5">
        <v>2377</v>
      </c>
      <c r="N343" s="5" t="s">
        <v>918</v>
      </c>
      <c r="O343" s="8">
        <v>4</v>
      </c>
      <c r="P343" s="5">
        <v>2377</v>
      </c>
      <c r="Q343" s="5">
        <v>3735</v>
      </c>
      <c r="R343" s="17">
        <f>VLOOKUP(Q343,'Commission Criteria'!$B$3:$C$11,2,TRUE)</f>
        <v>0.01</v>
      </c>
      <c r="S343" s="17">
        <f>VLOOKUP('OS Vlookup Approx Sol'!Q343,IF('OS Vlookup Approx Sol'!O343&lt;=5,'Commission Criteria'!$B$3:$C$11,'Commission Criteria'!$E$3:$F$11),2,1)</f>
        <v>0.01</v>
      </c>
      <c r="T343" s="5" t="s">
        <v>995</v>
      </c>
      <c r="U343" s="5" t="s">
        <v>888</v>
      </c>
      <c r="V343" s="5" t="s">
        <v>889</v>
      </c>
      <c r="W343" s="5" t="s">
        <v>865</v>
      </c>
      <c r="X343" s="5" t="s">
        <v>890</v>
      </c>
    </row>
    <row r="344" spans="1:24">
      <c r="A344" s="5" t="s">
        <v>326</v>
      </c>
      <c r="B344" s="10">
        <v>41628</v>
      </c>
      <c r="C344" s="10" t="str">
        <f>VLOOKUP(MONTH(B344),'Commission Criteria'!$XES$3:$XFD$6,2,1)</f>
        <v>Qtr3</v>
      </c>
      <c r="D344" s="5" t="s">
        <v>1542</v>
      </c>
      <c r="E344" s="5">
        <v>10010</v>
      </c>
      <c r="F344" s="5" t="s">
        <v>1339</v>
      </c>
      <c r="G344" s="5">
        <v>3</v>
      </c>
      <c r="H344" s="2" t="s">
        <v>997</v>
      </c>
      <c r="I344" s="2" t="s">
        <v>896</v>
      </c>
      <c r="J344" s="2" t="s">
        <v>897</v>
      </c>
      <c r="K344" s="5" t="s">
        <v>1039</v>
      </c>
      <c r="L344" s="5">
        <v>2868</v>
      </c>
      <c r="M344" s="5">
        <v>2479</v>
      </c>
      <c r="N344" s="5" t="s">
        <v>923</v>
      </c>
      <c r="O344" s="8" t="s">
        <v>1572</v>
      </c>
      <c r="P344" s="5">
        <v>7437</v>
      </c>
      <c r="Q344" s="5">
        <v>8604</v>
      </c>
      <c r="R344" s="17">
        <f>VLOOKUP(Q344,'Commission Criteria'!$B$3:$C$11,2,TRUE)</f>
        <v>0.03</v>
      </c>
      <c r="S344" s="17">
        <f>VLOOKUP('OS Vlookup Approx Sol'!Q344,IF('OS Vlookup Approx Sol'!O344&lt;=5,'Commission Criteria'!$B$3:$C$11,'Commission Criteria'!$E$3:$F$11),2,1)</f>
        <v>0.02</v>
      </c>
      <c r="T344" s="5" t="s">
        <v>997</v>
      </c>
      <c r="U344" s="5" t="s">
        <v>895</v>
      </c>
      <c r="V344" s="5" t="s">
        <v>896</v>
      </c>
      <c r="W344" s="5" t="s">
        <v>879</v>
      </c>
      <c r="X344" s="5" t="s">
        <v>897</v>
      </c>
    </row>
    <row r="345" spans="1:24">
      <c r="A345" s="5" t="s">
        <v>327</v>
      </c>
      <c r="B345" s="10">
        <v>41630</v>
      </c>
      <c r="C345" s="10" t="str">
        <f>VLOOKUP(MONTH(B345),'Commission Criteria'!$XES$3:$XFD$6,2,1)</f>
        <v>Qtr3</v>
      </c>
      <c r="D345" s="5" t="s">
        <v>1543</v>
      </c>
      <c r="E345" s="5">
        <v>10015</v>
      </c>
      <c r="F345" s="5" t="s">
        <v>1376</v>
      </c>
      <c r="G345" s="5">
        <v>1</v>
      </c>
      <c r="H345" s="2" t="s">
        <v>1002</v>
      </c>
      <c r="I345" s="2" t="s">
        <v>914</v>
      </c>
      <c r="J345" s="2" t="s">
        <v>915</v>
      </c>
      <c r="K345" s="5" t="s">
        <v>1076</v>
      </c>
      <c r="L345" s="5">
        <v>2628</v>
      </c>
      <c r="M345" s="5">
        <v>1803</v>
      </c>
      <c r="N345" s="5" t="s">
        <v>918</v>
      </c>
      <c r="O345" s="8">
        <v>10</v>
      </c>
      <c r="P345" s="5">
        <v>1803</v>
      </c>
      <c r="Q345" s="5">
        <v>2628</v>
      </c>
      <c r="R345" s="17">
        <f>VLOOKUP(Q345,'Commission Criteria'!$B$3:$C$11,2,TRUE)</f>
        <v>0.01</v>
      </c>
      <c r="S345" s="17">
        <f>VLOOKUP('OS Vlookup Approx Sol'!Q345,IF('OS Vlookup Approx Sol'!O345&lt;=5,'Commission Criteria'!$B$3:$C$11,'Commission Criteria'!$E$3:$F$11),2,1)</f>
        <v>0.02</v>
      </c>
      <c r="T345" s="5" t="s">
        <v>1002</v>
      </c>
      <c r="U345" s="5" t="s">
        <v>913</v>
      </c>
      <c r="V345" s="5" t="s">
        <v>914</v>
      </c>
      <c r="W345" s="5" t="s">
        <v>907</v>
      </c>
      <c r="X345" s="5" t="s">
        <v>915</v>
      </c>
    </row>
    <row r="346" spans="1:24">
      <c r="A346" s="5" t="s">
        <v>328</v>
      </c>
      <c r="B346" s="10">
        <v>41630</v>
      </c>
      <c r="C346" s="10" t="str">
        <f>VLOOKUP(MONTH(B346),'Commission Criteria'!$XES$3:$XFD$6,2,1)</f>
        <v>Qtr3</v>
      </c>
      <c r="D346" s="5" t="s">
        <v>1542</v>
      </c>
      <c r="E346" s="5">
        <v>10009</v>
      </c>
      <c r="F346" s="5" t="s">
        <v>1483</v>
      </c>
      <c r="G346" s="5">
        <v>1</v>
      </c>
      <c r="H346" s="2" t="s">
        <v>996</v>
      </c>
      <c r="I346" s="2" t="s">
        <v>892</v>
      </c>
      <c r="J346" s="2" t="s">
        <v>894</v>
      </c>
      <c r="K346" s="5" t="s">
        <v>1183</v>
      </c>
      <c r="L346" s="5">
        <v>4874</v>
      </c>
      <c r="M346" s="5">
        <v>1503</v>
      </c>
      <c r="N346" s="5" t="s">
        <v>918</v>
      </c>
      <c r="O346" s="8" t="s">
        <v>1572</v>
      </c>
      <c r="P346" s="5">
        <v>1503</v>
      </c>
      <c r="Q346" s="5">
        <v>4874</v>
      </c>
      <c r="R346" s="17">
        <f>VLOOKUP(Q346,'Commission Criteria'!$B$3:$C$11,2,TRUE)</f>
        <v>0.01</v>
      </c>
      <c r="S346" s="17">
        <f>VLOOKUP('OS Vlookup Approx Sol'!Q346,IF('OS Vlookup Approx Sol'!O346&lt;=5,'Commission Criteria'!$B$3:$C$11,'Commission Criteria'!$E$3:$F$11),2,1)</f>
        <v>0.02</v>
      </c>
      <c r="T346" s="5" t="s">
        <v>996</v>
      </c>
      <c r="U346" s="5" t="s">
        <v>891</v>
      </c>
      <c r="V346" s="5" t="s">
        <v>892</v>
      </c>
      <c r="W346" s="5" t="s">
        <v>893</v>
      </c>
      <c r="X346" s="5" t="s">
        <v>894</v>
      </c>
    </row>
    <row r="347" spans="1:24">
      <c r="A347" s="5" t="s">
        <v>329</v>
      </c>
      <c r="B347" s="10">
        <v>41632</v>
      </c>
      <c r="C347" s="10" t="str">
        <f>VLOOKUP(MONTH(B347),'Commission Criteria'!$XES$3:$XFD$6,2,1)</f>
        <v>Qtr3</v>
      </c>
      <c r="D347" s="5" t="s">
        <v>1541</v>
      </c>
      <c r="E347" s="5">
        <v>10013</v>
      </c>
      <c r="F347" s="5" t="s">
        <v>1385</v>
      </c>
      <c r="G347" s="5">
        <v>3</v>
      </c>
      <c r="H347" s="2" t="s">
        <v>1000</v>
      </c>
      <c r="I347" s="2" t="s">
        <v>906</v>
      </c>
      <c r="J347" s="2" t="s">
        <v>908</v>
      </c>
      <c r="K347" s="5" t="s">
        <v>1085</v>
      </c>
      <c r="L347" s="5">
        <v>4239</v>
      </c>
      <c r="M347" s="5">
        <v>1749</v>
      </c>
      <c r="N347" s="5" t="s">
        <v>925</v>
      </c>
      <c r="O347" s="8">
        <v>8</v>
      </c>
      <c r="P347" s="5">
        <v>5247</v>
      </c>
      <c r="Q347" s="5">
        <v>12717</v>
      </c>
      <c r="R347" s="17">
        <f>VLOOKUP(Q347,'Commission Criteria'!$B$3:$C$11,2,TRUE)</f>
        <v>0.03</v>
      </c>
      <c r="S347" s="17">
        <f>VLOOKUP('OS Vlookup Approx Sol'!Q347,IF('OS Vlookup Approx Sol'!O347&lt;=5,'Commission Criteria'!$B$3:$C$11,'Commission Criteria'!$E$3:$F$11),2,1)</f>
        <v>0.02</v>
      </c>
      <c r="T347" s="5" t="s">
        <v>1000</v>
      </c>
      <c r="U347" s="5" t="s">
        <v>905</v>
      </c>
      <c r="V347" s="5" t="s">
        <v>906</v>
      </c>
      <c r="W347" s="5" t="s">
        <v>907</v>
      </c>
      <c r="X347" s="5" t="s">
        <v>908</v>
      </c>
    </row>
    <row r="348" spans="1:24">
      <c r="A348" s="5" t="s">
        <v>330</v>
      </c>
      <c r="B348" s="10">
        <v>41635</v>
      </c>
      <c r="C348" s="10" t="str">
        <f>VLOOKUP(MONTH(B348),'Commission Criteria'!$XES$3:$XFD$6,2,1)</f>
        <v>Qtr3</v>
      </c>
      <c r="D348" s="5" t="s">
        <v>1539</v>
      </c>
      <c r="E348" s="5">
        <v>10010</v>
      </c>
      <c r="F348" s="5" t="s">
        <v>1242</v>
      </c>
      <c r="G348" s="5">
        <v>1</v>
      </c>
      <c r="H348" s="2" t="s">
        <v>997</v>
      </c>
      <c r="I348" s="2" t="s">
        <v>896</v>
      </c>
      <c r="J348" s="2" t="s">
        <v>897</v>
      </c>
      <c r="K348" s="5" t="s">
        <v>919</v>
      </c>
      <c r="L348" s="5">
        <v>2552</v>
      </c>
      <c r="M348" s="5">
        <v>1905</v>
      </c>
      <c r="N348" s="5" t="s">
        <v>918</v>
      </c>
      <c r="O348" s="8">
        <v>4</v>
      </c>
      <c r="P348" s="5">
        <v>1905</v>
      </c>
      <c r="Q348" s="5">
        <v>2552</v>
      </c>
      <c r="R348" s="17">
        <f>VLOOKUP(Q348,'Commission Criteria'!$B$3:$C$11,2,TRUE)</f>
        <v>0.01</v>
      </c>
      <c r="S348" s="17">
        <f>VLOOKUP('OS Vlookup Approx Sol'!Q348,IF('OS Vlookup Approx Sol'!O348&lt;=5,'Commission Criteria'!$B$3:$C$11,'Commission Criteria'!$E$3:$F$11),2,1)</f>
        <v>0.01</v>
      </c>
      <c r="T348" s="5" t="s">
        <v>997</v>
      </c>
      <c r="U348" s="5" t="s">
        <v>895</v>
      </c>
      <c r="V348" s="5" t="s">
        <v>896</v>
      </c>
      <c r="W348" s="5" t="s">
        <v>879</v>
      </c>
      <c r="X348" s="5" t="s">
        <v>897</v>
      </c>
    </row>
    <row r="349" spans="1:24">
      <c r="A349" s="5" t="s">
        <v>331</v>
      </c>
      <c r="B349" s="10">
        <v>41636</v>
      </c>
      <c r="C349" s="10" t="str">
        <f>VLOOKUP(MONTH(B349),'Commission Criteria'!$XES$3:$XFD$6,2,1)</f>
        <v>Qtr3</v>
      </c>
      <c r="D349" s="5" t="s">
        <v>1542</v>
      </c>
      <c r="E349" s="5">
        <v>10005</v>
      </c>
      <c r="F349" s="5" t="s">
        <v>1398</v>
      </c>
      <c r="G349" s="5">
        <v>1</v>
      </c>
      <c r="H349" s="2" t="s">
        <v>993</v>
      </c>
      <c r="I349" s="2" t="s">
        <v>878</v>
      </c>
      <c r="J349" s="2" t="s">
        <v>880</v>
      </c>
      <c r="K349" s="5" t="s">
        <v>1098</v>
      </c>
      <c r="L349" s="5">
        <v>3197</v>
      </c>
      <c r="M349" s="5">
        <v>1625</v>
      </c>
      <c r="N349" s="5" t="s">
        <v>918</v>
      </c>
      <c r="O349" s="8" t="s">
        <v>1572</v>
      </c>
      <c r="P349" s="5">
        <v>1625</v>
      </c>
      <c r="Q349" s="5">
        <v>3197</v>
      </c>
      <c r="R349" s="17">
        <f>VLOOKUP(Q349,'Commission Criteria'!$B$3:$C$11,2,TRUE)</f>
        <v>0.01</v>
      </c>
      <c r="S349" s="17">
        <f>VLOOKUP('OS Vlookup Approx Sol'!Q349,IF('OS Vlookup Approx Sol'!O349&lt;=5,'Commission Criteria'!$B$3:$C$11,'Commission Criteria'!$E$3:$F$11),2,1)</f>
        <v>0.02</v>
      </c>
      <c r="T349" s="5" t="s">
        <v>993</v>
      </c>
      <c r="U349" s="5" t="s">
        <v>877</v>
      </c>
      <c r="V349" s="5" t="s">
        <v>878</v>
      </c>
      <c r="W349" s="5" t="s">
        <v>879</v>
      </c>
      <c r="X349" s="5" t="s">
        <v>880</v>
      </c>
    </row>
    <row r="350" spans="1:24">
      <c r="A350" s="5" t="s">
        <v>332</v>
      </c>
      <c r="B350" s="10">
        <v>41637</v>
      </c>
      <c r="C350" s="10" t="str">
        <f>VLOOKUP(MONTH(B350),'Commission Criteria'!$XES$3:$XFD$6,2,1)</f>
        <v>Qtr3</v>
      </c>
      <c r="D350" s="5" t="s">
        <v>1544</v>
      </c>
      <c r="E350" s="5">
        <v>10011</v>
      </c>
      <c r="F350" s="5" t="s">
        <v>1420</v>
      </c>
      <c r="G350" s="5">
        <v>1</v>
      </c>
      <c r="H350" s="2" t="s">
        <v>998</v>
      </c>
      <c r="I350" s="2" t="s">
        <v>899</v>
      </c>
      <c r="J350" s="2" t="s">
        <v>901</v>
      </c>
      <c r="K350" s="5" t="s">
        <v>1120</v>
      </c>
      <c r="L350" s="5">
        <v>4291</v>
      </c>
      <c r="M350" s="5">
        <v>2021</v>
      </c>
      <c r="N350" s="5" t="s">
        <v>918</v>
      </c>
      <c r="O350" s="8">
        <v>3</v>
      </c>
      <c r="P350" s="5">
        <v>2021</v>
      </c>
      <c r="Q350" s="5">
        <v>4291</v>
      </c>
      <c r="R350" s="17">
        <f>VLOOKUP(Q350,'Commission Criteria'!$B$3:$C$11,2,TRUE)</f>
        <v>0.01</v>
      </c>
      <c r="S350" s="17">
        <f>VLOOKUP('OS Vlookup Approx Sol'!Q350,IF('OS Vlookup Approx Sol'!O350&lt;=5,'Commission Criteria'!$B$3:$C$11,'Commission Criteria'!$E$3:$F$11),2,1)</f>
        <v>0.01</v>
      </c>
      <c r="T350" s="5" t="s">
        <v>998</v>
      </c>
      <c r="U350" s="5" t="s">
        <v>898</v>
      </c>
      <c r="V350" s="5" t="s">
        <v>899</v>
      </c>
      <c r="W350" s="5" t="s">
        <v>900</v>
      </c>
      <c r="X350" s="5" t="s">
        <v>901</v>
      </c>
    </row>
    <row r="351" spans="1:24">
      <c r="A351" s="5" t="s">
        <v>1589</v>
      </c>
      <c r="B351" s="10">
        <v>41637</v>
      </c>
      <c r="C351" s="10" t="str">
        <f>VLOOKUP(MONTH(B351),'Commission Criteria'!$XES$3:$XFD$6,2,1)</f>
        <v>Qtr3</v>
      </c>
      <c r="D351" s="5" t="s">
        <v>1540</v>
      </c>
      <c r="E351" s="5">
        <v>10013</v>
      </c>
      <c r="F351" s="5" t="s">
        <v>1309</v>
      </c>
      <c r="G351" s="5">
        <v>1</v>
      </c>
      <c r="H351" s="2" t="s">
        <v>1000</v>
      </c>
      <c r="I351" s="2" t="s">
        <v>906</v>
      </c>
      <c r="J351" s="2" t="s">
        <v>908</v>
      </c>
      <c r="K351" s="5" t="s">
        <v>984</v>
      </c>
      <c r="L351" s="5">
        <v>4831</v>
      </c>
      <c r="M351" s="5">
        <v>2265</v>
      </c>
      <c r="N351" s="5" t="s">
        <v>918</v>
      </c>
      <c r="O351" s="8">
        <v>5</v>
      </c>
      <c r="P351" s="5">
        <v>2265</v>
      </c>
      <c r="Q351" s="5">
        <v>4831</v>
      </c>
      <c r="R351" s="17">
        <f>VLOOKUP(Q351,'Commission Criteria'!$B$3:$C$11,2,TRUE)</f>
        <v>0.01</v>
      </c>
      <c r="S351" s="17">
        <f>VLOOKUP('OS Vlookup Approx Sol'!Q351,IF('OS Vlookup Approx Sol'!O351&lt;=5,'Commission Criteria'!$B$3:$C$11,'Commission Criteria'!$E$3:$F$11),2,1)</f>
        <v>0.01</v>
      </c>
      <c r="T351" s="5" t="s">
        <v>1000</v>
      </c>
      <c r="U351" s="5" t="s">
        <v>905</v>
      </c>
      <c r="V351" s="5" t="s">
        <v>906</v>
      </c>
      <c r="W351" s="5" t="s">
        <v>907</v>
      </c>
      <c r="X351" s="5" t="s">
        <v>908</v>
      </c>
    </row>
    <row r="352" spans="1:24">
      <c r="A352" s="5" t="s">
        <v>333</v>
      </c>
      <c r="B352" s="10">
        <v>41637</v>
      </c>
      <c r="C352" s="10" t="str">
        <f>VLOOKUP(MONTH(B352),'Commission Criteria'!$XES$3:$XFD$6,2,1)</f>
        <v>Qtr3</v>
      </c>
      <c r="D352" s="5" t="s">
        <v>1539</v>
      </c>
      <c r="E352" s="5">
        <v>10006</v>
      </c>
      <c r="F352" s="5" t="s">
        <v>1349</v>
      </c>
      <c r="G352" s="5">
        <v>3</v>
      </c>
      <c r="H352" s="2" t="s">
        <v>1561</v>
      </c>
      <c r="I352" s="2" t="s">
        <v>882</v>
      </c>
      <c r="J352" s="2" t="s">
        <v>884</v>
      </c>
      <c r="K352" s="5" t="s">
        <v>1049</v>
      </c>
      <c r="L352" s="5">
        <v>4731</v>
      </c>
      <c r="M352" s="5">
        <v>1858</v>
      </c>
      <c r="N352" s="5" t="s">
        <v>918</v>
      </c>
      <c r="O352" s="8">
        <v>4</v>
      </c>
      <c r="P352" s="5">
        <v>5574</v>
      </c>
      <c r="Q352" s="5">
        <v>14193</v>
      </c>
      <c r="R352" s="17">
        <f>VLOOKUP(Q352,'Commission Criteria'!$B$3:$C$11,2,TRUE)</f>
        <v>0.03</v>
      </c>
      <c r="S352" s="17">
        <f>VLOOKUP('OS Vlookup Approx Sol'!Q352,IF('OS Vlookup Approx Sol'!O352&lt;=5,'Commission Criteria'!$B$3:$C$11,'Commission Criteria'!$E$3:$F$11),2,1)</f>
        <v>0.03</v>
      </c>
      <c r="T352" s="5" t="s">
        <v>1561</v>
      </c>
      <c r="U352" s="5" t="s">
        <v>881</v>
      </c>
      <c r="V352" s="5" t="s">
        <v>882</v>
      </c>
      <c r="W352" s="5" t="s">
        <v>883</v>
      </c>
      <c r="X352" s="5" t="s">
        <v>884</v>
      </c>
    </row>
    <row r="353" spans="1:24">
      <c r="A353" s="5" t="s">
        <v>334</v>
      </c>
      <c r="B353" s="10">
        <v>41638</v>
      </c>
      <c r="C353" s="10" t="str">
        <f>VLOOKUP(MONTH(B353),'Commission Criteria'!$XES$3:$XFD$6,2,1)</f>
        <v>Qtr3</v>
      </c>
      <c r="D353" s="5" t="s">
        <v>1540</v>
      </c>
      <c r="E353" s="5">
        <v>10006</v>
      </c>
      <c r="F353" s="5" t="s">
        <v>1406</v>
      </c>
      <c r="G353" s="5">
        <v>2</v>
      </c>
      <c r="H353" s="2" t="s">
        <v>1561</v>
      </c>
      <c r="I353" s="2" t="s">
        <v>882</v>
      </c>
      <c r="J353" s="2" t="s">
        <v>884</v>
      </c>
      <c r="K353" s="5" t="s">
        <v>1106</v>
      </c>
      <c r="L353" s="5">
        <v>4711</v>
      </c>
      <c r="M353" s="5">
        <v>2288</v>
      </c>
      <c r="N353" s="5" t="s">
        <v>923</v>
      </c>
      <c r="O353" s="8">
        <v>5</v>
      </c>
      <c r="P353" s="5">
        <v>4576</v>
      </c>
      <c r="Q353" s="5">
        <v>9422</v>
      </c>
      <c r="R353" s="17">
        <f>VLOOKUP(Q353,'Commission Criteria'!$B$3:$C$11,2,TRUE)</f>
        <v>0.03</v>
      </c>
      <c r="S353" s="17">
        <f>VLOOKUP('OS Vlookup Approx Sol'!Q353,IF('OS Vlookup Approx Sol'!O353&lt;=5,'Commission Criteria'!$B$3:$C$11,'Commission Criteria'!$E$3:$F$11),2,1)</f>
        <v>0.03</v>
      </c>
      <c r="T353" s="5" t="s">
        <v>1561</v>
      </c>
      <c r="U353" s="5" t="s">
        <v>881</v>
      </c>
      <c r="V353" s="5" t="s">
        <v>882</v>
      </c>
      <c r="W353" s="5" t="s">
        <v>883</v>
      </c>
      <c r="X353" s="5" t="s">
        <v>884</v>
      </c>
    </row>
    <row r="354" spans="1:24">
      <c r="A354" s="5" t="s">
        <v>335</v>
      </c>
      <c r="B354" s="10">
        <v>41641</v>
      </c>
      <c r="C354" s="10" t="str">
        <f>VLOOKUP(MONTH(B354),'Commission Criteria'!$XES$3:$XFD$6,2,1)</f>
        <v>Qtr4</v>
      </c>
      <c r="D354" s="5" t="s">
        <v>1543</v>
      </c>
      <c r="E354" s="5">
        <v>10010</v>
      </c>
      <c r="F354" s="5" t="s">
        <v>1322</v>
      </c>
      <c r="G354" s="5">
        <v>2</v>
      </c>
      <c r="H354" s="2" t="s">
        <v>997</v>
      </c>
      <c r="I354" s="2" t="s">
        <v>896</v>
      </c>
      <c r="J354" s="2" t="s">
        <v>897</v>
      </c>
      <c r="K354" s="5" t="s">
        <v>1022</v>
      </c>
      <c r="L354" s="5">
        <v>3018</v>
      </c>
      <c r="M354" s="5">
        <v>1286</v>
      </c>
      <c r="N354" s="5" t="s">
        <v>918</v>
      </c>
      <c r="O354" s="8">
        <v>10</v>
      </c>
      <c r="P354" s="5">
        <v>2572</v>
      </c>
      <c r="Q354" s="5">
        <v>6036</v>
      </c>
      <c r="R354" s="17">
        <f>VLOOKUP(Q354,'Commission Criteria'!$B$3:$C$11,2,TRUE)</f>
        <v>0.03</v>
      </c>
      <c r="S354" s="17">
        <f>VLOOKUP('OS Vlookup Approx Sol'!Q354,IF('OS Vlookup Approx Sol'!O354&lt;=5,'Commission Criteria'!$B$3:$C$11,'Commission Criteria'!$E$3:$F$11),2,1)</f>
        <v>0.02</v>
      </c>
      <c r="T354" s="5" t="s">
        <v>997</v>
      </c>
      <c r="U354" s="5" t="s">
        <v>895</v>
      </c>
      <c r="V354" s="5" t="s">
        <v>896</v>
      </c>
      <c r="W354" s="5" t="s">
        <v>879</v>
      </c>
      <c r="X354" s="5" t="s">
        <v>897</v>
      </c>
    </row>
    <row r="355" spans="1:24">
      <c r="A355" s="5" t="s">
        <v>336</v>
      </c>
      <c r="B355" s="10">
        <v>41641</v>
      </c>
      <c r="C355" s="10" t="str">
        <f>VLOOKUP(MONTH(B355),'Commission Criteria'!$XES$3:$XFD$6,2,1)</f>
        <v>Qtr4</v>
      </c>
      <c r="D355" s="5" t="s">
        <v>1544</v>
      </c>
      <c r="E355" s="5">
        <v>10011</v>
      </c>
      <c r="F355" s="5" t="s">
        <v>1384</v>
      </c>
      <c r="G355" s="5">
        <v>2</v>
      </c>
      <c r="H355" s="2" t="s">
        <v>998</v>
      </c>
      <c r="I355" s="2" t="s">
        <v>899</v>
      </c>
      <c r="J355" s="2" t="s">
        <v>901</v>
      </c>
      <c r="K355" s="5" t="s">
        <v>1084</v>
      </c>
      <c r="L355" s="5">
        <v>4547</v>
      </c>
      <c r="M355" s="5">
        <v>2258</v>
      </c>
      <c r="N355" s="5" t="s">
        <v>925</v>
      </c>
      <c r="O355" s="8">
        <v>3</v>
      </c>
      <c r="P355" s="5">
        <v>4516</v>
      </c>
      <c r="Q355" s="5">
        <v>9094</v>
      </c>
      <c r="R355" s="17">
        <f>VLOOKUP(Q355,'Commission Criteria'!$B$3:$C$11,2,TRUE)</f>
        <v>0.03</v>
      </c>
      <c r="S355" s="17">
        <f>VLOOKUP('OS Vlookup Approx Sol'!Q355,IF('OS Vlookup Approx Sol'!O355&lt;=5,'Commission Criteria'!$B$3:$C$11,'Commission Criteria'!$E$3:$F$11),2,1)</f>
        <v>0.03</v>
      </c>
      <c r="T355" s="5" t="s">
        <v>998</v>
      </c>
      <c r="U355" s="5" t="s">
        <v>898</v>
      </c>
      <c r="V355" s="5" t="s">
        <v>899</v>
      </c>
      <c r="W355" s="5" t="s">
        <v>900</v>
      </c>
      <c r="X355" s="5" t="s">
        <v>901</v>
      </c>
    </row>
    <row r="356" spans="1:24">
      <c r="A356" s="5" t="s">
        <v>337</v>
      </c>
      <c r="B356" s="10">
        <v>41643</v>
      </c>
      <c r="C356" s="10" t="str">
        <f>VLOOKUP(MONTH(B356),'Commission Criteria'!$XES$3:$XFD$6,2,1)</f>
        <v>Qtr4</v>
      </c>
      <c r="D356" s="5" t="s">
        <v>1544</v>
      </c>
      <c r="E356" s="5">
        <v>10015</v>
      </c>
      <c r="F356" s="5" t="s">
        <v>1335</v>
      </c>
      <c r="G356" s="5">
        <v>1</v>
      </c>
      <c r="H356" s="2" t="s">
        <v>1002</v>
      </c>
      <c r="I356" s="2" t="s">
        <v>914</v>
      </c>
      <c r="J356" s="2" t="s">
        <v>915</v>
      </c>
      <c r="K356" s="5" t="s">
        <v>1035</v>
      </c>
      <c r="L356" s="5">
        <v>4262</v>
      </c>
      <c r="M356" s="5">
        <v>2486</v>
      </c>
      <c r="N356" s="5" t="s">
        <v>918</v>
      </c>
      <c r="O356" s="8">
        <v>3</v>
      </c>
      <c r="P356" s="5">
        <v>2486</v>
      </c>
      <c r="Q356" s="5">
        <v>4262</v>
      </c>
      <c r="R356" s="17">
        <f>VLOOKUP(Q356,'Commission Criteria'!$B$3:$C$11,2,TRUE)</f>
        <v>0.01</v>
      </c>
      <c r="S356" s="17">
        <f>VLOOKUP('OS Vlookup Approx Sol'!Q356,IF('OS Vlookup Approx Sol'!O356&lt;=5,'Commission Criteria'!$B$3:$C$11,'Commission Criteria'!$E$3:$F$11),2,1)</f>
        <v>0.01</v>
      </c>
      <c r="T356" s="5" t="s">
        <v>1002</v>
      </c>
      <c r="U356" s="5" t="s">
        <v>913</v>
      </c>
      <c r="V356" s="5" t="s">
        <v>914</v>
      </c>
      <c r="W356" s="5" t="s">
        <v>907</v>
      </c>
      <c r="X356" s="5" t="s">
        <v>915</v>
      </c>
    </row>
    <row r="357" spans="1:24">
      <c r="A357" s="5" t="s">
        <v>338</v>
      </c>
      <c r="B357" s="10">
        <v>41644</v>
      </c>
      <c r="C357" s="10" t="str">
        <f>VLOOKUP(MONTH(B357),'Commission Criteria'!$XES$3:$XFD$6,2,1)</f>
        <v>Qtr4</v>
      </c>
      <c r="D357" s="5" t="s">
        <v>1543</v>
      </c>
      <c r="E357" s="5">
        <v>10004</v>
      </c>
      <c r="F357" s="5" t="s">
        <v>1353</v>
      </c>
      <c r="G357" s="5">
        <v>1</v>
      </c>
      <c r="H357" s="2" t="s">
        <v>992</v>
      </c>
      <c r="I357" s="2" t="s">
        <v>864</v>
      </c>
      <c r="J357" s="2" t="s">
        <v>876</v>
      </c>
      <c r="K357" s="5" t="s">
        <v>1053</v>
      </c>
      <c r="L357" s="5">
        <v>4996</v>
      </c>
      <c r="M357" s="5">
        <v>2108</v>
      </c>
      <c r="N357" s="5" t="s">
        <v>923</v>
      </c>
      <c r="O357" s="8">
        <v>10</v>
      </c>
      <c r="P357" s="5">
        <v>2108</v>
      </c>
      <c r="Q357" s="5">
        <v>4996</v>
      </c>
      <c r="R357" s="17">
        <f>VLOOKUP(Q357,'Commission Criteria'!$B$3:$C$11,2,TRUE)</f>
        <v>0.01</v>
      </c>
      <c r="S357" s="17">
        <f>VLOOKUP('OS Vlookup Approx Sol'!Q357,IF('OS Vlookup Approx Sol'!O357&lt;=5,'Commission Criteria'!$B$3:$C$11,'Commission Criteria'!$E$3:$F$11),2,1)</f>
        <v>0.02</v>
      </c>
      <c r="T357" s="5" t="s">
        <v>992</v>
      </c>
      <c r="U357" s="5" t="s">
        <v>875</v>
      </c>
      <c r="V357" s="5" t="s">
        <v>864</v>
      </c>
      <c r="W357" s="5" t="s">
        <v>865</v>
      </c>
      <c r="X357" s="5" t="s">
        <v>876</v>
      </c>
    </row>
    <row r="358" spans="1:24">
      <c r="A358" s="5" t="s">
        <v>339</v>
      </c>
      <c r="B358" s="10">
        <v>41644</v>
      </c>
      <c r="C358" s="10" t="str">
        <f>VLOOKUP(MONTH(B358),'Commission Criteria'!$XES$3:$XFD$6,2,1)</f>
        <v>Qtr4</v>
      </c>
      <c r="D358" s="5" t="s">
        <v>1541</v>
      </c>
      <c r="E358" s="5">
        <v>10002</v>
      </c>
      <c r="F358" s="5" t="s">
        <v>1247</v>
      </c>
      <c r="G358" s="5">
        <v>2</v>
      </c>
      <c r="H358" s="2" t="s">
        <v>990</v>
      </c>
      <c r="I358" s="2" t="s">
        <v>868</v>
      </c>
      <c r="J358" s="2" t="s">
        <v>870</v>
      </c>
      <c r="K358" s="5" t="s">
        <v>963</v>
      </c>
      <c r="L358" s="5">
        <v>2814</v>
      </c>
      <c r="M358" s="5">
        <v>2437</v>
      </c>
      <c r="N358" s="5" t="s">
        <v>918</v>
      </c>
      <c r="O358" s="8">
        <v>8</v>
      </c>
      <c r="P358" s="5">
        <v>4874</v>
      </c>
      <c r="Q358" s="5">
        <v>5628</v>
      </c>
      <c r="R358" s="17">
        <f>VLOOKUP(Q358,'Commission Criteria'!$B$3:$C$11,2,TRUE)</f>
        <v>0.03</v>
      </c>
      <c r="S358" s="17">
        <f>VLOOKUP('OS Vlookup Approx Sol'!Q358,IF('OS Vlookup Approx Sol'!O358&lt;=5,'Commission Criteria'!$B$3:$C$11,'Commission Criteria'!$E$3:$F$11),2,1)</f>
        <v>0.02</v>
      </c>
      <c r="T358" s="5" t="s">
        <v>990</v>
      </c>
      <c r="U358" s="5" t="s">
        <v>867</v>
      </c>
      <c r="V358" s="5" t="s">
        <v>868</v>
      </c>
      <c r="W358" s="5" t="s">
        <v>869</v>
      </c>
      <c r="X358" s="5" t="s">
        <v>870</v>
      </c>
    </row>
    <row r="359" spans="1:24">
      <c r="A359" s="5" t="s">
        <v>340</v>
      </c>
      <c r="B359" s="10">
        <v>41644</v>
      </c>
      <c r="C359" s="10" t="str">
        <f>VLOOKUP(MONTH(B359),'Commission Criteria'!$XES$3:$XFD$6,2,1)</f>
        <v>Qtr4</v>
      </c>
      <c r="D359" s="5" t="s">
        <v>1544</v>
      </c>
      <c r="E359" s="5">
        <v>10014</v>
      </c>
      <c r="F359" s="5" t="s">
        <v>1375</v>
      </c>
      <c r="G359" s="5">
        <v>3</v>
      </c>
      <c r="H359" s="2" t="s">
        <v>1001</v>
      </c>
      <c r="I359" s="2" t="s">
        <v>910</v>
      </c>
      <c r="J359" s="2" t="s">
        <v>912</v>
      </c>
      <c r="K359" s="5" t="s">
        <v>1075</v>
      </c>
      <c r="L359" s="5">
        <v>4209</v>
      </c>
      <c r="M359" s="5">
        <v>1692</v>
      </c>
      <c r="N359" s="5" t="s">
        <v>925</v>
      </c>
      <c r="O359" s="8">
        <v>3</v>
      </c>
      <c r="P359" s="5">
        <v>5076</v>
      </c>
      <c r="Q359" s="5">
        <v>12627</v>
      </c>
      <c r="R359" s="17">
        <f>VLOOKUP(Q359,'Commission Criteria'!$B$3:$C$11,2,TRUE)</f>
        <v>0.03</v>
      </c>
      <c r="S359" s="17">
        <f>VLOOKUP('OS Vlookup Approx Sol'!Q359,IF('OS Vlookup Approx Sol'!O359&lt;=5,'Commission Criteria'!$B$3:$C$11,'Commission Criteria'!$E$3:$F$11),2,1)</f>
        <v>0.03</v>
      </c>
      <c r="T359" s="5" t="s">
        <v>1001</v>
      </c>
      <c r="U359" s="5" t="s">
        <v>909</v>
      </c>
      <c r="V359" s="5" t="s">
        <v>910</v>
      </c>
      <c r="W359" s="5" t="s">
        <v>911</v>
      </c>
      <c r="X359" s="5" t="s">
        <v>912</v>
      </c>
    </row>
    <row r="360" spans="1:24">
      <c r="A360" s="5" t="s">
        <v>341</v>
      </c>
      <c r="B360" s="10">
        <v>41645</v>
      </c>
      <c r="C360" s="10" t="str">
        <f>VLOOKUP(MONTH(B360),'Commission Criteria'!$XES$3:$XFD$6,2,1)</f>
        <v>Qtr4</v>
      </c>
      <c r="D360" s="5" t="s">
        <v>1541</v>
      </c>
      <c r="E360" s="5">
        <v>10009</v>
      </c>
      <c r="F360" s="5" t="s">
        <v>1278</v>
      </c>
      <c r="G360" s="5">
        <v>1</v>
      </c>
      <c r="H360" s="2" t="s">
        <v>996</v>
      </c>
      <c r="I360" s="2" t="s">
        <v>892</v>
      </c>
      <c r="J360" s="2" t="s">
        <v>894</v>
      </c>
      <c r="K360" s="5" t="s">
        <v>978</v>
      </c>
      <c r="L360" s="5">
        <v>2787</v>
      </c>
      <c r="M360" s="5">
        <v>2020</v>
      </c>
      <c r="N360" s="5" t="s">
        <v>918</v>
      </c>
      <c r="O360" s="8">
        <v>8</v>
      </c>
      <c r="P360" s="5">
        <v>2020</v>
      </c>
      <c r="Q360" s="5">
        <v>2787</v>
      </c>
      <c r="R360" s="17">
        <f>VLOOKUP(Q360,'Commission Criteria'!$B$3:$C$11,2,TRUE)</f>
        <v>0.01</v>
      </c>
      <c r="S360" s="17">
        <f>VLOOKUP('OS Vlookup Approx Sol'!Q360,IF('OS Vlookup Approx Sol'!O360&lt;=5,'Commission Criteria'!$B$3:$C$11,'Commission Criteria'!$E$3:$F$11),2,1)</f>
        <v>0.02</v>
      </c>
      <c r="T360" s="5" t="s">
        <v>996</v>
      </c>
      <c r="U360" s="5" t="s">
        <v>891</v>
      </c>
      <c r="V360" s="5" t="s">
        <v>892</v>
      </c>
      <c r="W360" s="5" t="s">
        <v>893</v>
      </c>
      <c r="X360" s="5" t="s">
        <v>894</v>
      </c>
    </row>
    <row r="361" spans="1:24">
      <c r="A361" s="5" t="s">
        <v>342</v>
      </c>
      <c r="B361" s="10">
        <v>41645</v>
      </c>
      <c r="C361" s="10" t="str">
        <f>VLOOKUP(MONTH(B361),'Commission Criteria'!$XES$3:$XFD$6,2,1)</f>
        <v>Qtr4</v>
      </c>
      <c r="D361" s="5" t="s">
        <v>1545</v>
      </c>
      <c r="E361" s="5">
        <v>10012</v>
      </c>
      <c r="F361" s="5" t="s">
        <v>1374</v>
      </c>
      <c r="G361" s="5">
        <v>1</v>
      </c>
      <c r="H361" s="2" t="s">
        <v>999</v>
      </c>
      <c r="I361" s="2" t="s">
        <v>903</v>
      </c>
      <c r="J361" s="2" t="s">
        <v>904</v>
      </c>
      <c r="K361" s="5" t="s">
        <v>1074</v>
      </c>
      <c r="L361" s="5">
        <v>2923</v>
      </c>
      <c r="M361" s="5">
        <v>2480</v>
      </c>
      <c r="N361" s="5" t="s">
        <v>923</v>
      </c>
      <c r="O361" s="8">
        <v>6</v>
      </c>
      <c r="P361" s="5">
        <v>2480</v>
      </c>
      <c r="Q361" s="5">
        <v>2923</v>
      </c>
      <c r="R361" s="17">
        <f>VLOOKUP(Q361,'Commission Criteria'!$B$3:$C$11,2,TRUE)</f>
        <v>0.01</v>
      </c>
      <c r="S361" s="17">
        <f>VLOOKUP('OS Vlookup Approx Sol'!Q361,IF('OS Vlookup Approx Sol'!O361&lt;=5,'Commission Criteria'!$B$3:$C$11,'Commission Criteria'!$E$3:$F$11),2,1)</f>
        <v>0.02</v>
      </c>
      <c r="T361" s="5" t="s">
        <v>999</v>
      </c>
      <c r="U361" s="5" t="s">
        <v>902</v>
      </c>
      <c r="V361" s="5" t="s">
        <v>903</v>
      </c>
      <c r="W361" s="5" t="s">
        <v>879</v>
      </c>
      <c r="X361" s="5" t="s">
        <v>904</v>
      </c>
    </row>
    <row r="362" spans="1:24">
      <c r="A362" s="5" t="s">
        <v>343</v>
      </c>
      <c r="B362" s="10">
        <v>41645</v>
      </c>
      <c r="C362" s="10" t="str">
        <f>VLOOKUP(MONTH(B362),'Commission Criteria'!$XES$3:$XFD$6,2,1)</f>
        <v>Qtr4</v>
      </c>
      <c r="D362" s="5" t="s">
        <v>1544</v>
      </c>
      <c r="E362" s="5">
        <v>10003</v>
      </c>
      <c r="F362" s="5" t="s">
        <v>1412</v>
      </c>
      <c r="G362" s="5">
        <v>1</v>
      </c>
      <c r="H362" s="2" t="s">
        <v>991</v>
      </c>
      <c r="I362" s="2" t="s">
        <v>872</v>
      </c>
      <c r="J362" s="2" t="s">
        <v>874</v>
      </c>
      <c r="K362" s="5" t="s">
        <v>1112</v>
      </c>
      <c r="L362" s="5">
        <v>3759</v>
      </c>
      <c r="M362" s="5">
        <v>2258</v>
      </c>
      <c r="N362" s="5" t="s">
        <v>920</v>
      </c>
      <c r="O362" s="8">
        <v>3</v>
      </c>
      <c r="P362" s="5">
        <v>2258</v>
      </c>
      <c r="Q362" s="5">
        <v>3759</v>
      </c>
      <c r="R362" s="17">
        <f>VLOOKUP(Q362,'Commission Criteria'!$B$3:$C$11,2,TRUE)</f>
        <v>0.01</v>
      </c>
      <c r="S362" s="17">
        <f>VLOOKUP('OS Vlookup Approx Sol'!Q362,IF('OS Vlookup Approx Sol'!O362&lt;=5,'Commission Criteria'!$B$3:$C$11,'Commission Criteria'!$E$3:$F$11),2,1)</f>
        <v>0.01</v>
      </c>
      <c r="T362" s="5" t="s">
        <v>991</v>
      </c>
      <c r="U362" s="5" t="s">
        <v>871</v>
      </c>
      <c r="V362" s="5" t="s">
        <v>872</v>
      </c>
      <c r="W362" s="5" t="s">
        <v>873</v>
      </c>
      <c r="X362" s="5" t="s">
        <v>874</v>
      </c>
    </row>
    <row r="363" spans="1:24">
      <c r="A363" s="5" t="s">
        <v>344</v>
      </c>
      <c r="B363" s="10">
        <v>41645</v>
      </c>
      <c r="C363" s="10" t="str">
        <f>VLOOKUP(MONTH(B363),'Commission Criteria'!$XES$3:$XFD$6,2,1)</f>
        <v>Qtr4</v>
      </c>
      <c r="D363" s="5" t="s">
        <v>1545</v>
      </c>
      <c r="E363" s="5">
        <v>10012</v>
      </c>
      <c r="F363" s="5" t="s">
        <v>1407</v>
      </c>
      <c r="G363" s="5">
        <v>2</v>
      </c>
      <c r="H363" s="2" t="s">
        <v>999</v>
      </c>
      <c r="I363" s="2" t="s">
        <v>903</v>
      </c>
      <c r="J363" s="2" t="s">
        <v>904</v>
      </c>
      <c r="K363" s="5" t="s">
        <v>1107</v>
      </c>
      <c r="L363" s="5">
        <v>4234</v>
      </c>
      <c r="M363" s="5">
        <v>1212</v>
      </c>
      <c r="N363" s="5" t="s">
        <v>923</v>
      </c>
      <c r="O363" s="8">
        <v>6</v>
      </c>
      <c r="P363" s="5">
        <v>2424</v>
      </c>
      <c r="Q363" s="5">
        <v>8468</v>
      </c>
      <c r="R363" s="17">
        <f>VLOOKUP(Q363,'Commission Criteria'!$B$3:$C$11,2,TRUE)</f>
        <v>0.03</v>
      </c>
      <c r="S363" s="17">
        <f>VLOOKUP('OS Vlookup Approx Sol'!Q363,IF('OS Vlookup Approx Sol'!O363&lt;=5,'Commission Criteria'!$B$3:$C$11,'Commission Criteria'!$E$3:$F$11),2,1)</f>
        <v>0.02</v>
      </c>
      <c r="T363" s="5" t="s">
        <v>999</v>
      </c>
      <c r="U363" s="5" t="s">
        <v>902</v>
      </c>
      <c r="V363" s="5" t="s">
        <v>903</v>
      </c>
      <c r="W363" s="5" t="s">
        <v>879</v>
      </c>
      <c r="X363" s="5" t="s">
        <v>904</v>
      </c>
    </row>
    <row r="364" spans="1:24">
      <c r="A364" s="5" t="s">
        <v>345</v>
      </c>
      <c r="B364" s="10">
        <v>41645</v>
      </c>
      <c r="C364" s="10" t="str">
        <f>VLOOKUP(MONTH(B364),'Commission Criteria'!$XES$3:$XFD$6,2,1)</f>
        <v>Qtr4</v>
      </c>
      <c r="D364" s="5" t="s">
        <v>1540</v>
      </c>
      <c r="E364" s="5">
        <v>10008</v>
      </c>
      <c r="F364" s="5" t="s">
        <v>1365</v>
      </c>
      <c r="G364" s="5">
        <v>2</v>
      </c>
      <c r="H364" s="2" t="s">
        <v>995</v>
      </c>
      <c r="I364" s="2" t="s">
        <v>889</v>
      </c>
      <c r="J364" s="2" t="s">
        <v>890</v>
      </c>
      <c r="K364" s="5" t="s">
        <v>1065</v>
      </c>
      <c r="L364" s="5">
        <v>4239</v>
      </c>
      <c r="M364" s="5">
        <v>2267</v>
      </c>
      <c r="N364" s="5" t="s">
        <v>918</v>
      </c>
      <c r="O364" s="8">
        <v>5</v>
      </c>
      <c r="P364" s="5">
        <v>4534</v>
      </c>
      <c r="Q364" s="5">
        <v>8478</v>
      </c>
      <c r="R364" s="17">
        <f>VLOOKUP(Q364,'Commission Criteria'!$B$3:$C$11,2,TRUE)</f>
        <v>0.03</v>
      </c>
      <c r="S364" s="17">
        <f>VLOOKUP('OS Vlookup Approx Sol'!Q364,IF('OS Vlookup Approx Sol'!O364&lt;=5,'Commission Criteria'!$B$3:$C$11,'Commission Criteria'!$E$3:$F$11),2,1)</f>
        <v>0.03</v>
      </c>
      <c r="T364" s="5" t="s">
        <v>995</v>
      </c>
      <c r="U364" s="5" t="s">
        <v>888</v>
      </c>
      <c r="V364" s="5" t="s">
        <v>889</v>
      </c>
      <c r="W364" s="5" t="s">
        <v>865</v>
      </c>
      <c r="X364" s="5" t="s">
        <v>890</v>
      </c>
    </row>
    <row r="365" spans="1:24">
      <c r="A365" s="5" t="s">
        <v>1590</v>
      </c>
      <c r="B365" s="10">
        <v>41651</v>
      </c>
      <c r="C365" s="10" t="str">
        <f>VLOOKUP(MONTH(B365),'Commission Criteria'!$XES$3:$XFD$6,2,1)</f>
        <v>Qtr4</v>
      </c>
      <c r="D365" s="5" t="s">
        <v>1541</v>
      </c>
      <c r="E365" s="5">
        <v>10003</v>
      </c>
      <c r="F365" s="5" t="s">
        <v>1388</v>
      </c>
      <c r="G365" s="5">
        <v>1</v>
      </c>
      <c r="H365" s="2" t="s">
        <v>991</v>
      </c>
      <c r="I365" s="2" t="s">
        <v>872</v>
      </c>
      <c r="J365" s="2" t="s">
        <v>874</v>
      </c>
      <c r="K365" s="5" t="s">
        <v>1088</v>
      </c>
      <c r="L365" s="5">
        <v>2523</v>
      </c>
      <c r="M365" s="5">
        <v>1665</v>
      </c>
      <c r="N365" s="5" t="s">
        <v>918</v>
      </c>
      <c r="O365" s="8">
        <v>8</v>
      </c>
      <c r="P365" s="5">
        <v>1665</v>
      </c>
      <c r="Q365" s="5">
        <v>2523</v>
      </c>
      <c r="R365" s="17">
        <f>VLOOKUP(Q365,'Commission Criteria'!$B$3:$C$11,2,TRUE)</f>
        <v>0.01</v>
      </c>
      <c r="S365" s="17">
        <f>VLOOKUP('OS Vlookup Approx Sol'!Q365,IF('OS Vlookup Approx Sol'!O365&lt;=5,'Commission Criteria'!$B$3:$C$11,'Commission Criteria'!$E$3:$F$11),2,1)</f>
        <v>0.02</v>
      </c>
      <c r="T365" s="5" t="s">
        <v>991</v>
      </c>
      <c r="U365" s="5" t="s">
        <v>871</v>
      </c>
      <c r="V365" s="5" t="s">
        <v>872</v>
      </c>
      <c r="W365" s="5" t="s">
        <v>873</v>
      </c>
      <c r="X365" s="5" t="s">
        <v>874</v>
      </c>
    </row>
    <row r="366" spans="1:24">
      <c r="A366" s="5" t="s">
        <v>346</v>
      </c>
      <c r="B366" s="10">
        <v>41651</v>
      </c>
      <c r="C366" s="10" t="str">
        <f>VLOOKUP(MONTH(B366),'Commission Criteria'!$XES$3:$XFD$6,2,1)</f>
        <v>Qtr4</v>
      </c>
      <c r="D366" s="5" t="s">
        <v>1544</v>
      </c>
      <c r="E366" s="5">
        <v>10003</v>
      </c>
      <c r="F366" s="5" t="s">
        <v>1532</v>
      </c>
      <c r="G366" s="5">
        <v>1</v>
      </c>
      <c r="H366" s="2" t="s">
        <v>991</v>
      </c>
      <c r="I366" s="2" t="s">
        <v>872</v>
      </c>
      <c r="J366" s="2" t="s">
        <v>874</v>
      </c>
      <c r="K366" s="5" t="s">
        <v>1232</v>
      </c>
      <c r="L366" s="5">
        <v>3514</v>
      </c>
      <c r="M366" s="5">
        <v>1257</v>
      </c>
      <c r="N366" s="5" t="s">
        <v>918</v>
      </c>
      <c r="O366" s="8">
        <v>3</v>
      </c>
      <c r="P366" s="5">
        <v>1257</v>
      </c>
      <c r="Q366" s="5">
        <v>3514</v>
      </c>
      <c r="R366" s="17">
        <f>VLOOKUP(Q366,'Commission Criteria'!$B$3:$C$11,2,TRUE)</f>
        <v>0.01</v>
      </c>
      <c r="S366" s="17">
        <f>VLOOKUP('OS Vlookup Approx Sol'!Q366,IF('OS Vlookup Approx Sol'!O366&lt;=5,'Commission Criteria'!$B$3:$C$11,'Commission Criteria'!$E$3:$F$11),2,1)</f>
        <v>0.01</v>
      </c>
      <c r="T366" s="5" t="s">
        <v>991</v>
      </c>
      <c r="U366" s="5" t="s">
        <v>871</v>
      </c>
      <c r="V366" s="5" t="s">
        <v>872</v>
      </c>
      <c r="W366" s="5" t="s">
        <v>873</v>
      </c>
      <c r="X366" s="5" t="s">
        <v>874</v>
      </c>
    </row>
    <row r="367" spans="1:24">
      <c r="A367" s="5" t="s">
        <v>347</v>
      </c>
      <c r="B367" s="10">
        <v>41651</v>
      </c>
      <c r="C367" s="10" t="str">
        <f>VLOOKUP(MONTH(B367),'Commission Criteria'!$XES$3:$XFD$6,2,1)</f>
        <v>Qtr4</v>
      </c>
      <c r="D367" s="5" t="s">
        <v>1541</v>
      </c>
      <c r="E367" s="5">
        <v>10005</v>
      </c>
      <c r="F367" s="5" t="s">
        <v>1377</v>
      </c>
      <c r="G367" s="5">
        <v>1</v>
      </c>
      <c r="H367" s="2" t="s">
        <v>993</v>
      </c>
      <c r="I367" s="2" t="s">
        <v>878</v>
      </c>
      <c r="J367" s="2" t="s">
        <v>880</v>
      </c>
      <c r="K367" s="5" t="s">
        <v>1077</v>
      </c>
      <c r="L367" s="5">
        <v>4307</v>
      </c>
      <c r="M367" s="5">
        <v>1503</v>
      </c>
      <c r="N367" s="5" t="s">
        <v>918</v>
      </c>
      <c r="O367" s="8">
        <v>8</v>
      </c>
      <c r="P367" s="5">
        <v>1503</v>
      </c>
      <c r="Q367" s="5">
        <v>4307</v>
      </c>
      <c r="R367" s="17">
        <f>VLOOKUP(Q367,'Commission Criteria'!$B$3:$C$11,2,TRUE)</f>
        <v>0.01</v>
      </c>
      <c r="S367" s="17">
        <f>VLOOKUP('OS Vlookup Approx Sol'!Q367,IF('OS Vlookup Approx Sol'!O367&lt;=5,'Commission Criteria'!$B$3:$C$11,'Commission Criteria'!$E$3:$F$11),2,1)</f>
        <v>0.02</v>
      </c>
      <c r="T367" s="5" t="s">
        <v>993</v>
      </c>
      <c r="U367" s="5" t="s">
        <v>877</v>
      </c>
      <c r="V367" s="5" t="s">
        <v>878</v>
      </c>
      <c r="W367" s="5" t="s">
        <v>879</v>
      </c>
      <c r="X367" s="5" t="s">
        <v>880</v>
      </c>
    </row>
    <row r="368" spans="1:24">
      <c r="A368" s="5" t="s">
        <v>348</v>
      </c>
      <c r="B368" s="10">
        <v>41651</v>
      </c>
      <c r="C368" s="10" t="str">
        <f>VLOOKUP(MONTH(B368),'Commission Criteria'!$XES$3:$XFD$6,2,1)</f>
        <v>Qtr4</v>
      </c>
      <c r="D368" s="5" t="s">
        <v>1544</v>
      </c>
      <c r="E368" s="5">
        <v>10001</v>
      </c>
      <c r="F368" s="5" t="s">
        <v>1340</v>
      </c>
      <c r="G368" s="5">
        <v>2</v>
      </c>
      <c r="H368" s="2" t="s">
        <v>1562</v>
      </c>
      <c r="I368" s="2" t="s">
        <v>864</v>
      </c>
      <c r="J368" s="2" t="s">
        <v>866</v>
      </c>
      <c r="K368" s="5" t="s">
        <v>1040</v>
      </c>
      <c r="L368" s="5">
        <v>3694</v>
      </c>
      <c r="M368" s="5">
        <v>1616</v>
      </c>
      <c r="N368" s="5" t="s">
        <v>923</v>
      </c>
      <c r="O368" s="8">
        <v>3</v>
      </c>
      <c r="P368" s="5">
        <v>3232</v>
      </c>
      <c r="Q368" s="5">
        <v>7388</v>
      </c>
      <c r="R368" s="17">
        <f>VLOOKUP(Q368,'Commission Criteria'!$B$3:$C$11,2,TRUE)</f>
        <v>0.03</v>
      </c>
      <c r="S368" s="17">
        <f>VLOOKUP('OS Vlookup Approx Sol'!Q368,IF('OS Vlookup Approx Sol'!O368&lt;=5,'Commission Criteria'!$B$3:$C$11,'Commission Criteria'!$E$3:$F$11),2,1)</f>
        <v>0.03</v>
      </c>
      <c r="T368" s="5" t="s">
        <v>1562</v>
      </c>
      <c r="U368" s="5" t="s">
        <v>863</v>
      </c>
      <c r="V368" s="5" t="s">
        <v>864</v>
      </c>
      <c r="W368" s="5" t="s">
        <v>865</v>
      </c>
      <c r="X368" s="5" t="s">
        <v>866</v>
      </c>
    </row>
    <row r="369" spans="1:24">
      <c r="A369" s="5" t="s">
        <v>349</v>
      </c>
      <c r="B369" s="10">
        <v>41651</v>
      </c>
      <c r="C369" s="10" t="str">
        <f>VLOOKUP(MONTH(B369),'Commission Criteria'!$XES$3:$XFD$6,2,1)</f>
        <v>Qtr4</v>
      </c>
      <c r="D369" s="5" t="s">
        <v>1539</v>
      </c>
      <c r="E369" s="5">
        <v>10006</v>
      </c>
      <c r="F369" s="5" t="s">
        <v>1299</v>
      </c>
      <c r="G369" s="5">
        <v>2</v>
      </c>
      <c r="H369" s="2" t="s">
        <v>1561</v>
      </c>
      <c r="I369" s="2" t="s">
        <v>882</v>
      </c>
      <c r="J369" s="2" t="s">
        <v>884</v>
      </c>
      <c r="K369" s="5" t="s">
        <v>944</v>
      </c>
      <c r="L369" s="5">
        <v>4891</v>
      </c>
      <c r="M369" s="5">
        <v>1745</v>
      </c>
      <c r="N369" s="5" t="s">
        <v>925</v>
      </c>
      <c r="O369" s="8">
        <v>4</v>
      </c>
      <c r="P369" s="5">
        <v>3490</v>
      </c>
      <c r="Q369" s="5">
        <v>9782</v>
      </c>
      <c r="R369" s="17">
        <f>VLOOKUP(Q369,'Commission Criteria'!$B$3:$C$11,2,TRUE)</f>
        <v>0.03</v>
      </c>
      <c r="S369" s="17">
        <f>VLOOKUP('OS Vlookup Approx Sol'!Q369,IF('OS Vlookup Approx Sol'!O369&lt;=5,'Commission Criteria'!$B$3:$C$11,'Commission Criteria'!$E$3:$F$11),2,1)</f>
        <v>0.03</v>
      </c>
      <c r="T369" s="5" t="s">
        <v>1561</v>
      </c>
      <c r="U369" s="5" t="s">
        <v>881</v>
      </c>
      <c r="V369" s="5" t="s">
        <v>882</v>
      </c>
      <c r="W369" s="5" t="s">
        <v>883</v>
      </c>
      <c r="X369" s="5" t="s">
        <v>884</v>
      </c>
    </row>
    <row r="370" spans="1:24">
      <c r="A370" s="5" t="s">
        <v>350</v>
      </c>
      <c r="B370" s="10">
        <v>41652</v>
      </c>
      <c r="C370" s="10" t="str">
        <f>VLOOKUP(MONTH(B370),'Commission Criteria'!$XES$3:$XFD$6,2,1)</f>
        <v>Qtr4</v>
      </c>
      <c r="D370" s="5" t="s">
        <v>1546</v>
      </c>
      <c r="E370" s="5">
        <v>10014</v>
      </c>
      <c r="F370" s="5" t="s">
        <v>1361</v>
      </c>
      <c r="G370" s="5">
        <v>1</v>
      </c>
      <c r="H370" s="2" t="s">
        <v>1001</v>
      </c>
      <c r="I370" s="2" t="s">
        <v>910</v>
      </c>
      <c r="J370" s="2" t="s">
        <v>912</v>
      </c>
      <c r="K370" s="5" t="s">
        <v>1061</v>
      </c>
      <c r="L370" s="5">
        <v>4858</v>
      </c>
      <c r="M370" s="5">
        <v>2491</v>
      </c>
      <c r="N370" s="5" t="s">
        <v>918</v>
      </c>
      <c r="O370" s="8">
        <v>4</v>
      </c>
      <c r="P370" s="5">
        <v>2491</v>
      </c>
      <c r="Q370" s="5">
        <v>4858</v>
      </c>
      <c r="R370" s="17">
        <f>VLOOKUP(Q370,'Commission Criteria'!$B$3:$C$11,2,TRUE)</f>
        <v>0.01</v>
      </c>
      <c r="S370" s="17">
        <f>VLOOKUP('OS Vlookup Approx Sol'!Q370,IF('OS Vlookup Approx Sol'!O370&lt;=5,'Commission Criteria'!$B$3:$C$11,'Commission Criteria'!$E$3:$F$11),2,1)</f>
        <v>0.01</v>
      </c>
      <c r="T370" s="5" t="s">
        <v>1001</v>
      </c>
      <c r="U370" s="5" t="s">
        <v>909</v>
      </c>
      <c r="V370" s="5" t="s">
        <v>910</v>
      </c>
      <c r="W370" s="5" t="s">
        <v>911</v>
      </c>
      <c r="X370" s="5" t="s">
        <v>912</v>
      </c>
    </row>
    <row r="371" spans="1:24">
      <c r="A371" s="5" t="s">
        <v>351</v>
      </c>
      <c r="B371" s="10">
        <v>41652</v>
      </c>
      <c r="C371" s="10" t="str">
        <f>VLOOKUP(MONTH(B371),'Commission Criteria'!$XES$3:$XFD$6,2,1)</f>
        <v>Qtr4</v>
      </c>
      <c r="D371" s="5" t="s">
        <v>1544</v>
      </c>
      <c r="E371" s="5">
        <v>10001</v>
      </c>
      <c r="F371" s="5" t="s">
        <v>1281</v>
      </c>
      <c r="G371" s="5">
        <v>3</v>
      </c>
      <c r="H371" s="2" t="s">
        <v>1562</v>
      </c>
      <c r="I371" s="2" t="s">
        <v>864</v>
      </c>
      <c r="J371" s="2" t="s">
        <v>866</v>
      </c>
      <c r="K371" s="5" t="s">
        <v>934</v>
      </c>
      <c r="L371" s="5">
        <v>3000</v>
      </c>
      <c r="M371" s="5">
        <v>2148</v>
      </c>
      <c r="N371" s="5" t="s">
        <v>925</v>
      </c>
      <c r="O371" s="8">
        <v>3</v>
      </c>
      <c r="P371" s="5">
        <v>6444</v>
      </c>
      <c r="Q371" s="5">
        <v>9000</v>
      </c>
      <c r="R371" s="17">
        <f>VLOOKUP(Q371,'Commission Criteria'!$B$3:$C$11,2,TRUE)</f>
        <v>0.03</v>
      </c>
      <c r="S371" s="17">
        <f>VLOOKUP('OS Vlookup Approx Sol'!Q371,IF('OS Vlookup Approx Sol'!O371&lt;=5,'Commission Criteria'!$B$3:$C$11,'Commission Criteria'!$E$3:$F$11),2,1)</f>
        <v>0.03</v>
      </c>
      <c r="T371" s="5" t="s">
        <v>1562</v>
      </c>
      <c r="U371" s="5" t="s">
        <v>863</v>
      </c>
      <c r="V371" s="5" t="s">
        <v>864</v>
      </c>
      <c r="W371" s="5" t="s">
        <v>865</v>
      </c>
      <c r="X371" s="5" t="s">
        <v>866</v>
      </c>
    </row>
    <row r="372" spans="1:24">
      <c r="A372" s="5" t="s">
        <v>1591</v>
      </c>
      <c r="B372" s="10">
        <v>41653</v>
      </c>
      <c r="C372" s="10" t="str">
        <f>VLOOKUP(MONTH(B372),'Commission Criteria'!$XES$3:$XFD$6,2,1)</f>
        <v>Qtr4</v>
      </c>
      <c r="D372" s="5" t="s">
        <v>1542</v>
      </c>
      <c r="E372" s="5">
        <v>10013</v>
      </c>
      <c r="F372" s="5" t="s">
        <v>1498</v>
      </c>
      <c r="G372" s="5">
        <v>2</v>
      </c>
      <c r="H372" s="2" t="s">
        <v>1000</v>
      </c>
      <c r="I372" s="2" t="s">
        <v>906</v>
      </c>
      <c r="J372" s="2" t="s">
        <v>908</v>
      </c>
      <c r="K372" s="5" t="s">
        <v>1198</v>
      </c>
      <c r="L372" s="5">
        <v>3330</v>
      </c>
      <c r="M372" s="5">
        <v>2283</v>
      </c>
      <c r="N372" s="5" t="s">
        <v>918</v>
      </c>
      <c r="O372" s="8" t="s">
        <v>1572</v>
      </c>
      <c r="P372" s="5">
        <v>4566</v>
      </c>
      <c r="Q372" s="5">
        <v>6660</v>
      </c>
      <c r="R372" s="17">
        <f>VLOOKUP(Q372,'Commission Criteria'!$B$3:$C$11,2,TRUE)</f>
        <v>0.03</v>
      </c>
      <c r="S372" s="17">
        <f>VLOOKUP('OS Vlookup Approx Sol'!Q372,IF('OS Vlookup Approx Sol'!O372&lt;=5,'Commission Criteria'!$B$3:$C$11,'Commission Criteria'!$E$3:$F$11),2,1)</f>
        <v>0.02</v>
      </c>
      <c r="T372" s="5" t="s">
        <v>1000</v>
      </c>
      <c r="U372" s="5" t="s">
        <v>905</v>
      </c>
      <c r="V372" s="5" t="s">
        <v>906</v>
      </c>
      <c r="W372" s="5" t="s">
        <v>907</v>
      </c>
      <c r="X372" s="5" t="s">
        <v>908</v>
      </c>
    </row>
    <row r="373" spans="1:24">
      <c r="A373" s="5" t="s">
        <v>352</v>
      </c>
      <c r="B373" s="10">
        <v>41653</v>
      </c>
      <c r="C373" s="10" t="str">
        <f>VLOOKUP(MONTH(B373),'Commission Criteria'!$XES$3:$XFD$6,2,1)</f>
        <v>Qtr4</v>
      </c>
      <c r="D373" s="5" t="s">
        <v>1541</v>
      </c>
      <c r="E373" s="5">
        <v>10006</v>
      </c>
      <c r="F373" s="5" t="s">
        <v>1433</v>
      </c>
      <c r="G373" s="5">
        <v>2</v>
      </c>
      <c r="H373" s="2" t="s">
        <v>1561</v>
      </c>
      <c r="I373" s="2" t="s">
        <v>882</v>
      </c>
      <c r="J373" s="2" t="s">
        <v>884</v>
      </c>
      <c r="K373" s="5" t="s">
        <v>1133</v>
      </c>
      <c r="L373" s="5">
        <v>3473</v>
      </c>
      <c r="M373" s="5">
        <v>1493</v>
      </c>
      <c r="N373" s="5" t="s">
        <v>923</v>
      </c>
      <c r="O373" s="8">
        <v>8</v>
      </c>
      <c r="P373" s="5">
        <v>2986</v>
      </c>
      <c r="Q373" s="5">
        <v>6946</v>
      </c>
      <c r="R373" s="17">
        <f>VLOOKUP(Q373,'Commission Criteria'!$B$3:$C$11,2,TRUE)</f>
        <v>0.03</v>
      </c>
      <c r="S373" s="17">
        <f>VLOOKUP('OS Vlookup Approx Sol'!Q373,IF('OS Vlookup Approx Sol'!O373&lt;=5,'Commission Criteria'!$B$3:$C$11,'Commission Criteria'!$E$3:$F$11),2,1)</f>
        <v>0.02</v>
      </c>
      <c r="T373" s="5" t="s">
        <v>1561</v>
      </c>
      <c r="U373" s="5" t="s">
        <v>881</v>
      </c>
      <c r="V373" s="5" t="s">
        <v>882</v>
      </c>
      <c r="W373" s="5" t="s">
        <v>883</v>
      </c>
      <c r="X373" s="5" t="s">
        <v>884</v>
      </c>
    </row>
    <row r="374" spans="1:24">
      <c r="A374" s="5" t="s">
        <v>353</v>
      </c>
      <c r="B374" s="10">
        <v>41653</v>
      </c>
      <c r="C374" s="10" t="str">
        <f>VLOOKUP(MONTH(B374),'Commission Criteria'!$XES$3:$XFD$6,2,1)</f>
        <v>Qtr4</v>
      </c>
      <c r="D374" s="5" t="s">
        <v>1540</v>
      </c>
      <c r="E374" s="5">
        <v>10009</v>
      </c>
      <c r="F374" s="5" t="s">
        <v>1251</v>
      </c>
      <c r="G374" s="5">
        <v>3</v>
      </c>
      <c r="H374" s="2" t="s">
        <v>996</v>
      </c>
      <c r="I374" s="2" t="s">
        <v>892</v>
      </c>
      <c r="J374" s="2" t="s">
        <v>894</v>
      </c>
      <c r="K374" s="5" t="s">
        <v>955</v>
      </c>
      <c r="L374" s="5">
        <v>2612</v>
      </c>
      <c r="M374" s="5">
        <v>1994</v>
      </c>
      <c r="N374" s="5" t="s">
        <v>918</v>
      </c>
      <c r="O374" s="8">
        <v>5</v>
      </c>
      <c r="P374" s="5">
        <v>5982</v>
      </c>
      <c r="Q374" s="5">
        <v>7836</v>
      </c>
      <c r="R374" s="17">
        <f>VLOOKUP(Q374,'Commission Criteria'!$B$3:$C$11,2,TRUE)</f>
        <v>0.03</v>
      </c>
      <c r="S374" s="17">
        <f>VLOOKUP('OS Vlookup Approx Sol'!Q374,IF('OS Vlookup Approx Sol'!O374&lt;=5,'Commission Criteria'!$B$3:$C$11,'Commission Criteria'!$E$3:$F$11),2,1)</f>
        <v>0.03</v>
      </c>
      <c r="T374" s="5" t="s">
        <v>996</v>
      </c>
      <c r="U374" s="5" t="s">
        <v>891</v>
      </c>
      <c r="V374" s="5" t="s">
        <v>892</v>
      </c>
      <c r="W374" s="5" t="s">
        <v>893</v>
      </c>
      <c r="X374" s="5" t="s">
        <v>894</v>
      </c>
    </row>
    <row r="375" spans="1:24">
      <c r="A375" s="5" t="s">
        <v>354</v>
      </c>
      <c r="B375" s="10">
        <v>41654</v>
      </c>
      <c r="C375" s="10" t="str">
        <f>VLOOKUP(MONTH(B375),'Commission Criteria'!$XES$3:$XFD$6,2,1)</f>
        <v>Qtr4</v>
      </c>
      <c r="D375" s="5" t="s">
        <v>1539</v>
      </c>
      <c r="E375" s="5">
        <v>10002</v>
      </c>
      <c r="F375" s="5" t="s">
        <v>1436</v>
      </c>
      <c r="G375" s="5">
        <v>1</v>
      </c>
      <c r="H375" s="2" t="s">
        <v>990</v>
      </c>
      <c r="I375" s="2" t="s">
        <v>868</v>
      </c>
      <c r="J375" s="2" t="s">
        <v>870</v>
      </c>
      <c r="K375" s="5" t="s">
        <v>1136</v>
      </c>
      <c r="L375" s="5">
        <v>4515</v>
      </c>
      <c r="M375" s="5">
        <v>1550</v>
      </c>
      <c r="N375" s="5" t="s">
        <v>925</v>
      </c>
      <c r="O375" s="8">
        <v>4</v>
      </c>
      <c r="P375" s="5">
        <v>1550</v>
      </c>
      <c r="Q375" s="5">
        <v>4515</v>
      </c>
      <c r="R375" s="17">
        <f>VLOOKUP(Q375,'Commission Criteria'!$B$3:$C$11,2,TRUE)</f>
        <v>0.01</v>
      </c>
      <c r="S375" s="17">
        <f>VLOOKUP('OS Vlookup Approx Sol'!Q375,IF('OS Vlookup Approx Sol'!O375&lt;=5,'Commission Criteria'!$B$3:$C$11,'Commission Criteria'!$E$3:$F$11),2,1)</f>
        <v>0.01</v>
      </c>
      <c r="T375" s="5" t="s">
        <v>990</v>
      </c>
      <c r="U375" s="5" t="s">
        <v>867</v>
      </c>
      <c r="V375" s="5" t="s">
        <v>868</v>
      </c>
      <c r="W375" s="5" t="s">
        <v>869</v>
      </c>
      <c r="X375" s="5" t="s">
        <v>870</v>
      </c>
    </row>
    <row r="376" spans="1:24">
      <c r="A376" s="5" t="s">
        <v>355</v>
      </c>
      <c r="B376" s="10">
        <v>41654</v>
      </c>
      <c r="C376" s="10" t="str">
        <f>VLOOKUP(MONTH(B376),'Commission Criteria'!$XES$3:$XFD$6,2,1)</f>
        <v>Qtr4</v>
      </c>
      <c r="D376" s="5" t="s">
        <v>1545</v>
      </c>
      <c r="E376" s="5">
        <v>10010</v>
      </c>
      <c r="F376" s="5" t="s">
        <v>1276</v>
      </c>
      <c r="G376" s="5">
        <v>2</v>
      </c>
      <c r="H376" s="2" t="s">
        <v>997</v>
      </c>
      <c r="I376" s="2" t="s">
        <v>896</v>
      </c>
      <c r="J376" s="2" t="s">
        <v>897</v>
      </c>
      <c r="K376" s="5" t="s">
        <v>977</v>
      </c>
      <c r="L376" s="5">
        <v>2912</v>
      </c>
      <c r="M376" s="5">
        <v>2328</v>
      </c>
      <c r="N376" s="5" t="s">
        <v>925</v>
      </c>
      <c r="O376" s="8">
        <v>6</v>
      </c>
      <c r="P376" s="5">
        <v>4656</v>
      </c>
      <c r="Q376" s="5">
        <v>5824</v>
      </c>
      <c r="R376" s="17">
        <f>VLOOKUP(Q376,'Commission Criteria'!$B$3:$C$11,2,TRUE)</f>
        <v>0.03</v>
      </c>
      <c r="S376" s="17">
        <f>VLOOKUP('OS Vlookup Approx Sol'!Q376,IF('OS Vlookup Approx Sol'!O376&lt;=5,'Commission Criteria'!$B$3:$C$11,'Commission Criteria'!$E$3:$F$11),2,1)</f>
        <v>0.02</v>
      </c>
      <c r="T376" s="5" t="s">
        <v>997</v>
      </c>
      <c r="U376" s="5" t="s">
        <v>895</v>
      </c>
      <c r="V376" s="5" t="s">
        <v>896</v>
      </c>
      <c r="W376" s="5" t="s">
        <v>879</v>
      </c>
      <c r="X376" s="5" t="s">
        <v>897</v>
      </c>
    </row>
    <row r="377" spans="1:24">
      <c r="A377" s="5" t="s">
        <v>356</v>
      </c>
      <c r="B377" s="10">
        <v>41654</v>
      </c>
      <c r="C377" s="10" t="str">
        <f>VLOOKUP(MONTH(B377),'Commission Criteria'!$XES$3:$XFD$6,2,1)</f>
        <v>Qtr4</v>
      </c>
      <c r="D377" s="5" t="s">
        <v>1545</v>
      </c>
      <c r="E377" s="5">
        <v>10015</v>
      </c>
      <c r="F377" s="5" t="s">
        <v>1378</v>
      </c>
      <c r="G377" s="5">
        <v>3</v>
      </c>
      <c r="H377" s="2" t="s">
        <v>1002</v>
      </c>
      <c r="I377" s="2" t="s">
        <v>914</v>
      </c>
      <c r="J377" s="2" t="s">
        <v>915</v>
      </c>
      <c r="K377" s="5" t="s">
        <v>1078</v>
      </c>
      <c r="L377" s="5">
        <v>2787</v>
      </c>
      <c r="M377" s="5">
        <v>1470</v>
      </c>
      <c r="N377" s="5" t="s">
        <v>925</v>
      </c>
      <c r="O377" s="8">
        <v>6</v>
      </c>
      <c r="P377" s="5">
        <v>4410</v>
      </c>
      <c r="Q377" s="5">
        <v>8361</v>
      </c>
      <c r="R377" s="17">
        <f>VLOOKUP(Q377,'Commission Criteria'!$B$3:$C$11,2,TRUE)</f>
        <v>0.03</v>
      </c>
      <c r="S377" s="17">
        <f>VLOOKUP('OS Vlookup Approx Sol'!Q377,IF('OS Vlookup Approx Sol'!O377&lt;=5,'Commission Criteria'!$B$3:$C$11,'Commission Criteria'!$E$3:$F$11),2,1)</f>
        <v>0.02</v>
      </c>
      <c r="T377" s="5" t="s">
        <v>1002</v>
      </c>
      <c r="U377" s="5" t="s">
        <v>913</v>
      </c>
      <c r="V377" s="5" t="s">
        <v>914</v>
      </c>
      <c r="W377" s="5" t="s">
        <v>907</v>
      </c>
      <c r="X377" s="5" t="s">
        <v>915</v>
      </c>
    </row>
    <row r="378" spans="1:24">
      <c r="A378" s="5" t="s">
        <v>357</v>
      </c>
      <c r="B378" s="10">
        <v>41654</v>
      </c>
      <c r="C378" s="10" t="str">
        <f>VLOOKUP(MONTH(B378),'Commission Criteria'!$XES$3:$XFD$6,2,1)</f>
        <v>Qtr4</v>
      </c>
      <c r="D378" s="5" t="s">
        <v>1539</v>
      </c>
      <c r="E378" s="5">
        <v>10006</v>
      </c>
      <c r="F378" s="5" t="s">
        <v>1430</v>
      </c>
      <c r="G378" s="5">
        <v>3</v>
      </c>
      <c r="H378" s="2" t="s">
        <v>1561</v>
      </c>
      <c r="I378" s="2" t="s">
        <v>882</v>
      </c>
      <c r="J378" s="2" t="s">
        <v>884</v>
      </c>
      <c r="K378" s="5" t="s">
        <v>1130</v>
      </c>
      <c r="L378" s="5">
        <v>3493</v>
      </c>
      <c r="M378" s="5">
        <v>2180</v>
      </c>
      <c r="N378" s="5" t="s">
        <v>918</v>
      </c>
      <c r="O378" s="8">
        <v>4</v>
      </c>
      <c r="P378" s="5">
        <v>6540</v>
      </c>
      <c r="Q378" s="5">
        <v>10479</v>
      </c>
      <c r="R378" s="17">
        <f>VLOOKUP(Q378,'Commission Criteria'!$B$3:$C$11,2,TRUE)</f>
        <v>0.03</v>
      </c>
      <c r="S378" s="17">
        <f>VLOOKUP('OS Vlookup Approx Sol'!Q378,IF('OS Vlookup Approx Sol'!O378&lt;=5,'Commission Criteria'!$B$3:$C$11,'Commission Criteria'!$E$3:$F$11),2,1)</f>
        <v>0.03</v>
      </c>
      <c r="T378" s="5" t="s">
        <v>1561</v>
      </c>
      <c r="U378" s="5" t="s">
        <v>881</v>
      </c>
      <c r="V378" s="5" t="s">
        <v>882</v>
      </c>
      <c r="W378" s="5" t="s">
        <v>883</v>
      </c>
      <c r="X378" s="5" t="s">
        <v>884</v>
      </c>
    </row>
    <row r="379" spans="1:24">
      <c r="A379" s="5" t="s">
        <v>358</v>
      </c>
      <c r="B379" s="10">
        <v>41656</v>
      </c>
      <c r="C379" s="10" t="str">
        <f>VLOOKUP(MONTH(B379),'Commission Criteria'!$XES$3:$XFD$6,2,1)</f>
        <v>Qtr4</v>
      </c>
      <c r="D379" s="5" t="s">
        <v>1542</v>
      </c>
      <c r="E379" s="5">
        <v>10004</v>
      </c>
      <c r="F379" s="5" t="s">
        <v>1287</v>
      </c>
      <c r="G379" s="5">
        <v>3</v>
      </c>
      <c r="H379" s="2" t="s">
        <v>992</v>
      </c>
      <c r="I379" s="2" t="s">
        <v>864</v>
      </c>
      <c r="J379" s="2" t="s">
        <v>876</v>
      </c>
      <c r="K379" s="5" t="s">
        <v>937</v>
      </c>
      <c r="L379" s="5">
        <v>2500</v>
      </c>
      <c r="M379" s="5">
        <v>1914</v>
      </c>
      <c r="N379" s="5" t="s">
        <v>931</v>
      </c>
      <c r="O379" s="8" t="s">
        <v>1572</v>
      </c>
      <c r="P379" s="5">
        <v>5742</v>
      </c>
      <c r="Q379" s="5">
        <v>7500</v>
      </c>
      <c r="R379" s="17">
        <f>VLOOKUP(Q379,'Commission Criteria'!$B$3:$C$11,2,TRUE)</f>
        <v>0.03</v>
      </c>
      <c r="S379" s="17">
        <f>VLOOKUP('OS Vlookup Approx Sol'!Q379,IF('OS Vlookup Approx Sol'!O379&lt;=5,'Commission Criteria'!$B$3:$C$11,'Commission Criteria'!$E$3:$F$11),2,1)</f>
        <v>0.02</v>
      </c>
      <c r="T379" s="5" t="s">
        <v>992</v>
      </c>
      <c r="U379" s="5" t="s">
        <v>875</v>
      </c>
      <c r="V379" s="5" t="s">
        <v>864</v>
      </c>
      <c r="W379" s="5" t="s">
        <v>865</v>
      </c>
      <c r="X379" s="5" t="s">
        <v>876</v>
      </c>
    </row>
    <row r="380" spans="1:24">
      <c r="A380" s="5" t="s">
        <v>359</v>
      </c>
      <c r="B380" s="10">
        <v>41658</v>
      </c>
      <c r="C380" s="10" t="str">
        <f>VLOOKUP(MONTH(B380),'Commission Criteria'!$XES$3:$XFD$6,2,1)</f>
        <v>Qtr4</v>
      </c>
      <c r="D380" s="5" t="s">
        <v>1540</v>
      </c>
      <c r="E380" s="5">
        <v>10002</v>
      </c>
      <c r="F380" s="5" t="s">
        <v>1474</v>
      </c>
      <c r="G380" s="5">
        <v>1</v>
      </c>
      <c r="H380" s="2" t="s">
        <v>990</v>
      </c>
      <c r="I380" s="2" t="s">
        <v>868</v>
      </c>
      <c r="J380" s="2" t="s">
        <v>870</v>
      </c>
      <c r="K380" s="5" t="s">
        <v>1174</v>
      </c>
      <c r="L380" s="5">
        <v>3844</v>
      </c>
      <c r="M380" s="5">
        <v>2157</v>
      </c>
      <c r="N380" s="5" t="s">
        <v>918</v>
      </c>
      <c r="O380" s="8">
        <v>5</v>
      </c>
      <c r="P380" s="5">
        <v>2157</v>
      </c>
      <c r="Q380" s="5">
        <v>3844</v>
      </c>
      <c r="R380" s="17">
        <f>VLOOKUP(Q380,'Commission Criteria'!$B$3:$C$11,2,TRUE)</f>
        <v>0.01</v>
      </c>
      <c r="S380" s="17">
        <f>VLOOKUP('OS Vlookup Approx Sol'!Q380,IF('OS Vlookup Approx Sol'!O380&lt;=5,'Commission Criteria'!$B$3:$C$11,'Commission Criteria'!$E$3:$F$11),2,1)</f>
        <v>0.01</v>
      </c>
      <c r="T380" s="5" t="s">
        <v>990</v>
      </c>
      <c r="U380" s="5" t="s">
        <v>867</v>
      </c>
      <c r="V380" s="5" t="s">
        <v>868</v>
      </c>
      <c r="W380" s="5" t="s">
        <v>869</v>
      </c>
      <c r="X380" s="5" t="s">
        <v>870</v>
      </c>
    </row>
    <row r="381" spans="1:24">
      <c r="A381" s="5" t="s">
        <v>360</v>
      </c>
      <c r="B381" s="10">
        <v>41659</v>
      </c>
      <c r="C381" s="10" t="str">
        <f>VLOOKUP(MONTH(B381),'Commission Criteria'!$XES$3:$XFD$6,2,1)</f>
        <v>Qtr4</v>
      </c>
      <c r="D381" s="5" t="s">
        <v>1542</v>
      </c>
      <c r="E381" s="5">
        <v>10010</v>
      </c>
      <c r="F381" s="5" t="s">
        <v>1343</v>
      </c>
      <c r="G381" s="5">
        <v>3</v>
      </c>
      <c r="H381" s="2" t="s">
        <v>997</v>
      </c>
      <c r="I381" s="2" t="s">
        <v>896</v>
      </c>
      <c r="J381" s="2" t="s">
        <v>897</v>
      </c>
      <c r="K381" s="5" t="s">
        <v>1043</v>
      </c>
      <c r="L381" s="5">
        <v>2706</v>
      </c>
      <c r="M381" s="5">
        <v>2310</v>
      </c>
      <c r="N381" s="5" t="s">
        <v>918</v>
      </c>
      <c r="O381" s="8" t="s">
        <v>1572</v>
      </c>
      <c r="P381" s="5">
        <v>6930</v>
      </c>
      <c r="Q381" s="5">
        <v>8118</v>
      </c>
      <c r="R381" s="17">
        <f>VLOOKUP(Q381,'Commission Criteria'!$B$3:$C$11,2,TRUE)</f>
        <v>0.03</v>
      </c>
      <c r="S381" s="17">
        <f>VLOOKUP('OS Vlookup Approx Sol'!Q381,IF('OS Vlookup Approx Sol'!O381&lt;=5,'Commission Criteria'!$B$3:$C$11,'Commission Criteria'!$E$3:$F$11),2,1)</f>
        <v>0.02</v>
      </c>
      <c r="T381" s="5" t="s">
        <v>997</v>
      </c>
      <c r="U381" s="5" t="s">
        <v>895</v>
      </c>
      <c r="V381" s="5" t="s">
        <v>896</v>
      </c>
      <c r="W381" s="5" t="s">
        <v>879</v>
      </c>
      <c r="X381" s="5" t="s">
        <v>897</v>
      </c>
    </row>
    <row r="382" spans="1:24">
      <c r="A382" s="5" t="s">
        <v>361</v>
      </c>
      <c r="B382" s="10">
        <v>41661</v>
      </c>
      <c r="C382" s="10" t="str">
        <f>VLOOKUP(MONTH(B382),'Commission Criteria'!$XES$3:$XFD$6,2,1)</f>
        <v>Qtr4</v>
      </c>
      <c r="D382" s="5" t="s">
        <v>1539</v>
      </c>
      <c r="E382" s="5">
        <v>10015</v>
      </c>
      <c r="F382" s="5" t="s">
        <v>1296</v>
      </c>
      <c r="G382" s="5">
        <v>1</v>
      </c>
      <c r="H382" s="2" t="s">
        <v>1002</v>
      </c>
      <c r="I382" s="2" t="s">
        <v>914</v>
      </c>
      <c r="J382" s="2" t="s">
        <v>915</v>
      </c>
      <c r="K382" s="5" t="s">
        <v>982</v>
      </c>
      <c r="L382" s="5">
        <v>2803</v>
      </c>
      <c r="M382" s="5">
        <v>1344</v>
      </c>
      <c r="N382" s="5" t="s">
        <v>918</v>
      </c>
      <c r="O382" s="8">
        <v>4</v>
      </c>
      <c r="P382" s="5">
        <v>1344</v>
      </c>
      <c r="Q382" s="5">
        <v>2803</v>
      </c>
      <c r="R382" s="17">
        <f>VLOOKUP(Q382,'Commission Criteria'!$B$3:$C$11,2,TRUE)</f>
        <v>0.01</v>
      </c>
      <c r="S382" s="17">
        <f>VLOOKUP('OS Vlookup Approx Sol'!Q382,IF('OS Vlookup Approx Sol'!O382&lt;=5,'Commission Criteria'!$B$3:$C$11,'Commission Criteria'!$E$3:$F$11),2,1)</f>
        <v>0.01</v>
      </c>
      <c r="T382" s="5" t="s">
        <v>1002</v>
      </c>
      <c r="U382" s="5" t="s">
        <v>913</v>
      </c>
      <c r="V382" s="5" t="s">
        <v>914</v>
      </c>
      <c r="W382" s="5" t="s">
        <v>907</v>
      </c>
      <c r="X382" s="5" t="s">
        <v>915</v>
      </c>
    </row>
    <row r="383" spans="1:24">
      <c r="A383" s="5" t="s">
        <v>362</v>
      </c>
      <c r="B383" s="10">
        <v>41661</v>
      </c>
      <c r="C383" s="10" t="str">
        <f>VLOOKUP(MONTH(B383),'Commission Criteria'!$XES$3:$XFD$6,2,1)</f>
        <v>Qtr4</v>
      </c>
      <c r="D383" s="5" t="s">
        <v>1539</v>
      </c>
      <c r="E383" s="5">
        <v>10003</v>
      </c>
      <c r="F383" s="5" t="s">
        <v>1399</v>
      </c>
      <c r="G383" s="5">
        <v>2</v>
      </c>
      <c r="H383" s="2" t="s">
        <v>991</v>
      </c>
      <c r="I383" s="2" t="s">
        <v>872</v>
      </c>
      <c r="J383" s="2" t="s">
        <v>874</v>
      </c>
      <c r="K383" s="5" t="s">
        <v>1099</v>
      </c>
      <c r="L383" s="5">
        <v>3757</v>
      </c>
      <c r="M383" s="5">
        <v>2156</v>
      </c>
      <c r="N383" s="5" t="s">
        <v>918</v>
      </c>
      <c r="O383" s="8">
        <v>4</v>
      </c>
      <c r="P383" s="5">
        <v>4312</v>
      </c>
      <c r="Q383" s="5">
        <v>7514</v>
      </c>
      <c r="R383" s="17">
        <f>VLOOKUP(Q383,'Commission Criteria'!$B$3:$C$11,2,TRUE)</f>
        <v>0.03</v>
      </c>
      <c r="S383" s="17">
        <f>VLOOKUP('OS Vlookup Approx Sol'!Q383,IF('OS Vlookup Approx Sol'!O383&lt;=5,'Commission Criteria'!$B$3:$C$11,'Commission Criteria'!$E$3:$F$11),2,1)</f>
        <v>0.03</v>
      </c>
      <c r="T383" s="5" t="s">
        <v>991</v>
      </c>
      <c r="U383" s="5" t="s">
        <v>871</v>
      </c>
      <c r="V383" s="5" t="s">
        <v>872</v>
      </c>
      <c r="W383" s="5" t="s">
        <v>873</v>
      </c>
      <c r="X383" s="5" t="s">
        <v>874</v>
      </c>
    </row>
    <row r="384" spans="1:24">
      <c r="A384" s="5" t="s">
        <v>363</v>
      </c>
      <c r="B384" s="10">
        <v>41662</v>
      </c>
      <c r="C384" s="10" t="str">
        <f>VLOOKUP(MONTH(B384),'Commission Criteria'!$XES$3:$XFD$6,2,1)</f>
        <v>Qtr4</v>
      </c>
      <c r="D384" s="5" t="s">
        <v>1540</v>
      </c>
      <c r="E384" s="5">
        <v>10011</v>
      </c>
      <c r="F384" s="5" t="s">
        <v>1528</v>
      </c>
      <c r="G384" s="5">
        <v>1</v>
      </c>
      <c r="H384" s="2" t="s">
        <v>998</v>
      </c>
      <c r="I384" s="2" t="s">
        <v>899</v>
      </c>
      <c r="J384" s="2" t="s">
        <v>901</v>
      </c>
      <c r="K384" s="5" t="s">
        <v>1228</v>
      </c>
      <c r="L384" s="5">
        <v>2539</v>
      </c>
      <c r="M384" s="5">
        <v>1656</v>
      </c>
      <c r="N384" s="5" t="s">
        <v>918</v>
      </c>
      <c r="O384" s="8">
        <v>5</v>
      </c>
      <c r="P384" s="5">
        <v>1656</v>
      </c>
      <c r="Q384" s="5">
        <v>2539</v>
      </c>
      <c r="R384" s="17">
        <f>VLOOKUP(Q384,'Commission Criteria'!$B$3:$C$11,2,TRUE)</f>
        <v>0.01</v>
      </c>
      <c r="S384" s="17">
        <f>VLOOKUP('OS Vlookup Approx Sol'!Q384,IF('OS Vlookup Approx Sol'!O384&lt;=5,'Commission Criteria'!$B$3:$C$11,'Commission Criteria'!$E$3:$F$11),2,1)</f>
        <v>0.01</v>
      </c>
      <c r="T384" s="5" t="s">
        <v>998</v>
      </c>
      <c r="U384" s="5" t="s">
        <v>898</v>
      </c>
      <c r="V384" s="5" t="s">
        <v>899</v>
      </c>
      <c r="W384" s="5" t="s">
        <v>900</v>
      </c>
      <c r="X384" s="5" t="s">
        <v>901</v>
      </c>
    </row>
    <row r="385" spans="1:24">
      <c r="A385" s="5" t="s">
        <v>364</v>
      </c>
      <c r="B385" s="10">
        <v>41662</v>
      </c>
      <c r="C385" s="10" t="str">
        <f>VLOOKUP(MONTH(B385),'Commission Criteria'!$XES$3:$XFD$6,2,1)</f>
        <v>Qtr4</v>
      </c>
      <c r="D385" s="5" t="s">
        <v>1542</v>
      </c>
      <c r="E385" s="5">
        <v>10009</v>
      </c>
      <c r="F385" s="5" t="s">
        <v>1265</v>
      </c>
      <c r="G385" s="5">
        <v>1</v>
      </c>
      <c r="H385" s="2" t="s">
        <v>996</v>
      </c>
      <c r="I385" s="2" t="s">
        <v>892</v>
      </c>
      <c r="J385" s="2" t="s">
        <v>894</v>
      </c>
      <c r="K385" s="5" t="s">
        <v>975</v>
      </c>
      <c r="L385" s="5">
        <v>3717</v>
      </c>
      <c r="M385" s="5">
        <v>2146</v>
      </c>
      <c r="N385" s="5" t="s">
        <v>923</v>
      </c>
      <c r="O385" s="8" t="s">
        <v>1572</v>
      </c>
      <c r="P385" s="5">
        <v>2146</v>
      </c>
      <c r="Q385" s="5">
        <v>3717</v>
      </c>
      <c r="R385" s="17">
        <f>VLOOKUP(Q385,'Commission Criteria'!$B$3:$C$11,2,TRUE)</f>
        <v>0.01</v>
      </c>
      <c r="S385" s="17">
        <f>VLOOKUP('OS Vlookup Approx Sol'!Q385,IF('OS Vlookup Approx Sol'!O385&lt;=5,'Commission Criteria'!$B$3:$C$11,'Commission Criteria'!$E$3:$F$11),2,1)</f>
        <v>0.02</v>
      </c>
      <c r="T385" s="5" t="s">
        <v>996</v>
      </c>
      <c r="U385" s="5" t="s">
        <v>891</v>
      </c>
      <c r="V385" s="5" t="s">
        <v>892</v>
      </c>
      <c r="W385" s="5" t="s">
        <v>893</v>
      </c>
      <c r="X385" s="5" t="s">
        <v>894</v>
      </c>
    </row>
    <row r="386" spans="1:24">
      <c r="A386" s="5" t="s">
        <v>365</v>
      </c>
      <c r="B386" s="10">
        <v>41662</v>
      </c>
      <c r="C386" s="10" t="str">
        <f>VLOOKUP(MONTH(B386),'Commission Criteria'!$XES$3:$XFD$6,2,1)</f>
        <v>Qtr4</v>
      </c>
      <c r="D386" s="5" t="s">
        <v>1543</v>
      </c>
      <c r="E386" s="5">
        <v>10011</v>
      </c>
      <c r="F386" s="5" t="s">
        <v>1358</v>
      </c>
      <c r="G386" s="5">
        <v>2</v>
      </c>
      <c r="H386" s="2" t="s">
        <v>998</v>
      </c>
      <c r="I386" s="2" t="s">
        <v>899</v>
      </c>
      <c r="J386" s="2" t="s">
        <v>901</v>
      </c>
      <c r="K386" s="5" t="s">
        <v>1058</v>
      </c>
      <c r="L386" s="5">
        <v>3101</v>
      </c>
      <c r="M386" s="5">
        <v>1524</v>
      </c>
      <c r="N386" s="5" t="s">
        <v>918</v>
      </c>
      <c r="O386" s="8">
        <v>10</v>
      </c>
      <c r="P386" s="5">
        <v>3048</v>
      </c>
      <c r="Q386" s="5">
        <v>6202</v>
      </c>
      <c r="R386" s="17">
        <f>VLOOKUP(Q386,'Commission Criteria'!$B$3:$C$11,2,TRUE)</f>
        <v>0.03</v>
      </c>
      <c r="S386" s="17">
        <f>VLOOKUP('OS Vlookup Approx Sol'!Q386,IF('OS Vlookup Approx Sol'!O386&lt;=5,'Commission Criteria'!$B$3:$C$11,'Commission Criteria'!$E$3:$F$11),2,1)</f>
        <v>0.02</v>
      </c>
      <c r="T386" s="5" t="s">
        <v>998</v>
      </c>
      <c r="U386" s="5" t="s">
        <v>898</v>
      </c>
      <c r="V386" s="5" t="s">
        <v>899</v>
      </c>
      <c r="W386" s="5" t="s">
        <v>900</v>
      </c>
      <c r="X386" s="5" t="s">
        <v>901</v>
      </c>
    </row>
    <row r="387" spans="1:24">
      <c r="A387" s="5" t="s">
        <v>366</v>
      </c>
      <c r="B387" s="10">
        <v>41662</v>
      </c>
      <c r="C387" s="10" t="str">
        <f>VLOOKUP(MONTH(B387),'Commission Criteria'!$XES$3:$XFD$6,2,1)</f>
        <v>Qtr4</v>
      </c>
      <c r="D387" s="5" t="s">
        <v>1543</v>
      </c>
      <c r="E387" s="5">
        <v>10005</v>
      </c>
      <c r="F387" s="5" t="s">
        <v>1440</v>
      </c>
      <c r="G387" s="5">
        <v>2</v>
      </c>
      <c r="H387" s="2" t="s">
        <v>993</v>
      </c>
      <c r="I387" s="2" t="s">
        <v>878</v>
      </c>
      <c r="J387" s="2" t="s">
        <v>880</v>
      </c>
      <c r="K387" s="5" t="s">
        <v>1140</v>
      </c>
      <c r="L387" s="5">
        <v>3536</v>
      </c>
      <c r="M387" s="5">
        <v>1644</v>
      </c>
      <c r="N387" s="5" t="s">
        <v>920</v>
      </c>
      <c r="O387" s="8">
        <v>10</v>
      </c>
      <c r="P387" s="5">
        <v>3288</v>
      </c>
      <c r="Q387" s="5">
        <v>7072</v>
      </c>
      <c r="R387" s="17">
        <f>VLOOKUP(Q387,'Commission Criteria'!$B$3:$C$11,2,TRUE)</f>
        <v>0.03</v>
      </c>
      <c r="S387" s="17">
        <f>VLOOKUP('OS Vlookup Approx Sol'!Q387,IF('OS Vlookup Approx Sol'!O387&lt;=5,'Commission Criteria'!$B$3:$C$11,'Commission Criteria'!$E$3:$F$11),2,1)</f>
        <v>0.02</v>
      </c>
      <c r="T387" s="5" t="s">
        <v>993</v>
      </c>
      <c r="U387" s="5" t="s">
        <v>877</v>
      </c>
      <c r="V387" s="5" t="s">
        <v>878</v>
      </c>
      <c r="W387" s="5" t="s">
        <v>879</v>
      </c>
      <c r="X387" s="5" t="s">
        <v>880</v>
      </c>
    </row>
    <row r="388" spans="1:24">
      <c r="A388" s="5" t="s">
        <v>367</v>
      </c>
      <c r="B388" s="10">
        <v>41662</v>
      </c>
      <c r="C388" s="10" t="str">
        <f>VLOOKUP(MONTH(B388),'Commission Criteria'!$XES$3:$XFD$6,2,1)</f>
        <v>Qtr4</v>
      </c>
      <c r="D388" s="5" t="s">
        <v>1540</v>
      </c>
      <c r="E388" s="5">
        <v>10001</v>
      </c>
      <c r="F388" s="5" t="s">
        <v>1448</v>
      </c>
      <c r="G388" s="5">
        <v>2</v>
      </c>
      <c r="H388" s="2" t="s">
        <v>1562</v>
      </c>
      <c r="I388" s="2" t="s">
        <v>864</v>
      </c>
      <c r="J388" s="2" t="s">
        <v>866</v>
      </c>
      <c r="K388" s="5" t="s">
        <v>1148</v>
      </c>
      <c r="L388" s="5">
        <v>3725</v>
      </c>
      <c r="M388" s="5">
        <v>1250</v>
      </c>
      <c r="N388" s="5" t="s">
        <v>918</v>
      </c>
      <c r="O388" s="8">
        <v>5</v>
      </c>
      <c r="P388" s="5">
        <v>2500</v>
      </c>
      <c r="Q388" s="5">
        <v>7450</v>
      </c>
      <c r="R388" s="17">
        <f>VLOOKUP(Q388,'Commission Criteria'!$B$3:$C$11,2,TRUE)</f>
        <v>0.03</v>
      </c>
      <c r="S388" s="17">
        <f>VLOOKUP('OS Vlookup Approx Sol'!Q388,IF('OS Vlookup Approx Sol'!O388&lt;=5,'Commission Criteria'!$B$3:$C$11,'Commission Criteria'!$E$3:$F$11),2,1)</f>
        <v>0.03</v>
      </c>
      <c r="T388" s="5" t="s">
        <v>1562</v>
      </c>
      <c r="U388" s="5" t="s">
        <v>863</v>
      </c>
      <c r="V388" s="5" t="s">
        <v>864</v>
      </c>
      <c r="W388" s="5" t="s">
        <v>865</v>
      </c>
      <c r="X388" s="5" t="s">
        <v>866</v>
      </c>
    </row>
    <row r="389" spans="1:24">
      <c r="A389" s="5" t="s">
        <v>368</v>
      </c>
      <c r="B389" s="10">
        <v>41662</v>
      </c>
      <c r="C389" s="10" t="str">
        <f>VLOOKUP(MONTH(B389),'Commission Criteria'!$XES$3:$XFD$6,2,1)</f>
        <v>Qtr4</v>
      </c>
      <c r="D389" s="5" t="s">
        <v>1545</v>
      </c>
      <c r="E389" s="5">
        <v>10011</v>
      </c>
      <c r="F389" s="5" t="s">
        <v>1517</v>
      </c>
      <c r="G389" s="5">
        <v>2</v>
      </c>
      <c r="H389" s="2" t="s">
        <v>998</v>
      </c>
      <c r="I389" s="2" t="s">
        <v>899</v>
      </c>
      <c r="J389" s="2" t="s">
        <v>901</v>
      </c>
      <c r="K389" s="5" t="s">
        <v>1217</v>
      </c>
      <c r="L389" s="5">
        <v>4542</v>
      </c>
      <c r="M389" s="5">
        <v>1226</v>
      </c>
      <c r="N389" s="5" t="s">
        <v>923</v>
      </c>
      <c r="O389" s="8">
        <v>6</v>
      </c>
      <c r="P389" s="5">
        <v>2452</v>
      </c>
      <c r="Q389" s="5">
        <v>9084</v>
      </c>
      <c r="R389" s="17">
        <f>VLOOKUP(Q389,'Commission Criteria'!$B$3:$C$11,2,TRUE)</f>
        <v>0.03</v>
      </c>
      <c r="S389" s="17">
        <f>VLOOKUP('OS Vlookup Approx Sol'!Q389,IF('OS Vlookup Approx Sol'!O389&lt;=5,'Commission Criteria'!$B$3:$C$11,'Commission Criteria'!$E$3:$F$11),2,1)</f>
        <v>0.02</v>
      </c>
      <c r="T389" s="5" t="s">
        <v>998</v>
      </c>
      <c r="U389" s="5" t="s">
        <v>898</v>
      </c>
      <c r="V389" s="5" t="s">
        <v>899</v>
      </c>
      <c r="W389" s="5" t="s">
        <v>900</v>
      </c>
      <c r="X389" s="5" t="s">
        <v>901</v>
      </c>
    </row>
    <row r="390" spans="1:24">
      <c r="A390" s="5" t="s">
        <v>369</v>
      </c>
      <c r="B390" s="10">
        <v>41662</v>
      </c>
      <c r="C390" s="10" t="str">
        <f>VLOOKUP(MONTH(B390),'Commission Criteria'!$XES$3:$XFD$6,2,1)</f>
        <v>Qtr4</v>
      </c>
      <c r="D390" s="5" t="s">
        <v>1546</v>
      </c>
      <c r="E390" s="5">
        <v>10005</v>
      </c>
      <c r="F390" s="5" t="s">
        <v>1480</v>
      </c>
      <c r="G390" s="5">
        <v>3</v>
      </c>
      <c r="H390" s="2" t="s">
        <v>993</v>
      </c>
      <c r="I390" s="2" t="s">
        <v>878</v>
      </c>
      <c r="J390" s="2" t="s">
        <v>880</v>
      </c>
      <c r="K390" s="5" t="s">
        <v>1180</v>
      </c>
      <c r="L390" s="5">
        <v>4990</v>
      </c>
      <c r="M390" s="5">
        <v>1360</v>
      </c>
      <c r="N390" s="5" t="s">
        <v>918</v>
      </c>
      <c r="O390" s="8">
        <v>4</v>
      </c>
      <c r="P390" s="5">
        <v>4080</v>
      </c>
      <c r="Q390" s="5">
        <v>14970</v>
      </c>
      <c r="R390" s="17">
        <f>VLOOKUP(Q390,'Commission Criteria'!$B$3:$C$11,2,TRUE)</f>
        <v>0.03</v>
      </c>
      <c r="S390" s="17">
        <f>VLOOKUP('OS Vlookup Approx Sol'!Q390,IF('OS Vlookup Approx Sol'!O390&lt;=5,'Commission Criteria'!$B$3:$C$11,'Commission Criteria'!$E$3:$F$11),2,1)</f>
        <v>0.03</v>
      </c>
      <c r="T390" s="5" t="s">
        <v>993</v>
      </c>
      <c r="U390" s="5" t="s">
        <v>877</v>
      </c>
      <c r="V390" s="5" t="s">
        <v>878</v>
      </c>
      <c r="W390" s="5" t="s">
        <v>879</v>
      </c>
      <c r="X390" s="5" t="s">
        <v>880</v>
      </c>
    </row>
    <row r="391" spans="1:24">
      <c r="A391" s="5" t="s">
        <v>370</v>
      </c>
      <c r="B391" s="10">
        <v>41665</v>
      </c>
      <c r="C391" s="10" t="str">
        <f>VLOOKUP(MONTH(B391),'Commission Criteria'!$XES$3:$XFD$6,2,1)</f>
        <v>Qtr4</v>
      </c>
      <c r="D391" s="5" t="s">
        <v>1540</v>
      </c>
      <c r="E391" s="5">
        <v>10008</v>
      </c>
      <c r="F391" s="5" t="s">
        <v>1502</v>
      </c>
      <c r="G391" s="5">
        <v>1</v>
      </c>
      <c r="H391" s="2" t="s">
        <v>995</v>
      </c>
      <c r="I391" s="2" t="s">
        <v>889</v>
      </c>
      <c r="J391" s="2" t="s">
        <v>890</v>
      </c>
      <c r="K391" s="5" t="s">
        <v>1202</v>
      </c>
      <c r="L391" s="5">
        <v>2775</v>
      </c>
      <c r="M391" s="5">
        <v>1946</v>
      </c>
      <c r="N391" s="5" t="s">
        <v>923</v>
      </c>
      <c r="O391" s="8">
        <v>5</v>
      </c>
      <c r="P391" s="5">
        <v>1946</v>
      </c>
      <c r="Q391" s="5">
        <v>2775</v>
      </c>
      <c r="R391" s="17">
        <f>VLOOKUP(Q391,'Commission Criteria'!$B$3:$C$11,2,TRUE)</f>
        <v>0.01</v>
      </c>
      <c r="S391" s="17">
        <f>VLOOKUP('OS Vlookup Approx Sol'!Q391,IF('OS Vlookup Approx Sol'!O391&lt;=5,'Commission Criteria'!$B$3:$C$11,'Commission Criteria'!$E$3:$F$11),2,1)</f>
        <v>0.01</v>
      </c>
      <c r="T391" s="5" t="s">
        <v>995</v>
      </c>
      <c r="U391" s="5" t="s">
        <v>888</v>
      </c>
      <c r="V391" s="5" t="s">
        <v>889</v>
      </c>
      <c r="W391" s="5" t="s">
        <v>865</v>
      </c>
      <c r="X391" s="5" t="s">
        <v>890</v>
      </c>
    </row>
    <row r="392" spans="1:24">
      <c r="A392" s="5" t="s">
        <v>371</v>
      </c>
      <c r="B392" s="10">
        <v>41665</v>
      </c>
      <c r="C392" s="10" t="str">
        <f>VLOOKUP(MONTH(B392),'Commission Criteria'!$XES$3:$XFD$6,2,1)</f>
        <v>Qtr4</v>
      </c>
      <c r="D392" s="5" t="s">
        <v>1540</v>
      </c>
      <c r="E392" s="5">
        <v>10006</v>
      </c>
      <c r="F392" s="5" t="s">
        <v>1394</v>
      </c>
      <c r="G392" s="5">
        <v>1</v>
      </c>
      <c r="H392" s="2" t="s">
        <v>1561</v>
      </c>
      <c r="I392" s="2" t="s">
        <v>882</v>
      </c>
      <c r="J392" s="2" t="s">
        <v>884</v>
      </c>
      <c r="K392" s="5" t="s">
        <v>1094</v>
      </c>
      <c r="L392" s="5">
        <v>3463</v>
      </c>
      <c r="M392" s="5">
        <v>1964</v>
      </c>
      <c r="N392" s="5" t="s">
        <v>925</v>
      </c>
      <c r="O392" s="8">
        <v>5</v>
      </c>
      <c r="P392" s="5">
        <v>1964</v>
      </c>
      <c r="Q392" s="5">
        <v>3463</v>
      </c>
      <c r="R392" s="17">
        <f>VLOOKUP(Q392,'Commission Criteria'!$B$3:$C$11,2,TRUE)</f>
        <v>0.01</v>
      </c>
      <c r="S392" s="17">
        <f>VLOOKUP('OS Vlookup Approx Sol'!Q392,IF('OS Vlookup Approx Sol'!O392&lt;=5,'Commission Criteria'!$B$3:$C$11,'Commission Criteria'!$E$3:$F$11),2,1)</f>
        <v>0.01</v>
      </c>
      <c r="T392" s="5" t="s">
        <v>1561</v>
      </c>
      <c r="U392" s="5" t="s">
        <v>881</v>
      </c>
      <c r="V392" s="5" t="s">
        <v>882</v>
      </c>
      <c r="W392" s="5" t="s">
        <v>883</v>
      </c>
      <c r="X392" s="5" t="s">
        <v>884</v>
      </c>
    </row>
    <row r="393" spans="1:24">
      <c r="A393" s="5" t="s">
        <v>372</v>
      </c>
      <c r="B393" s="10">
        <v>41665</v>
      </c>
      <c r="C393" s="10" t="str">
        <f>VLOOKUP(MONTH(B393),'Commission Criteria'!$XES$3:$XFD$6,2,1)</f>
        <v>Qtr4</v>
      </c>
      <c r="D393" s="5" t="s">
        <v>1543</v>
      </c>
      <c r="E393" s="5">
        <v>10010</v>
      </c>
      <c r="F393" s="5" t="s">
        <v>1407</v>
      </c>
      <c r="G393" s="5">
        <v>1</v>
      </c>
      <c r="H393" s="2" t="s">
        <v>997</v>
      </c>
      <c r="I393" s="2" t="s">
        <v>896</v>
      </c>
      <c r="J393" s="2" t="s">
        <v>897</v>
      </c>
      <c r="K393" s="5" t="s">
        <v>1107</v>
      </c>
      <c r="L393" s="5">
        <v>4234</v>
      </c>
      <c r="M393" s="5">
        <v>1212</v>
      </c>
      <c r="N393" s="5" t="s">
        <v>923</v>
      </c>
      <c r="O393" s="8">
        <v>10</v>
      </c>
      <c r="P393" s="5">
        <v>1212</v>
      </c>
      <c r="Q393" s="5">
        <v>4234</v>
      </c>
      <c r="R393" s="17">
        <f>VLOOKUP(Q393,'Commission Criteria'!$B$3:$C$11,2,TRUE)</f>
        <v>0.01</v>
      </c>
      <c r="S393" s="17">
        <f>VLOOKUP('OS Vlookup Approx Sol'!Q393,IF('OS Vlookup Approx Sol'!O393&lt;=5,'Commission Criteria'!$B$3:$C$11,'Commission Criteria'!$E$3:$F$11),2,1)</f>
        <v>0.02</v>
      </c>
      <c r="T393" s="5" t="s">
        <v>997</v>
      </c>
      <c r="U393" s="5" t="s">
        <v>895</v>
      </c>
      <c r="V393" s="5" t="s">
        <v>896</v>
      </c>
      <c r="W393" s="5" t="s">
        <v>879</v>
      </c>
      <c r="X393" s="5" t="s">
        <v>897</v>
      </c>
    </row>
    <row r="394" spans="1:24">
      <c r="A394" s="5" t="s">
        <v>373</v>
      </c>
      <c r="B394" s="10">
        <v>41668</v>
      </c>
      <c r="C394" s="10" t="str">
        <f>VLOOKUP(MONTH(B394),'Commission Criteria'!$XES$3:$XFD$6,2,1)</f>
        <v>Qtr4</v>
      </c>
      <c r="D394" s="5" t="s">
        <v>1542</v>
      </c>
      <c r="E394" s="5">
        <v>10009</v>
      </c>
      <c r="F394" s="5" t="s">
        <v>1375</v>
      </c>
      <c r="G394" s="5">
        <v>1</v>
      </c>
      <c r="H394" s="2" t="s">
        <v>996</v>
      </c>
      <c r="I394" s="2" t="s">
        <v>892</v>
      </c>
      <c r="J394" s="2" t="s">
        <v>894</v>
      </c>
      <c r="K394" s="5" t="s">
        <v>1075</v>
      </c>
      <c r="L394" s="5">
        <v>4209</v>
      </c>
      <c r="M394" s="5">
        <v>1692</v>
      </c>
      <c r="N394" s="5" t="s">
        <v>925</v>
      </c>
      <c r="O394" s="8" t="s">
        <v>1572</v>
      </c>
      <c r="P394" s="5">
        <v>1692</v>
      </c>
      <c r="Q394" s="5">
        <v>4209</v>
      </c>
      <c r="R394" s="17">
        <f>VLOOKUP(Q394,'Commission Criteria'!$B$3:$C$11,2,TRUE)</f>
        <v>0.01</v>
      </c>
      <c r="S394" s="17">
        <f>VLOOKUP('OS Vlookup Approx Sol'!Q394,IF('OS Vlookup Approx Sol'!O394&lt;=5,'Commission Criteria'!$B$3:$C$11,'Commission Criteria'!$E$3:$F$11),2,1)</f>
        <v>0.02</v>
      </c>
      <c r="T394" s="5" t="s">
        <v>996</v>
      </c>
      <c r="U394" s="5" t="s">
        <v>891</v>
      </c>
      <c r="V394" s="5" t="s">
        <v>892</v>
      </c>
      <c r="W394" s="5" t="s">
        <v>893</v>
      </c>
      <c r="X394" s="5" t="s">
        <v>894</v>
      </c>
    </row>
    <row r="395" spans="1:24">
      <c r="A395" s="5" t="s">
        <v>374</v>
      </c>
      <c r="B395" s="10">
        <v>41672</v>
      </c>
      <c r="C395" s="10" t="str">
        <f>VLOOKUP(MONTH(B395),'Commission Criteria'!$XES$3:$XFD$6,2,1)</f>
        <v>Qtr4</v>
      </c>
      <c r="D395" s="5" t="s">
        <v>1543</v>
      </c>
      <c r="E395" s="5">
        <v>10007</v>
      </c>
      <c r="F395" s="5" t="s">
        <v>1510</v>
      </c>
      <c r="G395" s="5">
        <v>1</v>
      </c>
      <c r="H395" s="2" t="s">
        <v>994</v>
      </c>
      <c r="I395" s="2" t="s">
        <v>886</v>
      </c>
      <c r="J395" s="2" t="s">
        <v>887</v>
      </c>
      <c r="K395" s="5" t="s">
        <v>1210</v>
      </c>
      <c r="L395" s="5">
        <v>2659</v>
      </c>
      <c r="M395" s="5">
        <v>2415</v>
      </c>
      <c r="N395" s="5" t="s">
        <v>918</v>
      </c>
      <c r="O395" s="8">
        <v>10</v>
      </c>
      <c r="P395" s="5">
        <v>2415</v>
      </c>
      <c r="Q395" s="5">
        <v>2659</v>
      </c>
      <c r="R395" s="17">
        <f>VLOOKUP(Q395,'Commission Criteria'!$B$3:$C$11,2,TRUE)</f>
        <v>0.01</v>
      </c>
      <c r="S395" s="17">
        <f>VLOOKUP('OS Vlookup Approx Sol'!Q395,IF('OS Vlookup Approx Sol'!O395&lt;=5,'Commission Criteria'!$B$3:$C$11,'Commission Criteria'!$E$3:$F$11),2,1)</f>
        <v>0.02</v>
      </c>
      <c r="T395" s="5" t="s">
        <v>994</v>
      </c>
      <c r="U395" s="5" t="s">
        <v>885</v>
      </c>
      <c r="V395" s="5" t="s">
        <v>886</v>
      </c>
      <c r="W395" s="5" t="s">
        <v>879</v>
      </c>
      <c r="X395" s="5" t="s">
        <v>887</v>
      </c>
    </row>
    <row r="396" spans="1:24">
      <c r="A396" s="5" t="s">
        <v>375</v>
      </c>
      <c r="B396" s="10">
        <v>41672</v>
      </c>
      <c r="C396" s="10" t="str">
        <f>VLOOKUP(MONTH(B396),'Commission Criteria'!$XES$3:$XFD$6,2,1)</f>
        <v>Qtr4</v>
      </c>
      <c r="D396" s="5" t="s">
        <v>1545</v>
      </c>
      <c r="E396" s="5">
        <v>10011</v>
      </c>
      <c r="F396" s="5" t="s">
        <v>1394</v>
      </c>
      <c r="G396" s="5">
        <v>24</v>
      </c>
      <c r="H396" s="2" t="s">
        <v>998</v>
      </c>
      <c r="I396" s="2" t="s">
        <v>899</v>
      </c>
      <c r="J396" s="2" t="s">
        <v>901</v>
      </c>
      <c r="K396" s="5" t="s">
        <v>1094</v>
      </c>
      <c r="L396" s="5">
        <v>3463</v>
      </c>
      <c r="M396" s="5">
        <v>1964</v>
      </c>
      <c r="N396" s="5" t="s">
        <v>925</v>
      </c>
      <c r="O396" s="8">
        <v>6</v>
      </c>
      <c r="P396" s="5">
        <v>47136</v>
      </c>
      <c r="Q396" s="5">
        <v>83112</v>
      </c>
      <c r="R396" s="17">
        <f>VLOOKUP(Q396,'Commission Criteria'!$B$3:$C$11,2,TRUE)</f>
        <v>7.0000000000000007E-2</v>
      </c>
      <c r="S396" s="17">
        <f>VLOOKUP('OS Vlookup Approx Sol'!Q396,IF('OS Vlookup Approx Sol'!O396&lt;=5,'Commission Criteria'!$B$3:$C$11,'Commission Criteria'!$E$3:$F$11),2,1)</f>
        <v>0.08</v>
      </c>
      <c r="T396" s="5" t="s">
        <v>998</v>
      </c>
      <c r="U396" s="5" t="s">
        <v>898</v>
      </c>
      <c r="V396" s="5" t="s">
        <v>899</v>
      </c>
      <c r="W396" s="5" t="s">
        <v>900</v>
      </c>
      <c r="X396" s="5" t="s">
        <v>901</v>
      </c>
    </row>
    <row r="397" spans="1:24">
      <c r="A397" s="5" t="s">
        <v>376</v>
      </c>
      <c r="B397" s="10">
        <v>41675</v>
      </c>
      <c r="C397" s="10" t="str">
        <f>VLOOKUP(MONTH(B397),'Commission Criteria'!$XES$3:$XFD$6,2,1)</f>
        <v>Qtr4</v>
      </c>
      <c r="D397" s="5" t="s">
        <v>1540</v>
      </c>
      <c r="E397" s="5">
        <v>10009</v>
      </c>
      <c r="F397" s="5" t="s">
        <v>1492</v>
      </c>
      <c r="G397" s="5">
        <v>1</v>
      </c>
      <c r="H397" s="2" t="s">
        <v>996</v>
      </c>
      <c r="I397" s="2" t="s">
        <v>892</v>
      </c>
      <c r="J397" s="2" t="s">
        <v>894</v>
      </c>
      <c r="K397" s="5" t="s">
        <v>1192</v>
      </c>
      <c r="L397" s="5">
        <v>4599</v>
      </c>
      <c r="M397" s="5">
        <v>1332</v>
      </c>
      <c r="N397" s="5" t="s">
        <v>920</v>
      </c>
      <c r="O397" s="8">
        <v>5</v>
      </c>
      <c r="P397" s="5">
        <v>1332</v>
      </c>
      <c r="Q397" s="5">
        <v>4599</v>
      </c>
      <c r="R397" s="17">
        <f>VLOOKUP(Q397,'Commission Criteria'!$B$3:$C$11,2,TRUE)</f>
        <v>0.01</v>
      </c>
      <c r="S397" s="17">
        <f>VLOOKUP('OS Vlookup Approx Sol'!Q397,IF('OS Vlookup Approx Sol'!O397&lt;=5,'Commission Criteria'!$B$3:$C$11,'Commission Criteria'!$E$3:$F$11),2,1)</f>
        <v>0.01</v>
      </c>
      <c r="T397" s="5" t="s">
        <v>996</v>
      </c>
      <c r="U397" s="5" t="s">
        <v>891</v>
      </c>
      <c r="V397" s="5" t="s">
        <v>892</v>
      </c>
      <c r="W397" s="5" t="s">
        <v>893</v>
      </c>
      <c r="X397" s="5" t="s">
        <v>894</v>
      </c>
    </row>
    <row r="398" spans="1:24">
      <c r="A398" s="5" t="s">
        <v>377</v>
      </c>
      <c r="B398" s="10">
        <v>41675</v>
      </c>
      <c r="C398" s="10" t="str">
        <f>VLOOKUP(MONTH(B398),'Commission Criteria'!$XES$3:$XFD$6,2,1)</f>
        <v>Qtr4</v>
      </c>
      <c r="D398" s="5" t="s">
        <v>1546</v>
      </c>
      <c r="E398" s="5">
        <v>10002</v>
      </c>
      <c r="F398" s="5" t="s">
        <v>1278</v>
      </c>
      <c r="G398" s="5">
        <v>2</v>
      </c>
      <c r="H398" s="2" t="s">
        <v>990</v>
      </c>
      <c r="I398" s="2" t="s">
        <v>868</v>
      </c>
      <c r="J398" s="2" t="s">
        <v>870</v>
      </c>
      <c r="K398" s="5" t="s">
        <v>978</v>
      </c>
      <c r="L398" s="5">
        <v>2787</v>
      </c>
      <c r="M398" s="5">
        <v>2020</v>
      </c>
      <c r="N398" s="5" t="s">
        <v>918</v>
      </c>
      <c r="O398" s="8">
        <v>4</v>
      </c>
      <c r="P398" s="5">
        <v>4040</v>
      </c>
      <c r="Q398" s="5">
        <v>5574</v>
      </c>
      <c r="R398" s="17">
        <f>VLOOKUP(Q398,'Commission Criteria'!$B$3:$C$11,2,TRUE)</f>
        <v>0.03</v>
      </c>
      <c r="S398" s="17">
        <f>VLOOKUP('OS Vlookup Approx Sol'!Q398,IF('OS Vlookup Approx Sol'!O398&lt;=5,'Commission Criteria'!$B$3:$C$11,'Commission Criteria'!$E$3:$F$11),2,1)</f>
        <v>0.03</v>
      </c>
      <c r="T398" s="5" t="s">
        <v>990</v>
      </c>
      <c r="U398" s="5" t="s">
        <v>867</v>
      </c>
      <c r="V398" s="5" t="s">
        <v>868</v>
      </c>
      <c r="W398" s="5" t="s">
        <v>869</v>
      </c>
      <c r="X398" s="5" t="s">
        <v>870</v>
      </c>
    </row>
    <row r="399" spans="1:24">
      <c r="A399" s="5" t="s">
        <v>378</v>
      </c>
      <c r="B399" s="10">
        <v>41675</v>
      </c>
      <c r="C399" s="10" t="str">
        <f>VLOOKUP(MONTH(B399),'Commission Criteria'!$XES$3:$XFD$6,2,1)</f>
        <v>Qtr4</v>
      </c>
      <c r="D399" s="5" t="s">
        <v>1540</v>
      </c>
      <c r="E399" s="5">
        <v>10009</v>
      </c>
      <c r="F399" s="5" t="s">
        <v>1327</v>
      </c>
      <c r="G399" s="5">
        <v>2</v>
      </c>
      <c r="H399" s="2" t="s">
        <v>996</v>
      </c>
      <c r="I399" s="2" t="s">
        <v>892</v>
      </c>
      <c r="J399" s="2" t="s">
        <v>894</v>
      </c>
      <c r="K399" s="5" t="s">
        <v>1027</v>
      </c>
      <c r="L399" s="5">
        <v>4239</v>
      </c>
      <c r="M399" s="5">
        <v>1860</v>
      </c>
      <c r="N399" s="5" t="s">
        <v>918</v>
      </c>
      <c r="O399" s="8">
        <v>5</v>
      </c>
      <c r="P399" s="5">
        <v>3720</v>
      </c>
      <c r="Q399" s="5">
        <v>8478</v>
      </c>
      <c r="R399" s="17">
        <f>VLOOKUP(Q399,'Commission Criteria'!$B$3:$C$11,2,TRUE)</f>
        <v>0.03</v>
      </c>
      <c r="S399" s="17">
        <f>VLOOKUP('OS Vlookup Approx Sol'!Q399,IF('OS Vlookup Approx Sol'!O399&lt;=5,'Commission Criteria'!$B$3:$C$11,'Commission Criteria'!$E$3:$F$11),2,1)</f>
        <v>0.03</v>
      </c>
      <c r="T399" s="5" t="s">
        <v>996</v>
      </c>
      <c r="U399" s="5" t="s">
        <v>891</v>
      </c>
      <c r="V399" s="5" t="s">
        <v>892</v>
      </c>
      <c r="W399" s="5" t="s">
        <v>893</v>
      </c>
      <c r="X399" s="5" t="s">
        <v>894</v>
      </c>
    </row>
    <row r="400" spans="1:24">
      <c r="A400" s="5" t="s">
        <v>379</v>
      </c>
      <c r="B400" s="10">
        <v>41678</v>
      </c>
      <c r="C400" s="10" t="str">
        <f>VLOOKUP(MONTH(B400),'Commission Criteria'!$XES$3:$XFD$6,2,1)</f>
        <v>Qtr4</v>
      </c>
      <c r="D400" s="5" t="s">
        <v>1540</v>
      </c>
      <c r="E400" s="5">
        <v>10006</v>
      </c>
      <c r="F400" s="5" t="s">
        <v>1341</v>
      </c>
      <c r="G400" s="5">
        <v>1</v>
      </c>
      <c r="H400" s="2" t="s">
        <v>1561</v>
      </c>
      <c r="I400" s="2" t="s">
        <v>882</v>
      </c>
      <c r="J400" s="2" t="s">
        <v>884</v>
      </c>
      <c r="K400" s="5" t="s">
        <v>1041</v>
      </c>
      <c r="L400" s="5">
        <v>2588</v>
      </c>
      <c r="M400" s="5">
        <v>2069</v>
      </c>
      <c r="N400" s="5" t="s">
        <v>918</v>
      </c>
      <c r="O400" s="8">
        <v>5</v>
      </c>
      <c r="P400" s="5">
        <v>2069</v>
      </c>
      <c r="Q400" s="5">
        <v>2588</v>
      </c>
      <c r="R400" s="17">
        <f>VLOOKUP(Q400,'Commission Criteria'!$B$3:$C$11,2,TRUE)</f>
        <v>0.01</v>
      </c>
      <c r="S400" s="17">
        <f>VLOOKUP('OS Vlookup Approx Sol'!Q400,IF('OS Vlookup Approx Sol'!O400&lt;=5,'Commission Criteria'!$B$3:$C$11,'Commission Criteria'!$E$3:$F$11),2,1)</f>
        <v>0.01</v>
      </c>
      <c r="T400" s="5" t="s">
        <v>1561</v>
      </c>
      <c r="U400" s="5" t="s">
        <v>881</v>
      </c>
      <c r="V400" s="5" t="s">
        <v>882</v>
      </c>
      <c r="W400" s="5" t="s">
        <v>883</v>
      </c>
      <c r="X400" s="5" t="s">
        <v>884</v>
      </c>
    </row>
    <row r="401" spans="1:24">
      <c r="A401" s="5" t="s">
        <v>380</v>
      </c>
      <c r="B401" s="10">
        <v>41680</v>
      </c>
      <c r="C401" s="10" t="str">
        <f>VLOOKUP(MONTH(B401),'Commission Criteria'!$XES$3:$XFD$6,2,1)</f>
        <v>Qtr4</v>
      </c>
      <c r="D401" s="5" t="s">
        <v>1546</v>
      </c>
      <c r="E401" s="5">
        <v>10005</v>
      </c>
      <c r="F401" s="5" t="s">
        <v>1332</v>
      </c>
      <c r="G401" s="5">
        <v>1</v>
      </c>
      <c r="H401" s="2" t="s">
        <v>993</v>
      </c>
      <c r="I401" s="2" t="s">
        <v>878</v>
      </c>
      <c r="J401" s="2" t="s">
        <v>880</v>
      </c>
      <c r="K401" s="5" t="s">
        <v>1032</v>
      </c>
      <c r="L401" s="5">
        <v>2586</v>
      </c>
      <c r="M401" s="5">
        <v>2432</v>
      </c>
      <c r="N401" s="5" t="s">
        <v>920</v>
      </c>
      <c r="O401" s="8">
        <v>4</v>
      </c>
      <c r="P401" s="5">
        <v>2432</v>
      </c>
      <c r="Q401" s="5">
        <v>2586</v>
      </c>
      <c r="R401" s="17">
        <f>VLOOKUP(Q401,'Commission Criteria'!$B$3:$C$11,2,TRUE)</f>
        <v>0.01</v>
      </c>
      <c r="S401" s="17">
        <f>VLOOKUP('OS Vlookup Approx Sol'!Q401,IF('OS Vlookup Approx Sol'!O401&lt;=5,'Commission Criteria'!$B$3:$C$11,'Commission Criteria'!$E$3:$F$11),2,1)</f>
        <v>0.01</v>
      </c>
      <c r="T401" s="5" t="s">
        <v>993</v>
      </c>
      <c r="U401" s="5" t="s">
        <v>877</v>
      </c>
      <c r="V401" s="5" t="s">
        <v>878</v>
      </c>
      <c r="W401" s="5" t="s">
        <v>879</v>
      </c>
      <c r="X401" s="5" t="s">
        <v>880</v>
      </c>
    </row>
    <row r="402" spans="1:24">
      <c r="A402" s="5" t="s">
        <v>381</v>
      </c>
      <c r="B402" s="10">
        <v>41680</v>
      </c>
      <c r="C402" s="10" t="str">
        <f>VLOOKUP(MONTH(B402),'Commission Criteria'!$XES$3:$XFD$6,2,1)</f>
        <v>Qtr4</v>
      </c>
      <c r="D402" s="5" t="s">
        <v>1542</v>
      </c>
      <c r="E402" s="5">
        <v>10015</v>
      </c>
      <c r="F402" s="5" t="s">
        <v>1474</v>
      </c>
      <c r="G402" s="5">
        <v>1</v>
      </c>
      <c r="H402" s="2" t="s">
        <v>1002</v>
      </c>
      <c r="I402" s="2" t="s">
        <v>914</v>
      </c>
      <c r="J402" s="2" t="s">
        <v>915</v>
      </c>
      <c r="K402" s="5" t="s">
        <v>1174</v>
      </c>
      <c r="L402" s="5">
        <v>3844</v>
      </c>
      <c r="M402" s="5">
        <v>2157</v>
      </c>
      <c r="N402" s="5" t="s">
        <v>918</v>
      </c>
      <c r="O402" s="8" t="s">
        <v>1572</v>
      </c>
      <c r="P402" s="5">
        <v>2157</v>
      </c>
      <c r="Q402" s="5">
        <v>3844</v>
      </c>
      <c r="R402" s="17">
        <f>VLOOKUP(Q402,'Commission Criteria'!$B$3:$C$11,2,TRUE)</f>
        <v>0.01</v>
      </c>
      <c r="S402" s="17">
        <f>VLOOKUP('OS Vlookup Approx Sol'!Q402,IF('OS Vlookup Approx Sol'!O402&lt;=5,'Commission Criteria'!$B$3:$C$11,'Commission Criteria'!$E$3:$F$11),2,1)</f>
        <v>0.02</v>
      </c>
      <c r="T402" s="5" t="s">
        <v>1002</v>
      </c>
      <c r="U402" s="5" t="s">
        <v>913</v>
      </c>
      <c r="V402" s="5" t="s">
        <v>914</v>
      </c>
      <c r="W402" s="5" t="s">
        <v>907</v>
      </c>
      <c r="X402" s="5" t="s">
        <v>915</v>
      </c>
    </row>
    <row r="403" spans="1:24">
      <c r="A403" s="5" t="s">
        <v>382</v>
      </c>
      <c r="B403" s="10">
        <v>41680</v>
      </c>
      <c r="C403" s="10" t="str">
        <f>VLOOKUP(MONTH(B403),'Commission Criteria'!$XES$3:$XFD$6,2,1)</f>
        <v>Qtr4</v>
      </c>
      <c r="D403" s="5" t="s">
        <v>1540</v>
      </c>
      <c r="E403" s="5">
        <v>10003</v>
      </c>
      <c r="F403" s="5" t="s">
        <v>1517</v>
      </c>
      <c r="G403" s="5">
        <v>1</v>
      </c>
      <c r="H403" s="2" t="s">
        <v>991</v>
      </c>
      <c r="I403" s="2" t="s">
        <v>872</v>
      </c>
      <c r="J403" s="2" t="s">
        <v>874</v>
      </c>
      <c r="K403" s="5" t="s">
        <v>1217</v>
      </c>
      <c r="L403" s="5">
        <v>4542</v>
      </c>
      <c r="M403" s="5">
        <v>1226</v>
      </c>
      <c r="N403" s="5" t="s">
        <v>923</v>
      </c>
      <c r="O403" s="8">
        <v>5</v>
      </c>
      <c r="P403" s="5">
        <v>1226</v>
      </c>
      <c r="Q403" s="5">
        <v>4542</v>
      </c>
      <c r="R403" s="17">
        <f>VLOOKUP(Q403,'Commission Criteria'!$B$3:$C$11,2,TRUE)</f>
        <v>0.01</v>
      </c>
      <c r="S403" s="17">
        <f>VLOOKUP('OS Vlookup Approx Sol'!Q403,IF('OS Vlookup Approx Sol'!O403&lt;=5,'Commission Criteria'!$B$3:$C$11,'Commission Criteria'!$E$3:$F$11),2,1)</f>
        <v>0.01</v>
      </c>
      <c r="T403" s="5" t="s">
        <v>991</v>
      </c>
      <c r="U403" s="5" t="s">
        <v>871</v>
      </c>
      <c r="V403" s="5" t="s">
        <v>872</v>
      </c>
      <c r="W403" s="5" t="s">
        <v>873</v>
      </c>
      <c r="X403" s="5" t="s">
        <v>874</v>
      </c>
    </row>
    <row r="404" spans="1:24">
      <c r="A404" s="5" t="s">
        <v>1592</v>
      </c>
      <c r="B404" s="10">
        <v>41681</v>
      </c>
      <c r="C404" s="10" t="str">
        <f>VLOOKUP(MONTH(B404),'Commission Criteria'!$XES$3:$XFD$6,2,1)</f>
        <v>Qtr4</v>
      </c>
      <c r="D404" s="5" t="s">
        <v>1542</v>
      </c>
      <c r="E404" s="5">
        <v>10006</v>
      </c>
      <c r="F404" s="5" t="s">
        <v>1293</v>
      </c>
      <c r="G404" s="5">
        <v>1</v>
      </c>
      <c r="H404" s="2" t="s">
        <v>1561</v>
      </c>
      <c r="I404" s="2" t="s">
        <v>882</v>
      </c>
      <c r="J404" s="2" t="s">
        <v>884</v>
      </c>
      <c r="K404" s="5" t="s">
        <v>1009</v>
      </c>
      <c r="L404" s="5">
        <v>2718</v>
      </c>
      <c r="M404" s="5">
        <v>2254</v>
      </c>
      <c r="N404" s="5" t="s">
        <v>923</v>
      </c>
      <c r="O404" s="8" t="s">
        <v>1572</v>
      </c>
      <c r="P404" s="5">
        <v>2254</v>
      </c>
      <c r="Q404" s="5">
        <v>2718</v>
      </c>
      <c r="R404" s="17">
        <f>VLOOKUP(Q404,'Commission Criteria'!$B$3:$C$11,2,TRUE)</f>
        <v>0.01</v>
      </c>
      <c r="S404" s="17">
        <f>VLOOKUP('OS Vlookup Approx Sol'!Q404,IF('OS Vlookup Approx Sol'!O404&lt;=5,'Commission Criteria'!$B$3:$C$11,'Commission Criteria'!$E$3:$F$11),2,1)</f>
        <v>0.02</v>
      </c>
      <c r="T404" s="5" t="s">
        <v>1561</v>
      </c>
      <c r="U404" s="5" t="s">
        <v>881</v>
      </c>
      <c r="V404" s="5" t="s">
        <v>882</v>
      </c>
      <c r="W404" s="5" t="s">
        <v>883</v>
      </c>
      <c r="X404" s="5" t="s">
        <v>884</v>
      </c>
    </row>
    <row r="405" spans="1:24">
      <c r="A405" s="5" t="s">
        <v>383</v>
      </c>
      <c r="B405" s="10">
        <v>41681</v>
      </c>
      <c r="C405" s="10" t="str">
        <f>VLOOKUP(MONTH(B405),'Commission Criteria'!$XES$3:$XFD$6,2,1)</f>
        <v>Qtr4</v>
      </c>
      <c r="D405" s="5" t="s">
        <v>1541</v>
      </c>
      <c r="E405" s="5">
        <v>10011</v>
      </c>
      <c r="F405" s="5" t="s">
        <v>1390</v>
      </c>
      <c r="G405" s="5">
        <v>2</v>
      </c>
      <c r="H405" s="2" t="s">
        <v>998</v>
      </c>
      <c r="I405" s="2" t="s">
        <v>899</v>
      </c>
      <c r="J405" s="2" t="s">
        <v>901</v>
      </c>
      <c r="K405" s="5" t="s">
        <v>1090</v>
      </c>
      <c r="L405" s="5">
        <v>4420</v>
      </c>
      <c r="M405" s="5">
        <v>1797</v>
      </c>
      <c r="N405" s="5" t="s">
        <v>925</v>
      </c>
      <c r="O405" s="8">
        <v>8</v>
      </c>
      <c r="P405" s="5">
        <v>3594</v>
      </c>
      <c r="Q405" s="5">
        <v>8840</v>
      </c>
      <c r="R405" s="17">
        <f>VLOOKUP(Q405,'Commission Criteria'!$B$3:$C$11,2,TRUE)</f>
        <v>0.03</v>
      </c>
      <c r="S405" s="17">
        <f>VLOOKUP('OS Vlookup Approx Sol'!Q405,IF('OS Vlookup Approx Sol'!O405&lt;=5,'Commission Criteria'!$B$3:$C$11,'Commission Criteria'!$E$3:$F$11),2,1)</f>
        <v>0.02</v>
      </c>
      <c r="T405" s="5" t="s">
        <v>998</v>
      </c>
      <c r="U405" s="5" t="s">
        <v>898</v>
      </c>
      <c r="V405" s="5" t="s">
        <v>899</v>
      </c>
      <c r="W405" s="5" t="s">
        <v>900</v>
      </c>
      <c r="X405" s="5" t="s">
        <v>901</v>
      </c>
    </row>
    <row r="406" spans="1:24">
      <c r="A406" s="5" t="s">
        <v>384</v>
      </c>
      <c r="B406" s="10">
        <v>41683</v>
      </c>
      <c r="C406" s="10" t="str">
        <f>VLOOKUP(MONTH(B406),'Commission Criteria'!$XES$3:$XFD$6,2,1)</f>
        <v>Qtr4</v>
      </c>
      <c r="D406" s="5" t="s">
        <v>1545</v>
      </c>
      <c r="E406" s="5">
        <v>10011</v>
      </c>
      <c r="F406" s="5" t="s">
        <v>1346</v>
      </c>
      <c r="G406" s="5">
        <v>1</v>
      </c>
      <c r="H406" s="2" t="s">
        <v>998</v>
      </c>
      <c r="I406" s="2" t="s">
        <v>899</v>
      </c>
      <c r="J406" s="2" t="s">
        <v>901</v>
      </c>
      <c r="K406" s="5" t="s">
        <v>1046</v>
      </c>
      <c r="L406" s="5">
        <v>4669</v>
      </c>
      <c r="M406" s="5">
        <v>2255</v>
      </c>
      <c r="N406" s="5" t="s">
        <v>918</v>
      </c>
      <c r="O406" s="8">
        <v>6</v>
      </c>
      <c r="P406" s="5">
        <v>2255</v>
      </c>
      <c r="Q406" s="5">
        <v>4669</v>
      </c>
      <c r="R406" s="17">
        <f>VLOOKUP(Q406,'Commission Criteria'!$B$3:$C$11,2,TRUE)</f>
        <v>0.01</v>
      </c>
      <c r="S406" s="17">
        <f>VLOOKUP('OS Vlookup Approx Sol'!Q406,IF('OS Vlookup Approx Sol'!O406&lt;=5,'Commission Criteria'!$B$3:$C$11,'Commission Criteria'!$E$3:$F$11),2,1)</f>
        <v>0.02</v>
      </c>
      <c r="T406" s="5" t="s">
        <v>998</v>
      </c>
      <c r="U406" s="5" t="s">
        <v>898</v>
      </c>
      <c r="V406" s="5" t="s">
        <v>899</v>
      </c>
      <c r="W406" s="5" t="s">
        <v>900</v>
      </c>
      <c r="X406" s="5" t="s">
        <v>901</v>
      </c>
    </row>
    <row r="407" spans="1:24">
      <c r="A407" s="5" t="s">
        <v>385</v>
      </c>
      <c r="B407" s="10">
        <v>41684</v>
      </c>
      <c r="C407" s="10" t="str">
        <f>VLOOKUP(MONTH(B407),'Commission Criteria'!$XES$3:$XFD$6,2,1)</f>
        <v>Qtr4</v>
      </c>
      <c r="D407" s="5" t="s">
        <v>1542</v>
      </c>
      <c r="E407" s="5">
        <v>10008</v>
      </c>
      <c r="F407" s="5" t="s">
        <v>1440</v>
      </c>
      <c r="G407" s="5">
        <v>2</v>
      </c>
      <c r="H407" s="2" t="s">
        <v>995</v>
      </c>
      <c r="I407" s="2" t="s">
        <v>889</v>
      </c>
      <c r="J407" s="2" t="s">
        <v>890</v>
      </c>
      <c r="K407" s="5" t="s">
        <v>1140</v>
      </c>
      <c r="L407" s="5">
        <v>3536</v>
      </c>
      <c r="M407" s="5">
        <v>1644</v>
      </c>
      <c r="N407" s="5" t="s">
        <v>920</v>
      </c>
      <c r="O407" s="8" t="s">
        <v>1572</v>
      </c>
      <c r="P407" s="5">
        <v>3288</v>
      </c>
      <c r="Q407" s="5">
        <v>7072</v>
      </c>
      <c r="R407" s="17">
        <f>VLOOKUP(Q407,'Commission Criteria'!$B$3:$C$11,2,TRUE)</f>
        <v>0.03</v>
      </c>
      <c r="S407" s="17">
        <f>VLOOKUP('OS Vlookup Approx Sol'!Q407,IF('OS Vlookup Approx Sol'!O407&lt;=5,'Commission Criteria'!$B$3:$C$11,'Commission Criteria'!$E$3:$F$11),2,1)</f>
        <v>0.02</v>
      </c>
      <c r="T407" s="5" t="s">
        <v>995</v>
      </c>
      <c r="U407" s="5" t="s">
        <v>888</v>
      </c>
      <c r="V407" s="5" t="s">
        <v>889</v>
      </c>
      <c r="W407" s="5" t="s">
        <v>865</v>
      </c>
      <c r="X407" s="5" t="s">
        <v>890</v>
      </c>
    </row>
    <row r="408" spans="1:24">
      <c r="A408" s="5" t="s">
        <v>386</v>
      </c>
      <c r="B408" s="10">
        <v>41684</v>
      </c>
      <c r="C408" s="10" t="str">
        <f>VLOOKUP(MONTH(B408),'Commission Criteria'!$XES$3:$XFD$6,2,1)</f>
        <v>Qtr4</v>
      </c>
      <c r="D408" s="5" t="s">
        <v>1544</v>
      </c>
      <c r="E408" s="5">
        <v>10005</v>
      </c>
      <c r="F408" s="5" t="s">
        <v>1319</v>
      </c>
      <c r="G408" s="5">
        <v>3</v>
      </c>
      <c r="H408" s="2" t="s">
        <v>993</v>
      </c>
      <c r="I408" s="2" t="s">
        <v>878</v>
      </c>
      <c r="J408" s="2" t="s">
        <v>880</v>
      </c>
      <c r="K408" s="5" t="s">
        <v>987</v>
      </c>
      <c r="L408" s="5">
        <v>2714</v>
      </c>
      <c r="M408" s="5">
        <v>1975</v>
      </c>
      <c r="N408" s="5" t="s">
        <v>918</v>
      </c>
      <c r="O408" s="8">
        <v>3</v>
      </c>
      <c r="P408" s="5">
        <v>5925</v>
      </c>
      <c r="Q408" s="5">
        <v>8142</v>
      </c>
      <c r="R408" s="17">
        <f>VLOOKUP(Q408,'Commission Criteria'!$B$3:$C$11,2,TRUE)</f>
        <v>0.03</v>
      </c>
      <c r="S408" s="17">
        <f>VLOOKUP('OS Vlookup Approx Sol'!Q408,IF('OS Vlookup Approx Sol'!O408&lt;=5,'Commission Criteria'!$B$3:$C$11,'Commission Criteria'!$E$3:$F$11),2,1)</f>
        <v>0.03</v>
      </c>
      <c r="T408" s="5" t="s">
        <v>993</v>
      </c>
      <c r="U408" s="5" t="s">
        <v>877</v>
      </c>
      <c r="V408" s="5" t="s">
        <v>878</v>
      </c>
      <c r="W408" s="5" t="s">
        <v>879</v>
      </c>
      <c r="X408" s="5" t="s">
        <v>880</v>
      </c>
    </row>
    <row r="409" spans="1:24">
      <c r="A409" s="5" t="s">
        <v>387</v>
      </c>
      <c r="B409" s="10">
        <v>41685</v>
      </c>
      <c r="C409" s="10" t="str">
        <f>VLOOKUP(MONTH(B409),'Commission Criteria'!$XES$3:$XFD$6,2,1)</f>
        <v>Qtr4</v>
      </c>
      <c r="D409" s="5" t="s">
        <v>1543</v>
      </c>
      <c r="E409" s="5">
        <v>10002</v>
      </c>
      <c r="F409" s="5" t="s">
        <v>1482</v>
      </c>
      <c r="G409" s="5">
        <v>1</v>
      </c>
      <c r="H409" s="2" t="s">
        <v>990</v>
      </c>
      <c r="I409" s="2" t="s">
        <v>868</v>
      </c>
      <c r="J409" s="2" t="s">
        <v>870</v>
      </c>
      <c r="K409" s="5" t="s">
        <v>1182</v>
      </c>
      <c r="L409" s="5">
        <v>4152</v>
      </c>
      <c r="M409" s="5">
        <v>1278</v>
      </c>
      <c r="N409" s="5" t="s">
        <v>918</v>
      </c>
      <c r="O409" s="8">
        <v>10</v>
      </c>
      <c r="P409" s="5">
        <v>1278</v>
      </c>
      <c r="Q409" s="5">
        <v>4152</v>
      </c>
      <c r="R409" s="17">
        <f>VLOOKUP(Q409,'Commission Criteria'!$B$3:$C$11,2,TRUE)</f>
        <v>0.01</v>
      </c>
      <c r="S409" s="17">
        <f>VLOOKUP('OS Vlookup Approx Sol'!Q409,IF('OS Vlookup Approx Sol'!O409&lt;=5,'Commission Criteria'!$B$3:$C$11,'Commission Criteria'!$E$3:$F$11),2,1)</f>
        <v>0.02</v>
      </c>
      <c r="T409" s="5" t="s">
        <v>990</v>
      </c>
      <c r="U409" s="5" t="s">
        <v>867</v>
      </c>
      <c r="V409" s="5" t="s">
        <v>868</v>
      </c>
      <c r="W409" s="5" t="s">
        <v>869</v>
      </c>
      <c r="X409" s="5" t="s">
        <v>870</v>
      </c>
    </row>
    <row r="410" spans="1:24">
      <c r="A410" s="5" t="s">
        <v>388</v>
      </c>
      <c r="B410" s="10">
        <v>41686</v>
      </c>
      <c r="C410" s="10" t="str">
        <f>VLOOKUP(MONTH(B410),'Commission Criteria'!$XES$3:$XFD$6,2,1)</f>
        <v>Qtr4</v>
      </c>
      <c r="D410" s="5" t="s">
        <v>1543</v>
      </c>
      <c r="E410" s="5">
        <v>10006</v>
      </c>
      <c r="F410" s="5" t="s">
        <v>1398</v>
      </c>
      <c r="G410" s="5">
        <v>1</v>
      </c>
      <c r="H410" s="2" t="s">
        <v>1561</v>
      </c>
      <c r="I410" s="2" t="s">
        <v>882</v>
      </c>
      <c r="J410" s="2" t="s">
        <v>884</v>
      </c>
      <c r="K410" s="5" t="s">
        <v>1098</v>
      </c>
      <c r="L410" s="5">
        <v>3197</v>
      </c>
      <c r="M410" s="5">
        <v>1625</v>
      </c>
      <c r="N410" s="5" t="s">
        <v>918</v>
      </c>
      <c r="O410" s="8">
        <v>10</v>
      </c>
      <c r="P410" s="5">
        <v>1625</v>
      </c>
      <c r="Q410" s="5">
        <v>3197</v>
      </c>
      <c r="R410" s="17">
        <f>VLOOKUP(Q410,'Commission Criteria'!$B$3:$C$11,2,TRUE)</f>
        <v>0.01</v>
      </c>
      <c r="S410" s="17">
        <f>VLOOKUP('OS Vlookup Approx Sol'!Q410,IF('OS Vlookup Approx Sol'!O410&lt;=5,'Commission Criteria'!$B$3:$C$11,'Commission Criteria'!$E$3:$F$11),2,1)</f>
        <v>0.02</v>
      </c>
      <c r="T410" s="5" t="s">
        <v>1561</v>
      </c>
      <c r="U410" s="5" t="s">
        <v>881</v>
      </c>
      <c r="V410" s="5" t="s">
        <v>882</v>
      </c>
      <c r="W410" s="5" t="s">
        <v>883</v>
      </c>
      <c r="X410" s="5" t="s">
        <v>884</v>
      </c>
    </row>
    <row r="411" spans="1:24">
      <c r="A411" s="5" t="s">
        <v>389</v>
      </c>
      <c r="B411" s="10">
        <v>41688</v>
      </c>
      <c r="C411" s="10" t="str">
        <f>VLOOKUP(MONTH(B411),'Commission Criteria'!$XES$3:$XFD$6,2,1)</f>
        <v>Qtr4</v>
      </c>
      <c r="D411" s="5" t="s">
        <v>1542</v>
      </c>
      <c r="E411" s="5">
        <v>10008</v>
      </c>
      <c r="F411" s="5" t="s">
        <v>1302</v>
      </c>
      <c r="G411" s="5">
        <v>1</v>
      </c>
      <c r="H411" s="2" t="s">
        <v>995</v>
      </c>
      <c r="I411" s="2" t="s">
        <v>889</v>
      </c>
      <c r="J411" s="2" t="s">
        <v>890</v>
      </c>
      <c r="K411" s="5" t="s">
        <v>1012</v>
      </c>
      <c r="L411" s="5">
        <v>3256</v>
      </c>
      <c r="M411" s="5">
        <v>1772</v>
      </c>
      <c r="N411" s="5" t="s">
        <v>918</v>
      </c>
      <c r="O411" s="8" t="s">
        <v>1572</v>
      </c>
      <c r="P411" s="5">
        <v>1772</v>
      </c>
      <c r="Q411" s="5">
        <v>3256</v>
      </c>
      <c r="R411" s="17">
        <f>VLOOKUP(Q411,'Commission Criteria'!$B$3:$C$11,2,TRUE)</f>
        <v>0.01</v>
      </c>
      <c r="S411" s="17">
        <f>VLOOKUP('OS Vlookup Approx Sol'!Q411,IF('OS Vlookup Approx Sol'!O411&lt;=5,'Commission Criteria'!$B$3:$C$11,'Commission Criteria'!$E$3:$F$11),2,1)</f>
        <v>0.02</v>
      </c>
      <c r="T411" s="5" t="s">
        <v>995</v>
      </c>
      <c r="U411" s="5" t="s">
        <v>888</v>
      </c>
      <c r="V411" s="5" t="s">
        <v>889</v>
      </c>
      <c r="W411" s="5" t="s">
        <v>865</v>
      </c>
      <c r="X411" s="5" t="s">
        <v>890</v>
      </c>
    </row>
    <row r="412" spans="1:24">
      <c r="A412" s="5" t="s">
        <v>390</v>
      </c>
      <c r="B412" s="10">
        <v>41688</v>
      </c>
      <c r="C412" s="10" t="str">
        <f>VLOOKUP(MONTH(B412),'Commission Criteria'!$XES$3:$XFD$6,2,1)</f>
        <v>Qtr4</v>
      </c>
      <c r="D412" s="5" t="s">
        <v>1542</v>
      </c>
      <c r="E412" s="5">
        <v>10007</v>
      </c>
      <c r="F412" s="5" t="s">
        <v>1445</v>
      </c>
      <c r="G412" s="5">
        <v>3</v>
      </c>
      <c r="H412" s="2" t="s">
        <v>994</v>
      </c>
      <c r="I412" s="2" t="s">
        <v>886</v>
      </c>
      <c r="J412" s="2" t="s">
        <v>887</v>
      </c>
      <c r="K412" s="5" t="s">
        <v>1145</v>
      </c>
      <c r="L412" s="5">
        <v>3827</v>
      </c>
      <c r="M412" s="5">
        <v>2424</v>
      </c>
      <c r="N412" s="5" t="s">
        <v>918</v>
      </c>
      <c r="O412" s="8" t="s">
        <v>1572</v>
      </c>
      <c r="P412" s="5">
        <v>7272</v>
      </c>
      <c r="Q412" s="5">
        <v>11481</v>
      </c>
      <c r="R412" s="17">
        <f>VLOOKUP(Q412,'Commission Criteria'!$B$3:$C$11,2,TRUE)</f>
        <v>0.03</v>
      </c>
      <c r="S412" s="17">
        <f>VLOOKUP('OS Vlookup Approx Sol'!Q412,IF('OS Vlookup Approx Sol'!O412&lt;=5,'Commission Criteria'!$B$3:$C$11,'Commission Criteria'!$E$3:$F$11),2,1)</f>
        <v>0.02</v>
      </c>
      <c r="T412" s="5" t="s">
        <v>994</v>
      </c>
      <c r="U412" s="5" t="s">
        <v>885</v>
      </c>
      <c r="V412" s="5" t="s">
        <v>886</v>
      </c>
      <c r="W412" s="5" t="s">
        <v>879</v>
      </c>
      <c r="X412" s="5" t="s">
        <v>887</v>
      </c>
    </row>
    <row r="413" spans="1:24">
      <c r="A413" s="5" t="s">
        <v>391</v>
      </c>
      <c r="B413" s="10">
        <v>41689</v>
      </c>
      <c r="C413" s="10" t="str">
        <f>VLOOKUP(MONTH(B413),'Commission Criteria'!$XES$3:$XFD$6,2,1)</f>
        <v>Qtr4</v>
      </c>
      <c r="D413" s="5" t="s">
        <v>1539</v>
      </c>
      <c r="E413" s="5">
        <v>10003</v>
      </c>
      <c r="F413" s="5" t="s">
        <v>1513</v>
      </c>
      <c r="G413" s="5">
        <v>3</v>
      </c>
      <c r="H413" s="2" t="s">
        <v>991</v>
      </c>
      <c r="I413" s="2" t="s">
        <v>872</v>
      </c>
      <c r="J413" s="2" t="s">
        <v>874</v>
      </c>
      <c r="K413" s="5" t="s">
        <v>1213</v>
      </c>
      <c r="L413" s="5">
        <v>4845</v>
      </c>
      <c r="M413" s="5">
        <v>1433</v>
      </c>
      <c r="N413" s="5" t="s">
        <v>918</v>
      </c>
      <c r="O413" s="8">
        <v>4</v>
      </c>
      <c r="P413" s="5">
        <v>4299</v>
      </c>
      <c r="Q413" s="5">
        <v>14535</v>
      </c>
      <c r="R413" s="17">
        <f>VLOOKUP(Q413,'Commission Criteria'!$B$3:$C$11,2,TRUE)</f>
        <v>0.03</v>
      </c>
      <c r="S413" s="17">
        <f>VLOOKUP('OS Vlookup Approx Sol'!Q413,IF('OS Vlookup Approx Sol'!O413&lt;=5,'Commission Criteria'!$B$3:$C$11,'Commission Criteria'!$E$3:$F$11),2,1)</f>
        <v>0.03</v>
      </c>
      <c r="T413" s="5" t="s">
        <v>991</v>
      </c>
      <c r="U413" s="5" t="s">
        <v>871</v>
      </c>
      <c r="V413" s="5" t="s">
        <v>872</v>
      </c>
      <c r="W413" s="5" t="s">
        <v>873</v>
      </c>
      <c r="X413" s="5" t="s">
        <v>874</v>
      </c>
    </row>
    <row r="414" spans="1:24">
      <c r="A414" s="5" t="s">
        <v>392</v>
      </c>
      <c r="B414" s="10">
        <v>41691</v>
      </c>
      <c r="C414" s="10" t="str">
        <f>VLOOKUP(MONTH(B414),'Commission Criteria'!$XES$3:$XFD$6,2,1)</f>
        <v>Qtr4</v>
      </c>
      <c r="D414" s="5" t="s">
        <v>1539</v>
      </c>
      <c r="E414" s="5">
        <v>10014</v>
      </c>
      <c r="F414" s="5" t="s">
        <v>1415</v>
      </c>
      <c r="G414" s="5">
        <v>1</v>
      </c>
      <c r="H414" s="2" t="s">
        <v>1001</v>
      </c>
      <c r="I414" s="2" t="s">
        <v>910</v>
      </c>
      <c r="J414" s="2" t="s">
        <v>912</v>
      </c>
      <c r="K414" s="5" t="s">
        <v>1115</v>
      </c>
      <c r="L414" s="5">
        <v>3295</v>
      </c>
      <c r="M414" s="5">
        <v>1841</v>
      </c>
      <c r="N414" s="5" t="s">
        <v>923</v>
      </c>
      <c r="O414" s="8">
        <v>4</v>
      </c>
      <c r="P414" s="5">
        <v>1841</v>
      </c>
      <c r="Q414" s="5">
        <v>3295</v>
      </c>
      <c r="R414" s="17">
        <f>VLOOKUP(Q414,'Commission Criteria'!$B$3:$C$11,2,TRUE)</f>
        <v>0.01</v>
      </c>
      <c r="S414" s="17">
        <f>VLOOKUP('OS Vlookup Approx Sol'!Q414,IF('OS Vlookup Approx Sol'!O414&lt;=5,'Commission Criteria'!$B$3:$C$11,'Commission Criteria'!$E$3:$F$11),2,1)</f>
        <v>0.01</v>
      </c>
      <c r="T414" s="5" t="s">
        <v>1001</v>
      </c>
      <c r="U414" s="5" t="s">
        <v>909</v>
      </c>
      <c r="V414" s="5" t="s">
        <v>910</v>
      </c>
      <c r="W414" s="5" t="s">
        <v>911</v>
      </c>
      <c r="X414" s="5" t="s">
        <v>912</v>
      </c>
    </row>
    <row r="415" spans="1:24">
      <c r="A415" s="5" t="s">
        <v>393</v>
      </c>
      <c r="B415" s="10">
        <v>41691</v>
      </c>
      <c r="C415" s="10" t="str">
        <f>VLOOKUP(MONTH(B415),'Commission Criteria'!$XES$3:$XFD$6,2,1)</f>
        <v>Qtr4</v>
      </c>
      <c r="D415" s="5" t="s">
        <v>1544</v>
      </c>
      <c r="E415" s="5">
        <v>10015</v>
      </c>
      <c r="F415" s="5" t="s">
        <v>1522</v>
      </c>
      <c r="G415" s="5">
        <v>3</v>
      </c>
      <c r="H415" s="2" t="s">
        <v>1002</v>
      </c>
      <c r="I415" s="2" t="s">
        <v>914</v>
      </c>
      <c r="J415" s="2" t="s">
        <v>915</v>
      </c>
      <c r="K415" s="5" t="s">
        <v>1222</v>
      </c>
      <c r="L415" s="5">
        <v>3508</v>
      </c>
      <c r="M415" s="5">
        <v>1212</v>
      </c>
      <c r="N415" s="5" t="s">
        <v>918</v>
      </c>
      <c r="O415" s="8">
        <v>3</v>
      </c>
      <c r="P415" s="5">
        <v>3636</v>
      </c>
      <c r="Q415" s="5">
        <v>10524</v>
      </c>
      <c r="R415" s="17">
        <f>VLOOKUP(Q415,'Commission Criteria'!$B$3:$C$11,2,TRUE)</f>
        <v>0.03</v>
      </c>
      <c r="S415" s="17">
        <f>VLOOKUP('OS Vlookup Approx Sol'!Q415,IF('OS Vlookup Approx Sol'!O415&lt;=5,'Commission Criteria'!$B$3:$C$11,'Commission Criteria'!$E$3:$F$11),2,1)</f>
        <v>0.03</v>
      </c>
      <c r="T415" s="5" t="s">
        <v>1002</v>
      </c>
      <c r="U415" s="5" t="s">
        <v>913</v>
      </c>
      <c r="V415" s="5" t="s">
        <v>914</v>
      </c>
      <c r="W415" s="5" t="s">
        <v>907</v>
      </c>
      <c r="X415" s="5" t="s">
        <v>915</v>
      </c>
    </row>
    <row r="416" spans="1:24">
      <c r="A416" s="5" t="s">
        <v>394</v>
      </c>
      <c r="B416" s="10">
        <v>41692</v>
      </c>
      <c r="C416" s="10" t="str">
        <f>VLOOKUP(MONTH(B416),'Commission Criteria'!$XES$3:$XFD$6,2,1)</f>
        <v>Qtr4</v>
      </c>
      <c r="D416" s="5" t="s">
        <v>1545</v>
      </c>
      <c r="E416" s="5">
        <v>10001</v>
      </c>
      <c r="F416" s="5" t="s">
        <v>1467</v>
      </c>
      <c r="G416" s="5">
        <v>3</v>
      </c>
      <c r="H416" s="2" t="s">
        <v>1562</v>
      </c>
      <c r="I416" s="2" t="s">
        <v>864</v>
      </c>
      <c r="J416" s="2" t="s">
        <v>866</v>
      </c>
      <c r="K416" s="5" t="s">
        <v>1167</v>
      </c>
      <c r="L416" s="5">
        <v>3912</v>
      </c>
      <c r="M416" s="5">
        <v>1569</v>
      </c>
      <c r="N416" s="5" t="s">
        <v>918</v>
      </c>
      <c r="O416" s="8">
        <v>6</v>
      </c>
      <c r="P416" s="5">
        <v>4707</v>
      </c>
      <c r="Q416" s="5">
        <v>11736</v>
      </c>
      <c r="R416" s="17">
        <f>VLOOKUP(Q416,'Commission Criteria'!$B$3:$C$11,2,TRUE)</f>
        <v>0.03</v>
      </c>
      <c r="S416" s="17">
        <f>VLOOKUP('OS Vlookup Approx Sol'!Q416,IF('OS Vlookup Approx Sol'!O416&lt;=5,'Commission Criteria'!$B$3:$C$11,'Commission Criteria'!$E$3:$F$11),2,1)</f>
        <v>0.02</v>
      </c>
      <c r="T416" s="5" t="s">
        <v>1562</v>
      </c>
      <c r="U416" s="5" t="s">
        <v>863</v>
      </c>
      <c r="V416" s="5" t="s">
        <v>864</v>
      </c>
      <c r="W416" s="5" t="s">
        <v>865</v>
      </c>
      <c r="X416" s="5" t="s">
        <v>866</v>
      </c>
    </row>
    <row r="417" spans="1:24">
      <c r="A417" s="5" t="s">
        <v>395</v>
      </c>
      <c r="B417" s="10">
        <v>41695</v>
      </c>
      <c r="C417" s="10" t="str">
        <f>VLOOKUP(MONTH(B417),'Commission Criteria'!$XES$3:$XFD$6,2,1)</f>
        <v>Qtr4</v>
      </c>
      <c r="D417" s="5" t="s">
        <v>1546</v>
      </c>
      <c r="E417" s="5">
        <v>10014</v>
      </c>
      <c r="F417" s="5" t="s">
        <v>1394</v>
      </c>
      <c r="G417" s="5">
        <v>2</v>
      </c>
      <c r="H417" s="2" t="s">
        <v>1001</v>
      </c>
      <c r="I417" s="2" t="s">
        <v>910</v>
      </c>
      <c r="J417" s="2" t="s">
        <v>912</v>
      </c>
      <c r="K417" s="5" t="s">
        <v>1094</v>
      </c>
      <c r="L417" s="5">
        <v>3463</v>
      </c>
      <c r="M417" s="5">
        <v>1964</v>
      </c>
      <c r="N417" s="5" t="s">
        <v>925</v>
      </c>
      <c r="O417" s="8">
        <v>4</v>
      </c>
      <c r="P417" s="5">
        <v>3928</v>
      </c>
      <c r="Q417" s="5">
        <v>6926</v>
      </c>
      <c r="R417" s="17">
        <f>VLOOKUP(Q417,'Commission Criteria'!$B$3:$C$11,2,TRUE)</f>
        <v>0.03</v>
      </c>
      <c r="S417" s="17">
        <f>VLOOKUP('OS Vlookup Approx Sol'!Q417,IF('OS Vlookup Approx Sol'!O417&lt;=5,'Commission Criteria'!$B$3:$C$11,'Commission Criteria'!$E$3:$F$11),2,1)</f>
        <v>0.03</v>
      </c>
      <c r="T417" s="5" t="s">
        <v>1001</v>
      </c>
      <c r="U417" s="5" t="s">
        <v>909</v>
      </c>
      <c r="V417" s="5" t="s">
        <v>910</v>
      </c>
      <c r="W417" s="5" t="s">
        <v>911</v>
      </c>
      <c r="X417" s="5" t="s">
        <v>912</v>
      </c>
    </row>
    <row r="418" spans="1:24">
      <c r="A418" s="5" t="s">
        <v>396</v>
      </c>
      <c r="B418" s="10">
        <v>41695</v>
      </c>
      <c r="C418" s="10" t="str">
        <f>VLOOKUP(MONTH(B418),'Commission Criteria'!$XES$3:$XFD$6,2,1)</f>
        <v>Qtr4</v>
      </c>
      <c r="D418" s="5" t="s">
        <v>1541</v>
      </c>
      <c r="E418" s="5">
        <v>10005</v>
      </c>
      <c r="F418" s="5" t="s">
        <v>1497</v>
      </c>
      <c r="G418" s="5">
        <v>2</v>
      </c>
      <c r="H418" s="2" t="s">
        <v>993</v>
      </c>
      <c r="I418" s="2" t="s">
        <v>878</v>
      </c>
      <c r="J418" s="2" t="s">
        <v>880</v>
      </c>
      <c r="K418" s="5" t="s">
        <v>1197</v>
      </c>
      <c r="L418" s="5">
        <v>3686</v>
      </c>
      <c r="M418" s="5">
        <v>2401</v>
      </c>
      <c r="N418" s="5" t="s">
        <v>925</v>
      </c>
      <c r="O418" s="8">
        <v>8</v>
      </c>
      <c r="P418" s="5">
        <v>4802</v>
      </c>
      <c r="Q418" s="5">
        <v>7372</v>
      </c>
      <c r="R418" s="17">
        <f>VLOOKUP(Q418,'Commission Criteria'!$B$3:$C$11,2,TRUE)</f>
        <v>0.03</v>
      </c>
      <c r="S418" s="17">
        <f>VLOOKUP('OS Vlookup Approx Sol'!Q418,IF('OS Vlookup Approx Sol'!O418&lt;=5,'Commission Criteria'!$B$3:$C$11,'Commission Criteria'!$E$3:$F$11),2,1)</f>
        <v>0.02</v>
      </c>
      <c r="T418" s="5" t="s">
        <v>993</v>
      </c>
      <c r="U418" s="5" t="s">
        <v>877</v>
      </c>
      <c r="V418" s="5" t="s">
        <v>878</v>
      </c>
      <c r="W418" s="5" t="s">
        <v>879</v>
      </c>
      <c r="X418" s="5" t="s">
        <v>880</v>
      </c>
    </row>
    <row r="419" spans="1:24">
      <c r="A419" s="5" t="s">
        <v>397</v>
      </c>
      <c r="B419" s="10">
        <v>41695</v>
      </c>
      <c r="C419" s="10" t="str">
        <f>VLOOKUP(MONTH(B419),'Commission Criteria'!$XES$3:$XFD$6,2,1)</f>
        <v>Qtr4</v>
      </c>
      <c r="D419" s="5" t="s">
        <v>1545</v>
      </c>
      <c r="E419" s="5">
        <v>10002</v>
      </c>
      <c r="F419" s="5" t="s">
        <v>1496</v>
      </c>
      <c r="G419" s="5">
        <v>3</v>
      </c>
      <c r="H419" s="2" t="s">
        <v>990</v>
      </c>
      <c r="I419" s="2" t="s">
        <v>868</v>
      </c>
      <c r="J419" s="2" t="s">
        <v>870</v>
      </c>
      <c r="K419" s="5" t="s">
        <v>1196</v>
      </c>
      <c r="L419" s="5">
        <v>3878</v>
      </c>
      <c r="M419" s="5">
        <v>2236</v>
      </c>
      <c r="N419" s="5" t="s">
        <v>918</v>
      </c>
      <c r="O419" s="8">
        <v>6</v>
      </c>
      <c r="P419" s="5">
        <v>6708</v>
      </c>
      <c r="Q419" s="5">
        <v>11634</v>
      </c>
      <c r="R419" s="17">
        <f>VLOOKUP(Q419,'Commission Criteria'!$B$3:$C$11,2,TRUE)</f>
        <v>0.03</v>
      </c>
      <c r="S419" s="17">
        <f>VLOOKUP('OS Vlookup Approx Sol'!Q419,IF('OS Vlookup Approx Sol'!O419&lt;=5,'Commission Criteria'!$B$3:$C$11,'Commission Criteria'!$E$3:$F$11),2,1)</f>
        <v>0.02</v>
      </c>
      <c r="T419" s="5" t="s">
        <v>990</v>
      </c>
      <c r="U419" s="5" t="s">
        <v>867</v>
      </c>
      <c r="V419" s="5" t="s">
        <v>868</v>
      </c>
      <c r="W419" s="5" t="s">
        <v>869</v>
      </c>
      <c r="X419" s="5" t="s">
        <v>870</v>
      </c>
    </row>
    <row r="420" spans="1:24">
      <c r="A420" s="5" t="s">
        <v>398</v>
      </c>
      <c r="B420" s="10">
        <v>41696</v>
      </c>
      <c r="C420" s="10" t="str">
        <f>VLOOKUP(MONTH(B420),'Commission Criteria'!$XES$3:$XFD$6,2,1)</f>
        <v>Qtr4</v>
      </c>
      <c r="D420" s="5" t="s">
        <v>1545</v>
      </c>
      <c r="E420" s="5">
        <v>10007</v>
      </c>
      <c r="F420" s="5" t="s">
        <v>1286</v>
      </c>
      <c r="G420" s="5">
        <v>2</v>
      </c>
      <c r="H420" s="2" t="s">
        <v>994</v>
      </c>
      <c r="I420" s="2" t="s">
        <v>886</v>
      </c>
      <c r="J420" s="2" t="s">
        <v>887</v>
      </c>
      <c r="K420" s="5" t="s">
        <v>981</v>
      </c>
      <c r="L420" s="5">
        <v>2734</v>
      </c>
      <c r="M420" s="5">
        <v>1596</v>
      </c>
      <c r="N420" s="5" t="s">
        <v>918</v>
      </c>
      <c r="O420" s="8">
        <v>6</v>
      </c>
      <c r="P420" s="5">
        <v>3192</v>
      </c>
      <c r="Q420" s="5">
        <v>5468</v>
      </c>
      <c r="R420" s="17">
        <f>VLOOKUP(Q420,'Commission Criteria'!$B$3:$C$11,2,TRUE)</f>
        <v>0.03</v>
      </c>
      <c r="S420" s="17">
        <f>VLOOKUP('OS Vlookup Approx Sol'!Q420,IF('OS Vlookup Approx Sol'!O420&lt;=5,'Commission Criteria'!$B$3:$C$11,'Commission Criteria'!$E$3:$F$11),2,1)</f>
        <v>0.02</v>
      </c>
      <c r="T420" s="5" t="s">
        <v>994</v>
      </c>
      <c r="U420" s="5" t="s">
        <v>885</v>
      </c>
      <c r="V420" s="5" t="s">
        <v>886</v>
      </c>
      <c r="W420" s="5" t="s">
        <v>879</v>
      </c>
      <c r="X420" s="5" t="s">
        <v>887</v>
      </c>
    </row>
    <row r="421" spans="1:24">
      <c r="A421" s="5" t="s">
        <v>399</v>
      </c>
      <c r="B421" s="10">
        <v>41696</v>
      </c>
      <c r="C421" s="10" t="str">
        <f>VLOOKUP(MONTH(B421),'Commission Criteria'!$XES$3:$XFD$6,2,1)</f>
        <v>Qtr4</v>
      </c>
      <c r="D421" s="5" t="s">
        <v>1539</v>
      </c>
      <c r="E421" s="5">
        <v>10004</v>
      </c>
      <c r="F421" s="5" t="s">
        <v>1329</v>
      </c>
      <c r="G421" s="5">
        <v>3</v>
      </c>
      <c r="H421" s="2" t="s">
        <v>992</v>
      </c>
      <c r="I421" s="2" t="s">
        <v>864</v>
      </c>
      <c r="J421" s="2" t="s">
        <v>876</v>
      </c>
      <c r="K421" s="5" t="s">
        <v>1029</v>
      </c>
      <c r="L421" s="5">
        <v>3413</v>
      </c>
      <c r="M421" s="5">
        <v>1700</v>
      </c>
      <c r="N421" s="5" t="s">
        <v>918</v>
      </c>
      <c r="O421" s="8">
        <v>4</v>
      </c>
      <c r="P421" s="5">
        <v>5100</v>
      </c>
      <c r="Q421" s="5">
        <v>10239</v>
      </c>
      <c r="R421" s="17">
        <f>VLOOKUP(Q421,'Commission Criteria'!$B$3:$C$11,2,TRUE)</f>
        <v>0.03</v>
      </c>
      <c r="S421" s="17">
        <f>VLOOKUP('OS Vlookup Approx Sol'!Q421,IF('OS Vlookup Approx Sol'!O421&lt;=5,'Commission Criteria'!$B$3:$C$11,'Commission Criteria'!$E$3:$F$11),2,1)</f>
        <v>0.03</v>
      </c>
      <c r="T421" s="5" t="s">
        <v>992</v>
      </c>
      <c r="U421" s="5" t="s">
        <v>875</v>
      </c>
      <c r="V421" s="5" t="s">
        <v>864</v>
      </c>
      <c r="W421" s="5" t="s">
        <v>865</v>
      </c>
      <c r="X421" s="5" t="s">
        <v>876</v>
      </c>
    </row>
    <row r="422" spans="1:24">
      <c r="A422" s="5" t="s">
        <v>400</v>
      </c>
      <c r="B422" s="10">
        <v>41697</v>
      </c>
      <c r="C422" s="10" t="str">
        <f>VLOOKUP(MONTH(B422),'Commission Criteria'!$XES$3:$XFD$6,2,1)</f>
        <v>Qtr4</v>
      </c>
      <c r="D422" s="5" t="s">
        <v>1545</v>
      </c>
      <c r="E422" s="5">
        <v>10009</v>
      </c>
      <c r="F422" s="5" t="s">
        <v>1317</v>
      </c>
      <c r="G422" s="5">
        <v>3</v>
      </c>
      <c r="H422" s="2" t="s">
        <v>996</v>
      </c>
      <c r="I422" s="2" t="s">
        <v>892</v>
      </c>
      <c r="J422" s="2" t="s">
        <v>894</v>
      </c>
      <c r="K422" s="5" t="s">
        <v>1018</v>
      </c>
      <c r="L422" s="5">
        <v>3649</v>
      </c>
      <c r="M422" s="5">
        <v>2295</v>
      </c>
      <c r="N422" s="5" t="s">
        <v>918</v>
      </c>
      <c r="O422" s="8">
        <v>6</v>
      </c>
      <c r="P422" s="5">
        <v>6885</v>
      </c>
      <c r="Q422" s="5">
        <v>10947</v>
      </c>
      <c r="R422" s="17">
        <f>VLOOKUP(Q422,'Commission Criteria'!$B$3:$C$11,2,TRUE)</f>
        <v>0.03</v>
      </c>
      <c r="S422" s="17">
        <f>VLOOKUP('OS Vlookup Approx Sol'!Q422,IF('OS Vlookup Approx Sol'!O422&lt;=5,'Commission Criteria'!$B$3:$C$11,'Commission Criteria'!$E$3:$F$11),2,1)</f>
        <v>0.02</v>
      </c>
      <c r="T422" s="5" t="s">
        <v>996</v>
      </c>
      <c r="U422" s="5" t="s">
        <v>891</v>
      </c>
      <c r="V422" s="5" t="s">
        <v>892</v>
      </c>
      <c r="W422" s="5" t="s">
        <v>893</v>
      </c>
      <c r="X422" s="5" t="s">
        <v>894</v>
      </c>
    </row>
    <row r="423" spans="1:24">
      <c r="A423" s="5" t="s">
        <v>401</v>
      </c>
      <c r="B423" s="10">
        <v>41698</v>
      </c>
      <c r="C423" s="10" t="str">
        <f>VLOOKUP(MONTH(B423),'Commission Criteria'!$XES$3:$XFD$6,2,1)</f>
        <v>Qtr4</v>
      </c>
      <c r="D423" s="5" t="s">
        <v>1539</v>
      </c>
      <c r="E423" s="5">
        <v>10014</v>
      </c>
      <c r="F423" s="5" t="s">
        <v>1345</v>
      </c>
      <c r="G423" s="5">
        <v>1</v>
      </c>
      <c r="H423" s="2" t="s">
        <v>1001</v>
      </c>
      <c r="I423" s="2" t="s">
        <v>910</v>
      </c>
      <c r="J423" s="2" t="s">
        <v>912</v>
      </c>
      <c r="K423" s="5" t="s">
        <v>1045</v>
      </c>
      <c r="L423" s="5">
        <v>4906</v>
      </c>
      <c r="M423" s="5">
        <v>2269</v>
      </c>
      <c r="N423" s="5" t="s">
        <v>918</v>
      </c>
      <c r="O423" s="8">
        <v>4</v>
      </c>
      <c r="P423" s="5">
        <v>2269</v>
      </c>
      <c r="Q423" s="5">
        <v>4906</v>
      </c>
      <c r="R423" s="17">
        <f>VLOOKUP(Q423,'Commission Criteria'!$B$3:$C$11,2,TRUE)</f>
        <v>0.01</v>
      </c>
      <c r="S423" s="17">
        <f>VLOOKUP('OS Vlookup Approx Sol'!Q423,IF('OS Vlookup Approx Sol'!O423&lt;=5,'Commission Criteria'!$B$3:$C$11,'Commission Criteria'!$E$3:$F$11),2,1)</f>
        <v>0.01</v>
      </c>
      <c r="T423" s="5" t="s">
        <v>1001</v>
      </c>
      <c r="U423" s="5" t="s">
        <v>909</v>
      </c>
      <c r="V423" s="5" t="s">
        <v>910</v>
      </c>
      <c r="W423" s="5" t="s">
        <v>911</v>
      </c>
      <c r="X423" s="5" t="s">
        <v>912</v>
      </c>
    </row>
    <row r="424" spans="1:24">
      <c r="A424" s="5" t="s">
        <v>402</v>
      </c>
      <c r="B424" s="10">
        <v>41698</v>
      </c>
      <c r="C424" s="10" t="str">
        <f>VLOOKUP(MONTH(B424),'Commission Criteria'!$XES$3:$XFD$6,2,1)</f>
        <v>Qtr4</v>
      </c>
      <c r="D424" s="5" t="s">
        <v>1540</v>
      </c>
      <c r="E424" s="5">
        <v>10011</v>
      </c>
      <c r="F424" s="5" t="s">
        <v>1256</v>
      </c>
      <c r="G424" s="5">
        <v>2</v>
      </c>
      <c r="H424" s="2" t="s">
        <v>998</v>
      </c>
      <c r="I424" s="2" t="s">
        <v>899</v>
      </c>
      <c r="J424" s="2" t="s">
        <v>901</v>
      </c>
      <c r="K424" s="5" t="s">
        <v>966</v>
      </c>
      <c r="L424" s="5">
        <v>3642</v>
      </c>
      <c r="M424" s="5">
        <v>1705</v>
      </c>
      <c r="N424" s="5" t="s">
        <v>918</v>
      </c>
      <c r="O424" s="8">
        <v>5</v>
      </c>
      <c r="P424" s="5">
        <v>3410</v>
      </c>
      <c r="Q424" s="5">
        <v>7284</v>
      </c>
      <c r="R424" s="17">
        <f>VLOOKUP(Q424,'Commission Criteria'!$B$3:$C$11,2,TRUE)</f>
        <v>0.03</v>
      </c>
      <c r="S424" s="17">
        <f>VLOOKUP('OS Vlookup Approx Sol'!Q424,IF('OS Vlookup Approx Sol'!O424&lt;=5,'Commission Criteria'!$B$3:$C$11,'Commission Criteria'!$E$3:$F$11),2,1)</f>
        <v>0.03</v>
      </c>
      <c r="T424" s="5" t="s">
        <v>998</v>
      </c>
      <c r="U424" s="5" t="s">
        <v>898</v>
      </c>
      <c r="V424" s="5" t="s">
        <v>899</v>
      </c>
      <c r="W424" s="5" t="s">
        <v>900</v>
      </c>
      <c r="X424" s="5" t="s">
        <v>901</v>
      </c>
    </row>
    <row r="425" spans="1:24">
      <c r="A425" s="5" t="s">
        <v>403</v>
      </c>
      <c r="B425" s="10">
        <v>41701</v>
      </c>
      <c r="C425" s="10" t="str">
        <f>VLOOKUP(MONTH(B425),'Commission Criteria'!$XES$3:$XFD$6,2,1)</f>
        <v>Qtr4</v>
      </c>
      <c r="D425" s="5" t="s">
        <v>1543</v>
      </c>
      <c r="E425" s="5">
        <v>10015</v>
      </c>
      <c r="F425" s="5" t="s">
        <v>1504</v>
      </c>
      <c r="G425" s="5">
        <v>1</v>
      </c>
      <c r="H425" s="2" t="s">
        <v>1002</v>
      </c>
      <c r="I425" s="2" t="s">
        <v>914</v>
      </c>
      <c r="J425" s="2" t="s">
        <v>915</v>
      </c>
      <c r="K425" s="5" t="s">
        <v>1204</v>
      </c>
      <c r="L425" s="5">
        <v>2820</v>
      </c>
      <c r="M425" s="5">
        <v>1504</v>
      </c>
      <c r="N425" s="5" t="s">
        <v>923</v>
      </c>
      <c r="O425" s="8">
        <v>10</v>
      </c>
      <c r="P425" s="5">
        <v>1504</v>
      </c>
      <c r="Q425" s="5">
        <v>2820</v>
      </c>
      <c r="R425" s="17">
        <f>VLOOKUP(Q425,'Commission Criteria'!$B$3:$C$11,2,TRUE)</f>
        <v>0.01</v>
      </c>
      <c r="S425" s="17">
        <f>VLOOKUP('OS Vlookup Approx Sol'!Q425,IF('OS Vlookup Approx Sol'!O425&lt;=5,'Commission Criteria'!$B$3:$C$11,'Commission Criteria'!$E$3:$F$11),2,1)</f>
        <v>0.02</v>
      </c>
      <c r="T425" s="5" t="s">
        <v>1002</v>
      </c>
      <c r="U425" s="5" t="s">
        <v>913</v>
      </c>
      <c r="V425" s="5" t="s">
        <v>914</v>
      </c>
      <c r="W425" s="5" t="s">
        <v>907</v>
      </c>
      <c r="X425" s="5" t="s">
        <v>915</v>
      </c>
    </row>
    <row r="426" spans="1:24">
      <c r="A426" s="5" t="s">
        <v>404</v>
      </c>
      <c r="B426" s="10">
        <v>41701</v>
      </c>
      <c r="C426" s="10" t="str">
        <f>VLOOKUP(MONTH(B426),'Commission Criteria'!$XES$3:$XFD$6,2,1)</f>
        <v>Qtr4</v>
      </c>
      <c r="D426" s="5" t="s">
        <v>1541</v>
      </c>
      <c r="E426" s="5">
        <v>10001</v>
      </c>
      <c r="F426" s="5" t="s">
        <v>1417</v>
      </c>
      <c r="G426" s="5">
        <v>2</v>
      </c>
      <c r="H426" s="2" t="s">
        <v>1562</v>
      </c>
      <c r="I426" s="2" t="s">
        <v>864</v>
      </c>
      <c r="J426" s="2" t="s">
        <v>866</v>
      </c>
      <c r="K426" s="5" t="s">
        <v>1117</v>
      </c>
      <c r="L426" s="5">
        <v>3408</v>
      </c>
      <c r="M426" s="5">
        <v>1465</v>
      </c>
      <c r="N426" s="5" t="s">
        <v>918</v>
      </c>
      <c r="O426" s="8">
        <v>8</v>
      </c>
      <c r="P426" s="5">
        <v>2930</v>
      </c>
      <c r="Q426" s="5">
        <v>6816</v>
      </c>
      <c r="R426" s="17">
        <f>VLOOKUP(Q426,'Commission Criteria'!$B$3:$C$11,2,TRUE)</f>
        <v>0.03</v>
      </c>
      <c r="S426" s="17">
        <f>VLOOKUP('OS Vlookup Approx Sol'!Q426,IF('OS Vlookup Approx Sol'!O426&lt;=5,'Commission Criteria'!$B$3:$C$11,'Commission Criteria'!$E$3:$F$11),2,1)</f>
        <v>0.02</v>
      </c>
      <c r="T426" s="5" t="s">
        <v>1562</v>
      </c>
      <c r="U426" s="5" t="s">
        <v>863</v>
      </c>
      <c r="V426" s="5" t="s">
        <v>864</v>
      </c>
      <c r="W426" s="5" t="s">
        <v>865</v>
      </c>
      <c r="X426" s="5" t="s">
        <v>866</v>
      </c>
    </row>
    <row r="427" spans="1:24">
      <c r="A427" s="5" t="s">
        <v>405</v>
      </c>
      <c r="B427" s="10">
        <v>41702</v>
      </c>
      <c r="C427" s="10" t="str">
        <f>VLOOKUP(MONTH(B427),'Commission Criteria'!$XES$3:$XFD$6,2,1)</f>
        <v>Qtr4</v>
      </c>
      <c r="D427" s="5" t="s">
        <v>1544</v>
      </c>
      <c r="E427" s="5">
        <v>10004</v>
      </c>
      <c r="F427" s="5" t="s">
        <v>1433</v>
      </c>
      <c r="G427" s="5">
        <v>1</v>
      </c>
      <c r="H427" s="2" t="s">
        <v>992</v>
      </c>
      <c r="I427" s="2" t="s">
        <v>864</v>
      </c>
      <c r="J427" s="2" t="s">
        <v>876</v>
      </c>
      <c r="K427" s="5" t="s">
        <v>1133</v>
      </c>
      <c r="L427" s="5">
        <v>3473</v>
      </c>
      <c r="M427" s="5">
        <v>1493</v>
      </c>
      <c r="N427" s="5" t="s">
        <v>923</v>
      </c>
      <c r="O427" s="8">
        <v>3</v>
      </c>
      <c r="P427" s="5">
        <v>1493</v>
      </c>
      <c r="Q427" s="5">
        <v>3473</v>
      </c>
      <c r="R427" s="17">
        <f>VLOOKUP(Q427,'Commission Criteria'!$B$3:$C$11,2,TRUE)</f>
        <v>0.01</v>
      </c>
      <c r="S427" s="17">
        <f>VLOOKUP('OS Vlookup Approx Sol'!Q427,IF('OS Vlookup Approx Sol'!O427&lt;=5,'Commission Criteria'!$B$3:$C$11,'Commission Criteria'!$E$3:$F$11),2,1)</f>
        <v>0.01</v>
      </c>
      <c r="T427" s="5" t="s">
        <v>992</v>
      </c>
      <c r="U427" s="5" t="s">
        <v>875</v>
      </c>
      <c r="V427" s="5" t="s">
        <v>864</v>
      </c>
      <c r="W427" s="5" t="s">
        <v>865</v>
      </c>
      <c r="X427" s="5" t="s">
        <v>876</v>
      </c>
    </row>
    <row r="428" spans="1:24">
      <c r="A428" s="5" t="s">
        <v>406</v>
      </c>
      <c r="B428" s="10">
        <v>41702</v>
      </c>
      <c r="C428" s="10" t="str">
        <f>VLOOKUP(MONTH(B428),'Commission Criteria'!$XES$3:$XFD$6,2,1)</f>
        <v>Qtr4</v>
      </c>
      <c r="D428" s="5" t="s">
        <v>1540</v>
      </c>
      <c r="E428" s="5">
        <v>10013</v>
      </c>
      <c r="F428" s="5" t="s">
        <v>1309</v>
      </c>
      <c r="G428" s="5">
        <v>1</v>
      </c>
      <c r="H428" s="2" t="s">
        <v>1000</v>
      </c>
      <c r="I428" s="2" t="s">
        <v>906</v>
      </c>
      <c r="J428" s="2" t="s">
        <v>908</v>
      </c>
      <c r="K428" s="5" t="s">
        <v>984</v>
      </c>
      <c r="L428" s="5">
        <v>4831</v>
      </c>
      <c r="M428" s="5">
        <v>2265</v>
      </c>
      <c r="N428" s="5" t="s">
        <v>918</v>
      </c>
      <c r="O428" s="8">
        <v>5</v>
      </c>
      <c r="P428" s="5">
        <v>2265</v>
      </c>
      <c r="Q428" s="5">
        <v>4831</v>
      </c>
      <c r="R428" s="17">
        <f>VLOOKUP(Q428,'Commission Criteria'!$B$3:$C$11,2,TRUE)</f>
        <v>0.01</v>
      </c>
      <c r="S428" s="17">
        <f>VLOOKUP('OS Vlookup Approx Sol'!Q428,IF('OS Vlookup Approx Sol'!O428&lt;=5,'Commission Criteria'!$B$3:$C$11,'Commission Criteria'!$E$3:$F$11),2,1)</f>
        <v>0.01</v>
      </c>
      <c r="T428" s="5" t="s">
        <v>1000</v>
      </c>
      <c r="U428" s="5" t="s">
        <v>905</v>
      </c>
      <c r="V428" s="5" t="s">
        <v>906</v>
      </c>
      <c r="W428" s="5" t="s">
        <v>907</v>
      </c>
      <c r="X428" s="5" t="s">
        <v>908</v>
      </c>
    </row>
    <row r="429" spans="1:24">
      <c r="A429" s="5" t="s">
        <v>407</v>
      </c>
      <c r="B429" s="10">
        <v>41702</v>
      </c>
      <c r="C429" s="10" t="str">
        <f>VLOOKUP(MONTH(B429),'Commission Criteria'!$XES$3:$XFD$6,2,1)</f>
        <v>Qtr4</v>
      </c>
      <c r="D429" s="5" t="s">
        <v>1543</v>
      </c>
      <c r="E429" s="5">
        <v>10004</v>
      </c>
      <c r="F429" s="5" t="s">
        <v>1500</v>
      </c>
      <c r="G429" s="5">
        <v>2</v>
      </c>
      <c r="H429" s="2" t="s">
        <v>992</v>
      </c>
      <c r="I429" s="2" t="s">
        <v>864</v>
      </c>
      <c r="J429" s="2" t="s">
        <v>876</v>
      </c>
      <c r="K429" s="5" t="s">
        <v>1200</v>
      </c>
      <c r="L429" s="5">
        <v>4484</v>
      </c>
      <c r="M429" s="5">
        <v>2146</v>
      </c>
      <c r="N429" s="5" t="s">
        <v>918</v>
      </c>
      <c r="O429" s="8">
        <v>10</v>
      </c>
      <c r="P429" s="5">
        <v>4292</v>
      </c>
      <c r="Q429" s="5">
        <v>8968</v>
      </c>
      <c r="R429" s="17">
        <f>VLOOKUP(Q429,'Commission Criteria'!$B$3:$C$11,2,TRUE)</f>
        <v>0.03</v>
      </c>
      <c r="S429" s="17">
        <f>VLOOKUP('OS Vlookup Approx Sol'!Q429,IF('OS Vlookup Approx Sol'!O429&lt;=5,'Commission Criteria'!$B$3:$C$11,'Commission Criteria'!$E$3:$F$11),2,1)</f>
        <v>0.02</v>
      </c>
      <c r="T429" s="5" t="s">
        <v>992</v>
      </c>
      <c r="U429" s="5" t="s">
        <v>875</v>
      </c>
      <c r="V429" s="5" t="s">
        <v>864</v>
      </c>
      <c r="W429" s="5" t="s">
        <v>865</v>
      </c>
      <c r="X429" s="5" t="s">
        <v>876</v>
      </c>
    </row>
    <row r="430" spans="1:24">
      <c r="A430" s="5" t="s">
        <v>408</v>
      </c>
      <c r="B430" s="10">
        <v>41704</v>
      </c>
      <c r="C430" s="10" t="str">
        <f>VLOOKUP(MONTH(B430),'Commission Criteria'!$XES$3:$XFD$6,2,1)</f>
        <v>Qtr4</v>
      </c>
      <c r="D430" s="5" t="s">
        <v>1539</v>
      </c>
      <c r="E430" s="5">
        <v>10009</v>
      </c>
      <c r="F430" s="5" t="s">
        <v>1421</v>
      </c>
      <c r="G430" s="5">
        <v>3</v>
      </c>
      <c r="H430" s="2" t="s">
        <v>996</v>
      </c>
      <c r="I430" s="2" t="s">
        <v>892</v>
      </c>
      <c r="J430" s="2" t="s">
        <v>894</v>
      </c>
      <c r="K430" s="5" t="s">
        <v>1121</v>
      </c>
      <c r="L430" s="5">
        <v>4589</v>
      </c>
      <c r="M430" s="5">
        <v>1478</v>
      </c>
      <c r="N430" s="5" t="s">
        <v>925</v>
      </c>
      <c r="O430" s="8">
        <v>4</v>
      </c>
      <c r="P430" s="5">
        <v>4434</v>
      </c>
      <c r="Q430" s="5">
        <v>13767</v>
      </c>
      <c r="R430" s="17">
        <f>VLOOKUP(Q430,'Commission Criteria'!$B$3:$C$11,2,TRUE)</f>
        <v>0.03</v>
      </c>
      <c r="S430" s="17">
        <f>VLOOKUP('OS Vlookup Approx Sol'!Q430,IF('OS Vlookup Approx Sol'!O430&lt;=5,'Commission Criteria'!$B$3:$C$11,'Commission Criteria'!$E$3:$F$11),2,1)</f>
        <v>0.03</v>
      </c>
      <c r="T430" s="5" t="s">
        <v>996</v>
      </c>
      <c r="U430" s="5" t="s">
        <v>891</v>
      </c>
      <c r="V430" s="5" t="s">
        <v>892</v>
      </c>
      <c r="W430" s="5" t="s">
        <v>893</v>
      </c>
      <c r="X430" s="5" t="s">
        <v>894</v>
      </c>
    </row>
    <row r="431" spans="1:24">
      <c r="A431" s="5" t="s">
        <v>409</v>
      </c>
      <c r="B431" s="10">
        <v>41705</v>
      </c>
      <c r="C431" s="10" t="str">
        <f>VLOOKUP(MONTH(B431),'Commission Criteria'!$XES$3:$XFD$6,2,1)</f>
        <v>Qtr4</v>
      </c>
      <c r="D431" s="5" t="s">
        <v>1542</v>
      </c>
      <c r="E431" s="5">
        <v>10002</v>
      </c>
      <c r="F431" s="5" t="s">
        <v>1242</v>
      </c>
      <c r="G431" s="5">
        <v>1</v>
      </c>
      <c r="H431" s="2" t="s">
        <v>990</v>
      </c>
      <c r="I431" s="2" t="s">
        <v>868</v>
      </c>
      <c r="J431" s="2" t="s">
        <v>870</v>
      </c>
      <c r="K431" s="5" t="s">
        <v>919</v>
      </c>
      <c r="L431" s="5">
        <v>2552</v>
      </c>
      <c r="M431" s="5">
        <v>1905</v>
      </c>
      <c r="N431" s="5" t="s">
        <v>918</v>
      </c>
      <c r="O431" s="8" t="s">
        <v>1572</v>
      </c>
      <c r="P431" s="5">
        <v>1905</v>
      </c>
      <c r="Q431" s="5">
        <v>2552</v>
      </c>
      <c r="R431" s="17">
        <f>VLOOKUP(Q431,'Commission Criteria'!$B$3:$C$11,2,TRUE)</f>
        <v>0.01</v>
      </c>
      <c r="S431" s="17">
        <f>VLOOKUP('OS Vlookup Approx Sol'!Q431,IF('OS Vlookup Approx Sol'!O431&lt;=5,'Commission Criteria'!$B$3:$C$11,'Commission Criteria'!$E$3:$F$11),2,1)</f>
        <v>0.02</v>
      </c>
      <c r="T431" s="5" t="s">
        <v>990</v>
      </c>
      <c r="U431" s="5" t="s">
        <v>867</v>
      </c>
      <c r="V431" s="5" t="s">
        <v>868</v>
      </c>
      <c r="W431" s="5" t="s">
        <v>869</v>
      </c>
      <c r="X431" s="5" t="s">
        <v>870</v>
      </c>
    </row>
    <row r="432" spans="1:24">
      <c r="A432" s="5" t="s">
        <v>1593</v>
      </c>
      <c r="B432" s="10">
        <v>41705</v>
      </c>
      <c r="C432" s="10" t="str">
        <f>VLOOKUP(MONTH(B432),'Commission Criteria'!$XES$3:$XFD$6,2,1)</f>
        <v>Qtr4</v>
      </c>
      <c r="D432" s="5" t="s">
        <v>1541</v>
      </c>
      <c r="E432" s="5">
        <v>10007</v>
      </c>
      <c r="F432" s="5" t="s">
        <v>1333</v>
      </c>
      <c r="G432" s="5">
        <v>1</v>
      </c>
      <c r="H432" s="2" t="s">
        <v>994</v>
      </c>
      <c r="I432" s="2" t="s">
        <v>886</v>
      </c>
      <c r="J432" s="2" t="s">
        <v>887</v>
      </c>
      <c r="K432" s="5" t="s">
        <v>1033</v>
      </c>
      <c r="L432" s="5">
        <v>3467</v>
      </c>
      <c r="M432" s="5">
        <v>1230</v>
      </c>
      <c r="N432" s="5" t="s">
        <v>925</v>
      </c>
      <c r="O432" s="8">
        <v>8</v>
      </c>
      <c r="P432" s="5">
        <v>1230</v>
      </c>
      <c r="Q432" s="5">
        <v>3467</v>
      </c>
      <c r="R432" s="17">
        <f>VLOOKUP(Q432,'Commission Criteria'!$B$3:$C$11,2,TRUE)</f>
        <v>0.01</v>
      </c>
      <c r="S432" s="17">
        <f>VLOOKUP('OS Vlookup Approx Sol'!Q432,IF('OS Vlookup Approx Sol'!O432&lt;=5,'Commission Criteria'!$B$3:$C$11,'Commission Criteria'!$E$3:$F$11),2,1)</f>
        <v>0.02</v>
      </c>
      <c r="T432" s="5" t="s">
        <v>994</v>
      </c>
      <c r="U432" s="5" t="s">
        <v>885</v>
      </c>
      <c r="V432" s="5" t="s">
        <v>886</v>
      </c>
      <c r="W432" s="5" t="s">
        <v>879</v>
      </c>
      <c r="X432" s="5" t="s">
        <v>887</v>
      </c>
    </row>
    <row r="433" spans="1:24">
      <c r="A433" s="5" t="s">
        <v>410</v>
      </c>
      <c r="B433" s="10">
        <v>41705</v>
      </c>
      <c r="C433" s="10" t="str">
        <f>VLOOKUP(MONTH(B433),'Commission Criteria'!$XES$3:$XFD$6,2,1)</f>
        <v>Qtr4</v>
      </c>
      <c r="D433" s="5" t="s">
        <v>1543</v>
      </c>
      <c r="E433" s="5">
        <v>10003</v>
      </c>
      <c r="F433" s="5" t="s">
        <v>1416</v>
      </c>
      <c r="G433" s="5">
        <v>1</v>
      </c>
      <c r="H433" s="2" t="s">
        <v>991</v>
      </c>
      <c r="I433" s="2" t="s">
        <v>872</v>
      </c>
      <c r="J433" s="2" t="s">
        <v>874</v>
      </c>
      <c r="K433" s="5" t="s">
        <v>1116</v>
      </c>
      <c r="L433" s="5">
        <v>3579</v>
      </c>
      <c r="M433" s="5">
        <v>1579</v>
      </c>
      <c r="N433" s="5" t="s">
        <v>923</v>
      </c>
      <c r="O433" s="8">
        <v>10</v>
      </c>
      <c r="P433" s="5">
        <v>1579</v>
      </c>
      <c r="Q433" s="5">
        <v>3579</v>
      </c>
      <c r="R433" s="17">
        <f>VLOOKUP(Q433,'Commission Criteria'!$B$3:$C$11,2,TRUE)</f>
        <v>0.01</v>
      </c>
      <c r="S433" s="17">
        <f>VLOOKUP('OS Vlookup Approx Sol'!Q433,IF('OS Vlookup Approx Sol'!O433&lt;=5,'Commission Criteria'!$B$3:$C$11,'Commission Criteria'!$E$3:$F$11),2,1)</f>
        <v>0.02</v>
      </c>
      <c r="T433" s="5" t="s">
        <v>991</v>
      </c>
      <c r="U433" s="5" t="s">
        <v>871</v>
      </c>
      <c r="V433" s="5" t="s">
        <v>872</v>
      </c>
      <c r="W433" s="5" t="s">
        <v>873</v>
      </c>
      <c r="X433" s="5" t="s">
        <v>874</v>
      </c>
    </row>
    <row r="434" spans="1:24">
      <c r="A434" s="5" t="s">
        <v>411</v>
      </c>
      <c r="B434" s="10">
        <v>41706</v>
      </c>
      <c r="C434" s="10" t="str">
        <f>VLOOKUP(MONTH(B434),'Commission Criteria'!$XES$3:$XFD$6,2,1)</f>
        <v>Qtr4</v>
      </c>
      <c r="D434" s="5" t="s">
        <v>1542</v>
      </c>
      <c r="E434" s="5">
        <v>10015</v>
      </c>
      <c r="F434" s="5" t="s">
        <v>1462</v>
      </c>
      <c r="G434" s="5">
        <v>1</v>
      </c>
      <c r="H434" s="2" t="s">
        <v>1002</v>
      </c>
      <c r="I434" s="2" t="s">
        <v>914</v>
      </c>
      <c r="J434" s="2" t="s">
        <v>915</v>
      </c>
      <c r="K434" s="5" t="s">
        <v>1162</v>
      </c>
      <c r="L434" s="5">
        <v>2657</v>
      </c>
      <c r="M434" s="5">
        <v>2480</v>
      </c>
      <c r="N434" s="5" t="s">
        <v>918</v>
      </c>
      <c r="O434" s="8" t="s">
        <v>1572</v>
      </c>
      <c r="P434" s="5">
        <v>2480</v>
      </c>
      <c r="Q434" s="5">
        <v>2657</v>
      </c>
      <c r="R434" s="17">
        <f>VLOOKUP(Q434,'Commission Criteria'!$B$3:$C$11,2,TRUE)</f>
        <v>0.01</v>
      </c>
      <c r="S434" s="17">
        <f>VLOOKUP('OS Vlookup Approx Sol'!Q434,IF('OS Vlookup Approx Sol'!O434&lt;=5,'Commission Criteria'!$B$3:$C$11,'Commission Criteria'!$E$3:$F$11),2,1)</f>
        <v>0.02</v>
      </c>
      <c r="T434" s="5" t="s">
        <v>1002</v>
      </c>
      <c r="U434" s="5" t="s">
        <v>913</v>
      </c>
      <c r="V434" s="5" t="s">
        <v>914</v>
      </c>
      <c r="W434" s="5" t="s">
        <v>907</v>
      </c>
      <c r="X434" s="5" t="s">
        <v>915</v>
      </c>
    </row>
    <row r="435" spans="1:24">
      <c r="A435" s="5" t="s">
        <v>412</v>
      </c>
      <c r="B435" s="10">
        <v>41706</v>
      </c>
      <c r="C435" s="10" t="str">
        <f>VLOOKUP(MONTH(B435),'Commission Criteria'!$XES$3:$XFD$6,2,1)</f>
        <v>Qtr4</v>
      </c>
      <c r="D435" s="5" t="s">
        <v>1540</v>
      </c>
      <c r="E435" s="5">
        <v>10002</v>
      </c>
      <c r="F435" s="5" t="s">
        <v>1521</v>
      </c>
      <c r="G435" s="5">
        <v>2</v>
      </c>
      <c r="H435" s="2" t="s">
        <v>990</v>
      </c>
      <c r="I435" s="2" t="s">
        <v>868</v>
      </c>
      <c r="J435" s="2" t="s">
        <v>870</v>
      </c>
      <c r="K435" s="5" t="s">
        <v>1221</v>
      </c>
      <c r="L435" s="5">
        <v>4711</v>
      </c>
      <c r="M435" s="5">
        <v>1267</v>
      </c>
      <c r="N435" s="5" t="s">
        <v>923</v>
      </c>
      <c r="O435" s="8">
        <v>5</v>
      </c>
      <c r="P435" s="5">
        <v>2534</v>
      </c>
      <c r="Q435" s="5">
        <v>9422</v>
      </c>
      <c r="R435" s="17">
        <f>VLOOKUP(Q435,'Commission Criteria'!$B$3:$C$11,2,TRUE)</f>
        <v>0.03</v>
      </c>
      <c r="S435" s="17">
        <f>VLOOKUP('OS Vlookup Approx Sol'!Q435,IF('OS Vlookup Approx Sol'!O435&lt;=5,'Commission Criteria'!$B$3:$C$11,'Commission Criteria'!$E$3:$F$11),2,1)</f>
        <v>0.03</v>
      </c>
      <c r="T435" s="5" t="s">
        <v>990</v>
      </c>
      <c r="U435" s="5" t="s">
        <v>867</v>
      </c>
      <c r="V435" s="5" t="s">
        <v>868</v>
      </c>
      <c r="W435" s="5" t="s">
        <v>869</v>
      </c>
      <c r="X435" s="5" t="s">
        <v>870</v>
      </c>
    </row>
    <row r="436" spans="1:24">
      <c r="A436" s="5" t="s">
        <v>413</v>
      </c>
      <c r="B436" s="10">
        <v>41707</v>
      </c>
      <c r="C436" s="10" t="str">
        <f>VLOOKUP(MONTH(B436),'Commission Criteria'!$XES$3:$XFD$6,2,1)</f>
        <v>Qtr4</v>
      </c>
      <c r="D436" s="5" t="s">
        <v>1541</v>
      </c>
      <c r="E436" s="5">
        <v>10003</v>
      </c>
      <c r="F436" s="5" t="s">
        <v>1434</v>
      </c>
      <c r="G436" s="5">
        <v>1</v>
      </c>
      <c r="H436" s="2" t="s">
        <v>991</v>
      </c>
      <c r="I436" s="2" t="s">
        <v>872</v>
      </c>
      <c r="J436" s="2" t="s">
        <v>874</v>
      </c>
      <c r="K436" s="5" t="s">
        <v>1134</v>
      </c>
      <c r="L436" s="5">
        <v>4342</v>
      </c>
      <c r="M436" s="5">
        <v>1689</v>
      </c>
      <c r="N436" s="5" t="s">
        <v>925</v>
      </c>
      <c r="O436" s="8">
        <v>8</v>
      </c>
      <c r="P436" s="5">
        <v>1689</v>
      </c>
      <c r="Q436" s="5">
        <v>4342</v>
      </c>
      <c r="R436" s="17">
        <f>VLOOKUP(Q436,'Commission Criteria'!$B$3:$C$11,2,TRUE)</f>
        <v>0.01</v>
      </c>
      <c r="S436" s="17">
        <f>VLOOKUP('OS Vlookup Approx Sol'!Q436,IF('OS Vlookup Approx Sol'!O436&lt;=5,'Commission Criteria'!$B$3:$C$11,'Commission Criteria'!$E$3:$F$11),2,1)</f>
        <v>0.02</v>
      </c>
      <c r="T436" s="5" t="s">
        <v>991</v>
      </c>
      <c r="U436" s="5" t="s">
        <v>871</v>
      </c>
      <c r="V436" s="5" t="s">
        <v>872</v>
      </c>
      <c r="W436" s="5" t="s">
        <v>873</v>
      </c>
      <c r="X436" s="5" t="s">
        <v>874</v>
      </c>
    </row>
    <row r="437" spans="1:24">
      <c r="A437" s="5" t="s">
        <v>414</v>
      </c>
      <c r="B437" s="10">
        <v>41707</v>
      </c>
      <c r="C437" s="10" t="str">
        <f>VLOOKUP(MONTH(B437),'Commission Criteria'!$XES$3:$XFD$6,2,1)</f>
        <v>Qtr4</v>
      </c>
      <c r="D437" s="5" t="s">
        <v>1546</v>
      </c>
      <c r="E437" s="5">
        <v>10001</v>
      </c>
      <c r="F437" s="5" t="s">
        <v>1431</v>
      </c>
      <c r="G437" s="5">
        <v>2</v>
      </c>
      <c r="H437" s="2" t="s">
        <v>1562</v>
      </c>
      <c r="I437" s="2" t="s">
        <v>864</v>
      </c>
      <c r="J437" s="2" t="s">
        <v>866</v>
      </c>
      <c r="K437" s="5" t="s">
        <v>1131</v>
      </c>
      <c r="L437" s="5">
        <v>2996</v>
      </c>
      <c r="M437" s="5">
        <v>1641</v>
      </c>
      <c r="N437" s="5" t="s">
        <v>918</v>
      </c>
      <c r="O437" s="8">
        <v>4</v>
      </c>
      <c r="P437" s="5">
        <v>3282</v>
      </c>
      <c r="Q437" s="5">
        <v>5992</v>
      </c>
      <c r="R437" s="17">
        <f>VLOOKUP(Q437,'Commission Criteria'!$B$3:$C$11,2,TRUE)</f>
        <v>0.03</v>
      </c>
      <c r="S437" s="17">
        <f>VLOOKUP('OS Vlookup Approx Sol'!Q437,IF('OS Vlookup Approx Sol'!O437&lt;=5,'Commission Criteria'!$B$3:$C$11,'Commission Criteria'!$E$3:$F$11),2,1)</f>
        <v>0.03</v>
      </c>
      <c r="T437" s="5" t="s">
        <v>1562</v>
      </c>
      <c r="U437" s="5" t="s">
        <v>863</v>
      </c>
      <c r="V437" s="5" t="s">
        <v>864</v>
      </c>
      <c r="W437" s="5" t="s">
        <v>865</v>
      </c>
      <c r="X437" s="5" t="s">
        <v>866</v>
      </c>
    </row>
    <row r="438" spans="1:24">
      <c r="A438" s="5" t="s">
        <v>415</v>
      </c>
      <c r="B438" s="10">
        <v>41707</v>
      </c>
      <c r="C438" s="10" t="str">
        <f>VLOOKUP(MONTH(B438),'Commission Criteria'!$XES$3:$XFD$6,2,1)</f>
        <v>Qtr4</v>
      </c>
      <c r="D438" s="5" t="s">
        <v>1540</v>
      </c>
      <c r="E438" s="5">
        <v>10009</v>
      </c>
      <c r="F438" s="5" t="s">
        <v>1274</v>
      </c>
      <c r="G438" s="5">
        <v>2</v>
      </c>
      <c r="H438" s="2" t="s">
        <v>996</v>
      </c>
      <c r="I438" s="2" t="s">
        <v>892</v>
      </c>
      <c r="J438" s="2" t="s">
        <v>894</v>
      </c>
      <c r="K438" s="5" t="s">
        <v>1004</v>
      </c>
      <c r="L438" s="5">
        <v>4733</v>
      </c>
      <c r="M438" s="5">
        <v>1415</v>
      </c>
      <c r="N438" s="5" t="s">
        <v>918</v>
      </c>
      <c r="O438" s="8">
        <v>5</v>
      </c>
      <c r="P438" s="5">
        <v>2830</v>
      </c>
      <c r="Q438" s="5">
        <v>9466</v>
      </c>
      <c r="R438" s="17">
        <f>VLOOKUP(Q438,'Commission Criteria'!$B$3:$C$11,2,TRUE)</f>
        <v>0.03</v>
      </c>
      <c r="S438" s="17">
        <f>VLOOKUP('OS Vlookup Approx Sol'!Q438,IF('OS Vlookup Approx Sol'!O438&lt;=5,'Commission Criteria'!$B$3:$C$11,'Commission Criteria'!$E$3:$F$11),2,1)</f>
        <v>0.03</v>
      </c>
      <c r="T438" s="5" t="s">
        <v>996</v>
      </c>
      <c r="U438" s="5" t="s">
        <v>891</v>
      </c>
      <c r="V438" s="5" t="s">
        <v>892</v>
      </c>
      <c r="W438" s="5" t="s">
        <v>893</v>
      </c>
      <c r="X438" s="5" t="s">
        <v>894</v>
      </c>
    </row>
    <row r="439" spans="1:24">
      <c r="A439" s="5" t="s">
        <v>1594</v>
      </c>
      <c r="B439" s="10">
        <v>41707</v>
      </c>
      <c r="C439" s="10" t="str">
        <f>VLOOKUP(MONTH(B439),'Commission Criteria'!$XES$3:$XFD$6,2,1)</f>
        <v>Qtr4</v>
      </c>
      <c r="D439" s="5" t="s">
        <v>1539</v>
      </c>
      <c r="E439" s="5">
        <v>10006</v>
      </c>
      <c r="F439" s="5" t="s">
        <v>1316</v>
      </c>
      <c r="G439" s="5">
        <v>3</v>
      </c>
      <c r="H439" s="2" t="s">
        <v>1561</v>
      </c>
      <c r="I439" s="2" t="s">
        <v>882</v>
      </c>
      <c r="J439" s="2" t="s">
        <v>884</v>
      </c>
      <c r="K439" s="5" t="s">
        <v>986</v>
      </c>
      <c r="L439" s="5">
        <v>3253</v>
      </c>
      <c r="M439" s="5">
        <v>2137</v>
      </c>
      <c r="N439" s="5" t="s">
        <v>923</v>
      </c>
      <c r="O439" s="8">
        <v>4</v>
      </c>
      <c r="P439" s="5">
        <v>6411</v>
      </c>
      <c r="Q439" s="5">
        <v>9759</v>
      </c>
      <c r="R439" s="17">
        <f>VLOOKUP(Q439,'Commission Criteria'!$B$3:$C$11,2,TRUE)</f>
        <v>0.03</v>
      </c>
      <c r="S439" s="17">
        <f>VLOOKUP('OS Vlookup Approx Sol'!Q439,IF('OS Vlookup Approx Sol'!O439&lt;=5,'Commission Criteria'!$B$3:$C$11,'Commission Criteria'!$E$3:$F$11),2,1)</f>
        <v>0.03</v>
      </c>
      <c r="T439" s="5" t="s">
        <v>1561</v>
      </c>
      <c r="U439" s="5" t="s">
        <v>881</v>
      </c>
      <c r="V439" s="5" t="s">
        <v>882</v>
      </c>
      <c r="W439" s="5" t="s">
        <v>883</v>
      </c>
      <c r="X439" s="5" t="s">
        <v>884</v>
      </c>
    </row>
    <row r="440" spans="1:24">
      <c r="A440" s="5" t="s">
        <v>416</v>
      </c>
      <c r="B440" s="10">
        <v>41709</v>
      </c>
      <c r="C440" s="10" t="str">
        <f>VLOOKUP(MONTH(B440),'Commission Criteria'!$XES$3:$XFD$6,2,1)</f>
        <v>Qtr4</v>
      </c>
      <c r="D440" s="5" t="s">
        <v>1546</v>
      </c>
      <c r="E440" s="5">
        <v>10011</v>
      </c>
      <c r="F440" s="5" t="s">
        <v>1429</v>
      </c>
      <c r="G440" s="5">
        <v>1</v>
      </c>
      <c r="H440" s="2" t="s">
        <v>998</v>
      </c>
      <c r="I440" s="2" t="s">
        <v>899</v>
      </c>
      <c r="J440" s="2" t="s">
        <v>901</v>
      </c>
      <c r="K440" s="5" t="s">
        <v>1129</v>
      </c>
      <c r="L440" s="5">
        <v>4757</v>
      </c>
      <c r="M440" s="5">
        <v>1534</v>
      </c>
      <c r="N440" s="5" t="s">
        <v>918</v>
      </c>
      <c r="O440" s="8">
        <v>4</v>
      </c>
      <c r="P440" s="5">
        <v>1534</v>
      </c>
      <c r="Q440" s="5">
        <v>4757</v>
      </c>
      <c r="R440" s="17">
        <f>VLOOKUP(Q440,'Commission Criteria'!$B$3:$C$11,2,TRUE)</f>
        <v>0.01</v>
      </c>
      <c r="S440" s="17">
        <f>VLOOKUP('OS Vlookup Approx Sol'!Q440,IF('OS Vlookup Approx Sol'!O440&lt;=5,'Commission Criteria'!$B$3:$C$11,'Commission Criteria'!$E$3:$F$11),2,1)</f>
        <v>0.01</v>
      </c>
      <c r="T440" s="5" t="s">
        <v>998</v>
      </c>
      <c r="U440" s="5" t="s">
        <v>898</v>
      </c>
      <c r="V440" s="5" t="s">
        <v>899</v>
      </c>
      <c r="W440" s="5" t="s">
        <v>900</v>
      </c>
      <c r="X440" s="5" t="s">
        <v>901</v>
      </c>
    </row>
    <row r="441" spans="1:24">
      <c r="A441" s="5" t="s">
        <v>1595</v>
      </c>
      <c r="B441" s="10">
        <v>41709</v>
      </c>
      <c r="C441" s="10" t="str">
        <f>VLOOKUP(MONTH(B441),'Commission Criteria'!$XES$3:$XFD$6,2,1)</f>
        <v>Qtr4</v>
      </c>
      <c r="D441" s="5" t="s">
        <v>1539</v>
      </c>
      <c r="E441" s="5">
        <v>10002</v>
      </c>
      <c r="F441" s="5" t="s">
        <v>1381</v>
      </c>
      <c r="G441" s="5">
        <v>3</v>
      </c>
      <c r="H441" s="2" t="s">
        <v>990</v>
      </c>
      <c r="I441" s="2" t="s">
        <v>868</v>
      </c>
      <c r="J441" s="2" t="s">
        <v>870</v>
      </c>
      <c r="K441" s="5" t="s">
        <v>1081</v>
      </c>
      <c r="L441" s="5">
        <v>3637</v>
      </c>
      <c r="M441" s="5">
        <v>2463</v>
      </c>
      <c r="N441" s="5" t="s">
        <v>918</v>
      </c>
      <c r="O441" s="8">
        <v>4</v>
      </c>
      <c r="P441" s="5">
        <v>7389</v>
      </c>
      <c r="Q441" s="5">
        <v>10911</v>
      </c>
      <c r="R441" s="17">
        <f>VLOOKUP(Q441,'Commission Criteria'!$B$3:$C$11,2,TRUE)</f>
        <v>0.03</v>
      </c>
      <c r="S441" s="17">
        <f>VLOOKUP('OS Vlookup Approx Sol'!Q441,IF('OS Vlookup Approx Sol'!O441&lt;=5,'Commission Criteria'!$B$3:$C$11,'Commission Criteria'!$E$3:$F$11),2,1)</f>
        <v>0.03</v>
      </c>
      <c r="T441" s="5" t="s">
        <v>990</v>
      </c>
      <c r="U441" s="5" t="s">
        <v>867</v>
      </c>
      <c r="V441" s="5" t="s">
        <v>868</v>
      </c>
      <c r="W441" s="5" t="s">
        <v>869</v>
      </c>
      <c r="X441" s="5" t="s">
        <v>870</v>
      </c>
    </row>
    <row r="442" spans="1:24">
      <c r="A442" s="5" t="s">
        <v>417</v>
      </c>
      <c r="B442" s="10">
        <v>41710</v>
      </c>
      <c r="C442" s="10" t="str">
        <f>VLOOKUP(MONTH(B442),'Commission Criteria'!$XES$3:$XFD$6,2,1)</f>
        <v>Qtr4</v>
      </c>
      <c r="D442" s="5" t="s">
        <v>1541</v>
      </c>
      <c r="E442" s="5">
        <v>10010</v>
      </c>
      <c r="F442" s="5" t="s">
        <v>1311</v>
      </c>
      <c r="G442" s="5">
        <v>1</v>
      </c>
      <c r="H442" s="2" t="s">
        <v>997</v>
      </c>
      <c r="I442" s="2" t="s">
        <v>896</v>
      </c>
      <c r="J442" s="2" t="s">
        <v>897</v>
      </c>
      <c r="K442" s="5" t="s">
        <v>1016</v>
      </c>
      <c r="L442" s="5">
        <v>3457</v>
      </c>
      <c r="M442" s="5">
        <v>2070</v>
      </c>
      <c r="N442" s="5" t="s">
        <v>923</v>
      </c>
      <c r="O442" s="8">
        <v>8</v>
      </c>
      <c r="P442" s="5">
        <v>2070</v>
      </c>
      <c r="Q442" s="5">
        <v>3457</v>
      </c>
      <c r="R442" s="17">
        <f>VLOOKUP(Q442,'Commission Criteria'!$B$3:$C$11,2,TRUE)</f>
        <v>0.01</v>
      </c>
      <c r="S442" s="17">
        <f>VLOOKUP('OS Vlookup Approx Sol'!Q442,IF('OS Vlookup Approx Sol'!O442&lt;=5,'Commission Criteria'!$B$3:$C$11,'Commission Criteria'!$E$3:$F$11),2,1)</f>
        <v>0.02</v>
      </c>
      <c r="T442" s="5" t="s">
        <v>997</v>
      </c>
      <c r="U442" s="5" t="s">
        <v>895</v>
      </c>
      <c r="V442" s="5" t="s">
        <v>896</v>
      </c>
      <c r="W442" s="5" t="s">
        <v>879</v>
      </c>
      <c r="X442" s="5" t="s">
        <v>897</v>
      </c>
    </row>
    <row r="443" spans="1:24">
      <c r="A443" s="5" t="s">
        <v>418</v>
      </c>
      <c r="B443" s="10">
        <v>41711</v>
      </c>
      <c r="C443" s="10" t="str">
        <f>VLOOKUP(MONTH(B443),'Commission Criteria'!$XES$3:$XFD$6,2,1)</f>
        <v>Qtr4</v>
      </c>
      <c r="D443" s="5" t="s">
        <v>1546</v>
      </c>
      <c r="E443" s="5">
        <v>10007</v>
      </c>
      <c r="F443" s="5" t="s">
        <v>1409</v>
      </c>
      <c r="G443" s="5">
        <v>2</v>
      </c>
      <c r="H443" s="2" t="s">
        <v>994</v>
      </c>
      <c r="I443" s="2" t="s">
        <v>886</v>
      </c>
      <c r="J443" s="2" t="s">
        <v>887</v>
      </c>
      <c r="K443" s="5" t="s">
        <v>1109</v>
      </c>
      <c r="L443" s="5">
        <v>3573</v>
      </c>
      <c r="M443" s="5">
        <v>1857</v>
      </c>
      <c r="N443" s="5" t="s">
        <v>918</v>
      </c>
      <c r="O443" s="8">
        <v>4</v>
      </c>
      <c r="P443" s="5">
        <v>3714</v>
      </c>
      <c r="Q443" s="5">
        <v>7146</v>
      </c>
      <c r="R443" s="17">
        <f>VLOOKUP(Q443,'Commission Criteria'!$B$3:$C$11,2,TRUE)</f>
        <v>0.03</v>
      </c>
      <c r="S443" s="17">
        <f>VLOOKUP('OS Vlookup Approx Sol'!Q443,IF('OS Vlookup Approx Sol'!O443&lt;=5,'Commission Criteria'!$B$3:$C$11,'Commission Criteria'!$E$3:$F$11),2,1)</f>
        <v>0.03</v>
      </c>
      <c r="T443" s="5" t="s">
        <v>994</v>
      </c>
      <c r="U443" s="5" t="s">
        <v>885</v>
      </c>
      <c r="V443" s="5" t="s">
        <v>886</v>
      </c>
      <c r="W443" s="5" t="s">
        <v>879</v>
      </c>
      <c r="X443" s="5" t="s">
        <v>887</v>
      </c>
    </row>
    <row r="444" spans="1:24">
      <c r="A444" s="5" t="s">
        <v>419</v>
      </c>
      <c r="B444" s="10">
        <v>41713</v>
      </c>
      <c r="C444" s="10" t="str">
        <f>VLOOKUP(MONTH(B444),'Commission Criteria'!$XES$3:$XFD$6,2,1)</f>
        <v>Qtr4</v>
      </c>
      <c r="D444" s="5" t="s">
        <v>1541</v>
      </c>
      <c r="E444" s="5">
        <v>10013</v>
      </c>
      <c r="F444" s="5" t="s">
        <v>1332</v>
      </c>
      <c r="G444" s="5">
        <v>1</v>
      </c>
      <c r="H444" s="2" t="s">
        <v>1000</v>
      </c>
      <c r="I444" s="2" t="s">
        <v>906</v>
      </c>
      <c r="J444" s="2" t="s">
        <v>908</v>
      </c>
      <c r="K444" s="5" t="s">
        <v>1032</v>
      </c>
      <c r="L444" s="5">
        <v>2586</v>
      </c>
      <c r="M444" s="5">
        <v>2432</v>
      </c>
      <c r="N444" s="5" t="s">
        <v>920</v>
      </c>
      <c r="O444" s="8">
        <v>8</v>
      </c>
      <c r="P444" s="5">
        <v>2432</v>
      </c>
      <c r="Q444" s="5">
        <v>2586</v>
      </c>
      <c r="R444" s="17">
        <f>VLOOKUP(Q444,'Commission Criteria'!$B$3:$C$11,2,TRUE)</f>
        <v>0.01</v>
      </c>
      <c r="S444" s="17">
        <f>VLOOKUP('OS Vlookup Approx Sol'!Q444,IF('OS Vlookup Approx Sol'!O444&lt;=5,'Commission Criteria'!$B$3:$C$11,'Commission Criteria'!$E$3:$F$11),2,1)</f>
        <v>0.02</v>
      </c>
      <c r="T444" s="5" t="s">
        <v>1000</v>
      </c>
      <c r="U444" s="5" t="s">
        <v>905</v>
      </c>
      <c r="V444" s="5" t="s">
        <v>906</v>
      </c>
      <c r="W444" s="5" t="s">
        <v>907</v>
      </c>
      <c r="X444" s="5" t="s">
        <v>908</v>
      </c>
    </row>
    <row r="445" spans="1:24">
      <c r="A445" s="5" t="s">
        <v>420</v>
      </c>
      <c r="B445" s="10">
        <v>41713</v>
      </c>
      <c r="C445" s="10" t="str">
        <f>VLOOKUP(MONTH(B445),'Commission Criteria'!$XES$3:$XFD$6,2,1)</f>
        <v>Qtr4</v>
      </c>
      <c r="D445" s="5" t="s">
        <v>1540</v>
      </c>
      <c r="E445" s="5">
        <v>10006</v>
      </c>
      <c r="F445" s="5" t="s">
        <v>1328</v>
      </c>
      <c r="G445" s="5">
        <v>3</v>
      </c>
      <c r="H445" s="2" t="s">
        <v>1561</v>
      </c>
      <c r="I445" s="2" t="s">
        <v>882</v>
      </c>
      <c r="J445" s="2" t="s">
        <v>884</v>
      </c>
      <c r="K445" s="5" t="s">
        <v>1028</v>
      </c>
      <c r="L445" s="5">
        <v>4051</v>
      </c>
      <c r="M445" s="5">
        <v>1962</v>
      </c>
      <c r="N445" s="5" t="s">
        <v>925</v>
      </c>
      <c r="O445" s="8">
        <v>5</v>
      </c>
      <c r="P445" s="5">
        <v>5886</v>
      </c>
      <c r="Q445" s="5">
        <v>12153</v>
      </c>
      <c r="R445" s="17">
        <f>VLOOKUP(Q445,'Commission Criteria'!$B$3:$C$11,2,TRUE)</f>
        <v>0.03</v>
      </c>
      <c r="S445" s="17">
        <f>VLOOKUP('OS Vlookup Approx Sol'!Q445,IF('OS Vlookup Approx Sol'!O445&lt;=5,'Commission Criteria'!$B$3:$C$11,'Commission Criteria'!$E$3:$F$11),2,1)</f>
        <v>0.03</v>
      </c>
      <c r="T445" s="5" t="s">
        <v>1561</v>
      </c>
      <c r="U445" s="5" t="s">
        <v>881</v>
      </c>
      <c r="V445" s="5" t="s">
        <v>882</v>
      </c>
      <c r="W445" s="5" t="s">
        <v>883</v>
      </c>
      <c r="X445" s="5" t="s">
        <v>884</v>
      </c>
    </row>
    <row r="446" spans="1:24">
      <c r="A446" s="5" t="s">
        <v>421</v>
      </c>
      <c r="B446" s="10">
        <v>41716</v>
      </c>
      <c r="C446" s="10" t="str">
        <f>VLOOKUP(MONTH(B446),'Commission Criteria'!$XES$3:$XFD$6,2,1)</f>
        <v>Qtr4</v>
      </c>
      <c r="D446" s="5" t="s">
        <v>1542</v>
      </c>
      <c r="E446" s="5">
        <v>10006</v>
      </c>
      <c r="F446" s="5" t="s">
        <v>1253</v>
      </c>
      <c r="G446" s="5">
        <v>1</v>
      </c>
      <c r="H446" s="2" t="s">
        <v>1561</v>
      </c>
      <c r="I446" s="2" t="s">
        <v>882</v>
      </c>
      <c r="J446" s="2" t="s">
        <v>884</v>
      </c>
      <c r="K446" s="5" t="s">
        <v>926</v>
      </c>
      <c r="L446" s="5">
        <v>3499</v>
      </c>
      <c r="M446" s="5">
        <v>2342</v>
      </c>
      <c r="N446" s="5" t="s">
        <v>918</v>
      </c>
      <c r="O446" s="8" t="s">
        <v>1572</v>
      </c>
      <c r="P446" s="5">
        <v>2342</v>
      </c>
      <c r="Q446" s="5">
        <v>3499</v>
      </c>
      <c r="R446" s="17">
        <f>VLOOKUP(Q446,'Commission Criteria'!$B$3:$C$11,2,TRUE)</f>
        <v>0.01</v>
      </c>
      <c r="S446" s="17">
        <f>VLOOKUP('OS Vlookup Approx Sol'!Q446,IF('OS Vlookup Approx Sol'!O446&lt;=5,'Commission Criteria'!$B$3:$C$11,'Commission Criteria'!$E$3:$F$11),2,1)</f>
        <v>0.02</v>
      </c>
      <c r="T446" s="5" t="s">
        <v>1561</v>
      </c>
      <c r="U446" s="5" t="s">
        <v>881</v>
      </c>
      <c r="V446" s="5" t="s">
        <v>882</v>
      </c>
      <c r="W446" s="5" t="s">
        <v>883</v>
      </c>
      <c r="X446" s="5" t="s">
        <v>884</v>
      </c>
    </row>
    <row r="447" spans="1:24">
      <c r="A447" s="5" t="s">
        <v>422</v>
      </c>
      <c r="B447" s="10">
        <v>41717</v>
      </c>
      <c r="C447" s="10" t="str">
        <f>VLOOKUP(MONTH(B447),'Commission Criteria'!$XES$3:$XFD$6,2,1)</f>
        <v>Qtr4</v>
      </c>
      <c r="D447" s="5" t="s">
        <v>1543</v>
      </c>
      <c r="E447" s="5">
        <v>10003</v>
      </c>
      <c r="F447" s="5" t="s">
        <v>1269</v>
      </c>
      <c r="G447" s="5">
        <v>1</v>
      </c>
      <c r="H447" s="2" t="s">
        <v>991</v>
      </c>
      <c r="I447" s="2" t="s">
        <v>872</v>
      </c>
      <c r="J447" s="2" t="s">
        <v>874</v>
      </c>
      <c r="K447" s="5" t="s">
        <v>970</v>
      </c>
      <c r="L447" s="5">
        <v>4398</v>
      </c>
      <c r="M447" s="5">
        <v>1800</v>
      </c>
      <c r="N447" s="5" t="s">
        <v>918</v>
      </c>
      <c r="O447" s="8">
        <v>10</v>
      </c>
      <c r="P447" s="5">
        <v>1800</v>
      </c>
      <c r="Q447" s="5">
        <v>4398</v>
      </c>
      <c r="R447" s="17">
        <f>VLOOKUP(Q447,'Commission Criteria'!$B$3:$C$11,2,TRUE)</f>
        <v>0.01</v>
      </c>
      <c r="S447" s="17">
        <f>VLOOKUP('OS Vlookup Approx Sol'!Q447,IF('OS Vlookup Approx Sol'!O447&lt;=5,'Commission Criteria'!$B$3:$C$11,'Commission Criteria'!$E$3:$F$11),2,1)</f>
        <v>0.02</v>
      </c>
      <c r="T447" s="5" t="s">
        <v>991</v>
      </c>
      <c r="U447" s="5" t="s">
        <v>871</v>
      </c>
      <c r="V447" s="5" t="s">
        <v>872</v>
      </c>
      <c r="W447" s="5" t="s">
        <v>873</v>
      </c>
      <c r="X447" s="5" t="s">
        <v>874</v>
      </c>
    </row>
    <row r="448" spans="1:24">
      <c r="A448" s="5" t="s">
        <v>423</v>
      </c>
      <c r="B448" s="10">
        <v>41717</v>
      </c>
      <c r="C448" s="10" t="str">
        <f>VLOOKUP(MONTH(B448),'Commission Criteria'!$XES$3:$XFD$6,2,1)</f>
        <v>Qtr4</v>
      </c>
      <c r="D448" s="5" t="s">
        <v>1546</v>
      </c>
      <c r="E448" s="5">
        <v>10015</v>
      </c>
      <c r="F448" s="5" t="s">
        <v>1398</v>
      </c>
      <c r="G448" s="5">
        <v>3</v>
      </c>
      <c r="H448" s="2" t="s">
        <v>1002</v>
      </c>
      <c r="I448" s="2" t="s">
        <v>914</v>
      </c>
      <c r="J448" s="2" t="s">
        <v>915</v>
      </c>
      <c r="K448" s="5" t="s">
        <v>1098</v>
      </c>
      <c r="L448" s="5">
        <v>3197</v>
      </c>
      <c r="M448" s="5">
        <v>1625</v>
      </c>
      <c r="N448" s="5" t="s">
        <v>918</v>
      </c>
      <c r="O448" s="8">
        <v>4</v>
      </c>
      <c r="P448" s="5">
        <v>4875</v>
      </c>
      <c r="Q448" s="5">
        <v>9591</v>
      </c>
      <c r="R448" s="17">
        <f>VLOOKUP(Q448,'Commission Criteria'!$B$3:$C$11,2,TRUE)</f>
        <v>0.03</v>
      </c>
      <c r="S448" s="17">
        <f>VLOOKUP('OS Vlookup Approx Sol'!Q448,IF('OS Vlookup Approx Sol'!O448&lt;=5,'Commission Criteria'!$B$3:$C$11,'Commission Criteria'!$E$3:$F$11),2,1)</f>
        <v>0.03</v>
      </c>
      <c r="T448" s="5" t="s">
        <v>1002</v>
      </c>
      <c r="U448" s="5" t="s">
        <v>913</v>
      </c>
      <c r="V448" s="5" t="s">
        <v>914</v>
      </c>
      <c r="W448" s="5" t="s">
        <v>907</v>
      </c>
      <c r="X448" s="5" t="s">
        <v>915</v>
      </c>
    </row>
    <row r="449" spans="1:24">
      <c r="A449" s="5" t="s">
        <v>424</v>
      </c>
      <c r="B449" s="10">
        <v>41718</v>
      </c>
      <c r="C449" s="10" t="str">
        <f>VLOOKUP(MONTH(B449),'Commission Criteria'!$XES$3:$XFD$6,2,1)</f>
        <v>Qtr4</v>
      </c>
      <c r="D449" s="5" t="s">
        <v>1543</v>
      </c>
      <c r="E449" s="5">
        <v>10009</v>
      </c>
      <c r="F449" s="5" t="s">
        <v>1378</v>
      </c>
      <c r="G449" s="5">
        <v>1</v>
      </c>
      <c r="H449" s="2" t="s">
        <v>996</v>
      </c>
      <c r="I449" s="2" t="s">
        <v>892</v>
      </c>
      <c r="J449" s="2" t="s">
        <v>894</v>
      </c>
      <c r="K449" s="5" t="s">
        <v>1078</v>
      </c>
      <c r="L449" s="5">
        <v>2787</v>
      </c>
      <c r="M449" s="5">
        <v>1470</v>
      </c>
      <c r="N449" s="5" t="s">
        <v>925</v>
      </c>
      <c r="O449" s="8">
        <v>10</v>
      </c>
      <c r="P449" s="5">
        <v>1470</v>
      </c>
      <c r="Q449" s="5">
        <v>2787</v>
      </c>
      <c r="R449" s="17">
        <f>VLOOKUP(Q449,'Commission Criteria'!$B$3:$C$11,2,TRUE)</f>
        <v>0.01</v>
      </c>
      <c r="S449" s="17">
        <f>VLOOKUP('OS Vlookup Approx Sol'!Q449,IF('OS Vlookup Approx Sol'!O449&lt;=5,'Commission Criteria'!$B$3:$C$11,'Commission Criteria'!$E$3:$F$11),2,1)</f>
        <v>0.02</v>
      </c>
      <c r="T449" s="5" t="s">
        <v>996</v>
      </c>
      <c r="U449" s="5" t="s">
        <v>891</v>
      </c>
      <c r="V449" s="5" t="s">
        <v>892</v>
      </c>
      <c r="W449" s="5" t="s">
        <v>893</v>
      </c>
      <c r="X449" s="5" t="s">
        <v>894</v>
      </c>
    </row>
    <row r="450" spans="1:24">
      <c r="A450" s="5" t="s">
        <v>425</v>
      </c>
      <c r="B450" s="10">
        <v>41718</v>
      </c>
      <c r="C450" s="10" t="str">
        <f>VLOOKUP(MONTH(B450),'Commission Criteria'!$XES$3:$XFD$6,2,1)</f>
        <v>Qtr4</v>
      </c>
      <c r="D450" s="5" t="s">
        <v>1541</v>
      </c>
      <c r="E450" s="5">
        <v>10005</v>
      </c>
      <c r="F450" s="5" t="s">
        <v>1282</v>
      </c>
      <c r="G450" s="5">
        <v>1</v>
      </c>
      <c r="H450" s="2" t="s">
        <v>993</v>
      </c>
      <c r="I450" s="2" t="s">
        <v>878</v>
      </c>
      <c r="J450" s="2" t="s">
        <v>880</v>
      </c>
      <c r="K450" s="5" t="s">
        <v>935</v>
      </c>
      <c r="L450" s="5">
        <v>2796</v>
      </c>
      <c r="M450" s="5">
        <v>2307</v>
      </c>
      <c r="N450" s="5" t="s">
        <v>918</v>
      </c>
      <c r="O450" s="8">
        <v>8</v>
      </c>
      <c r="P450" s="5">
        <v>2307</v>
      </c>
      <c r="Q450" s="5">
        <v>2796</v>
      </c>
      <c r="R450" s="17">
        <f>VLOOKUP(Q450,'Commission Criteria'!$B$3:$C$11,2,TRUE)</f>
        <v>0.01</v>
      </c>
      <c r="S450" s="17">
        <f>VLOOKUP('OS Vlookup Approx Sol'!Q450,IF('OS Vlookup Approx Sol'!O450&lt;=5,'Commission Criteria'!$B$3:$C$11,'Commission Criteria'!$E$3:$F$11),2,1)</f>
        <v>0.02</v>
      </c>
      <c r="T450" s="5" t="s">
        <v>993</v>
      </c>
      <c r="U450" s="5" t="s">
        <v>877</v>
      </c>
      <c r="V450" s="5" t="s">
        <v>878</v>
      </c>
      <c r="W450" s="5" t="s">
        <v>879</v>
      </c>
      <c r="X450" s="5" t="s">
        <v>880</v>
      </c>
    </row>
    <row r="451" spans="1:24">
      <c r="A451" s="5" t="s">
        <v>426</v>
      </c>
      <c r="B451" s="10">
        <v>41718</v>
      </c>
      <c r="C451" s="10" t="str">
        <f>VLOOKUP(MONTH(B451),'Commission Criteria'!$XES$3:$XFD$6,2,1)</f>
        <v>Qtr4</v>
      </c>
      <c r="D451" s="5" t="s">
        <v>1540</v>
      </c>
      <c r="E451" s="5">
        <v>10001</v>
      </c>
      <c r="F451" s="5" t="s">
        <v>1344</v>
      </c>
      <c r="G451" s="5">
        <v>1</v>
      </c>
      <c r="H451" s="2" t="s">
        <v>1562</v>
      </c>
      <c r="I451" s="2" t="s">
        <v>864</v>
      </c>
      <c r="J451" s="2" t="s">
        <v>866</v>
      </c>
      <c r="K451" s="5" t="s">
        <v>1044</v>
      </c>
      <c r="L451" s="5">
        <v>3139</v>
      </c>
      <c r="M451" s="5">
        <v>2147</v>
      </c>
      <c r="N451" s="5" t="s">
        <v>918</v>
      </c>
      <c r="O451" s="8">
        <v>5</v>
      </c>
      <c r="P451" s="5">
        <v>2147</v>
      </c>
      <c r="Q451" s="5">
        <v>3139</v>
      </c>
      <c r="R451" s="17">
        <f>VLOOKUP(Q451,'Commission Criteria'!$B$3:$C$11,2,TRUE)</f>
        <v>0.01</v>
      </c>
      <c r="S451" s="17">
        <f>VLOOKUP('OS Vlookup Approx Sol'!Q451,IF('OS Vlookup Approx Sol'!O451&lt;=5,'Commission Criteria'!$B$3:$C$11,'Commission Criteria'!$E$3:$F$11),2,1)</f>
        <v>0.01</v>
      </c>
      <c r="T451" s="5" t="s">
        <v>1562</v>
      </c>
      <c r="U451" s="5" t="s">
        <v>863</v>
      </c>
      <c r="V451" s="5" t="s">
        <v>864</v>
      </c>
      <c r="W451" s="5" t="s">
        <v>865</v>
      </c>
      <c r="X451" s="5" t="s">
        <v>866</v>
      </c>
    </row>
    <row r="452" spans="1:24">
      <c r="A452" s="5" t="s">
        <v>427</v>
      </c>
      <c r="B452" s="10">
        <v>41718</v>
      </c>
      <c r="C452" s="10" t="str">
        <f>VLOOKUP(MONTH(B452),'Commission Criteria'!$XES$3:$XFD$6,2,1)</f>
        <v>Qtr4</v>
      </c>
      <c r="D452" s="5" t="s">
        <v>1540</v>
      </c>
      <c r="E452" s="5">
        <v>10004</v>
      </c>
      <c r="F452" s="5" t="s">
        <v>1382</v>
      </c>
      <c r="G452" s="5">
        <v>2</v>
      </c>
      <c r="H452" s="2" t="s">
        <v>992</v>
      </c>
      <c r="I452" s="2" t="s">
        <v>864</v>
      </c>
      <c r="J452" s="2" t="s">
        <v>876</v>
      </c>
      <c r="K452" s="5" t="s">
        <v>1082</v>
      </c>
      <c r="L452" s="5">
        <v>4910</v>
      </c>
      <c r="M452" s="5">
        <v>2108</v>
      </c>
      <c r="N452" s="5" t="s">
        <v>918</v>
      </c>
      <c r="O452" s="8">
        <v>5</v>
      </c>
      <c r="P452" s="5">
        <v>4216</v>
      </c>
      <c r="Q452" s="5">
        <v>9820</v>
      </c>
      <c r="R452" s="17">
        <f>VLOOKUP(Q452,'Commission Criteria'!$B$3:$C$11,2,TRUE)</f>
        <v>0.03</v>
      </c>
      <c r="S452" s="17">
        <f>VLOOKUP('OS Vlookup Approx Sol'!Q452,IF('OS Vlookup Approx Sol'!O452&lt;=5,'Commission Criteria'!$B$3:$C$11,'Commission Criteria'!$E$3:$F$11),2,1)</f>
        <v>0.03</v>
      </c>
      <c r="T452" s="5" t="s">
        <v>992</v>
      </c>
      <c r="U452" s="5" t="s">
        <v>875</v>
      </c>
      <c r="V452" s="5" t="s">
        <v>864</v>
      </c>
      <c r="W452" s="5" t="s">
        <v>865</v>
      </c>
      <c r="X452" s="5" t="s">
        <v>876</v>
      </c>
    </row>
    <row r="453" spans="1:24">
      <c r="A453" s="5" t="s">
        <v>428</v>
      </c>
      <c r="B453" s="10">
        <v>41719</v>
      </c>
      <c r="C453" s="10" t="str">
        <f>VLOOKUP(MONTH(B453),'Commission Criteria'!$XES$3:$XFD$6,2,1)</f>
        <v>Qtr4</v>
      </c>
      <c r="D453" s="5" t="s">
        <v>1539</v>
      </c>
      <c r="E453" s="5">
        <v>10008</v>
      </c>
      <c r="F453" s="5" t="s">
        <v>1289</v>
      </c>
      <c r="G453" s="5">
        <v>3</v>
      </c>
      <c r="H453" s="2" t="s">
        <v>995</v>
      </c>
      <c r="I453" s="2" t="s">
        <v>889</v>
      </c>
      <c r="J453" s="2" t="s">
        <v>890</v>
      </c>
      <c r="K453" s="5" t="s">
        <v>939</v>
      </c>
      <c r="L453" s="5">
        <v>3768</v>
      </c>
      <c r="M453" s="5">
        <v>1353</v>
      </c>
      <c r="N453" s="5" t="s">
        <v>918</v>
      </c>
      <c r="O453" s="8">
        <v>4</v>
      </c>
      <c r="P453" s="5">
        <v>4059</v>
      </c>
      <c r="Q453" s="5">
        <v>11304</v>
      </c>
      <c r="R453" s="17">
        <f>VLOOKUP(Q453,'Commission Criteria'!$B$3:$C$11,2,TRUE)</f>
        <v>0.03</v>
      </c>
      <c r="S453" s="17">
        <f>VLOOKUP('OS Vlookup Approx Sol'!Q453,IF('OS Vlookup Approx Sol'!O453&lt;=5,'Commission Criteria'!$B$3:$C$11,'Commission Criteria'!$E$3:$F$11),2,1)</f>
        <v>0.03</v>
      </c>
      <c r="T453" s="5" t="s">
        <v>995</v>
      </c>
      <c r="U453" s="5" t="s">
        <v>888</v>
      </c>
      <c r="V453" s="5" t="s">
        <v>889</v>
      </c>
      <c r="W453" s="5" t="s">
        <v>865</v>
      </c>
      <c r="X453" s="5" t="s">
        <v>890</v>
      </c>
    </row>
    <row r="454" spans="1:24">
      <c r="A454" s="5" t="s">
        <v>429</v>
      </c>
      <c r="B454" s="10">
        <v>41720</v>
      </c>
      <c r="C454" s="10" t="str">
        <f>VLOOKUP(MONTH(B454),'Commission Criteria'!$XES$3:$XFD$6,2,1)</f>
        <v>Qtr4</v>
      </c>
      <c r="D454" s="5" t="s">
        <v>1542</v>
      </c>
      <c r="E454" s="5">
        <v>10012</v>
      </c>
      <c r="F454" s="5" t="s">
        <v>1481</v>
      </c>
      <c r="G454" s="5">
        <v>1</v>
      </c>
      <c r="H454" s="2" t="s">
        <v>999</v>
      </c>
      <c r="I454" s="2" t="s">
        <v>903</v>
      </c>
      <c r="J454" s="2" t="s">
        <v>904</v>
      </c>
      <c r="K454" s="5" t="s">
        <v>1181</v>
      </c>
      <c r="L454" s="5">
        <v>2616</v>
      </c>
      <c r="M454" s="5">
        <v>1965</v>
      </c>
      <c r="N454" s="5" t="s">
        <v>925</v>
      </c>
      <c r="O454" s="8" t="s">
        <v>1572</v>
      </c>
      <c r="P454" s="5">
        <v>1965</v>
      </c>
      <c r="Q454" s="5">
        <v>2616</v>
      </c>
      <c r="R454" s="17">
        <f>VLOOKUP(Q454,'Commission Criteria'!$B$3:$C$11,2,TRUE)</f>
        <v>0.01</v>
      </c>
      <c r="S454" s="17">
        <f>VLOOKUP('OS Vlookup Approx Sol'!Q454,IF('OS Vlookup Approx Sol'!O454&lt;=5,'Commission Criteria'!$B$3:$C$11,'Commission Criteria'!$E$3:$F$11),2,1)</f>
        <v>0.02</v>
      </c>
      <c r="T454" s="5" t="s">
        <v>999</v>
      </c>
      <c r="U454" s="5" t="s">
        <v>902</v>
      </c>
      <c r="V454" s="5" t="s">
        <v>903</v>
      </c>
      <c r="W454" s="5" t="s">
        <v>879</v>
      </c>
      <c r="X454" s="5" t="s">
        <v>904</v>
      </c>
    </row>
    <row r="455" spans="1:24">
      <c r="A455" s="5" t="s">
        <v>430</v>
      </c>
      <c r="B455" s="10">
        <v>41720</v>
      </c>
      <c r="C455" s="10" t="str">
        <f>VLOOKUP(MONTH(B455),'Commission Criteria'!$XES$3:$XFD$6,2,1)</f>
        <v>Qtr4</v>
      </c>
      <c r="D455" s="5" t="s">
        <v>1546</v>
      </c>
      <c r="E455" s="5">
        <v>10010</v>
      </c>
      <c r="F455" s="5" t="s">
        <v>1265</v>
      </c>
      <c r="G455" s="5">
        <v>1</v>
      </c>
      <c r="H455" s="2" t="s">
        <v>997</v>
      </c>
      <c r="I455" s="2" t="s">
        <v>896</v>
      </c>
      <c r="J455" s="2" t="s">
        <v>897</v>
      </c>
      <c r="K455" s="5" t="s">
        <v>975</v>
      </c>
      <c r="L455" s="5">
        <v>3717</v>
      </c>
      <c r="M455" s="5">
        <v>2146</v>
      </c>
      <c r="N455" s="5" t="s">
        <v>923</v>
      </c>
      <c r="O455" s="8">
        <v>4</v>
      </c>
      <c r="P455" s="5">
        <v>2146</v>
      </c>
      <c r="Q455" s="5">
        <v>3717</v>
      </c>
      <c r="R455" s="17">
        <f>VLOOKUP(Q455,'Commission Criteria'!$B$3:$C$11,2,TRUE)</f>
        <v>0.01</v>
      </c>
      <c r="S455" s="17">
        <f>VLOOKUP('OS Vlookup Approx Sol'!Q455,IF('OS Vlookup Approx Sol'!O455&lt;=5,'Commission Criteria'!$B$3:$C$11,'Commission Criteria'!$E$3:$F$11),2,1)</f>
        <v>0.01</v>
      </c>
      <c r="T455" s="5" t="s">
        <v>997</v>
      </c>
      <c r="U455" s="5" t="s">
        <v>895</v>
      </c>
      <c r="V455" s="5" t="s">
        <v>896</v>
      </c>
      <c r="W455" s="5" t="s">
        <v>879</v>
      </c>
      <c r="X455" s="5" t="s">
        <v>897</v>
      </c>
    </row>
    <row r="456" spans="1:24">
      <c r="A456" s="5" t="s">
        <v>431</v>
      </c>
      <c r="B456" s="10">
        <v>41721</v>
      </c>
      <c r="C456" s="10" t="str">
        <f>VLOOKUP(MONTH(B456),'Commission Criteria'!$XES$3:$XFD$6,2,1)</f>
        <v>Qtr4</v>
      </c>
      <c r="D456" s="5" t="s">
        <v>1544</v>
      </c>
      <c r="E456" s="5">
        <v>10006</v>
      </c>
      <c r="F456" s="5" t="s">
        <v>1312</v>
      </c>
      <c r="G456" s="5">
        <v>1</v>
      </c>
      <c r="H456" s="2" t="s">
        <v>1561</v>
      </c>
      <c r="I456" s="2" t="s">
        <v>882</v>
      </c>
      <c r="J456" s="2" t="s">
        <v>884</v>
      </c>
      <c r="K456" s="5" t="s">
        <v>1017</v>
      </c>
      <c r="L456" s="5">
        <v>3566</v>
      </c>
      <c r="M456" s="5">
        <v>2276</v>
      </c>
      <c r="N456" s="5" t="s">
        <v>918</v>
      </c>
      <c r="O456" s="8">
        <v>3</v>
      </c>
      <c r="P456" s="5">
        <v>2276</v>
      </c>
      <c r="Q456" s="5">
        <v>3566</v>
      </c>
      <c r="R456" s="17">
        <f>VLOOKUP(Q456,'Commission Criteria'!$B$3:$C$11,2,TRUE)</f>
        <v>0.01</v>
      </c>
      <c r="S456" s="17">
        <f>VLOOKUP('OS Vlookup Approx Sol'!Q456,IF('OS Vlookup Approx Sol'!O456&lt;=5,'Commission Criteria'!$B$3:$C$11,'Commission Criteria'!$E$3:$F$11),2,1)</f>
        <v>0.01</v>
      </c>
      <c r="T456" s="5" t="s">
        <v>1561</v>
      </c>
      <c r="U456" s="5" t="s">
        <v>881</v>
      </c>
      <c r="V456" s="5" t="s">
        <v>882</v>
      </c>
      <c r="W456" s="5" t="s">
        <v>883</v>
      </c>
      <c r="X456" s="5" t="s">
        <v>884</v>
      </c>
    </row>
    <row r="457" spans="1:24">
      <c r="A457" s="5" t="s">
        <v>432</v>
      </c>
      <c r="B457" s="10">
        <v>41721</v>
      </c>
      <c r="C457" s="10" t="str">
        <f>VLOOKUP(MONTH(B457),'Commission Criteria'!$XES$3:$XFD$6,2,1)</f>
        <v>Qtr4</v>
      </c>
      <c r="D457" s="5" t="s">
        <v>1540</v>
      </c>
      <c r="E457" s="5">
        <v>10006</v>
      </c>
      <c r="F457" s="5" t="s">
        <v>1352</v>
      </c>
      <c r="G457" s="5">
        <v>2</v>
      </c>
      <c r="H457" s="2" t="s">
        <v>1561</v>
      </c>
      <c r="I457" s="2" t="s">
        <v>882</v>
      </c>
      <c r="J457" s="2" t="s">
        <v>884</v>
      </c>
      <c r="K457" s="5" t="s">
        <v>1052</v>
      </c>
      <c r="L457" s="5">
        <v>4466</v>
      </c>
      <c r="M457" s="5">
        <v>1984</v>
      </c>
      <c r="N457" s="5" t="s">
        <v>920</v>
      </c>
      <c r="O457" s="8">
        <v>5</v>
      </c>
      <c r="P457" s="5">
        <v>3968</v>
      </c>
      <c r="Q457" s="5">
        <v>8932</v>
      </c>
      <c r="R457" s="17">
        <f>VLOOKUP(Q457,'Commission Criteria'!$B$3:$C$11,2,TRUE)</f>
        <v>0.03</v>
      </c>
      <c r="S457" s="17">
        <f>VLOOKUP('OS Vlookup Approx Sol'!Q457,IF('OS Vlookup Approx Sol'!O457&lt;=5,'Commission Criteria'!$B$3:$C$11,'Commission Criteria'!$E$3:$F$11),2,1)</f>
        <v>0.03</v>
      </c>
      <c r="T457" s="5" t="s">
        <v>1561</v>
      </c>
      <c r="U457" s="5" t="s">
        <v>881</v>
      </c>
      <c r="V457" s="5" t="s">
        <v>882</v>
      </c>
      <c r="W457" s="5" t="s">
        <v>883</v>
      </c>
      <c r="X457" s="5" t="s">
        <v>884</v>
      </c>
    </row>
    <row r="458" spans="1:24">
      <c r="A458" s="5" t="s">
        <v>433</v>
      </c>
      <c r="B458" s="10">
        <v>41721</v>
      </c>
      <c r="C458" s="10" t="str">
        <f>VLOOKUP(MONTH(B458),'Commission Criteria'!$XES$3:$XFD$6,2,1)</f>
        <v>Qtr4</v>
      </c>
      <c r="D458" s="5" t="s">
        <v>1545</v>
      </c>
      <c r="E458" s="5">
        <v>10012</v>
      </c>
      <c r="F458" s="5" t="s">
        <v>1307</v>
      </c>
      <c r="G458" s="5">
        <v>3</v>
      </c>
      <c r="H458" s="2" t="s">
        <v>999</v>
      </c>
      <c r="I458" s="2" t="s">
        <v>903</v>
      </c>
      <c r="J458" s="2" t="s">
        <v>904</v>
      </c>
      <c r="K458" s="5" t="s">
        <v>1015</v>
      </c>
      <c r="L458" s="5">
        <v>4369</v>
      </c>
      <c r="M458" s="5">
        <v>1245</v>
      </c>
      <c r="N458" s="5" t="s">
        <v>918</v>
      </c>
      <c r="O458" s="8">
        <v>6</v>
      </c>
      <c r="P458" s="5">
        <v>3735</v>
      </c>
      <c r="Q458" s="5">
        <v>13107</v>
      </c>
      <c r="R458" s="17">
        <f>VLOOKUP(Q458,'Commission Criteria'!$B$3:$C$11,2,TRUE)</f>
        <v>0.03</v>
      </c>
      <c r="S458" s="17">
        <f>VLOOKUP('OS Vlookup Approx Sol'!Q458,IF('OS Vlookup Approx Sol'!O458&lt;=5,'Commission Criteria'!$B$3:$C$11,'Commission Criteria'!$E$3:$F$11),2,1)</f>
        <v>0.02</v>
      </c>
      <c r="T458" s="5" t="s">
        <v>999</v>
      </c>
      <c r="U458" s="5" t="s">
        <v>902</v>
      </c>
      <c r="V458" s="5" t="s">
        <v>903</v>
      </c>
      <c r="W458" s="5" t="s">
        <v>879</v>
      </c>
      <c r="X458" s="5" t="s">
        <v>904</v>
      </c>
    </row>
    <row r="459" spans="1:24">
      <c r="A459" s="5" t="s">
        <v>434</v>
      </c>
      <c r="B459" s="10">
        <v>41722</v>
      </c>
      <c r="C459" s="10" t="str">
        <f>VLOOKUP(MONTH(B459),'Commission Criteria'!$XES$3:$XFD$6,2,1)</f>
        <v>Qtr4</v>
      </c>
      <c r="D459" s="5" t="s">
        <v>1539</v>
      </c>
      <c r="E459" s="5">
        <v>10010</v>
      </c>
      <c r="F459" s="5" t="s">
        <v>1419</v>
      </c>
      <c r="G459" s="5">
        <v>1</v>
      </c>
      <c r="H459" s="2" t="s">
        <v>997</v>
      </c>
      <c r="I459" s="2" t="s">
        <v>896</v>
      </c>
      <c r="J459" s="2" t="s">
        <v>897</v>
      </c>
      <c r="K459" s="5" t="s">
        <v>1119</v>
      </c>
      <c r="L459" s="5">
        <v>2658</v>
      </c>
      <c r="M459" s="5">
        <v>1274</v>
      </c>
      <c r="N459" s="5" t="s">
        <v>918</v>
      </c>
      <c r="O459" s="8">
        <v>4</v>
      </c>
      <c r="P459" s="5">
        <v>1274</v>
      </c>
      <c r="Q459" s="5">
        <v>2658</v>
      </c>
      <c r="R459" s="17">
        <f>VLOOKUP(Q459,'Commission Criteria'!$B$3:$C$11,2,TRUE)</f>
        <v>0.01</v>
      </c>
      <c r="S459" s="17">
        <f>VLOOKUP('OS Vlookup Approx Sol'!Q459,IF('OS Vlookup Approx Sol'!O459&lt;=5,'Commission Criteria'!$B$3:$C$11,'Commission Criteria'!$E$3:$F$11),2,1)</f>
        <v>0.01</v>
      </c>
      <c r="T459" s="5" t="s">
        <v>997</v>
      </c>
      <c r="U459" s="5" t="s">
        <v>895</v>
      </c>
      <c r="V459" s="5" t="s">
        <v>896</v>
      </c>
      <c r="W459" s="5" t="s">
        <v>879</v>
      </c>
      <c r="X459" s="5" t="s">
        <v>897</v>
      </c>
    </row>
    <row r="460" spans="1:24">
      <c r="A460" s="5" t="s">
        <v>435</v>
      </c>
      <c r="B460" s="10">
        <v>41722</v>
      </c>
      <c r="C460" s="10" t="str">
        <f>VLOOKUP(MONTH(B460),'Commission Criteria'!$XES$3:$XFD$6,2,1)</f>
        <v>Qtr4</v>
      </c>
      <c r="D460" s="5" t="s">
        <v>1540</v>
      </c>
      <c r="E460" s="5">
        <v>10003</v>
      </c>
      <c r="F460" s="5" t="s">
        <v>1304</v>
      </c>
      <c r="G460" s="5">
        <v>2</v>
      </c>
      <c r="H460" s="2" t="s">
        <v>991</v>
      </c>
      <c r="I460" s="2" t="s">
        <v>872</v>
      </c>
      <c r="J460" s="2" t="s">
        <v>874</v>
      </c>
      <c r="K460" s="5" t="s">
        <v>947</v>
      </c>
      <c r="L460" s="5">
        <v>4952</v>
      </c>
      <c r="M460" s="5">
        <v>1567</v>
      </c>
      <c r="N460" s="5" t="s">
        <v>918</v>
      </c>
      <c r="O460" s="8">
        <v>5</v>
      </c>
      <c r="P460" s="5">
        <v>3134</v>
      </c>
      <c r="Q460" s="5">
        <v>9904</v>
      </c>
      <c r="R460" s="17">
        <f>VLOOKUP(Q460,'Commission Criteria'!$B$3:$C$11,2,TRUE)</f>
        <v>0.03</v>
      </c>
      <c r="S460" s="17">
        <f>VLOOKUP('OS Vlookup Approx Sol'!Q460,IF('OS Vlookup Approx Sol'!O460&lt;=5,'Commission Criteria'!$B$3:$C$11,'Commission Criteria'!$E$3:$F$11),2,1)</f>
        <v>0.03</v>
      </c>
      <c r="T460" s="5" t="s">
        <v>991</v>
      </c>
      <c r="U460" s="5" t="s">
        <v>871</v>
      </c>
      <c r="V460" s="5" t="s">
        <v>872</v>
      </c>
      <c r="W460" s="5" t="s">
        <v>873</v>
      </c>
      <c r="X460" s="5" t="s">
        <v>874</v>
      </c>
    </row>
    <row r="461" spans="1:24">
      <c r="A461" s="5" t="s">
        <v>436</v>
      </c>
      <c r="B461" s="10">
        <v>41728</v>
      </c>
      <c r="C461" s="10" t="str">
        <f>VLOOKUP(MONTH(B461),'Commission Criteria'!$XES$3:$XFD$6,2,1)</f>
        <v>Qtr4</v>
      </c>
      <c r="D461" s="5" t="s">
        <v>1544</v>
      </c>
      <c r="E461" s="5">
        <v>10014</v>
      </c>
      <c r="F461" s="5" t="s">
        <v>1526</v>
      </c>
      <c r="G461" s="5">
        <v>1</v>
      </c>
      <c r="H461" s="2" t="s">
        <v>1001</v>
      </c>
      <c r="I461" s="2" t="s">
        <v>910</v>
      </c>
      <c r="J461" s="2" t="s">
        <v>912</v>
      </c>
      <c r="K461" s="5" t="s">
        <v>1226</v>
      </c>
      <c r="L461" s="5">
        <v>3994</v>
      </c>
      <c r="M461" s="5">
        <v>1799</v>
      </c>
      <c r="N461" s="5" t="s">
        <v>918</v>
      </c>
      <c r="O461" s="8">
        <v>3</v>
      </c>
      <c r="P461" s="5">
        <v>1799</v>
      </c>
      <c r="Q461" s="5">
        <v>3994</v>
      </c>
      <c r="R461" s="17">
        <f>VLOOKUP(Q461,'Commission Criteria'!$B$3:$C$11,2,TRUE)</f>
        <v>0.01</v>
      </c>
      <c r="S461" s="17">
        <f>VLOOKUP('OS Vlookup Approx Sol'!Q461,IF('OS Vlookup Approx Sol'!O461&lt;=5,'Commission Criteria'!$B$3:$C$11,'Commission Criteria'!$E$3:$F$11),2,1)</f>
        <v>0.01</v>
      </c>
      <c r="T461" s="5" t="s">
        <v>1001</v>
      </c>
      <c r="U461" s="5" t="s">
        <v>909</v>
      </c>
      <c r="V461" s="5" t="s">
        <v>910</v>
      </c>
      <c r="W461" s="5" t="s">
        <v>911</v>
      </c>
      <c r="X461" s="5" t="s">
        <v>912</v>
      </c>
    </row>
    <row r="462" spans="1:24">
      <c r="A462" s="5" t="s">
        <v>437</v>
      </c>
      <c r="B462" s="10">
        <v>41729</v>
      </c>
      <c r="C462" s="10" t="str">
        <f>VLOOKUP(MONTH(B462),'Commission Criteria'!$XES$3:$XFD$6,2,1)</f>
        <v>Qtr4</v>
      </c>
      <c r="D462" s="5" t="s">
        <v>1545</v>
      </c>
      <c r="E462" s="5">
        <v>10008</v>
      </c>
      <c r="F462" s="5" t="s">
        <v>1447</v>
      </c>
      <c r="G462" s="5">
        <v>1</v>
      </c>
      <c r="H462" s="2" t="s">
        <v>995</v>
      </c>
      <c r="I462" s="2" t="s">
        <v>889</v>
      </c>
      <c r="J462" s="2" t="s">
        <v>890</v>
      </c>
      <c r="K462" s="5" t="s">
        <v>1147</v>
      </c>
      <c r="L462" s="5">
        <v>4901</v>
      </c>
      <c r="M462" s="5">
        <v>1789</v>
      </c>
      <c r="N462" s="5" t="s">
        <v>918</v>
      </c>
      <c r="O462" s="8">
        <v>6</v>
      </c>
      <c r="P462" s="5">
        <v>1789</v>
      </c>
      <c r="Q462" s="5">
        <v>4901</v>
      </c>
      <c r="R462" s="17">
        <f>VLOOKUP(Q462,'Commission Criteria'!$B$3:$C$11,2,TRUE)</f>
        <v>0.01</v>
      </c>
      <c r="S462" s="17">
        <f>VLOOKUP('OS Vlookup Approx Sol'!Q462,IF('OS Vlookup Approx Sol'!O462&lt;=5,'Commission Criteria'!$B$3:$C$11,'Commission Criteria'!$E$3:$F$11),2,1)</f>
        <v>0.02</v>
      </c>
      <c r="T462" s="5" t="s">
        <v>995</v>
      </c>
      <c r="U462" s="5" t="s">
        <v>888</v>
      </c>
      <c r="V462" s="5" t="s">
        <v>889</v>
      </c>
      <c r="W462" s="5" t="s">
        <v>865</v>
      </c>
      <c r="X462" s="5" t="s">
        <v>890</v>
      </c>
    </row>
    <row r="463" spans="1:24">
      <c r="A463" s="5" t="s">
        <v>438</v>
      </c>
      <c r="B463" s="10">
        <v>41729</v>
      </c>
      <c r="C463" s="10" t="str">
        <f>VLOOKUP(MONTH(B463),'Commission Criteria'!$XES$3:$XFD$6,2,1)</f>
        <v>Qtr4</v>
      </c>
      <c r="D463" s="5" t="s">
        <v>1544</v>
      </c>
      <c r="E463" s="5">
        <v>10002</v>
      </c>
      <c r="F463" s="5" t="s">
        <v>1270</v>
      </c>
      <c r="G463" s="5">
        <v>2</v>
      </c>
      <c r="H463" s="2" t="s">
        <v>990</v>
      </c>
      <c r="I463" s="2" t="s">
        <v>868</v>
      </c>
      <c r="J463" s="2" t="s">
        <v>870</v>
      </c>
      <c r="K463" s="5" t="s">
        <v>932</v>
      </c>
      <c r="L463" s="5">
        <v>2895</v>
      </c>
      <c r="M463" s="5">
        <v>1871</v>
      </c>
      <c r="N463" s="5" t="s">
        <v>925</v>
      </c>
      <c r="O463" s="8">
        <v>3</v>
      </c>
      <c r="P463" s="5">
        <v>3742</v>
      </c>
      <c r="Q463" s="5">
        <v>5790</v>
      </c>
      <c r="R463" s="17">
        <f>VLOOKUP(Q463,'Commission Criteria'!$B$3:$C$11,2,TRUE)</f>
        <v>0.03</v>
      </c>
      <c r="S463" s="17">
        <f>VLOOKUP('OS Vlookup Approx Sol'!Q463,IF('OS Vlookup Approx Sol'!O463&lt;=5,'Commission Criteria'!$B$3:$C$11,'Commission Criteria'!$E$3:$F$11),2,1)</f>
        <v>0.03</v>
      </c>
      <c r="T463" s="5" t="s">
        <v>990</v>
      </c>
      <c r="U463" s="5" t="s">
        <v>867</v>
      </c>
      <c r="V463" s="5" t="s">
        <v>868</v>
      </c>
      <c r="W463" s="5" t="s">
        <v>869</v>
      </c>
      <c r="X463" s="5" t="s">
        <v>870</v>
      </c>
    </row>
    <row r="464" spans="1:24">
      <c r="A464" s="5" t="s">
        <v>439</v>
      </c>
      <c r="B464" s="10">
        <v>41729</v>
      </c>
      <c r="C464" s="10" t="str">
        <f>VLOOKUP(MONTH(B464),'Commission Criteria'!$XES$3:$XFD$6,2,1)</f>
        <v>Qtr4</v>
      </c>
      <c r="D464" s="5" t="s">
        <v>1541</v>
      </c>
      <c r="E464" s="5">
        <v>10009</v>
      </c>
      <c r="F464" s="5" t="s">
        <v>1509</v>
      </c>
      <c r="G464" s="5">
        <v>2</v>
      </c>
      <c r="H464" s="2" t="s">
        <v>996</v>
      </c>
      <c r="I464" s="2" t="s">
        <v>892</v>
      </c>
      <c r="J464" s="2" t="s">
        <v>894</v>
      </c>
      <c r="K464" s="5" t="s">
        <v>1209</v>
      </c>
      <c r="L464" s="5">
        <v>3388</v>
      </c>
      <c r="M464" s="5">
        <v>1454</v>
      </c>
      <c r="N464" s="5" t="s">
        <v>923</v>
      </c>
      <c r="O464" s="8">
        <v>8</v>
      </c>
      <c r="P464" s="5">
        <v>2908</v>
      </c>
      <c r="Q464" s="5">
        <v>6776</v>
      </c>
      <c r="R464" s="17">
        <f>VLOOKUP(Q464,'Commission Criteria'!$B$3:$C$11,2,TRUE)</f>
        <v>0.03</v>
      </c>
      <c r="S464" s="17">
        <f>VLOOKUP('OS Vlookup Approx Sol'!Q464,IF('OS Vlookup Approx Sol'!O464&lt;=5,'Commission Criteria'!$B$3:$C$11,'Commission Criteria'!$E$3:$F$11),2,1)</f>
        <v>0.02</v>
      </c>
      <c r="T464" s="5" t="s">
        <v>996</v>
      </c>
      <c r="U464" s="5" t="s">
        <v>891</v>
      </c>
      <c r="V464" s="5" t="s">
        <v>892</v>
      </c>
      <c r="W464" s="5" t="s">
        <v>893</v>
      </c>
      <c r="X464" s="5" t="s">
        <v>894</v>
      </c>
    </row>
    <row r="465" spans="1:24">
      <c r="A465" s="5" t="s">
        <v>440</v>
      </c>
      <c r="B465" s="10">
        <v>41729</v>
      </c>
      <c r="C465" s="10" t="str">
        <f>VLOOKUP(MONTH(B465),'Commission Criteria'!$XES$3:$XFD$6,2,1)</f>
        <v>Qtr4</v>
      </c>
      <c r="D465" s="5" t="s">
        <v>1545</v>
      </c>
      <c r="E465" s="5">
        <v>10013</v>
      </c>
      <c r="F465" s="5" t="s">
        <v>1514</v>
      </c>
      <c r="G465" s="5">
        <v>2</v>
      </c>
      <c r="H465" s="2" t="s">
        <v>1000</v>
      </c>
      <c r="I465" s="2" t="s">
        <v>906</v>
      </c>
      <c r="J465" s="2" t="s">
        <v>908</v>
      </c>
      <c r="K465" s="5" t="s">
        <v>1214</v>
      </c>
      <c r="L465" s="5">
        <v>4309</v>
      </c>
      <c r="M465" s="5">
        <v>1779</v>
      </c>
      <c r="N465" s="5" t="s">
        <v>918</v>
      </c>
      <c r="O465" s="8">
        <v>6</v>
      </c>
      <c r="P465" s="5">
        <v>3558</v>
      </c>
      <c r="Q465" s="5">
        <v>8618</v>
      </c>
      <c r="R465" s="17">
        <f>VLOOKUP(Q465,'Commission Criteria'!$B$3:$C$11,2,TRUE)</f>
        <v>0.03</v>
      </c>
      <c r="S465" s="17">
        <f>VLOOKUP('OS Vlookup Approx Sol'!Q465,IF('OS Vlookup Approx Sol'!O465&lt;=5,'Commission Criteria'!$B$3:$C$11,'Commission Criteria'!$E$3:$F$11),2,1)</f>
        <v>0.02</v>
      </c>
      <c r="T465" s="5" t="s">
        <v>1000</v>
      </c>
      <c r="U465" s="5" t="s">
        <v>905</v>
      </c>
      <c r="V465" s="5" t="s">
        <v>906</v>
      </c>
      <c r="W465" s="5" t="s">
        <v>907</v>
      </c>
      <c r="X465" s="5" t="s">
        <v>908</v>
      </c>
    </row>
    <row r="466" spans="1:24">
      <c r="A466" s="5" t="s">
        <v>441</v>
      </c>
      <c r="B466" s="10">
        <v>41729</v>
      </c>
      <c r="C466" s="10" t="str">
        <f>VLOOKUP(MONTH(B466),'Commission Criteria'!$XES$3:$XFD$6,2,1)</f>
        <v>Qtr4</v>
      </c>
      <c r="D466" s="5" t="s">
        <v>1540</v>
      </c>
      <c r="E466" s="5">
        <v>10012</v>
      </c>
      <c r="F466" s="5" t="s">
        <v>1454</v>
      </c>
      <c r="G466" s="5">
        <v>12</v>
      </c>
      <c r="H466" s="2" t="s">
        <v>999</v>
      </c>
      <c r="I466" s="2" t="s">
        <v>903</v>
      </c>
      <c r="J466" s="2" t="s">
        <v>904</v>
      </c>
      <c r="K466" s="5" t="s">
        <v>1154</v>
      </c>
      <c r="L466" s="5">
        <v>4643</v>
      </c>
      <c r="M466" s="5">
        <v>1549</v>
      </c>
      <c r="N466" s="5" t="s">
        <v>918</v>
      </c>
      <c r="O466" s="8">
        <v>5</v>
      </c>
      <c r="P466" s="5">
        <v>18588</v>
      </c>
      <c r="Q466" s="5">
        <v>55716</v>
      </c>
      <c r="R466" s="17">
        <f>VLOOKUP(Q466,'Commission Criteria'!$B$3:$C$11,2,TRUE)</f>
        <v>0.05</v>
      </c>
      <c r="S466" s="17">
        <f>VLOOKUP('OS Vlookup Approx Sol'!Q466,IF('OS Vlookup Approx Sol'!O466&lt;=5,'Commission Criteria'!$B$3:$C$11,'Commission Criteria'!$E$3:$F$11),2,1)</f>
        <v>0.05</v>
      </c>
      <c r="T466" s="5" t="s">
        <v>999</v>
      </c>
      <c r="U466" s="5" t="s">
        <v>902</v>
      </c>
      <c r="V466" s="5" t="s">
        <v>903</v>
      </c>
      <c r="W466" s="5" t="s">
        <v>879</v>
      </c>
      <c r="X466" s="5" t="s">
        <v>904</v>
      </c>
    </row>
    <row r="467" spans="1:24">
      <c r="A467" s="5" t="s">
        <v>442</v>
      </c>
      <c r="B467" s="10">
        <v>41733</v>
      </c>
      <c r="C467" s="10" t="str">
        <f>VLOOKUP(MONTH(B467),'Commission Criteria'!$XES$3:$XFD$6,2,1)</f>
        <v>Qtr1</v>
      </c>
      <c r="D467" s="5" t="s">
        <v>1544</v>
      </c>
      <c r="E467" s="5">
        <v>10002</v>
      </c>
      <c r="F467" s="5" t="s">
        <v>1379</v>
      </c>
      <c r="G467" s="5">
        <v>3</v>
      </c>
      <c r="H467" s="2" t="s">
        <v>990</v>
      </c>
      <c r="I467" s="2" t="s">
        <v>868</v>
      </c>
      <c r="J467" s="2" t="s">
        <v>870</v>
      </c>
      <c r="K467" s="5" t="s">
        <v>1079</v>
      </c>
      <c r="L467" s="5">
        <v>3574</v>
      </c>
      <c r="M467" s="5">
        <v>1747</v>
      </c>
      <c r="N467" s="5" t="s">
        <v>918</v>
      </c>
      <c r="O467" s="8">
        <v>3</v>
      </c>
      <c r="P467" s="5">
        <v>5241</v>
      </c>
      <c r="Q467" s="5">
        <v>10722</v>
      </c>
      <c r="R467" s="17">
        <f>VLOOKUP(Q467,'Commission Criteria'!$B$3:$C$11,2,TRUE)</f>
        <v>0.03</v>
      </c>
      <c r="S467" s="17">
        <f>VLOOKUP('OS Vlookup Approx Sol'!Q467,IF('OS Vlookup Approx Sol'!O467&lt;=5,'Commission Criteria'!$B$3:$C$11,'Commission Criteria'!$E$3:$F$11),2,1)</f>
        <v>0.03</v>
      </c>
      <c r="T467" s="5" t="s">
        <v>990</v>
      </c>
      <c r="U467" s="5" t="s">
        <v>867</v>
      </c>
      <c r="V467" s="5" t="s">
        <v>868</v>
      </c>
      <c r="W467" s="5" t="s">
        <v>869</v>
      </c>
      <c r="X467" s="5" t="s">
        <v>870</v>
      </c>
    </row>
    <row r="468" spans="1:24">
      <c r="A468" s="5" t="s">
        <v>443</v>
      </c>
      <c r="B468" s="10">
        <v>41734</v>
      </c>
      <c r="C468" s="10" t="str">
        <f>VLOOKUP(MONTH(B468),'Commission Criteria'!$XES$3:$XFD$6,2,1)</f>
        <v>Qtr1</v>
      </c>
      <c r="D468" s="5" t="s">
        <v>1544</v>
      </c>
      <c r="E468" s="5">
        <v>10011</v>
      </c>
      <c r="F468" s="5" t="s">
        <v>1413</v>
      </c>
      <c r="G468" s="5">
        <v>2</v>
      </c>
      <c r="H468" s="2" t="s">
        <v>998</v>
      </c>
      <c r="I468" s="2" t="s">
        <v>899</v>
      </c>
      <c r="J468" s="2" t="s">
        <v>901</v>
      </c>
      <c r="K468" s="5" t="s">
        <v>1113</v>
      </c>
      <c r="L468" s="5">
        <v>3055</v>
      </c>
      <c r="M468" s="5">
        <v>2269</v>
      </c>
      <c r="N468" s="5" t="s">
        <v>920</v>
      </c>
      <c r="O468" s="8">
        <v>3</v>
      </c>
      <c r="P468" s="5">
        <v>4538</v>
      </c>
      <c r="Q468" s="5">
        <v>6110</v>
      </c>
      <c r="R468" s="17">
        <f>VLOOKUP(Q468,'Commission Criteria'!$B$3:$C$11,2,TRUE)</f>
        <v>0.03</v>
      </c>
      <c r="S468" s="17">
        <f>VLOOKUP('OS Vlookup Approx Sol'!Q468,IF('OS Vlookup Approx Sol'!O468&lt;=5,'Commission Criteria'!$B$3:$C$11,'Commission Criteria'!$E$3:$F$11),2,1)</f>
        <v>0.03</v>
      </c>
      <c r="T468" s="5" t="s">
        <v>998</v>
      </c>
      <c r="U468" s="5" t="s">
        <v>898</v>
      </c>
      <c r="V468" s="5" t="s">
        <v>899</v>
      </c>
      <c r="W468" s="5" t="s">
        <v>900</v>
      </c>
      <c r="X468" s="5" t="s">
        <v>901</v>
      </c>
    </row>
    <row r="469" spans="1:24">
      <c r="A469" s="5" t="s">
        <v>444</v>
      </c>
      <c r="B469" s="10">
        <v>41734</v>
      </c>
      <c r="C469" s="10" t="str">
        <f>VLOOKUP(MONTH(B469),'Commission Criteria'!$XES$3:$XFD$6,2,1)</f>
        <v>Qtr1</v>
      </c>
      <c r="D469" s="5" t="s">
        <v>1539</v>
      </c>
      <c r="E469" s="5">
        <v>10008</v>
      </c>
      <c r="F469" s="5" t="s">
        <v>1441</v>
      </c>
      <c r="G469" s="5">
        <v>2</v>
      </c>
      <c r="H469" s="2" t="s">
        <v>995</v>
      </c>
      <c r="I469" s="2" t="s">
        <v>889</v>
      </c>
      <c r="J469" s="2" t="s">
        <v>890</v>
      </c>
      <c r="K469" s="5" t="s">
        <v>1141</v>
      </c>
      <c r="L469" s="5">
        <v>4861</v>
      </c>
      <c r="M469" s="5">
        <v>1633</v>
      </c>
      <c r="N469" s="5" t="s">
        <v>918</v>
      </c>
      <c r="O469" s="8">
        <v>4</v>
      </c>
      <c r="P469" s="5">
        <v>3266</v>
      </c>
      <c r="Q469" s="5">
        <v>9722</v>
      </c>
      <c r="R469" s="17">
        <f>VLOOKUP(Q469,'Commission Criteria'!$B$3:$C$11,2,TRUE)</f>
        <v>0.03</v>
      </c>
      <c r="S469" s="17">
        <f>VLOOKUP('OS Vlookup Approx Sol'!Q469,IF('OS Vlookup Approx Sol'!O469&lt;=5,'Commission Criteria'!$B$3:$C$11,'Commission Criteria'!$E$3:$F$11),2,1)</f>
        <v>0.03</v>
      </c>
      <c r="T469" s="5" t="s">
        <v>995</v>
      </c>
      <c r="U469" s="5" t="s">
        <v>888</v>
      </c>
      <c r="V469" s="5" t="s">
        <v>889</v>
      </c>
      <c r="W469" s="5" t="s">
        <v>865</v>
      </c>
      <c r="X469" s="5" t="s">
        <v>890</v>
      </c>
    </row>
    <row r="470" spans="1:24">
      <c r="A470" s="5" t="s">
        <v>445</v>
      </c>
      <c r="B470" s="10">
        <v>41740</v>
      </c>
      <c r="C470" s="10" t="str">
        <f>VLOOKUP(MONTH(B470),'Commission Criteria'!$XES$3:$XFD$6,2,1)</f>
        <v>Qtr1</v>
      </c>
      <c r="D470" s="5" t="s">
        <v>1540</v>
      </c>
      <c r="E470" s="5">
        <v>10005</v>
      </c>
      <c r="F470" s="5" t="s">
        <v>1474</v>
      </c>
      <c r="G470" s="5">
        <v>1</v>
      </c>
      <c r="H470" s="2" t="s">
        <v>993</v>
      </c>
      <c r="I470" s="2" t="s">
        <v>878</v>
      </c>
      <c r="J470" s="2" t="s">
        <v>880</v>
      </c>
      <c r="K470" s="5" t="s">
        <v>1174</v>
      </c>
      <c r="L470" s="5">
        <v>3844</v>
      </c>
      <c r="M470" s="5">
        <v>2157</v>
      </c>
      <c r="N470" s="5" t="s">
        <v>918</v>
      </c>
      <c r="O470" s="8">
        <v>5</v>
      </c>
      <c r="P470" s="5">
        <v>2157</v>
      </c>
      <c r="Q470" s="5">
        <v>3844</v>
      </c>
      <c r="R470" s="17">
        <f>VLOOKUP(Q470,'Commission Criteria'!$B$3:$C$11,2,TRUE)</f>
        <v>0.01</v>
      </c>
      <c r="S470" s="17">
        <f>VLOOKUP('OS Vlookup Approx Sol'!Q470,IF('OS Vlookup Approx Sol'!O470&lt;=5,'Commission Criteria'!$B$3:$C$11,'Commission Criteria'!$E$3:$F$11),2,1)</f>
        <v>0.01</v>
      </c>
      <c r="T470" s="5" t="s">
        <v>993</v>
      </c>
      <c r="U470" s="5" t="s">
        <v>877</v>
      </c>
      <c r="V470" s="5" t="s">
        <v>878</v>
      </c>
      <c r="W470" s="5" t="s">
        <v>879</v>
      </c>
      <c r="X470" s="5" t="s">
        <v>880</v>
      </c>
    </row>
    <row r="471" spans="1:24">
      <c r="A471" s="5" t="s">
        <v>446</v>
      </c>
      <c r="B471" s="10">
        <v>41740</v>
      </c>
      <c r="C471" s="10" t="str">
        <f>VLOOKUP(MONTH(B471),'Commission Criteria'!$XES$3:$XFD$6,2,1)</f>
        <v>Qtr1</v>
      </c>
      <c r="D471" s="5" t="s">
        <v>1541</v>
      </c>
      <c r="E471" s="5">
        <v>10010</v>
      </c>
      <c r="F471" s="5" t="s">
        <v>1380</v>
      </c>
      <c r="G471" s="5">
        <v>1</v>
      </c>
      <c r="H471" s="2" t="s">
        <v>997</v>
      </c>
      <c r="I471" s="2" t="s">
        <v>896</v>
      </c>
      <c r="J471" s="2" t="s">
        <v>897</v>
      </c>
      <c r="K471" s="5" t="s">
        <v>1080</v>
      </c>
      <c r="L471" s="5">
        <v>4295</v>
      </c>
      <c r="M471" s="5">
        <v>2280</v>
      </c>
      <c r="N471" s="5" t="s">
        <v>918</v>
      </c>
      <c r="O471" s="8">
        <v>8</v>
      </c>
      <c r="P471" s="5">
        <v>2280</v>
      </c>
      <c r="Q471" s="5">
        <v>4295</v>
      </c>
      <c r="R471" s="17">
        <f>VLOOKUP(Q471,'Commission Criteria'!$B$3:$C$11,2,TRUE)</f>
        <v>0.01</v>
      </c>
      <c r="S471" s="17">
        <f>VLOOKUP('OS Vlookup Approx Sol'!Q471,IF('OS Vlookup Approx Sol'!O471&lt;=5,'Commission Criteria'!$B$3:$C$11,'Commission Criteria'!$E$3:$F$11),2,1)</f>
        <v>0.02</v>
      </c>
      <c r="T471" s="5" t="s">
        <v>997</v>
      </c>
      <c r="U471" s="5" t="s">
        <v>895</v>
      </c>
      <c r="V471" s="5" t="s">
        <v>896</v>
      </c>
      <c r="W471" s="5" t="s">
        <v>879</v>
      </c>
      <c r="X471" s="5" t="s">
        <v>897</v>
      </c>
    </row>
    <row r="472" spans="1:24">
      <c r="A472" s="5" t="s">
        <v>447</v>
      </c>
      <c r="B472" s="10">
        <v>41740</v>
      </c>
      <c r="C472" s="10" t="str">
        <f>VLOOKUP(MONTH(B472),'Commission Criteria'!$XES$3:$XFD$6,2,1)</f>
        <v>Qtr1</v>
      </c>
      <c r="D472" s="5" t="s">
        <v>1539</v>
      </c>
      <c r="E472" s="5">
        <v>10013</v>
      </c>
      <c r="F472" s="5" t="s">
        <v>1490</v>
      </c>
      <c r="G472" s="5">
        <v>2</v>
      </c>
      <c r="H472" s="2" t="s">
        <v>1000</v>
      </c>
      <c r="I472" s="2" t="s">
        <v>906</v>
      </c>
      <c r="J472" s="2" t="s">
        <v>908</v>
      </c>
      <c r="K472" s="5" t="s">
        <v>1190</v>
      </c>
      <c r="L472" s="5">
        <v>4685</v>
      </c>
      <c r="M472" s="5">
        <v>2036</v>
      </c>
      <c r="N472" s="5" t="s">
        <v>923</v>
      </c>
      <c r="O472" s="8">
        <v>4</v>
      </c>
      <c r="P472" s="5">
        <v>4072</v>
      </c>
      <c r="Q472" s="5">
        <v>9370</v>
      </c>
      <c r="R472" s="17">
        <f>VLOOKUP(Q472,'Commission Criteria'!$B$3:$C$11,2,TRUE)</f>
        <v>0.03</v>
      </c>
      <c r="S472" s="17">
        <f>VLOOKUP('OS Vlookup Approx Sol'!Q472,IF('OS Vlookup Approx Sol'!O472&lt;=5,'Commission Criteria'!$B$3:$C$11,'Commission Criteria'!$E$3:$F$11),2,1)</f>
        <v>0.03</v>
      </c>
      <c r="T472" s="5" t="s">
        <v>1000</v>
      </c>
      <c r="U472" s="5" t="s">
        <v>905</v>
      </c>
      <c r="V472" s="5" t="s">
        <v>906</v>
      </c>
      <c r="W472" s="5" t="s">
        <v>907</v>
      </c>
      <c r="X472" s="5" t="s">
        <v>908</v>
      </c>
    </row>
    <row r="473" spans="1:24">
      <c r="A473" s="5" t="s">
        <v>448</v>
      </c>
      <c r="B473" s="10">
        <v>41740</v>
      </c>
      <c r="C473" s="10" t="str">
        <f>VLOOKUP(MONTH(B473),'Commission Criteria'!$XES$3:$XFD$6,2,1)</f>
        <v>Qtr1</v>
      </c>
      <c r="D473" s="5" t="s">
        <v>1544</v>
      </c>
      <c r="E473" s="5">
        <v>10009</v>
      </c>
      <c r="F473" s="5" t="s">
        <v>1366</v>
      </c>
      <c r="G473" s="5">
        <v>12</v>
      </c>
      <c r="H473" s="2" t="s">
        <v>996</v>
      </c>
      <c r="I473" s="2" t="s">
        <v>892</v>
      </c>
      <c r="J473" s="2" t="s">
        <v>894</v>
      </c>
      <c r="K473" s="5" t="s">
        <v>1066</v>
      </c>
      <c r="L473" s="5">
        <v>4220</v>
      </c>
      <c r="M473" s="5">
        <v>1635</v>
      </c>
      <c r="N473" s="5" t="s">
        <v>918</v>
      </c>
      <c r="O473" s="8">
        <v>3</v>
      </c>
      <c r="P473" s="5">
        <v>19620</v>
      </c>
      <c r="Q473" s="5">
        <v>50640</v>
      </c>
      <c r="R473" s="17">
        <f>VLOOKUP(Q473,'Commission Criteria'!$B$3:$C$11,2,TRUE)</f>
        <v>0.05</v>
      </c>
      <c r="S473" s="17">
        <f>VLOOKUP('OS Vlookup Approx Sol'!Q473,IF('OS Vlookup Approx Sol'!O473&lt;=5,'Commission Criteria'!$B$3:$C$11,'Commission Criteria'!$E$3:$F$11),2,1)</f>
        <v>0.05</v>
      </c>
      <c r="T473" s="5" t="s">
        <v>996</v>
      </c>
      <c r="U473" s="5" t="s">
        <v>891</v>
      </c>
      <c r="V473" s="5" t="s">
        <v>892</v>
      </c>
      <c r="W473" s="5" t="s">
        <v>893</v>
      </c>
      <c r="X473" s="5" t="s">
        <v>894</v>
      </c>
    </row>
    <row r="474" spans="1:24">
      <c r="A474" s="5" t="s">
        <v>449</v>
      </c>
      <c r="B474" s="10">
        <v>41741</v>
      </c>
      <c r="C474" s="10" t="str">
        <f>VLOOKUP(MONTH(B474),'Commission Criteria'!$XES$3:$XFD$6,2,1)</f>
        <v>Qtr1</v>
      </c>
      <c r="D474" s="5" t="s">
        <v>1545</v>
      </c>
      <c r="E474" s="5">
        <v>10003</v>
      </c>
      <c r="F474" s="5" t="s">
        <v>1286</v>
      </c>
      <c r="G474" s="5">
        <v>12</v>
      </c>
      <c r="H474" s="2" t="s">
        <v>991</v>
      </c>
      <c r="I474" s="2" t="s">
        <v>872</v>
      </c>
      <c r="J474" s="2" t="s">
        <v>874</v>
      </c>
      <c r="K474" s="5" t="s">
        <v>981</v>
      </c>
      <c r="L474" s="5">
        <v>2734</v>
      </c>
      <c r="M474" s="5">
        <v>1596</v>
      </c>
      <c r="N474" s="5" t="s">
        <v>918</v>
      </c>
      <c r="O474" s="8">
        <v>6</v>
      </c>
      <c r="P474" s="5">
        <v>19152</v>
      </c>
      <c r="Q474" s="5">
        <v>32808</v>
      </c>
      <c r="R474" s="17">
        <f>VLOOKUP(Q474,'Commission Criteria'!$B$3:$C$11,2,TRUE)</f>
        <v>0.05</v>
      </c>
      <c r="S474" s="17">
        <f>VLOOKUP('OS Vlookup Approx Sol'!Q474,IF('OS Vlookup Approx Sol'!O474&lt;=5,'Commission Criteria'!$B$3:$C$11,'Commission Criteria'!$E$3:$F$11),2,1)</f>
        <v>0.04</v>
      </c>
      <c r="T474" s="5" t="s">
        <v>991</v>
      </c>
      <c r="U474" s="5" t="s">
        <v>871</v>
      </c>
      <c r="V474" s="5" t="s">
        <v>872</v>
      </c>
      <c r="W474" s="5" t="s">
        <v>873</v>
      </c>
      <c r="X474" s="5" t="s">
        <v>874</v>
      </c>
    </row>
    <row r="475" spans="1:24">
      <c r="A475" s="5" t="s">
        <v>450</v>
      </c>
      <c r="B475" s="10">
        <v>41742</v>
      </c>
      <c r="C475" s="10" t="str">
        <f>VLOOKUP(MONTH(B475),'Commission Criteria'!$XES$3:$XFD$6,2,1)</f>
        <v>Qtr1</v>
      </c>
      <c r="D475" s="5" t="s">
        <v>1540</v>
      </c>
      <c r="E475" s="5">
        <v>10011</v>
      </c>
      <c r="F475" s="5" t="s">
        <v>1363</v>
      </c>
      <c r="G475" s="5">
        <v>1</v>
      </c>
      <c r="H475" s="2" t="s">
        <v>998</v>
      </c>
      <c r="I475" s="2" t="s">
        <v>899</v>
      </c>
      <c r="J475" s="2" t="s">
        <v>901</v>
      </c>
      <c r="K475" s="5" t="s">
        <v>1063</v>
      </c>
      <c r="L475" s="5">
        <v>2941</v>
      </c>
      <c r="M475" s="5">
        <v>1567</v>
      </c>
      <c r="N475" s="5" t="s">
        <v>918</v>
      </c>
      <c r="O475" s="8">
        <v>5</v>
      </c>
      <c r="P475" s="5">
        <v>1567</v>
      </c>
      <c r="Q475" s="5">
        <v>2941</v>
      </c>
      <c r="R475" s="17">
        <f>VLOOKUP(Q475,'Commission Criteria'!$B$3:$C$11,2,TRUE)</f>
        <v>0.01</v>
      </c>
      <c r="S475" s="17">
        <f>VLOOKUP('OS Vlookup Approx Sol'!Q475,IF('OS Vlookup Approx Sol'!O475&lt;=5,'Commission Criteria'!$B$3:$C$11,'Commission Criteria'!$E$3:$F$11),2,1)</f>
        <v>0.01</v>
      </c>
      <c r="T475" s="5" t="s">
        <v>998</v>
      </c>
      <c r="U475" s="5" t="s">
        <v>898</v>
      </c>
      <c r="V475" s="5" t="s">
        <v>899</v>
      </c>
      <c r="W475" s="5" t="s">
        <v>900</v>
      </c>
      <c r="X475" s="5" t="s">
        <v>901</v>
      </c>
    </row>
    <row r="476" spans="1:24">
      <c r="A476" s="5" t="s">
        <v>451</v>
      </c>
      <c r="B476" s="10">
        <v>41742</v>
      </c>
      <c r="C476" s="10" t="str">
        <f>VLOOKUP(MONTH(B476),'Commission Criteria'!$XES$3:$XFD$6,2,1)</f>
        <v>Qtr1</v>
      </c>
      <c r="D476" s="5" t="s">
        <v>1543</v>
      </c>
      <c r="E476" s="5">
        <v>10009</v>
      </c>
      <c r="F476" s="5" t="s">
        <v>1364</v>
      </c>
      <c r="G476" s="5">
        <v>2</v>
      </c>
      <c r="H476" s="2" t="s">
        <v>996</v>
      </c>
      <c r="I476" s="2" t="s">
        <v>892</v>
      </c>
      <c r="J476" s="2" t="s">
        <v>894</v>
      </c>
      <c r="K476" s="5" t="s">
        <v>1064</v>
      </c>
      <c r="L476" s="5">
        <v>2645</v>
      </c>
      <c r="M476" s="5">
        <v>1547</v>
      </c>
      <c r="N476" s="5" t="s">
        <v>923</v>
      </c>
      <c r="O476" s="8">
        <v>10</v>
      </c>
      <c r="P476" s="5">
        <v>3094</v>
      </c>
      <c r="Q476" s="5">
        <v>5290</v>
      </c>
      <c r="R476" s="17">
        <f>VLOOKUP(Q476,'Commission Criteria'!$B$3:$C$11,2,TRUE)</f>
        <v>0.03</v>
      </c>
      <c r="S476" s="17">
        <f>VLOOKUP('OS Vlookup Approx Sol'!Q476,IF('OS Vlookup Approx Sol'!O476&lt;=5,'Commission Criteria'!$B$3:$C$11,'Commission Criteria'!$E$3:$F$11),2,1)</f>
        <v>0.02</v>
      </c>
      <c r="T476" s="5" t="s">
        <v>996</v>
      </c>
      <c r="U476" s="5" t="s">
        <v>891</v>
      </c>
      <c r="V476" s="5" t="s">
        <v>892</v>
      </c>
      <c r="W476" s="5" t="s">
        <v>893</v>
      </c>
      <c r="X476" s="5" t="s">
        <v>894</v>
      </c>
    </row>
    <row r="477" spans="1:24">
      <c r="A477" s="5" t="s">
        <v>452</v>
      </c>
      <c r="B477" s="10">
        <v>41743</v>
      </c>
      <c r="C477" s="10" t="str">
        <f>VLOOKUP(MONTH(B477),'Commission Criteria'!$XES$3:$XFD$6,2,1)</f>
        <v>Qtr1</v>
      </c>
      <c r="D477" s="5" t="s">
        <v>1543</v>
      </c>
      <c r="E477" s="5">
        <v>10013</v>
      </c>
      <c r="F477" s="5" t="s">
        <v>1331</v>
      </c>
      <c r="G477" s="5">
        <v>1</v>
      </c>
      <c r="H477" s="2" t="s">
        <v>1000</v>
      </c>
      <c r="I477" s="2" t="s">
        <v>906</v>
      </c>
      <c r="J477" s="2" t="s">
        <v>908</v>
      </c>
      <c r="K477" s="5" t="s">
        <v>1031</v>
      </c>
      <c r="L477" s="5">
        <v>2808</v>
      </c>
      <c r="M477" s="5">
        <v>1759</v>
      </c>
      <c r="N477" s="5" t="s">
        <v>920</v>
      </c>
      <c r="O477" s="8">
        <v>10</v>
      </c>
      <c r="P477" s="5">
        <v>1759</v>
      </c>
      <c r="Q477" s="5">
        <v>2808</v>
      </c>
      <c r="R477" s="17">
        <f>VLOOKUP(Q477,'Commission Criteria'!$B$3:$C$11,2,TRUE)</f>
        <v>0.01</v>
      </c>
      <c r="S477" s="17">
        <f>VLOOKUP('OS Vlookup Approx Sol'!Q477,IF('OS Vlookup Approx Sol'!O477&lt;=5,'Commission Criteria'!$B$3:$C$11,'Commission Criteria'!$E$3:$F$11),2,1)</f>
        <v>0.02</v>
      </c>
      <c r="T477" s="5" t="s">
        <v>1000</v>
      </c>
      <c r="U477" s="5" t="s">
        <v>905</v>
      </c>
      <c r="V477" s="5" t="s">
        <v>906</v>
      </c>
      <c r="W477" s="5" t="s">
        <v>907</v>
      </c>
      <c r="X477" s="5" t="s">
        <v>908</v>
      </c>
    </row>
    <row r="478" spans="1:24">
      <c r="A478" s="5" t="s">
        <v>453</v>
      </c>
      <c r="B478" s="10">
        <v>41743</v>
      </c>
      <c r="C478" s="10" t="str">
        <f>VLOOKUP(MONTH(B478),'Commission Criteria'!$XES$3:$XFD$6,2,1)</f>
        <v>Qtr1</v>
      </c>
      <c r="D478" s="5" t="s">
        <v>1544</v>
      </c>
      <c r="E478" s="5">
        <v>10010</v>
      </c>
      <c r="F478" s="5" t="s">
        <v>1509</v>
      </c>
      <c r="G478" s="5">
        <v>3</v>
      </c>
      <c r="H478" s="2" t="s">
        <v>997</v>
      </c>
      <c r="I478" s="2" t="s">
        <v>896</v>
      </c>
      <c r="J478" s="2" t="s">
        <v>897</v>
      </c>
      <c r="K478" s="5" t="s">
        <v>1209</v>
      </c>
      <c r="L478" s="5">
        <v>3388</v>
      </c>
      <c r="M478" s="5">
        <v>1454</v>
      </c>
      <c r="N478" s="5" t="s">
        <v>923</v>
      </c>
      <c r="O478" s="8">
        <v>3</v>
      </c>
      <c r="P478" s="5">
        <v>4362</v>
      </c>
      <c r="Q478" s="5">
        <v>10164</v>
      </c>
      <c r="R478" s="17">
        <f>VLOOKUP(Q478,'Commission Criteria'!$B$3:$C$11,2,TRUE)</f>
        <v>0.03</v>
      </c>
      <c r="S478" s="17">
        <f>VLOOKUP('OS Vlookup Approx Sol'!Q478,IF('OS Vlookup Approx Sol'!O478&lt;=5,'Commission Criteria'!$B$3:$C$11,'Commission Criteria'!$E$3:$F$11),2,1)</f>
        <v>0.03</v>
      </c>
      <c r="T478" s="5" t="s">
        <v>997</v>
      </c>
      <c r="U478" s="5" t="s">
        <v>895</v>
      </c>
      <c r="V478" s="5" t="s">
        <v>896</v>
      </c>
      <c r="W478" s="5" t="s">
        <v>879</v>
      </c>
      <c r="X478" s="5" t="s">
        <v>897</v>
      </c>
    </row>
    <row r="479" spans="1:24">
      <c r="A479" s="5" t="s">
        <v>454</v>
      </c>
      <c r="B479" s="10">
        <v>41743</v>
      </c>
      <c r="C479" s="10" t="str">
        <f>VLOOKUP(MONTH(B479),'Commission Criteria'!$XES$3:$XFD$6,2,1)</f>
        <v>Qtr1</v>
      </c>
      <c r="D479" s="5" t="s">
        <v>1546</v>
      </c>
      <c r="E479" s="5">
        <v>10002</v>
      </c>
      <c r="F479" s="5" t="s">
        <v>1532</v>
      </c>
      <c r="G479" s="5">
        <v>3</v>
      </c>
      <c r="H479" s="2" t="s">
        <v>990</v>
      </c>
      <c r="I479" s="2" t="s">
        <v>868</v>
      </c>
      <c r="J479" s="2" t="s">
        <v>870</v>
      </c>
      <c r="K479" s="5" t="s">
        <v>1232</v>
      </c>
      <c r="L479" s="5">
        <v>3514</v>
      </c>
      <c r="M479" s="5">
        <v>1257</v>
      </c>
      <c r="N479" s="5" t="s">
        <v>918</v>
      </c>
      <c r="O479" s="8">
        <v>4</v>
      </c>
      <c r="P479" s="5">
        <v>3771</v>
      </c>
      <c r="Q479" s="5">
        <v>10542</v>
      </c>
      <c r="R479" s="17">
        <f>VLOOKUP(Q479,'Commission Criteria'!$B$3:$C$11,2,TRUE)</f>
        <v>0.03</v>
      </c>
      <c r="S479" s="17">
        <f>VLOOKUP('OS Vlookup Approx Sol'!Q479,IF('OS Vlookup Approx Sol'!O479&lt;=5,'Commission Criteria'!$B$3:$C$11,'Commission Criteria'!$E$3:$F$11),2,1)</f>
        <v>0.03</v>
      </c>
      <c r="T479" s="5" t="s">
        <v>990</v>
      </c>
      <c r="U479" s="5" t="s">
        <v>867</v>
      </c>
      <c r="V479" s="5" t="s">
        <v>868</v>
      </c>
      <c r="W479" s="5" t="s">
        <v>869</v>
      </c>
      <c r="X479" s="5" t="s">
        <v>870</v>
      </c>
    </row>
    <row r="480" spans="1:24">
      <c r="A480" s="5" t="s">
        <v>455</v>
      </c>
      <c r="B480" s="10">
        <v>41744</v>
      </c>
      <c r="C480" s="10" t="str">
        <f>VLOOKUP(MONTH(B480),'Commission Criteria'!$XES$3:$XFD$6,2,1)</f>
        <v>Qtr1</v>
      </c>
      <c r="D480" s="5" t="s">
        <v>1541</v>
      </c>
      <c r="E480" s="5">
        <v>10007</v>
      </c>
      <c r="F480" s="5" t="s">
        <v>1273</v>
      </c>
      <c r="G480" s="5">
        <v>1</v>
      </c>
      <c r="H480" s="2" t="s">
        <v>994</v>
      </c>
      <c r="I480" s="2" t="s">
        <v>886</v>
      </c>
      <c r="J480" s="2" t="s">
        <v>887</v>
      </c>
      <c r="K480" s="5" t="s">
        <v>1003</v>
      </c>
      <c r="L480" s="5">
        <v>3507</v>
      </c>
      <c r="M480" s="5">
        <v>1643</v>
      </c>
      <c r="N480" s="5" t="s">
        <v>923</v>
      </c>
      <c r="O480" s="8">
        <v>8</v>
      </c>
      <c r="P480" s="5">
        <v>1643</v>
      </c>
      <c r="Q480" s="5">
        <v>3507</v>
      </c>
      <c r="R480" s="17">
        <f>VLOOKUP(Q480,'Commission Criteria'!$B$3:$C$11,2,TRUE)</f>
        <v>0.01</v>
      </c>
      <c r="S480" s="17">
        <f>VLOOKUP('OS Vlookup Approx Sol'!Q480,IF('OS Vlookup Approx Sol'!O480&lt;=5,'Commission Criteria'!$B$3:$C$11,'Commission Criteria'!$E$3:$F$11),2,1)</f>
        <v>0.02</v>
      </c>
      <c r="T480" s="5" t="s">
        <v>994</v>
      </c>
      <c r="U480" s="5" t="s">
        <v>885</v>
      </c>
      <c r="V480" s="5" t="s">
        <v>886</v>
      </c>
      <c r="W480" s="5" t="s">
        <v>879</v>
      </c>
      <c r="X480" s="5" t="s">
        <v>887</v>
      </c>
    </row>
    <row r="481" spans="1:24">
      <c r="A481" s="5" t="s">
        <v>456</v>
      </c>
      <c r="B481" s="10">
        <v>41744</v>
      </c>
      <c r="C481" s="10" t="str">
        <f>VLOOKUP(MONTH(B481),'Commission Criteria'!$XES$3:$XFD$6,2,1)</f>
        <v>Qtr1</v>
      </c>
      <c r="D481" s="5" t="s">
        <v>1544</v>
      </c>
      <c r="E481" s="5">
        <v>10006</v>
      </c>
      <c r="F481" s="5" t="s">
        <v>1526</v>
      </c>
      <c r="G481" s="5">
        <v>2</v>
      </c>
      <c r="H481" s="2" t="s">
        <v>1561</v>
      </c>
      <c r="I481" s="2" t="s">
        <v>882</v>
      </c>
      <c r="J481" s="2" t="s">
        <v>884</v>
      </c>
      <c r="K481" s="5" t="s">
        <v>1226</v>
      </c>
      <c r="L481" s="5">
        <v>3994</v>
      </c>
      <c r="M481" s="5">
        <v>1799</v>
      </c>
      <c r="N481" s="5" t="s">
        <v>918</v>
      </c>
      <c r="O481" s="8">
        <v>3</v>
      </c>
      <c r="P481" s="5">
        <v>3598</v>
      </c>
      <c r="Q481" s="5">
        <v>7988</v>
      </c>
      <c r="R481" s="17">
        <f>VLOOKUP(Q481,'Commission Criteria'!$B$3:$C$11,2,TRUE)</f>
        <v>0.03</v>
      </c>
      <c r="S481" s="17">
        <f>VLOOKUP('OS Vlookup Approx Sol'!Q481,IF('OS Vlookup Approx Sol'!O481&lt;=5,'Commission Criteria'!$B$3:$C$11,'Commission Criteria'!$E$3:$F$11),2,1)</f>
        <v>0.03</v>
      </c>
      <c r="T481" s="5" t="s">
        <v>1561</v>
      </c>
      <c r="U481" s="5" t="s">
        <v>881</v>
      </c>
      <c r="V481" s="5" t="s">
        <v>882</v>
      </c>
      <c r="W481" s="5" t="s">
        <v>883</v>
      </c>
      <c r="X481" s="5" t="s">
        <v>884</v>
      </c>
    </row>
    <row r="482" spans="1:24">
      <c r="A482" s="5" t="s">
        <v>457</v>
      </c>
      <c r="B482" s="10">
        <v>41747</v>
      </c>
      <c r="C482" s="10" t="str">
        <f>VLOOKUP(MONTH(B482),'Commission Criteria'!$XES$3:$XFD$6,2,1)</f>
        <v>Qtr1</v>
      </c>
      <c r="D482" s="5" t="s">
        <v>1542</v>
      </c>
      <c r="E482" s="5">
        <v>10001</v>
      </c>
      <c r="F482" s="5" t="s">
        <v>1340</v>
      </c>
      <c r="G482" s="5">
        <v>1</v>
      </c>
      <c r="H482" s="2" t="s">
        <v>1562</v>
      </c>
      <c r="I482" s="2" t="s">
        <v>864</v>
      </c>
      <c r="J482" s="2" t="s">
        <v>866</v>
      </c>
      <c r="K482" s="5" t="s">
        <v>1040</v>
      </c>
      <c r="L482" s="5">
        <v>3694</v>
      </c>
      <c r="M482" s="5">
        <v>1616</v>
      </c>
      <c r="N482" s="5" t="s">
        <v>923</v>
      </c>
      <c r="O482" s="8" t="s">
        <v>1572</v>
      </c>
      <c r="P482" s="5">
        <v>1616</v>
      </c>
      <c r="Q482" s="5">
        <v>3694</v>
      </c>
      <c r="R482" s="17">
        <f>VLOOKUP(Q482,'Commission Criteria'!$B$3:$C$11,2,TRUE)</f>
        <v>0.01</v>
      </c>
      <c r="S482" s="17">
        <f>VLOOKUP('OS Vlookup Approx Sol'!Q482,IF('OS Vlookup Approx Sol'!O482&lt;=5,'Commission Criteria'!$B$3:$C$11,'Commission Criteria'!$E$3:$F$11),2,1)</f>
        <v>0.02</v>
      </c>
      <c r="T482" s="5" t="s">
        <v>1562</v>
      </c>
      <c r="U482" s="5" t="s">
        <v>863</v>
      </c>
      <c r="V482" s="5" t="s">
        <v>864</v>
      </c>
      <c r="W482" s="5" t="s">
        <v>865</v>
      </c>
      <c r="X482" s="5" t="s">
        <v>866</v>
      </c>
    </row>
    <row r="483" spans="1:24">
      <c r="A483" s="5" t="s">
        <v>458</v>
      </c>
      <c r="B483" s="10">
        <v>41747</v>
      </c>
      <c r="C483" s="10" t="str">
        <f>VLOOKUP(MONTH(B483),'Commission Criteria'!$XES$3:$XFD$6,2,1)</f>
        <v>Qtr1</v>
      </c>
      <c r="D483" s="5" t="s">
        <v>1539</v>
      </c>
      <c r="E483" s="5">
        <v>10013</v>
      </c>
      <c r="F483" s="5" t="s">
        <v>1261</v>
      </c>
      <c r="G483" s="5">
        <v>1</v>
      </c>
      <c r="H483" s="2" t="s">
        <v>1000</v>
      </c>
      <c r="I483" s="2" t="s">
        <v>906</v>
      </c>
      <c r="J483" s="2" t="s">
        <v>908</v>
      </c>
      <c r="K483" s="5" t="s">
        <v>957</v>
      </c>
      <c r="L483" s="5">
        <v>4689</v>
      </c>
      <c r="M483" s="5">
        <v>1796</v>
      </c>
      <c r="N483" s="5" t="s">
        <v>925</v>
      </c>
      <c r="O483" s="8">
        <v>4</v>
      </c>
      <c r="P483" s="5">
        <v>1796</v>
      </c>
      <c r="Q483" s="5">
        <v>4689</v>
      </c>
      <c r="R483" s="17">
        <f>VLOOKUP(Q483,'Commission Criteria'!$B$3:$C$11,2,TRUE)</f>
        <v>0.01</v>
      </c>
      <c r="S483" s="17">
        <f>VLOOKUP('OS Vlookup Approx Sol'!Q483,IF('OS Vlookup Approx Sol'!O483&lt;=5,'Commission Criteria'!$B$3:$C$11,'Commission Criteria'!$E$3:$F$11),2,1)</f>
        <v>0.01</v>
      </c>
      <c r="T483" s="5" t="s">
        <v>1000</v>
      </c>
      <c r="U483" s="5" t="s">
        <v>905</v>
      </c>
      <c r="V483" s="5" t="s">
        <v>906</v>
      </c>
      <c r="W483" s="5" t="s">
        <v>907</v>
      </c>
      <c r="X483" s="5" t="s">
        <v>908</v>
      </c>
    </row>
    <row r="484" spans="1:24">
      <c r="A484" s="5" t="s">
        <v>459</v>
      </c>
      <c r="B484" s="10">
        <v>41747</v>
      </c>
      <c r="C484" s="10" t="str">
        <f>VLOOKUP(MONTH(B484),'Commission Criteria'!$XES$3:$XFD$6,2,1)</f>
        <v>Qtr1</v>
      </c>
      <c r="D484" s="5" t="s">
        <v>1545</v>
      </c>
      <c r="E484" s="5">
        <v>10004</v>
      </c>
      <c r="F484" s="5" t="s">
        <v>1433</v>
      </c>
      <c r="G484" s="5">
        <v>3</v>
      </c>
      <c r="H484" s="2" t="s">
        <v>992</v>
      </c>
      <c r="I484" s="2" t="s">
        <v>864</v>
      </c>
      <c r="J484" s="2" t="s">
        <v>876</v>
      </c>
      <c r="K484" s="5" t="s">
        <v>1133</v>
      </c>
      <c r="L484" s="5">
        <v>3473</v>
      </c>
      <c r="M484" s="5">
        <v>1493</v>
      </c>
      <c r="N484" s="5" t="s">
        <v>923</v>
      </c>
      <c r="O484" s="8">
        <v>6</v>
      </c>
      <c r="P484" s="5">
        <v>4479</v>
      </c>
      <c r="Q484" s="5">
        <v>10419</v>
      </c>
      <c r="R484" s="17">
        <f>VLOOKUP(Q484,'Commission Criteria'!$B$3:$C$11,2,TRUE)</f>
        <v>0.03</v>
      </c>
      <c r="S484" s="17">
        <f>VLOOKUP('OS Vlookup Approx Sol'!Q484,IF('OS Vlookup Approx Sol'!O484&lt;=5,'Commission Criteria'!$B$3:$C$11,'Commission Criteria'!$E$3:$F$11),2,1)</f>
        <v>0.02</v>
      </c>
      <c r="T484" s="5" t="s">
        <v>992</v>
      </c>
      <c r="U484" s="5" t="s">
        <v>875</v>
      </c>
      <c r="V484" s="5" t="s">
        <v>864</v>
      </c>
      <c r="W484" s="5" t="s">
        <v>865</v>
      </c>
      <c r="X484" s="5" t="s">
        <v>876</v>
      </c>
    </row>
    <row r="485" spans="1:24">
      <c r="A485" s="5" t="s">
        <v>460</v>
      </c>
      <c r="B485" s="10">
        <v>41749</v>
      </c>
      <c r="C485" s="10" t="str">
        <f>VLOOKUP(MONTH(B485),'Commission Criteria'!$XES$3:$XFD$6,2,1)</f>
        <v>Qtr1</v>
      </c>
      <c r="D485" s="5" t="s">
        <v>1545</v>
      </c>
      <c r="E485" s="5">
        <v>10002</v>
      </c>
      <c r="F485" s="5" t="s">
        <v>1287</v>
      </c>
      <c r="G485" s="5">
        <v>1</v>
      </c>
      <c r="H485" s="2" t="s">
        <v>990</v>
      </c>
      <c r="I485" s="2" t="s">
        <v>868</v>
      </c>
      <c r="J485" s="2" t="s">
        <v>870</v>
      </c>
      <c r="K485" s="5" t="s">
        <v>937</v>
      </c>
      <c r="L485" s="5">
        <v>2500</v>
      </c>
      <c r="M485" s="5">
        <v>1914</v>
      </c>
      <c r="N485" s="5" t="s">
        <v>931</v>
      </c>
      <c r="O485" s="8">
        <v>6</v>
      </c>
      <c r="P485" s="5">
        <v>1914</v>
      </c>
      <c r="Q485" s="5">
        <v>2500</v>
      </c>
      <c r="R485" s="17">
        <f>VLOOKUP(Q485,'Commission Criteria'!$B$3:$C$11,2,TRUE)</f>
        <v>0.01</v>
      </c>
      <c r="S485" s="17">
        <f>VLOOKUP('OS Vlookup Approx Sol'!Q485,IF('OS Vlookup Approx Sol'!O485&lt;=5,'Commission Criteria'!$B$3:$C$11,'Commission Criteria'!$E$3:$F$11),2,1)</f>
        <v>0.02</v>
      </c>
      <c r="T485" s="5" t="s">
        <v>990</v>
      </c>
      <c r="U485" s="5" t="s">
        <v>867</v>
      </c>
      <c r="V485" s="5" t="s">
        <v>868</v>
      </c>
      <c r="W485" s="5" t="s">
        <v>869</v>
      </c>
      <c r="X485" s="5" t="s">
        <v>870</v>
      </c>
    </row>
    <row r="486" spans="1:24">
      <c r="A486" s="5" t="s">
        <v>461</v>
      </c>
      <c r="B486" s="10">
        <v>41749</v>
      </c>
      <c r="C486" s="10" t="str">
        <f>VLOOKUP(MONTH(B486),'Commission Criteria'!$XES$3:$XFD$6,2,1)</f>
        <v>Qtr1</v>
      </c>
      <c r="D486" s="5" t="s">
        <v>1543</v>
      </c>
      <c r="E486" s="5">
        <v>10001</v>
      </c>
      <c r="F486" s="5" t="s">
        <v>1432</v>
      </c>
      <c r="G486" s="5">
        <v>1</v>
      </c>
      <c r="H486" s="2" t="s">
        <v>1562</v>
      </c>
      <c r="I486" s="2" t="s">
        <v>864</v>
      </c>
      <c r="J486" s="2" t="s">
        <v>866</v>
      </c>
      <c r="K486" s="5" t="s">
        <v>1132</v>
      </c>
      <c r="L486" s="5">
        <v>4744</v>
      </c>
      <c r="M486" s="5">
        <v>1465</v>
      </c>
      <c r="N486" s="5" t="s">
        <v>923</v>
      </c>
      <c r="O486" s="8">
        <v>10</v>
      </c>
      <c r="P486" s="5">
        <v>1465</v>
      </c>
      <c r="Q486" s="5">
        <v>4744</v>
      </c>
      <c r="R486" s="17">
        <f>VLOOKUP(Q486,'Commission Criteria'!$B$3:$C$11,2,TRUE)</f>
        <v>0.01</v>
      </c>
      <c r="S486" s="17">
        <f>VLOOKUP('OS Vlookup Approx Sol'!Q486,IF('OS Vlookup Approx Sol'!O486&lt;=5,'Commission Criteria'!$B$3:$C$11,'Commission Criteria'!$E$3:$F$11),2,1)</f>
        <v>0.02</v>
      </c>
      <c r="T486" s="5" t="s">
        <v>1562</v>
      </c>
      <c r="U486" s="5" t="s">
        <v>863</v>
      </c>
      <c r="V486" s="5" t="s">
        <v>864</v>
      </c>
      <c r="W486" s="5" t="s">
        <v>865</v>
      </c>
      <c r="X486" s="5" t="s">
        <v>866</v>
      </c>
    </row>
    <row r="487" spans="1:24">
      <c r="A487" s="5" t="s">
        <v>462</v>
      </c>
      <c r="B487" s="10">
        <v>41749</v>
      </c>
      <c r="C487" s="10" t="str">
        <f>VLOOKUP(MONTH(B487),'Commission Criteria'!$XES$3:$XFD$6,2,1)</f>
        <v>Qtr1</v>
      </c>
      <c r="D487" s="5" t="s">
        <v>1540</v>
      </c>
      <c r="E487" s="5">
        <v>10001</v>
      </c>
      <c r="F487" s="5" t="s">
        <v>1478</v>
      </c>
      <c r="G487" s="5">
        <v>2</v>
      </c>
      <c r="H487" s="2" t="s">
        <v>1562</v>
      </c>
      <c r="I487" s="2" t="s">
        <v>864</v>
      </c>
      <c r="J487" s="2" t="s">
        <v>866</v>
      </c>
      <c r="K487" s="5" t="s">
        <v>1178</v>
      </c>
      <c r="L487" s="5">
        <v>2874</v>
      </c>
      <c r="M487" s="5">
        <v>1919</v>
      </c>
      <c r="N487" s="5" t="s">
        <v>918</v>
      </c>
      <c r="O487" s="8">
        <v>5</v>
      </c>
      <c r="P487" s="5">
        <v>3838</v>
      </c>
      <c r="Q487" s="5">
        <v>5748</v>
      </c>
      <c r="R487" s="17">
        <f>VLOOKUP(Q487,'Commission Criteria'!$B$3:$C$11,2,TRUE)</f>
        <v>0.03</v>
      </c>
      <c r="S487" s="17">
        <f>VLOOKUP('OS Vlookup Approx Sol'!Q487,IF('OS Vlookup Approx Sol'!O487&lt;=5,'Commission Criteria'!$B$3:$C$11,'Commission Criteria'!$E$3:$F$11),2,1)</f>
        <v>0.03</v>
      </c>
      <c r="T487" s="5" t="s">
        <v>1562</v>
      </c>
      <c r="U487" s="5" t="s">
        <v>863</v>
      </c>
      <c r="V487" s="5" t="s">
        <v>864</v>
      </c>
      <c r="W487" s="5" t="s">
        <v>865</v>
      </c>
      <c r="X487" s="5" t="s">
        <v>866</v>
      </c>
    </row>
    <row r="488" spans="1:24">
      <c r="A488" s="5" t="s">
        <v>463</v>
      </c>
      <c r="B488" s="10">
        <v>41749</v>
      </c>
      <c r="C488" s="10" t="str">
        <f>VLOOKUP(MONTH(B488),'Commission Criteria'!$XES$3:$XFD$6,2,1)</f>
        <v>Qtr1</v>
      </c>
      <c r="D488" s="5" t="s">
        <v>1545</v>
      </c>
      <c r="E488" s="5">
        <v>10015</v>
      </c>
      <c r="F488" s="5" t="s">
        <v>1430</v>
      </c>
      <c r="G488" s="5">
        <v>2</v>
      </c>
      <c r="H488" s="2" t="s">
        <v>1002</v>
      </c>
      <c r="I488" s="2" t="s">
        <v>914</v>
      </c>
      <c r="J488" s="2" t="s">
        <v>915</v>
      </c>
      <c r="K488" s="5" t="s">
        <v>1130</v>
      </c>
      <c r="L488" s="5">
        <v>3493</v>
      </c>
      <c r="M488" s="5">
        <v>2180</v>
      </c>
      <c r="N488" s="5" t="s">
        <v>918</v>
      </c>
      <c r="O488" s="8">
        <v>6</v>
      </c>
      <c r="P488" s="5">
        <v>4360</v>
      </c>
      <c r="Q488" s="5">
        <v>6986</v>
      </c>
      <c r="R488" s="17">
        <f>VLOOKUP(Q488,'Commission Criteria'!$B$3:$C$11,2,TRUE)</f>
        <v>0.03</v>
      </c>
      <c r="S488" s="17">
        <f>VLOOKUP('OS Vlookup Approx Sol'!Q488,IF('OS Vlookup Approx Sol'!O488&lt;=5,'Commission Criteria'!$B$3:$C$11,'Commission Criteria'!$E$3:$F$11),2,1)</f>
        <v>0.02</v>
      </c>
      <c r="T488" s="5" t="s">
        <v>1002</v>
      </c>
      <c r="U488" s="5" t="s">
        <v>913</v>
      </c>
      <c r="V488" s="5" t="s">
        <v>914</v>
      </c>
      <c r="W488" s="5" t="s">
        <v>907</v>
      </c>
      <c r="X488" s="5" t="s">
        <v>915</v>
      </c>
    </row>
    <row r="489" spans="1:24">
      <c r="A489" s="5" t="s">
        <v>464</v>
      </c>
      <c r="B489" s="10">
        <v>41749</v>
      </c>
      <c r="C489" s="10" t="str">
        <f>VLOOKUP(MONTH(B489),'Commission Criteria'!$XES$3:$XFD$6,2,1)</f>
        <v>Qtr1</v>
      </c>
      <c r="D489" s="5" t="s">
        <v>1539</v>
      </c>
      <c r="E489" s="5">
        <v>10009</v>
      </c>
      <c r="F489" s="5" t="s">
        <v>1434</v>
      </c>
      <c r="G489" s="5">
        <v>2</v>
      </c>
      <c r="H489" s="2" t="s">
        <v>996</v>
      </c>
      <c r="I489" s="2" t="s">
        <v>892</v>
      </c>
      <c r="J489" s="2" t="s">
        <v>894</v>
      </c>
      <c r="K489" s="5" t="s">
        <v>1134</v>
      </c>
      <c r="L489" s="5">
        <v>4342</v>
      </c>
      <c r="M489" s="5">
        <v>1689</v>
      </c>
      <c r="N489" s="5" t="s">
        <v>925</v>
      </c>
      <c r="O489" s="8">
        <v>4</v>
      </c>
      <c r="P489" s="5">
        <v>3378</v>
      </c>
      <c r="Q489" s="5">
        <v>8684</v>
      </c>
      <c r="R489" s="17">
        <f>VLOOKUP(Q489,'Commission Criteria'!$B$3:$C$11,2,TRUE)</f>
        <v>0.03</v>
      </c>
      <c r="S489" s="17">
        <f>VLOOKUP('OS Vlookup Approx Sol'!Q489,IF('OS Vlookup Approx Sol'!O489&lt;=5,'Commission Criteria'!$B$3:$C$11,'Commission Criteria'!$E$3:$F$11),2,1)</f>
        <v>0.03</v>
      </c>
      <c r="T489" s="5" t="s">
        <v>996</v>
      </c>
      <c r="U489" s="5" t="s">
        <v>891</v>
      </c>
      <c r="V489" s="5" t="s">
        <v>892</v>
      </c>
      <c r="W489" s="5" t="s">
        <v>893</v>
      </c>
      <c r="X489" s="5" t="s">
        <v>894</v>
      </c>
    </row>
    <row r="490" spans="1:24">
      <c r="A490" s="5" t="s">
        <v>465</v>
      </c>
      <c r="B490" s="10">
        <v>41751</v>
      </c>
      <c r="C490" s="10" t="str">
        <f>VLOOKUP(MONTH(B490),'Commission Criteria'!$XES$3:$XFD$6,2,1)</f>
        <v>Qtr1</v>
      </c>
      <c r="D490" s="5" t="s">
        <v>1540</v>
      </c>
      <c r="E490" s="5">
        <v>10001</v>
      </c>
      <c r="F490" s="5" t="s">
        <v>1514</v>
      </c>
      <c r="G490" s="5">
        <v>2</v>
      </c>
      <c r="H490" s="2" t="s">
        <v>1562</v>
      </c>
      <c r="I490" s="2" t="s">
        <v>864</v>
      </c>
      <c r="J490" s="2" t="s">
        <v>866</v>
      </c>
      <c r="K490" s="5" t="s">
        <v>1214</v>
      </c>
      <c r="L490" s="5">
        <v>4309</v>
      </c>
      <c r="M490" s="5">
        <v>1779</v>
      </c>
      <c r="N490" s="5" t="s">
        <v>918</v>
      </c>
      <c r="O490" s="8">
        <v>5</v>
      </c>
      <c r="P490" s="5">
        <v>3558</v>
      </c>
      <c r="Q490" s="5">
        <v>8618</v>
      </c>
      <c r="R490" s="17">
        <f>VLOOKUP(Q490,'Commission Criteria'!$B$3:$C$11,2,TRUE)</f>
        <v>0.03</v>
      </c>
      <c r="S490" s="17">
        <f>VLOOKUP('OS Vlookup Approx Sol'!Q490,IF('OS Vlookup Approx Sol'!O490&lt;=5,'Commission Criteria'!$B$3:$C$11,'Commission Criteria'!$E$3:$F$11),2,1)</f>
        <v>0.03</v>
      </c>
      <c r="T490" s="5" t="s">
        <v>1562</v>
      </c>
      <c r="U490" s="5" t="s">
        <v>863</v>
      </c>
      <c r="V490" s="5" t="s">
        <v>864</v>
      </c>
      <c r="W490" s="5" t="s">
        <v>865</v>
      </c>
      <c r="X490" s="5" t="s">
        <v>866</v>
      </c>
    </row>
    <row r="491" spans="1:24">
      <c r="A491" s="5" t="s">
        <v>466</v>
      </c>
      <c r="B491" s="10">
        <v>41751</v>
      </c>
      <c r="C491" s="10" t="str">
        <f>VLOOKUP(MONTH(B491),'Commission Criteria'!$XES$3:$XFD$6,2,1)</f>
        <v>Qtr1</v>
      </c>
      <c r="D491" s="5" t="s">
        <v>1545</v>
      </c>
      <c r="E491" s="5">
        <v>10011</v>
      </c>
      <c r="F491" s="5" t="s">
        <v>1436</v>
      </c>
      <c r="G491" s="5">
        <v>2</v>
      </c>
      <c r="H491" s="2" t="s">
        <v>998</v>
      </c>
      <c r="I491" s="2" t="s">
        <v>899</v>
      </c>
      <c r="J491" s="2" t="s">
        <v>901</v>
      </c>
      <c r="K491" s="5" t="s">
        <v>1136</v>
      </c>
      <c r="L491" s="5">
        <v>4515</v>
      </c>
      <c r="M491" s="5">
        <v>1550</v>
      </c>
      <c r="N491" s="5" t="s">
        <v>925</v>
      </c>
      <c r="O491" s="8">
        <v>6</v>
      </c>
      <c r="P491" s="5">
        <v>3100</v>
      </c>
      <c r="Q491" s="5">
        <v>9030</v>
      </c>
      <c r="R491" s="17">
        <f>VLOOKUP(Q491,'Commission Criteria'!$B$3:$C$11,2,TRUE)</f>
        <v>0.03</v>
      </c>
      <c r="S491" s="17">
        <f>VLOOKUP('OS Vlookup Approx Sol'!Q491,IF('OS Vlookup Approx Sol'!O491&lt;=5,'Commission Criteria'!$B$3:$C$11,'Commission Criteria'!$E$3:$F$11),2,1)</f>
        <v>0.02</v>
      </c>
      <c r="T491" s="5" t="s">
        <v>998</v>
      </c>
      <c r="U491" s="5" t="s">
        <v>898</v>
      </c>
      <c r="V491" s="5" t="s">
        <v>899</v>
      </c>
      <c r="W491" s="5" t="s">
        <v>900</v>
      </c>
      <c r="X491" s="5" t="s">
        <v>901</v>
      </c>
    </row>
    <row r="492" spans="1:24">
      <c r="A492" s="5" t="s">
        <v>467</v>
      </c>
      <c r="B492" s="10">
        <v>41751</v>
      </c>
      <c r="C492" s="10" t="str">
        <f>VLOOKUP(MONTH(B492),'Commission Criteria'!$XES$3:$XFD$6,2,1)</f>
        <v>Qtr1</v>
      </c>
      <c r="D492" s="5" t="s">
        <v>1544</v>
      </c>
      <c r="E492" s="5">
        <v>10007</v>
      </c>
      <c r="F492" s="5" t="s">
        <v>1370</v>
      </c>
      <c r="G492" s="5">
        <v>3</v>
      </c>
      <c r="H492" s="2" t="s">
        <v>994</v>
      </c>
      <c r="I492" s="2" t="s">
        <v>886</v>
      </c>
      <c r="J492" s="2" t="s">
        <v>887</v>
      </c>
      <c r="K492" s="5" t="s">
        <v>1070</v>
      </c>
      <c r="L492" s="5">
        <v>3340</v>
      </c>
      <c r="M492" s="5">
        <v>1355</v>
      </c>
      <c r="N492" s="5" t="s">
        <v>918</v>
      </c>
      <c r="O492" s="8">
        <v>3</v>
      </c>
      <c r="P492" s="5">
        <v>4065</v>
      </c>
      <c r="Q492" s="5">
        <v>10020</v>
      </c>
      <c r="R492" s="17">
        <f>VLOOKUP(Q492,'Commission Criteria'!$B$3:$C$11,2,TRUE)</f>
        <v>0.03</v>
      </c>
      <c r="S492" s="17">
        <f>VLOOKUP('OS Vlookup Approx Sol'!Q492,IF('OS Vlookup Approx Sol'!O492&lt;=5,'Commission Criteria'!$B$3:$C$11,'Commission Criteria'!$E$3:$F$11),2,1)</f>
        <v>0.03</v>
      </c>
      <c r="T492" s="5" t="s">
        <v>994</v>
      </c>
      <c r="U492" s="5" t="s">
        <v>885</v>
      </c>
      <c r="V492" s="5" t="s">
        <v>886</v>
      </c>
      <c r="W492" s="5" t="s">
        <v>879</v>
      </c>
      <c r="X492" s="5" t="s">
        <v>887</v>
      </c>
    </row>
    <row r="493" spans="1:24">
      <c r="A493" s="5" t="s">
        <v>468</v>
      </c>
      <c r="B493" s="10">
        <v>41751</v>
      </c>
      <c r="C493" s="10" t="str">
        <f>VLOOKUP(MONTH(B493),'Commission Criteria'!$XES$3:$XFD$6,2,1)</f>
        <v>Qtr1</v>
      </c>
      <c r="D493" s="5" t="s">
        <v>1544</v>
      </c>
      <c r="E493" s="5">
        <v>10004</v>
      </c>
      <c r="F493" s="5" t="s">
        <v>1272</v>
      </c>
      <c r="G493" s="5">
        <v>3</v>
      </c>
      <c r="H493" s="2" t="s">
        <v>992</v>
      </c>
      <c r="I493" s="2" t="s">
        <v>864</v>
      </c>
      <c r="J493" s="2" t="s">
        <v>876</v>
      </c>
      <c r="K493" s="5" t="s">
        <v>960</v>
      </c>
      <c r="L493" s="5">
        <v>4719</v>
      </c>
      <c r="M493" s="5">
        <v>2043</v>
      </c>
      <c r="N493" s="5" t="s">
        <v>918</v>
      </c>
      <c r="O493" s="8">
        <v>3</v>
      </c>
      <c r="P493" s="5">
        <v>6129</v>
      </c>
      <c r="Q493" s="5">
        <v>14157</v>
      </c>
      <c r="R493" s="17">
        <f>VLOOKUP(Q493,'Commission Criteria'!$B$3:$C$11,2,TRUE)</f>
        <v>0.03</v>
      </c>
      <c r="S493" s="17">
        <f>VLOOKUP('OS Vlookup Approx Sol'!Q493,IF('OS Vlookup Approx Sol'!O493&lt;=5,'Commission Criteria'!$B$3:$C$11,'Commission Criteria'!$E$3:$F$11),2,1)</f>
        <v>0.03</v>
      </c>
      <c r="T493" s="5" t="s">
        <v>992</v>
      </c>
      <c r="U493" s="5" t="s">
        <v>875</v>
      </c>
      <c r="V493" s="5" t="s">
        <v>864</v>
      </c>
      <c r="W493" s="5" t="s">
        <v>865</v>
      </c>
      <c r="X493" s="5" t="s">
        <v>876</v>
      </c>
    </row>
    <row r="494" spans="1:24">
      <c r="A494" s="5" t="s">
        <v>469</v>
      </c>
      <c r="B494" s="10">
        <v>41752</v>
      </c>
      <c r="C494" s="10" t="str">
        <f>VLOOKUP(MONTH(B494),'Commission Criteria'!$XES$3:$XFD$6,2,1)</f>
        <v>Qtr1</v>
      </c>
      <c r="D494" s="5" t="s">
        <v>1543</v>
      </c>
      <c r="E494" s="5">
        <v>10006</v>
      </c>
      <c r="F494" s="5" t="s">
        <v>1487</v>
      </c>
      <c r="G494" s="5">
        <v>2</v>
      </c>
      <c r="H494" s="2" t="s">
        <v>1561</v>
      </c>
      <c r="I494" s="2" t="s">
        <v>882</v>
      </c>
      <c r="J494" s="2" t="s">
        <v>884</v>
      </c>
      <c r="K494" s="5" t="s">
        <v>1187</v>
      </c>
      <c r="L494" s="5">
        <v>4206</v>
      </c>
      <c r="M494" s="5">
        <v>1201</v>
      </c>
      <c r="N494" s="5" t="s">
        <v>918</v>
      </c>
      <c r="O494" s="8">
        <v>10</v>
      </c>
      <c r="P494" s="5">
        <v>2402</v>
      </c>
      <c r="Q494" s="5">
        <v>8412</v>
      </c>
      <c r="R494" s="17">
        <f>VLOOKUP(Q494,'Commission Criteria'!$B$3:$C$11,2,TRUE)</f>
        <v>0.03</v>
      </c>
      <c r="S494" s="17">
        <f>VLOOKUP('OS Vlookup Approx Sol'!Q494,IF('OS Vlookup Approx Sol'!O494&lt;=5,'Commission Criteria'!$B$3:$C$11,'Commission Criteria'!$E$3:$F$11),2,1)</f>
        <v>0.02</v>
      </c>
      <c r="T494" s="5" t="s">
        <v>1561</v>
      </c>
      <c r="U494" s="5" t="s">
        <v>881</v>
      </c>
      <c r="V494" s="5" t="s">
        <v>882</v>
      </c>
      <c r="W494" s="5" t="s">
        <v>883</v>
      </c>
      <c r="X494" s="5" t="s">
        <v>884</v>
      </c>
    </row>
    <row r="495" spans="1:24">
      <c r="A495" s="5" t="s">
        <v>470</v>
      </c>
      <c r="B495" s="10">
        <v>41753</v>
      </c>
      <c r="C495" s="10" t="str">
        <f>VLOOKUP(MONTH(B495),'Commission Criteria'!$XES$3:$XFD$6,2,1)</f>
        <v>Qtr1</v>
      </c>
      <c r="D495" s="5" t="s">
        <v>1539</v>
      </c>
      <c r="E495" s="5">
        <v>10006</v>
      </c>
      <c r="F495" s="5" t="s">
        <v>1349</v>
      </c>
      <c r="G495" s="5">
        <v>1</v>
      </c>
      <c r="H495" s="2" t="s">
        <v>1561</v>
      </c>
      <c r="I495" s="2" t="s">
        <v>882</v>
      </c>
      <c r="J495" s="2" t="s">
        <v>884</v>
      </c>
      <c r="K495" s="5" t="s">
        <v>1049</v>
      </c>
      <c r="L495" s="5">
        <v>4731</v>
      </c>
      <c r="M495" s="5">
        <v>1858</v>
      </c>
      <c r="N495" s="5" t="s">
        <v>918</v>
      </c>
      <c r="O495" s="8">
        <v>4</v>
      </c>
      <c r="P495" s="5">
        <v>1858</v>
      </c>
      <c r="Q495" s="5">
        <v>4731</v>
      </c>
      <c r="R495" s="17">
        <f>VLOOKUP(Q495,'Commission Criteria'!$B$3:$C$11,2,TRUE)</f>
        <v>0.01</v>
      </c>
      <c r="S495" s="17">
        <f>VLOOKUP('OS Vlookup Approx Sol'!Q495,IF('OS Vlookup Approx Sol'!O495&lt;=5,'Commission Criteria'!$B$3:$C$11,'Commission Criteria'!$E$3:$F$11),2,1)</f>
        <v>0.01</v>
      </c>
      <c r="T495" s="5" t="s">
        <v>1561</v>
      </c>
      <c r="U495" s="5" t="s">
        <v>881</v>
      </c>
      <c r="V495" s="5" t="s">
        <v>882</v>
      </c>
      <c r="W495" s="5" t="s">
        <v>883</v>
      </c>
      <c r="X495" s="5" t="s">
        <v>884</v>
      </c>
    </row>
    <row r="496" spans="1:24">
      <c r="A496" s="5" t="s">
        <v>471</v>
      </c>
      <c r="B496" s="10">
        <v>41753</v>
      </c>
      <c r="C496" s="10" t="str">
        <f>VLOOKUP(MONTH(B496),'Commission Criteria'!$XES$3:$XFD$6,2,1)</f>
        <v>Qtr1</v>
      </c>
      <c r="D496" s="5" t="s">
        <v>1543</v>
      </c>
      <c r="E496" s="5">
        <v>10001</v>
      </c>
      <c r="F496" s="5" t="s">
        <v>1250</v>
      </c>
      <c r="G496" s="5">
        <v>2</v>
      </c>
      <c r="H496" s="2" t="s">
        <v>1562</v>
      </c>
      <c r="I496" s="2" t="s">
        <v>864</v>
      </c>
      <c r="J496" s="2" t="s">
        <v>866</v>
      </c>
      <c r="K496" s="5" t="s">
        <v>964</v>
      </c>
      <c r="L496" s="5">
        <v>3454</v>
      </c>
      <c r="M496" s="5">
        <v>1525</v>
      </c>
      <c r="N496" s="5" t="s">
        <v>918</v>
      </c>
      <c r="O496" s="8">
        <v>10</v>
      </c>
      <c r="P496" s="5">
        <v>3050</v>
      </c>
      <c r="Q496" s="5">
        <v>6908</v>
      </c>
      <c r="R496" s="17">
        <f>VLOOKUP(Q496,'Commission Criteria'!$B$3:$C$11,2,TRUE)</f>
        <v>0.03</v>
      </c>
      <c r="S496" s="17">
        <f>VLOOKUP('OS Vlookup Approx Sol'!Q496,IF('OS Vlookup Approx Sol'!O496&lt;=5,'Commission Criteria'!$B$3:$C$11,'Commission Criteria'!$E$3:$F$11),2,1)</f>
        <v>0.02</v>
      </c>
      <c r="T496" s="5" t="s">
        <v>1562</v>
      </c>
      <c r="U496" s="5" t="s">
        <v>863</v>
      </c>
      <c r="V496" s="5" t="s">
        <v>864</v>
      </c>
      <c r="W496" s="5" t="s">
        <v>865</v>
      </c>
      <c r="X496" s="5" t="s">
        <v>866</v>
      </c>
    </row>
    <row r="497" spans="1:24">
      <c r="A497" s="5" t="s">
        <v>472</v>
      </c>
      <c r="B497" s="10">
        <v>41753</v>
      </c>
      <c r="C497" s="10" t="str">
        <f>VLOOKUP(MONTH(B497),'Commission Criteria'!$XES$3:$XFD$6,2,1)</f>
        <v>Qtr1</v>
      </c>
      <c r="D497" s="5" t="s">
        <v>1546</v>
      </c>
      <c r="E497" s="5">
        <v>10003</v>
      </c>
      <c r="F497" s="5" t="s">
        <v>1452</v>
      </c>
      <c r="G497" s="5">
        <v>3</v>
      </c>
      <c r="H497" s="2" t="s">
        <v>991</v>
      </c>
      <c r="I497" s="2" t="s">
        <v>872</v>
      </c>
      <c r="J497" s="2" t="s">
        <v>874</v>
      </c>
      <c r="K497" s="5" t="s">
        <v>1152</v>
      </c>
      <c r="L497" s="5">
        <v>4758</v>
      </c>
      <c r="M497" s="5">
        <v>1946</v>
      </c>
      <c r="N497" s="5" t="s">
        <v>918</v>
      </c>
      <c r="O497" s="8">
        <v>4</v>
      </c>
      <c r="P497" s="5">
        <v>5838</v>
      </c>
      <c r="Q497" s="5">
        <v>14274</v>
      </c>
      <c r="R497" s="17">
        <f>VLOOKUP(Q497,'Commission Criteria'!$B$3:$C$11,2,TRUE)</f>
        <v>0.03</v>
      </c>
      <c r="S497" s="17">
        <f>VLOOKUP('OS Vlookup Approx Sol'!Q497,IF('OS Vlookup Approx Sol'!O497&lt;=5,'Commission Criteria'!$B$3:$C$11,'Commission Criteria'!$E$3:$F$11),2,1)</f>
        <v>0.03</v>
      </c>
      <c r="T497" s="5" t="s">
        <v>991</v>
      </c>
      <c r="U497" s="5" t="s">
        <v>871</v>
      </c>
      <c r="V497" s="5" t="s">
        <v>872</v>
      </c>
      <c r="W497" s="5" t="s">
        <v>873</v>
      </c>
      <c r="X497" s="5" t="s">
        <v>874</v>
      </c>
    </row>
    <row r="498" spans="1:24">
      <c r="A498" s="5" t="s">
        <v>473</v>
      </c>
      <c r="B498" s="10">
        <v>41756</v>
      </c>
      <c r="C498" s="10" t="str">
        <f>VLOOKUP(MONTH(B498),'Commission Criteria'!$XES$3:$XFD$6,2,1)</f>
        <v>Qtr1</v>
      </c>
      <c r="D498" s="5" t="s">
        <v>1546</v>
      </c>
      <c r="E498" s="5">
        <v>10010</v>
      </c>
      <c r="F498" s="5" t="s">
        <v>1342</v>
      </c>
      <c r="G498" s="5">
        <v>1</v>
      </c>
      <c r="H498" s="2" t="s">
        <v>997</v>
      </c>
      <c r="I498" s="2" t="s">
        <v>896</v>
      </c>
      <c r="J498" s="2" t="s">
        <v>897</v>
      </c>
      <c r="K498" s="5" t="s">
        <v>1042</v>
      </c>
      <c r="L498" s="5">
        <v>3039</v>
      </c>
      <c r="M498" s="5">
        <v>1730</v>
      </c>
      <c r="N498" s="5" t="s">
        <v>918</v>
      </c>
      <c r="O498" s="8">
        <v>4</v>
      </c>
      <c r="P498" s="5">
        <v>1730</v>
      </c>
      <c r="Q498" s="5">
        <v>3039</v>
      </c>
      <c r="R498" s="17">
        <f>VLOOKUP(Q498,'Commission Criteria'!$B$3:$C$11,2,TRUE)</f>
        <v>0.01</v>
      </c>
      <c r="S498" s="17">
        <f>VLOOKUP('OS Vlookup Approx Sol'!Q498,IF('OS Vlookup Approx Sol'!O498&lt;=5,'Commission Criteria'!$B$3:$C$11,'Commission Criteria'!$E$3:$F$11),2,1)</f>
        <v>0.01</v>
      </c>
      <c r="T498" s="5" t="s">
        <v>997</v>
      </c>
      <c r="U498" s="5" t="s">
        <v>895</v>
      </c>
      <c r="V498" s="5" t="s">
        <v>896</v>
      </c>
      <c r="W498" s="5" t="s">
        <v>879</v>
      </c>
      <c r="X498" s="5" t="s">
        <v>897</v>
      </c>
    </row>
    <row r="499" spans="1:24">
      <c r="A499" s="5" t="s">
        <v>474</v>
      </c>
      <c r="B499" s="10">
        <v>41759</v>
      </c>
      <c r="C499" s="10" t="str">
        <f>VLOOKUP(MONTH(B499),'Commission Criteria'!$XES$3:$XFD$6,2,1)</f>
        <v>Qtr1</v>
      </c>
      <c r="D499" s="5" t="s">
        <v>1544</v>
      </c>
      <c r="E499" s="5">
        <v>10004</v>
      </c>
      <c r="F499" s="5" t="s">
        <v>1352</v>
      </c>
      <c r="G499" s="5">
        <v>1</v>
      </c>
      <c r="H499" s="2" t="s">
        <v>992</v>
      </c>
      <c r="I499" s="2" t="s">
        <v>864</v>
      </c>
      <c r="J499" s="2" t="s">
        <v>876</v>
      </c>
      <c r="K499" s="5" t="s">
        <v>1052</v>
      </c>
      <c r="L499" s="5">
        <v>4466</v>
      </c>
      <c r="M499" s="5">
        <v>1984</v>
      </c>
      <c r="N499" s="5" t="s">
        <v>920</v>
      </c>
      <c r="O499" s="8">
        <v>3</v>
      </c>
      <c r="P499" s="5">
        <v>1984</v>
      </c>
      <c r="Q499" s="5">
        <v>4466</v>
      </c>
      <c r="R499" s="17">
        <f>VLOOKUP(Q499,'Commission Criteria'!$B$3:$C$11,2,TRUE)</f>
        <v>0.01</v>
      </c>
      <c r="S499" s="17">
        <f>VLOOKUP('OS Vlookup Approx Sol'!Q499,IF('OS Vlookup Approx Sol'!O499&lt;=5,'Commission Criteria'!$B$3:$C$11,'Commission Criteria'!$E$3:$F$11),2,1)</f>
        <v>0.01</v>
      </c>
      <c r="T499" s="5" t="s">
        <v>992</v>
      </c>
      <c r="U499" s="5" t="s">
        <v>875</v>
      </c>
      <c r="V499" s="5" t="s">
        <v>864</v>
      </c>
      <c r="W499" s="5" t="s">
        <v>865</v>
      </c>
      <c r="X499" s="5" t="s">
        <v>876</v>
      </c>
    </row>
    <row r="500" spans="1:24">
      <c r="A500" s="5" t="s">
        <v>475</v>
      </c>
      <c r="B500" s="10">
        <v>41760</v>
      </c>
      <c r="C500" s="10" t="str">
        <f>VLOOKUP(MONTH(B500),'Commission Criteria'!$XES$3:$XFD$6,2,1)</f>
        <v>Qtr1</v>
      </c>
      <c r="D500" s="5" t="s">
        <v>1542</v>
      </c>
      <c r="E500" s="5">
        <v>10001</v>
      </c>
      <c r="F500" s="5" t="s">
        <v>1534</v>
      </c>
      <c r="G500" s="5">
        <v>1</v>
      </c>
      <c r="H500" s="2" t="s">
        <v>1562</v>
      </c>
      <c r="I500" s="2" t="s">
        <v>864</v>
      </c>
      <c r="J500" s="2" t="s">
        <v>866</v>
      </c>
      <c r="K500" s="5" t="s">
        <v>1234</v>
      </c>
      <c r="L500" s="5">
        <v>3626</v>
      </c>
      <c r="M500" s="5">
        <v>1590</v>
      </c>
      <c r="N500" s="5" t="s">
        <v>918</v>
      </c>
      <c r="O500" s="8" t="s">
        <v>1572</v>
      </c>
      <c r="P500" s="5">
        <v>1590</v>
      </c>
      <c r="Q500" s="5">
        <v>3626</v>
      </c>
      <c r="R500" s="17">
        <f>VLOOKUP(Q500,'Commission Criteria'!$B$3:$C$11,2,TRUE)</f>
        <v>0.01</v>
      </c>
      <c r="S500" s="17">
        <f>VLOOKUP('OS Vlookup Approx Sol'!Q500,IF('OS Vlookup Approx Sol'!O500&lt;=5,'Commission Criteria'!$B$3:$C$11,'Commission Criteria'!$E$3:$F$11),2,1)</f>
        <v>0.02</v>
      </c>
      <c r="T500" s="5" t="s">
        <v>1562</v>
      </c>
      <c r="U500" s="5" t="s">
        <v>863</v>
      </c>
      <c r="V500" s="5" t="s">
        <v>864</v>
      </c>
      <c r="W500" s="5" t="s">
        <v>865</v>
      </c>
      <c r="X500" s="5" t="s">
        <v>866</v>
      </c>
    </row>
    <row r="501" spans="1:24">
      <c r="A501" s="5" t="s">
        <v>476</v>
      </c>
      <c r="B501" s="10">
        <v>41761</v>
      </c>
      <c r="C501" s="10" t="str">
        <f>VLOOKUP(MONTH(B501),'Commission Criteria'!$XES$3:$XFD$6,2,1)</f>
        <v>Qtr1</v>
      </c>
      <c r="D501" s="5" t="s">
        <v>1539</v>
      </c>
      <c r="E501" s="5">
        <v>10008</v>
      </c>
      <c r="F501" s="5" t="s">
        <v>1245</v>
      </c>
      <c r="G501" s="5">
        <v>1</v>
      </c>
      <c r="H501" s="2" t="s">
        <v>995</v>
      </c>
      <c r="I501" s="2" t="s">
        <v>889</v>
      </c>
      <c r="J501" s="2" t="s">
        <v>890</v>
      </c>
      <c r="K501" s="5" t="s">
        <v>949</v>
      </c>
      <c r="L501" s="5">
        <v>2553</v>
      </c>
      <c r="M501" s="5">
        <v>1638</v>
      </c>
      <c r="N501" s="5" t="s">
        <v>920</v>
      </c>
      <c r="O501" s="8">
        <v>4</v>
      </c>
      <c r="P501" s="5">
        <v>1638</v>
      </c>
      <c r="Q501" s="5">
        <v>2553</v>
      </c>
      <c r="R501" s="17">
        <f>VLOOKUP(Q501,'Commission Criteria'!$B$3:$C$11,2,TRUE)</f>
        <v>0.01</v>
      </c>
      <c r="S501" s="17">
        <f>VLOOKUP('OS Vlookup Approx Sol'!Q501,IF('OS Vlookup Approx Sol'!O501&lt;=5,'Commission Criteria'!$B$3:$C$11,'Commission Criteria'!$E$3:$F$11),2,1)</f>
        <v>0.01</v>
      </c>
      <c r="T501" s="5" t="s">
        <v>995</v>
      </c>
      <c r="U501" s="5" t="s">
        <v>888</v>
      </c>
      <c r="V501" s="5" t="s">
        <v>889</v>
      </c>
      <c r="W501" s="5" t="s">
        <v>865</v>
      </c>
      <c r="X501" s="5" t="s">
        <v>890</v>
      </c>
    </row>
    <row r="502" spans="1:24">
      <c r="A502" s="5" t="s">
        <v>477</v>
      </c>
      <c r="B502" s="10">
        <v>41761</v>
      </c>
      <c r="C502" s="10" t="str">
        <f>VLOOKUP(MONTH(B502),'Commission Criteria'!$XES$3:$XFD$6,2,1)</f>
        <v>Qtr1</v>
      </c>
      <c r="D502" s="5" t="s">
        <v>1539</v>
      </c>
      <c r="E502" s="5">
        <v>10005</v>
      </c>
      <c r="F502" s="5" t="s">
        <v>1328</v>
      </c>
      <c r="G502" s="5">
        <v>1</v>
      </c>
      <c r="H502" s="2" t="s">
        <v>993</v>
      </c>
      <c r="I502" s="2" t="s">
        <v>878</v>
      </c>
      <c r="J502" s="2" t="s">
        <v>880</v>
      </c>
      <c r="K502" s="5" t="s">
        <v>1028</v>
      </c>
      <c r="L502" s="5">
        <v>4051</v>
      </c>
      <c r="M502" s="5">
        <v>1962</v>
      </c>
      <c r="N502" s="5" t="s">
        <v>925</v>
      </c>
      <c r="O502" s="8">
        <v>4</v>
      </c>
      <c r="P502" s="5">
        <v>1962</v>
      </c>
      <c r="Q502" s="5">
        <v>4051</v>
      </c>
      <c r="R502" s="17">
        <f>VLOOKUP(Q502,'Commission Criteria'!$B$3:$C$11,2,TRUE)</f>
        <v>0.01</v>
      </c>
      <c r="S502" s="17">
        <f>VLOOKUP('OS Vlookup Approx Sol'!Q502,IF('OS Vlookup Approx Sol'!O502&lt;=5,'Commission Criteria'!$B$3:$C$11,'Commission Criteria'!$E$3:$F$11),2,1)</f>
        <v>0.01</v>
      </c>
      <c r="T502" s="5" t="s">
        <v>993</v>
      </c>
      <c r="U502" s="5" t="s">
        <v>877</v>
      </c>
      <c r="V502" s="5" t="s">
        <v>878</v>
      </c>
      <c r="W502" s="5" t="s">
        <v>879</v>
      </c>
      <c r="X502" s="5" t="s">
        <v>880</v>
      </c>
    </row>
    <row r="503" spans="1:24">
      <c r="A503" s="5" t="s">
        <v>478</v>
      </c>
      <c r="B503" s="10">
        <v>41761</v>
      </c>
      <c r="C503" s="10" t="str">
        <f>VLOOKUP(MONTH(B503),'Commission Criteria'!$XES$3:$XFD$6,2,1)</f>
        <v>Qtr1</v>
      </c>
      <c r="D503" s="5" t="s">
        <v>1539</v>
      </c>
      <c r="E503" s="5">
        <v>10010</v>
      </c>
      <c r="F503" s="5" t="s">
        <v>1410</v>
      </c>
      <c r="G503" s="5">
        <v>2</v>
      </c>
      <c r="H503" s="2" t="s">
        <v>997</v>
      </c>
      <c r="I503" s="2" t="s">
        <v>896</v>
      </c>
      <c r="J503" s="2" t="s">
        <v>897</v>
      </c>
      <c r="K503" s="5" t="s">
        <v>1110</v>
      </c>
      <c r="L503" s="5">
        <v>4224</v>
      </c>
      <c r="M503" s="5">
        <v>2048</v>
      </c>
      <c r="N503" s="5" t="s">
        <v>923</v>
      </c>
      <c r="O503" s="8">
        <v>4</v>
      </c>
      <c r="P503" s="5">
        <v>4096</v>
      </c>
      <c r="Q503" s="5">
        <v>8448</v>
      </c>
      <c r="R503" s="17">
        <f>VLOOKUP(Q503,'Commission Criteria'!$B$3:$C$11,2,TRUE)</f>
        <v>0.03</v>
      </c>
      <c r="S503" s="17">
        <f>VLOOKUP('OS Vlookup Approx Sol'!Q503,IF('OS Vlookup Approx Sol'!O503&lt;=5,'Commission Criteria'!$B$3:$C$11,'Commission Criteria'!$E$3:$F$11),2,1)</f>
        <v>0.03</v>
      </c>
      <c r="T503" s="5" t="s">
        <v>997</v>
      </c>
      <c r="U503" s="5" t="s">
        <v>895</v>
      </c>
      <c r="V503" s="5" t="s">
        <v>896</v>
      </c>
      <c r="W503" s="5" t="s">
        <v>879</v>
      </c>
      <c r="X503" s="5" t="s">
        <v>897</v>
      </c>
    </row>
    <row r="504" spans="1:24">
      <c r="A504" s="5" t="s">
        <v>479</v>
      </c>
      <c r="B504" s="10">
        <v>41762</v>
      </c>
      <c r="C504" s="10" t="str">
        <f>VLOOKUP(MONTH(B504),'Commission Criteria'!$XES$3:$XFD$6,2,1)</f>
        <v>Qtr1</v>
      </c>
      <c r="D504" s="5" t="s">
        <v>1546</v>
      </c>
      <c r="E504" s="5">
        <v>10014</v>
      </c>
      <c r="F504" s="5" t="s">
        <v>1312</v>
      </c>
      <c r="G504" s="5">
        <v>2</v>
      </c>
      <c r="H504" s="2" t="s">
        <v>1001</v>
      </c>
      <c r="I504" s="2" t="s">
        <v>910</v>
      </c>
      <c r="J504" s="2" t="s">
        <v>912</v>
      </c>
      <c r="K504" s="5" t="s">
        <v>1017</v>
      </c>
      <c r="L504" s="5">
        <v>3566</v>
      </c>
      <c r="M504" s="5">
        <v>2276</v>
      </c>
      <c r="N504" s="5" t="s">
        <v>918</v>
      </c>
      <c r="O504" s="8">
        <v>4</v>
      </c>
      <c r="P504" s="5">
        <v>4552</v>
      </c>
      <c r="Q504" s="5">
        <v>7132</v>
      </c>
      <c r="R504" s="17">
        <f>VLOOKUP(Q504,'Commission Criteria'!$B$3:$C$11,2,TRUE)</f>
        <v>0.03</v>
      </c>
      <c r="S504" s="17">
        <f>VLOOKUP('OS Vlookup Approx Sol'!Q504,IF('OS Vlookup Approx Sol'!O504&lt;=5,'Commission Criteria'!$B$3:$C$11,'Commission Criteria'!$E$3:$F$11),2,1)</f>
        <v>0.03</v>
      </c>
      <c r="T504" s="5" t="s">
        <v>1001</v>
      </c>
      <c r="U504" s="5" t="s">
        <v>909</v>
      </c>
      <c r="V504" s="5" t="s">
        <v>910</v>
      </c>
      <c r="W504" s="5" t="s">
        <v>911</v>
      </c>
      <c r="X504" s="5" t="s">
        <v>912</v>
      </c>
    </row>
    <row r="505" spans="1:24">
      <c r="A505" s="5" t="s">
        <v>480</v>
      </c>
      <c r="B505" s="10">
        <v>41763</v>
      </c>
      <c r="C505" s="10" t="str">
        <f>VLOOKUP(MONTH(B505),'Commission Criteria'!$XES$3:$XFD$6,2,1)</f>
        <v>Qtr1</v>
      </c>
      <c r="D505" s="5" t="s">
        <v>1545</v>
      </c>
      <c r="E505" s="5">
        <v>10010</v>
      </c>
      <c r="F505" s="5" t="s">
        <v>1333</v>
      </c>
      <c r="G505" s="5">
        <v>1</v>
      </c>
      <c r="H505" s="2" t="s">
        <v>997</v>
      </c>
      <c r="I505" s="2" t="s">
        <v>896</v>
      </c>
      <c r="J505" s="2" t="s">
        <v>897</v>
      </c>
      <c r="K505" s="5" t="s">
        <v>1033</v>
      </c>
      <c r="L505" s="5">
        <v>3467</v>
      </c>
      <c r="M505" s="5">
        <v>1230</v>
      </c>
      <c r="N505" s="5" t="s">
        <v>925</v>
      </c>
      <c r="O505" s="8">
        <v>6</v>
      </c>
      <c r="P505" s="5">
        <v>1230</v>
      </c>
      <c r="Q505" s="5">
        <v>3467</v>
      </c>
      <c r="R505" s="17">
        <f>VLOOKUP(Q505,'Commission Criteria'!$B$3:$C$11,2,TRUE)</f>
        <v>0.01</v>
      </c>
      <c r="S505" s="17">
        <f>VLOOKUP('OS Vlookup Approx Sol'!Q505,IF('OS Vlookup Approx Sol'!O505&lt;=5,'Commission Criteria'!$B$3:$C$11,'Commission Criteria'!$E$3:$F$11),2,1)</f>
        <v>0.02</v>
      </c>
      <c r="T505" s="5" t="s">
        <v>997</v>
      </c>
      <c r="U505" s="5" t="s">
        <v>895</v>
      </c>
      <c r="V505" s="5" t="s">
        <v>896</v>
      </c>
      <c r="W505" s="5" t="s">
        <v>879</v>
      </c>
      <c r="X505" s="5" t="s">
        <v>897</v>
      </c>
    </row>
    <row r="506" spans="1:24">
      <c r="A506" s="5" t="s">
        <v>481</v>
      </c>
      <c r="B506" s="10">
        <v>41763</v>
      </c>
      <c r="C506" s="10" t="str">
        <f>VLOOKUP(MONTH(B506),'Commission Criteria'!$XES$3:$XFD$6,2,1)</f>
        <v>Qtr1</v>
      </c>
      <c r="D506" s="5" t="s">
        <v>1539</v>
      </c>
      <c r="E506" s="5">
        <v>10003</v>
      </c>
      <c r="F506" s="5" t="s">
        <v>1502</v>
      </c>
      <c r="G506" s="5">
        <v>3</v>
      </c>
      <c r="H506" s="2" t="s">
        <v>991</v>
      </c>
      <c r="I506" s="2" t="s">
        <v>872</v>
      </c>
      <c r="J506" s="2" t="s">
        <v>874</v>
      </c>
      <c r="K506" s="5" t="s">
        <v>1202</v>
      </c>
      <c r="L506" s="5">
        <v>2775</v>
      </c>
      <c r="M506" s="5">
        <v>1946</v>
      </c>
      <c r="N506" s="5" t="s">
        <v>923</v>
      </c>
      <c r="O506" s="8">
        <v>4</v>
      </c>
      <c r="P506" s="5">
        <v>5838</v>
      </c>
      <c r="Q506" s="5">
        <v>8325</v>
      </c>
      <c r="R506" s="17">
        <f>VLOOKUP(Q506,'Commission Criteria'!$B$3:$C$11,2,TRUE)</f>
        <v>0.03</v>
      </c>
      <c r="S506" s="17">
        <f>VLOOKUP('OS Vlookup Approx Sol'!Q506,IF('OS Vlookup Approx Sol'!O506&lt;=5,'Commission Criteria'!$B$3:$C$11,'Commission Criteria'!$E$3:$F$11),2,1)</f>
        <v>0.03</v>
      </c>
      <c r="T506" s="5" t="s">
        <v>991</v>
      </c>
      <c r="U506" s="5" t="s">
        <v>871</v>
      </c>
      <c r="V506" s="5" t="s">
        <v>872</v>
      </c>
      <c r="W506" s="5" t="s">
        <v>873</v>
      </c>
      <c r="X506" s="5" t="s">
        <v>874</v>
      </c>
    </row>
    <row r="507" spans="1:24">
      <c r="A507" s="5" t="s">
        <v>482</v>
      </c>
      <c r="B507" s="10">
        <v>41763</v>
      </c>
      <c r="C507" s="10" t="str">
        <f>VLOOKUP(MONTH(B507),'Commission Criteria'!$XES$3:$XFD$6,2,1)</f>
        <v>Qtr1</v>
      </c>
      <c r="D507" s="5" t="s">
        <v>1544</v>
      </c>
      <c r="E507" s="5">
        <v>10015</v>
      </c>
      <c r="F507" s="5" t="s">
        <v>1490</v>
      </c>
      <c r="G507" s="5">
        <v>3</v>
      </c>
      <c r="H507" s="2" t="s">
        <v>1002</v>
      </c>
      <c r="I507" s="2" t="s">
        <v>914</v>
      </c>
      <c r="J507" s="2" t="s">
        <v>915</v>
      </c>
      <c r="K507" s="5" t="s">
        <v>1190</v>
      </c>
      <c r="L507" s="5">
        <v>4685</v>
      </c>
      <c r="M507" s="5">
        <v>2036</v>
      </c>
      <c r="N507" s="5" t="s">
        <v>923</v>
      </c>
      <c r="O507" s="8">
        <v>3</v>
      </c>
      <c r="P507" s="5">
        <v>6108</v>
      </c>
      <c r="Q507" s="5">
        <v>14055</v>
      </c>
      <c r="R507" s="17">
        <f>VLOOKUP(Q507,'Commission Criteria'!$B$3:$C$11,2,TRUE)</f>
        <v>0.03</v>
      </c>
      <c r="S507" s="17">
        <f>VLOOKUP('OS Vlookup Approx Sol'!Q507,IF('OS Vlookup Approx Sol'!O507&lt;=5,'Commission Criteria'!$B$3:$C$11,'Commission Criteria'!$E$3:$F$11),2,1)</f>
        <v>0.03</v>
      </c>
      <c r="T507" s="5" t="s">
        <v>1002</v>
      </c>
      <c r="U507" s="5" t="s">
        <v>913</v>
      </c>
      <c r="V507" s="5" t="s">
        <v>914</v>
      </c>
      <c r="W507" s="5" t="s">
        <v>907</v>
      </c>
      <c r="X507" s="5" t="s">
        <v>915</v>
      </c>
    </row>
    <row r="508" spans="1:24">
      <c r="A508" s="5" t="s">
        <v>483</v>
      </c>
      <c r="B508" s="10">
        <v>41764</v>
      </c>
      <c r="C508" s="10" t="str">
        <f>VLOOKUP(MONTH(B508),'Commission Criteria'!$XES$3:$XFD$6,2,1)</f>
        <v>Qtr1</v>
      </c>
      <c r="D508" s="5" t="s">
        <v>1541</v>
      </c>
      <c r="E508" s="5">
        <v>10015</v>
      </c>
      <c r="F508" s="5" t="s">
        <v>1264</v>
      </c>
      <c r="G508" s="5">
        <v>1</v>
      </c>
      <c r="H508" s="2" t="s">
        <v>1002</v>
      </c>
      <c r="I508" s="2" t="s">
        <v>914</v>
      </c>
      <c r="J508" s="2" t="s">
        <v>915</v>
      </c>
      <c r="K508" s="5" t="s">
        <v>974</v>
      </c>
      <c r="L508" s="5">
        <v>2547</v>
      </c>
      <c r="M508" s="5">
        <v>1419</v>
      </c>
      <c r="N508" s="5" t="s">
        <v>918</v>
      </c>
      <c r="O508" s="8">
        <v>8</v>
      </c>
      <c r="P508" s="5">
        <v>1419</v>
      </c>
      <c r="Q508" s="5">
        <v>2547</v>
      </c>
      <c r="R508" s="17">
        <f>VLOOKUP(Q508,'Commission Criteria'!$B$3:$C$11,2,TRUE)</f>
        <v>0.01</v>
      </c>
      <c r="S508" s="17">
        <f>VLOOKUP('OS Vlookup Approx Sol'!Q508,IF('OS Vlookup Approx Sol'!O508&lt;=5,'Commission Criteria'!$B$3:$C$11,'Commission Criteria'!$E$3:$F$11),2,1)</f>
        <v>0.02</v>
      </c>
      <c r="T508" s="5" t="s">
        <v>1002</v>
      </c>
      <c r="U508" s="5" t="s">
        <v>913</v>
      </c>
      <c r="V508" s="5" t="s">
        <v>914</v>
      </c>
      <c r="W508" s="5" t="s">
        <v>907</v>
      </c>
      <c r="X508" s="5" t="s">
        <v>915</v>
      </c>
    </row>
    <row r="509" spans="1:24">
      <c r="A509" s="5" t="s">
        <v>484</v>
      </c>
      <c r="B509" s="10">
        <v>41765</v>
      </c>
      <c r="C509" s="10" t="str">
        <f>VLOOKUP(MONTH(B509),'Commission Criteria'!$XES$3:$XFD$6,2,1)</f>
        <v>Qtr1</v>
      </c>
      <c r="D509" s="5" t="s">
        <v>1542</v>
      </c>
      <c r="E509" s="5">
        <v>10014</v>
      </c>
      <c r="F509" s="5" t="s">
        <v>1399</v>
      </c>
      <c r="G509" s="5">
        <v>1</v>
      </c>
      <c r="H509" s="2" t="s">
        <v>1001</v>
      </c>
      <c r="I509" s="2" t="s">
        <v>910</v>
      </c>
      <c r="J509" s="2" t="s">
        <v>912</v>
      </c>
      <c r="K509" s="5" t="s">
        <v>1099</v>
      </c>
      <c r="L509" s="5">
        <v>3757</v>
      </c>
      <c r="M509" s="5">
        <v>2156</v>
      </c>
      <c r="N509" s="5" t="s">
        <v>918</v>
      </c>
      <c r="O509" s="8" t="s">
        <v>1572</v>
      </c>
      <c r="P509" s="5">
        <v>2156</v>
      </c>
      <c r="Q509" s="5">
        <v>3757</v>
      </c>
      <c r="R509" s="17">
        <f>VLOOKUP(Q509,'Commission Criteria'!$B$3:$C$11,2,TRUE)</f>
        <v>0.01</v>
      </c>
      <c r="S509" s="17">
        <f>VLOOKUP('OS Vlookup Approx Sol'!Q509,IF('OS Vlookup Approx Sol'!O509&lt;=5,'Commission Criteria'!$B$3:$C$11,'Commission Criteria'!$E$3:$F$11),2,1)</f>
        <v>0.02</v>
      </c>
      <c r="T509" s="5" t="s">
        <v>1001</v>
      </c>
      <c r="U509" s="5" t="s">
        <v>909</v>
      </c>
      <c r="V509" s="5" t="s">
        <v>910</v>
      </c>
      <c r="W509" s="5" t="s">
        <v>911</v>
      </c>
      <c r="X509" s="5" t="s">
        <v>912</v>
      </c>
    </row>
    <row r="510" spans="1:24">
      <c r="A510" s="5" t="s">
        <v>485</v>
      </c>
      <c r="B510" s="10">
        <v>41766</v>
      </c>
      <c r="C510" s="10" t="str">
        <f>VLOOKUP(MONTH(B510),'Commission Criteria'!$XES$3:$XFD$6,2,1)</f>
        <v>Qtr1</v>
      </c>
      <c r="D510" s="5" t="s">
        <v>1545</v>
      </c>
      <c r="E510" s="5">
        <v>10005</v>
      </c>
      <c r="F510" s="5" t="s">
        <v>1422</v>
      </c>
      <c r="G510" s="5">
        <v>2</v>
      </c>
      <c r="H510" s="2" t="s">
        <v>993</v>
      </c>
      <c r="I510" s="2" t="s">
        <v>878</v>
      </c>
      <c r="J510" s="2" t="s">
        <v>880</v>
      </c>
      <c r="K510" s="5" t="s">
        <v>1122</v>
      </c>
      <c r="L510" s="5">
        <v>4788</v>
      </c>
      <c r="M510" s="5">
        <v>2063</v>
      </c>
      <c r="N510" s="5" t="s">
        <v>923</v>
      </c>
      <c r="O510" s="8">
        <v>6</v>
      </c>
      <c r="P510" s="5">
        <v>4126</v>
      </c>
      <c r="Q510" s="5">
        <v>9576</v>
      </c>
      <c r="R510" s="17">
        <f>VLOOKUP(Q510,'Commission Criteria'!$B$3:$C$11,2,TRUE)</f>
        <v>0.03</v>
      </c>
      <c r="S510" s="17">
        <f>VLOOKUP('OS Vlookup Approx Sol'!Q510,IF('OS Vlookup Approx Sol'!O510&lt;=5,'Commission Criteria'!$B$3:$C$11,'Commission Criteria'!$E$3:$F$11),2,1)</f>
        <v>0.02</v>
      </c>
      <c r="T510" s="5" t="s">
        <v>993</v>
      </c>
      <c r="U510" s="5" t="s">
        <v>877</v>
      </c>
      <c r="V510" s="5" t="s">
        <v>878</v>
      </c>
      <c r="W510" s="5" t="s">
        <v>879</v>
      </c>
      <c r="X510" s="5" t="s">
        <v>880</v>
      </c>
    </row>
    <row r="511" spans="1:24">
      <c r="A511" s="5" t="s">
        <v>486</v>
      </c>
      <c r="B511" s="10">
        <v>41770</v>
      </c>
      <c r="C511" s="10" t="str">
        <f>VLOOKUP(MONTH(B511),'Commission Criteria'!$XES$3:$XFD$6,2,1)</f>
        <v>Qtr1</v>
      </c>
      <c r="D511" s="5" t="s">
        <v>1545</v>
      </c>
      <c r="E511" s="5">
        <v>10012</v>
      </c>
      <c r="F511" s="5" t="s">
        <v>1318</v>
      </c>
      <c r="G511" s="5">
        <v>2</v>
      </c>
      <c r="H511" s="2" t="s">
        <v>999</v>
      </c>
      <c r="I511" s="2" t="s">
        <v>903</v>
      </c>
      <c r="J511" s="2" t="s">
        <v>904</v>
      </c>
      <c r="K511" s="5" t="s">
        <v>1019</v>
      </c>
      <c r="L511" s="5">
        <v>3303</v>
      </c>
      <c r="M511" s="5">
        <v>2271</v>
      </c>
      <c r="N511" s="5" t="s">
        <v>923</v>
      </c>
      <c r="O511" s="8">
        <v>6</v>
      </c>
      <c r="P511" s="5">
        <v>4542</v>
      </c>
      <c r="Q511" s="5">
        <v>6606</v>
      </c>
      <c r="R511" s="17">
        <f>VLOOKUP(Q511,'Commission Criteria'!$B$3:$C$11,2,TRUE)</f>
        <v>0.03</v>
      </c>
      <c r="S511" s="17">
        <f>VLOOKUP('OS Vlookup Approx Sol'!Q511,IF('OS Vlookup Approx Sol'!O511&lt;=5,'Commission Criteria'!$B$3:$C$11,'Commission Criteria'!$E$3:$F$11),2,1)</f>
        <v>0.02</v>
      </c>
      <c r="T511" s="5" t="s">
        <v>999</v>
      </c>
      <c r="U511" s="5" t="s">
        <v>902</v>
      </c>
      <c r="V511" s="5" t="s">
        <v>903</v>
      </c>
      <c r="W511" s="5" t="s">
        <v>879</v>
      </c>
      <c r="X511" s="5" t="s">
        <v>904</v>
      </c>
    </row>
    <row r="512" spans="1:24">
      <c r="A512" s="5" t="s">
        <v>487</v>
      </c>
      <c r="B512" s="10">
        <v>41774</v>
      </c>
      <c r="C512" s="10" t="str">
        <f>VLOOKUP(MONTH(B512),'Commission Criteria'!$XES$3:$XFD$6,2,1)</f>
        <v>Qtr1</v>
      </c>
      <c r="D512" s="5" t="s">
        <v>1543</v>
      </c>
      <c r="E512" s="5">
        <v>10009</v>
      </c>
      <c r="F512" s="5" t="s">
        <v>1498</v>
      </c>
      <c r="G512" s="5">
        <v>1</v>
      </c>
      <c r="H512" s="2" t="s">
        <v>996</v>
      </c>
      <c r="I512" s="2" t="s">
        <v>892</v>
      </c>
      <c r="J512" s="2" t="s">
        <v>894</v>
      </c>
      <c r="K512" s="5" t="s">
        <v>1198</v>
      </c>
      <c r="L512" s="5">
        <v>3330</v>
      </c>
      <c r="M512" s="5">
        <v>2283</v>
      </c>
      <c r="N512" s="5" t="s">
        <v>918</v>
      </c>
      <c r="O512" s="8">
        <v>10</v>
      </c>
      <c r="P512" s="5">
        <v>2283</v>
      </c>
      <c r="Q512" s="5">
        <v>3330</v>
      </c>
      <c r="R512" s="17">
        <f>VLOOKUP(Q512,'Commission Criteria'!$B$3:$C$11,2,TRUE)</f>
        <v>0.01</v>
      </c>
      <c r="S512" s="17">
        <f>VLOOKUP('OS Vlookup Approx Sol'!Q512,IF('OS Vlookup Approx Sol'!O512&lt;=5,'Commission Criteria'!$B$3:$C$11,'Commission Criteria'!$E$3:$F$11),2,1)</f>
        <v>0.02</v>
      </c>
      <c r="T512" s="5" t="s">
        <v>996</v>
      </c>
      <c r="U512" s="5" t="s">
        <v>891</v>
      </c>
      <c r="V512" s="5" t="s">
        <v>892</v>
      </c>
      <c r="W512" s="5" t="s">
        <v>893</v>
      </c>
      <c r="X512" s="5" t="s">
        <v>894</v>
      </c>
    </row>
    <row r="513" spans="1:24">
      <c r="A513" s="5" t="s">
        <v>488</v>
      </c>
      <c r="B513" s="10">
        <v>41777</v>
      </c>
      <c r="C513" s="10" t="str">
        <f>VLOOKUP(MONTH(B513),'Commission Criteria'!$XES$3:$XFD$6,2,1)</f>
        <v>Qtr1</v>
      </c>
      <c r="D513" s="5" t="s">
        <v>1543</v>
      </c>
      <c r="E513" s="5">
        <v>10014</v>
      </c>
      <c r="F513" s="5" t="s">
        <v>1264</v>
      </c>
      <c r="G513" s="5">
        <v>1</v>
      </c>
      <c r="H513" s="2" t="s">
        <v>1001</v>
      </c>
      <c r="I513" s="2" t="s">
        <v>910</v>
      </c>
      <c r="J513" s="2" t="s">
        <v>912</v>
      </c>
      <c r="K513" s="5" t="s">
        <v>974</v>
      </c>
      <c r="L513" s="5">
        <v>2547</v>
      </c>
      <c r="M513" s="5">
        <v>1419</v>
      </c>
      <c r="N513" s="5" t="s">
        <v>918</v>
      </c>
      <c r="O513" s="8">
        <v>10</v>
      </c>
      <c r="P513" s="5">
        <v>1419</v>
      </c>
      <c r="Q513" s="5">
        <v>2547</v>
      </c>
      <c r="R513" s="17">
        <f>VLOOKUP(Q513,'Commission Criteria'!$B$3:$C$11,2,TRUE)</f>
        <v>0.01</v>
      </c>
      <c r="S513" s="17">
        <f>VLOOKUP('OS Vlookup Approx Sol'!Q513,IF('OS Vlookup Approx Sol'!O513&lt;=5,'Commission Criteria'!$B$3:$C$11,'Commission Criteria'!$E$3:$F$11),2,1)</f>
        <v>0.02</v>
      </c>
      <c r="T513" s="5" t="s">
        <v>1001</v>
      </c>
      <c r="U513" s="5" t="s">
        <v>909</v>
      </c>
      <c r="V513" s="5" t="s">
        <v>910</v>
      </c>
      <c r="W513" s="5" t="s">
        <v>911</v>
      </c>
      <c r="X513" s="5" t="s">
        <v>912</v>
      </c>
    </row>
    <row r="514" spans="1:24">
      <c r="A514" s="5" t="s">
        <v>489</v>
      </c>
      <c r="B514" s="10">
        <v>41777</v>
      </c>
      <c r="C514" s="10" t="str">
        <f>VLOOKUP(MONTH(B514),'Commission Criteria'!$XES$3:$XFD$6,2,1)</f>
        <v>Qtr1</v>
      </c>
      <c r="D514" s="5" t="s">
        <v>1543</v>
      </c>
      <c r="E514" s="5">
        <v>10005</v>
      </c>
      <c r="F514" s="5" t="s">
        <v>1251</v>
      </c>
      <c r="G514" s="5">
        <v>1</v>
      </c>
      <c r="H514" s="2" t="s">
        <v>993</v>
      </c>
      <c r="I514" s="2" t="s">
        <v>878</v>
      </c>
      <c r="J514" s="2" t="s">
        <v>880</v>
      </c>
      <c r="K514" s="5" t="s">
        <v>955</v>
      </c>
      <c r="L514" s="5">
        <v>2612</v>
      </c>
      <c r="M514" s="5">
        <v>1994</v>
      </c>
      <c r="N514" s="5" t="s">
        <v>918</v>
      </c>
      <c r="O514" s="8">
        <v>10</v>
      </c>
      <c r="P514" s="5">
        <v>1994</v>
      </c>
      <c r="Q514" s="5">
        <v>2612</v>
      </c>
      <c r="R514" s="17">
        <f>VLOOKUP(Q514,'Commission Criteria'!$B$3:$C$11,2,TRUE)</f>
        <v>0.01</v>
      </c>
      <c r="S514" s="17">
        <f>VLOOKUP('OS Vlookup Approx Sol'!Q514,IF('OS Vlookup Approx Sol'!O514&lt;=5,'Commission Criteria'!$B$3:$C$11,'Commission Criteria'!$E$3:$F$11),2,1)</f>
        <v>0.02</v>
      </c>
      <c r="T514" s="5" t="s">
        <v>993</v>
      </c>
      <c r="U514" s="5" t="s">
        <v>877</v>
      </c>
      <c r="V514" s="5" t="s">
        <v>878</v>
      </c>
      <c r="W514" s="5" t="s">
        <v>879</v>
      </c>
      <c r="X514" s="5" t="s">
        <v>880</v>
      </c>
    </row>
    <row r="515" spans="1:24">
      <c r="A515" s="5" t="s">
        <v>490</v>
      </c>
      <c r="B515" s="10">
        <v>41777</v>
      </c>
      <c r="C515" s="10" t="str">
        <f>VLOOKUP(MONTH(B515),'Commission Criteria'!$XES$3:$XFD$6,2,1)</f>
        <v>Qtr1</v>
      </c>
      <c r="D515" s="5" t="s">
        <v>1540</v>
      </c>
      <c r="E515" s="5">
        <v>10008</v>
      </c>
      <c r="F515" s="5" t="s">
        <v>1360</v>
      </c>
      <c r="G515" s="5">
        <v>1</v>
      </c>
      <c r="H515" s="2" t="s">
        <v>995</v>
      </c>
      <c r="I515" s="2" t="s">
        <v>889</v>
      </c>
      <c r="J515" s="2" t="s">
        <v>890</v>
      </c>
      <c r="K515" s="5" t="s">
        <v>1060</v>
      </c>
      <c r="L515" s="5">
        <v>3039</v>
      </c>
      <c r="M515" s="5">
        <v>2426</v>
      </c>
      <c r="N515" s="5" t="s">
        <v>925</v>
      </c>
      <c r="O515" s="8">
        <v>5</v>
      </c>
      <c r="P515" s="5">
        <v>2426</v>
      </c>
      <c r="Q515" s="5">
        <v>3039</v>
      </c>
      <c r="R515" s="17">
        <f>VLOOKUP(Q515,'Commission Criteria'!$B$3:$C$11,2,TRUE)</f>
        <v>0.01</v>
      </c>
      <c r="S515" s="17">
        <f>VLOOKUP('OS Vlookup Approx Sol'!Q515,IF('OS Vlookup Approx Sol'!O515&lt;=5,'Commission Criteria'!$B$3:$C$11,'Commission Criteria'!$E$3:$F$11),2,1)</f>
        <v>0.01</v>
      </c>
      <c r="T515" s="5" t="s">
        <v>995</v>
      </c>
      <c r="U515" s="5" t="s">
        <v>888</v>
      </c>
      <c r="V515" s="5" t="s">
        <v>889</v>
      </c>
      <c r="W515" s="5" t="s">
        <v>865</v>
      </c>
      <c r="X515" s="5" t="s">
        <v>890</v>
      </c>
    </row>
    <row r="516" spans="1:24">
      <c r="A516" s="5" t="s">
        <v>491</v>
      </c>
      <c r="B516" s="10">
        <v>41777</v>
      </c>
      <c r="C516" s="10" t="str">
        <f>VLOOKUP(MONTH(B516),'Commission Criteria'!$XES$3:$XFD$6,2,1)</f>
        <v>Qtr1</v>
      </c>
      <c r="D516" s="5" t="s">
        <v>1544</v>
      </c>
      <c r="E516" s="5">
        <v>10015</v>
      </c>
      <c r="F516" s="5" t="s">
        <v>1486</v>
      </c>
      <c r="G516" s="5">
        <v>3</v>
      </c>
      <c r="H516" s="2" t="s">
        <v>1002</v>
      </c>
      <c r="I516" s="2" t="s">
        <v>914</v>
      </c>
      <c r="J516" s="2" t="s">
        <v>915</v>
      </c>
      <c r="K516" s="5" t="s">
        <v>1186</v>
      </c>
      <c r="L516" s="5">
        <v>3555</v>
      </c>
      <c r="M516" s="5">
        <v>1564</v>
      </c>
      <c r="N516" s="5" t="s">
        <v>918</v>
      </c>
      <c r="O516" s="8">
        <v>3</v>
      </c>
      <c r="P516" s="5">
        <v>4692</v>
      </c>
      <c r="Q516" s="5">
        <v>10665</v>
      </c>
      <c r="R516" s="17">
        <f>VLOOKUP(Q516,'Commission Criteria'!$B$3:$C$11,2,TRUE)</f>
        <v>0.03</v>
      </c>
      <c r="S516" s="17">
        <f>VLOOKUP('OS Vlookup Approx Sol'!Q516,IF('OS Vlookup Approx Sol'!O516&lt;=5,'Commission Criteria'!$B$3:$C$11,'Commission Criteria'!$E$3:$F$11),2,1)</f>
        <v>0.03</v>
      </c>
      <c r="T516" s="5" t="s">
        <v>1002</v>
      </c>
      <c r="U516" s="5" t="s">
        <v>913</v>
      </c>
      <c r="V516" s="5" t="s">
        <v>914</v>
      </c>
      <c r="W516" s="5" t="s">
        <v>907</v>
      </c>
      <c r="X516" s="5" t="s">
        <v>915</v>
      </c>
    </row>
    <row r="517" spans="1:24">
      <c r="A517" s="5" t="s">
        <v>492</v>
      </c>
      <c r="B517" s="10">
        <v>41779</v>
      </c>
      <c r="C517" s="10" t="str">
        <f>VLOOKUP(MONTH(B517),'Commission Criteria'!$XES$3:$XFD$6,2,1)</f>
        <v>Qtr1</v>
      </c>
      <c r="D517" s="5" t="s">
        <v>1545</v>
      </c>
      <c r="E517" s="5">
        <v>10007</v>
      </c>
      <c r="F517" s="5" t="s">
        <v>1417</v>
      </c>
      <c r="G517" s="5">
        <v>1</v>
      </c>
      <c r="H517" s="2" t="s">
        <v>994</v>
      </c>
      <c r="I517" s="2" t="s">
        <v>886</v>
      </c>
      <c r="J517" s="2" t="s">
        <v>887</v>
      </c>
      <c r="K517" s="5" t="s">
        <v>1117</v>
      </c>
      <c r="L517" s="5">
        <v>3408</v>
      </c>
      <c r="M517" s="5">
        <v>1465</v>
      </c>
      <c r="N517" s="5" t="s">
        <v>918</v>
      </c>
      <c r="O517" s="8">
        <v>6</v>
      </c>
      <c r="P517" s="5">
        <v>1465</v>
      </c>
      <c r="Q517" s="5">
        <v>3408</v>
      </c>
      <c r="R517" s="17">
        <f>VLOOKUP(Q517,'Commission Criteria'!$B$3:$C$11,2,TRUE)</f>
        <v>0.01</v>
      </c>
      <c r="S517" s="17">
        <f>VLOOKUP('OS Vlookup Approx Sol'!Q517,IF('OS Vlookup Approx Sol'!O517&lt;=5,'Commission Criteria'!$B$3:$C$11,'Commission Criteria'!$E$3:$F$11),2,1)</f>
        <v>0.02</v>
      </c>
      <c r="T517" s="5" t="s">
        <v>994</v>
      </c>
      <c r="U517" s="5" t="s">
        <v>885</v>
      </c>
      <c r="V517" s="5" t="s">
        <v>886</v>
      </c>
      <c r="W517" s="5" t="s">
        <v>879</v>
      </c>
      <c r="X517" s="5" t="s">
        <v>887</v>
      </c>
    </row>
    <row r="518" spans="1:24">
      <c r="A518" s="5" t="s">
        <v>493</v>
      </c>
      <c r="B518" s="10">
        <v>41779</v>
      </c>
      <c r="C518" s="10" t="str">
        <f>VLOOKUP(MONTH(B518),'Commission Criteria'!$XES$3:$XFD$6,2,1)</f>
        <v>Qtr1</v>
      </c>
      <c r="D518" s="5" t="s">
        <v>1543</v>
      </c>
      <c r="E518" s="5">
        <v>10002</v>
      </c>
      <c r="F518" s="5" t="s">
        <v>1512</v>
      </c>
      <c r="G518" s="5">
        <v>1</v>
      </c>
      <c r="H518" s="2" t="s">
        <v>990</v>
      </c>
      <c r="I518" s="2" t="s">
        <v>868</v>
      </c>
      <c r="J518" s="2" t="s">
        <v>870</v>
      </c>
      <c r="K518" s="5" t="s">
        <v>1212</v>
      </c>
      <c r="L518" s="5">
        <v>3722</v>
      </c>
      <c r="M518" s="5">
        <v>1790</v>
      </c>
      <c r="N518" s="5" t="s">
        <v>918</v>
      </c>
      <c r="O518" s="8">
        <v>10</v>
      </c>
      <c r="P518" s="5">
        <v>1790</v>
      </c>
      <c r="Q518" s="5">
        <v>3722</v>
      </c>
      <c r="R518" s="17">
        <f>VLOOKUP(Q518,'Commission Criteria'!$B$3:$C$11,2,TRUE)</f>
        <v>0.01</v>
      </c>
      <c r="S518" s="17">
        <f>VLOOKUP('OS Vlookup Approx Sol'!Q518,IF('OS Vlookup Approx Sol'!O518&lt;=5,'Commission Criteria'!$B$3:$C$11,'Commission Criteria'!$E$3:$F$11),2,1)</f>
        <v>0.02</v>
      </c>
      <c r="T518" s="5" t="s">
        <v>990</v>
      </c>
      <c r="U518" s="5" t="s">
        <v>867</v>
      </c>
      <c r="V518" s="5" t="s">
        <v>868</v>
      </c>
      <c r="W518" s="5" t="s">
        <v>869</v>
      </c>
      <c r="X518" s="5" t="s">
        <v>870</v>
      </c>
    </row>
    <row r="519" spans="1:24">
      <c r="A519" s="5" t="s">
        <v>494</v>
      </c>
      <c r="B519" s="10">
        <v>41779</v>
      </c>
      <c r="C519" s="10" t="str">
        <f>VLOOKUP(MONTH(B519),'Commission Criteria'!$XES$3:$XFD$6,2,1)</f>
        <v>Qtr1</v>
      </c>
      <c r="D519" s="5" t="s">
        <v>1539</v>
      </c>
      <c r="E519" s="5">
        <v>10014</v>
      </c>
      <c r="F519" s="5" t="s">
        <v>1398</v>
      </c>
      <c r="G519" s="5">
        <v>2</v>
      </c>
      <c r="H519" s="2" t="s">
        <v>1001</v>
      </c>
      <c r="I519" s="2" t="s">
        <v>910</v>
      </c>
      <c r="J519" s="2" t="s">
        <v>912</v>
      </c>
      <c r="K519" s="5" t="s">
        <v>1098</v>
      </c>
      <c r="L519" s="5">
        <v>3197</v>
      </c>
      <c r="M519" s="5">
        <v>1625</v>
      </c>
      <c r="N519" s="5" t="s">
        <v>918</v>
      </c>
      <c r="O519" s="8">
        <v>4</v>
      </c>
      <c r="P519" s="5">
        <v>3250</v>
      </c>
      <c r="Q519" s="5">
        <v>6394</v>
      </c>
      <c r="R519" s="17">
        <f>VLOOKUP(Q519,'Commission Criteria'!$B$3:$C$11,2,TRUE)</f>
        <v>0.03</v>
      </c>
      <c r="S519" s="17">
        <f>VLOOKUP('OS Vlookup Approx Sol'!Q519,IF('OS Vlookup Approx Sol'!O519&lt;=5,'Commission Criteria'!$B$3:$C$11,'Commission Criteria'!$E$3:$F$11),2,1)</f>
        <v>0.03</v>
      </c>
      <c r="T519" s="5" t="s">
        <v>1001</v>
      </c>
      <c r="U519" s="5" t="s">
        <v>909</v>
      </c>
      <c r="V519" s="5" t="s">
        <v>910</v>
      </c>
      <c r="W519" s="5" t="s">
        <v>911</v>
      </c>
      <c r="X519" s="5" t="s">
        <v>912</v>
      </c>
    </row>
    <row r="520" spans="1:24">
      <c r="A520" s="5" t="s">
        <v>495</v>
      </c>
      <c r="B520" s="10">
        <v>41779</v>
      </c>
      <c r="C520" s="10" t="str">
        <f>VLOOKUP(MONTH(B520),'Commission Criteria'!$XES$3:$XFD$6,2,1)</f>
        <v>Qtr1</v>
      </c>
      <c r="D520" s="5" t="s">
        <v>1542</v>
      </c>
      <c r="E520" s="5">
        <v>10014</v>
      </c>
      <c r="F520" s="5" t="s">
        <v>1349</v>
      </c>
      <c r="G520" s="5">
        <v>3</v>
      </c>
      <c r="H520" s="2" t="s">
        <v>1001</v>
      </c>
      <c r="I520" s="2" t="s">
        <v>910</v>
      </c>
      <c r="J520" s="2" t="s">
        <v>912</v>
      </c>
      <c r="K520" s="5" t="s">
        <v>1049</v>
      </c>
      <c r="L520" s="5">
        <v>4731</v>
      </c>
      <c r="M520" s="5">
        <v>1858</v>
      </c>
      <c r="N520" s="5" t="s">
        <v>918</v>
      </c>
      <c r="O520" s="8" t="s">
        <v>1572</v>
      </c>
      <c r="P520" s="5">
        <v>5574</v>
      </c>
      <c r="Q520" s="5">
        <v>14193</v>
      </c>
      <c r="R520" s="17">
        <f>VLOOKUP(Q520,'Commission Criteria'!$B$3:$C$11,2,TRUE)</f>
        <v>0.03</v>
      </c>
      <c r="S520" s="17">
        <f>VLOOKUP('OS Vlookup Approx Sol'!Q520,IF('OS Vlookup Approx Sol'!O520&lt;=5,'Commission Criteria'!$B$3:$C$11,'Commission Criteria'!$E$3:$F$11),2,1)</f>
        <v>0.02</v>
      </c>
      <c r="T520" s="5" t="s">
        <v>1001</v>
      </c>
      <c r="U520" s="5" t="s">
        <v>909</v>
      </c>
      <c r="V520" s="5" t="s">
        <v>910</v>
      </c>
      <c r="W520" s="5" t="s">
        <v>911</v>
      </c>
      <c r="X520" s="5" t="s">
        <v>912</v>
      </c>
    </row>
    <row r="521" spans="1:24">
      <c r="A521" s="5" t="s">
        <v>496</v>
      </c>
      <c r="B521" s="10">
        <v>41780</v>
      </c>
      <c r="C521" s="10" t="str">
        <f>VLOOKUP(MONTH(B521),'Commission Criteria'!$XES$3:$XFD$6,2,1)</f>
        <v>Qtr1</v>
      </c>
      <c r="D521" s="5" t="s">
        <v>1540</v>
      </c>
      <c r="E521" s="5">
        <v>10011</v>
      </c>
      <c r="F521" s="5" t="s">
        <v>1274</v>
      </c>
      <c r="G521" s="5">
        <v>1</v>
      </c>
      <c r="H521" s="2" t="s">
        <v>998</v>
      </c>
      <c r="I521" s="2" t="s">
        <v>899</v>
      </c>
      <c r="J521" s="2" t="s">
        <v>901</v>
      </c>
      <c r="K521" s="5" t="s">
        <v>1004</v>
      </c>
      <c r="L521" s="5">
        <v>4733</v>
      </c>
      <c r="M521" s="5">
        <v>1415</v>
      </c>
      <c r="N521" s="5" t="s">
        <v>918</v>
      </c>
      <c r="O521" s="8">
        <v>5</v>
      </c>
      <c r="P521" s="5">
        <v>1415</v>
      </c>
      <c r="Q521" s="5">
        <v>4733</v>
      </c>
      <c r="R521" s="17">
        <f>VLOOKUP(Q521,'Commission Criteria'!$B$3:$C$11,2,TRUE)</f>
        <v>0.01</v>
      </c>
      <c r="S521" s="17">
        <f>VLOOKUP('OS Vlookup Approx Sol'!Q521,IF('OS Vlookup Approx Sol'!O521&lt;=5,'Commission Criteria'!$B$3:$C$11,'Commission Criteria'!$E$3:$F$11),2,1)</f>
        <v>0.01</v>
      </c>
      <c r="T521" s="5" t="s">
        <v>998</v>
      </c>
      <c r="U521" s="5" t="s">
        <v>898</v>
      </c>
      <c r="V521" s="5" t="s">
        <v>899</v>
      </c>
      <c r="W521" s="5" t="s">
        <v>900</v>
      </c>
      <c r="X521" s="5" t="s">
        <v>901</v>
      </c>
    </row>
    <row r="522" spans="1:24">
      <c r="A522" s="5" t="s">
        <v>497</v>
      </c>
      <c r="B522" s="10">
        <v>41780</v>
      </c>
      <c r="C522" s="10" t="str">
        <f>VLOOKUP(MONTH(B522),'Commission Criteria'!$XES$3:$XFD$6,2,1)</f>
        <v>Qtr1</v>
      </c>
      <c r="D522" s="5" t="s">
        <v>1541</v>
      </c>
      <c r="E522" s="5">
        <v>10014</v>
      </c>
      <c r="F522" s="5" t="s">
        <v>1359</v>
      </c>
      <c r="G522" s="5">
        <v>3</v>
      </c>
      <c r="H522" s="2" t="s">
        <v>1001</v>
      </c>
      <c r="I522" s="2" t="s">
        <v>910</v>
      </c>
      <c r="J522" s="2" t="s">
        <v>912</v>
      </c>
      <c r="K522" s="5" t="s">
        <v>1059</v>
      </c>
      <c r="L522" s="5">
        <v>3645</v>
      </c>
      <c r="M522" s="5">
        <v>2466</v>
      </c>
      <c r="N522" s="5" t="s">
        <v>925</v>
      </c>
      <c r="O522" s="8">
        <v>8</v>
      </c>
      <c r="P522" s="5">
        <v>7398</v>
      </c>
      <c r="Q522" s="5">
        <v>10935</v>
      </c>
      <c r="R522" s="17">
        <f>VLOOKUP(Q522,'Commission Criteria'!$B$3:$C$11,2,TRUE)</f>
        <v>0.03</v>
      </c>
      <c r="S522" s="17">
        <f>VLOOKUP('OS Vlookup Approx Sol'!Q522,IF('OS Vlookup Approx Sol'!O522&lt;=5,'Commission Criteria'!$B$3:$C$11,'Commission Criteria'!$E$3:$F$11),2,1)</f>
        <v>0.02</v>
      </c>
      <c r="T522" s="5" t="s">
        <v>1001</v>
      </c>
      <c r="U522" s="5" t="s">
        <v>909</v>
      </c>
      <c r="V522" s="5" t="s">
        <v>910</v>
      </c>
      <c r="W522" s="5" t="s">
        <v>911</v>
      </c>
      <c r="X522" s="5" t="s">
        <v>912</v>
      </c>
    </row>
    <row r="523" spans="1:24">
      <c r="A523" s="5" t="s">
        <v>498</v>
      </c>
      <c r="B523" s="10">
        <v>41782</v>
      </c>
      <c r="C523" s="10" t="str">
        <f>VLOOKUP(MONTH(B523),'Commission Criteria'!$XES$3:$XFD$6,2,1)</f>
        <v>Qtr1</v>
      </c>
      <c r="D523" s="5" t="s">
        <v>1546</v>
      </c>
      <c r="E523" s="5">
        <v>10013</v>
      </c>
      <c r="F523" s="5" t="s">
        <v>1291</v>
      </c>
      <c r="G523" s="5">
        <v>3</v>
      </c>
      <c r="H523" s="2" t="s">
        <v>1000</v>
      </c>
      <c r="I523" s="2" t="s">
        <v>906</v>
      </c>
      <c r="J523" s="2" t="s">
        <v>908</v>
      </c>
      <c r="K523" s="5" t="s">
        <v>941</v>
      </c>
      <c r="L523" s="5">
        <v>3445</v>
      </c>
      <c r="M523" s="5">
        <v>1909</v>
      </c>
      <c r="N523" s="5" t="s">
        <v>921</v>
      </c>
      <c r="O523" s="8">
        <v>4</v>
      </c>
      <c r="P523" s="5">
        <v>5727</v>
      </c>
      <c r="Q523" s="5">
        <v>10335</v>
      </c>
      <c r="R523" s="17">
        <f>VLOOKUP(Q523,'Commission Criteria'!$B$3:$C$11,2,TRUE)</f>
        <v>0.03</v>
      </c>
      <c r="S523" s="17">
        <f>VLOOKUP('OS Vlookup Approx Sol'!Q523,IF('OS Vlookup Approx Sol'!O523&lt;=5,'Commission Criteria'!$B$3:$C$11,'Commission Criteria'!$E$3:$F$11),2,1)</f>
        <v>0.03</v>
      </c>
      <c r="T523" s="5" t="s">
        <v>1000</v>
      </c>
      <c r="U523" s="5" t="s">
        <v>905</v>
      </c>
      <c r="V523" s="5" t="s">
        <v>906</v>
      </c>
      <c r="W523" s="5" t="s">
        <v>907</v>
      </c>
      <c r="X523" s="5" t="s">
        <v>908</v>
      </c>
    </row>
    <row r="524" spans="1:24">
      <c r="A524" s="5" t="s">
        <v>499</v>
      </c>
      <c r="B524" s="10">
        <v>41783</v>
      </c>
      <c r="C524" s="10" t="str">
        <f>VLOOKUP(MONTH(B524),'Commission Criteria'!$XES$3:$XFD$6,2,1)</f>
        <v>Qtr1</v>
      </c>
      <c r="D524" s="5" t="s">
        <v>1546</v>
      </c>
      <c r="E524" s="5">
        <v>10008</v>
      </c>
      <c r="F524" s="5" t="s">
        <v>1444</v>
      </c>
      <c r="G524" s="5">
        <v>1</v>
      </c>
      <c r="H524" s="2" t="s">
        <v>995</v>
      </c>
      <c r="I524" s="2" t="s">
        <v>889</v>
      </c>
      <c r="J524" s="2" t="s">
        <v>890</v>
      </c>
      <c r="K524" s="5" t="s">
        <v>1144</v>
      </c>
      <c r="L524" s="5">
        <v>4057</v>
      </c>
      <c r="M524" s="5">
        <v>1816</v>
      </c>
      <c r="N524" s="5" t="s">
        <v>918</v>
      </c>
      <c r="O524" s="8">
        <v>4</v>
      </c>
      <c r="P524" s="5">
        <v>1816</v>
      </c>
      <c r="Q524" s="5">
        <v>4057</v>
      </c>
      <c r="R524" s="17">
        <f>VLOOKUP(Q524,'Commission Criteria'!$B$3:$C$11,2,TRUE)</f>
        <v>0.01</v>
      </c>
      <c r="S524" s="17">
        <f>VLOOKUP('OS Vlookup Approx Sol'!Q524,IF('OS Vlookup Approx Sol'!O524&lt;=5,'Commission Criteria'!$B$3:$C$11,'Commission Criteria'!$E$3:$F$11),2,1)</f>
        <v>0.01</v>
      </c>
      <c r="T524" s="5" t="s">
        <v>995</v>
      </c>
      <c r="U524" s="5" t="s">
        <v>888</v>
      </c>
      <c r="V524" s="5" t="s">
        <v>889</v>
      </c>
      <c r="W524" s="5" t="s">
        <v>865</v>
      </c>
      <c r="X524" s="5" t="s">
        <v>890</v>
      </c>
    </row>
    <row r="525" spans="1:24">
      <c r="A525" s="5" t="s">
        <v>500</v>
      </c>
      <c r="B525" s="10">
        <v>41783</v>
      </c>
      <c r="C525" s="10" t="str">
        <f>VLOOKUP(MONTH(B525),'Commission Criteria'!$XES$3:$XFD$6,2,1)</f>
        <v>Qtr1</v>
      </c>
      <c r="D525" s="5" t="s">
        <v>1544</v>
      </c>
      <c r="E525" s="5">
        <v>10006</v>
      </c>
      <c r="F525" s="5" t="s">
        <v>1536</v>
      </c>
      <c r="G525" s="5">
        <v>3</v>
      </c>
      <c r="H525" s="2" t="s">
        <v>1561</v>
      </c>
      <c r="I525" s="2" t="s">
        <v>882</v>
      </c>
      <c r="J525" s="2" t="s">
        <v>884</v>
      </c>
      <c r="K525" s="5" t="s">
        <v>1236</v>
      </c>
      <c r="L525" s="5">
        <v>2580</v>
      </c>
      <c r="M525" s="5">
        <v>1518</v>
      </c>
      <c r="N525" s="5" t="s">
        <v>918</v>
      </c>
      <c r="O525" s="8">
        <v>3</v>
      </c>
      <c r="P525" s="5">
        <v>4554</v>
      </c>
      <c r="Q525" s="5">
        <v>7740</v>
      </c>
      <c r="R525" s="17">
        <f>VLOOKUP(Q525,'Commission Criteria'!$B$3:$C$11,2,TRUE)</f>
        <v>0.03</v>
      </c>
      <c r="S525" s="17">
        <f>VLOOKUP('OS Vlookup Approx Sol'!Q525,IF('OS Vlookup Approx Sol'!O525&lt;=5,'Commission Criteria'!$B$3:$C$11,'Commission Criteria'!$E$3:$F$11),2,1)</f>
        <v>0.03</v>
      </c>
      <c r="T525" s="5" t="s">
        <v>1561</v>
      </c>
      <c r="U525" s="5" t="s">
        <v>881</v>
      </c>
      <c r="V525" s="5" t="s">
        <v>882</v>
      </c>
      <c r="W525" s="5" t="s">
        <v>883</v>
      </c>
      <c r="X525" s="5" t="s">
        <v>884</v>
      </c>
    </row>
    <row r="526" spans="1:24">
      <c r="A526" s="5" t="s">
        <v>501</v>
      </c>
      <c r="B526" s="10">
        <v>41784</v>
      </c>
      <c r="C526" s="10" t="str">
        <f>VLOOKUP(MONTH(B526),'Commission Criteria'!$XES$3:$XFD$6,2,1)</f>
        <v>Qtr1</v>
      </c>
      <c r="D526" s="5" t="s">
        <v>1543</v>
      </c>
      <c r="E526" s="5">
        <v>10004</v>
      </c>
      <c r="F526" s="5" t="s">
        <v>1272</v>
      </c>
      <c r="G526" s="5">
        <v>1</v>
      </c>
      <c r="H526" s="2" t="s">
        <v>992</v>
      </c>
      <c r="I526" s="2" t="s">
        <v>864</v>
      </c>
      <c r="J526" s="2" t="s">
        <v>876</v>
      </c>
      <c r="K526" s="5" t="s">
        <v>960</v>
      </c>
      <c r="L526" s="5">
        <v>4719</v>
      </c>
      <c r="M526" s="5">
        <v>2043</v>
      </c>
      <c r="N526" s="5" t="s">
        <v>918</v>
      </c>
      <c r="O526" s="8">
        <v>10</v>
      </c>
      <c r="P526" s="5">
        <v>2043</v>
      </c>
      <c r="Q526" s="5">
        <v>4719</v>
      </c>
      <c r="R526" s="17">
        <f>VLOOKUP(Q526,'Commission Criteria'!$B$3:$C$11,2,TRUE)</f>
        <v>0.01</v>
      </c>
      <c r="S526" s="17">
        <f>VLOOKUP('OS Vlookup Approx Sol'!Q526,IF('OS Vlookup Approx Sol'!O526&lt;=5,'Commission Criteria'!$B$3:$C$11,'Commission Criteria'!$E$3:$F$11),2,1)</f>
        <v>0.02</v>
      </c>
      <c r="T526" s="5" t="s">
        <v>992</v>
      </c>
      <c r="U526" s="5" t="s">
        <v>875</v>
      </c>
      <c r="V526" s="5" t="s">
        <v>864</v>
      </c>
      <c r="W526" s="5" t="s">
        <v>865</v>
      </c>
      <c r="X526" s="5" t="s">
        <v>876</v>
      </c>
    </row>
    <row r="527" spans="1:24">
      <c r="A527" s="5" t="s">
        <v>502</v>
      </c>
      <c r="B527" s="10">
        <v>41787</v>
      </c>
      <c r="C527" s="10" t="str">
        <f>VLOOKUP(MONTH(B527),'Commission Criteria'!$XES$3:$XFD$6,2,1)</f>
        <v>Qtr1</v>
      </c>
      <c r="D527" s="5" t="s">
        <v>1545</v>
      </c>
      <c r="E527" s="5">
        <v>10014</v>
      </c>
      <c r="F527" s="5" t="s">
        <v>1359</v>
      </c>
      <c r="G527" s="5">
        <v>1</v>
      </c>
      <c r="H527" s="2" t="s">
        <v>1001</v>
      </c>
      <c r="I527" s="2" t="s">
        <v>910</v>
      </c>
      <c r="J527" s="2" t="s">
        <v>912</v>
      </c>
      <c r="K527" s="5" t="s">
        <v>1059</v>
      </c>
      <c r="L527" s="5">
        <v>3645</v>
      </c>
      <c r="M527" s="5">
        <v>2466</v>
      </c>
      <c r="N527" s="5" t="s">
        <v>925</v>
      </c>
      <c r="O527" s="8">
        <v>6</v>
      </c>
      <c r="P527" s="5">
        <v>2466</v>
      </c>
      <c r="Q527" s="5">
        <v>3645</v>
      </c>
      <c r="R527" s="17">
        <f>VLOOKUP(Q527,'Commission Criteria'!$B$3:$C$11,2,TRUE)</f>
        <v>0.01</v>
      </c>
      <c r="S527" s="17">
        <f>VLOOKUP('OS Vlookup Approx Sol'!Q527,IF('OS Vlookup Approx Sol'!O527&lt;=5,'Commission Criteria'!$B$3:$C$11,'Commission Criteria'!$E$3:$F$11),2,1)</f>
        <v>0.02</v>
      </c>
      <c r="T527" s="5" t="s">
        <v>1001</v>
      </c>
      <c r="U527" s="5" t="s">
        <v>909</v>
      </c>
      <c r="V527" s="5" t="s">
        <v>910</v>
      </c>
      <c r="W527" s="5" t="s">
        <v>911</v>
      </c>
      <c r="X527" s="5" t="s">
        <v>912</v>
      </c>
    </row>
    <row r="528" spans="1:24">
      <c r="A528" s="5" t="s">
        <v>503</v>
      </c>
      <c r="B528" s="10">
        <v>41787</v>
      </c>
      <c r="C528" s="10" t="str">
        <f>VLOOKUP(MONTH(B528),'Commission Criteria'!$XES$3:$XFD$6,2,1)</f>
        <v>Qtr1</v>
      </c>
      <c r="D528" s="5" t="s">
        <v>1544</v>
      </c>
      <c r="E528" s="5">
        <v>10011</v>
      </c>
      <c r="F528" s="5" t="s">
        <v>1298</v>
      </c>
      <c r="G528" s="5">
        <v>1</v>
      </c>
      <c r="H528" s="2" t="s">
        <v>998</v>
      </c>
      <c r="I528" s="2" t="s">
        <v>899</v>
      </c>
      <c r="J528" s="2" t="s">
        <v>901</v>
      </c>
      <c r="K528" s="5" t="s">
        <v>943</v>
      </c>
      <c r="L528" s="5">
        <v>4834</v>
      </c>
      <c r="M528" s="5">
        <v>1501</v>
      </c>
      <c r="N528" s="5" t="s">
        <v>925</v>
      </c>
      <c r="O528" s="8">
        <v>3</v>
      </c>
      <c r="P528" s="5">
        <v>1501</v>
      </c>
      <c r="Q528" s="5">
        <v>4834</v>
      </c>
      <c r="R528" s="17">
        <f>VLOOKUP(Q528,'Commission Criteria'!$B$3:$C$11,2,TRUE)</f>
        <v>0.01</v>
      </c>
      <c r="S528" s="17">
        <f>VLOOKUP('OS Vlookup Approx Sol'!Q528,IF('OS Vlookup Approx Sol'!O528&lt;=5,'Commission Criteria'!$B$3:$C$11,'Commission Criteria'!$E$3:$F$11),2,1)</f>
        <v>0.01</v>
      </c>
      <c r="T528" s="5" t="s">
        <v>998</v>
      </c>
      <c r="U528" s="5" t="s">
        <v>898</v>
      </c>
      <c r="V528" s="5" t="s">
        <v>899</v>
      </c>
      <c r="W528" s="5" t="s">
        <v>900</v>
      </c>
      <c r="X528" s="5" t="s">
        <v>901</v>
      </c>
    </row>
    <row r="529" spans="1:24">
      <c r="A529" s="5" t="s">
        <v>504</v>
      </c>
      <c r="B529" s="10">
        <v>41787</v>
      </c>
      <c r="C529" s="10" t="str">
        <f>VLOOKUP(MONTH(B529),'Commission Criteria'!$XES$3:$XFD$6,2,1)</f>
        <v>Qtr1</v>
      </c>
      <c r="D529" s="5" t="s">
        <v>1541</v>
      </c>
      <c r="E529" s="5">
        <v>10002</v>
      </c>
      <c r="F529" s="5" t="s">
        <v>1441</v>
      </c>
      <c r="G529" s="5">
        <v>1</v>
      </c>
      <c r="H529" s="2" t="s">
        <v>990</v>
      </c>
      <c r="I529" s="2" t="s">
        <v>868</v>
      </c>
      <c r="J529" s="2" t="s">
        <v>870</v>
      </c>
      <c r="K529" s="5" t="s">
        <v>1141</v>
      </c>
      <c r="L529" s="5">
        <v>4861</v>
      </c>
      <c r="M529" s="5">
        <v>1633</v>
      </c>
      <c r="N529" s="5" t="s">
        <v>918</v>
      </c>
      <c r="O529" s="8">
        <v>8</v>
      </c>
      <c r="P529" s="5">
        <v>1633</v>
      </c>
      <c r="Q529" s="5">
        <v>4861</v>
      </c>
      <c r="R529" s="17">
        <f>VLOOKUP(Q529,'Commission Criteria'!$B$3:$C$11,2,TRUE)</f>
        <v>0.01</v>
      </c>
      <c r="S529" s="17">
        <f>VLOOKUP('OS Vlookup Approx Sol'!Q529,IF('OS Vlookup Approx Sol'!O529&lt;=5,'Commission Criteria'!$B$3:$C$11,'Commission Criteria'!$E$3:$F$11),2,1)</f>
        <v>0.02</v>
      </c>
      <c r="T529" s="5" t="s">
        <v>990</v>
      </c>
      <c r="U529" s="5" t="s">
        <v>867</v>
      </c>
      <c r="V529" s="5" t="s">
        <v>868</v>
      </c>
      <c r="W529" s="5" t="s">
        <v>869</v>
      </c>
      <c r="X529" s="5" t="s">
        <v>870</v>
      </c>
    </row>
    <row r="530" spans="1:24">
      <c r="A530" s="5" t="s">
        <v>505</v>
      </c>
      <c r="B530" s="10">
        <v>41787</v>
      </c>
      <c r="C530" s="10" t="str">
        <f>VLOOKUP(MONTH(B530),'Commission Criteria'!$XES$3:$XFD$6,2,1)</f>
        <v>Qtr1</v>
      </c>
      <c r="D530" s="5" t="s">
        <v>1542</v>
      </c>
      <c r="E530" s="5">
        <v>10008</v>
      </c>
      <c r="F530" s="5" t="s">
        <v>1343</v>
      </c>
      <c r="G530" s="5">
        <v>2</v>
      </c>
      <c r="H530" s="2" t="s">
        <v>995</v>
      </c>
      <c r="I530" s="2" t="s">
        <v>889</v>
      </c>
      <c r="J530" s="2" t="s">
        <v>890</v>
      </c>
      <c r="K530" s="5" t="s">
        <v>1043</v>
      </c>
      <c r="L530" s="5">
        <v>2706</v>
      </c>
      <c r="M530" s="5">
        <v>2310</v>
      </c>
      <c r="N530" s="5" t="s">
        <v>918</v>
      </c>
      <c r="O530" s="8" t="s">
        <v>1572</v>
      </c>
      <c r="P530" s="5">
        <v>4620</v>
      </c>
      <c r="Q530" s="5">
        <v>5412</v>
      </c>
      <c r="R530" s="17">
        <f>VLOOKUP(Q530,'Commission Criteria'!$B$3:$C$11,2,TRUE)</f>
        <v>0.03</v>
      </c>
      <c r="S530" s="17">
        <f>VLOOKUP('OS Vlookup Approx Sol'!Q530,IF('OS Vlookup Approx Sol'!O530&lt;=5,'Commission Criteria'!$B$3:$C$11,'Commission Criteria'!$E$3:$F$11),2,1)</f>
        <v>0.02</v>
      </c>
      <c r="T530" s="5" t="s">
        <v>995</v>
      </c>
      <c r="U530" s="5" t="s">
        <v>888</v>
      </c>
      <c r="V530" s="5" t="s">
        <v>889</v>
      </c>
      <c r="W530" s="5" t="s">
        <v>865</v>
      </c>
      <c r="X530" s="5" t="s">
        <v>890</v>
      </c>
    </row>
    <row r="531" spans="1:24">
      <c r="A531" s="5" t="s">
        <v>506</v>
      </c>
      <c r="B531" s="10">
        <v>41787</v>
      </c>
      <c r="C531" s="10" t="str">
        <f>VLOOKUP(MONTH(B531),'Commission Criteria'!$XES$3:$XFD$6,2,1)</f>
        <v>Qtr1</v>
      </c>
      <c r="D531" s="5" t="s">
        <v>1545</v>
      </c>
      <c r="E531" s="5">
        <v>10004</v>
      </c>
      <c r="F531" s="5" t="s">
        <v>1350</v>
      </c>
      <c r="G531" s="5">
        <v>3</v>
      </c>
      <c r="H531" s="2" t="s">
        <v>992</v>
      </c>
      <c r="I531" s="2" t="s">
        <v>864</v>
      </c>
      <c r="J531" s="2" t="s">
        <v>876</v>
      </c>
      <c r="K531" s="5" t="s">
        <v>1050</v>
      </c>
      <c r="L531" s="5">
        <v>2562</v>
      </c>
      <c r="M531" s="5">
        <v>1527</v>
      </c>
      <c r="N531" s="5" t="s">
        <v>918</v>
      </c>
      <c r="O531" s="8">
        <v>6</v>
      </c>
      <c r="P531" s="5">
        <v>4581</v>
      </c>
      <c r="Q531" s="5">
        <v>7686</v>
      </c>
      <c r="R531" s="17">
        <f>VLOOKUP(Q531,'Commission Criteria'!$B$3:$C$11,2,TRUE)</f>
        <v>0.03</v>
      </c>
      <c r="S531" s="17">
        <f>VLOOKUP('OS Vlookup Approx Sol'!Q531,IF('OS Vlookup Approx Sol'!O531&lt;=5,'Commission Criteria'!$B$3:$C$11,'Commission Criteria'!$E$3:$F$11),2,1)</f>
        <v>0.02</v>
      </c>
      <c r="T531" s="5" t="s">
        <v>992</v>
      </c>
      <c r="U531" s="5" t="s">
        <v>875</v>
      </c>
      <c r="V531" s="5" t="s">
        <v>864</v>
      </c>
      <c r="W531" s="5" t="s">
        <v>865</v>
      </c>
      <c r="X531" s="5" t="s">
        <v>876</v>
      </c>
    </row>
    <row r="532" spans="1:24">
      <c r="A532" s="5" t="s">
        <v>507</v>
      </c>
      <c r="B532" s="10">
        <v>41790</v>
      </c>
      <c r="C532" s="10" t="str">
        <f>VLOOKUP(MONTH(B532),'Commission Criteria'!$XES$3:$XFD$6,2,1)</f>
        <v>Qtr1</v>
      </c>
      <c r="D532" s="5" t="s">
        <v>1542</v>
      </c>
      <c r="E532" s="5">
        <v>10015</v>
      </c>
      <c r="F532" s="5" t="s">
        <v>1470</v>
      </c>
      <c r="G532" s="5">
        <v>1</v>
      </c>
      <c r="H532" s="2" t="s">
        <v>1002</v>
      </c>
      <c r="I532" s="2" t="s">
        <v>914</v>
      </c>
      <c r="J532" s="2" t="s">
        <v>915</v>
      </c>
      <c r="K532" s="5" t="s">
        <v>1170</v>
      </c>
      <c r="L532" s="5">
        <v>2509</v>
      </c>
      <c r="M532" s="5">
        <v>1452</v>
      </c>
      <c r="N532" s="5" t="s">
        <v>918</v>
      </c>
      <c r="O532" s="8" t="s">
        <v>1572</v>
      </c>
      <c r="P532" s="5">
        <v>1452</v>
      </c>
      <c r="Q532" s="5">
        <v>2509</v>
      </c>
      <c r="R532" s="17">
        <f>VLOOKUP(Q532,'Commission Criteria'!$B$3:$C$11,2,TRUE)</f>
        <v>0.01</v>
      </c>
      <c r="S532" s="17">
        <f>VLOOKUP('OS Vlookup Approx Sol'!Q532,IF('OS Vlookup Approx Sol'!O532&lt;=5,'Commission Criteria'!$B$3:$C$11,'Commission Criteria'!$E$3:$F$11),2,1)</f>
        <v>0.02</v>
      </c>
      <c r="T532" s="5" t="s">
        <v>1002</v>
      </c>
      <c r="U532" s="5" t="s">
        <v>913</v>
      </c>
      <c r="V532" s="5" t="s">
        <v>914</v>
      </c>
      <c r="W532" s="5" t="s">
        <v>907</v>
      </c>
      <c r="X532" s="5" t="s">
        <v>915</v>
      </c>
    </row>
    <row r="533" spans="1:24">
      <c r="A533" s="5" t="s">
        <v>508</v>
      </c>
      <c r="B533" s="10">
        <v>41790</v>
      </c>
      <c r="C533" s="10" t="str">
        <f>VLOOKUP(MONTH(B533),'Commission Criteria'!$XES$3:$XFD$6,2,1)</f>
        <v>Qtr1</v>
      </c>
      <c r="D533" s="5" t="s">
        <v>1544</v>
      </c>
      <c r="E533" s="5">
        <v>10015</v>
      </c>
      <c r="F533" s="5" t="s">
        <v>1456</v>
      </c>
      <c r="G533" s="5">
        <v>1</v>
      </c>
      <c r="H533" s="2" t="s">
        <v>1002</v>
      </c>
      <c r="I533" s="2" t="s">
        <v>914</v>
      </c>
      <c r="J533" s="2" t="s">
        <v>915</v>
      </c>
      <c r="K533" s="5" t="s">
        <v>1156</v>
      </c>
      <c r="L533" s="5">
        <v>2517</v>
      </c>
      <c r="M533" s="5">
        <v>2149</v>
      </c>
      <c r="N533" s="5" t="s">
        <v>925</v>
      </c>
      <c r="O533" s="8">
        <v>3</v>
      </c>
      <c r="P533" s="5">
        <v>2149</v>
      </c>
      <c r="Q533" s="5">
        <v>2517</v>
      </c>
      <c r="R533" s="17">
        <f>VLOOKUP(Q533,'Commission Criteria'!$B$3:$C$11,2,TRUE)</f>
        <v>0.01</v>
      </c>
      <c r="S533" s="17">
        <f>VLOOKUP('OS Vlookup Approx Sol'!Q533,IF('OS Vlookup Approx Sol'!O533&lt;=5,'Commission Criteria'!$B$3:$C$11,'Commission Criteria'!$E$3:$F$11),2,1)</f>
        <v>0.01</v>
      </c>
      <c r="T533" s="5" t="s">
        <v>1002</v>
      </c>
      <c r="U533" s="5" t="s">
        <v>913</v>
      </c>
      <c r="V533" s="5" t="s">
        <v>914</v>
      </c>
      <c r="W533" s="5" t="s">
        <v>907</v>
      </c>
      <c r="X533" s="5" t="s">
        <v>915</v>
      </c>
    </row>
    <row r="534" spans="1:24">
      <c r="A534" s="5" t="s">
        <v>509</v>
      </c>
      <c r="B534" s="10">
        <v>41793</v>
      </c>
      <c r="C534" s="10" t="str">
        <f>VLOOKUP(MONTH(B534),'Commission Criteria'!$XES$3:$XFD$6,2,1)</f>
        <v>Qtr1</v>
      </c>
      <c r="D534" s="5" t="s">
        <v>1543</v>
      </c>
      <c r="E534" s="5">
        <v>10007</v>
      </c>
      <c r="F534" s="5" t="s">
        <v>1471</v>
      </c>
      <c r="G534" s="5">
        <v>1</v>
      </c>
      <c r="H534" s="2" t="s">
        <v>994</v>
      </c>
      <c r="I534" s="2" t="s">
        <v>886</v>
      </c>
      <c r="J534" s="2" t="s">
        <v>887</v>
      </c>
      <c r="K534" s="5" t="s">
        <v>1171</v>
      </c>
      <c r="L534" s="5">
        <v>4576</v>
      </c>
      <c r="M534" s="5">
        <v>2188</v>
      </c>
      <c r="N534" s="5" t="s">
        <v>918</v>
      </c>
      <c r="O534" s="8">
        <v>10</v>
      </c>
      <c r="P534" s="5">
        <v>2188</v>
      </c>
      <c r="Q534" s="5">
        <v>4576</v>
      </c>
      <c r="R534" s="17">
        <f>VLOOKUP(Q534,'Commission Criteria'!$B$3:$C$11,2,TRUE)</f>
        <v>0.01</v>
      </c>
      <c r="S534" s="17">
        <f>VLOOKUP('OS Vlookup Approx Sol'!Q534,IF('OS Vlookup Approx Sol'!O534&lt;=5,'Commission Criteria'!$B$3:$C$11,'Commission Criteria'!$E$3:$F$11),2,1)</f>
        <v>0.02</v>
      </c>
      <c r="T534" s="5" t="s">
        <v>994</v>
      </c>
      <c r="U534" s="5" t="s">
        <v>885</v>
      </c>
      <c r="V534" s="5" t="s">
        <v>886</v>
      </c>
      <c r="W534" s="5" t="s">
        <v>879</v>
      </c>
      <c r="X534" s="5" t="s">
        <v>887</v>
      </c>
    </row>
    <row r="535" spans="1:24">
      <c r="A535" s="5" t="s">
        <v>510</v>
      </c>
      <c r="B535" s="10">
        <v>41793</v>
      </c>
      <c r="C535" s="10" t="str">
        <f>VLOOKUP(MONTH(B535),'Commission Criteria'!$XES$3:$XFD$6,2,1)</f>
        <v>Qtr1</v>
      </c>
      <c r="D535" s="5" t="s">
        <v>1541</v>
      </c>
      <c r="E535" s="5">
        <v>10001</v>
      </c>
      <c r="F535" s="5" t="s">
        <v>1411</v>
      </c>
      <c r="G535" s="5">
        <v>3</v>
      </c>
      <c r="H535" s="2" t="s">
        <v>1562</v>
      </c>
      <c r="I535" s="2" t="s">
        <v>864</v>
      </c>
      <c r="J535" s="2" t="s">
        <v>866</v>
      </c>
      <c r="K535" s="5" t="s">
        <v>1111</v>
      </c>
      <c r="L535" s="5">
        <v>2535</v>
      </c>
      <c r="M535" s="5">
        <v>1841</v>
      </c>
      <c r="N535" s="5" t="s">
        <v>918</v>
      </c>
      <c r="O535" s="8">
        <v>8</v>
      </c>
      <c r="P535" s="5">
        <v>5523</v>
      </c>
      <c r="Q535" s="5">
        <v>7605</v>
      </c>
      <c r="R535" s="17">
        <f>VLOOKUP(Q535,'Commission Criteria'!$B$3:$C$11,2,TRUE)</f>
        <v>0.03</v>
      </c>
      <c r="S535" s="17">
        <f>VLOOKUP('OS Vlookup Approx Sol'!Q535,IF('OS Vlookup Approx Sol'!O535&lt;=5,'Commission Criteria'!$B$3:$C$11,'Commission Criteria'!$E$3:$F$11),2,1)</f>
        <v>0.02</v>
      </c>
      <c r="T535" s="5" t="s">
        <v>1562</v>
      </c>
      <c r="U535" s="5" t="s">
        <v>863</v>
      </c>
      <c r="V535" s="5" t="s">
        <v>864</v>
      </c>
      <c r="W535" s="5" t="s">
        <v>865</v>
      </c>
      <c r="X535" s="5" t="s">
        <v>866</v>
      </c>
    </row>
    <row r="536" spans="1:24">
      <c r="A536" s="5" t="s">
        <v>511</v>
      </c>
      <c r="B536" s="10">
        <v>41793</v>
      </c>
      <c r="C536" s="10" t="str">
        <f>VLOOKUP(MONTH(B536),'Commission Criteria'!$XES$3:$XFD$6,2,1)</f>
        <v>Qtr1</v>
      </c>
      <c r="D536" s="5" t="s">
        <v>1542</v>
      </c>
      <c r="E536" s="5">
        <v>10012</v>
      </c>
      <c r="F536" s="5" t="s">
        <v>1488</v>
      </c>
      <c r="G536" s="5">
        <v>2</v>
      </c>
      <c r="H536" s="2" t="s">
        <v>999</v>
      </c>
      <c r="I536" s="2" t="s">
        <v>903</v>
      </c>
      <c r="J536" s="2" t="s">
        <v>904</v>
      </c>
      <c r="K536" s="5" t="s">
        <v>1188</v>
      </c>
      <c r="L536" s="5">
        <v>4729</v>
      </c>
      <c r="M536" s="5">
        <v>1359</v>
      </c>
      <c r="N536" s="5" t="s">
        <v>925</v>
      </c>
      <c r="O536" s="8" t="s">
        <v>1572</v>
      </c>
      <c r="P536" s="5">
        <v>2718</v>
      </c>
      <c r="Q536" s="5">
        <v>9458</v>
      </c>
      <c r="R536" s="17">
        <f>VLOOKUP(Q536,'Commission Criteria'!$B$3:$C$11,2,TRUE)</f>
        <v>0.03</v>
      </c>
      <c r="S536" s="17">
        <f>VLOOKUP('OS Vlookup Approx Sol'!Q536,IF('OS Vlookup Approx Sol'!O536&lt;=5,'Commission Criteria'!$B$3:$C$11,'Commission Criteria'!$E$3:$F$11),2,1)</f>
        <v>0.02</v>
      </c>
      <c r="T536" s="5" t="s">
        <v>999</v>
      </c>
      <c r="U536" s="5" t="s">
        <v>902</v>
      </c>
      <c r="V536" s="5" t="s">
        <v>903</v>
      </c>
      <c r="W536" s="5" t="s">
        <v>879</v>
      </c>
      <c r="X536" s="5" t="s">
        <v>904</v>
      </c>
    </row>
    <row r="537" spans="1:24">
      <c r="A537" s="5" t="s">
        <v>512</v>
      </c>
      <c r="B537" s="10">
        <v>41793</v>
      </c>
      <c r="C537" s="10" t="str">
        <f>VLOOKUP(MONTH(B537),'Commission Criteria'!$XES$3:$XFD$6,2,1)</f>
        <v>Qtr1</v>
      </c>
      <c r="D537" s="5" t="s">
        <v>1543</v>
      </c>
      <c r="E537" s="5">
        <v>10015</v>
      </c>
      <c r="F537" s="5" t="s">
        <v>1396</v>
      </c>
      <c r="G537" s="5">
        <v>2</v>
      </c>
      <c r="H537" s="2" t="s">
        <v>1002</v>
      </c>
      <c r="I537" s="2" t="s">
        <v>914</v>
      </c>
      <c r="J537" s="2" t="s">
        <v>915</v>
      </c>
      <c r="K537" s="5" t="s">
        <v>1096</v>
      </c>
      <c r="L537" s="5">
        <v>4741</v>
      </c>
      <c r="M537" s="5">
        <v>1849</v>
      </c>
      <c r="N537" s="5" t="s">
        <v>923</v>
      </c>
      <c r="O537" s="8">
        <v>10</v>
      </c>
      <c r="P537" s="5">
        <v>3698</v>
      </c>
      <c r="Q537" s="5">
        <v>9482</v>
      </c>
      <c r="R537" s="17">
        <f>VLOOKUP(Q537,'Commission Criteria'!$B$3:$C$11,2,TRUE)</f>
        <v>0.03</v>
      </c>
      <c r="S537" s="17">
        <f>VLOOKUP('OS Vlookup Approx Sol'!Q537,IF('OS Vlookup Approx Sol'!O537&lt;=5,'Commission Criteria'!$B$3:$C$11,'Commission Criteria'!$E$3:$F$11),2,1)</f>
        <v>0.02</v>
      </c>
      <c r="T537" s="5" t="s">
        <v>1002</v>
      </c>
      <c r="U537" s="5" t="s">
        <v>913</v>
      </c>
      <c r="V537" s="5" t="s">
        <v>914</v>
      </c>
      <c r="W537" s="5" t="s">
        <v>907</v>
      </c>
      <c r="X537" s="5" t="s">
        <v>915</v>
      </c>
    </row>
    <row r="538" spans="1:24">
      <c r="A538" s="5" t="s">
        <v>513</v>
      </c>
      <c r="B538" s="10">
        <v>41793</v>
      </c>
      <c r="C538" s="10" t="str">
        <f>VLOOKUP(MONTH(B538),'Commission Criteria'!$XES$3:$XFD$6,2,1)</f>
        <v>Qtr1</v>
      </c>
      <c r="D538" s="5" t="s">
        <v>1542</v>
      </c>
      <c r="E538" s="5">
        <v>10008</v>
      </c>
      <c r="F538" s="5" t="s">
        <v>1305</v>
      </c>
      <c r="G538" s="5">
        <v>3</v>
      </c>
      <c r="H538" s="2" t="s">
        <v>995</v>
      </c>
      <c r="I538" s="2" t="s">
        <v>889</v>
      </c>
      <c r="J538" s="2" t="s">
        <v>890</v>
      </c>
      <c r="K538" s="5" t="s">
        <v>1013</v>
      </c>
      <c r="L538" s="5">
        <v>4623</v>
      </c>
      <c r="M538" s="5">
        <v>1878</v>
      </c>
      <c r="N538" s="5" t="s">
        <v>925</v>
      </c>
      <c r="O538" s="8" t="s">
        <v>1572</v>
      </c>
      <c r="P538" s="5">
        <v>5634</v>
      </c>
      <c r="Q538" s="5">
        <v>13869</v>
      </c>
      <c r="R538" s="17">
        <f>VLOOKUP(Q538,'Commission Criteria'!$B$3:$C$11,2,TRUE)</f>
        <v>0.03</v>
      </c>
      <c r="S538" s="17">
        <f>VLOOKUP('OS Vlookup Approx Sol'!Q538,IF('OS Vlookup Approx Sol'!O538&lt;=5,'Commission Criteria'!$B$3:$C$11,'Commission Criteria'!$E$3:$F$11),2,1)</f>
        <v>0.02</v>
      </c>
      <c r="T538" s="5" t="s">
        <v>995</v>
      </c>
      <c r="U538" s="5" t="s">
        <v>888</v>
      </c>
      <c r="V538" s="5" t="s">
        <v>889</v>
      </c>
      <c r="W538" s="5" t="s">
        <v>865</v>
      </c>
      <c r="X538" s="5" t="s">
        <v>890</v>
      </c>
    </row>
    <row r="539" spans="1:24">
      <c r="A539" s="5" t="s">
        <v>514</v>
      </c>
      <c r="B539" s="10">
        <v>41794</v>
      </c>
      <c r="C539" s="10" t="str">
        <f>VLOOKUP(MONTH(B539),'Commission Criteria'!$XES$3:$XFD$6,2,1)</f>
        <v>Qtr1</v>
      </c>
      <c r="D539" s="5" t="s">
        <v>1539</v>
      </c>
      <c r="E539" s="5">
        <v>10014</v>
      </c>
      <c r="F539" s="5" t="s">
        <v>1366</v>
      </c>
      <c r="G539" s="5">
        <v>1</v>
      </c>
      <c r="H539" s="2" t="s">
        <v>1001</v>
      </c>
      <c r="I539" s="2" t="s">
        <v>910</v>
      </c>
      <c r="J539" s="2" t="s">
        <v>912</v>
      </c>
      <c r="K539" s="5" t="s">
        <v>1066</v>
      </c>
      <c r="L539" s="5">
        <v>4220</v>
      </c>
      <c r="M539" s="5">
        <v>1635</v>
      </c>
      <c r="N539" s="5" t="s">
        <v>918</v>
      </c>
      <c r="O539" s="8">
        <v>4</v>
      </c>
      <c r="P539" s="5">
        <v>1635</v>
      </c>
      <c r="Q539" s="5">
        <v>4220</v>
      </c>
      <c r="R539" s="17">
        <f>VLOOKUP(Q539,'Commission Criteria'!$B$3:$C$11,2,TRUE)</f>
        <v>0.01</v>
      </c>
      <c r="S539" s="17">
        <f>VLOOKUP('OS Vlookup Approx Sol'!Q539,IF('OS Vlookup Approx Sol'!O539&lt;=5,'Commission Criteria'!$B$3:$C$11,'Commission Criteria'!$E$3:$F$11),2,1)</f>
        <v>0.01</v>
      </c>
      <c r="T539" s="5" t="s">
        <v>1001</v>
      </c>
      <c r="U539" s="5" t="s">
        <v>909</v>
      </c>
      <c r="V539" s="5" t="s">
        <v>910</v>
      </c>
      <c r="W539" s="5" t="s">
        <v>911</v>
      </c>
      <c r="X539" s="5" t="s">
        <v>912</v>
      </c>
    </row>
    <row r="540" spans="1:24">
      <c r="A540" s="5" t="s">
        <v>515</v>
      </c>
      <c r="B540" s="10">
        <v>41794</v>
      </c>
      <c r="C540" s="10" t="str">
        <f>VLOOKUP(MONTH(B540),'Commission Criteria'!$XES$3:$XFD$6,2,1)</f>
        <v>Qtr1</v>
      </c>
      <c r="D540" s="5" t="s">
        <v>1543</v>
      </c>
      <c r="E540" s="5">
        <v>10006</v>
      </c>
      <c r="F540" s="5" t="s">
        <v>1348</v>
      </c>
      <c r="G540" s="5">
        <v>3</v>
      </c>
      <c r="H540" s="2" t="s">
        <v>1561</v>
      </c>
      <c r="I540" s="2" t="s">
        <v>882</v>
      </c>
      <c r="J540" s="2" t="s">
        <v>884</v>
      </c>
      <c r="K540" s="5" t="s">
        <v>1048</v>
      </c>
      <c r="L540" s="5">
        <v>2775</v>
      </c>
      <c r="M540" s="5">
        <v>1847</v>
      </c>
      <c r="N540" s="5" t="s">
        <v>918</v>
      </c>
      <c r="O540" s="8">
        <v>10</v>
      </c>
      <c r="P540" s="5">
        <v>5541</v>
      </c>
      <c r="Q540" s="5">
        <v>8325</v>
      </c>
      <c r="R540" s="17">
        <f>VLOOKUP(Q540,'Commission Criteria'!$B$3:$C$11,2,TRUE)</f>
        <v>0.03</v>
      </c>
      <c r="S540" s="17">
        <f>VLOOKUP('OS Vlookup Approx Sol'!Q540,IF('OS Vlookup Approx Sol'!O540&lt;=5,'Commission Criteria'!$B$3:$C$11,'Commission Criteria'!$E$3:$F$11),2,1)</f>
        <v>0.02</v>
      </c>
      <c r="T540" s="5" t="s">
        <v>1561</v>
      </c>
      <c r="U540" s="5" t="s">
        <v>881</v>
      </c>
      <c r="V540" s="5" t="s">
        <v>882</v>
      </c>
      <c r="W540" s="5" t="s">
        <v>883</v>
      </c>
      <c r="X540" s="5" t="s">
        <v>884</v>
      </c>
    </row>
    <row r="541" spans="1:24">
      <c r="A541" s="5" t="s">
        <v>516</v>
      </c>
      <c r="B541" s="10">
        <v>41798</v>
      </c>
      <c r="C541" s="10" t="str">
        <f>VLOOKUP(MONTH(B541),'Commission Criteria'!$XES$3:$XFD$6,2,1)</f>
        <v>Qtr1</v>
      </c>
      <c r="D541" s="5" t="s">
        <v>1542</v>
      </c>
      <c r="E541" s="5">
        <v>10012</v>
      </c>
      <c r="F541" s="5" t="s">
        <v>1457</v>
      </c>
      <c r="G541" s="5">
        <v>2</v>
      </c>
      <c r="H541" s="2" t="s">
        <v>999</v>
      </c>
      <c r="I541" s="2" t="s">
        <v>903</v>
      </c>
      <c r="J541" s="2" t="s">
        <v>904</v>
      </c>
      <c r="K541" s="5" t="s">
        <v>1157</v>
      </c>
      <c r="L541" s="5">
        <v>3282</v>
      </c>
      <c r="M541" s="5">
        <v>1376</v>
      </c>
      <c r="N541" s="5" t="s">
        <v>918</v>
      </c>
      <c r="O541" s="8" t="s">
        <v>1572</v>
      </c>
      <c r="P541" s="5">
        <v>2752</v>
      </c>
      <c r="Q541" s="5">
        <v>6564</v>
      </c>
      <c r="R541" s="17">
        <f>VLOOKUP(Q541,'Commission Criteria'!$B$3:$C$11,2,TRUE)</f>
        <v>0.03</v>
      </c>
      <c r="S541" s="17">
        <f>VLOOKUP('OS Vlookup Approx Sol'!Q541,IF('OS Vlookup Approx Sol'!O541&lt;=5,'Commission Criteria'!$B$3:$C$11,'Commission Criteria'!$E$3:$F$11),2,1)</f>
        <v>0.02</v>
      </c>
      <c r="T541" s="5" t="s">
        <v>999</v>
      </c>
      <c r="U541" s="5" t="s">
        <v>902</v>
      </c>
      <c r="V541" s="5" t="s">
        <v>903</v>
      </c>
      <c r="W541" s="5" t="s">
        <v>879</v>
      </c>
      <c r="X541" s="5" t="s">
        <v>904</v>
      </c>
    </row>
    <row r="542" spans="1:24">
      <c r="A542" s="5" t="s">
        <v>517</v>
      </c>
      <c r="B542" s="10">
        <v>41798</v>
      </c>
      <c r="C542" s="10" t="str">
        <f>VLOOKUP(MONTH(B542),'Commission Criteria'!$XES$3:$XFD$6,2,1)</f>
        <v>Qtr1</v>
      </c>
      <c r="D542" s="5" t="s">
        <v>1540</v>
      </c>
      <c r="E542" s="5">
        <v>10014</v>
      </c>
      <c r="F542" s="5" t="s">
        <v>1362</v>
      </c>
      <c r="G542" s="5">
        <v>3</v>
      </c>
      <c r="H542" s="2" t="s">
        <v>1001</v>
      </c>
      <c r="I542" s="2" t="s">
        <v>910</v>
      </c>
      <c r="J542" s="2" t="s">
        <v>912</v>
      </c>
      <c r="K542" s="5" t="s">
        <v>1062</v>
      </c>
      <c r="L542" s="5">
        <v>2850</v>
      </c>
      <c r="M542" s="5">
        <v>2007</v>
      </c>
      <c r="N542" s="5" t="s">
        <v>925</v>
      </c>
      <c r="O542" s="8">
        <v>5</v>
      </c>
      <c r="P542" s="5">
        <v>6021</v>
      </c>
      <c r="Q542" s="5">
        <v>8550</v>
      </c>
      <c r="R542" s="17">
        <f>VLOOKUP(Q542,'Commission Criteria'!$B$3:$C$11,2,TRUE)</f>
        <v>0.03</v>
      </c>
      <c r="S542" s="17">
        <f>VLOOKUP('OS Vlookup Approx Sol'!Q542,IF('OS Vlookup Approx Sol'!O542&lt;=5,'Commission Criteria'!$B$3:$C$11,'Commission Criteria'!$E$3:$F$11),2,1)</f>
        <v>0.03</v>
      </c>
      <c r="T542" s="5" t="s">
        <v>1001</v>
      </c>
      <c r="U542" s="5" t="s">
        <v>909</v>
      </c>
      <c r="V542" s="5" t="s">
        <v>910</v>
      </c>
      <c r="W542" s="5" t="s">
        <v>911</v>
      </c>
      <c r="X542" s="5" t="s">
        <v>912</v>
      </c>
    </row>
    <row r="543" spans="1:24">
      <c r="A543" s="5" t="s">
        <v>518</v>
      </c>
      <c r="B543" s="10">
        <v>41800</v>
      </c>
      <c r="C543" s="10" t="str">
        <f>VLOOKUP(MONTH(B543),'Commission Criteria'!$XES$3:$XFD$6,2,1)</f>
        <v>Qtr1</v>
      </c>
      <c r="D543" s="5" t="s">
        <v>1546</v>
      </c>
      <c r="E543" s="5">
        <v>10011</v>
      </c>
      <c r="F543" s="5" t="s">
        <v>1321</v>
      </c>
      <c r="G543" s="5">
        <v>1</v>
      </c>
      <c r="H543" s="2" t="s">
        <v>998</v>
      </c>
      <c r="I543" s="2" t="s">
        <v>899</v>
      </c>
      <c r="J543" s="2" t="s">
        <v>901</v>
      </c>
      <c r="K543" s="5" t="s">
        <v>1021</v>
      </c>
      <c r="L543" s="5">
        <v>3788</v>
      </c>
      <c r="M543" s="5">
        <v>2170</v>
      </c>
      <c r="N543" s="5" t="s">
        <v>923</v>
      </c>
      <c r="O543" s="8">
        <v>4</v>
      </c>
      <c r="P543" s="5">
        <v>2170</v>
      </c>
      <c r="Q543" s="5">
        <v>3788</v>
      </c>
      <c r="R543" s="17">
        <f>VLOOKUP(Q543,'Commission Criteria'!$B$3:$C$11,2,TRUE)</f>
        <v>0.01</v>
      </c>
      <c r="S543" s="17">
        <f>VLOOKUP('OS Vlookup Approx Sol'!Q543,IF('OS Vlookup Approx Sol'!O543&lt;=5,'Commission Criteria'!$B$3:$C$11,'Commission Criteria'!$E$3:$F$11),2,1)</f>
        <v>0.01</v>
      </c>
      <c r="T543" s="5" t="s">
        <v>998</v>
      </c>
      <c r="U543" s="5" t="s">
        <v>898</v>
      </c>
      <c r="V543" s="5" t="s">
        <v>899</v>
      </c>
      <c r="W543" s="5" t="s">
        <v>900</v>
      </c>
      <c r="X543" s="5" t="s">
        <v>901</v>
      </c>
    </row>
    <row r="544" spans="1:24">
      <c r="A544" s="5" t="s">
        <v>519</v>
      </c>
      <c r="B544" s="10">
        <v>41800</v>
      </c>
      <c r="C544" s="10" t="str">
        <f>VLOOKUP(MONTH(B544),'Commission Criteria'!$XES$3:$XFD$6,2,1)</f>
        <v>Qtr1</v>
      </c>
      <c r="D544" s="5" t="s">
        <v>1546</v>
      </c>
      <c r="E544" s="5">
        <v>10006</v>
      </c>
      <c r="F544" s="5" t="s">
        <v>1453</v>
      </c>
      <c r="G544" s="5">
        <v>2</v>
      </c>
      <c r="H544" s="2" t="s">
        <v>1561</v>
      </c>
      <c r="I544" s="2" t="s">
        <v>882</v>
      </c>
      <c r="J544" s="2" t="s">
        <v>884</v>
      </c>
      <c r="K544" s="5" t="s">
        <v>1153</v>
      </c>
      <c r="L544" s="5">
        <v>2902</v>
      </c>
      <c r="M544" s="5">
        <v>1633</v>
      </c>
      <c r="N544" s="5" t="s">
        <v>923</v>
      </c>
      <c r="O544" s="8">
        <v>4</v>
      </c>
      <c r="P544" s="5">
        <v>3266</v>
      </c>
      <c r="Q544" s="5">
        <v>5804</v>
      </c>
      <c r="R544" s="17">
        <f>VLOOKUP(Q544,'Commission Criteria'!$B$3:$C$11,2,TRUE)</f>
        <v>0.03</v>
      </c>
      <c r="S544" s="17">
        <f>VLOOKUP('OS Vlookup Approx Sol'!Q544,IF('OS Vlookup Approx Sol'!O544&lt;=5,'Commission Criteria'!$B$3:$C$11,'Commission Criteria'!$E$3:$F$11),2,1)</f>
        <v>0.03</v>
      </c>
      <c r="T544" s="5" t="s">
        <v>1561</v>
      </c>
      <c r="U544" s="5" t="s">
        <v>881</v>
      </c>
      <c r="V544" s="5" t="s">
        <v>882</v>
      </c>
      <c r="W544" s="5" t="s">
        <v>883</v>
      </c>
      <c r="X544" s="5" t="s">
        <v>884</v>
      </c>
    </row>
    <row r="545" spans="1:24">
      <c r="A545" s="5" t="s">
        <v>520</v>
      </c>
      <c r="B545" s="10">
        <v>41800</v>
      </c>
      <c r="C545" s="10" t="str">
        <f>VLOOKUP(MONTH(B545),'Commission Criteria'!$XES$3:$XFD$6,2,1)</f>
        <v>Qtr1</v>
      </c>
      <c r="D545" s="5" t="s">
        <v>1542</v>
      </c>
      <c r="E545" s="5">
        <v>10007</v>
      </c>
      <c r="F545" s="5" t="s">
        <v>1345</v>
      </c>
      <c r="G545" s="5">
        <v>2</v>
      </c>
      <c r="H545" s="2" t="s">
        <v>994</v>
      </c>
      <c r="I545" s="2" t="s">
        <v>886</v>
      </c>
      <c r="J545" s="2" t="s">
        <v>887</v>
      </c>
      <c r="K545" s="5" t="s">
        <v>1045</v>
      </c>
      <c r="L545" s="5">
        <v>4906</v>
      </c>
      <c r="M545" s="5">
        <v>2269</v>
      </c>
      <c r="N545" s="5" t="s">
        <v>918</v>
      </c>
      <c r="O545" s="8" t="s">
        <v>1572</v>
      </c>
      <c r="P545" s="5">
        <v>4538</v>
      </c>
      <c r="Q545" s="5">
        <v>9812</v>
      </c>
      <c r="R545" s="17">
        <f>VLOOKUP(Q545,'Commission Criteria'!$B$3:$C$11,2,TRUE)</f>
        <v>0.03</v>
      </c>
      <c r="S545" s="17">
        <f>VLOOKUP('OS Vlookup Approx Sol'!Q545,IF('OS Vlookup Approx Sol'!O545&lt;=5,'Commission Criteria'!$B$3:$C$11,'Commission Criteria'!$E$3:$F$11),2,1)</f>
        <v>0.02</v>
      </c>
      <c r="T545" s="5" t="s">
        <v>994</v>
      </c>
      <c r="U545" s="5" t="s">
        <v>885</v>
      </c>
      <c r="V545" s="5" t="s">
        <v>886</v>
      </c>
      <c r="W545" s="5" t="s">
        <v>879</v>
      </c>
      <c r="X545" s="5" t="s">
        <v>887</v>
      </c>
    </row>
    <row r="546" spans="1:24">
      <c r="A546" s="5" t="s">
        <v>521</v>
      </c>
      <c r="B546" s="10">
        <v>41800</v>
      </c>
      <c r="C546" s="10" t="str">
        <f>VLOOKUP(MONTH(B546),'Commission Criteria'!$XES$3:$XFD$6,2,1)</f>
        <v>Qtr1</v>
      </c>
      <c r="D546" s="5" t="s">
        <v>1546</v>
      </c>
      <c r="E546" s="5">
        <v>10003</v>
      </c>
      <c r="F546" s="5" t="s">
        <v>1519</v>
      </c>
      <c r="G546" s="5">
        <v>3</v>
      </c>
      <c r="H546" s="2" t="s">
        <v>991</v>
      </c>
      <c r="I546" s="2" t="s">
        <v>872</v>
      </c>
      <c r="J546" s="2" t="s">
        <v>874</v>
      </c>
      <c r="K546" s="5" t="s">
        <v>1219</v>
      </c>
      <c r="L546" s="5">
        <v>3339</v>
      </c>
      <c r="M546" s="5">
        <v>2274</v>
      </c>
      <c r="N546" s="5" t="s">
        <v>918</v>
      </c>
      <c r="O546" s="8">
        <v>4</v>
      </c>
      <c r="P546" s="5">
        <v>6822</v>
      </c>
      <c r="Q546" s="5">
        <v>10017</v>
      </c>
      <c r="R546" s="17">
        <f>VLOOKUP(Q546,'Commission Criteria'!$B$3:$C$11,2,TRUE)</f>
        <v>0.03</v>
      </c>
      <c r="S546" s="17">
        <f>VLOOKUP('OS Vlookup Approx Sol'!Q546,IF('OS Vlookup Approx Sol'!O546&lt;=5,'Commission Criteria'!$B$3:$C$11,'Commission Criteria'!$E$3:$F$11),2,1)</f>
        <v>0.03</v>
      </c>
      <c r="T546" s="5" t="s">
        <v>991</v>
      </c>
      <c r="U546" s="5" t="s">
        <v>871</v>
      </c>
      <c r="V546" s="5" t="s">
        <v>872</v>
      </c>
      <c r="W546" s="5" t="s">
        <v>873</v>
      </c>
      <c r="X546" s="5" t="s">
        <v>874</v>
      </c>
    </row>
    <row r="547" spans="1:24">
      <c r="A547" s="5" t="s">
        <v>522</v>
      </c>
      <c r="B547" s="10">
        <v>41800</v>
      </c>
      <c r="C547" s="10" t="str">
        <f>VLOOKUP(MONTH(B547),'Commission Criteria'!$XES$3:$XFD$6,2,1)</f>
        <v>Qtr1</v>
      </c>
      <c r="D547" s="5" t="s">
        <v>1545</v>
      </c>
      <c r="E547" s="5">
        <v>10002</v>
      </c>
      <c r="F547" s="5" t="s">
        <v>1308</v>
      </c>
      <c r="G547" s="5">
        <v>3</v>
      </c>
      <c r="H547" s="2" t="s">
        <v>990</v>
      </c>
      <c r="I547" s="2" t="s">
        <v>868</v>
      </c>
      <c r="J547" s="2" t="s">
        <v>870</v>
      </c>
      <c r="K547" s="5" t="s">
        <v>983</v>
      </c>
      <c r="L547" s="5">
        <v>4325</v>
      </c>
      <c r="M547" s="5">
        <v>1734</v>
      </c>
      <c r="N547" s="5" t="s">
        <v>925</v>
      </c>
      <c r="O547" s="8">
        <v>6</v>
      </c>
      <c r="P547" s="5">
        <v>5202</v>
      </c>
      <c r="Q547" s="5">
        <v>12975</v>
      </c>
      <c r="R547" s="17">
        <f>VLOOKUP(Q547,'Commission Criteria'!$B$3:$C$11,2,TRUE)</f>
        <v>0.03</v>
      </c>
      <c r="S547" s="17">
        <f>VLOOKUP('OS Vlookup Approx Sol'!Q547,IF('OS Vlookup Approx Sol'!O547&lt;=5,'Commission Criteria'!$B$3:$C$11,'Commission Criteria'!$E$3:$F$11),2,1)</f>
        <v>0.02</v>
      </c>
      <c r="T547" s="5" t="s">
        <v>990</v>
      </c>
      <c r="U547" s="5" t="s">
        <v>867</v>
      </c>
      <c r="V547" s="5" t="s">
        <v>868</v>
      </c>
      <c r="W547" s="5" t="s">
        <v>869</v>
      </c>
      <c r="X547" s="5" t="s">
        <v>870</v>
      </c>
    </row>
    <row r="548" spans="1:24">
      <c r="A548" s="5" t="s">
        <v>1596</v>
      </c>
      <c r="B548" s="10">
        <v>41802</v>
      </c>
      <c r="C548" s="10" t="str">
        <f>VLOOKUP(MONTH(B548),'Commission Criteria'!$XES$3:$XFD$6,2,1)</f>
        <v>Qtr1</v>
      </c>
      <c r="D548" s="5" t="s">
        <v>1543</v>
      </c>
      <c r="E548" s="5">
        <v>10011</v>
      </c>
      <c r="F548" s="5" t="s">
        <v>1312</v>
      </c>
      <c r="G548" s="5">
        <v>1</v>
      </c>
      <c r="H548" s="2" t="s">
        <v>998</v>
      </c>
      <c r="I548" s="2" t="s">
        <v>899</v>
      </c>
      <c r="J548" s="2" t="s">
        <v>901</v>
      </c>
      <c r="K548" s="5" t="s">
        <v>1017</v>
      </c>
      <c r="L548" s="5">
        <v>3566</v>
      </c>
      <c r="M548" s="5">
        <v>2276</v>
      </c>
      <c r="N548" s="5" t="s">
        <v>918</v>
      </c>
      <c r="O548" s="8">
        <v>10</v>
      </c>
      <c r="P548" s="5">
        <v>2276</v>
      </c>
      <c r="Q548" s="5">
        <v>3566</v>
      </c>
      <c r="R548" s="17">
        <f>VLOOKUP(Q548,'Commission Criteria'!$B$3:$C$11,2,TRUE)</f>
        <v>0.01</v>
      </c>
      <c r="S548" s="17">
        <f>VLOOKUP('OS Vlookup Approx Sol'!Q548,IF('OS Vlookup Approx Sol'!O548&lt;=5,'Commission Criteria'!$B$3:$C$11,'Commission Criteria'!$E$3:$F$11),2,1)</f>
        <v>0.02</v>
      </c>
      <c r="T548" s="5" t="s">
        <v>998</v>
      </c>
      <c r="U548" s="5" t="s">
        <v>898</v>
      </c>
      <c r="V548" s="5" t="s">
        <v>899</v>
      </c>
      <c r="W548" s="5" t="s">
        <v>900</v>
      </c>
      <c r="X548" s="5" t="s">
        <v>901</v>
      </c>
    </row>
    <row r="549" spans="1:24">
      <c r="A549" s="5" t="s">
        <v>523</v>
      </c>
      <c r="B549" s="10">
        <v>41802</v>
      </c>
      <c r="C549" s="10" t="str">
        <f>VLOOKUP(MONTH(B549),'Commission Criteria'!$XES$3:$XFD$6,2,1)</f>
        <v>Qtr1</v>
      </c>
      <c r="D549" s="5" t="s">
        <v>1545</v>
      </c>
      <c r="E549" s="5">
        <v>10013</v>
      </c>
      <c r="F549" s="5" t="s">
        <v>1519</v>
      </c>
      <c r="G549" s="5">
        <v>2</v>
      </c>
      <c r="H549" s="2" t="s">
        <v>1000</v>
      </c>
      <c r="I549" s="2" t="s">
        <v>906</v>
      </c>
      <c r="J549" s="2" t="s">
        <v>908</v>
      </c>
      <c r="K549" s="5" t="s">
        <v>1219</v>
      </c>
      <c r="L549" s="5">
        <v>3339</v>
      </c>
      <c r="M549" s="5">
        <v>2274</v>
      </c>
      <c r="N549" s="5" t="s">
        <v>918</v>
      </c>
      <c r="O549" s="8">
        <v>6</v>
      </c>
      <c r="P549" s="5">
        <v>4548</v>
      </c>
      <c r="Q549" s="5">
        <v>6678</v>
      </c>
      <c r="R549" s="17">
        <f>VLOOKUP(Q549,'Commission Criteria'!$B$3:$C$11,2,TRUE)</f>
        <v>0.03</v>
      </c>
      <c r="S549" s="17">
        <f>VLOOKUP('OS Vlookup Approx Sol'!Q549,IF('OS Vlookup Approx Sol'!O549&lt;=5,'Commission Criteria'!$B$3:$C$11,'Commission Criteria'!$E$3:$F$11),2,1)</f>
        <v>0.02</v>
      </c>
      <c r="T549" s="5" t="s">
        <v>1000</v>
      </c>
      <c r="U549" s="5" t="s">
        <v>905</v>
      </c>
      <c r="V549" s="5" t="s">
        <v>906</v>
      </c>
      <c r="W549" s="5" t="s">
        <v>907</v>
      </c>
      <c r="X549" s="5" t="s">
        <v>908</v>
      </c>
    </row>
    <row r="550" spans="1:24">
      <c r="A550" s="5" t="s">
        <v>524</v>
      </c>
      <c r="B550" s="10">
        <v>41803</v>
      </c>
      <c r="C550" s="10" t="str">
        <f>VLOOKUP(MONTH(B550),'Commission Criteria'!$XES$3:$XFD$6,2,1)</f>
        <v>Qtr1</v>
      </c>
      <c r="D550" s="5" t="s">
        <v>1544</v>
      </c>
      <c r="E550" s="5">
        <v>10006</v>
      </c>
      <c r="F550" s="5" t="s">
        <v>1331</v>
      </c>
      <c r="G550" s="5">
        <v>1</v>
      </c>
      <c r="H550" s="2" t="s">
        <v>1561</v>
      </c>
      <c r="I550" s="2" t="s">
        <v>882</v>
      </c>
      <c r="J550" s="2" t="s">
        <v>884</v>
      </c>
      <c r="K550" s="5" t="s">
        <v>1031</v>
      </c>
      <c r="L550" s="5">
        <v>2808</v>
      </c>
      <c r="M550" s="5">
        <v>1759</v>
      </c>
      <c r="N550" s="5" t="s">
        <v>920</v>
      </c>
      <c r="O550" s="8">
        <v>3</v>
      </c>
      <c r="P550" s="5">
        <v>1759</v>
      </c>
      <c r="Q550" s="5">
        <v>2808</v>
      </c>
      <c r="R550" s="17">
        <f>VLOOKUP(Q550,'Commission Criteria'!$B$3:$C$11,2,TRUE)</f>
        <v>0.01</v>
      </c>
      <c r="S550" s="17">
        <f>VLOOKUP('OS Vlookup Approx Sol'!Q550,IF('OS Vlookup Approx Sol'!O550&lt;=5,'Commission Criteria'!$B$3:$C$11,'Commission Criteria'!$E$3:$F$11),2,1)</f>
        <v>0.01</v>
      </c>
      <c r="T550" s="5" t="s">
        <v>1561</v>
      </c>
      <c r="U550" s="5" t="s">
        <v>881</v>
      </c>
      <c r="V550" s="5" t="s">
        <v>882</v>
      </c>
      <c r="W550" s="5" t="s">
        <v>883</v>
      </c>
      <c r="X550" s="5" t="s">
        <v>884</v>
      </c>
    </row>
    <row r="551" spans="1:24">
      <c r="A551" s="5" t="s">
        <v>525</v>
      </c>
      <c r="B551" s="10">
        <v>41805</v>
      </c>
      <c r="C551" s="10" t="str">
        <f>VLOOKUP(MONTH(B551),'Commission Criteria'!$XES$3:$XFD$6,2,1)</f>
        <v>Qtr1</v>
      </c>
      <c r="D551" s="5" t="s">
        <v>1542</v>
      </c>
      <c r="E551" s="5">
        <v>10003</v>
      </c>
      <c r="F551" s="5" t="s">
        <v>1369</v>
      </c>
      <c r="G551" s="5">
        <v>1</v>
      </c>
      <c r="H551" s="2" t="s">
        <v>991</v>
      </c>
      <c r="I551" s="2" t="s">
        <v>872</v>
      </c>
      <c r="J551" s="2" t="s">
        <v>874</v>
      </c>
      <c r="K551" s="5" t="s">
        <v>1069</v>
      </c>
      <c r="L551" s="5">
        <v>3977</v>
      </c>
      <c r="M551" s="5">
        <v>2308</v>
      </c>
      <c r="N551" s="5" t="s">
        <v>923</v>
      </c>
      <c r="O551" s="8" t="s">
        <v>1572</v>
      </c>
      <c r="P551" s="5">
        <v>2308</v>
      </c>
      <c r="Q551" s="5">
        <v>3977</v>
      </c>
      <c r="R551" s="17">
        <f>VLOOKUP(Q551,'Commission Criteria'!$B$3:$C$11,2,TRUE)</f>
        <v>0.01</v>
      </c>
      <c r="S551" s="17">
        <f>VLOOKUP('OS Vlookup Approx Sol'!Q551,IF('OS Vlookup Approx Sol'!O551&lt;=5,'Commission Criteria'!$B$3:$C$11,'Commission Criteria'!$E$3:$F$11),2,1)</f>
        <v>0.02</v>
      </c>
      <c r="T551" s="5" t="s">
        <v>991</v>
      </c>
      <c r="U551" s="5" t="s">
        <v>871</v>
      </c>
      <c r="V551" s="5" t="s">
        <v>872</v>
      </c>
      <c r="W551" s="5" t="s">
        <v>873</v>
      </c>
      <c r="X551" s="5" t="s">
        <v>874</v>
      </c>
    </row>
    <row r="552" spans="1:24">
      <c r="A552" s="5" t="s">
        <v>526</v>
      </c>
      <c r="B552" s="10">
        <v>41805</v>
      </c>
      <c r="C552" s="10" t="str">
        <f>VLOOKUP(MONTH(B552),'Commission Criteria'!$XES$3:$XFD$6,2,1)</f>
        <v>Qtr1</v>
      </c>
      <c r="D552" s="5" t="s">
        <v>1544</v>
      </c>
      <c r="E552" s="5">
        <v>10012</v>
      </c>
      <c r="F552" s="5" t="s">
        <v>1297</v>
      </c>
      <c r="G552" s="5">
        <v>3</v>
      </c>
      <c r="H552" s="2" t="s">
        <v>999</v>
      </c>
      <c r="I552" s="2" t="s">
        <v>903</v>
      </c>
      <c r="J552" s="2" t="s">
        <v>904</v>
      </c>
      <c r="K552" s="5" t="s">
        <v>961</v>
      </c>
      <c r="L552" s="5">
        <v>3282</v>
      </c>
      <c r="M552" s="5">
        <v>1654</v>
      </c>
      <c r="N552" s="5" t="s">
        <v>925</v>
      </c>
      <c r="O552" s="8">
        <v>3</v>
      </c>
      <c r="P552" s="5">
        <v>4962</v>
      </c>
      <c r="Q552" s="5">
        <v>9846</v>
      </c>
      <c r="R552" s="17">
        <f>VLOOKUP(Q552,'Commission Criteria'!$B$3:$C$11,2,TRUE)</f>
        <v>0.03</v>
      </c>
      <c r="S552" s="17">
        <f>VLOOKUP('OS Vlookup Approx Sol'!Q552,IF('OS Vlookup Approx Sol'!O552&lt;=5,'Commission Criteria'!$B$3:$C$11,'Commission Criteria'!$E$3:$F$11),2,1)</f>
        <v>0.03</v>
      </c>
      <c r="T552" s="5" t="s">
        <v>999</v>
      </c>
      <c r="U552" s="5" t="s">
        <v>902</v>
      </c>
      <c r="V552" s="5" t="s">
        <v>903</v>
      </c>
      <c r="W552" s="5" t="s">
        <v>879</v>
      </c>
      <c r="X552" s="5" t="s">
        <v>904</v>
      </c>
    </row>
    <row r="553" spans="1:24">
      <c r="A553" s="5" t="s">
        <v>527</v>
      </c>
      <c r="B553" s="10">
        <v>41805</v>
      </c>
      <c r="C553" s="10" t="str">
        <f>VLOOKUP(MONTH(B553),'Commission Criteria'!$XES$3:$XFD$6,2,1)</f>
        <v>Qtr1</v>
      </c>
      <c r="D553" s="5" t="s">
        <v>1540</v>
      </c>
      <c r="E553" s="5">
        <v>10009</v>
      </c>
      <c r="F553" s="5" t="s">
        <v>1519</v>
      </c>
      <c r="G553" s="5">
        <v>3</v>
      </c>
      <c r="H553" s="2" t="s">
        <v>996</v>
      </c>
      <c r="I553" s="2" t="s">
        <v>892</v>
      </c>
      <c r="J553" s="2" t="s">
        <v>894</v>
      </c>
      <c r="K553" s="5" t="s">
        <v>1219</v>
      </c>
      <c r="L553" s="5">
        <v>3339</v>
      </c>
      <c r="M553" s="5">
        <v>2274</v>
      </c>
      <c r="N553" s="5" t="s">
        <v>918</v>
      </c>
      <c r="O553" s="8">
        <v>5</v>
      </c>
      <c r="P553" s="5">
        <v>6822</v>
      </c>
      <c r="Q553" s="5">
        <v>10017</v>
      </c>
      <c r="R553" s="17">
        <f>VLOOKUP(Q553,'Commission Criteria'!$B$3:$C$11,2,TRUE)</f>
        <v>0.03</v>
      </c>
      <c r="S553" s="17">
        <f>VLOOKUP('OS Vlookup Approx Sol'!Q553,IF('OS Vlookup Approx Sol'!O553&lt;=5,'Commission Criteria'!$B$3:$C$11,'Commission Criteria'!$E$3:$F$11),2,1)</f>
        <v>0.03</v>
      </c>
      <c r="T553" s="5" t="s">
        <v>996</v>
      </c>
      <c r="U553" s="5" t="s">
        <v>891</v>
      </c>
      <c r="V553" s="5" t="s">
        <v>892</v>
      </c>
      <c r="W553" s="5" t="s">
        <v>893</v>
      </c>
      <c r="X553" s="5" t="s">
        <v>894</v>
      </c>
    </row>
    <row r="554" spans="1:24">
      <c r="A554" s="5" t="s">
        <v>528</v>
      </c>
      <c r="B554" s="10">
        <v>41807</v>
      </c>
      <c r="C554" s="10" t="str">
        <f>VLOOKUP(MONTH(B554),'Commission Criteria'!$XES$3:$XFD$6,2,1)</f>
        <v>Qtr1</v>
      </c>
      <c r="D554" s="5" t="s">
        <v>1540</v>
      </c>
      <c r="E554" s="5">
        <v>10011</v>
      </c>
      <c r="F554" s="5" t="s">
        <v>1401</v>
      </c>
      <c r="G554" s="5">
        <v>1</v>
      </c>
      <c r="H554" s="2" t="s">
        <v>998</v>
      </c>
      <c r="I554" s="2" t="s">
        <v>899</v>
      </c>
      <c r="J554" s="2" t="s">
        <v>901</v>
      </c>
      <c r="K554" s="5" t="s">
        <v>1101</v>
      </c>
      <c r="L554" s="5">
        <v>4230</v>
      </c>
      <c r="M554" s="5">
        <v>1812</v>
      </c>
      <c r="N554" s="5" t="s">
        <v>925</v>
      </c>
      <c r="O554" s="8">
        <v>5</v>
      </c>
      <c r="P554" s="5">
        <v>1812</v>
      </c>
      <c r="Q554" s="5">
        <v>4230</v>
      </c>
      <c r="R554" s="17">
        <f>VLOOKUP(Q554,'Commission Criteria'!$B$3:$C$11,2,TRUE)</f>
        <v>0.01</v>
      </c>
      <c r="S554" s="17">
        <f>VLOOKUP('OS Vlookup Approx Sol'!Q554,IF('OS Vlookup Approx Sol'!O554&lt;=5,'Commission Criteria'!$B$3:$C$11,'Commission Criteria'!$E$3:$F$11),2,1)</f>
        <v>0.01</v>
      </c>
      <c r="T554" s="5" t="s">
        <v>998</v>
      </c>
      <c r="U554" s="5" t="s">
        <v>898</v>
      </c>
      <c r="V554" s="5" t="s">
        <v>899</v>
      </c>
      <c r="W554" s="5" t="s">
        <v>900</v>
      </c>
      <c r="X554" s="5" t="s">
        <v>901</v>
      </c>
    </row>
    <row r="555" spans="1:24">
      <c r="A555" s="5" t="s">
        <v>529</v>
      </c>
      <c r="B555" s="10">
        <v>41809</v>
      </c>
      <c r="C555" s="10" t="str">
        <f>VLOOKUP(MONTH(B555),'Commission Criteria'!$XES$3:$XFD$6,2,1)</f>
        <v>Qtr1</v>
      </c>
      <c r="D555" s="5" t="s">
        <v>1541</v>
      </c>
      <c r="E555" s="5">
        <v>10006</v>
      </c>
      <c r="F555" s="5" t="s">
        <v>1495</v>
      </c>
      <c r="G555" s="5">
        <v>1</v>
      </c>
      <c r="H555" s="2" t="s">
        <v>1561</v>
      </c>
      <c r="I555" s="2" t="s">
        <v>882</v>
      </c>
      <c r="J555" s="2" t="s">
        <v>884</v>
      </c>
      <c r="K555" s="5" t="s">
        <v>1195</v>
      </c>
      <c r="L555" s="5">
        <v>3034</v>
      </c>
      <c r="M555" s="5">
        <v>2312</v>
      </c>
      <c r="N555" s="5" t="s">
        <v>918</v>
      </c>
      <c r="O555" s="8">
        <v>8</v>
      </c>
      <c r="P555" s="5">
        <v>2312</v>
      </c>
      <c r="Q555" s="5">
        <v>3034</v>
      </c>
      <c r="R555" s="17">
        <f>VLOOKUP(Q555,'Commission Criteria'!$B$3:$C$11,2,TRUE)</f>
        <v>0.01</v>
      </c>
      <c r="S555" s="17">
        <f>VLOOKUP('OS Vlookup Approx Sol'!Q555,IF('OS Vlookup Approx Sol'!O555&lt;=5,'Commission Criteria'!$B$3:$C$11,'Commission Criteria'!$E$3:$F$11),2,1)</f>
        <v>0.02</v>
      </c>
      <c r="T555" s="5" t="s">
        <v>1561</v>
      </c>
      <c r="U555" s="5" t="s">
        <v>881</v>
      </c>
      <c r="V555" s="5" t="s">
        <v>882</v>
      </c>
      <c r="W555" s="5" t="s">
        <v>883</v>
      </c>
      <c r="X555" s="5" t="s">
        <v>884</v>
      </c>
    </row>
    <row r="556" spans="1:24">
      <c r="A556" s="5" t="s">
        <v>530</v>
      </c>
      <c r="B556" s="10">
        <v>41809</v>
      </c>
      <c r="C556" s="10" t="str">
        <f>VLOOKUP(MONTH(B556),'Commission Criteria'!$XES$3:$XFD$6,2,1)</f>
        <v>Qtr1</v>
      </c>
      <c r="D556" s="5" t="s">
        <v>1543</v>
      </c>
      <c r="E556" s="5">
        <v>10001</v>
      </c>
      <c r="F556" s="5" t="s">
        <v>1267</v>
      </c>
      <c r="G556" s="5">
        <v>1</v>
      </c>
      <c r="H556" s="2" t="s">
        <v>1562</v>
      </c>
      <c r="I556" s="2" t="s">
        <v>864</v>
      </c>
      <c r="J556" s="2" t="s">
        <v>866</v>
      </c>
      <c r="K556" s="5" t="s">
        <v>958</v>
      </c>
      <c r="L556" s="5">
        <v>3832</v>
      </c>
      <c r="M556" s="5">
        <v>1570</v>
      </c>
      <c r="N556" s="5" t="s">
        <v>918</v>
      </c>
      <c r="O556" s="8">
        <v>10</v>
      </c>
      <c r="P556" s="5">
        <v>1570</v>
      </c>
      <c r="Q556" s="5">
        <v>3832</v>
      </c>
      <c r="R556" s="17">
        <f>VLOOKUP(Q556,'Commission Criteria'!$B$3:$C$11,2,TRUE)</f>
        <v>0.01</v>
      </c>
      <c r="S556" s="17">
        <f>VLOOKUP('OS Vlookup Approx Sol'!Q556,IF('OS Vlookup Approx Sol'!O556&lt;=5,'Commission Criteria'!$B$3:$C$11,'Commission Criteria'!$E$3:$F$11),2,1)</f>
        <v>0.02</v>
      </c>
      <c r="T556" s="5" t="s">
        <v>1562</v>
      </c>
      <c r="U556" s="5" t="s">
        <v>863</v>
      </c>
      <c r="V556" s="5" t="s">
        <v>864</v>
      </c>
      <c r="W556" s="5" t="s">
        <v>865</v>
      </c>
      <c r="X556" s="5" t="s">
        <v>866</v>
      </c>
    </row>
    <row r="557" spans="1:24">
      <c r="A557" s="5" t="s">
        <v>531</v>
      </c>
      <c r="B557" s="10">
        <v>41810</v>
      </c>
      <c r="C557" s="10" t="str">
        <f>VLOOKUP(MONTH(B557),'Commission Criteria'!$XES$3:$XFD$6,2,1)</f>
        <v>Qtr1</v>
      </c>
      <c r="D557" s="5" t="s">
        <v>1544</v>
      </c>
      <c r="E557" s="5">
        <v>10015</v>
      </c>
      <c r="F557" s="5" t="s">
        <v>1245</v>
      </c>
      <c r="G557" s="5">
        <v>1</v>
      </c>
      <c r="H557" s="2" t="s">
        <v>1002</v>
      </c>
      <c r="I557" s="2" t="s">
        <v>914</v>
      </c>
      <c r="J557" s="2" t="s">
        <v>915</v>
      </c>
      <c r="K557" s="5" t="s">
        <v>949</v>
      </c>
      <c r="L557" s="5">
        <v>2553</v>
      </c>
      <c r="M557" s="5">
        <v>1638</v>
      </c>
      <c r="N557" s="5" t="s">
        <v>920</v>
      </c>
      <c r="O557" s="8">
        <v>3</v>
      </c>
      <c r="P557" s="5">
        <v>1638</v>
      </c>
      <c r="Q557" s="5">
        <v>2553</v>
      </c>
      <c r="R557" s="17">
        <f>VLOOKUP(Q557,'Commission Criteria'!$B$3:$C$11,2,TRUE)</f>
        <v>0.01</v>
      </c>
      <c r="S557" s="17">
        <f>VLOOKUP('OS Vlookup Approx Sol'!Q557,IF('OS Vlookup Approx Sol'!O557&lt;=5,'Commission Criteria'!$B$3:$C$11,'Commission Criteria'!$E$3:$F$11),2,1)</f>
        <v>0.01</v>
      </c>
      <c r="T557" s="5" t="s">
        <v>1002</v>
      </c>
      <c r="U557" s="5" t="s">
        <v>913</v>
      </c>
      <c r="V557" s="5" t="s">
        <v>914</v>
      </c>
      <c r="W557" s="5" t="s">
        <v>907</v>
      </c>
      <c r="X557" s="5" t="s">
        <v>915</v>
      </c>
    </row>
    <row r="558" spans="1:24">
      <c r="A558" s="5" t="s">
        <v>532</v>
      </c>
      <c r="B558" s="10">
        <v>41810</v>
      </c>
      <c r="C558" s="10" t="str">
        <f>VLOOKUP(MONTH(B558),'Commission Criteria'!$XES$3:$XFD$6,2,1)</f>
        <v>Qtr1</v>
      </c>
      <c r="D558" s="5" t="s">
        <v>1543</v>
      </c>
      <c r="E558" s="5">
        <v>10005</v>
      </c>
      <c r="F558" s="5" t="s">
        <v>1350</v>
      </c>
      <c r="G558" s="5">
        <v>1</v>
      </c>
      <c r="H558" s="2" t="s">
        <v>993</v>
      </c>
      <c r="I558" s="2" t="s">
        <v>878</v>
      </c>
      <c r="J558" s="2" t="s">
        <v>880</v>
      </c>
      <c r="K558" s="5" t="s">
        <v>1050</v>
      </c>
      <c r="L558" s="5">
        <v>2562</v>
      </c>
      <c r="M558" s="5">
        <v>1527</v>
      </c>
      <c r="N558" s="5" t="s">
        <v>918</v>
      </c>
      <c r="O558" s="8">
        <v>10</v>
      </c>
      <c r="P558" s="5">
        <v>1527</v>
      </c>
      <c r="Q558" s="5">
        <v>2562</v>
      </c>
      <c r="R558" s="17">
        <f>VLOOKUP(Q558,'Commission Criteria'!$B$3:$C$11,2,TRUE)</f>
        <v>0.01</v>
      </c>
      <c r="S558" s="17">
        <f>VLOOKUP('OS Vlookup Approx Sol'!Q558,IF('OS Vlookup Approx Sol'!O558&lt;=5,'Commission Criteria'!$B$3:$C$11,'Commission Criteria'!$E$3:$F$11),2,1)</f>
        <v>0.02</v>
      </c>
      <c r="T558" s="5" t="s">
        <v>993</v>
      </c>
      <c r="U558" s="5" t="s">
        <v>877</v>
      </c>
      <c r="V558" s="5" t="s">
        <v>878</v>
      </c>
      <c r="W558" s="5" t="s">
        <v>879</v>
      </c>
      <c r="X558" s="5" t="s">
        <v>880</v>
      </c>
    </row>
    <row r="559" spans="1:24">
      <c r="A559" s="5" t="s">
        <v>533</v>
      </c>
      <c r="B559" s="10">
        <v>41810</v>
      </c>
      <c r="C559" s="10" t="str">
        <f>VLOOKUP(MONTH(B559),'Commission Criteria'!$XES$3:$XFD$6,2,1)</f>
        <v>Qtr1</v>
      </c>
      <c r="D559" s="5" t="s">
        <v>1545</v>
      </c>
      <c r="E559" s="5">
        <v>10005</v>
      </c>
      <c r="F559" s="5" t="s">
        <v>1383</v>
      </c>
      <c r="G559" s="5">
        <v>1</v>
      </c>
      <c r="H559" s="2" t="s">
        <v>993</v>
      </c>
      <c r="I559" s="2" t="s">
        <v>878</v>
      </c>
      <c r="J559" s="2" t="s">
        <v>880</v>
      </c>
      <c r="K559" s="5" t="s">
        <v>1083</v>
      </c>
      <c r="L559" s="5">
        <v>2576</v>
      </c>
      <c r="M559" s="5">
        <v>1826</v>
      </c>
      <c r="N559" s="5" t="s">
        <v>918</v>
      </c>
      <c r="O559" s="8">
        <v>6</v>
      </c>
      <c r="P559" s="5">
        <v>1826</v>
      </c>
      <c r="Q559" s="5">
        <v>2576</v>
      </c>
      <c r="R559" s="17">
        <f>VLOOKUP(Q559,'Commission Criteria'!$B$3:$C$11,2,TRUE)</f>
        <v>0.01</v>
      </c>
      <c r="S559" s="17">
        <f>VLOOKUP('OS Vlookup Approx Sol'!Q559,IF('OS Vlookup Approx Sol'!O559&lt;=5,'Commission Criteria'!$B$3:$C$11,'Commission Criteria'!$E$3:$F$11),2,1)</f>
        <v>0.02</v>
      </c>
      <c r="T559" s="5" t="s">
        <v>993</v>
      </c>
      <c r="U559" s="5" t="s">
        <v>877</v>
      </c>
      <c r="V559" s="5" t="s">
        <v>878</v>
      </c>
      <c r="W559" s="5" t="s">
        <v>879</v>
      </c>
      <c r="X559" s="5" t="s">
        <v>880</v>
      </c>
    </row>
    <row r="560" spans="1:24">
      <c r="A560" s="5" t="s">
        <v>534</v>
      </c>
      <c r="B560" s="10">
        <v>41810</v>
      </c>
      <c r="C560" s="10" t="str">
        <f>VLOOKUP(MONTH(B560),'Commission Criteria'!$XES$3:$XFD$6,2,1)</f>
        <v>Qtr1</v>
      </c>
      <c r="D560" s="5" t="s">
        <v>1545</v>
      </c>
      <c r="E560" s="5">
        <v>10010</v>
      </c>
      <c r="F560" s="5" t="s">
        <v>1323</v>
      </c>
      <c r="G560" s="5">
        <v>1</v>
      </c>
      <c r="H560" s="2" t="s">
        <v>997</v>
      </c>
      <c r="I560" s="2" t="s">
        <v>896</v>
      </c>
      <c r="J560" s="2" t="s">
        <v>897</v>
      </c>
      <c r="K560" s="5" t="s">
        <v>1023</v>
      </c>
      <c r="L560" s="5">
        <v>3569</v>
      </c>
      <c r="M560" s="5">
        <v>2320</v>
      </c>
      <c r="N560" s="5" t="s">
        <v>923</v>
      </c>
      <c r="O560" s="8">
        <v>6</v>
      </c>
      <c r="P560" s="5">
        <v>2320</v>
      </c>
      <c r="Q560" s="5">
        <v>3569</v>
      </c>
      <c r="R560" s="17">
        <f>VLOOKUP(Q560,'Commission Criteria'!$B$3:$C$11,2,TRUE)</f>
        <v>0.01</v>
      </c>
      <c r="S560" s="17">
        <f>VLOOKUP('OS Vlookup Approx Sol'!Q560,IF('OS Vlookup Approx Sol'!O560&lt;=5,'Commission Criteria'!$B$3:$C$11,'Commission Criteria'!$E$3:$F$11),2,1)</f>
        <v>0.02</v>
      </c>
      <c r="T560" s="5" t="s">
        <v>997</v>
      </c>
      <c r="U560" s="5" t="s">
        <v>895</v>
      </c>
      <c r="V560" s="5" t="s">
        <v>896</v>
      </c>
      <c r="W560" s="5" t="s">
        <v>879</v>
      </c>
      <c r="X560" s="5" t="s">
        <v>897</v>
      </c>
    </row>
    <row r="561" spans="1:24">
      <c r="A561" s="5" t="s">
        <v>535</v>
      </c>
      <c r="B561" s="10">
        <v>41810</v>
      </c>
      <c r="C561" s="10" t="str">
        <f>VLOOKUP(MONTH(B561),'Commission Criteria'!$XES$3:$XFD$6,2,1)</f>
        <v>Qtr1</v>
      </c>
      <c r="D561" s="5" t="s">
        <v>1545</v>
      </c>
      <c r="E561" s="5">
        <v>10003</v>
      </c>
      <c r="F561" s="5" t="s">
        <v>1465</v>
      </c>
      <c r="G561" s="5">
        <v>1</v>
      </c>
      <c r="H561" s="2" t="s">
        <v>991</v>
      </c>
      <c r="I561" s="2" t="s">
        <v>872</v>
      </c>
      <c r="J561" s="2" t="s">
        <v>874</v>
      </c>
      <c r="K561" s="5" t="s">
        <v>1165</v>
      </c>
      <c r="L561" s="5">
        <v>3644</v>
      </c>
      <c r="M561" s="5">
        <v>1954</v>
      </c>
      <c r="N561" s="5" t="s">
        <v>920</v>
      </c>
      <c r="O561" s="8">
        <v>6</v>
      </c>
      <c r="P561" s="5">
        <v>1954</v>
      </c>
      <c r="Q561" s="5">
        <v>3644</v>
      </c>
      <c r="R561" s="17">
        <f>VLOOKUP(Q561,'Commission Criteria'!$B$3:$C$11,2,TRUE)</f>
        <v>0.01</v>
      </c>
      <c r="S561" s="17">
        <f>VLOOKUP('OS Vlookup Approx Sol'!Q561,IF('OS Vlookup Approx Sol'!O561&lt;=5,'Commission Criteria'!$B$3:$C$11,'Commission Criteria'!$E$3:$F$11),2,1)</f>
        <v>0.02</v>
      </c>
      <c r="T561" s="5" t="s">
        <v>991</v>
      </c>
      <c r="U561" s="5" t="s">
        <v>871</v>
      </c>
      <c r="V561" s="5" t="s">
        <v>872</v>
      </c>
      <c r="W561" s="5" t="s">
        <v>873</v>
      </c>
      <c r="X561" s="5" t="s">
        <v>874</v>
      </c>
    </row>
    <row r="562" spans="1:24">
      <c r="A562" s="5" t="s">
        <v>536</v>
      </c>
      <c r="B562" s="10">
        <v>41810</v>
      </c>
      <c r="C562" s="10" t="str">
        <f>VLOOKUP(MONTH(B562),'Commission Criteria'!$XES$3:$XFD$6,2,1)</f>
        <v>Qtr1</v>
      </c>
      <c r="D562" s="5" t="s">
        <v>1539</v>
      </c>
      <c r="E562" s="5">
        <v>10005</v>
      </c>
      <c r="F562" s="5" t="s">
        <v>1404</v>
      </c>
      <c r="G562" s="5">
        <v>2</v>
      </c>
      <c r="H562" s="2" t="s">
        <v>993</v>
      </c>
      <c r="I562" s="2" t="s">
        <v>878</v>
      </c>
      <c r="J562" s="2" t="s">
        <v>880</v>
      </c>
      <c r="K562" s="5" t="s">
        <v>1104</v>
      </c>
      <c r="L562" s="5">
        <v>2889</v>
      </c>
      <c r="M562" s="5">
        <v>1384</v>
      </c>
      <c r="N562" s="5" t="s">
        <v>918</v>
      </c>
      <c r="O562" s="8">
        <v>4</v>
      </c>
      <c r="P562" s="5">
        <v>2768</v>
      </c>
      <c r="Q562" s="5">
        <v>5778</v>
      </c>
      <c r="R562" s="17">
        <f>VLOOKUP(Q562,'Commission Criteria'!$B$3:$C$11,2,TRUE)</f>
        <v>0.03</v>
      </c>
      <c r="S562" s="17">
        <f>VLOOKUP('OS Vlookup Approx Sol'!Q562,IF('OS Vlookup Approx Sol'!O562&lt;=5,'Commission Criteria'!$B$3:$C$11,'Commission Criteria'!$E$3:$F$11),2,1)</f>
        <v>0.03</v>
      </c>
      <c r="T562" s="5" t="s">
        <v>993</v>
      </c>
      <c r="U562" s="5" t="s">
        <v>877</v>
      </c>
      <c r="V562" s="5" t="s">
        <v>878</v>
      </c>
      <c r="W562" s="5" t="s">
        <v>879</v>
      </c>
      <c r="X562" s="5" t="s">
        <v>880</v>
      </c>
    </row>
    <row r="563" spans="1:24">
      <c r="A563" s="5" t="s">
        <v>537</v>
      </c>
      <c r="B563" s="10">
        <v>41810</v>
      </c>
      <c r="C563" s="10" t="str">
        <f>VLOOKUP(MONTH(B563),'Commission Criteria'!$XES$3:$XFD$6,2,1)</f>
        <v>Qtr1</v>
      </c>
      <c r="D563" s="5" t="s">
        <v>1544</v>
      </c>
      <c r="E563" s="5">
        <v>10014</v>
      </c>
      <c r="F563" s="5" t="s">
        <v>1372</v>
      </c>
      <c r="G563" s="5">
        <v>2</v>
      </c>
      <c r="H563" s="2" t="s">
        <v>1001</v>
      </c>
      <c r="I563" s="2" t="s">
        <v>910</v>
      </c>
      <c r="J563" s="2" t="s">
        <v>912</v>
      </c>
      <c r="K563" s="5" t="s">
        <v>1072</v>
      </c>
      <c r="L563" s="5">
        <v>3065</v>
      </c>
      <c r="M563" s="5">
        <v>1426</v>
      </c>
      <c r="N563" s="5" t="s">
        <v>923</v>
      </c>
      <c r="O563" s="8">
        <v>3</v>
      </c>
      <c r="P563" s="5">
        <v>2852</v>
      </c>
      <c r="Q563" s="5">
        <v>6130</v>
      </c>
      <c r="R563" s="17">
        <f>VLOOKUP(Q563,'Commission Criteria'!$B$3:$C$11,2,TRUE)</f>
        <v>0.03</v>
      </c>
      <c r="S563" s="17">
        <f>VLOOKUP('OS Vlookup Approx Sol'!Q563,IF('OS Vlookup Approx Sol'!O563&lt;=5,'Commission Criteria'!$B$3:$C$11,'Commission Criteria'!$E$3:$F$11),2,1)</f>
        <v>0.03</v>
      </c>
      <c r="T563" s="5" t="s">
        <v>1001</v>
      </c>
      <c r="U563" s="5" t="s">
        <v>909</v>
      </c>
      <c r="V563" s="5" t="s">
        <v>910</v>
      </c>
      <c r="W563" s="5" t="s">
        <v>911</v>
      </c>
      <c r="X563" s="5" t="s">
        <v>912</v>
      </c>
    </row>
    <row r="564" spans="1:24">
      <c r="A564" s="5" t="s">
        <v>1597</v>
      </c>
      <c r="B564" s="10">
        <v>41810</v>
      </c>
      <c r="C564" s="10" t="str">
        <f>VLOOKUP(MONTH(B564),'Commission Criteria'!$XES$3:$XFD$6,2,1)</f>
        <v>Qtr1</v>
      </c>
      <c r="D564" s="5" t="s">
        <v>1546</v>
      </c>
      <c r="E564" s="5">
        <v>10009</v>
      </c>
      <c r="F564" s="5" t="s">
        <v>1259</v>
      </c>
      <c r="G564" s="5">
        <v>2</v>
      </c>
      <c r="H564" s="2" t="s">
        <v>996</v>
      </c>
      <c r="I564" s="2" t="s">
        <v>892</v>
      </c>
      <c r="J564" s="2" t="s">
        <v>894</v>
      </c>
      <c r="K564" s="5" t="s">
        <v>930</v>
      </c>
      <c r="L564" s="5">
        <v>4724</v>
      </c>
      <c r="M564" s="5">
        <v>2467</v>
      </c>
      <c r="N564" s="5" t="s">
        <v>918</v>
      </c>
      <c r="O564" s="8">
        <v>4</v>
      </c>
      <c r="P564" s="5">
        <v>4934</v>
      </c>
      <c r="Q564" s="5">
        <v>9448</v>
      </c>
      <c r="R564" s="17">
        <f>VLOOKUP(Q564,'Commission Criteria'!$B$3:$C$11,2,TRUE)</f>
        <v>0.03</v>
      </c>
      <c r="S564" s="17">
        <f>VLOOKUP('OS Vlookup Approx Sol'!Q564,IF('OS Vlookup Approx Sol'!O564&lt;=5,'Commission Criteria'!$B$3:$C$11,'Commission Criteria'!$E$3:$F$11),2,1)</f>
        <v>0.03</v>
      </c>
      <c r="T564" s="5" t="s">
        <v>996</v>
      </c>
      <c r="U564" s="5" t="s">
        <v>891</v>
      </c>
      <c r="V564" s="5" t="s">
        <v>892</v>
      </c>
      <c r="W564" s="5" t="s">
        <v>893</v>
      </c>
      <c r="X564" s="5" t="s">
        <v>894</v>
      </c>
    </row>
    <row r="565" spans="1:24">
      <c r="A565" s="5" t="s">
        <v>538</v>
      </c>
      <c r="B565" s="10">
        <v>41810</v>
      </c>
      <c r="C565" s="10" t="str">
        <f>VLOOKUP(MONTH(B565),'Commission Criteria'!$XES$3:$XFD$6,2,1)</f>
        <v>Qtr1</v>
      </c>
      <c r="D565" s="5" t="s">
        <v>1540</v>
      </c>
      <c r="E565" s="5">
        <v>10012</v>
      </c>
      <c r="F565" s="5" t="s">
        <v>1386</v>
      </c>
      <c r="G565" s="5">
        <v>3</v>
      </c>
      <c r="H565" s="2" t="s">
        <v>999</v>
      </c>
      <c r="I565" s="2" t="s">
        <v>903</v>
      </c>
      <c r="J565" s="2" t="s">
        <v>904</v>
      </c>
      <c r="K565" s="5" t="s">
        <v>1086</v>
      </c>
      <c r="L565" s="5">
        <v>4006</v>
      </c>
      <c r="M565" s="5">
        <v>1320</v>
      </c>
      <c r="N565" s="5" t="s">
        <v>923</v>
      </c>
      <c r="O565" s="8">
        <v>5</v>
      </c>
      <c r="P565" s="5">
        <v>3960</v>
      </c>
      <c r="Q565" s="5">
        <v>12018</v>
      </c>
      <c r="R565" s="17">
        <f>VLOOKUP(Q565,'Commission Criteria'!$B$3:$C$11,2,TRUE)</f>
        <v>0.03</v>
      </c>
      <c r="S565" s="17">
        <f>VLOOKUP('OS Vlookup Approx Sol'!Q565,IF('OS Vlookup Approx Sol'!O565&lt;=5,'Commission Criteria'!$B$3:$C$11,'Commission Criteria'!$E$3:$F$11),2,1)</f>
        <v>0.03</v>
      </c>
      <c r="T565" s="5" t="s">
        <v>999</v>
      </c>
      <c r="U565" s="5" t="s">
        <v>902</v>
      </c>
      <c r="V565" s="5" t="s">
        <v>903</v>
      </c>
      <c r="W565" s="5" t="s">
        <v>879</v>
      </c>
      <c r="X565" s="5" t="s">
        <v>904</v>
      </c>
    </row>
    <row r="566" spans="1:24">
      <c r="A566" s="5" t="s">
        <v>539</v>
      </c>
      <c r="B566" s="10">
        <v>41811</v>
      </c>
      <c r="C566" s="10" t="str">
        <f>VLOOKUP(MONTH(B566),'Commission Criteria'!$XES$3:$XFD$6,2,1)</f>
        <v>Qtr1</v>
      </c>
      <c r="D566" s="5" t="s">
        <v>1541</v>
      </c>
      <c r="E566" s="5">
        <v>10012</v>
      </c>
      <c r="F566" s="5" t="s">
        <v>1395</v>
      </c>
      <c r="G566" s="5">
        <v>2</v>
      </c>
      <c r="H566" s="2" t="s">
        <v>999</v>
      </c>
      <c r="I566" s="2" t="s">
        <v>903</v>
      </c>
      <c r="J566" s="2" t="s">
        <v>904</v>
      </c>
      <c r="K566" s="5" t="s">
        <v>1095</v>
      </c>
      <c r="L566" s="5">
        <v>2867</v>
      </c>
      <c r="M566" s="5">
        <v>2295</v>
      </c>
      <c r="N566" s="5" t="s">
        <v>925</v>
      </c>
      <c r="O566" s="8">
        <v>8</v>
      </c>
      <c r="P566" s="5">
        <v>4590</v>
      </c>
      <c r="Q566" s="5">
        <v>5734</v>
      </c>
      <c r="R566" s="17">
        <f>VLOOKUP(Q566,'Commission Criteria'!$B$3:$C$11,2,TRUE)</f>
        <v>0.03</v>
      </c>
      <c r="S566" s="17">
        <f>VLOOKUP('OS Vlookup Approx Sol'!Q566,IF('OS Vlookup Approx Sol'!O566&lt;=5,'Commission Criteria'!$B$3:$C$11,'Commission Criteria'!$E$3:$F$11),2,1)</f>
        <v>0.02</v>
      </c>
      <c r="T566" s="5" t="s">
        <v>999</v>
      </c>
      <c r="U566" s="5" t="s">
        <v>902</v>
      </c>
      <c r="V566" s="5" t="s">
        <v>903</v>
      </c>
      <c r="W566" s="5" t="s">
        <v>879</v>
      </c>
      <c r="X566" s="5" t="s">
        <v>904</v>
      </c>
    </row>
    <row r="567" spans="1:24">
      <c r="A567" s="5" t="s">
        <v>540</v>
      </c>
      <c r="B567" s="10">
        <v>41811</v>
      </c>
      <c r="C567" s="10" t="str">
        <f>VLOOKUP(MONTH(B567),'Commission Criteria'!$XES$3:$XFD$6,2,1)</f>
        <v>Qtr1</v>
      </c>
      <c r="D567" s="5" t="s">
        <v>1546</v>
      </c>
      <c r="E567" s="5">
        <v>10013</v>
      </c>
      <c r="F567" s="5" t="s">
        <v>1273</v>
      </c>
      <c r="G567" s="5">
        <v>2</v>
      </c>
      <c r="H567" s="2" t="s">
        <v>1000</v>
      </c>
      <c r="I567" s="2" t="s">
        <v>906</v>
      </c>
      <c r="J567" s="2" t="s">
        <v>908</v>
      </c>
      <c r="K567" s="5" t="s">
        <v>1003</v>
      </c>
      <c r="L567" s="5">
        <v>3507</v>
      </c>
      <c r="M567" s="5">
        <v>1643</v>
      </c>
      <c r="N567" s="5" t="s">
        <v>923</v>
      </c>
      <c r="O567" s="8">
        <v>4</v>
      </c>
      <c r="P567" s="5">
        <v>3286</v>
      </c>
      <c r="Q567" s="5">
        <v>7014</v>
      </c>
      <c r="R567" s="17">
        <f>VLOOKUP(Q567,'Commission Criteria'!$B$3:$C$11,2,TRUE)</f>
        <v>0.03</v>
      </c>
      <c r="S567" s="17">
        <f>VLOOKUP('OS Vlookup Approx Sol'!Q567,IF('OS Vlookup Approx Sol'!O567&lt;=5,'Commission Criteria'!$B$3:$C$11,'Commission Criteria'!$E$3:$F$11),2,1)</f>
        <v>0.03</v>
      </c>
      <c r="T567" s="5" t="s">
        <v>1000</v>
      </c>
      <c r="U567" s="5" t="s">
        <v>905</v>
      </c>
      <c r="V567" s="5" t="s">
        <v>906</v>
      </c>
      <c r="W567" s="5" t="s">
        <v>907</v>
      </c>
      <c r="X567" s="5" t="s">
        <v>908</v>
      </c>
    </row>
    <row r="568" spans="1:24">
      <c r="A568" s="5" t="s">
        <v>541</v>
      </c>
      <c r="B568" s="10">
        <v>41811</v>
      </c>
      <c r="C568" s="10" t="str">
        <f>VLOOKUP(MONTH(B568),'Commission Criteria'!$XES$3:$XFD$6,2,1)</f>
        <v>Qtr1</v>
      </c>
      <c r="D568" s="5" t="s">
        <v>1546</v>
      </c>
      <c r="E568" s="5">
        <v>10002</v>
      </c>
      <c r="F568" s="5" t="s">
        <v>1515</v>
      </c>
      <c r="G568" s="5">
        <v>3</v>
      </c>
      <c r="H568" s="2" t="s">
        <v>990</v>
      </c>
      <c r="I568" s="2" t="s">
        <v>868</v>
      </c>
      <c r="J568" s="2" t="s">
        <v>870</v>
      </c>
      <c r="K568" s="5" t="s">
        <v>1215</v>
      </c>
      <c r="L568" s="5">
        <v>4092</v>
      </c>
      <c r="M568" s="5">
        <v>1482</v>
      </c>
      <c r="N568" s="5" t="s">
        <v>923</v>
      </c>
      <c r="O568" s="8">
        <v>4</v>
      </c>
      <c r="P568" s="5">
        <v>4446</v>
      </c>
      <c r="Q568" s="5">
        <v>12276</v>
      </c>
      <c r="R568" s="17">
        <f>VLOOKUP(Q568,'Commission Criteria'!$B$3:$C$11,2,TRUE)</f>
        <v>0.03</v>
      </c>
      <c r="S568" s="17">
        <f>VLOOKUP('OS Vlookup Approx Sol'!Q568,IF('OS Vlookup Approx Sol'!O568&lt;=5,'Commission Criteria'!$B$3:$C$11,'Commission Criteria'!$E$3:$F$11),2,1)</f>
        <v>0.03</v>
      </c>
      <c r="T568" s="5" t="s">
        <v>990</v>
      </c>
      <c r="U568" s="5" t="s">
        <v>867</v>
      </c>
      <c r="V568" s="5" t="s">
        <v>868</v>
      </c>
      <c r="W568" s="5" t="s">
        <v>869</v>
      </c>
      <c r="X568" s="5" t="s">
        <v>870</v>
      </c>
    </row>
    <row r="569" spans="1:24">
      <c r="A569" s="5" t="s">
        <v>542</v>
      </c>
      <c r="B569" s="10">
        <v>41812</v>
      </c>
      <c r="C569" s="10" t="str">
        <f>VLOOKUP(MONTH(B569),'Commission Criteria'!$XES$3:$XFD$6,2,1)</f>
        <v>Qtr1</v>
      </c>
      <c r="D569" s="5" t="s">
        <v>1541</v>
      </c>
      <c r="E569" s="5">
        <v>10002</v>
      </c>
      <c r="F569" s="5" t="s">
        <v>1408</v>
      </c>
      <c r="G569" s="5">
        <v>1</v>
      </c>
      <c r="H569" s="2" t="s">
        <v>990</v>
      </c>
      <c r="I569" s="2" t="s">
        <v>868</v>
      </c>
      <c r="J569" s="2" t="s">
        <v>870</v>
      </c>
      <c r="K569" s="5" t="s">
        <v>1108</v>
      </c>
      <c r="L569" s="5">
        <v>2507</v>
      </c>
      <c r="M569" s="5">
        <v>1380</v>
      </c>
      <c r="N569" s="5" t="s">
        <v>918</v>
      </c>
      <c r="O569" s="8">
        <v>8</v>
      </c>
      <c r="P569" s="5">
        <v>1380</v>
      </c>
      <c r="Q569" s="5">
        <v>2507</v>
      </c>
      <c r="R569" s="17">
        <f>VLOOKUP(Q569,'Commission Criteria'!$B$3:$C$11,2,TRUE)</f>
        <v>0.01</v>
      </c>
      <c r="S569" s="17">
        <f>VLOOKUP('OS Vlookup Approx Sol'!Q569,IF('OS Vlookup Approx Sol'!O569&lt;=5,'Commission Criteria'!$B$3:$C$11,'Commission Criteria'!$E$3:$F$11),2,1)</f>
        <v>0.02</v>
      </c>
      <c r="T569" s="5" t="s">
        <v>990</v>
      </c>
      <c r="U569" s="5" t="s">
        <v>867</v>
      </c>
      <c r="V569" s="5" t="s">
        <v>868</v>
      </c>
      <c r="W569" s="5" t="s">
        <v>869</v>
      </c>
      <c r="X569" s="5" t="s">
        <v>870</v>
      </c>
    </row>
    <row r="570" spans="1:24">
      <c r="A570" s="5" t="s">
        <v>543</v>
      </c>
      <c r="B570" s="10">
        <v>41812</v>
      </c>
      <c r="C570" s="10" t="str">
        <f>VLOOKUP(MONTH(B570),'Commission Criteria'!$XES$3:$XFD$6,2,1)</f>
        <v>Qtr1</v>
      </c>
      <c r="D570" s="5" t="s">
        <v>1545</v>
      </c>
      <c r="E570" s="5">
        <v>10015</v>
      </c>
      <c r="F570" s="5" t="s">
        <v>1334</v>
      </c>
      <c r="G570" s="5">
        <v>1</v>
      </c>
      <c r="H570" s="2" t="s">
        <v>1002</v>
      </c>
      <c r="I570" s="2" t="s">
        <v>914</v>
      </c>
      <c r="J570" s="2" t="s">
        <v>915</v>
      </c>
      <c r="K570" s="5" t="s">
        <v>1034</v>
      </c>
      <c r="L570" s="5">
        <v>4914</v>
      </c>
      <c r="M570" s="5">
        <v>1632</v>
      </c>
      <c r="N570" s="5" t="s">
        <v>923</v>
      </c>
      <c r="O570" s="8">
        <v>6</v>
      </c>
      <c r="P570" s="5">
        <v>1632</v>
      </c>
      <c r="Q570" s="5">
        <v>4914</v>
      </c>
      <c r="R570" s="17">
        <f>VLOOKUP(Q570,'Commission Criteria'!$B$3:$C$11,2,TRUE)</f>
        <v>0.01</v>
      </c>
      <c r="S570" s="17">
        <f>VLOOKUP('OS Vlookup Approx Sol'!Q570,IF('OS Vlookup Approx Sol'!O570&lt;=5,'Commission Criteria'!$B$3:$C$11,'Commission Criteria'!$E$3:$F$11),2,1)</f>
        <v>0.02</v>
      </c>
      <c r="T570" s="5" t="s">
        <v>1002</v>
      </c>
      <c r="U570" s="5" t="s">
        <v>913</v>
      </c>
      <c r="V570" s="5" t="s">
        <v>914</v>
      </c>
      <c r="W570" s="5" t="s">
        <v>907</v>
      </c>
      <c r="X570" s="5" t="s">
        <v>915</v>
      </c>
    </row>
    <row r="571" spans="1:24">
      <c r="A571" s="5" t="s">
        <v>544</v>
      </c>
      <c r="B571" s="10">
        <v>41816</v>
      </c>
      <c r="C571" s="10" t="str">
        <f>VLOOKUP(MONTH(B571),'Commission Criteria'!$XES$3:$XFD$6,2,1)</f>
        <v>Qtr1</v>
      </c>
      <c r="D571" s="5" t="s">
        <v>1540</v>
      </c>
      <c r="E571" s="5">
        <v>10010</v>
      </c>
      <c r="F571" s="5" t="s">
        <v>1500</v>
      </c>
      <c r="G571" s="5">
        <v>1</v>
      </c>
      <c r="H571" s="2" t="s">
        <v>997</v>
      </c>
      <c r="I571" s="2" t="s">
        <v>896</v>
      </c>
      <c r="J571" s="2" t="s">
        <v>897</v>
      </c>
      <c r="K571" s="5" t="s">
        <v>1200</v>
      </c>
      <c r="L571" s="5">
        <v>4484</v>
      </c>
      <c r="M571" s="5">
        <v>2146</v>
      </c>
      <c r="N571" s="5" t="s">
        <v>918</v>
      </c>
      <c r="O571" s="8">
        <v>5</v>
      </c>
      <c r="P571" s="5">
        <v>2146</v>
      </c>
      <c r="Q571" s="5">
        <v>4484</v>
      </c>
      <c r="R571" s="17">
        <f>VLOOKUP(Q571,'Commission Criteria'!$B$3:$C$11,2,TRUE)</f>
        <v>0.01</v>
      </c>
      <c r="S571" s="17">
        <f>VLOOKUP('OS Vlookup Approx Sol'!Q571,IF('OS Vlookup Approx Sol'!O571&lt;=5,'Commission Criteria'!$B$3:$C$11,'Commission Criteria'!$E$3:$F$11),2,1)</f>
        <v>0.01</v>
      </c>
      <c r="T571" s="5" t="s">
        <v>997</v>
      </c>
      <c r="U571" s="5" t="s">
        <v>895</v>
      </c>
      <c r="V571" s="5" t="s">
        <v>896</v>
      </c>
      <c r="W571" s="5" t="s">
        <v>879</v>
      </c>
      <c r="X571" s="5" t="s">
        <v>897</v>
      </c>
    </row>
    <row r="572" spans="1:24">
      <c r="A572" s="5" t="s">
        <v>545</v>
      </c>
      <c r="B572" s="10">
        <v>41817</v>
      </c>
      <c r="C572" s="10" t="str">
        <f>VLOOKUP(MONTH(B572),'Commission Criteria'!$XES$3:$XFD$6,2,1)</f>
        <v>Qtr1</v>
      </c>
      <c r="D572" s="5" t="s">
        <v>1541</v>
      </c>
      <c r="E572" s="5">
        <v>10008</v>
      </c>
      <c r="F572" s="5" t="s">
        <v>1476</v>
      </c>
      <c r="G572" s="5">
        <v>1</v>
      </c>
      <c r="H572" s="2" t="s">
        <v>995</v>
      </c>
      <c r="I572" s="2" t="s">
        <v>889</v>
      </c>
      <c r="J572" s="2" t="s">
        <v>890</v>
      </c>
      <c r="K572" s="5" t="s">
        <v>1176</v>
      </c>
      <c r="L572" s="5">
        <v>4220</v>
      </c>
      <c r="M572" s="5">
        <v>1493</v>
      </c>
      <c r="N572" s="5" t="s">
        <v>918</v>
      </c>
      <c r="O572" s="8">
        <v>8</v>
      </c>
      <c r="P572" s="5">
        <v>1493</v>
      </c>
      <c r="Q572" s="5">
        <v>4220</v>
      </c>
      <c r="R572" s="17">
        <f>VLOOKUP(Q572,'Commission Criteria'!$B$3:$C$11,2,TRUE)</f>
        <v>0.01</v>
      </c>
      <c r="S572" s="17">
        <f>VLOOKUP('OS Vlookup Approx Sol'!Q572,IF('OS Vlookup Approx Sol'!O572&lt;=5,'Commission Criteria'!$B$3:$C$11,'Commission Criteria'!$E$3:$F$11),2,1)</f>
        <v>0.02</v>
      </c>
      <c r="T572" s="5" t="s">
        <v>995</v>
      </c>
      <c r="U572" s="5" t="s">
        <v>888</v>
      </c>
      <c r="V572" s="5" t="s">
        <v>889</v>
      </c>
      <c r="W572" s="5" t="s">
        <v>865</v>
      </c>
      <c r="X572" s="5" t="s">
        <v>890</v>
      </c>
    </row>
    <row r="573" spans="1:24">
      <c r="A573" s="5" t="s">
        <v>546</v>
      </c>
      <c r="B573" s="10">
        <v>41818</v>
      </c>
      <c r="C573" s="10" t="str">
        <f>VLOOKUP(MONTH(B573),'Commission Criteria'!$XES$3:$XFD$6,2,1)</f>
        <v>Qtr1</v>
      </c>
      <c r="D573" s="5" t="s">
        <v>1543</v>
      </c>
      <c r="E573" s="5">
        <v>10002</v>
      </c>
      <c r="F573" s="5" t="s">
        <v>1346</v>
      </c>
      <c r="G573" s="5">
        <v>3</v>
      </c>
      <c r="H573" s="2" t="s">
        <v>990</v>
      </c>
      <c r="I573" s="2" t="s">
        <v>868</v>
      </c>
      <c r="J573" s="2" t="s">
        <v>870</v>
      </c>
      <c r="K573" s="5" t="s">
        <v>1046</v>
      </c>
      <c r="L573" s="5">
        <v>4669</v>
      </c>
      <c r="M573" s="5">
        <v>2255</v>
      </c>
      <c r="N573" s="5" t="s">
        <v>918</v>
      </c>
      <c r="O573" s="8">
        <v>10</v>
      </c>
      <c r="P573" s="5">
        <v>6765</v>
      </c>
      <c r="Q573" s="5">
        <v>14007</v>
      </c>
      <c r="R573" s="17">
        <f>VLOOKUP(Q573,'Commission Criteria'!$B$3:$C$11,2,TRUE)</f>
        <v>0.03</v>
      </c>
      <c r="S573" s="17">
        <f>VLOOKUP('OS Vlookup Approx Sol'!Q573,IF('OS Vlookup Approx Sol'!O573&lt;=5,'Commission Criteria'!$B$3:$C$11,'Commission Criteria'!$E$3:$F$11),2,1)</f>
        <v>0.02</v>
      </c>
      <c r="T573" s="5" t="s">
        <v>990</v>
      </c>
      <c r="U573" s="5" t="s">
        <v>867</v>
      </c>
      <c r="V573" s="5" t="s">
        <v>868</v>
      </c>
      <c r="W573" s="5" t="s">
        <v>869</v>
      </c>
      <c r="X573" s="5" t="s">
        <v>870</v>
      </c>
    </row>
    <row r="574" spans="1:24">
      <c r="A574" s="5" t="s">
        <v>547</v>
      </c>
      <c r="B574" s="10">
        <v>41820</v>
      </c>
      <c r="C574" s="10" t="str">
        <f>VLOOKUP(MONTH(B574),'Commission Criteria'!$XES$3:$XFD$6,2,1)</f>
        <v>Qtr1</v>
      </c>
      <c r="D574" s="5" t="s">
        <v>1545</v>
      </c>
      <c r="E574" s="5">
        <v>10006</v>
      </c>
      <c r="F574" s="5" t="s">
        <v>1272</v>
      </c>
      <c r="G574" s="5">
        <v>1</v>
      </c>
      <c r="H574" s="2" t="s">
        <v>1561</v>
      </c>
      <c r="I574" s="2" t="s">
        <v>882</v>
      </c>
      <c r="J574" s="2" t="s">
        <v>884</v>
      </c>
      <c r="K574" s="5" t="s">
        <v>960</v>
      </c>
      <c r="L574" s="5">
        <v>4719</v>
      </c>
      <c r="M574" s="5">
        <v>2043</v>
      </c>
      <c r="N574" s="5" t="s">
        <v>918</v>
      </c>
      <c r="O574" s="8">
        <v>6</v>
      </c>
      <c r="P574" s="5">
        <v>2043</v>
      </c>
      <c r="Q574" s="5">
        <v>4719</v>
      </c>
      <c r="R574" s="17">
        <f>VLOOKUP(Q574,'Commission Criteria'!$B$3:$C$11,2,TRUE)</f>
        <v>0.01</v>
      </c>
      <c r="S574" s="17">
        <f>VLOOKUP('OS Vlookup Approx Sol'!Q574,IF('OS Vlookup Approx Sol'!O574&lt;=5,'Commission Criteria'!$B$3:$C$11,'Commission Criteria'!$E$3:$F$11),2,1)</f>
        <v>0.02</v>
      </c>
      <c r="T574" s="5" t="s">
        <v>1561</v>
      </c>
      <c r="U574" s="5" t="s">
        <v>881</v>
      </c>
      <c r="V574" s="5" t="s">
        <v>882</v>
      </c>
      <c r="W574" s="5" t="s">
        <v>883</v>
      </c>
      <c r="X574" s="5" t="s">
        <v>884</v>
      </c>
    </row>
    <row r="575" spans="1:24">
      <c r="A575" s="5" t="s">
        <v>548</v>
      </c>
      <c r="B575" s="10">
        <v>41820</v>
      </c>
      <c r="C575" s="10" t="str">
        <f>VLOOKUP(MONTH(B575),'Commission Criteria'!$XES$3:$XFD$6,2,1)</f>
        <v>Qtr1</v>
      </c>
      <c r="D575" s="5" t="s">
        <v>1546</v>
      </c>
      <c r="E575" s="5">
        <v>10010</v>
      </c>
      <c r="F575" s="5" t="s">
        <v>1379</v>
      </c>
      <c r="G575" s="5">
        <v>2</v>
      </c>
      <c r="H575" s="2" t="s">
        <v>997</v>
      </c>
      <c r="I575" s="2" t="s">
        <v>896</v>
      </c>
      <c r="J575" s="2" t="s">
        <v>897</v>
      </c>
      <c r="K575" s="5" t="s">
        <v>1079</v>
      </c>
      <c r="L575" s="5">
        <v>3574</v>
      </c>
      <c r="M575" s="5">
        <v>1747</v>
      </c>
      <c r="N575" s="5" t="s">
        <v>918</v>
      </c>
      <c r="O575" s="8">
        <v>4</v>
      </c>
      <c r="P575" s="5">
        <v>3494</v>
      </c>
      <c r="Q575" s="5">
        <v>7148</v>
      </c>
      <c r="R575" s="17">
        <f>VLOOKUP(Q575,'Commission Criteria'!$B$3:$C$11,2,TRUE)</f>
        <v>0.03</v>
      </c>
      <c r="S575" s="17">
        <f>VLOOKUP('OS Vlookup Approx Sol'!Q575,IF('OS Vlookup Approx Sol'!O575&lt;=5,'Commission Criteria'!$B$3:$C$11,'Commission Criteria'!$E$3:$F$11),2,1)</f>
        <v>0.03</v>
      </c>
      <c r="T575" s="5" t="s">
        <v>997</v>
      </c>
      <c r="U575" s="5" t="s">
        <v>895</v>
      </c>
      <c r="V575" s="5" t="s">
        <v>896</v>
      </c>
      <c r="W575" s="5" t="s">
        <v>879</v>
      </c>
      <c r="X575" s="5" t="s">
        <v>897</v>
      </c>
    </row>
    <row r="576" spans="1:24">
      <c r="A576" s="5" t="s">
        <v>549</v>
      </c>
      <c r="B576" s="10">
        <v>41820</v>
      </c>
      <c r="C576" s="10" t="str">
        <f>VLOOKUP(MONTH(B576),'Commission Criteria'!$XES$3:$XFD$6,2,1)</f>
        <v>Qtr1</v>
      </c>
      <c r="D576" s="5" t="s">
        <v>1544</v>
      </c>
      <c r="E576" s="5">
        <v>10002</v>
      </c>
      <c r="F576" s="5" t="s">
        <v>1245</v>
      </c>
      <c r="G576" s="5">
        <v>3</v>
      </c>
      <c r="H576" s="2" t="s">
        <v>990</v>
      </c>
      <c r="I576" s="2" t="s">
        <v>868</v>
      </c>
      <c r="J576" s="2" t="s">
        <v>870</v>
      </c>
      <c r="K576" s="5" t="s">
        <v>949</v>
      </c>
      <c r="L576" s="5">
        <v>2553</v>
      </c>
      <c r="M576" s="5">
        <v>1638</v>
      </c>
      <c r="N576" s="5" t="s">
        <v>920</v>
      </c>
      <c r="O576" s="8">
        <v>3</v>
      </c>
      <c r="P576" s="5">
        <v>4914</v>
      </c>
      <c r="Q576" s="5">
        <v>7659</v>
      </c>
      <c r="R576" s="17">
        <f>VLOOKUP(Q576,'Commission Criteria'!$B$3:$C$11,2,TRUE)</f>
        <v>0.03</v>
      </c>
      <c r="S576" s="17">
        <f>VLOOKUP('OS Vlookup Approx Sol'!Q576,IF('OS Vlookup Approx Sol'!O576&lt;=5,'Commission Criteria'!$B$3:$C$11,'Commission Criteria'!$E$3:$F$11),2,1)</f>
        <v>0.03</v>
      </c>
      <c r="T576" s="5" t="s">
        <v>990</v>
      </c>
      <c r="U576" s="5" t="s">
        <v>867</v>
      </c>
      <c r="V576" s="5" t="s">
        <v>868</v>
      </c>
      <c r="W576" s="5" t="s">
        <v>869</v>
      </c>
      <c r="X576" s="5" t="s">
        <v>870</v>
      </c>
    </row>
    <row r="577" spans="1:24">
      <c r="A577" s="5" t="s">
        <v>550</v>
      </c>
      <c r="B577" s="10">
        <v>41822</v>
      </c>
      <c r="C577" s="10" t="str">
        <f>VLOOKUP(MONTH(B577),'Commission Criteria'!$XES$3:$XFD$6,2,1)</f>
        <v>Qtr2</v>
      </c>
      <c r="D577" s="5" t="s">
        <v>1541</v>
      </c>
      <c r="E577" s="5">
        <v>10011</v>
      </c>
      <c r="F577" s="5" t="s">
        <v>1342</v>
      </c>
      <c r="G577" s="5">
        <v>1</v>
      </c>
      <c r="H577" s="2" t="s">
        <v>998</v>
      </c>
      <c r="I577" s="2" t="s">
        <v>899</v>
      </c>
      <c r="J577" s="2" t="s">
        <v>901</v>
      </c>
      <c r="K577" s="5" t="s">
        <v>1042</v>
      </c>
      <c r="L577" s="5">
        <v>3039</v>
      </c>
      <c r="M577" s="5">
        <v>1730</v>
      </c>
      <c r="N577" s="5" t="s">
        <v>918</v>
      </c>
      <c r="O577" s="8">
        <v>8</v>
      </c>
      <c r="P577" s="5">
        <v>1730</v>
      </c>
      <c r="Q577" s="5">
        <v>3039</v>
      </c>
      <c r="R577" s="17">
        <f>VLOOKUP(Q577,'Commission Criteria'!$B$3:$C$11,2,TRUE)</f>
        <v>0.01</v>
      </c>
      <c r="S577" s="17">
        <f>VLOOKUP('OS Vlookup Approx Sol'!Q577,IF('OS Vlookup Approx Sol'!O577&lt;=5,'Commission Criteria'!$B$3:$C$11,'Commission Criteria'!$E$3:$F$11),2,1)</f>
        <v>0.02</v>
      </c>
      <c r="T577" s="5" t="s">
        <v>998</v>
      </c>
      <c r="U577" s="5" t="s">
        <v>898</v>
      </c>
      <c r="V577" s="5" t="s">
        <v>899</v>
      </c>
      <c r="W577" s="5" t="s">
        <v>900</v>
      </c>
      <c r="X577" s="5" t="s">
        <v>901</v>
      </c>
    </row>
    <row r="578" spans="1:24">
      <c r="A578" s="5" t="s">
        <v>551</v>
      </c>
      <c r="B578" s="10">
        <v>41825</v>
      </c>
      <c r="C578" s="10" t="str">
        <f>VLOOKUP(MONTH(B578),'Commission Criteria'!$XES$3:$XFD$6,2,1)</f>
        <v>Qtr2</v>
      </c>
      <c r="D578" s="5" t="s">
        <v>1543</v>
      </c>
      <c r="E578" s="5">
        <v>10012</v>
      </c>
      <c r="F578" s="5" t="s">
        <v>1510</v>
      </c>
      <c r="G578" s="5">
        <v>1</v>
      </c>
      <c r="H578" s="2" t="s">
        <v>999</v>
      </c>
      <c r="I578" s="2" t="s">
        <v>903</v>
      </c>
      <c r="J578" s="2" t="s">
        <v>904</v>
      </c>
      <c r="K578" s="5" t="s">
        <v>1210</v>
      </c>
      <c r="L578" s="5">
        <v>2659</v>
      </c>
      <c r="M578" s="5">
        <v>2415</v>
      </c>
      <c r="N578" s="5" t="s">
        <v>918</v>
      </c>
      <c r="O578" s="8">
        <v>10</v>
      </c>
      <c r="P578" s="5">
        <v>2415</v>
      </c>
      <c r="Q578" s="5">
        <v>2659</v>
      </c>
      <c r="R578" s="17">
        <f>VLOOKUP(Q578,'Commission Criteria'!$B$3:$C$11,2,TRUE)</f>
        <v>0.01</v>
      </c>
      <c r="S578" s="17">
        <f>VLOOKUP('OS Vlookup Approx Sol'!Q578,IF('OS Vlookup Approx Sol'!O578&lt;=5,'Commission Criteria'!$B$3:$C$11,'Commission Criteria'!$E$3:$F$11),2,1)</f>
        <v>0.02</v>
      </c>
      <c r="T578" s="5" t="s">
        <v>999</v>
      </c>
      <c r="U578" s="5" t="s">
        <v>902</v>
      </c>
      <c r="V578" s="5" t="s">
        <v>903</v>
      </c>
      <c r="W578" s="5" t="s">
        <v>879</v>
      </c>
      <c r="X578" s="5" t="s">
        <v>904</v>
      </c>
    </row>
    <row r="579" spans="1:24">
      <c r="A579" s="5" t="s">
        <v>552</v>
      </c>
      <c r="B579" s="10">
        <v>41825</v>
      </c>
      <c r="C579" s="10" t="str">
        <f>VLOOKUP(MONTH(B579),'Commission Criteria'!$XES$3:$XFD$6,2,1)</f>
        <v>Qtr2</v>
      </c>
      <c r="D579" s="5" t="s">
        <v>1543</v>
      </c>
      <c r="E579" s="5">
        <v>10010</v>
      </c>
      <c r="F579" s="5" t="s">
        <v>1536</v>
      </c>
      <c r="G579" s="5">
        <v>3</v>
      </c>
      <c r="H579" s="2" t="s">
        <v>997</v>
      </c>
      <c r="I579" s="2" t="s">
        <v>896</v>
      </c>
      <c r="J579" s="2" t="s">
        <v>897</v>
      </c>
      <c r="K579" s="5" t="s">
        <v>1236</v>
      </c>
      <c r="L579" s="5">
        <v>2580</v>
      </c>
      <c r="M579" s="5">
        <v>1518</v>
      </c>
      <c r="N579" s="5" t="s">
        <v>918</v>
      </c>
      <c r="O579" s="8">
        <v>10</v>
      </c>
      <c r="P579" s="5">
        <v>4554</v>
      </c>
      <c r="Q579" s="5">
        <v>7740</v>
      </c>
      <c r="R579" s="17">
        <f>VLOOKUP(Q579,'Commission Criteria'!$B$3:$C$11,2,TRUE)</f>
        <v>0.03</v>
      </c>
      <c r="S579" s="17">
        <f>VLOOKUP('OS Vlookup Approx Sol'!Q579,IF('OS Vlookup Approx Sol'!O579&lt;=5,'Commission Criteria'!$B$3:$C$11,'Commission Criteria'!$E$3:$F$11),2,1)</f>
        <v>0.02</v>
      </c>
      <c r="T579" s="5" t="s">
        <v>997</v>
      </c>
      <c r="U579" s="5" t="s">
        <v>895</v>
      </c>
      <c r="V579" s="5" t="s">
        <v>896</v>
      </c>
      <c r="W579" s="5" t="s">
        <v>879</v>
      </c>
      <c r="X579" s="5" t="s">
        <v>897</v>
      </c>
    </row>
    <row r="580" spans="1:24">
      <c r="A580" s="5" t="s">
        <v>553</v>
      </c>
      <c r="B580" s="10">
        <v>41827</v>
      </c>
      <c r="C580" s="10" t="str">
        <f>VLOOKUP(MONTH(B580),'Commission Criteria'!$XES$3:$XFD$6,2,1)</f>
        <v>Qtr2</v>
      </c>
      <c r="D580" s="5" t="s">
        <v>1542</v>
      </c>
      <c r="E580" s="5">
        <v>10014</v>
      </c>
      <c r="F580" s="5" t="s">
        <v>1383</v>
      </c>
      <c r="G580" s="5">
        <v>1</v>
      </c>
      <c r="H580" s="2" t="s">
        <v>1001</v>
      </c>
      <c r="I580" s="2" t="s">
        <v>910</v>
      </c>
      <c r="J580" s="2" t="s">
        <v>912</v>
      </c>
      <c r="K580" s="5" t="s">
        <v>1083</v>
      </c>
      <c r="L580" s="5">
        <v>2576</v>
      </c>
      <c r="M580" s="5">
        <v>1826</v>
      </c>
      <c r="N580" s="5" t="s">
        <v>918</v>
      </c>
      <c r="O580" s="8" t="s">
        <v>1572</v>
      </c>
      <c r="P580" s="5">
        <v>1826</v>
      </c>
      <c r="Q580" s="5">
        <v>2576</v>
      </c>
      <c r="R580" s="17">
        <f>VLOOKUP(Q580,'Commission Criteria'!$B$3:$C$11,2,TRUE)</f>
        <v>0.01</v>
      </c>
      <c r="S580" s="17">
        <f>VLOOKUP('OS Vlookup Approx Sol'!Q580,IF('OS Vlookup Approx Sol'!O580&lt;=5,'Commission Criteria'!$B$3:$C$11,'Commission Criteria'!$E$3:$F$11),2,1)</f>
        <v>0.02</v>
      </c>
      <c r="T580" s="5" t="s">
        <v>1001</v>
      </c>
      <c r="U580" s="5" t="s">
        <v>909</v>
      </c>
      <c r="V580" s="5" t="s">
        <v>910</v>
      </c>
      <c r="W580" s="5" t="s">
        <v>911</v>
      </c>
      <c r="X580" s="5" t="s">
        <v>912</v>
      </c>
    </row>
    <row r="581" spans="1:24">
      <c r="A581" s="5" t="s">
        <v>1598</v>
      </c>
      <c r="B581" s="10">
        <v>41827</v>
      </c>
      <c r="C581" s="10" t="str">
        <f>VLOOKUP(MONTH(B581),'Commission Criteria'!$XES$3:$XFD$6,2,1)</f>
        <v>Qtr2</v>
      </c>
      <c r="D581" s="5" t="s">
        <v>1543</v>
      </c>
      <c r="E581" s="5">
        <v>10008</v>
      </c>
      <c r="F581" s="5" t="s">
        <v>1335</v>
      </c>
      <c r="G581" s="5">
        <v>1</v>
      </c>
      <c r="H581" s="2" t="s">
        <v>995</v>
      </c>
      <c r="I581" s="2" t="s">
        <v>889</v>
      </c>
      <c r="J581" s="2" t="s">
        <v>890</v>
      </c>
      <c r="K581" s="5" t="s">
        <v>1035</v>
      </c>
      <c r="L581" s="5">
        <v>4262</v>
      </c>
      <c r="M581" s="5">
        <v>2486</v>
      </c>
      <c r="N581" s="5" t="s">
        <v>918</v>
      </c>
      <c r="O581" s="8">
        <v>10</v>
      </c>
      <c r="P581" s="5">
        <v>2486</v>
      </c>
      <c r="Q581" s="5">
        <v>4262</v>
      </c>
      <c r="R581" s="17">
        <f>VLOOKUP(Q581,'Commission Criteria'!$B$3:$C$11,2,TRUE)</f>
        <v>0.01</v>
      </c>
      <c r="S581" s="17">
        <f>VLOOKUP('OS Vlookup Approx Sol'!Q581,IF('OS Vlookup Approx Sol'!O581&lt;=5,'Commission Criteria'!$B$3:$C$11,'Commission Criteria'!$E$3:$F$11),2,1)</f>
        <v>0.02</v>
      </c>
      <c r="T581" s="5" t="s">
        <v>995</v>
      </c>
      <c r="U581" s="5" t="s">
        <v>888</v>
      </c>
      <c r="V581" s="5" t="s">
        <v>889</v>
      </c>
      <c r="W581" s="5" t="s">
        <v>865</v>
      </c>
      <c r="X581" s="5" t="s">
        <v>890</v>
      </c>
    </row>
    <row r="582" spans="1:24">
      <c r="A582" s="5" t="s">
        <v>554</v>
      </c>
      <c r="B582" s="10">
        <v>41827</v>
      </c>
      <c r="C582" s="10" t="str">
        <f>VLOOKUP(MONTH(B582),'Commission Criteria'!$XES$3:$XFD$6,2,1)</f>
        <v>Qtr2</v>
      </c>
      <c r="D582" s="5" t="s">
        <v>1544</v>
      </c>
      <c r="E582" s="5">
        <v>10005</v>
      </c>
      <c r="F582" s="5" t="s">
        <v>1392</v>
      </c>
      <c r="G582" s="5">
        <v>2</v>
      </c>
      <c r="H582" s="2" t="s">
        <v>993</v>
      </c>
      <c r="I582" s="2" t="s">
        <v>878</v>
      </c>
      <c r="J582" s="2" t="s">
        <v>880</v>
      </c>
      <c r="K582" s="5" t="s">
        <v>1092</v>
      </c>
      <c r="L582" s="5">
        <v>4110</v>
      </c>
      <c r="M582" s="5">
        <v>1788</v>
      </c>
      <c r="N582" s="5" t="s">
        <v>918</v>
      </c>
      <c r="O582" s="8">
        <v>3</v>
      </c>
      <c r="P582" s="5">
        <v>3576</v>
      </c>
      <c r="Q582" s="5">
        <v>8220</v>
      </c>
      <c r="R582" s="17">
        <f>VLOOKUP(Q582,'Commission Criteria'!$B$3:$C$11,2,TRUE)</f>
        <v>0.03</v>
      </c>
      <c r="S582" s="17">
        <f>VLOOKUP('OS Vlookup Approx Sol'!Q582,IF('OS Vlookup Approx Sol'!O582&lt;=5,'Commission Criteria'!$B$3:$C$11,'Commission Criteria'!$E$3:$F$11),2,1)</f>
        <v>0.03</v>
      </c>
      <c r="T582" s="5" t="s">
        <v>993</v>
      </c>
      <c r="U582" s="5" t="s">
        <v>877</v>
      </c>
      <c r="V582" s="5" t="s">
        <v>878</v>
      </c>
      <c r="W582" s="5" t="s">
        <v>879</v>
      </c>
      <c r="X582" s="5" t="s">
        <v>880</v>
      </c>
    </row>
    <row r="583" spans="1:24">
      <c r="A583" s="5" t="s">
        <v>555</v>
      </c>
      <c r="B583" s="10">
        <v>41828</v>
      </c>
      <c r="C583" s="10" t="str">
        <f>VLOOKUP(MONTH(B583),'Commission Criteria'!$XES$3:$XFD$6,2,1)</f>
        <v>Qtr2</v>
      </c>
      <c r="D583" s="5" t="s">
        <v>1542</v>
      </c>
      <c r="E583" s="5">
        <v>10010</v>
      </c>
      <c r="F583" s="5" t="s">
        <v>1242</v>
      </c>
      <c r="G583" s="5">
        <v>2</v>
      </c>
      <c r="H583" s="2" t="s">
        <v>997</v>
      </c>
      <c r="I583" s="2" t="s">
        <v>896</v>
      </c>
      <c r="J583" s="2" t="s">
        <v>897</v>
      </c>
      <c r="K583" s="5" t="s">
        <v>919</v>
      </c>
      <c r="L583" s="5">
        <v>2552</v>
      </c>
      <c r="M583" s="5">
        <v>1905</v>
      </c>
      <c r="N583" s="5" t="s">
        <v>918</v>
      </c>
      <c r="O583" s="8" t="s">
        <v>1572</v>
      </c>
      <c r="P583" s="5">
        <v>3810</v>
      </c>
      <c r="Q583" s="5">
        <v>5104</v>
      </c>
      <c r="R583" s="17">
        <f>VLOOKUP(Q583,'Commission Criteria'!$B$3:$C$11,2,TRUE)</f>
        <v>0.03</v>
      </c>
      <c r="S583" s="17">
        <f>VLOOKUP('OS Vlookup Approx Sol'!Q583,IF('OS Vlookup Approx Sol'!O583&lt;=5,'Commission Criteria'!$B$3:$C$11,'Commission Criteria'!$E$3:$F$11),2,1)</f>
        <v>0.02</v>
      </c>
      <c r="T583" s="5" t="s">
        <v>997</v>
      </c>
      <c r="U583" s="5" t="s">
        <v>895</v>
      </c>
      <c r="V583" s="5" t="s">
        <v>896</v>
      </c>
      <c r="W583" s="5" t="s">
        <v>879</v>
      </c>
      <c r="X583" s="5" t="s">
        <v>897</v>
      </c>
    </row>
    <row r="584" spans="1:24">
      <c r="A584" s="5" t="s">
        <v>556</v>
      </c>
      <c r="B584" s="10">
        <v>41834</v>
      </c>
      <c r="C584" s="10" t="str">
        <f>VLOOKUP(MONTH(B584),'Commission Criteria'!$XES$3:$XFD$6,2,1)</f>
        <v>Qtr2</v>
      </c>
      <c r="D584" s="5" t="s">
        <v>1540</v>
      </c>
      <c r="E584" s="5">
        <v>10001</v>
      </c>
      <c r="F584" s="5" t="s">
        <v>1367</v>
      </c>
      <c r="G584" s="5">
        <v>2</v>
      </c>
      <c r="H584" s="2" t="s">
        <v>1562</v>
      </c>
      <c r="I584" s="2" t="s">
        <v>864</v>
      </c>
      <c r="J584" s="2" t="s">
        <v>866</v>
      </c>
      <c r="K584" s="5" t="s">
        <v>1067</v>
      </c>
      <c r="L584" s="5">
        <v>2873</v>
      </c>
      <c r="M584" s="5">
        <v>2483</v>
      </c>
      <c r="N584" s="5" t="s">
        <v>918</v>
      </c>
      <c r="O584" s="8">
        <v>5</v>
      </c>
      <c r="P584" s="5">
        <v>4966</v>
      </c>
      <c r="Q584" s="5">
        <v>5746</v>
      </c>
      <c r="R584" s="17">
        <f>VLOOKUP(Q584,'Commission Criteria'!$B$3:$C$11,2,TRUE)</f>
        <v>0.03</v>
      </c>
      <c r="S584" s="17">
        <f>VLOOKUP('OS Vlookup Approx Sol'!Q584,IF('OS Vlookup Approx Sol'!O584&lt;=5,'Commission Criteria'!$B$3:$C$11,'Commission Criteria'!$E$3:$F$11),2,1)</f>
        <v>0.03</v>
      </c>
      <c r="T584" s="5" t="s">
        <v>1562</v>
      </c>
      <c r="U584" s="5" t="s">
        <v>863</v>
      </c>
      <c r="V584" s="5" t="s">
        <v>864</v>
      </c>
      <c r="W584" s="5" t="s">
        <v>865</v>
      </c>
      <c r="X584" s="5" t="s">
        <v>866</v>
      </c>
    </row>
    <row r="585" spans="1:24">
      <c r="A585" s="5" t="s">
        <v>557</v>
      </c>
      <c r="B585" s="10">
        <v>41834</v>
      </c>
      <c r="C585" s="10" t="str">
        <f>VLOOKUP(MONTH(B585),'Commission Criteria'!$XES$3:$XFD$6,2,1)</f>
        <v>Qtr2</v>
      </c>
      <c r="D585" s="5" t="s">
        <v>1540</v>
      </c>
      <c r="E585" s="5">
        <v>10014</v>
      </c>
      <c r="F585" s="5" t="s">
        <v>1262</v>
      </c>
      <c r="G585" s="5">
        <v>2</v>
      </c>
      <c r="H585" s="2" t="s">
        <v>1001</v>
      </c>
      <c r="I585" s="2" t="s">
        <v>910</v>
      </c>
      <c r="J585" s="2" t="s">
        <v>912</v>
      </c>
      <c r="K585" s="5" t="s">
        <v>968</v>
      </c>
      <c r="L585" s="5">
        <v>3491</v>
      </c>
      <c r="M585" s="5">
        <v>1257</v>
      </c>
      <c r="N585" s="5" t="s">
        <v>923</v>
      </c>
      <c r="O585" s="8">
        <v>5</v>
      </c>
      <c r="P585" s="5">
        <v>2514</v>
      </c>
      <c r="Q585" s="5">
        <v>6982</v>
      </c>
      <c r="R585" s="17">
        <f>VLOOKUP(Q585,'Commission Criteria'!$B$3:$C$11,2,TRUE)</f>
        <v>0.03</v>
      </c>
      <c r="S585" s="17">
        <f>VLOOKUP('OS Vlookup Approx Sol'!Q585,IF('OS Vlookup Approx Sol'!O585&lt;=5,'Commission Criteria'!$B$3:$C$11,'Commission Criteria'!$E$3:$F$11),2,1)</f>
        <v>0.03</v>
      </c>
      <c r="T585" s="5" t="s">
        <v>1001</v>
      </c>
      <c r="U585" s="5" t="s">
        <v>909</v>
      </c>
      <c r="V585" s="5" t="s">
        <v>910</v>
      </c>
      <c r="W585" s="5" t="s">
        <v>911</v>
      </c>
      <c r="X585" s="5" t="s">
        <v>912</v>
      </c>
    </row>
    <row r="586" spans="1:24">
      <c r="A586" s="5" t="s">
        <v>558</v>
      </c>
      <c r="B586" s="10">
        <v>41835</v>
      </c>
      <c r="C586" s="10" t="str">
        <f>VLOOKUP(MONTH(B586),'Commission Criteria'!$XES$3:$XFD$6,2,1)</f>
        <v>Qtr2</v>
      </c>
      <c r="D586" s="5" t="s">
        <v>1539</v>
      </c>
      <c r="E586" s="5">
        <v>10004</v>
      </c>
      <c r="F586" s="5" t="s">
        <v>1425</v>
      </c>
      <c r="G586" s="5">
        <v>1</v>
      </c>
      <c r="H586" s="2" t="s">
        <v>992</v>
      </c>
      <c r="I586" s="2" t="s">
        <v>864</v>
      </c>
      <c r="J586" s="2" t="s">
        <v>876</v>
      </c>
      <c r="K586" s="5" t="s">
        <v>1125</v>
      </c>
      <c r="L586" s="5">
        <v>3421</v>
      </c>
      <c r="M586" s="5">
        <v>1370</v>
      </c>
      <c r="N586" s="5" t="s">
        <v>923</v>
      </c>
      <c r="O586" s="8">
        <v>4</v>
      </c>
      <c r="P586" s="5">
        <v>1370</v>
      </c>
      <c r="Q586" s="5">
        <v>3421</v>
      </c>
      <c r="R586" s="17">
        <f>VLOOKUP(Q586,'Commission Criteria'!$B$3:$C$11,2,TRUE)</f>
        <v>0.01</v>
      </c>
      <c r="S586" s="17">
        <f>VLOOKUP('OS Vlookup Approx Sol'!Q586,IF('OS Vlookup Approx Sol'!O586&lt;=5,'Commission Criteria'!$B$3:$C$11,'Commission Criteria'!$E$3:$F$11),2,1)</f>
        <v>0.01</v>
      </c>
      <c r="T586" s="5" t="s">
        <v>992</v>
      </c>
      <c r="U586" s="5" t="s">
        <v>875</v>
      </c>
      <c r="V586" s="5" t="s">
        <v>864</v>
      </c>
      <c r="W586" s="5" t="s">
        <v>865</v>
      </c>
      <c r="X586" s="5" t="s">
        <v>876</v>
      </c>
    </row>
    <row r="587" spans="1:24">
      <c r="A587" s="5" t="s">
        <v>559</v>
      </c>
      <c r="B587" s="10">
        <v>41836</v>
      </c>
      <c r="C587" s="10" t="str">
        <f>VLOOKUP(MONTH(B587),'Commission Criteria'!$XES$3:$XFD$6,2,1)</f>
        <v>Qtr2</v>
      </c>
      <c r="D587" s="5" t="s">
        <v>1542</v>
      </c>
      <c r="E587" s="5">
        <v>10011</v>
      </c>
      <c r="F587" s="5" t="s">
        <v>1358</v>
      </c>
      <c r="G587" s="5">
        <v>2</v>
      </c>
      <c r="H587" s="2" t="s">
        <v>998</v>
      </c>
      <c r="I587" s="2" t="s">
        <v>899</v>
      </c>
      <c r="J587" s="2" t="s">
        <v>901</v>
      </c>
      <c r="K587" s="5" t="s">
        <v>1058</v>
      </c>
      <c r="L587" s="5">
        <v>3101</v>
      </c>
      <c r="M587" s="5">
        <v>1524</v>
      </c>
      <c r="N587" s="5" t="s">
        <v>918</v>
      </c>
      <c r="O587" s="8" t="s">
        <v>1572</v>
      </c>
      <c r="P587" s="5">
        <v>3048</v>
      </c>
      <c r="Q587" s="5">
        <v>6202</v>
      </c>
      <c r="R587" s="17">
        <f>VLOOKUP(Q587,'Commission Criteria'!$B$3:$C$11,2,TRUE)</f>
        <v>0.03</v>
      </c>
      <c r="S587" s="17">
        <f>VLOOKUP('OS Vlookup Approx Sol'!Q587,IF('OS Vlookup Approx Sol'!O587&lt;=5,'Commission Criteria'!$B$3:$C$11,'Commission Criteria'!$E$3:$F$11),2,1)</f>
        <v>0.02</v>
      </c>
      <c r="T587" s="5" t="s">
        <v>998</v>
      </c>
      <c r="U587" s="5" t="s">
        <v>898</v>
      </c>
      <c r="V587" s="5" t="s">
        <v>899</v>
      </c>
      <c r="W587" s="5" t="s">
        <v>900</v>
      </c>
      <c r="X587" s="5" t="s">
        <v>901</v>
      </c>
    </row>
    <row r="588" spans="1:24">
      <c r="A588" s="5" t="s">
        <v>560</v>
      </c>
      <c r="B588" s="10">
        <v>41836</v>
      </c>
      <c r="C588" s="10" t="str">
        <f>VLOOKUP(MONTH(B588),'Commission Criteria'!$XES$3:$XFD$6,2,1)</f>
        <v>Qtr2</v>
      </c>
      <c r="D588" s="5" t="s">
        <v>1539</v>
      </c>
      <c r="E588" s="5">
        <v>10009</v>
      </c>
      <c r="F588" s="5" t="s">
        <v>1323</v>
      </c>
      <c r="G588" s="5">
        <v>2</v>
      </c>
      <c r="H588" s="2" t="s">
        <v>996</v>
      </c>
      <c r="I588" s="2" t="s">
        <v>892</v>
      </c>
      <c r="J588" s="2" t="s">
        <v>894</v>
      </c>
      <c r="K588" s="5" t="s">
        <v>1023</v>
      </c>
      <c r="L588" s="5">
        <v>3569</v>
      </c>
      <c r="M588" s="5">
        <v>2320</v>
      </c>
      <c r="N588" s="5" t="s">
        <v>923</v>
      </c>
      <c r="O588" s="8">
        <v>4</v>
      </c>
      <c r="P588" s="5">
        <v>4640</v>
      </c>
      <c r="Q588" s="5">
        <v>7138</v>
      </c>
      <c r="R588" s="17">
        <f>VLOOKUP(Q588,'Commission Criteria'!$B$3:$C$11,2,TRUE)</f>
        <v>0.03</v>
      </c>
      <c r="S588" s="17">
        <f>VLOOKUP('OS Vlookup Approx Sol'!Q588,IF('OS Vlookup Approx Sol'!O588&lt;=5,'Commission Criteria'!$B$3:$C$11,'Commission Criteria'!$E$3:$F$11),2,1)</f>
        <v>0.03</v>
      </c>
      <c r="T588" s="5" t="s">
        <v>996</v>
      </c>
      <c r="U588" s="5" t="s">
        <v>891</v>
      </c>
      <c r="V588" s="5" t="s">
        <v>892</v>
      </c>
      <c r="W588" s="5" t="s">
        <v>893</v>
      </c>
      <c r="X588" s="5" t="s">
        <v>894</v>
      </c>
    </row>
    <row r="589" spans="1:24">
      <c r="A589" s="5" t="s">
        <v>561</v>
      </c>
      <c r="B589" s="10">
        <v>41836</v>
      </c>
      <c r="C589" s="10" t="str">
        <f>VLOOKUP(MONTH(B589),'Commission Criteria'!$XES$3:$XFD$6,2,1)</f>
        <v>Qtr2</v>
      </c>
      <c r="D589" s="5" t="s">
        <v>1543</v>
      </c>
      <c r="E589" s="5">
        <v>10008</v>
      </c>
      <c r="F589" s="5" t="s">
        <v>1299</v>
      </c>
      <c r="G589" s="5">
        <v>2</v>
      </c>
      <c r="H589" s="2" t="s">
        <v>995</v>
      </c>
      <c r="I589" s="2" t="s">
        <v>889</v>
      </c>
      <c r="J589" s="2" t="s">
        <v>890</v>
      </c>
      <c r="K589" s="5" t="s">
        <v>944</v>
      </c>
      <c r="L589" s="5">
        <v>4891</v>
      </c>
      <c r="M589" s="5">
        <v>1745</v>
      </c>
      <c r="N589" s="5" t="s">
        <v>925</v>
      </c>
      <c r="O589" s="8">
        <v>10</v>
      </c>
      <c r="P589" s="5">
        <v>3490</v>
      </c>
      <c r="Q589" s="5">
        <v>9782</v>
      </c>
      <c r="R589" s="17">
        <f>VLOOKUP(Q589,'Commission Criteria'!$B$3:$C$11,2,TRUE)</f>
        <v>0.03</v>
      </c>
      <c r="S589" s="17">
        <f>VLOOKUP('OS Vlookup Approx Sol'!Q589,IF('OS Vlookup Approx Sol'!O589&lt;=5,'Commission Criteria'!$B$3:$C$11,'Commission Criteria'!$E$3:$F$11),2,1)</f>
        <v>0.02</v>
      </c>
      <c r="T589" s="5" t="s">
        <v>995</v>
      </c>
      <c r="U589" s="5" t="s">
        <v>888</v>
      </c>
      <c r="V589" s="5" t="s">
        <v>889</v>
      </c>
      <c r="W589" s="5" t="s">
        <v>865</v>
      </c>
      <c r="X589" s="5" t="s">
        <v>890</v>
      </c>
    </row>
    <row r="590" spans="1:24">
      <c r="A590" s="5" t="s">
        <v>562</v>
      </c>
      <c r="B590" s="10">
        <v>41837</v>
      </c>
      <c r="C590" s="10" t="str">
        <f>VLOOKUP(MONTH(B590),'Commission Criteria'!$XES$3:$XFD$6,2,1)</f>
        <v>Qtr2</v>
      </c>
      <c r="D590" s="5" t="s">
        <v>1540</v>
      </c>
      <c r="E590" s="5">
        <v>10003</v>
      </c>
      <c r="F590" s="5" t="s">
        <v>1439</v>
      </c>
      <c r="G590" s="5">
        <v>1</v>
      </c>
      <c r="H590" s="2" t="s">
        <v>991</v>
      </c>
      <c r="I590" s="2" t="s">
        <v>872</v>
      </c>
      <c r="J590" s="2" t="s">
        <v>874</v>
      </c>
      <c r="K590" s="5" t="s">
        <v>1139</v>
      </c>
      <c r="L590" s="5">
        <v>3634</v>
      </c>
      <c r="M590" s="5">
        <v>1487</v>
      </c>
      <c r="N590" s="5" t="s">
        <v>918</v>
      </c>
      <c r="O590" s="8">
        <v>5</v>
      </c>
      <c r="P590" s="5">
        <v>1487</v>
      </c>
      <c r="Q590" s="5">
        <v>3634</v>
      </c>
      <c r="R590" s="17">
        <f>VLOOKUP(Q590,'Commission Criteria'!$B$3:$C$11,2,TRUE)</f>
        <v>0.01</v>
      </c>
      <c r="S590" s="17">
        <f>VLOOKUP('OS Vlookup Approx Sol'!Q590,IF('OS Vlookup Approx Sol'!O590&lt;=5,'Commission Criteria'!$B$3:$C$11,'Commission Criteria'!$E$3:$F$11),2,1)</f>
        <v>0.01</v>
      </c>
      <c r="T590" s="5" t="s">
        <v>991</v>
      </c>
      <c r="U590" s="5" t="s">
        <v>871</v>
      </c>
      <c r="V590" s="5" t="s">
        <v>872</v>
      </c>
      <c r="W590" s="5" t="s">
        <v>873</v>
      </c>
      <c r="X590" s="5" t="s">
        <v>874</v>
      </c>
    </row>
    <row r="591" spans="1:24">
      <c r="A591" s="5" t="s">
        <v>563</v>
      </c>
      <c r="B591" s="10">
        <v>41837</v>
      </c>
      <c r="C591" s="10" t="str">
        <f>VLOOKUP(MONTH(B591),'Commission Criteria'!$XES$3:$XFD$6,2,1)</f>
        <v>Qtr2</v>
      </c>
      <c r="D591" s="5" t="s">
        <v>1546</v>
      </c>
      <c r="E591" s="5">
        <v>10004</v>
      </c>
      <c r="F591" s="5" t="s">
        <v>1401</v>
      </c>
      <c r="G591" s="5">
        <v>1</v>
      </c>
      <c r="H591" s="2" t="s">
        <v>992</v>
      </c>
      <c r="I591" s="2" t="s">
        <v>864</v>
      </c>
      <c r="J591" s="2" t="s">
        <v>876</v>
      </c>
      <c r="K591" s="5" t="s">
        <v>1101</v>
      </c>
      <c r="L591" s="5">
        <v>4230</v>
      </c>
      <c r="M591" s="5">
        <v>1812</v>
      </c>
      <c r="N591" s="5" t="s">
        <v>925</v>
      </c>
      <c r="O591" s="8">
        <v>4</v>
      </c>
      <c r="P591" s="5">
        <v>1812</v>
      </c>
      <c r="Q591" s="5">
        <v>4230</v>
      </c>
      <c r="R591" s="17">
        <f>VLOOKUP(Q591,'Commission Criteria'!$B$3:$C$11,2,TRUE)</f>
        <v>0.01</v>
      </c>
      <c r="S591" s="17">
        <f>VLOOKUP('OS Vlookup Approx Sol'!Q591,IF('OS Vlookup Approx Sol'!O591&lt;=5,'Commission Criteria'!$B$3:$C$11,'Commission Criteria'!$E$3:$F$11),2,1)</f>
        <v>0.01</v>
      </c>
      <c r="T591" s="5" t="s">
        <v>992</v>
      </c>
      <c r="U591" s="5" t="s">
        <v>875</v>
      </c>
      <c r="V591" s="5" t="s">
        <v>864</v>
      </c>
      <c r="W591" s="5" t="s">
        <v>865</v>
      </c>
      <c r="X591" s="5" t="s">
        <v>876</v>
      </c>
    </row>
    <row r="592" spans="1:24">
      <c r="A592" s="5" t="s">
        <v>564</v>
      </c>
      <c r="B592" s="10">
        <v>41839</v>
      </c>
      <c r="C592" s="10" t="str">
        <f>VLOOKUP(MONTH(B592),'Commission Criteria'!$XES$3:$XFD$6,2,1)</f>
        <v>Qtr2</v>
      </c>
      <c r="D592" s="5" t="s">
        <v>1542</v>
      </c>
      <c r="E592" s="5">
        <v>10011</v>
      </c>
      <c r="F592" s="5" t="s">
        <v>1244</v>
      </c>
      <c r="G592" s="5">
        <v>12</v>
      </c>
      <c r="H592" s="2" t="s">
        <v>998</v>
      </c>
      <c r="I592" s="2" t="s">
        <v>899</v>
      </c>
      <c r="J592" s="2" t="s">
        <v>901</v>
      </c>
      <c r="K592" s="5" t="s">
        <v>962</v>
      </c>
      <c r="L592" s="5">
        <v>4099</v>
      </c>
      <c r="M592" s="5">
        <v>1530</v>
      </c>
      <c r="N592" s="5" t="s">
        <v>925</v>
      </c>
      <c r="O592" s="8" t="s">
        <v>1572</v>
      </c>
      <c r="P592" s="5">
        <v>18360</v>
      </c>
      <c r="Q592" s="5">
        <v>49188</v>
      </c>
      <c r="R592" s="17">
        <f>VLOOKUP(Q592,'Commission Criteria'!$B$3:$C$11,2,TRUE)</f>
        <v>0.05</v>
      </c>
      <c r="S592" s="17">
        <f>VLOOKUP('OS Vlookup Approx Sol'!Q592,IF('OS Vlookup Approx Sol'!O592&lt;=5,'Commission Criteria'!$B$3:$C$11,'Commission Criteria'!$E$3:$F$11),2,1)</f>
        <v>0.04</v>
      </c>
      <c r="T592" s="5" t="s">
        <v>998</v>
      </c>
      <c r="U592" s="5" t="s">
        <v>898</v>
      </c>
      <c r="V592" s="5" t="s">
        <v>899</v>
      </c>
      <c r="W592" s="5" t="s">
        <v>900</v>
      </c>
      <c r="X592" s="5" t="s">
        <v>901</v>
      </c>
    </row>
    <row r="593" spans="1:24">
      <c r="A593" s="5" t="s">
        <v>565</v>
      </c>
      <c r="B593" s="10">
        <v>41840</v>
      </c>
      <c r="C593" s="10" t="str">
        <f>VLOOKUP(MONTH(B593),'Commission Criteria'!$XES$3:$XFD$6,2,1)</f>
        <v>Qtr2</v>
      </c>
      <c r="D593" s="5" t="s">
        <v>1542</v>
      </c>
      <c r="E593" s="5">
        <v>10006</v>
      </c>
      <c r="F593" s="5" t="s">
        <v>1396</v>
      </c>
      <c r="G593" s="5">
        <v>1</v>
      </c>
      <c r="H593" s="2" t="s">
        <v>1561</v>
      </c>
      <c r="I593" s="2" t="s">
        <v>882</v>
      </c>
      <c r="J593" s="2" t="s">
        <v>884</v>
      </c>
      <c r="K593" s="5" t="s">
        <v>1096</v>
      </c>
      <c r="L593" s="5">
        <v>4741</v>
      </c>
      <c r="M593" s="5">
        <v>1849</v>
      </c>
      <c r="N593" s="5" t="s">
        <v>923</v>
      </c>
      <c r="O593" s="8" t="s">
        <v>1572</v>
      </c>
      <c r="P593" s="5">
        <v>1849</v>
      </c>
      <c r="Q593" s="5">
        <v>4741</v>
      </c>
      <c r="R593" s="17">
        <f>VLOOKUP(Q593,'Commission Criteria'!$B$3:$C$11,2,TRUE)</f>
        <v>0.01</v>
      </c>
      <c r="S593" s="17">
        <f>VLOOKUP('OS Vlookup Approx Sol'!Q593,IF('OS Vlookup Approx Sol'!O593&lt;=5,'Commission Criteria'!$B$3:$C$11,'Commission Criteria'!$E$3:$F$11),2,1)</f>
        <v>0.02</v>
      </c>
      <c r="T593" s="5" t="s">
        <v>1561</v>
      </c>
      <c r="U593" s="5" t="s">
        <v>881</v>
      </c>
      <c r="V593" s="5" t="s">
        <v>882</v>
      </c>
      <c r="W593" s="5" t="s">
        <v>883</v>
      </c>
      <c r="X593" s="5" t="s">
        <v>884</v>
      </c>
    </row>
    <row r="594" spans="1:24">
      <c r="A594" s="5" t="s">
        <v>566</v>
      </c>
      <c r="B594" s="10">
        <v>41840</v>
      </c>
      <c r="C594" s="10" t="str">
        <f>VLOOKUP(MONTH(B594),'Commission Criteria'!$XES$3:$XFD$6,2,1)</f>
        <v>Qtr2</v>
      </c>
      <c r="D594" s="5" t="s">
        <v>1541</v>
      </c>
      <c r="E594" s="5">
        <v>10007</v>
      </c>
      <c r="F594" s="5" t="s">
        <v>1340</v>
      </c>
      <c r="G594" s="5">
        <v>2</v>
      </c>
      <c r="H594" s="2" t="s">
        <v>994</v>
      </c>
      <c r="I594" s="2" t="s">
        <v>886</v>
      </c>
      <c r="J594" s="2" t="s">
        <v>887</v>
      </c>
      <c r="K594" s="5" t="s">
        <v>1040</v>
      </c>
      <c r="L594" s="5">
        <v>3694</v>
      </c>
      <c r="M594" s="5">
        <v>1616</v>
      </c>
      <c r="N594" s="5" t="s">
        <v>923</v>
      </c>
      <c r="O594" s="8">
        <v>8</v>
      </c>
      <c r="P594" s="5">
        <v>3232</v>
      </c>
      <c r="Q594" s="5">
        <v>7388</v>
      </c>
      <c r="R594" s="17">
        <f>VLOOKUP(Q594,'Commission Criteria'!$B$3:$C$11,2,TRUE)</f>
        <v>0.03</v>
      </c>
      <c r="S594" s="17">
        <f>VLOOKUP('OS Vlookup Approx Sol'!Q594,IF('OS Vlookup Approx Sol'!O594&lt;=5,'Commission Criteria'!$B$3:$C$11,'Commission Criteria'!$E$3:$F$11),2,1)</f>
        <v>0.02</v>
      </c>
      <c r="T594" s="5" t="s">
        <v>994</v>
      </c>
      <c r="U594" s="5" t="s">
        <v>885</v>
      </c>
      <c r="V594" s="5" t="s">
        <v>886</v>
      </c>
      <c r="W594" s="5" t="s">
        <v>879</v>
      </c>
      <c r="X594" s="5" t="s">
        <v>887</v>
      </c>
    </row>
    <row r="595" spans="1:24">
      <c r="A595" s="5" t="s">
        <v>567</v>
      </c>
      <c r="B595" s="10">
        <v>41840</v>
      </c>
      <c r="C595" s="10" t="str">
        <f>VLOOKUP(MONTH(B595),'Commission Criteria'!$XES$3:$XFD$6,2,1)</f>
        <v>Qtr2</v>
      </c>
      <c r="D595" s="5" t="s">
        <v>1540</v>
      </c>
      <c r="E595" s="5">
        <v>10009</v>
      </c>
      <c r="F595" s="5" t="s">
        <v>1267</v>
      </c>
      <c r="G595" s="5">
        <v>3</v>
      </c>
      <c r="H595" s="2" t="s">
        <v>996</v>
      </c>
      <c r="I595" s="2" t="s">
        <v>892</v>
      </c>
      <c r="J595" s="2" t="s">
        <v>894</v>
      </c>
      <c r="K595" s="5" t="s">
        <v>958</v>
      </c>
      <c r="L595" s="5">
        <v>3832</v>
      </c>
      <c r="M595" s="5">
        <v>1570</v>
      </c>
      <c r="N595" s="5" t="s">
        <v>918</v>
      </c>
      <c r="O595" s="8">
        <v>5</v>
      </c>
      <c r="P595" s="5">
        <v>4710</v>
      </c>
      <c r="Q595" s="5">
        <v>11496</v>
      </c>
      <c r="R595" s="17">
        <f>VLOOKUP(Q595,'Commission Criteria'!$B$3:$C$11,2,TRUE)</f>
        <v>0.03</v>
      </c>
      <c r="S595" s="17">
        <f>VLOOKUP('OS Vlookup Approx Sol'!Q595,IF('OS Vlookup Approx Sol'!O595&lt;=5,'Commission Criteria'!$B$3:$C$11,'Commission Criteria'!$E$3:$F$11),2,1)</f>
        <v>0.03</v>
      </c>
      <c r="T595" s="5" t="s">
        <v>996</v>
      </c>
      <c r="U595" s="5" t="s">
        <v>891</v>
      </c>
      <c r="V595" s="5" t="s">
        <v>892</v>
      </c>
      <c r="W595" s="5" t="s">
        <v>893</v>
      </c>
      <c r="X595" s="5" t="s">
        <v>894</v>
      </c>
    </row>
    <row r="596" spans="1:24">
      <c r="A596" s="5" t="s">
        <v>568</v>
      </c>
      <c r="B596" s="10">
        <v>41842</v>
      </c>
      <c r="C596" s="10" t="str">
        <f>VLOOKUP(MONTH(B596),'Commission Criteria'!$XES$3:$XFD$6,2,1)</f>
        <v>Qtr2</v>
      </c>
      <c r="D596" s="5" t="s">
        <v>1545</v>
      </c>
      <c r="E596" s="5">
        <v>10003</v>
      </c>
      <c r="F596" s="5" t="s">
        <v>1433</v>
      </c>
      <c r="G596" s="5">
        <v>1</v>
      </c>
      <c r="H596" s="2" t="s">
        <v>991</v>
      </c>
      <c r="I596" s="2" t="s">
        <v>872</v>
      </c>
      <c r="J596" s="2" t="s">
        <v>874</v>
      </c>
      <c r="K596" s="5" t="s">
        <v>1133</v>
      </c>
      <c r="L596" s="5">
        <v>3473</v>
      </c>
      <c r="M596" s="5">
        <v>1493</v>
      </c>
      <c r="N596" s="5" t="s">
        <v>923</v>
      </c>
      <c r="O596" s="8">
        <v>6</v>
      </c>
      <c r="P596" s="5">
        <v>1493</v>
      </c>
      <c r="Q596" s="5">
        <v>3473</v>
      </c>
      <c r="R596" s="17">
        <f>VLOOKUP(Q596,'Commission Criteria'!$B$3:$C$11,2,TRUE)</f>
        <v>0.01</v>
      </c>
      <c r="S596" s="17">
        <f>VLOOKUP('OS Vlookup Approx Sol'!Q596,IF('OS Vlookup Approx Sol'!O596&lt;=5,'Commission Criteria'!$B$3:$C$11,'Commission Criteria'!$E$3:$F$11),2,1)</f>
        <v>0.02</v>
      </c>
      <c r="T596" s="5" t="s">
        <v>991</v>
      </c>
      <c r="U596" s="5" t="s">
        <v>871</v>
      </c>
      <c r="V596" s="5" t="s">
        <v>872</v>
      </c>
      <c r="W596" s="5" t="s">
        <v>873</v>
      </c>
      <c r="X596" s="5" t="s">
        <v>874</v>
      </c>
    </row>
    <row r="597" spans="1:24">
      <c r="A597" s="5" t="s">
        <v>569</v>
      </c>
      <c r="B597" s="10">
        <v>41843</v>
      </c>
      <c r="C597" s="10" t="str">
        <f>VLOOKUP(MONTH(B597),'Commission Criteria'!$XES$3:$XFD$6,2,1)</f>
        <v>Qtr2</v>
      </c>
      <c r="D597" s="5" t="s">
        <v>1544</v>
      </c>
      <c r="E597" s="5">
        <v>10006</v>
      </c>
      <c r="F597" s="5" t="s">
        <v>1474</v>
      </c>
      <c r="G597" s="5">
        <v>3</v>
      </c>
      <c r="H597" s="2" t="s">
        <v>1561</v>
      </c>
      <c r="I597" s="2" t="s">
        <v>882</v>
      </c>
      <c r="J597" s="2" t="s">
        <v>884</v>
      </c>
      <c r="K597" s="5" t="s">
        <v>1174</v>
      </c>
      <c r="L597" s="5">
        <v>3844</v>
      </c>
      <c r="M597" s="5">
        <v>2157</v>
      </c>
      <c r="N597" s="5" t="s">
        <v>918</v>
      </c>
      <c r="O597" s="8">
        <v>3</v>
      </c>
      <c r="P597" s="5">
        <v>6471</v>
      </c>
      <c r="Q597" s="5">
        <v>11532</v>
      </c>
      <c r="R597" s="17">
        <f>VLOOKUP(Q597,'Commission Criteria'!$B$3:$C$11,2,TRUE)</f>
        <v>0.03</v>
      </c>
      <c r="S597" s="17">
        <f>VLOOKUP('OS Vlookup Approx Sol'!Q597,IF('OS Vlookup Approx Sol'!O597&lt;=5,'Commission Criteria'!$B$3:$C$11,'Commission Criteria'!$E$3:$F$11),2,1)</f>
        <v>0.03</v>
      </c>
      <c r="T597" s="5" t="s">
        <v>1561</v>
      </c>
      <c r="U597" s="5" t="s">
        <v>881</v>
      </c>
      <c r="V597" s="5" t="s">
        <v>882</v>
      </c>
      <c r="W597" s="5" t="s">
        <v>883</v>
      </c>
      <c r="X597" s="5" t="s">
        <v>884</v>
      </c>
    </row>
    <row r="598" spans="1:24">
      <c r="A598" s="5" t="s">
        <v>570</v>
      </c>
      <c r="B598" s="10">
        <v>41844</v>
      </c>
      <c r="C598" s="10" t="str">
        <f>VLOOKUP(MONTH(B598),'Commission Criteria'!$XES$3:$XFD$6,2,1)</f>
        <v>Qtr2</v>
      </c>
      <c r="D598" s="5" t="s">
        <v>1546</v>
      </c>
      <c r="E598" s="5">
        <v>10008</v>
      </c>
      <c r="F598" s="5" t="s">
        <v>1449</v>
      </c>
      <c r="G598" s="5">
        <v>1</v>
      </c>
      <c r="H598" s="2" t="s">
        <v>995</v>
      </c>
      <c r="I598" s="2" t="s">
        <v>889</v>
      </c>
      <c r="J598" s="2" t="s">
        <v>890</v>
      </c>
      <c r="K598" s="5" t="s">
        <v>1149</v>
      </c>
      <c r="L598" s="5">
        <v>3421</v>
      </c>
      <c r="M598" s="5">
        <v>1569</v>
      </c>
      <c r="N598" s="5" t="s">
        <v>918</v>
      </c>
      <c r="O598" s="8">
        <v>4</v>
      </c>
      <c r="P598" s="5">
        <v>1569</v>
      </c>
      <c r="Q598" s="5">
        <v>3421</v>
      </c>
      <c r="R598" s="17">
        <f>VLOOKUP(Q598,'Commission Criteria'!$B$3:$C$11,2,TRUE)</f>
        <v>0.01</v>
      </c>
      <c r="S598" s="17">
        <f>VLOOKUP('OS Vlookup Approx Sol'!Q598,IF('OS Vlookup Approx Sol'!O598&lt;=5,'Commission Criteria'!$B$3:$C$11,'Commission Criteria'!$E$3:$F$11),2,1)</f>
        <v>0.01</v>
      </c>
      <c r="T598" s="5" t="s">
        <v>995</v>
      </c>
      <c r="U598" s="5" t="s">
        <v>888</v>
      </c>
      <c r="V598" s="5" t="s">
        <v>889</v>
      </c>
      <c r="W598" s="5" t="s">
        <v>865</v>
      </c>
      <c r="X598" s="5" t="s">
        <v>890</v>
      </c>
    </row>
    <row r="599" spans="1:24">
      <c r="A599" s="5" t="s">
        <v>571</v>
      </c>
      <c r="B599" s="10">
        <v>41844</v>
      </c>
      <c r="C599" s="10" t="str">
        <f>VLOOKUP(MONTH(B599),'Commission Criteria'!$XES$3:$XFD$6,2,1)</f>
        <v>Qtr2</v>
      </c>
      <c r="D599" s="5" t="s">
        <v>1541</v>
      </c>
      <c r="E599" s="5">
        <v>10014</v>
      </c>
      <c r="F599" s="5" t="s">
        <v>1278</v>
      </c>
      <c r="G599" s="5">
        <v>3</v>
      </c>
      <c r="H599" s="2" t="s">
        <v>1001</v>
      </c>
      <c r="I599" s="2" t="s">
        <v>910</v>
      </c>
      <c r="J599" s="2" t="s">
        <v>912</v>
      </c>
      <c r="K599" s="5" t="s">
        <v>978</v>
      </c>
      <c r="L599" s="5">
        <v>2787</v>
      </c>
      <c r="M599" s="5">
        <v>2020</v>
      </c>
      <c r="N599" s="5" t="s">
        <v>918</v>
      </c>
      <c r="O599" s="8">
        <v>8</v>
      </c>
      <c r="P599" s="5">
        <v>6060</v>
      </c>
      <c r="Q599" s="5">
        <v>8361</v>
      </c>
      <c r="R599" s="17">
        <f>VLOOKUP(Q599,'Commission Criteria'!$B$3:$C$11,2,TRUE)</f>
        <v>0.03</v>
      </c>
      <c r="S599" s="17">
        <f>VLOOKUP('OS Vlookup Approx Sol'!Q599,IF('OS Vlookup Approx Sol'!O599&lt;=5,'Commission Criteria'!$B$3:$C$11,'Commission Criteria'!$E$3:$F$11),2,1)</f>
        <v>0.02</v>
      </c>
      <c r="T599" s="5" t="s">
        <v>1001</v>
      </c>
      <c r="U599" s="5" t="s">
        <v>909</v>
      </c>
      <c r="V599" s="5" t="s">
        <v>910</v>
      </c>
      <c r="W599" s="5" t="s">
        <v>911</v>
      </c>
      <c r="X599" s="5" t="s">
        <v>912</v>
      </c>
    </row>
    <row r="600" spans="1:24">
      <c r="A600" s="5" t="s">
        <v>572</v>
      </c>
      <c r="B600" s="10">
        <v>41847</v>
      </c>
      <c r="C600" s="10" t="str">
        <f>VLOOKUP(MONTH(B600),'Commission Criteria'!$XES$3:$XFD$6,2,1)</f>
        <v>Qtr2</v>
      </c>
      <c r="D600" s="5" t="s">
        <v>1539</v>
      </c>
      <c r="E600" s="5">
        <v>10009</v>
      </c>
      <c r="F600" s="5" t="s">
        <v>1411</v>
      </c>
      <c r="G600" s="5">
        <v>3</v>
      </c>
      <c r="H600" s="2" t="s">
        <v>996</v>
      </c>
      <c r="I600" s="2" t="s">
        <v>892</v>
      </c>
      <c r="J600" s="2" t="s">
        <v>894</v>
      </c>
      <c r="K600" s="5" t="s">
        <v>1111</v>
      </c>
      <c r="L600" s="5">
        <v>2535</v>
      </c>
      <c r="M600" s="5">
        <v>1841</v>
      </c>
      <c r="N600" s="5" t="s">
        <v>918</v>
      </c>
      <c r="O600" s="8">
        <v>4</v>
      </c>
      <c r="P600" s="5">
        <v>5523</v>
      </c>
      <c r="Q600" s="5">
        <v>7605</v>
      </c>
      <c r="R600" s="17">
        <f>VLOOKUP(Q600,'Commission Criteria'!$B$3:$C$11,2,TRUE)</f>
        <v>0.03</v>
      </c>
      <c r="S600" s="17">
        <f>VLOOKUP('OS Vlookup Approx Sol'!Q600,IF('OS Vlookup Approx Sol'!O600&lt;=5,'Commission Criteria'!$B$3:$C$11,'Commission Criteria'!$E$3:$F$11),2,1)</f>
        <v>0.03</v>
      </c>
      <c r="T600" s="5" t="s">
        <v>996</v>
      </c>
      <c r="U600" s="5" t="s">
        <v>891</v>
      </c>
      <c r="V600" s="5" t="s">
        <v>892</v>
      </c>
      <c r="W600" s="5" t="s">
        <v>893</v>
      </c>
      <c r="X600" s="5" t="s">
        <v>894</v>
      </c>
    </row>
    <row r="601" spans="1:24">
      <c r="A601" s="5" t="s">
        <v>573</v>
      </c>
      <c r="B601" s="10">
        <v>41849</v>
      </c>
      <c r="C601" s="10" t="str">
        <f>VLOOKUP(MONTH(B601),'Commission Criteria'!$XES$3:$XFD$6,2,1)</f>
        <v>Qtr2</v>
      </c>
      <c r="D601" s="5" t="s">
        <v>1546</v>
      </c>
      <c r="E601" s="5">
        <v>10005</v>
      </c>
      <c r="F601" s="5" t="s">
        <v>1374</v>
      </c>
      <c r="G601" s="5">
        <v>3</v>
      </c>
      <c r="H601" s="2" t="s">
        <v>993</v>
      </c>
      <c r="I601" s="2" t="s">
        <v>878</v>
      </c>
      <c r="J601" s="2" t="s">
        <v>880</v>
      </c>
      <c r="K601" s="5" t="s">
        <v>1074</v>
      </c>
      <c r="L601" s="5">
        <v>2923</v>
      </c>
      <c r="M601" s="5">
        <v>2480</v>
      </c>
      <c r="N601" s="5" t="s">
        <v>923</v>
      </c>
      <c r="O601" s="8">
        <v>4</v>
      </c>
      <c r="P601" s="5">
        <v>7440</v>
      </c>
      <c r="Q601" s="5">
        <v>8769</v>
      </c>
      <c r="R601" s="17">
        <f>VLOOKUP(Q601,'Commission Criteria'!$B$3:$C$11,2,TRUE)</f>
        <v>0.03</v>
      </c>
      <c r="S601" s="17">
        <f>VLOOKUP('OS Vlookup Approx Sol'!Q601,IF('OS Vlookup Approx Sol'!O601&lt;=5,'Commission Criteria'!$B$3:$C$11,'Commission Criteria'!$E$3:$F$11),2,1)</f>
        <v>0.03</v>
      </c>
      <c r="T601" s="5" t="s">
        <v>993</v>
      </c>
      <c r="U601" s="5" t="s">
        <v>877</v>
      </c>
      <c r="V601" s="5" t="s">
        <v>878</v>
      </c>
      <c r="W601" s="5" t="s">
        <v>879</v>
      </c>
      <c r="X601" s="5" t="s">
        <v>880</v>
      </c>
    </row>
    <row r="602" spans="1:24">
      <c r="A602" s="5" t="s">
        <v>574</v>
      </c>
      <c r="B602" s="10">
        <v>41850</v>
      </c>
      <c r="C602" s="10" t="str">
        <f>VLOOKUP(MONTH(B602),'Commission Criteria'!$XES$3:$XFD$6,2,1)</f>
        <v>Qtr2</v>
      </c>
      <c r="D602" s="5" t="s">
        <v>1542</v>
      </c>
      <c r="E602" s="5">
        <v>10002</v>
      </c>
      <c r="F602" s="5" t="s">
        <v>1373</v>
      </c>
      <c r="G602" s="5">
        <v>1</v>
      </c>
      <c r="H602" s="2" t="s">
        <v>990</v>
      </c>
      <c r="I602" s="2" t="s">
        <v>868</v>
      </c>
      <c r="J602" s="2" t="s">
        <v>870</v>
      </c>
      <c r="K602" s="5" t="s">
        <v>1073</v>
      </c>
      <c r="L602" s="5">
        <v>2633</v>
      </c>
      <c r="M602" s="5">
        <v>1742</v>
      </c>
      <c r="N602" s="5" t="s">
        <v>923</v>
      </c>
      <c r="O602" s="8" t="s">
        <v>1572</v>
      </c>
      <c r="P602" s="5">
        <v>1742</v>
      </c>
      <c r="Q602" s="5">
        <v>2633</v>
      </c>
      <c r="R602" s="17">
        <f>VLOOKUP(Q602,'Commission Criteria'!$B$3:$C$11,2,TRUE)</f>
        <v>0.01</v>
      </c>
      <c r="S602" s="17">
        <f>VLOOKUP('OS Vlookup Approx Sol'!Q602,IF('OS Vlookup Approx Sol'!O602&lt;=5,'Commission Criteria'!$B$3:$C$11,'Commission Criteria'!$E$3:$F$11),2,1)</f>
        <v>0.02</v>
      </c>
      <c r="T602" s="5" t="s">
        <v>990</v>
      </c>
      <c r="U602" s="5" t="s">
        <v>867</v>
      </c>
      <c r="V602" s="5" t="s">
        <v>868</v>
      </c>
      <c r="W602" s="5" t="s">
        <v>869</v>
      </c>
      <c r="X602" s="5" t="s">
        <v>870</v>
      </c>
    </row>
    <row r="603" spans="1:24">
      <c r="A603" s="5" t="s">
        <v>575</v>
      </c>
      <c r="B603" s="10">
        <v>41851</v>
      </c>
      <c r="C603" s="10" t="str">
        <f>VLOOKUP(MONTH(B603),'Commission Criteria'!$XES$3:$XFD$6,2,1)</f>
        <v>Qtr2</v>
      </c>
      <c r="D603" s="5" t="s">
        <v>1542</v>
      </c>
      <c r="E603" s="5">
        <v>10001</v>
      </c>
      <c r="F603" s="5" t="s">
        <v>1350</v>
      </c>
      <c r="G603" s="5">
        <v>12</v>
      </c>
      <c r="H603" s="2" t="s">
        <v>1562</v>
      </c>
      <c r="I603" s="2" t="s">
        <v>864</v>
      </c>
      <c r="J603" s="2" t="s">
        <v>866</v>
      </c>
      <c r="K603" s="5" t="s">
        <v>1050</v>
      </c>
      <c r="L603" s="5">
        <v>2562</v>
      </c>
      <c r="M603" s="5">
        <v>1527</v>
      </c>
      <c r="N603" s="5" t="s">
        <v>918</v>
      </c>
      <c r="O603" s="8" t="s">
        <v>1572</v>
      </c>
      <c r="P603" s="5">
        <v>18324</v>
      </c>
      <c r="Q603" s="5">
        <v>30744</v>
      </c>
      <c r="R603" s="17">
        <f>VLOOKUP(Q603,'Commission Criteria'!$B$3:$C$11,2,TRUE)</f>
        <v>0.05</v>
      </c>
      <c r="S603" s="17">
        <f>VLOOKUP('OS Vlookup Approx Sol'!Q603,IF('OS Vlookup Approx Sol'!O603&lt;=5,'Commission Criteria'!$B$3:$C$11,'Commission Criteria'!$E$3:$F$11),2,1)</f>
        <v>0.04</v>
      </c>
      <c r="T603" s="5" t="s">
        <v>1562</v>
      </c>
      <c r="U603" s="5" t="s">
        <v>863</v>
      </c>
      <c r="V603" s="5" t="s">
        <v>864</v>
      </c>
      <c r="W603" s="5" t="s">
        <v>865</v>
      </c>
      <c r="X603" s="5" t="s">
        <v>866</v>
      </c>
    </row>
    <row r="604" spans="1:24">
      <c r="A604" s="5" t="s">
        <v>576</v>
      </c>
      <c r="B604" s="10">
        <v>41852</v>
      </c>
      <c r="C604" s="10" t="str">
        <f>VLOOKUP(MONTH(B604),'Commission Criteria'!$XES$3:$XFD$6,2,1)</f>
        <v>Qtr2</v>
      </c>
      <c r="D604" s="5" t="s">
        <v>1542</v>
      </c>
      <c r="E604" s="5">
        <v>10007</v>
      </c>
      <c r="F604" s="5" t="s">
        <v>1291</v>
      </c>
      <c r="G604" s="5">
        <v>1</v>
      </c>
      <c r="H604" s="2" t="s">
        <v>994</v>
      </c>
      <c r="I604" s="2" t="s">
        <v>886</v>
      </c>
      <c r="J604" s="2" t="s">
        <v>887</v>
      </c>
      <c r="K604" s="5" t="s">
        <v>941</v>
      </c>
      <c r="L604" s="5">
        <v>3445</v>
      </c>
      <c r="M604" s="5">
        <v>1909</v>
      </c>
      <c r="N604" s="5" t="s">
        <v>921</v>
      </c>
      <c r="O604" s="8" t="s">
        <v>1572</v>
      </c>
      <c r="P604" s="5">
        <v>1909</v>
      </c>
      <c r="Q604" s="5">
        <v>3445</v>
      </c>
      <c r="R604" s="17">
        <f>VLOOKUP(Q604,'Commission Criteria'!$B$3:$C$11,2,TRUE)</f>
        <v>0.01</v>
      </c>
      <c r="S604" s="17">
        <f>VLOOKUP('OS Vlookup Approx Sol'!Q604,IF('OS Vlookup Approx Sol'!O604&lt;=5,'Commission Criteria'!$B$3:$C$11,'Commission Criteria'!$E$3:$F$11),2,1)</f>
        <v>0.02</v>
      </c>
      <c r="T604" s="5" t="s">
        <v>994</v>
      </c>
      <c r="U604" s="5" t="s">
        <v>885</v>
      </c>
      <c r="V604" s="5" t="s">
        <v>886</v>
      </c>
      <c r="W604" s="5" t="s">
        <v>879</v>
      </c>
      <c r="X604" s="5" t="s">
        <v>887</v>
      </c>
    </row>
    <row r="605" spans="1:24">
      <c r="A605" s="5" t="s">
        <v>577</v>
      </c>
      <c r="B605" s="10">
        <v>41852</v>
      </c>
      <c r="C605" s="10" t="str">
        <f>VLOOKUP(MONTH(B605),'Commission Criteria'!$XES$3:$XFD$6,2,1)</f>
        <v>Qtr2</v>
      </c>
      <c r="D605" s="5" t="s">
        <v>1544</v>
      </c>
      <c r="E605" s="5">
        <v>10001</v>
      </c>
      <c r="F605" s="5" t="s">
        <v>1289</v>
      </c>
      <c r="G605" s="5">
        <v>2</v>
      </c>
      <c r="H605" s="2" t="s">
        <v>1562</v>
      </c>
      <c r="I605" s="2" t="s">
        <v>864</v>
      </c>
      <c r="J605" s="2" t="s">
        <v>866</v>
      </c>
      <c r="K605" s="5" t="s">
        <v>939</v>
      </c>
      <c r="L605" s="5">
        <v>3768</v>
      </c>
      <c r="M605" s="5">
        <v>1353</v>
      </c>
      <c r="N605" s="5" t="s">
        <v>918</v>
      </c>
      <c r="O605" s="8">
        <v>3</v>
      </c>
      <c r="P605" s="5">
        <v>2706</v>
      </c>
      <c r="Q605" s="5">
        <v>7536</v>
      </c>
      <c r="R605" s="17">
        <f>VLOOKUP(Q605,'Commission Criteria'!$B$3:$C$11,2,TRUE)</f>
        <v>0.03</v>
      </c>
      <c r="S605" s="17">
        <f>VLOOKUP('OS Vlookup Approx Sol'!Q605,IF('OS Vlookup Approx Sol'!O605&lt;=5,'Commission Criteria'!$B$3:$C$11,'Commission Criteria'!$E$3:$F$11),2,1)</f>
        <v>0.03</v>
      </c>
      <c r="T605" s="5" t="s">
        <v>1562</v>
      </c>
      <c r="U605" s="5" t="s">
        <v>863</v>
      </c>
      <c r="V605" s="5" t="s">
        <v>864</v>
      </c>
      <c r="W605" s="5" t="s">
        <v>865</v>
      </c>
      <c r="X605" s="5" t="s">
        <v>866</v>
      </c>
    </row>
    <row r="606" spans="1:24">
      <c r="A606" s="5" t="s">
        <v>578</v>
      </c>
      <c r="B606" s="10">
        <v>41852</v>
      </c>
      <c r="C606" s="10" t="str">
        <f>VLOOKUP(MONTH(B606),'Commission Criteria'!$XES$3:$XFD$6,2,1)</f>
        <v>Qtr2</v>
      </c>
      <c r="D606" s="5" t="s">
        <v>1543</v>
      </c>
      <c r="E606" s="5">
        <v>10003</v>
      </c>
      <c r="F606" s="5" t="s">
        <v>1497</v>
      </c>
      <c r="G606" s="5">
        <v>3</v>
      </c>
      <c r="H606" s="2" t="s">
        <v>991</v>
      </c>
      <c r="I606" s="2" t="s">
        <v>872</v>
      </c>
      <c r="J606" s="2" t="s">
        <v>874</v>
      </c>
      <c r="K606" s="5" t="s">
        <v>1197</v>
      </c>
      <c r="L606" s="5">
        <v>3686</v>
      </c>
      <c r="M606" s="5">
        <v>2401</v>
      </c>
      <c r="N606" s="5" t="s">
        <v>925</v>
      </c>
      <c r="O606" s="8">
        <v>10</v>
      </c>
      <c r="P606" s="5">
        <v>7203</v>
      </c>
      <c r="Q606" s="5">
        <v>11058</v>
      </c>
      <c r="R606" s="17">
        <f>VLOOKUP(Q606,'Commission Criteria'!$B$3:$C$11,2,TRUE)</f>
        <v>0.03</v>
      </c>
      <c r="S606" s="17">
        <f>VLOOKUP('OS Vlookup Approx Sol'!Q606,IF('OS Vlookup Approx Sol'!O606&lt;=5,'Commission Criteria'!$B$3:$C$11,'Commission Criteria'!$E$3:$F$11),2,1)</f>
        <v>0.02</v>
      </c>
      <c r="T606" s="5" t="s">
        <v>991</v>
      </c>
      <c r="U606" s="5" t="s">
        <v>871</v>
      </c>
      <c r="V606" s="5" t="s">
        <v>872</v>
      </c>
      <c r="W606" s="5" t="s">
        <v>873</v>
      </c>
      <c r="X606" s="5" t="s">
        <v>874</v>
      </c>
    </row>
    <row r="607" spans="1:24">
      <c r="A607" s="5" t="s">
        <v>579</v>
      </c>
      <c r="B607" s="10">
        <v>41852</v>
      </c>
      <c r="C607" s="10" t="str">
        <f>VLOOKUP(MONTH(B607),'Commission Criteria'!$XES$3:$XFD$6,2,1)</f>
        <v>Qtr2</v>
      </c>
      <c r="D607" s="5" t="s">
        <v>1541</v>
      </c>
      <c r="E607" s="5">
        <v>10003</v>
      </c>
      <c r="F607" s="5" t="s">
        <v>1377</v>
      </c>
      <c r="G607" s="5">
        <v>3</v>
      </c>
      <c r="H607" s="2" t="s">
        <v>991</v>
      </c>
      <c r="I607" s="2" t="s">
        <v>872</v>
      </c>
      <c r="J607" s="2" t="s">
        <v>874</v>
      </c>
      <c r="K607" s="5" t="s">
        <v>1077</v>
      </c>
      <c r="L607" s="5">
        <v>4307</v>
      </c>
      <c r="M607" s="5">
        <v>1503</v>
      </c>
      <c r="N607" s="5" t="s">
        <v>918</v>
      </c>
      <c r="O607" s="8">
        <v>8</v>
      </c>
      <c r="P607" s="5">
        <v>4509</v>
      </c>
      <c r="Q607" s="5">
        <v>12921</v>
      </c>
      <c r="R607" s="17">
        <f>VLOOKUP(Q607,'Commission Criteria'!$B$3:$C$11,2,TRUE)</f>
        <v>0.03</v>
      </c>
      <c r="S607" s="17">
        <f>VLOOKUP('OS Vlookup Approx Sol'!Q607,IF('OS Vlookup Approx Sol'!O607&lt;=5,'Commission Criteria'!$B$3:$C$11,'Commission Criteria'!$E$3:$F$11),2,1)</f>
        <v>0.02</v>
      </c>
      <c r="T607" s="5" t="s">
        <v>991</v>
      </c>
      <c r="U607" s="5" t="s">
        <v>871</v>
      </c>
      <c r="V607" s="5" t="s">
        <v>872</v>
      </c>
      <c r="W607" s="5" t="s">
        <v>873</v>
      </c>
      <c r="X607" s="5" t="s">
        <v>874</v>
      </c>
    </row>
    <row r="608" spans="1:24">
      <c r="A608" s="5" t="s">
        <v>580</v>
      </c>
      <c r="B608" s="10">
        <v>41854</v>
      </c>
      <c r="C608" s="10" t="str">
        <f>VLOOKUP(MONTH(B608),'Commission Criteria'!$XES$3:$XFD$6,2,1)</f>
        <v>Qtr2</v>
      </c>
      <c r="D608" s="5" t="s">
        <v>1545</v>
      </c>
      <c r="E608" s="5">
        <v>10003</v>
      </c>
      <c r="F608" s="5" t="s">
        <v>1430</v>
      </c>
      <c r="G608" s="5">
        <v>1</v>
      </c>
      <c r="H608" s="2" t="s">
        <v>991</v>
      </c>
      <c r="I608" s="2" t="s">
        <v>872</v>
      </c>
      <c r="J608" s="2" t="s">
        <v>874</v>
      </c>
      <c r="K608" s="5" t="s">
        <v>1130</v>
      </c>
      <c r="L608" s="5">
        <v>3493</v>
      </c>
      <c r="M608" s="5">
        <v>2180</v>
      </c>
      <c r="N608" s="5" t="s">
        <v>918</v>
      </c>
      <c r="O608" s="8">
        <v>6</v>
      </c>
      <c r="P608" s="5">
        <v>2180</v>
      </c>
      <c r="Q608" s="5">
        <v>3493</v>
      </c>
      <c r="R608" s="17">
        <f>VLOOKUP(Q608,'Commission Criteria'!$B$3:$C$11,2,TRUE)</f>
        <v>0.01</v>
      </c>
      <c r="S608" s="17">
        <f>VLOOKUP('OS Vlookup Approx Sol'!Q608,IF('OS Vlookup Approx Sol'!O608&lt;=5,'Commission Criteria'!$B$3:$C$11,'Commission Criteria'!$E$3:$F$11),2,1)</f>
        <v>0.02</v>
      </c>
      <c r="T608" s="5" t="s">
        <v>991</v>
      </c>
      <c r="U608" s="5" t="s">
        <v>871</v>
      </c>
      <c r="V608" s="5" t="s">
        <v>872</v>
      </c>
      <c r="W608" s="5" t="s">
        <v>873</v>
      </c>
      <c r="X608" s="5" t="s">
        <v>874</v>
      </c>
    </row>
    <row r="609" spans="1:24">
      <c r="A609" s="5" t="s">
        <v>581</v>
      </c>
      <c r="B609" s="10">
        <v>41854</v>
      </c>
      <c r="C609" s="10" t="str">
        <f>VLOOKUP(MONTH(B609),'Commission Criteria'!$XES$3:$XFD$6,2,1)</f>
        <v>Qtr2</v>
      </c>
      <c r="D609" s="5" t="s">
        <v>1540</v>
      </c>
      <c r="E609" s="5">
        <v>10010</v>
      </c>
      <c r="F609" s="5" t="s">
        <v>1399</v>
      </c>
      <c r="G609" s="5">
        <v>2</v>
      </c>
      <c r="H609" s="2" t="s">
        <v>997</v>
      </c>
      <c r="I609" s="2" t="s">
        <v>896</v>
      </c>
      <c r="J609" s="2" t="s">
        <v>897</v>
      </c>
      <c r="K609" s="5" t="s">
        <v>1099</v>
      </c>
      <c r="L609" s="5">
        <v>3757</v>
      </c>
      <c r="M609" s="5">
        <v>2156</v>
      </c>
      <c r="N609" s="5" t="s">
        <v>918</v>
      </c>
      <c r="O609" s="8">
        <v>5</v>
      </c>
      <c r="P609" s="5">
        <v>4312</v>
      </c>
      <c r="Q609" s="5">
        <v>7514</v>
      </c>
      <c r="R609" s="17">
        <f>VLOOKUP(Q609,'Commission Criteria'!$B$3:$C$11,2,TRUE)</f>
        <v>0.03</v>
      </c>
      <c r="S609" s="17">
        <f>VLOOKUP('OS Vlookup Approx Sol'!Q609,IF('OS Vlookup Approx Sol'!O609&lt;=5,'Commission Criteria'!$B$3:$C$11,'Commission Criteria'!$E$3:$F$11),2,1)</f>
        <v>0.03</v>
      </c>
      <c r="T609" s="5" t="s">
        <v>997</v>
      </c>
      <c r="U609" s="5" t="s">
        <v>895</v>
      </c>
      <c r="V609" s="5" t="s">
        <v>896</v>
      </c>
      <c r="W609" s="5" t="s">
        <v>879</v>
      </c>
      <c r="X609" s="5" t="s">
        <v>897</v>
      </c>
    </row>
    <row r="610" spans="1:24">
      <c r="A610" s="5" t="s">
        <v>582</v>
      </c>
      <c r="B610" s="10">
        <v>41855</v>
      </c>
      <c r="C610" s="10" t="str">
        <f>VLOOKUP(MONTH(B610),'Commission Criteria'!$XES$3:$XFD$6,2,1)</f>
        <v>Qtr2</v>
      </c>
      <c r="D610" s="5" t="s">
        <v>1543</v>
      </c>
      <c r="E610" s="5">
        <v>10002</v>
      </c>
      <c r="F610" s="5" t="s">
        <v>1436</v>
      </c>
      <c r="G610" s="5">
        <v>3</v>
      </c>
      <c r="H610" s="2" t="s">
        <v>990</v>
      </c>
      <c r="I610" s="2" t="s">
        <v>868</v>
      </c>
      <c r="J610" s="2" t="s">
        <v>870</v>
      </c>
      <c r="K610" s="5" t="s">
        <v>1136</v>
      </c>
      <c r="L610" s="5">
        <v>4515</v>
      </c>
      <c r="M610" s="5">
        <v>1550</v>
      </c>
      <c r="N610" s="5" t="s">
        <v>925</v>
      </c>
      <c r="O610" s="8">
        <v>10</v>
      </c>
      <c r="P610" s="5">
        <v>4650</v>
      </c>
      <c r="Q610" s="5">
        <v>13545</v>
      </c>
      <c r="R610" s="17">
        <f>VLOOKUP(Q610,'Commission Criteria'!$B$3:$C$11,2,TRUE)</f>
        <v>0.03</v>
      </c>
      <c r="S610" s="17">
        <f>VLOOKUP('OS Vlookup Approx Sol'!Q610,IF('OS Vlookup Approx Sol'!O610&lt;=5,'Commission Criteria'!$B$3:$C$11,'Commission Criteria'!$E$3:$F$11),2,1)</f>
        <v>0.02</v>
      </c>
      <c r="T610" s="5" t="s">
        <v>990</v>
      </c>
      <c r="U610" s="5" t="s">
        <v>867</v>
      </c>
      <c r="V610" s="5" t="s">
        <v>868</v>
      </c>
      <c r="W610" s="5" t="s">
        <v>869</v>
      </c>
      <c r="X610" s="5" t="s">
        <v>870</v>
      </c>
    </row>
    <row r="611" spans="1:24">
      <c r="A611" s="5" t="s">
        <v>583</v>
      </c>
      <c r="B611" s="10">
        <v>41858</v>
      </c>
      <c r="C611" s="10" t="str">
        <f>VLOOKUP(MONTH(B611),'Commission Criteria'!$XES$3:$XFD$6,2,1)</f>
        <v>Qtr2</v>
      </c>
      <c r="D611" s="5" t="s">
        <v>1543</v>
      </c>
      <c r="E611" s="5">
        <v>10004</v>
      </c>
      <c r="F611" s="5" t="s">
        <v>1431</v>
      </c>
      <c r="G611" s="5">
        <v>1</v>
      </c>
      <c r="H611" s="2" t="s">
        <v>992</v>
      </c>
      <c r="I611" s="2" t="s">
        <v>864</v>
      </c>
      <c r="J611" s="2" t="s">
        <v>876</v>
      </c>
      <c r="K611" s="5" t="s">
        <v>1131</v>
      </c>
      <c r="L611" s="5">
        <v>2996</v>
      </c>
      <c r="M611" s="5">
        <v>1641</v>
      </c>
      <c r="N611" s="5" t="s">
        <v>918</v>
      </c>
      <c r="O611" s="8">
        <v>10</v>
      </c>
      <c r="P611" s="5">
        <v>1641</v>
      </c>
      <c r="Q611" s="5">
        <v>2996</v>
      </c>
      <c r="R611" s="17">
        <f>VLOOKUP(Q611,'Commission Criteria'!$B$3:$C$11,2,TRUE)</f>
        <v>0.01</v>
      </c>
      <c r="S611" s="17">
        <f>VLOOKUP('OS Vlookup Approx Sol'!Q611,IF('OS Vlookup Approx Sol'!O611&lt;=5,'Commission Criteria'!$B$3:$C$11,'Commission Criteria'!$E$3:$F$11),2,1)</f>
        <v>0.02</v>
      </c>
      <c r="T611" s="5" t="s">
        <v>992</v>
      </c>
      <c r="U611" s="5" t="s">
        <v>875</v>
      </c>
      <c r="V611" s="5" t="s">
        <v>864</v>
      </c>
      <c r="W611" s="5" t="s">
        <v>865</v>
      </c>
      <c r="X611" s="5" t="s">
        <v>876</v>
      </c>
    </row>
    <row r="612" spans="1:24">
      <c r="A612" s="5" t="s">
        <v>584</v>
      </c>
      <c r="B612" s="10">
        <v>41858</v>
      </c>
      <c r="C612" s="10" t="str">
        <f>VLOOKUP(MONTH(B612),'Commission Criteria'!$XES$3:$XFD$6,2,1)</f>
        <v>Qtr2</v>
      </c>
      <c r="D612" s="5" t="s">
        <v>1545</v>
      </c>
      <c r="E612" s="5">
        <v>10014</v>
      </c>
      <c r="F612" s="5" t="s">
        <v>1417</v>
      </c>
      <c r="G612" s="5">
        <v>1</v>
      </c>
      <c r="H612" s="2" t="s">
        <v>1001</v>
      </c>
      <c r="I612" s="2" t="s">
        <v>910</v>
      </c>
      <c r="J612" s="2" t="s">
        <v>912</v>
      </c>
      <c r="K612" s="5" t="s">
        <v>1117</v>
      </c>
      <c r="L612" s="5">
        <v>3408</v>
      </c>
      <c r="M612" s="5">
        <v>1465</v>
      </c>
      <c r="N612" s="5" t="s">
        <v>918</v>
      </c>
      <c r="O612" s="8">
        <v>6</v>
      </c>
      <c r="P612" s="5">
        <v>1465</v>
      </c>
      <c r="Q612" s="5">
        <v>3408</v>
      </c>
      <c r="R612" s="17">
        <f>VLOOKUP(Q612,'Commission Criteria'!$B$3:$C$11,2,TRUE)</f>
        <v>0.01</v>
      </c>
      <c r="S612" s="17">
        <f>VLOOKUP('OS Vlookup Approx Sol'!Q612,IF('OS Vlookup Approx Sol'!O612&lt;=5,'Commission Criteria'!$B$3:$C$11,'Commission Criteria'!$E$3:$F$11),2,1)</f>
        <v>0.02</v>
      </c>
      <c r="T612" s="5" t="s">
        <v>1001</v>
      </c>
      <c r="U612" s="5" t="s">
        <v>909</v>
      </c>
      <c r="V612" s="5" t="s">
        <v>910</v>
      </c>
      <c r="W612" s="5" t="s">
        <v>911</v>
      </c>
      <c r="X612" s="5" t="s">
        <v>912</v>
      </c>
    </row>
    <row r="613" spans="1:24">
      <c r="A613" s="5" t="s">
        <v>585</v>
      </c>
      <c r="B613" s="10">
        <v>41858</v>
      </c>
      <c r="C613" s="10" t="str">
        <f>VLOOKUP(MONTH(B613),'Commission Criteria'!$XES$3:$XFD$6,2,1)</f>
        <v>Qtr2</v>
      </c>
      <c r="D613" s="5" t="s">
        <v>1543</v>
      </c>
      <c r="E613" s="5">
        <v>10009</v>
      </c>
      <c r="F613" s="5" t="s">
        <v>1514</v>
      </c>
      <c r="G613" s="5">
        <v>1</v>
      </c>
      <c r="H613" s="2" t="s">
        <v>996</v>
      </c>
      <c r="I613" s="2" t="s">
        <v>892</v>
      </c>
      <c r="J613" s="2" t="s">
        <v>894</v>
      </c>
      <c r="K613" s="5" t="s">
        <v>1214</v>
      </c>
      <c r="L613" s="5">
        <v>4309</v>
      </c>
      <c r="M613" s="5">
        <v>1779</v>
      </c>
      <c r="N613" s="5" t="s">
        <v>918</v>
      </c>
      <c r="O613" s="8">
        <v>10</v>
      </c>
      <c r="P613" s="5">
        <v>1779</v>
      </c>
      <c r="Q613" s="5">
        <v>4309</v>
      </c>
      <c r="R613" s="17">
        <f>VLOOKUP(Q613,'Commission Criteria'!$B$3:$C$11,2,TRUE)</f>
        <v>0.01</v>
      </c>
      <c r="S613" s="17">
        <f>VLOOKUP('OS Vlookup Approx Sol'!Q613,IF('OS Vlookup Approx Sol'!O613&lt;=5,'Commission Criteria'!$B$3:$C$11,'Commission Criteria'!$E$3:$F$11),2,1)</f>
        <v>0.02</v>
      </c>
      <c r="T613" s="5" t="s">
        <v>996</v>
      </c>
      <c r="U613" s="5" t="s">
        <v>891</v>
      </c>
      <c r="V613" s="5" t="s">
        <v>892</v>
      </c>
      <c r="W613" s="5" t="s">
        <v>893</v>
      </c>
      <c r="X613" s="5" t="s">
        <v>894</v>
      </c>
    </row>
    <row r="614" spans="1:24">
      <c r="A614" s="5" t="s">
        <v>586</v>
      </c>
      <c r="B614" s="10">
        <v>41858</v>
      </c>
      <c r="C614" s="10" t="str">
        <f>VLOOKUP(MONTH(B614),'Commission Criteria'!$XES$3:$XFD$6,2,1)</f>
        <v>Qtr2</v>
      </c>
      <c r="D614" s="5" t="s">
        <v>1540</v>
      </c>
      <c r="E614" s="5">
        <v>10001</v>
      </c>
      <c r="F614" s="5" t="s">
        <v>1460</v>
      </c>
      <c r="G614" s="5">
        <v>1</v>
      </c>
      <c r="H614" s="2" t="s">
        <v>1562</v>
      </c>
      <c r="I614" s="2" t="s">
        <v>864</v>
      </c>
      <c r="J614" s="2" t="s">
        <v>866</v>
      </c>
      <c r="K614" s="5" t="s">
        <v>1160</v>
      </c>
      <c r="L614" s="5">
        <v>4646</v>
      </c>
      <c r="M614" s="5">
        <v>1846</v>
      </c>
      <c r="N614" s="5" t="s">
        <v>923</v>
      </c>
      <c r="O614" s="8">
        <v>5</v>
      </c>
      <c r="P614" s="5">
        <v>1846</v>
      </c>
      <c r="Q614" s="5">
        <v>4646</v>
      </c>
      <c r="R614" s="17">
        <f>VLOOKUP(Q614,'Commission Criteria'!$B$3:$C$11,2,TRUE)</f>
        <v>0.01</v>
      </c>
      <c r="S614" s="17">
        <f>VLOOKUP('OS Vlookup Approx Sol'!Q614,IF('OS Vlookup Approx Sol'!O614&lt;=5,'Commission Criteria'!$B$3:$C$11,'Commission Criteria'!$E$3:$F$11),2,1)</f>
        <v>0.01</v>
      </c>
      <c r="T614" s="5" t="s">
        <v>1562</v>
      </c>
      <c r="U614" s="5" t="s">
        <v>863</v>
      </c>
      <c r="V614" s="5" t="s">
        <v>864</v>
      </c>
      <c r="W614" s="5" t="s">
        <v>865</v>
      </c>
      <c r="X614" s="5" t="s">
        <v>866</v>
      </c>
    </row>
    <row r="615" spans="1:24">
      <c r="A615" s="5" t="s">
        <v>587</v>
      </c>
      <c r="B615" s="10">
        <v>41858</v>
      </c>
      <c r="C615" s="10" t="str">
        <f>VLOOKUP(MONTH(B615),'Commission Criteria'!$XES$3:$XFD$6,2,1)</f>
        <v>Qtr2</v>
      </c>
      <c r="D615" s="5" t="s">
        <v>1544</v>
      </c>
      <c r="E615" s="5">
        <v>10006</v>
      </c>
      <c r="F615" s="5" t="s">
        <v>1327</v>
      </c>
      <c r="G615" s="5">
        <v>2</v>
      </c>
      <c r="H615" s="2" t="s">
        <v>1561</v>
      </c>
      <c r="I615" s="2" t="s">
        <v>882</v>
      </c>
      <c r="J615" s="2" t="s">
        <v>884</v>
      </c>
      <c r="K615" s="5" t="s">
        <v>1027</v>
      </c>
      <c r="L615" s="5">
        <v>4239</v>
      </c>
      <c r="M615" s="5">
        <v>1860</v>
      </c>
      <c r="N615" s="5" t="s">
        <v>918</v>
      </c>
      <c r="O615" s="8">
        <v>3</v>
      </c>
      <c r="P615" s="5">
        <v>3720</v>
      </c>
      <c r="Q615" s="5">
        <v>8478</v>
      </c>
      <c r="R615" s="17">
        <f>VLOOKUP(Q615,'Commission Criteria'!$B$3:$C$11,2,TRUE)</f>
        <v>0.03</v>
      </c>
      <c r="S615" s="17">
        <f>VLOOKUP('OS Vlookup Approx Sol'!Q615,IF('OS Vlookup Approx Sol'!O615&lt;=5,'Commission Criteria'!$B$3:$C$11,'Commission Criteria'!$E$3:$F$11),2,1)</f>
        <v>0.03</v>
      </c>
      <c r="T615" s="5" t="s">
        <v>1561</v>
      </c>
      <c r="U615" s="5" t="s">
        <v>881</v>
      </c>
      <c r="V615" s="5" t="s">
        <v>882</v>
      </c>
      <c r="W615" s="5" t="s">
        <v>883</v>
      </c>
      <c r="X615" s="5" t="s">
        <v>884</v>
      </c>
    </row>
    <row r="616" spans="1:24">
      <c r="A616" s="5" t="s">
        <v>588</v>
      </c>
      <c r="B616" s="10">
        <v>41858</v>
      </c>
      <c r="C616" s="10" t="str">
        <f>VLOOKUP(MONTH(B616),'Commission Criteria'!$XES$3:$XFD$6,2,1)</f>
        <v>Qtr2</v>
      </c>
      <c r="D616" s="5" t="s">
        <v>1540</v>
      </c>
      <c r="E616" s="5">
        <v>10002</v>
      </c>
      <c r="F616" s="5" t="s">
        <v>1255</v>
      </c>
      <c r="G616" s="5">
        <v>3</v>
      </c>
      <c r="H616" s="2" t="s">
        <v>990</v>
      </c>
      <c r="I616" s="2" t="s">
        <v>868</v>
      </c>
      <c r="J616" s="2" t="s">
        <v>870</v>
      </c>
      <c r="K616" s="5" t="s">
        <v>965</v>
      </c>
      <c r="L616" s="5">
        <v>4531</v>
      </c>
      <c r="M616" s="5">
        <v>1566</v>
      </c>
      <c r="N616" s="5" t="s">
        <v>918</v>
      </c>
      <c r="O616" s="8">
        <v>5</v>
      </c>
      <c r="P616" s="5">
        <v>4698</v>
      </c>
      <c r="Q616" s="5">
        <v>13593</v>
      </c>
      <c r="R616" s="17">
        <f>VLOOKUP(Q616,'Commission Criteria'!$B$3:$C$11,2,TRUE)</f>
        <v>0.03</v>
      </c>
      <c r="S616" s="17">
        <f>VLOOKUP('OS Vlookup Approx Sol'!Q616,IF('OS Vlookup Approx Sol'!O616&lt;=5,'Commission Criteria'!$B$3:$C$11,'Commission Criteria'!$E$3:$F$11),2,1)</f>
        <v>0.03</v>
      </c>
      <c r="T616" s="5" t="s">
        <v>990</v>
      </c>
      <c r="U616" s="5" t="s">
        <v>867</v>
      </c>
      <c r="V616" s="5" t="s">
        <v>868</v>
      </c>
      <c r="W616" s="5" t="s">
        <v>869</v>
      </c>
      <c r="X616" s="5" t="s">
        <v>870</v>
      </c>
    </row>
    <row r="617" spans="1:24">
      <c r="A617" s="5" t="s">
        <v>589</v>
      </c>
      <c r="B617" s="10">
        <v>41859</v>
      </c>
      <c r="C617" s="10" t="str">
        <f>VLOOKUP(MONTH(B617),'Commission Criteria'!$XES$3:$XFD$6,2,1)</f>
        <v>Qtr2</v>
      </c>
      <c r="D617" s="5" t="s">
        <v>1543</v>
      </c>
      <c r="E617" s="5">
        <v>10012</v>
      </c>
      <c r="F617" s="5" t="s">
        <v>1414</v>
      </c>
      <c r="G617" s="5">
        <v>1</v>
      </c>
      <c r="H617" s="2" t="s">
        <v>999</v>
      </c>
      <c r="I617" s="2" t="s">
        <v>903</v>
      </c>
      <c r="J617" s="2" t="s">
        <v>904</v>
      </c>
      <c r="K617" s="5" t="s">
        <v>1114</v>
      </c>
      <c r="L617" s="5">
        <v>2856</v>
      </c>
      <c r="M617" s="5">
        <v>1780</v>
      </c>
      <c r="N617" s="5" t="s">
        <v>918</v>
      </c>
      <c r="O617" s="8">
        <v>10</v>
      </c>
      <c r="P617" s="5">
        <v>1780</v>
      </c>
      <c r="Q617" s="5">
        <v>2856</v>
      </c>
      <c r="R617" s="17">
        <f>VLOOKUP(Q617,'Commission Criteria'!$B$3:$C$11,2,TRUE)</f>
        <v>0.01</v>
      </c>
      <c r="S617" s="17">
        <f>VLOOKUP('OS Vlookup Approx Sol'!Q617,IF('OS Vlookup Approx Sol'!O617&lt;=5,'Commission Criteria'!$B$3:$C$11,'Commission Criteria'!$E$3:$F$11),2,1)</f>
        <v>0.02</v>
      </c>
      <c r="T617" s="5" t="s">
        <v>999</v>
      </c>
      <c r="U617" s="5" t="s">
        <v>902</v>
      </c>
      <c r="V617" s="5" t="s">
        <v>903</v>
      </c>
      <c r="W617" s="5" t="s">
        <v>879</v>
      </c>
      <c r="X617" s="5" t="s">
        <v>904</v>
      </c>
    </row>
    <row r="618" spans="1:24">
      <c r="A618" s="5" t="s">
        <v>590</v>
      </c>
      <c r="B618" s="10">
        <v>41859</v>
      </c>
      <c r="C618" s="10" t="str">
        <f>VLOOKUP(MONTH(B618),'Commission Criteria'!$XES$3:$XFD$6,2,1)</f>
        <v>Qtr2</v>
      </c>
      <c r="D618" s="5" t="s">
        <v>1545</v>
      </c>
      <c r="E618" s="5">
        <v>10007</v>
      </c>
      <c r="F618" s="5" t="s">
        <v>1343</v>
      </c>
      <c r="G618" s="5">
        <v>2</v>
      </c>
      <c r="H618" s="2" t="s">
        <v>994</v>
      </c>
      <c r="I618" s="2" t="s">
        <v>886</v>
      </c>
      <c r="J618" s="2" t="s">
        <v>887</v>
      </c>
      <c r="K618" s="5" t="s">
        <v>1043</v>
      </c>
      <c r="L618" s="5">
        <v>2706</v>
      </c>
      <c r="M618" s="5">
        <v>2310</v>
      </c>
      <c r="N618" s="5" t="s">
        <v>918</v>
      </c>
      <c r="O618" s="8">
        <v>6</v>
      </c>
      <c r="P618" s="5">
        <v>4620</v>
      </c>
      <c r="Q618" s="5">
        <v>5412</v>
      </c>
      <c r="R618" s="17">
        <f>VLOOKUP(Q618,'Commission Criteria'!$B$3:$C$11,2,TRUE)</f>
        <v>0.03</v>
      </c>
      <c r="S618" s="17">
        <f>VLOOKUP('OS Vlookup Approx Sol'!Q618,IF('OS Vlookup Approx Sol'!O618&lt;=5,'Commission Criteria'!$B$3:$C$11,'Commission Criteria'!$E$3:$F$11),2,1)</f>
        <v>0.02</v>
      </c>
      <c r="T618" s="5" t="s">
        <v>994</v>
      </c>
      <c r="U618" s="5" t="s">
        <v>885</v>
      </c>
      <c r="V618" s="5" t="s">
        <v>886</v>
      </c>
      <c r="W618" s="5" t="s">
        <v>879</v>
      </c>
      <c r="X618" s="5" t="s">
        <v>887</v>
      </c>
    </row>
    <row r="619" spans="1:24">
      <c r="A619" s="5" t="s">
        <v>591</v>
      </c>
      <c r="B619" s="10">
        <v>41859</v>
      </c>
      <c r="C619" s="10" t="str">
        <f>VLOOKUP(MONTH(B619),'Commission Criteria'!$XES$3:$XFD$6,2,1)</f>
        <v>Qtr2</v>
      </c>
      <c r="D619" s="5" t="s">
        <v>1542</v>
      </c>
      <c r="E619" s="5">
        <v>10007</v>
      </c>
      <c r="F619" s="5" t="s">
        <v>1385</v>
      </c>
      <c r="G619" s="5">
        <v>2</v>
      </c>
      <c r="H619" s="2" t="s">
        <v>994</v>
      </c>
      <c r="I619" s="2" t="s">
        <v>886</v>
      </c>
      <c r="J619" s="2" t="s">
        <v>887</v>
      </c>
      <c r="K619" s="5" t="s">
        <v>1085</v>
      </c>
      <c r="L619" s="5">
        <v>4239</v>
      </c>
      <c r="M619" s="5">
        <v>1749</v>
      </c>
      <c r="N619" s="5" t="s">
        <v>925</v>
      </c>
      <c r="O619" s="8" t="s">
        <v>1572</v>
      </c>
      <c r="P619" s="5">
        <v>3498</v>
      </c>
      <c r="Q619" s="5">
        <v>8478</v>
      </c>
      <c r="R619" s="17">
        <f>VLOOKUP(Q619,'Commission Criteria'!$B$3:$C$11,2,TRUE)</f>
        <v>0.03</v>
      </c>
      <c r="S619" s="17">
        <f>VLOOKUP('OS Vlookup Approx Sol'!Q619,IF('OS Vlookup Approx Sol'!O619&lt;=5,'Commission Criteria'!$B$3:$C$11,'Commission Criteria'!$E$3:$F$11),2,1)</f>
        <v>0.02</v>
      </c>
      <c r="T619" s="5" t="s">
        <v>994</v>
      </c>
      <c r="U619" s="5" t="s">
        <v>885</v>
      </c>
      <c r="V619" s="5" t="s">
        <v>886</v>
      </c>
      <c r="W619" s="5" t="s">
        <v>879</v>
      </c>
      <c r="X619" s="5" t="s">
        <v>887</v>
      </c>
    </row>
    <row r="620" spans="1:24">
      <c r="A620" s="5" t="s">
        <v>592</v>
      </c>
      <c r="B620" s="10">
        <v>41860</v>
      </c>
      <c r="C620" s="10" t="str">
        <f>VLOOKUP(MONTH(B620),'Commission Criteria'!$XES$3:$XFD$6,2,1)</f>
        <v>Qtr2</v>
      </c>
      <c r="D620" s="5" t="s">
        <v>1539</v>
      </c>
      <c r="E620" s="5">
        <v>10002</v>
      </c>
      <c r="F620" s="5" t="s">
        <v>1484</v>
      </c>
      <c r="G620" s="5">
        <v>1</v>
      </c>
      <c r="H620" s="2" t="s">
        <v>990</v>
      </c>
      <c r="I620" s="2" t="s">
        <v>868</v>
      </c>
      <c r="J620" s="2" t="s">
        <v>870</v>
      </c>
      <c r="K620" s="5" t="s">
        <v>1184</v>
      </c>
      <c r="L620" s="5">
        <v>4399</v>
      </c>
      <c r="M620" s="5">
        <v>2093</v>
      </c>
      <c r="N620" s="5" t="s">
        <v>918</v>
      </c>
      <c r="O620" s="8">
        <v>4</v>
      </c>
      <c r="P620" s="5">
        <v>2093</v>
      </c>
      <c r="Q620" s="5">
        <v>4399</v>
      </c>
      <c r="R620" s="17">
        <f>VLOOKUP(Q620,'Commission Criteria'!$B$3:$C$11,2,TRUE)</f>
        <v>0.01</v>
      </c>
      <c r="S620" s="17">
        <f>VLOOKUP('OS Vlookup Approx Sol'!Q620,IF('OS Vlookup Approx Sol'!O620&lt;=5,'Commission Criteria'!$B$3:$C$11,'Commission Criteria'!$E$3:$F$11),2,1)</f>
        <v>0.01</v>
      </c>
      <c r="T620" s="5" t="s">
        <v>990</v>
      </c>
      <c r="U620" s="5" t="s">
        <v>867</v>
      </c>
      <c r="V620" s="5" t="s">
        <v>868</v>
      </c>
      <c r="W620" s="5" t="s">
        <v>869</v>
      </c>
      <c r="X620" s="5" t="s">
        <v>870</v>
      </c>
    </row>
    <row r="621" spans="1:24">
      <c r="A621" s="5" t="s">
        <v>593</v>
      </c>
      <c r="B621" s="10">
        <v>41860</v>
      </c>
      <c r="C621" s="10" t="str">
        <f>VLOOKUP(MONTH(B621),'Commission Criteria'!$XES$3:$XFD$6,2,1)</f>
        <v>Qtr2</v>
      </c>
      <c r="D621" s="5" t="s">
        <v>1542</v>
      </c>
      <c r="E621" s="5">
        <v>10001</v>
      </c>
      <c r="F621" s="5" t="s">
        <v>1328</v>
      </c>
      <c r="G621" s="5">
        <v>3</v>
      </c>
      <c r="H621" s="2" t="s">
        <v>1562</v>
      </c>
      <c r="I621" s="2" t="s">
        <v>864</v>
      </c>
      <c r="J621" s="2" t="s">
        <v>866</v>
      </c>
      <c r="K621" s="5" t="s">
        <v>1028</v>
      </c>
      <c r="L621" s="5">
        <v>4051</v>
      </c>
      <c r="M621" s="5">
        <v>1962</v>
      </c>
      <c r="N621" s="5" t="s">
        <v>925</v>
      </c>
      <c r="O621" s="8" t="s">
        <v>1572</v>
      </c>
      <c r="P621" s="5">
        <v>5886</v>
      </c>
      <c r="Q621" s="5">
        <v>12153</v>
      </c>
      <c r="R621" s="17">
        <f>VLOOKUP(Q621,'Commission Criteria'!$B$3:$C$11,2,TRUE)</f>
        <v>0.03</v>
      </c>
      <c r="S621" s="17">
        <f>VLOOKUP('OS Vlookup Approx Sol'!Q621,IF('OS Vlookup Approx Sol'!O621&lt;=5,'Commission Criteria'!$B$3:$C$11,'Commission Criteria'!$E$3:$F$11),2,1)</f>
        <v>0.02</v>
      </c>
      <c r="T621" s="5" t="s">
        <v>1562</v>
      </c>
      <c r="U621" s="5" t="s">
        <v>863</v>
      </c>
      <c r="V621" s="5" t="s">
        <v>864</v>
      </c>
      <c r="W621" s="5" t="s">
        <v>865</v>
      </c>
      <c r="X621" s="5" t="s">
        <v>866</v>
      </c>
    </row>
    <row r="622" spans="1:24">
      <c r="A622" s="5" t="s">
        <v>594</v>
      </c>
      <c r="B622" s="10">
        <v>41861</v>
      </c>
      <c r="C622" s="10" t="str">
        <f>VLOOKUP(MONTH(B622),'Commission Criteria'!$XES$3:$XFD$6,2,1)</f>
        <v>Qtr2</v>
      </c>
      <c r="D622" s="5" t="s">
        <v>1545</v>
      </c>
      <c r="E622" s="5">
        <v>10007</v>
      </c>
      <c r="F622" s="5" t="s">
        <v>1308</v>
      </c>
      <c r="G622" s="5">
        <v>1</v>
      </c>
      <c r="H622" s="2" t="s">
        <v>994</v>
      </c>
      <c r="I622" s="2" t="s">
        <v>886</v>
      </c>
      <c r="J622" s="2" t="s">
        <v>887</v>
      </c>
      <c r="K622" s="5" t="s">
        <v>983</v>
      </c>
      <c r="L622" s="5">
        <v>4325</v>
      </c>
      <c r="M622" s="5">
        <v>1734</v>
      </c>
      <c r="N622" s="5" t="s">
        <v>925</v>
      </c>
      <c r="O622" s="8">
        <v>6</v>
      </c>
      <c r="P622" s="5">
        <v>1734</v>
      </c>
      <c r="Q622" s="5">
        <v>4325</v>
      </c>
      <c r="R622" s="17">
        <f>VLOOKUP(Q622,'Commission Criteria'!$B$3:$C$11,2,TRUE)</f>
        <v>0.01</v>
      </c>
      <c r="S622" s="17">
        <f>VLOOKUP('OS Vlookup Approx Sol'!Q622,IF('OS Vlookup Approx Sol'!O622&lt;=5,'Commission Criteria'!$B$3:$C$11,'Commission Criteria'!$E$3:$F$11),2,1)</f>
        <v>0.02</v>
      </c>
      <c r="T622" s="5" t="s">
        <v>994</v>
      </c>
      <c r="U622" s="5" t="s">
        <v>885</v>
      </c>
      <c r="V622" s="5" t="s">
        <v>886</v>
      </c>
      <c r="W622" s="5" t="s">
        <v>879</v>
      </c>
      <c r="X622" s="5" t="s">
        <v>887</v>
      </c>
    </row>
    <row r="623" spans="1:24">
      <c r="A623" s="5" t="s">
        <v>595</v>
      </c>
      <c r="B623" s="10">
        <v>41861</v>
      </c>
      <c r="C623" s="10" t="str">
        <f>VLOOKUP(MONTH(B623),'Commission Criteria'!$XES$3:$XFD$6,2,1)</f>
        <v>Qtr2</v>
      </c>
      <c r="D623" s="5" t="s">
        <v>1543</v>
      </c>
      <c r="E623" s="5">
        <v>10011</v>
      </c>
      <c r="F623" s="5" t="s">
        <v>1468</v>
      </c>
      <c r="G623" s="5">
        <v>2</v>
      </c>
      <c r="H623" s="2" t="s">
        <v>998</v>
      </c>
      <c r="I623" s="2" t="s">
        <v>899</v>
      </c>
      <c r="J623" s="2" t="s">
        <v>901</v>
      </c>
      <c r="K623" s="5" t="s">
        <v>1168</v>
      </c>
      <c r="L623" s="5">
        <v>3575</v>
      </c>
      <c r="M623" s="5">
        <v>1937</v>
      </c>
      <c r="N623" s="5" t="s">
        <v>918</v>
      </c>
      <c r="O623" s="8">
        <v>10</v>
      </c>
      <c r="P623" s="5">
        <v>3874</v>
      </c>
      <c r="Q623" s="5">
        <v>7150</v>
      </c>
      <c r="R623" s="17">
        <f>VLOOKUP(Q623,'Commission Criteria'!$B$3:$C$11,2,TRUE)</f>
        <v>0.03</v>
      </c>
      <c r="S623" s="17">
        <f>VLOOKUP('OS Vlookup Approx Sol'!Q623,IF('OS Vlookup Approx Sol'!O623&lt;=5,'Commission Criteria'!$B$3:$C$11,'Commission Criteria'!$E$3:$F$11),2,1)</f>
        <v>0.02</v>
      </c>
      <c r="T623" s="5" t="s">
        <v>998</v>
      </c>
      <c r="U623" s="5" t="s">
        <v>898</v>
      </c>
      <c r="V623" s="5" t="s">
        <v>899</v>
      </c>
      <c r="W623" s="5" t="s">
        <v>900</v>
      </c>
      <c r="X623" s="5" t="s">
        <v>901</v>
      </c>
    </row>
    <row r="624" spans="1:24">
      <c r="A624" s="5" t="s">
        <v>596</v>
      </c>
      <c r="B624" s="10">
        <v>41862</v>
      </c>
      <c r="C624" s="10" t="str">
        <f>VLOOKUP(MONTH(B624),'Commission Criteria'!$XES$3:$XFD$6,2,1)</f>
        <v>Qtr2</v>
      </c>
      <c r="D624" s="5" t="s">
        <v>1540</v>
      </c>
      <c r="E624" s="5">
        <v>10012</v>
      </c>
      <c r="F624" s="5" t="s">
        <v>1315</v>
      </c>
      <c r="G624" s="5">
        <v>2</v>
      </c>
      <c r="H624" s="2" t="s">
        <v>999</v>
      </c>
      <c r="I624" s="2" t="s">
        <v>903</v>
      </c>
      <c r="J624" s="2" t="s">
        <v>904</v>
      </c>
      <c r="K624" s="5" t="s">
        <v>953</v>
      </c>
      <c r="L624" s="5">
        <v>3048</v>
      </c>
      <c r="M624" s="5">
        <v>1616</v>
      </c>
      <c r="N624" s="5" t="s">
        <v>925</v>
      </c>
      <c r="O624" s="8">
        <v>5</v>
      </c>
      <c r="P624" s="5">
        <v>3232</v>
      </c>
      <c r="Q624" s="5">
        <v>6096</v>
      </c>
      <c r="R624" s="17">
        <f>VLOOKUP(Q624,'Commission Criteria'!$B$3:$C$11,2,TRUE)</f>
        <v>0.03</v>
      </c>
      <c r="S624" s="17">
        <f>VLOOKUP('OS Vlookup Approx Sol'!Q624,IF('OS Vlookup Approx Sol'!O624&lt;=5,'Commission Criteria'!$B$3:$C$11,'Commission Criteria'!$E$3:$F$11),2,1)</f>
        <v>0.03</v>
      </c>
      <c r="T624" s="5" t="s">
        <v>999</v>
      </c>
      <c r="U624" s="5" t="s">
        <v>902</v>
      </c>
      <c r="V624" s="5" t="s">
        <v>903</v>
      </c>
      <c r="W624" s="5" t="s">
        <v>879</v>
      </c>
      <c r="X624" s="5" t="s">
        <v>904</v>
      </c>
    </row>
    <row r="625" spans="1:24">
      <c r="A625" s="5" t="s">
        <v>597</v>
      </c>
      <c r="B625" s="10">
        <v>41867</v>
      </c>
      <c r="C625" s="10" t="str">
        <f>VLOOKUP(MONTH(B625),'Commission Criteria'!$XES$3:$XFD$6,2,1)</f>
        <v>Qtr2</v>
      </c>
      <c r="D625" s="5" t="s">
        <v>1545</v>
      </c>
      <c r="E625" s="5">
        <v>10012</v>
      </c>
      <c r="F625" s="5" t="s">
        <v>1296</v>
      </c>
      <c r="G625" s="5">
        <v>1</v>
      </c>
      <c r="H625" s="2" t="s">
        <v>999</v>
      </c>
      <c r="I625" s="2" t="s">
        <v>903</v>
      </c>
      <c r="J625" s="2" t="s">
        <v>904</v>
      </c>
      <c r="K625" s="5" t="s">
        <v>982</v>
      </c>
      <c r="L625" s="5">
        <v>2803</v>
      </c>
      <c r="M625" s="5">
        <v>1344</v>
      </c>
      <c r="N625" s="5" t="s">
        <v>918</v>
      </c>
      <c r="O625" s="8">
        <v>6</v>
      </c>
      <c r="P625" s="5">
        <v>1344</v>
      </c>
      <c r="Q625" s="5">
        <v>2803</v>
      </c>
      <c r="R625" s="17">
        <f>VLOOKUP(Q625,'Commission Criteria'!$B$3:$C$11,2,TRUE)</f>
        <v>0.01</v>
      </c>
      <c r="S625" s="17">
        <f>VLOOKUP('OS Vlookup Approx Sol'!Q625,IF('OS Vlookup Approx Sol'!O625&lt;=5,'Commission Criteria'!$B$3:$C$11,'Commission Criteria'!$E$3:$F$11),2,1)</f>
        <v>0.02</v>
      </c>
      <c r="T625" s="5" t="s">
        <v>999</v>
      </c>
      <c r="U625" s="5" t="s">
        <v>902</v>
      </c>
      <c r="V625" s="5" t="s">
        <v>903</v>
      </c>
      <c r="W625" s="5" t="s">
        <v>879</v>
      </c>
      <c r="X625" s="5" t="s">
        <v>904</v>
      </c>
    </row>
    <row r="626" spans="1:24">
      <c r="A626" s="5" t="s">
        <v>598</v>
      </c>
      <c r="B626" s="10">
        <v>41867</v>
      </c>
      <c r="C626" s="10" t="str">
        <f>VLOOKUP(MONTH(B626),'Commission Criteria'!$XES$3:$XFD$6,2,1)</f>
        <v>Qtr2</v>
      </c>
      <c r="D626" s="5" t="s">
        <v>1544</v>
      </c>
      <c r="E626" s="5">
        <v>10001</v>
      </c>
      <c r="F626" s="5" t="s">
        <v>1498</v>
      </c>
      <c r="G626" s="5">
        <v>1</v>
      </c>
      <c r="H626" s="2" t="s">
        <v>1562</v>
      </c>
      <c r="I626" s="2" t="s">
        <v>864</v>
      </c>
      <c r="J626" s="2" t="s">
        <v>866</v>
      </c>
      <c r="K626" s="5" t="s">
        <v>1198</v>
      </c>
      <c r="L626" s="5">
        <v>3330</v>
      </c>
      <c r="M626" s="5">
        <v>2283</v>
      </c>
      <c r="N626" s="5" t="s">
        <v>918</v>
      </c>
      <c r="O626" s="8">
        <v>3</v>
      </c>
      <c r="P626" s="5">
        <v>2283</v>
      </c>
      <c r="Q626" s="5">
        <v>3330</v>
      </c>
      <c r="R626" s="17">
        <f>VLOOKUP(Q626,'Commission Criteria'!$B$3:$C$11,2,TRUE)</f>
        <v>0.01</v>
      </c>
      <c r="S626" s="17">
        <f>VLOOKUP('OS Vlookup Approx Sol'!Q626,IF('OS Vlookup Approx Sol'!O626&lt;=5,'Commission Criteria'!$B$3:$C$11,'Commission Criteria'!$E$3:$F$11),2,1)</f>
        <v>0.01</v>
      </c>
      <c r="T626" s="5" t="s">
        <v>1562</v>
      </c>
      <c r="U626" s="5" t="s">
        <v>863</v>
      </c>
      <c r="V626" s="5" t="s">
        <v>864</v>
      </c>
      <c r="W626" s="5" t="s">
        <v>865</v>
      </c>
      <c r="X626" s="5" t="s">
        <v>866</v>
      </c>
    </row>
    <row r="627" spans="1:24">
      <c r="A627" s="5" t="s">
        <v>599</v>
      </c>
      <c r="B627" s="10">
        <v>41867</v>
      </c>
      <c r="C627" s="10" t="str">
        <f>VLOOKUP(MONTH(B627),'Commission Criteria'!$XES$3:$XFD$6,2,1)</f>
        <v>Qtr2</v>
      </c>
      <c r="D627" s="5" t="s">
        <v>1542</v>
      </c>
      <c r="E627" s="5">
        <v>10002</v>
      </c>
      <c r="F627" s="5" t="s">
        <v>1532</v>
      </c>
      <c r="G627" s="5">
        <v>2</v>
      </c>
      <c r="H627" s="2" t="s">
        <v>990</v>
      </c>
      <c r="I627" s="2" t="s">
        <v>868</v>
      </c>
      <c r="J627" s="2" t="s">
        <v>870</v>
      </c>
      <c r="K627" s="5" t="s">
        <v>1232</v>
      </c>
      <c r="L627" s="5">
        <v>3514</v>
      </c>
      <c r="M627" s="5">
        <v>1257</v>
      </c>
      <c r="N627" s="5" t="s">
        <v>918</v>
      </c>
      <c r="O627" s="8" t="s">
        <v>1572</v>
      </c>
      <c r="P627" s="5">
        <v>2514</v>
      </c>
      <c r="Q627" s="5">
        <v>7028</v>
      </c>
      <c r="R627" s="17">
        <f>VLOOKUP(Q627,'Commission Criteria'!$B$3:$C$11,2,TRUE)</f>
        <v>0.03</v>
      </c>
      <c r="S627" s="17">
        <f>VLOOKUP('OS Vlookup Approx Sol'!Q627,IF('OS Vlookup Approx Sol'!O627&lt;=5,'Commission Criteria'!$B$3:$C$11,'Commission Criteria'!$E$3:$F$11),2,1)</f>
        <v>0.02</v>
      </c>
      <c r="T627" s="5" t="s">
        <v>990</v>
      </c>
      <c r="U627" s="5" t="s">
        <v>867</v>
      </c>
      <c r="V627" s="5" t="s">
        <v>868</v>
      </c>
      <c r="W627" s="5" t="s">
        <v>869</v>
      </c>
      <c r="X627" s="5" t="s">
        <v>870</v>
      </c>
    </row>
    <row r="628" spans="1:24">
      <c r="A628" s="5" t="s">
        <v>600</v>
      </c>
      <c r="B628" s="10">
        <v>41869</v>
      </c>
      <c r="C628" s="10" t="str">
        <f>VLOOKUP(MONTH(B628),'Commission Criteria'!$XES$3:$XFD$6,2,1)</f>
        <v>Qtr2</v>
      </c>
      <c r="D628" s="5" t="s">
        <v>1544</v>
      </c>
      <c r="E628" s="5">
        <v>10009</v>
      </c>
      <c r="F628" s="5" t="s">
        <v>1297</v>
      </c>
      <c r="G628" s="5">
        <v>1</v>
      </c>
      <c r="H628" s="2" t="s">
        <v>996</v>
      </c>
      <c r="I628" s="2" t="s">
        <v>892</v>
      </c>
      <c r="J628" s="2" t="s">
        <v>894</v>
      </c>
      <c r="K628" s="5" t="s">
        <v>961</v>
      </c>
      <c r="L628" s="5">
        <v>3282</v>
      </c>
      <c r="M628" s="5">
        <v>1654</v>
      </c>
      <c r="N628" s="5" t="s">
        <v>925</v>
      </c>
      <c r="O628" s="8">
        <v>3</v>
      </c>
      <c r="P628" s="5">
        <v>1654</v>
      </c>
      <c r="Q628" s="5">
        <v>3282</v>
      </c>
      <c r="R628" s="17">
        <f>VLOOKUP(Q628,'Commission Criteria'!$B$3:$C$11,2,TRUE)</f>
        <v>0.01</v>
      </c>
      <c r="S628" s="17">
        <f>VLOOKUP('OS Vlookup Approx Sol'!Q628,IF('OS Vlookup Approx Sol'!O628&lt;=5,'Commission Criteria'!$B$3:$C$11,'Commission Criteria'!$E$3:$F$11),2,1)</f>
        <v>0.01</v>
      </c>
      <c r="T628" s="5" t="s">
        <v>996</v>
      </c>
      <c r="U628" s="5" t="s">
        <v>891</v>
      </c>
      <c r="V628" s="5" t="s">
        <v>892</v>
      </c>
      <c r="W628" s="5" t="s">
        <v>893</v>
      </c>
      <c r="X628" s="5" t="s">
        <v>894</v>
      </c>
    </row>
    <row r="629" spans="1:24">
      <c r="A629" s="5" t="s">
        <v>601</v>
      </c>
      <c r="B629" s="10">
        <v>41869</v>
      </c>
      <c r="C629" s="10" t="str">
        <f>VLOOKUP(MONTH(B629),'Commission Criteria'!$XES$3:$XFD$6,2,1)</f>
        <v>Qtr2</v>
      </c>
      <c r="D629" s="5" t="s">
        <v>1544</v>
      </c>
      <c r="E629" s="5">
        <v>10005</v>
      </c>
      <c r="F629" s="5" t="s">
        <v>1477</v>
      </c>
      <c r="G629" s="5">
        <v>1</v>
      </c>
      <c r="H629" s="2" t="s">
        <v>993</v>
      </c>
      <c r="I629" s="2" t="s">
        <v>878</v>
      </c>
      <c r="J629" s="2" t="s">
        <v>880</v>
      </c>
      <c r="K629" s="5" t="s">
        <v>1177</v>
      </c>
      <c r="L629" s="5">
        <v>3553</v>
      </c>
      <c r="M629" s="5">
        <v>2174</v>
      </c>
      <c r="N629" s="5" t="s">
        <v>920</v>
      </c>
      <c r="O629" s="8">
        <v>3</v>
      </c>
      <c r="P629" s="5">
        <v>2174</v>
      </c>
      <c r="Q629" s="5">
        <v>3553</v>
      </c>
      <c r="R629" s="17">
        <f>VLOOKUP(Q629,'Commission Criteria'!$B$3:$C$11,2,TRUE)</f>
        <v>0.01</v>
      </c>
      <c r="S629" s="17">
        <f>VLOOKUP('OS Vlookup Approx Sol'!Q629,IF('OS Vlookup Approx Sol'!O629&lt;=5,'Commission Criteria'!$B$3:$C$11,'Commission Criteria'!$E$3:$F$11),2,1)</f>
        <v>0.01</v>
      </c>
      <c r="T629" s="5" t="s">
        <v>993</v>
      </c>
      <c r="U629" s="5" t="s">
        <v>877</v>
      </c>
      <c r="V629" s="5" t="s">
        <v>878</v>
      </c>
      <c r="W629" s="5" t="s">
        <v>879</v>
      </c>
      <c r="X629" s="5" t="s">
        <v>880</v>
      </c>
    </row>
    <row r="630" spans="1:24">
      <c r="A630" s="5" t="s">
        <v>602</v>
      </c>
      <c r="B630" s="10">
        <v>41869</v>
      </c>
      <c r="C630" s="10" t="str">
        <f>VLOOKUP(MONTH(B630),'Commission Criteria'!$XES$3:$XFD$6,2,1)</f>
        <v>Qtr2</v>
      </c>
      <c r="D630" s="5" t="s">
        <v>1539</v>
      </c>
      <c r="E630" s="5">
        <v>10009</v>
      </c>
      <c r="F630" s="5" t="s">
        <v>1517</v>
      </c>
      <c r="G630" s="5">
        <v>3</v>
      </c>
      <c r="H630" s="2" t="s">
        <v>996</v>
      </c>
      <c r="I630" s="2" t="s">
        <v>892</v>
      </c>
      <c r="J630" s="2" t="s">
        <v>894</v>
      </c>
      <c r="K630" s="5" t="s">
        <v>1217</v>
      </c>
      <c r="L630" s="5">
        <v>4542</v>
      </c>
      <c r="M630" s="5">
        <v>1226</v>
      </c>
      <c r="N630" s="5" t="s">
        <v>923</v>
      </c>
      <c r="O630" s="8">
        <v>4</v>
      </c>
      <c r="P630" s="5">
        <v>3678</v>
      </c>
      <c r="Q630" s="5">
        <v>13626</v>
      </c>
      <c r="R630" s="17">
        <f>VLOOKUP(Q630,'Commission Criteria'!$B$3:$C$11,2,TRUE)</f>
        <v>0.03</v>
      </c>
      <c r="S630" s="17">
        <f>VLOOKUP('OS Vlookup Approx Sol'!Q630,IF('OS Vlookup Approx Sol'!O630&lt;=5,'Commission Criteria'!$B$3:$C$11,'Commission Criteria'!$E$3:$F$11),2,1)</f>
        <v>0.03</v>
      </c>
      <c r="T630" s="5" t="s">
        <v>996</v>
      </c>
      <c r="U630" s="5" t="s">
        <v>891</v>
      </c>
      <c r="V630" s="5" t="s">
        <v>892</v>
      </c>
      <c r="W630" s="5" t="s">
        <v>893</v>
      </c>
      <c r="X630" s="5" t="s">
        <v>894</v>
      </c>
    </row>
    <row r="631" spans="1:24">
      <c r="A631" s="5" t="s">
        <v>603</v>
      </c>
      <c r="B631" s="10">
        <v>41872</v>
      </c>
      <c r="C631" s="10" t="str">
        <f>VLOOKUP(MONTH(B631),'Commission Criteria'!$XES$3:$XFD$6,2,1)</f>
        <v>Qtr2</v>
      </c>
      <c r="D631" s="5" t="s">
        <v>1544</v>
      </c>
      <c r="E631" s="5">
        <v>10007</v>
      </c>
      <c r="F631" s="5" t="s">
        <v>1321</v>
      </c>
      <c r="G631" s="5">
        <v>1</v>
      </c>
      <c r="H631" s="2" t="s">
        <v>994</v>
      </c>
      <c r="I631" s="2" t="s">
        <v>886</v>
      </c>
      <c r="J631" s="2" t="s">
        <v>887</v>
      </c>
      <c r="K631" s="5" t="s">
        <v>1021</v>
      </c>
      <c r="L631" s="5">
        <v>3788</v>
      </c>
      <c r="M631" s="5">
        <v>2170</v>
      </c>
      <c r="N631" s="5" t="s">
        <v>923</v>
      </c>
      <c r="O631" s="8">
        <v>3</v>
      </c>
      <c r="P631" s="5">
        <v>2170</v>
      </c>
      <c r="Q631" s="5">
        <v>3788</v>
      </c>
      <c r="R631" s="17">
        <f>VLOOKUP(Q631,'Commission Criteria'!$B$3:$C$11,2,TRUE)</f>
        <v>0.01</v>
      </c>
      <c r="S631" s="17">
        <f>VLOOKUP('OS Vlookup Approx Sol'!Q631,IF('OS Vlookup Approx Sol'!O631&lt;=5,'Commission Criteria'!$B$3:$C$11,'Commission Criteria'!$E$3:$F$11),2,1)</f>
        <v>0.01</v>
      </c>
      <c r="T631" s="5" t="s">
        <v>994</v>
      </c>
      <c r="U631" s="5" t="s">
        <v>885</v>
      </c>
      <c r="V631" s="5" t="s">
        <v>886</v>
      </c>
      <c r="W631" s="5" t="s">
        <v>879</v>
      </c>
      <c r="X631" s="5" t="s">
        <v>887</v>
      </c>
    </row>
    <row r="632" spans="1:24">
      <c r="A632" s="5" t="s">
        <v>604</v>
      </c>
      <c r="B632" s="10">
        <v>41874</v>
      </c>
      <c r="C632" s="10" t="str">
        <f>VLOOKUP(MONTH(B632),'Commission Criteria'!$XES$3:$XFD$6,2,1)</f>
        <v>Qtr2</v>
      </c>
      <c r="D632" s="5" t="s">
        <v>1542</v>
      </c>
      <c r="E632" s="5">
        <v>10012</v>
      </c>
      <c r="F632" s="5" t="s">
        <v>1429</v>
      </c>
      <c r="G632" s="5">
        <v>1</v>
      </c>
      <c r="H632" s="2" t="s">
        <v>999</v>
      </c>
      <c r="I632" s="2" t="s">
        <v>903</v>
      </c>
      <c r="J632" s="2" t="s">
        <v>904</v>
      </c>
      <c r="K632" s="5" t="s">
        <v>1129</v>
      </c>
      <c r="L632" s="5">
        <v>4757</v>
      </c>
      <c r="M632" s="5">
        <v>1534</v>
      </c>
      <c r="N632" s="5" t="s">
        <v>918</v>
      </c>
      <c r="O632" s="8" t="s">
        <v>1572</v>
      </c>
      <c r="P632" s="5">
        <v>1534</v>
      </c>
      <c r="Q632" s="5">
        <v>4757</v>
      </c>
      <c r="R632" s="17">
        <f>VLOOKUP(Q632,'Commission Criteria'!$B$3:$C$11,2,TRUE)</f>
        <v>0.01</v>
      </c>
      <c r="S632" s="17">
        <f>VLOOKUP('OS Vlookup Approx Sol'!Q632,IF('OS Vlookup Approx Sol'!O632&lt;=5,'Commission Criteria'!$B$3:$C$11,'Commission Criteria'!$E$3:$F$11),2,1)</f>
        <v>0.02</v>
      </c>
      <c r="T632" s="5" t="s">
        <v>999</v>
      </c>
      <c r="U632" s="5" t="s">
        <v>902</v>
      </c>
      <c r="V632" s="5" t="s">
        <v>903</v>
      </c>
      <c r="W632" s="5" t="s">
        <v>879</v>
      </c>
      <c r="X632" s="5" t="s">
        <v>904</v>
      </c>
    </row>
    <row r="633" spans="1:24">
      <c r="A633" s="5" t="s">
        <v>605</v>
      </c>
      <c r="B633" s="10">
        <v>41875</v>
      </c>
      <c r="C633" s="10" t="str">
        <f>VLOOKUP(MONTH(B633),'Commission Criteria'!$XES$3:$XFD$6,2,1)</f>
        <v>Qtr2</v>
      </c>
      <c r="D633" s="5" t="s">
        <v>1544</v>
      </c>
      <c r="E633" s="5">
        <v>10008</v>
      </c>
      <c r="F633" s="5" t="s">
        <v>1368</v>
      </c>
      <c r="G633" s="5">
        <v>2</v>
      </c>
      <c r="H633" s="2" t="s">
        <v>995</v>
      </c>
      <c r="I633" s="2" t="s">
        <v>889</v>
      </c>
      <c r="J633" s="2" t="s">
        <v>890</v>
      </c>
      <c r="K633" s="5" t="s">
        <v>1068</v>
      </c>
      <c r="L633" s="5">
        <v>3646</v>
      </c>
      <c r="M633" s="5">
        <v>1603</v>
      </c>
      <c r="N633" s="5" t="s">
        <v>925</v>
      </c>
      <c r="O633" s="8">
        <v>3</v>
      </c>
      <c r="P633" s="5">
        <v>3206</v>
      </c>
      <c r="Q633" s="5">
        <v>7292</v>
      </c>
      <c r="R633" s="17">
        <f>VLOOKUP(Q633,'Commission Criteria'!$B$3:$C$11,2,TRUE)</f>
        <v>0.03</v>
      </c>
      <c r="S633" s="17">
        <f>VLOOKUP('OS Vlookup Approx Sol'!Q633,IF('OS Vlookup Approx Sol'!O633&lt;=5,'Commission Criteria'!$B$3:$C$11,'Commission Criteria'!$E$3:$F$11),2,1)</f>
        <v>0.03</v>
      </c>
      <c r="T633" s="5" t="s">
        <v>995</v>
      </c>
      <c r="U633" s="5" t="s">
        <v>888</v>
      </c>
      <c r="V633" s="5" t="s">
        <v>889</v>
      </c>
      <c r="W633" s="5" t="s">
        <v>865</v>
      </c>
      <c r="X633" s="5" t="s">
        <v>890</v>
      </c>
    </row>
    <row r="634" spans="1:24">
      <c r="A634" s="5" t="s">
        <v>606</v>
      </c>
      <c r="B634" s="10">
        <v>41877</v>
      </c>
      <c r="C634" s="10" t="str">
        <f>VLOOKUP(MONTH(B634),'Commission Criteria'!$XES$3:$XFD$6,2,1)</f>
        <v>Qtr2</v>
      </c>
      <c r="D634" s="5" t="s">
        <v>1543</v>
      </c>
      <c r="E634" s="5">
        <v>10011</v>
      </c>
      <c r="F634" s="5" t="s">
        <v>1326</v>
      </c>
      <c r="G634" s="5">
        <v>1</v>
      </c>
      <c r="H634" s="2" t="s">
        <v>998</v>
      </c>
      <c r="I634" s="2" t="s">
        <v>899</v>
      </c>
      <c r="J634" s="2" t="s">
        <v>901</v>
      </c>
      <c r="K634" s="5" t="s">
        <v>1026</v>
      </c>
      <c r="L634" s="5">
        <v>2887</v>
      </c>
      <c r="M634" s="5">
        <v>1491</v>
      </c>
      <c r="N634" s="5" t="s">
        <v>918</v>
      </c>
      <c r="O634" s="8">
        <v>10</v>
      </c>
      <c r="P634" s="5">
        <v>1491</v>
      </c>
      <c r="Q634" s="5">
        <v>2887</v>
      </c>
      <c r="R634" s="17">
        <f>VLOOKUP(Q634,'Commission Criteria'!$B$3:$C$11,2,TRUE)</f>
        <v>0.01</v>
      </c>
      <c r="S634" s="17">
        <f>VLOOKUP('OS Vlookup Approx Sol'!Q634,IF('OS Vlookup Approx Sol'!O634&lt;=5,'Commission Criteria'!$B$3:$C$11,'Commission Criteria'!$E$3:$F$11),2,1)</f>
        <v>0.02</v>
      </c>
      <c r="T634" s="5" t="s">
        <v>998</v>
      </c>
      <c r="U634" s="5" t="s">
        <v>898</v>
      </c>
      <c r="V634" s="5" t="s">
        <v>899</v>
      </c>
      <c r="W634" s="5" t="s">
        <v>900</v>
      </c>
      <c r="X634" s="5" t="s">
        <v>901</v>
      </c>
    </row>
    <row r="635" spans="1:24">
      <c r="A635" s="5" t="s">
        <v>607</v>
      </c>
      <c r="B635" s="10">
        <v>41879</v>
      </c>
      <c r="C635" s="10" t="str">
        <f>VLOOKUP(MONTH(B635),'Commission Criteria'!$XES$3:$XFD$6,2,1)</f>
        <v>Qtr2</v>
      </c>
      <c r="D635" s="5" t="s">
        <v>1542</v>
      </c>
      <c r="E635" s="5">
        <v>10003</v>
      </c>
      <c r="F635" s="5" t="s">
        <v>1331</v>
      </c>
      <c r="G635" s="5">
        <v>1</v>
      </c>
      <c r="H635" s="2" t="s">
        <v>991</v>
      </c>
      <c r="I635" s="2" t="s">
        <v>872</v>
      </c>
      <c r="J635" s="2" t="s">
        <v>874</v>
      </c>
      <c r="K635" s="5" t="s">
        <v>1031</v>
      </c>
      <c r="L635" s="5">
        <v>2808</v>
      </c>
      <c r="M635" s="5">
        <v>1759</v>
      </c>
      <c r="N635" s="5" t="s">
        <v>920</v>
      </c>
      <c r="O635" s="8" t="s">
        <v>1572</v>
      </c>
      <c r="P635" s="5">
        <v>1759</v>
      </c>
      <c r="Q635" s="5">
        <v>2808</v>
      </c>
      <c r="R635" s="17">
        <f>VLOOKUP(Q635,'Commission Criteria'!$B$3:$C$11,2,TRUE)</f>
        <v>0.01</v>
      </c>
      <c r="S635" s="17">
        <f>VLOOKUP('OS Vlookup Approx Sol'!Q635,IF('OS Vlookup Approx Sol'!O635&lt;=5,'Commission Criteria'!$B$3:$C$11,'Commission Criteria'!$E$3:$F$11),2,1)</f>
        <v>0.02</v>
      </c>
      <c r="T635" s="5" t="s">
        <v>991</v>
      </c>
      <c r="U635" s="5" t="s">
        <v>871</v>
      </c>
      <c r="V635" s="5" t="s">
        <v>872</v>
      </c>
      <c r="W635" s="5" t="s">
        <v>873</v>
      </c>
      <c r="X635" s="5" t="s">
        <v>874</v>
      </c>
    </row>
    <row r="636" spans="1:24">
      <c r="A636" s="5" t="s">
        <v>608</v>
      </c>
      <c r="B636" s="10">
        <v>41879</v>
      </c>
      <c r="C636" s="10" t="str">
        <f>VLOOKUP(MONTH(B636),'Commission Criteria'!$XES$3:$XFD$6,2,1)</f>
        <v>Qtr2</v>
      </c>
      <c r="D636" s="5" t="s">
        <v>1541</v>
      </c>
      <c r="E636" s="5">
        <v>10013</v>
      </c>
      <c r="F636" s="5" t="s">
        <v>1320</v>
      </c>
      <c r="G636" s="5">
        <v>1</v>
      </c>
      <c r="H636" s="2" t="s">
        <v>1000</v>
      </c>
      <c r="I636" s="2" t="s">
        <v>906</v>
      </c>
      <c r="J636" s="2" t="s">
        <v>908</v>
      </c>
      <c r="K636" s="5" t="s">
        <v>1020</v>
      </c>
      <c r="L636" s="5">
        <v>4477</v>
      </c>
      <c r="M636" s="5">
        <v>1589</v>
      </c>
      <c r="N636" s="5" t="s">
        <v>918</v>
      </c>
      <c r="O636" s="8">
        <v>8</v>
      </c>
      <c r="P636" s="5">
        <v>1589</v>
      </c>
      <c r="Q636" s="5">
        <v>4477</v>
      </c>
      <c r="R636" s="17">
        <f>VLOOKUP(Q636,'Commission Criteria'!$B$3:$C$11,2,TRUE)</f>
        <v>0.01</v>
      </c>
      <c r="S636" s="17">
        <f>VLOOKUP('OS Vlookup Approx Sol'!Q636,IF('OS Vlookup Approx Sol'!O636&lt;=5,'Commission Criteria'!$B$3:$C$11,'Commission Criteria'!$E$3:$F$11),2,1)</f>
        <v>0.02</v>
      </c>
      <c r="T636" s="5" t="s">
        <v>1000</v>
      </c>
      <c r="U636" s="5" t="s">
        <v>905</v>
      </c>
      <c r="V636" s="5" t="s">
        <v>906</v>
      </c>
      <c r="W636" s="5" t="s">
        <v>907</v>
      </c>
      <c r="X636" s="5" t="s">
        <v>908</v>
      </c>
    </row>
    <row r="637" spans="1:24">
      <c r="A637" s="5" t="s">
        <v>609</v>
      </c>
      <c r="B637" s="10">
        <v>41879</v>
      </c>
      <c r="C637" s="10" t="str">
        <f>VLOOKUP(MONTH(B637),'Commission Criteria'!$XES$3:$XFD$6,2,1)</f>
        <v>Qtr2</v>
      </c>
      <c r="D637" s="5" t="s">
        <v>1543</v>
      </c>
      <c r="E637" s="5">
        <v>10006</v>
      </c>
      <c r="F637" s="5" t="s">
        <v>1399</v>
      </c>
      <c r="G637" s="5">
        <v>2</v>
      </c>
      <c r="H637" s="2" t="s">
        <v>1561</v>
      </c>
      <c r="I637" s="2" t="s">
        <v>882</v>
      </c>
      <c r="J637" s="2" t="s">
        <v>884</v>
      </c>
      <c r="K637" s="5" t="s">
        <v>1099</v>
      </c>
      <c r="L637" s="5">
        <v>3757</v>
      </c>
      <c r="M637" s="5">
        <v>2156</v>
      </c>
      <c r="N637" s="5" t="s">
        <v>918</v>
      </c>
      <c r="O637" s="8">
        <v>10</v>
      </c>
      <c r="P637" s="5">
        <v>4312</v>
      </c>
      <c r="Q637" s="5">
        <v>7514</v>
      </c>
      <c r="R637" s="17">
        <f>VLOOKUP(Q637,'Commission Criteria'!$B$3:$C$11,2,TRUE)</f>
        <v>0.03</v>
      </c>
      <c r="S637" s="17">
        <f>VLOOKUP('OS Vlookup Approx Sol'!Q637,IF('OS Vlookup Approx Sol'!O637&lt;=5,'Commission Criteria'!$B$3:$C$11,'Commission Criteria'!$E$3:$F$11),2,1)</f>
        <v>0.02</v>
      </c>
      <c r="T637" s="5" t="s">
        <v>1561</v>
      </c>
      <c r="U637" s="5" t="s">
        <v>881</v>
      </c>
      <c r="V637" s="5" t="s">
        <v>882</v>
      </c>
      <c r="W637" s="5" t="s">
        <v>883</v>
      </c>
      <c r="X637" s="5" t="s">
        <v>884</v>
      </c>
    </row>
    <row r="638" spans="1:24">
      <c r="A638" s="5" t="s">
        <v>610</v>
      </c>
      <c r="B638" s="10">
        <v>41879</v>
      </c>
      <c r="C638" s="10" t="str">
        <f>VLOOKUP(MONTH(B638),'Commission Criteria'!$XES$3:$XFD$6,2,1)</f>
        <v>Qtr2</v>
      </c>
      <c r="D638" s="5" t="s">
        <v>1546</v>
      </c>
      <c r="E638" s="5">
        <v>10003</v>
      </c>
      <c r="F638" s="5" t="s">
        <v>1268</v>
      </c>
      <c r="G638" s="5">
        <v>2</v>
      </c>
      <c r="H638" s="2" t="s">
        <v>991</v>
      </c>
      <c r="I638" s="2" t="s">
        <v>872</v>
      </c>
      <c r="J638" s="2" t="s">
        <v>874</v>
      </c>
      <c r="K638" s="5" t="s">
        <v>959</v>
      </c>
      <c r="L638" s="5">
        <v>4305</v>
      </c>
      <c r="M638" s="5">
        <v>2027</v>
      </c>
      <c r="N638" s="5" t="s">
        <v>923</v>
      </c>
      <c r="O638" s="8">
        <v>4</v>
      </c>
      <c r="P638" s="5">
        <v>4054</v>
      </c>
      <c r="Q638" s="5">
        <v>8610</v>
      </c>
      <c r="R638" s="17">
        <f>VLOOKUP(Q638,'Commission Criteria'!$B$3:$C$11,2,TRUE)</f>
        <v>0.03</v>
      </c>
      <c r="S638" s="17">
        <f>VLOOKUP('OS Vlookup Approx Sol'!Q638,IF('OS Vlookup Approx Sol'!O638&lt;=5,'Commission Criteria'!$B$3:$C$11,'Commission Criteria'!$E$3:$F$11),2,1)</f>
        <v>0.03</v>
      </c>
      <c r="T638" s="5" t="s">
        <v>991</v>
      </c>
      <c r="U638" s="5" t="s">
        <v>871</v>
      </c>
      <c r="V638" s="5" t="s">
        <v>872</v>
      </c>
      <c r="W638" s="5" t="s">
        <v>873</v>
      </c>
      <c r="X638" s="5" t="s">
        <v>874</v>
      </c>
    </row>
    <row r="639" spans="1:24">
      <c r="A639" s="5" t="s">
        <v>611</v>
      </c>
      <c r="B639" s="10">
        <v>41879</v>
      </c>
      <c r="C639" s="10" t="str">
        <f>VLOOKUP(MONTH(B639),'Commission Criteria'!$XES$3:$XFD$6,2,1)</f>
        <v>Qtr2</v>
      </c>
      <c r="D639" s="5" t="s">
        <v>1546</v>
      </c>
      <c r="E639" s="5">
        <v>10009</v>
      </c>
      <c r="F639" s="5" t="s">
        <v>1272</v>
      </c>
      <c r="G639" s="5">
        <v>3</v>
      </c>
      <c r="H639" s="2" t="s">
        <v>996</v>
      </c>
      <c r="I639" s="2" t="s">
        <v>892</v>
      </c>
      <c r="J639" s="2" t="s">
        <v>894</v>
      </c>
      <c r="K639" s="5" t="s">
        <v>960</v>
      </c>
      <c r="L639" s="5">
        <v>4719</v>
      </c>
      <c r="M639" s="5">
        <v>2043</v>
      </c>
      <c r="N639" s="5" t="s">
        <v>918</v>
      </c>
      <c r="O639" s="8">
        <v>4</v>
      </c>
      <c r="P639" s="5">
        <v>6129</v>
      </c>
      <c r="Q639" s="5">
        <v>14157</v>
      </c>
      <c r="R639" s="17">
        <f>VLOOKUP(Q639,'Commission Criteria'!$B$3:$C$11,2,TRUE)</f>
        <v>0.03</v>
      </c>
      <c r="S639" s="17">
        <f>VLOOKUP('OS Vlookup Approx Sol'!Q639,IF('OS Vlookup Approx Sol'!O639&lt;=5,'Commission Criteria'!$B$3:$C$11,'Commission Criteria'!$E$3:$F$11),2,1)</f>
        <v>0.03</v>
      </c>
      <c r="T639" s="5" t="s">
        <v>996</v>
      </c>
      <c r="U639" s="5" t="s">
        <v>891</v>
      </c>
      <c r="V639" s="5" t="s">
        <v>892</v>
      </c>
      <c r="W639" s="5" t="s">
        <v>893</v>
      </c>
      <c r="X639" s="5" t="s">
        <v>894</v>
      </c>
    </row>
    <row r="640" spans="1:24">
      <c r="A640" s="5" t="s">
        <v>612</v>
      </c>
      <c r="B640" s="10">
        <v>41880</v>
      </c>
      <c r="C640" s="10" t="str">
        <f>VLOOKUP(MONTH(B640),'Commission Criteria'!$XES$3:$XFD$6,2,1)</f>
        <v>Qtr2</v>
      </c>
      <c r="D640" s="5" t="s">
        <v>1542</v>
      </c>
      <c r="E640" s="5">
        <v>10014</v>
      </c>
      <c r="F640" s="5" t="s">
        <v>1283</v>
      </c>
      <c r="G640" s="5">
        <v>1</v>
      </c>
      <c r="H640" s="2" t="s">
        <v>1001</v>
      </c>
      <c r="I640" s="2" t="s">
        <v>910</v>
      </c>
      <c r="J640" s="2" t="s">
        <v>912</v>
      </c>
      <c r="K640" s="5" t="s">
        <v>980</v>
      </c>
      <c r="L640" s="5">
        <v>3859</v>
      </c>
      <c r="M640" s="5">
        <v>1465</v>
      </c>
      <c r="N640" s="5" t="s">
        <v>925</v>
      </c>
      <c r="O640" s="8" t="s">
        <v>1572</v>
      </c>
      <c r="P640" s="5">
        <v>1465</v>
      </c>
      <c r="Q640" s="5">
        <v>3859</v>
      </c>
      <c r="R640" s="17">
        <f>VLOOKUP(Q640,'Commission Criteria'!$B$3:$C$11,2,TRUE)</f>
        <v>0.01</v>
      </c>
      <c r="S640" s="17">
        <f>VLOOKUP('OS Vlookup Approx Sol'!Q640,IF('OS Vlookup Approx Sol'!O640&lt;=5,'Commission Criteria'!$B$3:$C$11,'Commission Criteria'!$E$3:$F$11),2,1)</f>
        <v>0.02</v>
      </c>
      <c r="T640" s="5" t="s">
        <v>1001</v>
      </c>
      <c r="U640" s="5" t="s">
        <v>909</v>
      </c>
      <c r="V640" s="5" t="s">
        <v>910</v>
      </c>
      <c r="W640" s="5" t="s">
        <v>911</v>
      </c>
      <c r="X640" s="5" t="s">
        <v>912</v>
      </c>
    </row>
    <row r="641" spans="1:24">
      <c r="A641" s="5" t="s">
        <v>613</v>
      </c>
      <c r="B641" s="10">
        <v>41880</v>
      </c>
      <c r="C641" s="10" t="str">
        <f>VLOOKUP(MONTH(B641),'Commission Criteria'!$XES$3:$XFD$6,2,1)</f>
        <v>Qtr2</v>
      </c>
      <c r="D641" s="5" t="s">
        <v>1539</v>
      </c>
      <c r="E641" s="5">
        <v>10012</v>
      </c>
      <c r="F641" s="5" t="s">
        <v>1463</v>
      </c>
      <c r="G641" s="5">
        <v>2</v>
      </c>
      <c r="H641" s="2" t="s">
        <v>999</v>
      </c>
      <c r="I641" s="2" t="s">
        <v>903</v>
      </c>
      <c r="J641" s="2" t="s">
        <v>904</v>
      </c>
      <c r="K641" s="5" t="s">
        <v>1163</v>
      </c>
      <c r="L641" s="5">
        <v>4574</v>
      </c>
      <c r="M641" s="5">
        <v>2068</v>
      </c>
      <c r="N641" s="5" t="s">
        <v>918</v>
      </c>
      <c r="O641" s="8">
        <v>4</v>
      </c>
      <c r="P641" s="5">
        <v>4136</v>
      </c>
      <c r="Q641" s="5">
        <v>9148</v>
      </c>
      <c r="R641" s="17">
        <f>VLOOKUP(Q641,'Commission Criteria'!$B$3:$C$11,2,TRUE)</f>
        <v>0.03</v>
      </c>
      <c r="S641" s="17">
        <f>VLOOKUP('OS Vlookup Approx Sol'!Q641,IF('OS Vlookup Approx Sol'!O641&lt;=5,'Commission Criteria'!$B$3:$C$11,'Commission Criteria'!$E$3:$F$11),2,1)</f>
        <v>0.03</v>
      </c>
      <c r="T641" s="5" t="s">
        <v>999</v>
      </c>
      <c r="U641" s="5" t="s">
        <v>902</v>
      </c>
      <c r="V641" s="5" t="s">
        <v>903</v>
      </c>
      <c r="W641" s="5" t="s">
        <v>879</v>
      </c>
      <c r="X641" s="5" t="s">
        <v>904</v>
      </c>
    </row>
    <row r="642" spans="1:24">
      <c r="A642" s="5" t="s">
        <v>614</v>
      </c>
      <c r="B642" s="10">
        <v>41880</v>
      </c>
      <c r="C642" s="10" t="str">
        <f>VLOOKUP(MONTH(B642),'Commission Criteria'!$XES$3:$XFD$6,2,1)</f>
        <v>Qtr2</v>
      </c>
      <c r="D642" s="5" t="s">
        <v>1540</v>
      </c>
      <c r="E642" s="5">
        <v>10005</v>
      </c>
      <c r="F642" s="5" t="s">
        <v>1463</v>
      </c>
      <c r="G642" s="5">
        <v>2</v>
      </c>
      <c r="H642" s="2" t="s">
        <v>993</v>
      </c>
      <c r="I642" s="2" t="s">
        <v>878</v>
      </c>
      <c r="J642" s="2" t="s">
        <v>880</v>
      </c>
      <c r="K642" s="5" t="s">
        <v>1163</v>
      </c>
      <c r="L642" s="5">
        <v>4574</v>
      </c>
      <c r="M642" s="5">
        <v>2068</v>
      </c>
      <c r="N642" s="5" t="s">
        <v>918</v>
      </c>
      <c r="O642" s="8">
        <v>5</v>
      </c>
      <c r="P642" s="5">
        <v>4136</v>
      </c>
      <c r="Q642" s="5">
        <v>9148</v>
      </c>
      <c r="R642" s="17">
        <f>VLOOKUP(Q642,'Commission Criteria'!$B$3:$C$11,2,TRUE)</f>
        <v>0.03</v>
      </c>
      <c r="S642" s="17">
        <f>VLOOKUP('OS Vlookup Approx Sol'!Q642,IF('OS Vlookup Approx Sol'!O642&lt;=5,'Commission Criteria'!$B$3:$C$11,'Commission Criteria'!$E$3:$F$11),2,1)</f>
        <v>0.03</v>
      </c>
      <c r="T642" s="5" t="s">
        <v>993</v>
      </c>
      <c r="U642" s="5" t="s">
        <v>877</v>
      </c>
      <c r="V642" s="5" t="s">
        <v>878</v>
      </c>
      <c r="W642" s="5" t="s">
        <v>879</v>
      </c>
      <c r="X642" s="5" t="s">
        <v>880</v>
      </c>
    </row>
    <row r="643" spans="1:24">
      <c r="A643" s="5" t="s">
        <v>615</v>
      </c>
      <c r="B643" s="10">
        <v>41880</v>
      </c>
      <c r="C643" s="10" t="str">
        <f>VLOOKUP(MONTH(B643),'Commission Criteria'!$XES$3:$XFD$6,2,1)</f>
        <v>Qtr2</v>
      </c>
      <c r="D643" s="5" t="s">
        <v>1540</v>
      </c>
      <c r="E643" s="5">
        <v>10007</v>
      </c>
      <c r="F643" s="5" t="s">
        <v>1454</v>
      </c>
      <c r="G643" s="5">
        <v>3</v>
      </c>
      <c r="H643" s="2" t="s">
        <v>994</v>
      </c>
      <c r="I643" s="2" t="s">
        <v>886</v>
      </c>
      <c r="J643" s="2" t="s">
        <v>887</v>
      </c>
      <c r="K643" s="5" t="s">
        <v>1154</v>
      </c>
      <c r="L643" s="5">
        <v>4643</v>
      </c>
      <c r="M643" s="5">
        <v>1549</v>
      </c>
      <c r="N643" s="5" t="s">
        <v>918</v>
      </c>
      <c r="O643" s="8">
        <v>5</v>
      </c>
      <c r="P643" s="5">
        <v>4647</v>
      </c>
      <c r="Q643" s="5">
        <v>13929</v>
      </c>
      <c r="R643" s="17">
        <f>VLOOKUP(Q643,'Commission Criteria'!$B$3:$C$11,2,TRUE)</f>
        <v>0.03</v>
      </c>
      <c r="S643" s="17">
        <f>VLOOKUP('OS Vlookup Approx Sol'!Q643,IF('OS Vlookup Approx Sol'!O643&lt;=5,'Commission Criteria'!$B$3:$C$11,'Commission Criteria'!$E$3:$F$11),2,1)</f>
        <v>0.03</v>
      </c>
      <c r="T643" s="5" t="s">
        <v>994</v>
      </c>
      <c r="U643" s="5" t="s">
        <v>885</v>
      </c>
      <c r="V643" s="5" t="s">
        <v>886</v>
      </c>
      <c r="W643" s="5" t="s">
        <v>879</v>
      </c>
      <c r="X643" s="5" t="s">
        <v>887</v>
      </c>
    </row>
    <row r="644" spans="1:24">
      <c r="A644" s="5" t="s">
        <v>1599</v>
      </c>
      <c r="B644" s="10">
        <v>41882</v>
      </c>
      <c r="C644" s="10" t="str">
        <f>VLOOKUP(MONTH(B644),'Commission Criteria'!$XES$3:$XFD$6,2,1)</f>
        <v>Qtr2</v>
      </c>
      <c r="D644" s="5" t="s">
        <v>1542</v>
      </c>
      <c r="E644" s="5">
        <v>10011</v>
      </c>
      <c r="F644" s="5" t="s">
        <v>1433</v>
      </c>
      <c r="G644" s="5">
        <v>1</v>
      </c>
      <c r="H644" s="2" t="s">
        <v>998</v>
      </c>
      <c r="I644" s="2" t="s">
        <v>899</v>
      </c>
      <c r="J644" s="2" t="s">
        <v>901</v>
      </c>
      <c r="K644" s="5" t="s">
        <v>1133</v>
      </c>
      <c r="L644" s="5">
        <v>3473</v>
      </c>
      <c r="M644" s="5">
        <v>1493</v>
      </c>
      <c r="N644" s="5" t="s">
        <v>923</v>
      </c>
      <c r="O644" s="8" t="s">
        <v>1572</v>
      </c>
      <c r="P644" s="5">
        <v>1493</v>
      </c>
      <c r="Q644" s="5">
        <v>3473</v>
      </c>
      <c r="R644" s="17">
        <f>VLOOKUP(Q644,'Commission Criteria'!$B$3:$C$11,2,TRUE)</f>
        <v>0.01</v>
      </c>
      <c r="S644" s="17">
        <f>VLOOKUP('OS Vlookup Approx Sol'!Q644,IF('OS Vlookup Approx Sol'!O644&lt;=5,'Commission Criteria'!$B$3:$C$11,'Commission Criteria'!$E$3:$F$11),2,1)</f>
        <v>0.02</v>
      </c>
      <c r="T644" s="5" t="s">
        <v>998</v>
      </c>
      <c r="U644" s="5" t="s">
        <v>898</v>
      </c>
      <c r="V644" s="5" t="s">
        <v>899</v>
      </c>
      <c r="W644" s="5" t="s">
        <v>900</v>
      </c>
      <c r="X644" s="5" t="s">
        <v>901</v>
      </c>
    </row>
    <row r="645" spans="1:24">
      <c r="A645" s="5" t="s">
        <v>616</v>
      </c>
      <c r="B645" s="10">
        <v>41882</v>
      </c>
      <c r="C645" s="10" t="str">
        <f>VLOOKUP(MONTH(B645),'Commission Criteria'!$XES$3:$XFD$6,2,1)</f>
        <v>Qtr2</v>
      </c>
      <c r="D645" s="5" t="s">
        <v>1543</v>
      </c>
      <c r="E645" s="5">
        <v>10015</v>
      </c>
      <c r="F645" s="5" t="s">
        <v>1500</v>
      </c>
      <c r="G645" s="5">
        <v>1</v>
      </c>
      <c r="H645" s="2" t="s">
        <v>1002</v>
      </c>
      <c r="I645" s="2" t="s">
        <v>914</v>
      </c>
      <c r="J645" s="2" t="s">
        <v>915</v>
      </c>
      <c r="K645" s="5" t="s">
        <v>1200</v>
      </c>
      <c r="L645" s="5">
        <v>4484</v>
      </c>
      <c r="M645" s="5">
        <v>2146</v>
      </c>
      <c r="N645" s="5" t="s">
        <v>918</v>
      </c>
      <c r="O645" s="8">
        <v>10</v>
      </c>
      <c r="P645" s="5">
        <v>2146</v>
      </c>
      <c r="Q645" s="5">
        <v>4484</v>
      </c>
      <c r="R645" s="17">
        <f>VLOOKUP(Q645,'Commission Criteria'!$B$3:$C$11,2,TRUE)</f>
        <v>0.01</v>
      </c>
      <c r="S645" s="17">
        <f>VLOOKUP('OS Vlookup Approx Sol'!Q645,IF('OS Vlookup Approx Sol'!O645&lt;=5,'Commission Criteria'!$B$3:$C$11,'Commission Criteria'!$E$3:$F$11),2,1)</f>
        <v>0.02</v>
      </c>
      <c r="T645" s="5" t="s">
        <v>1002</v>
      </c>
      <c r="U645" s="5" t="s">
        <v>913</v>
      </c>
      <c r="V645" s="5" t="s">
        <v>914</v>
      </c>
      <c r="W645" s="5" t="s">
        <v>907</v>
      </c>
      <c r="X645" s="5" t="s">
        <v>915</v>
      </c>
    </row>
    <row r="646" spans="1:24">
      <c r="A646" s="5" t="s">
        <v>617</v>
      </c>
      <c r="B646" s="10">
        <v>41882</v>
      </c>
      <c r="C646" s="10" t="str">
        <f>VLOOKUP(MONTH(B646),'Commission Criteria'!$XES$3:$XFD$6,2,1)</f>
        <v>Qtr2</v>
      </c>
      <c r="D646" s="5" t="s">
        <v>1539</v>
      </c>
      <c r="E646" s="5">
        <v>10002</v>
      </c>
      <c r="F646" s="5" t="s">
        <v>1515</v>
      </c>
      <c r="G646" s="5">
        <v>2</v>
      </c>
      <c r="H646" s="2" t="s">
        <v>990</v>
      </c>
      <c r="I646" s="2" t="s">
        <v>868</v>
      </c>
      <c r="J646" s="2" t="s">
        <v>870</v>
      </c>
      <c r="K646" s="5" t="s">
        <v>1215</v>
      </c>
      <c r="L646" s="5">
        <v>4092</v>
      </c>
      <c r="M646" s="5">
        <v>1482</v>
      </c>
      <c r="N646" s="5" t="s">
        <v>923</v>
      </c>
      <c r="O646" s="8">
        <v>4</v>
      </c>
      <c r="P646" s="5">
        <v>2964</v>
      </c>
      <c r="Q646" s="5">
        <v>8184</v>
      </c>
      <c r="R646" s="17">
        <f>VLOOKUP(Q646,'Commission Criteria'!$B$3:$C$11,2,TRUE)</f>
        <v>0.03</v>
      </c>
      <c r="S646" s="17">
        <f>VLOOKUP('OS Vlookup Approx Sol'!Q646,IF('OS Vlookup Approx Sol'!O646&lt;=5,'Commission Criteria'!$B$3:$C$11,'Commission Criteria'!$E$3:$F$11),2,1)</f>
        <v>0.03</v>
      </c>
      <c r="T646" s="5" t="s">
        <v>990</v>
      </c>
      <c r="U646" s="5" t="s">
        <v>867</v>
      </c>
      <c r="V646" s="5" t="s">
        <v>868</v>
      </c>
      <c r="W646" s="5" t="s">
        <v>869</v>
      </c>
      <c r="X646" s="5" t="s">
        <v>870</v>
      </c>
    </row>
    <row r="647" spans="1:24">
      <c r="A647" s="5" t="s">
        <v>618</v>
      </c>
      <c r="B647" s="10">
        <v>41883</v>
      </c>
      <c r="C647" s="10" t="str">
        <f>VLOOKUP(MONTH(B647),'Commission Criteria'!$XES$3:$XFD$6,2,1)</f>
        <v>Qtr2</v>
      </c>
      <c r="D647" s="5" t="s">
        <v>1542</v>
      </c>
      <c r="E647" s="5">
        <v>10007</v>
      </c>
      <c r="F647" s="5" t="s">
        <v>1247</v>
      </c>
      <c r="G647" s="5">
        <v>1</v>
      </c>
      <c r="H647" s="2" t="s">
        <v>994</v>
      </c>
      <c r="I647" s="2" t="s">
        <v>886</v>
      </c>
      <c r="J647" s="2" t="s">
        <v>887</v>
      </c>
      <c r="K647" s="5" t="s">
        <v>963</v>
      </c>
      <c r="L647" s="5">
        <v>2814</v>
      </c>
      <c r="M647" s="5">
        <v>2437</v>
      </c>
      <c r="N647" s="5" t="s">
        <v>918</v>
      </c>
      <c r="O647" s="8" t="s">
        <v>1572</v>
      </c>
      <c r="P647" s="5">
        <v>2437</v>
      </c>
      <c r="Q647" s="5">
        <v>2814</v>
      </c>
      <c r="R647" s="17">
        <f>VLOOKUP(Q647,'Commission Criteria'!$B$3:$C$11,2,TRUE)</f>
        <v>0.01</v>
      </c>
      <c r="S647" s="17">
        <f>VLOOKUP('OS Vlookup Approx Sol'!Q647,IF('OS Vlookup Approx Sol'!O647&lt;=5,'Commission Criteria'!$B$3:$C$11,'Commission Criteria'!$E$3:$F$11),2,1)</f>
        <v>0.02</v>
      </c>
      <c r="T647" s="5" t="s">
        <v>994</v>
      </c>
      <c r="U647" s="5" t="s">
        <v>885</v>
      </c>
      <c r="V647" s="5" t="s">
        <v>886</v>
      </c>
      <c r="W647" s="5" t="s">
        <v>879</v>
      </c>
      <c r="X647" s="5" t="s">
        <v>887</v>
      </c>
    </row>
    <row r="648" spans="1:24">
      <c r="A648" s="5" t="s">
        <v>619</v>
      </c>
      <c r="B648" s="10">
        <v>41885</v>
      </c>
      <c r="C648" s="10" t="str">
        <f>VLOOKUP(MONTH(B648),'Commission Criteria'!$XES$3:$XFD$6,2,1)</f>
        <v>Qtr2</v>
      </c>
      <c r="D648" s="5" t="s">
        <v>1542</v>
      </c>
      <c r="E648" s="5">
        <v>10006</v>
      </c>
      <c r="F648" s="5" t="s">
        <v>1534</v>
      </c>
      <c r="G648" s="5">
        <v>2</v>
      </c>
      <c r="H648" s="2" t="s">
        <v>1561</v>
      </c>
      <c r="I648" s="2" t="s">
        <v>882</v>
      </c>
      <c r="J648" s="2" t="s">
        <v>884</v>
      </c>
      <c r="K648" s="5" t="s">
        <v>1234</v>
      </c>
      <c r="L648" s="5">
        <v>3626</v>
      </c>
      <c r="M648" s="5">
        <v>1590</v>
      </c>
      <c r="N648" s="5" t="s">
        <v>918</v>
      </c>
      <c r="O648" s="8" t="s">
        <v>1572</v>
      </c>
      <c r="P648" s="5">
        <v>3180</v>
      </c>
      <c r="Q648" s="5">
        <v>7252</v>
      </c>
      <c r="R648" s="17">
        <f>VLOOKUP(Q648,'Commission Criteria'!$B$3:$C$11,2,TRUE)</f>
        <v>0.03</v>
      </c>
      <c r="S648" s="17">
        <f>VLOOKUP('OS Vlookup Approx Sol'!Q648,IF('OS Vlookup Approx Sol'!O648&lt;=5,'Commission Criteria'!$B$3:$C$11,'Commission Criteria'!$E$3:$F$11),2,1)</f>
        <v>0.02</v>
      </c>
      <c r="T648" s="5" t="s">
        <v>1561</v>
      </c>
      <c r="U648" s="5" t="s">
        <v>881</v>
      </c>
      <c r="V648" s="5" t="s">
        <v>882</v>
      </c>
      <c r="W648" s="5" t="s">
        <v>883</v>
      </c>
      <c r="X648" s="5" t="s">
        <v>884</v>
      </c>
    </row>
    <row r="649" spans="1:24">
      <c r="A649" s="5" t="s">
        <v>620</v>
      </c>
      <c r="B649" s="10">
        <v>41886</v>
      </c>
      <c r="C649" s="10" t="str">
        <f>VLOOKUP(MONTH(B649),'Commission Criteria'!$XES$3:$XFD$6,2,1)</f>
        <v>Qtr2</v>
      </c>
      <c r="D649" s="5" t="s">
        <v>1544</v>
      </c>
      <c r="E649" s="5">
        <v>10008</v>
      </c>
      <c r="F649" s="5" t="s">
        <v>1288</v>
      </c>
      <c r="G649" s="5">
        <v>1</v>
      </c>
      <c r="H649" s="2" t="s">
        <v>995</v>
      </c>
      <c r="I649" s="2" t="s">
        <v>889</v>
      </c>
      <c r="J649" s="2" t="s">
        <v>890</v>
      </c>
      <c r="K649" s="5" t="s">
        <v>938</v>
      </c>
      <c r="L649" s="5">
        <v>4190</v>
      </c>
      <c r="M649" s="5">
        <v>1817</v>
      </c>
      <c r="N649" s="5" t="s">
        <v>918</v>
      </c>
      <c r="O649" s="8">
        <v>3</v>
      </c>
      <c r="P649" s="5">
        <v>1817</v>
      </c>
      <c r="Q649" s="5">
        <v>4190</v>
      </c>
      <c r="R649" s="17">
        <f>VLOOKUP(Q649,'Commission Criteria'!$B$3:$C$11,2,TRUE)</f>
        <v>0.01</v>
      </c>
      <c r="S649" s="17">
        <f>VLOOKUP('OS Vlookup Approx Sol'!Q649,IF('OS Vlookup Approx Sol'!O649&lt;=5,'Commission Criteria'!$B$3:$C$11,'Commission Criteria'!$E$3:$F$11),2,1)</f>
        <v>0.01</v>
      </c>
      <c r="T649" s="5" t="s">
        <v>995</v>
      </c>
      <c r="U649" s="5" t="s">
        <v>888</v>
      </c>
      <c r="V649" s="5" t="s">
        <v>889</v>
      </c>
      <c r="W649" s="5" t="s">
        <v>865</v>
      </c>
      <c r="X649" s="5" t="s">
        <v>890</v>
      </c>
    </row>
    <row r="650" spans="1:24">
      <c r="A650" s="5" t="s">
        <v>621</v>
      </c>
      <c r="B650" s="10">
        <v>41887</v>
      </c>
      <c r="C650" s="10" t="str">
        <f>VLOOKUP(MONTH(B650),'Commission Criteria'!$XES$3:$XFD$6,2,1)</f>
        <v>Qtr2</v>
      </c>
      <c r="D650" s="5" t="s">
        <v>1541</v>
      </c>
      <c r="E650" s="5">
        <v>10013</v>
      </c>
      <c r="F650" s="5" t="s">
        <v>1276</v>
      </c>
      <c r="G650" s="5">
        <v>1</v>
      </c>
      <c r="H650" s="2" t="s">
        <v>1000</v>
      </c>
      <c r="I650" s="2" t="s">
        <v>906</v>
      </c>
      <c r="J650" s="2" t="s">
        <v>908</v>
      </c>
      <c r="K650" s="5" t="s">
        <v>977</v>
      </c>
      <c r="L650" s="5">
        <v>2912</v>
      </c>
      <c r="M650" s="5">
        <v>2328</v>
      </c>
      <c r="N650" s="5" t="s">
        <v>925</v>
      </c>
      <c r="O650" s="8">
        <v>8</v>
      </c>
      <c r="P650" s="5">
        <v>2328</v>
      </c>
      <c r="Q650" s="5">
        <v>2912</v>
      </c>
      <c r="R650" s="17">
        <f>VLOOKUP(Q650,'Commission Criteria'!$B$3:$C$11,2,TRUE)</f>
        <v>0.01</v>
      </c>
      <c r="S650" s="17">
        <f>VLOOKUP('OS Vlookup Approx Sol'!Q650,IF('OS Vlookup Approx Sol'!O650&lt;=5,'Commission Criteria'!$B$3:$C$11,'Commission Criteria'!$E$3:$F$11),2,1)</f>
        <v>0.02</v>
      </c>
      <c r="T650" s="5" t="s">
        <v>1000</v>
      </c>
      <c r="U650" s="5" t="s">
        <v>905</v>
      </c>
      <c r="V650" s="5" t="s">
        <v>906</v>
      </c>
      <c r="W650" s="5" t="s">
        <v>907</v>
      </c>
      <c r="X650" s="5" t="s">
        <v>908</v>
      </c>
    </row>
    <row r="651" spans="1:24">
      <c r="A651" s="5" t="s">
        <v>622</v>
      </c>
      <c r="B651" s="10">
        <v>41888</v>
      </c>
      <c r="C651" s="10" t="str">
        <f>VLOOKUP(MONTH(B651),'Commission Criteria'!$XES$3:$XFD$6,2,1)</f>
        <v>Qtr2</v>
      </c>
      <c r="D651" s="5" t="s">
        <v>1542</v>
      </c>
      <c r="E651" s="5">
        <v>10007</v>
      </c>
      <c r="F651" s="5" t="s">
        <v>1436</v>
      </c>
      <c r="G651" s="5">
        <v>2</v>
      </c>
      <c r="H651" s="2" t="s">
        <v>994</v>
      </c>
      <c r="I651" s="2" t="s">
        <v>886</v>
      </c>
      <c r="J651" s="2" t="s">
        <v>887</v>
      </c>
      <c r="K651" s="5" t="s">
        <v>1136</v>
      </c>
      <c r="L651" s="5">
        <v>4515</v>
      </c>
      <c r="M651" s="5">
        <v>1550</v>
      </c>
      <c r="N651" s="5" t="s">
        <v>925</v>
      </c>
      <c r="O651" s="8" t="s">
        <v>1572</v>
      </c>
      <c r="P651" s="5">
        <v>3100</v>
      </c>
      <c r="Q651" s="5">
        <v>9030</v>
      </c>
      <c r="R651" s="17">
        <f>VLOOKUP(Q651,'Commission Criteria'!$B$3:$C$11,2,TRUE)</f>
        <v>0.03</v>
      </c>
      <c r="S651" s="17">
        <f>VLOOKUP('OS Vlookup Approx Sol'!Q651,IF('OS Vlookup Approx Sol'!O651&lt;=5,'Commission Criteria'!$B$3:$C$11,'Commission Criteria'!$E$3:$F$11),2,1)</f>
        <v>0.02</v>
      </c>
      <c r="T651" s="5" t="s">
        <v>994</v>
      </c>
      <c r="U651" s="5" t="s">
        <v>885</v>
      </c>
      <c r="V651" s="5" t="s">
        <v>886</v>
      </c>
      <c r="W651" s="5" t="s">
        <v>879</v>
      </c>
      <c r="X651" s="5" t="s">
        <v>887</v>
      </c>
    </row>
    <row r="652" spans="1:24">
      <c r="A652" s="5" t="s">
        <v>623</v>
      </c>
      <c r="B652" s="10">
        <v>41888</v>
      </c>
      <c r="C652" s="10" t="str">
        <f>VLOOKUP(MONTH(B652),'Commission Criteria'!$XES$3:$XFD$6,2,1)</f>
        <v>Qtr2</v>
      </c>
      <c r="D652" s="5" t="s">
        <v>1546</v>
      </c>
      <c r="E652" s="5">
        <v>10015</v>
      </c>
      <c r="F652" s="5" t="s">
        <v>1272</v>
      </c>
      <c r="G652" s="5">
        <v>2</v>
      </c>
      <c r="H652" s="2" t="s">
        <v>1002</v>
      </c>
      <c r="I652" s="2" t="s">
        <v>914</v>
      </c>
      <c r="J652" s="2" t="s">
        <v>915</v>
      </c>
      <c r="K652" s="5" t="s">
        <v>960</v>
      </c>
      <c r="L652" s="5">
        <v>4719</v>
      </c>
      <c r="M652" s="5">
        <v>2043</v>
      </c>
      <c r="N652" s="5" t="s">
        <v>918</v>
      </c>
      <c r="O652" s="8">
        <v>4</v>
      </c>
      <c r="P652" s="5">
        <v>4086</v>
      </c>
      <c r="Q652" s="5">
        <v>9438</v>
      </c>
      <c r="R652" s="17">
        <f>VLOOKUP(Q652,'Commission Criteria'!$B$3:$C$11,2,TRUE)</f>
        <v>0.03</v>
      </c>
      <c r="S652" s="17">
        <f>VLOOKUP('OS Vlookup Approx Sol'!Q652,IF('OS Vlookup Approx Sol'!O652&lt;=5,'Commission Criteria'!$B$3:$C$11,'Commission Criteria'!$E$3:$F$11),2,1)</f>
        <v>0.03</v>
      </c>
      <c r="T652" s="5" t="s">
        <v>1002</v>
      </c>
      <c r="U652" s="5" t="s">
        <v>913</v>
      </c>
      <c r="V652" s="5" t="s">
        <v>914</v>
      </c>
      <c r="W652" s="5" t="s">
        <v>907</v>
      </c>
      <c r="X652" s="5" t="s">
        <v>915</v>
      </c>
    </row>
    <row r="653" spans="1:24">
      <c r="A653" s="5" t="s">
        <v>624</v>
      </c>
      <c r="B653" s="10">
        <v>41889</v>
      </c>
      <c r="C653" s="10" t="str">
        <f>VLOOKUP(MONTH(B653),'Commission Criteria'!$XES$3:$XFD$6,2,1)</f>
        <v>Qtr2</v>
      </c>
      <c r="D653" s="5" t="s">
        <v>1542</v>
      </c>
      <c r="E653" s="5">
        <v>10008</v>
      </c>
      <c r="F653" s="5" t="s">
        <v>1532</v>
      </c>
      <c r="G653" s="5">
        <v>4</v>
      </c>
      <c r="H653" s="2" t="s">
        <v>995</v>
      </c>
      <c r="I653" s="2" t="s">
        <v>889</v>
      </c>
      <c r="J653" s="2" t="s">
        <v>890</v>
      </c>
      <c r="K653" s="5" t="s">
        <v>1232</v>
      </c>
      <c r="L653" s="5">
        <v>3514</v>
      </c>
      <c r="M653" s="5">
        <v>1257</v>
      </c>
      <c r="N653" s="5" t="s">
        <v>918</v>
      </c>
      <c r="O653" s="8" t="s">
        <v>1572</v>
      </c>
      <c r="P653" s="5">
        <v>5028</v>
      </c>
      <c r="Q653" s="5">
        <v>14056</v>
      </c>
      <c r="R653" s="17">
        <f>VLOOKUP(Q653,'Commission Criteria'!$B$3:$C$11,2,TRUE)</f>
        <v>0.03</v>
      </c>
      <c r="S653" s="17">
        <f>VLOOKUP('OS Vlookup Approx Sol'!Q653,IF('OS Vlookup Approx Sol'!O653&lt;=5,'Commission Criteria'!$B$3:$C$11,'Commission Criteria'!$E$3:$F$11),2,1)</f>
        <v>0.02</v>
      </c>
      <c r="T653" s="5" t="s">
        <v>995</v>
      </c>
      <c r="U653" s="5" t="s">
        <v>888</v>
      </c>
      <c r="V653" s="5" t="s">
        <v>889</v>
      </c>
      <c r="W653" s="5" t="s">
        <v>865</v>
      </c>
      <c r="X653" s="5" t="s">
        <v>890</v>
      </c>
    </row>
    <row r="654" spans="1:24">
      <c r="A654" s="5" t="s">
        <v>625</v>
      </c>
      <c r="B654" s="10">
        <v>41891</v>
      </c>
      <c r="C654" s="10" t="str">
        <f>VLOOKUP(MONTH(B654),'Commission Criteria'!$XES$3:$XFD$6,2,1)</f>
        <v>Qtr2</v>
      </c>
      <c r="D654" s="5" t="s">
        <v>1539</v>
      </c>
      <c r="E654" s="5">
        <v>10001</v>
      </c>
      <c r="F654" s="5" t="s">
        <v>1253</v>
      </c>
      <c r="G654" s="5">
        <v>2</v>
      </c>
      <c r="H654" s="2" t="s">
        <v>1562</v>
      </c>
      <c r="I654" s="2" t="s">
        <v>864</v>
      </c>
      <c r="J654" s="2" t="s">
        <v>866</v>
      </c>
      <c r="K654" s="5" t="s">
        <v>926</v>
      </c>
      <c r="L654" s="5">
        <v>3499</v>
      </c>
      <c r="M654" s="5">
        <v>2342</v>
      </c>
      <c r="N654" s="5" t="s">
        <v>918</v>
      </c>
      <c r="O654" s="8">
        <v>4</v>
      </c>
      <c r="P654" s="5">
        <v>4684</v>
      </c>
      <c r="Q654" s="5">
        <v>6998</v>
      </c>
      <c r="R654" s="17">
        <f>VLOOKUP(Q654,'Commission Criteria'!$B$3:$C$11,2,TRUE)</f>
        <v>0.03</v>
      </c>
      <c r="S654" s="17">
        <f>VLOOKUP('OS Vlookup Approx Sol'!Q654,IF('OS Vlookup Approx Sol'!O654&lt;=5,'Commission Criteria'!$B$3:$C$11,'Commission Criteria'!$E$3:$F$11),2,1)</f>
        <v>0.03</v>
      </c>
      <c r="T654" s="5" t="s">
        <v>1562</v>
      </c>
      <c r="U654" s="5" t="s">
        <v>863</v>
      </c>
      <c r="V654" s="5" t="s">
        <v>864</v>
      </c>
      <c r="W654" s="5" t="s">
        <v>865</v>
      </c>
      <c r="X654" s="5" t="s">
        <v>866</v>
      </c>
    </row>
    <row r="655" spans="1:24">
      <c r="A655" s="5" t="s">
        <v>626</v>
      </c>
      <c r="B655" s="10">
        <v>41894</v>
      </c>
      <c r="C655" s="10" t="str">
        <f>VLOOKUP(MONTH(B655),'Commission Criteria'!$XES$3:$XFD$6,2,1)</f>
        <v>Qtr2</v>
      </c>
      <c r="D655" s="5" t="s">
        <v>1543</v>
      </c>
      <c r="E655" s="5">
        <v>10001</v>
      </c>
      <c r="F655" s="5" t="s">
        <v>1431</v>
      </c>
      <c r="G655" s="5">
        <v>1</v>
      </c>
      <c r="H655" s="2" t="s">
        <v>1562</v>
      </c>
      <c r="I655" s="2" t="s">
        <v>864</v>
      </c>
      <c r="J655" s="2" t="s">
        <v>866</v>
      </c>
      <c r="K655" s="5" t="s">
        <v>1131</v>
      </c>
      <c r="L655" s="5">
        <v>2996</v>
      </c>
      <c r="M655" s="5">
        <v>1641</v>
      </c>
      <c r="N655" s="5" t="s">
        <v>918</v>
      </c>
      <c r="O655" s="8">
        <v>10</v>
      </c>
      <c r="P655" s="5">
        <v>1641</v>
      </c>
      <c r="Q655" s="5">
        <v>2996</v>
      </c>
      <c r="R655" s="17">
        <f>VLOOKUP(Q655,'Commission Criteria'!$B$3:$C$11,2,TRUE)</f>
        <v>0.01</v>
      </c>
      <c r="S655" s="17">
        <f>VLOOKUP('OS Vlookup Approx Sol'!Q655,IF('OS Vlookup Approx Sol'!O655&lt;=5,'Commission Criteria'!$B$3:$C$11,'Commission Criteria'!$E$3:$F$11),2,1)</f>
        <v>0.02</v>
      </c>
      <c r="T655" s="5" t="s">
        <v>1562</v>
      </c>
      <c r="U655" s="5" t="s">
        <v>863</v>
      </c>
      <c r="V655" s="5" t="s">
        <v>864</v>
      </c>
      <c r="W655" s="5" t="s">
        <v>865</v>
      </c>
      <c r="X655" s="5" t="s">
        <v>866</v>
      </c>
    </row>
    <row r="656" spans="1:24">
      <c r="A656" s="5" t="s">
        <v>627</v>
      </c>
      <c r="B656" s="10">
        <v>41894</v>
      </c>
      <c r="C656" s="10" t="str">
        <f>VLOOKUP(MONTH(B656),'Commission Criteria'!$XES$3:$XFD$6,2,1)</f>
        <v>Qtr2</v>
      </c>
      <c r="D656" s="5" t="s">
        <v>1540</v>
      </c>
      <c r="E656" s="5">
        <v>10008</v>
      </c>
      <c r="F656" s="5" t="s">
        <v>1249</v>
      </c>
      <c r="G656" s="5">
        <v>2</v>
      </c>
      <c r="H656" s="2" t="s">
        <v>995</v>
      </c>
      <c r="I656" s="2" t="s">
        <v>889</v>
      </c>
      <c r="J656" s="2" t="s">
        <v>890</v>
      </c>
      <c r="K656" s="5" t="s">
        <v>924</v>
      </c>
      <c r="L656" s="5">
        <v>4706</v>
      </c>
      <c r="M656" s="5">
        <v>1714</v>
      </c>
      <c r="N656" s="5" t="s">
        <v>923</v>
      </c>
      <c r="O656" s="8">
        <v>5</v>
      </c>
      <c r="P656" s="5">
        <v>3428</v>
      </c>
      <c r="Q656" s="5">
        <v>9412</v>
      </c>
      <c r="R656" s="17">
        <f>VLOOKUP(Q656,'Commission Criteria'!$B$3:$C$11,2,TRUE)</f>
        <v>0.03</v>
      </c>
      <c r="S656" s="17">
        <f>VLOOKUP('OS Vlookup Approx Sol'!Q656,IF('OS Vlookup Approx Sol'!O656&lt;=5,'Commission Criteria'!$B$3:$C$11,'Commission Criteria'!$E$3:$F$11),2,1)</f>
        <v>0.03</v>
      </c>
      <c r="T656" s="5" t="s">
        <v>995</v>
      </c>
      <c r="U656" s="5" t="s">
        <v>888</v>
      </c>
      <c r="V656" s="5" t="s">
        <v>889</v>
      </c>
      <c r="W656" s="5" t="s">
        <v>865</v>
      </c>
      <c r="X656" s="5" t="s">
        <v>890</v>
      </c>
    </row>
    <row r="657" spans="1:24">
      <c r="A657" s="5" t="s">
        <v>628</v>
      </c>
      <c r="B657" s="10">
        <v>41897</v>
      </c>
      <c r="C657" s="10" t="str">
        <f>VLOOKUP(MONTH(B657),'Commission Criteria'!$XES$3:$XFD$6,2,1)</f>
        <v>Qtr2</v>
      </c>
      <c r="D657" s="5" t="s">
        <v>1545</v>
      </c>
      <c r="E657" s="5">
        <v>10006</v>
      </c>
      <c r="F657" s="5" t="s">
        <v>1444</v>
      </c>
      <c r="G657" s="5">
        <v>1</v>
      </c>
      <c r="H657" s="2" t="s">
        <v>1561</v>
      </c>
      <c r="I657" s="2" t="s">
        <v>882</v>
      </c>
      <c r="J657" s="2" t="s">
        <v>884</v>
      </c>
      <c r="K657" s="5" t="s">
        <v>1144</v>
      </c>
      <c r="L657" s="5">
        <v>4057</v>
      </c>
      <c r="M657" s="5">
        <v>1816</v>
      </c>
      <c r="N657" s="5" t="s">
        <v>918</v>
      </c>
      <c r="O657" s="8">
        <v>6</v>
      </c>
      <c r="P657" s="5">
        <v>1816</v>
      </c>
      <c r="Q657" s="5">
        <v>4057</v>
      </c>
      <c r="R657" s="17">
        <f>VLOOKUP(Q657,'Commission Criteria'!$B$3:$C$11,2,TRUE)</f>
        <v>0.01</v>
      </c>
      <c r="S657" s="17">
        <f>VLOOKUP('OS Vlookup Approx Sol'!Q657,IF('OS Vlookup Approx Sol'!O657&lt;=5,'Commission Criteria'!$B$3:$C$11,'Commission Criteria'!$E$3:$F$11),2,1)</f>
        <v>0.02</v>
      </c>
      <c r="T657" s="5" t="s">
        <v>1561</v>
      </c>
      <c r="U657" s="5" t="s">
        <v>881</v>
      </c>
      <c r="V657" s="5" t="s">
        <v>882</v>
      </c>
      <c r="W657" s="5" t="s">
        <v>883</v>
      </c>
      <c r="X657" s="5" t="s">
        <v>884</v>
      </c>
    </row>
    <row r="658" spans="1:24">
      <c r="A658" s="5" t="s">
        <v>629</v>
      </c>
      <c r="B658" s="10">
        <v>41897</v>
      </c>
      <c r="C658" s="10" t="str">
        <f>VLOOKUP(MONTH(B658),'Commission Criteria'!$XES$3:$XFD$6,2,1)</f>
        <v>Qtr2</v>
      </c>
      <c r="D658" s="5" t="s">
        <v>1544</v>
      </c>
      <c r="E658" s="5">
        <v>10008</v>
      </c>
      <c r="F658" s="5" t="s">
        <v>1524</v>
      </c>
      <c r="G658" s="5">
        <v>1</v>
      </c>
      <c r="H658" s="2" t="s">
        <v>995</v>
      </c>
      <c r="I658" s="2" t="s">
        <v>889</v>
      </c>
      <c r="J658" s="2" t="s">
        <v>890</v>
      </c>
      <c r="K658" s="5" t="s">
        <v>1224</v>
      </c>
      <c r="L658" s="5">
        <v>4454</v>
      </c>
      <c r="M658" s="5">
        <v>1884</v>
      </c>
      <c r="N658" s="5" t="s">
        <v>918</v>
      </c>
      <c r="O658" s="8">
        <v>3</v>
      </c>
      <c r="P658" s="5">
        <v>1884</v>
      </c>
      <c r="Q658" s="5">
        <v>4454</v>
      </c>
      <c r="R658" s="17">
        <f>VLOOKUP(Q658,'Commission Criteria'!$B$3:$C$11,2,TRUE)</f>
        <v>0.01</v>
      </c>
      <c r="S658" s="17">
        <f>VLOOKUP('OS Vlookup Approx Sol'!Q658,IF('OS Vlookup Approx Sol'!O658&lt;=5,'Commission Criteria'!$B$3:$C$11,'Commission Criteria'!$E$3:$F$11),2,1)</f>
        <v>0.01</v>
      </c>
      <c r="T658" s="5" t="s">
        <v>995</v>
      </c>
      <c r="U658" s="5" t="s">
        <v>888</v>
      </c>
      <c r="V658" s="5" t="s">
        <v>889</v>
      </c>
      <c r="W658" s="5" t="s">
        <v>865</v>
      </c>
      <c r="X658" s="5" t="s">
        <v>890</v>
      </c>
    </row>
    <row r="659" spans="1:24">
      <c r="A659" s="5" t="s">
        <v>630</v>
      </c>
      <c r="B659" s="10">
        <v>41899</v>
      </c>
      <c r="C659" s="10" t="str">
        <f>VLOOKUP(MONTH(B659),'Commission Criteria'!$XES$3:$XFD$6,2,1)</f>
        <v>Qtr2</v>
      </c>
      <c r="D659" s="5" t="s">
        <v>1541</v>
      </c>
      <c r="E659" s="5">
        <v>10014</v>
      </c>
      <c r="F659" s="5" t="s">
        <v>1516</v>
      </c>
      <c r="G659" s="5">
        <v>1</v>
      </c>
      <c r="H659" s="2" t="s">
        <v>1001</v>
      </c>
      <c r="I659" s="2" t="s">
        <v>910</v>
      </c>
      <c r="J659" s="2" t="s">
        <v>912</v>
      </c>
      <c r="K659" s="5" t="s">
        <v>1216</v>
      </c>
      <c r="L659" s="5">
        <v>3448</v>
      </c>
      <c r="M659" s="5">
        <v>2141</v>
      </c>
      <c r="N659" s="5" t="s">
        <v>918</v>
      </c>
      <c r="O659" s="8">
        <v>8</v>
      </c>
      <c r="P659" s="5">
        <v>2141</v>
      </c>
      <c r="Q659" s="5">
        <v>3448</v>
      </c>
      <c r="R659" s="17">
        <f>VLOOKUP(Q659,'Commission Criteria'!$B$3:$C$11,2,TRUE)</f>
        <v>0.01</v>
      </c>
      <c r="S659" s="17">
        <f>VLOOKUP('OS Vlookup Approx Sol'!Q659,IF('OS Vlookup Approx Sol'!O659&lt;=5,'Commission Criteria'!$B$3:$C$11,'Commission Criteria'!$E$3:$F$11),2,1)</f>
        <v>0.02</v>
      </c>
      <c r="T659" s="5" t="s">
        <v>1001</v>
      </c>
      <c r="U659" s="5" t="s">
        <v>909</v>
      </c>
      <c r="V659" s="5" t="s">
        <v>910</v>
      </c>
      <c r="W659" s="5" t="s">
        <v>911</v>
      </c>
      <c r="X659" s="5" t="s">
        <v>912</v>
      </c>
    </row>
    <row r="660" spans="1:24">
      <c r="A660" s="5" t="s">
        <v>631</v>
      </c>
      <c r="B660" s="10">
        <v>41899</v>
      </c>
      <c r="C660" s="10" t="str">
        <f>VLOOKUP(MONTH(B660),'Commission Criteria'!$XES$3:$XFD$6,2,1)</f>
        <v>Qtr2</v>
      </c>
      <c r="D660" s="5" t="s">
        <v>1542</v>
      </c>
      <c r="E660" s="5">
        <v>10005</v>
      </c>
      <c r="F660" s="5" t="s">
        <v>1241</v>
      </c>
      <c r="G660" s="5">
        <v>1</v>
      </c>
      <c r="H660" s="2" t="s">
        <v>993</v>
      </c>
      <c r="I660" s="2" t="s">
        <v>878</v>
      </c>
      <c r="J660" s="2" t="s">
        <v>880</v>
      </c>
      <c r="K660" s="5" t="s">
        <v>971</v>
      </c>
      <c r="L660" s="5">
        <v>3472</v>
      </c>
      <c r="M660" s="5">
        <v>2239</v>
      </c>
      <c r="N660" s="5" t="s">
        <v>925</v>
      </c>
      <c r="O660" s="8" t="s">
        <v>1572</v>
      </c>
      <c r="P660" s="5">
        <v>2239</v>
      </c>
      <c r="Q660" s="5">
        <v>3472</v>
      </c>
      <c r="R660" s="17">
        <f>VLOOKUP(Q660,'Commission Criteria'!$B$3:$C$11,2,TRUE)</f>
        <v>0.01</v>
      </c>
      <c r="S660" s="17">
        <f>VLOOKUP('OS Vlookup Approx Sol'!Q660,IF('OS Vlookup Approx Sol'!O660&lt;=5,'Commission Criteria'!$B$3:$C$11,'Commission Criteria'!$E$3:$F$11),2,1)</f>
        <v>0.02</v>
      </c>
      <c r="T660" s="5" t="s">
        <v>993</v>
      </c>
      <c r="U660" s="5" t="s">
        <v>877</v>
      </c>
      <c r="V660" s="5" t="s">
        <v>878</v>
      </c>
      <c r="W660" s="5" t="s">
        <v>879</v>
      </c>
      <c r="X660" s="5" t="s">
        <v>880</v>
      </c>
    </row>
    <row r="661" spans="1:24">
      <c r="A661" s="5" t="s">
        <v>632</v>
      </c>
      <c r="B661" s="10">
        <v>41899</v>
      </c>
      <c r="C661" s="10" t="str">
        <f>VLOOKUP(MONTH(B661),'Commission Criteria'!$XES$3:$XFD$6,2,1)</f>
        <v>Qtr2</v>
      </c>
      <c r="D661" s="5" t="s">
        <v>1544</v>
      </c>
      <c r="E661" s="5">
        <v>10013</v>
      </c>
      <c r="F661" s="5" t="s">
        <v>1336</v>
      </c>
      <c r="G661" s="5">
        <v>2</v>
      </c>
      <c r="H661" s="2" t="s">
        <v>1000</v>
      </c>
      <c r="I661" s="2" t="s">
        <v>906</v>
      </c>
      <c r="J661" s="2" t="s">
        <v>908</v>
      </c>
      <c r="K661" s="5" t="s">
        <v>1036</v>
      </c>
      <c r="L661" s="5">
        <v>3025</v>
      </c>
      <c r="M661" s="5">
        <v>1863</v>
      </c>
      <c r="N661" s="5" t="s">
        <v>918</v>
      </c>
      <c r="O661" s="8">
        <v>3</v>
      </c>
      <c r="P661" s="5">
        <v>3726</v>
      </c>
      <c r="Q661" s="5">
        <v>6050</v>
      </c>
      <c r="R661" s="17">
        <f>VLOOKUP(Q661,'Commission Criteria'!$B$3:$C$11,2,TRUE)</f>
        <v>0.03</v>
      </c>
      <c r="S661" s="17">
        <f>VLOOKUP('OS Vlookup Approx Sol'!Q661,IF('OS Vlookup Approx Sol'!O661&lt;=5,'Commission Criteria'!$B$3:$C$11,'Commission Criteria'!$E$3:$F$11),2,1)</f>
        <v>0.03</v>
      </c>
      <c r="T661" s="5" t="s">
        <v>1000</v>
      </c>
      <c r="U661" s="5" t="s">
        <v>905</v>
      </c>
      <c r="V661" s="5" t="s">
        <v>906</v>
      </c>
      <c r="W661" s="5" t="s">
        <v>907</v>
      </c>
      <c r="X661" s="5" t="s">
        <v>908</v>
      </c>
    </row>
    <row r="662" spans="1:24">
      <c r="A662" s="5" t="s">
        <v>633</v>
      </c>
      <c r="B662" s="10">
        <v>41899</v>
      </c>
      <c r="C662" s="10" t="str">
        <f>VLOOKUP(MONTH(B662),'Commission Criteria'!$XES$3:$XFD$6,2,1)</f>
        <v>Qtr2</v>
      </c>
      <c r="D662" s="5" t="s">
        <v>1542</v>
      </c>
      <c r="E662" s="5">
        <v>10006</v>
      </c>
      <c r="F662" s="5" t="s">
        <v>1390</v>
      </c>
      <c r="G662" s="5">
        <v>2</v>
      </c>
      <c r="H662" s="2" t="s">
        <v>1561</v>
      </c>
      <c r="I662" s="2" t="s">
        <v>882</v>
      </c>
      <c r="J662" s="2" t="s">
        <v>884</v>
      </c>
      <c r="K662" s="5" t="s">
        <v>1090</v>
      </c>
      <c r="L662" s="5">
        <v>4420</v>
      </c>
      <c r="M662" s="5">
        <v>1797</v>
      </c>
      <c r="N662" s="5" t="s">
        <v>925</v>
      </c>
      <c r="O662" s="8" t="s">
        <v>1572</v>
      </c>
      <c r="P662" s="5">
        <v>3594</v>
      </c>
      <c r="Q662" s="5">
        <v>8840</v>
      </c>
      <c r="R662" s="17">
        <f>VLOOKUP(Q662,'Commission Criteria'!$B$3:$C$11,2,TRUE)</f>
        <v>0.03</v>
      </c>
      <c r="S662" s="17">
        <f>VLOOKUP('OS Vlookup Approx Sol'!Q662,IF('OS Vlookup Approx Sol'!O662&lt;=5,'Commission Criteria'!$B$3:$C$11,'Commission Criteria'!$E$3:$F$11),2,1)</f>
        <v>0.02</v>
      </c>
      <c r="T662" s="5" t="s">
        <v>1561</v>
      </c>
      <c r="U662" s="5" t="s">
        <v>881</v>
      </c>
      <c r="V662" s="5" t="s">
        <v>882</v>
      </c>
      <c r="W662" s="5" t="s">
        <v>883</v>
      </c>
      <c r="X662" s="5" t="s">
        <v>884</v>
      </c>
    </row>
    <row r="663" spans="1:24">
      <c r="A663" s="5" t="s">
        <v>634</v>
      </c>
      <c r="B663" s="10">
        <v>41899</v>
      </c>
      <c r="C663" s="10" t="str">
        <f>VLOOKUP(MONTH(B663),'Commission Criteria'!$XES$3:$XFD$6,2,1)</f>
        <v>Qtr2</v>
      </c>
      <c r="D663" s="5" t="s">
        <v>1540</v>
      </c>
      <c r="E663" s="5">
        <v>10006</v>
      </c>
      <c r="F663" s="5" t="s">
        <v>1361</v>
      </c>
      <c r="G663" s="5">
        <v>3</v>
      </c>
      <c r="H663" s="2" t="s">
        <v>1561</v>
      </c>
      <c r="I663" s="2" t="s">
        <v>882</v>
      </c>
      <c r="J663" s="2" t="s">
        <v>884</v>
      </c>
      <c r="K663" s="5" t="s">
        <v>1061</v>
      </c>
      <c r="L663" s="5">
        <v>4858</v>
      </c>
      <c r="M663" s="5">
        <v>2491</v>
      </c>
      <c r="N663" s="5" t="s">
        <v>918</v>
      </c>
      <c r="O663" s="8">
        <v>5</v>
      </c>
      <c r="P663" s="5">
        <v>7473</v>
      </c>
      <c r="Q663" s="5">
        <v>14574</v>
      </c>
      <c r="R663" s="17">
        <f>VLOOKUP(Q663,'Commission Criteria'!$B$3:$C$11,2,TRUE)</f>
        <v>0.03</v>
      </c>
      <c r="S663" s="17">
        <f>VLOOKUP('OS Vlookup Approx Sol'!Q663,IF('OS Vlookup Approx Sol'!O663&lt;=5,'Commission Criteria'!$B$3:$C$11,'Commission Criteria'!$E$3:$F$11),2,1)</f>
        <v>0.03</v>
      </c>
      <c r="T663" s="5" t="s">
        <v>1561</v>
      </c>
      <c r="U663" s="5" t="s">
        <v>881</v>
      </c>
      <c r="V663" s="5" t="s">
        <v>882</v>
      </c>
      <c r="W663" s="5" t="s">
        <v>883</v>
      </c>
      <c r="X663" s="5" t="s">
        <v>884</v>
      </c>
    </row>
    <row r="664" spans="1:24">
      <c r="A664" s="5" t="s">
        <v>635</v>
      </c>
      <c r="B664" s="10">
        <v>41901</v>
      </c>
      <c r="C664" s="10" t="str">
        <f>VLOOKUP(MONTH(B664),'Commission Criteria'!$XES$3:$XFD$6,2,1)</f>
        <v>Qtr2</v>
      </c>
      <c r="D664" s="5" t="s">
        <v>1539</v>
      </c>
      <c r="E664" s="5">
        <v>10008</v>
      </c>
      <c r="F664" s="5" t="s">
        <v>1268</v>
      </c>
      <c r="G664" s="5">
        <v>2</v>
      </c>
      <c r="H664" s="2" t="s">
        <v>995</v>
      </c>
      <c r="I664" s="2" t="s">
        <v>889</v>
      </c>
      <c r="J664" s="2" t="s">
        <v>890</v>
      </c>
      <c r="K664" s="5" t="s">
        <v>959</v>
      </c>
      <c r="L664" s="5">
        <v>4305</v>
      </c>
      <c r="M664" s="5">
        <v>2027</v>
      </c>
      <c r="N664" s="5" t="s">
        <v>923</v>
      </c>
      <c r="O664" s="8">
        <v>4</v>
      </c>
      <c r="P664" s="5">
        <v>4054</v>
      </c>
      <c r="Q664" s="5">
        <v>8610</v>
      </c>
      <c r="R664" s="17">
        <f>VLOOKUP(Q664,'Commission Criteria'!$B$3:$C$11,2,TRUE)</f>
        <v>0.03</v>
      </c>
      <c r="S664" s="17">
        <f>VLOOKUP('OS Vlookup Approx Sol'!Q664,IF('OS Vlookup Approx Sol'!O664&lt;=5,'Commission Criteria'!$B$3:$C$11,'Commission Criteria'!$E$3:$F$11),2,1)</f>
        <v>0.03</v>
      </c>
      <c r="T664" s="5" t="s">
        <v>995</v>
      </c>
      <c r="U664" s="5" t="s">
        <v>888</v>
      </c>
      <c r="V664" s="5" t="s">
        <v>889</v>
      </c>
      <c r="W664" s="5" t="s">
        <v>865</v>
      </c>
      <c r="X664" s="5" t="s">
        <v>890</v>
      </c>
    </row>
    <row r="665" spans="1:24">
      <c r="A665" s="5" t="s">
        <v>636</v>
      </c>
      <c r="B665" s="10">
        <v>41902</v>
      </c>
      <c r="C665" s="10" t="str">
        <f>VLOOKUP(MONTH(B665),'Commission Criteria'!$XES$3:$XFD$6,2,1)</f>
        <v>Qtr2</v>
      </c>
      <c r="D665" s="5" t="s">
        <v>1545</v>
      </c>
      <c r="E665" s="5">
        <v>10005</v>
      </c>
      <c r="F665" s="5" t="s">
        <v>1292</v>
      </c>
      <c r="G665" s="5">
        <v>1</v>
      </c>
      <c r="H665" s="2" t="s">
        <v>993</v>
      </c>
      <c r="I665" s="2" t="s">
        <v>878</v>
      </c>
      <c r="J665" s="2" t="s">
        <v>880</v>
      </c>
      <c r="K665" s="5" t="s">
        <v>942</v>
      </c>
      <c r="L665" s="5">
        <v>3836</v>
      </c>
      <c r="M665" s="5">
        <v>2089</v>
      </c>
      <c r="N665" s="5" t="s">
        <v>918</v>
      </c>
      <c r="O665" s="8">
        <v>6</v>
      </c>
      <c r="P665" s="5">
        <v>2089</v>
      </c>
      <c r="Q665" s="5">
        <v>3836</v>
      </c>
      <c r="R665" s="17">
        <f>VLOOKUP(Q665,'Commission Criteria'!$B$3:$C$11,2,TRUE)</f>
        <v>0.01</v>
      </c>
      <c r="S665" s="17">
        <f>VLOOKUP('OS Vlookup Approx Sol'!Q665,IF('OS Vlookup Approx Sol'!O665&lt;=5,'Commission Criteria'!$B$3:$C$11,'Commission Criteria'!$E$3:$F$11),2,1)</f>
        <v>0.02</v>
      </c>
      <c r="T665" s="5" t="s">
        <v>993</v>
      </c>
      <c r="U665" s="5" t="s">
        <v>877</v>
      </c>
      <c r="V665" s="5" t="s">
        <v>878</v>
      </c>
      <c r="W665" s="5" t="s">
        <v>879</v>
      </c>
      <c r="X665" s="5" t="s">
        <v>880</v>
      </c>
    </row>
    <row r="666" spans="1:24">
      <c r="A666" s="5" t="s">
        <v>637</v>
      </c>
      <c r="B666" s="10">
        <v>41903</v>
      </c>
      <c r="C666" s="10" t="str">
        <f>VLOOKUP(MONTH(B666),'Commission Criteria'!$XES$3:$XFD$6,2,1)</f>
        <v>Qtr2</v>
      </c>
      <c r="D666" s="5" t="s">
        <v>1540</v>
      </c>
      <c r="E666" s="5">
        <v>10008</v>
      </c>
      <c r="F666" s="5" t="s">
        <v>1261</v>
      </c>
      <c r="G666" s="5">
        <v>2</v>
      </c>
      <c r="H666" s="2" t="s">
        <v>995</v>
      </c>
      <c r="I666" s="2" t="s">
        <v>889</v>
      </c>
      <c r="J666" s="2" t="s">
        <v>890</v>
      </c>
      <c r="K666" s="5" t="s">
        <v>957</v>
      </c>
      <c r="L666" s="5">
        <v>4689</v>
      </c>
      <c r="M666" s="5">
        <v>1796</v>
      </c>
      <c r="N666" s="5" t="s">
        <v>925</v>
      </c>
      <c r="O666" s="8">
        <v>5</v>
      </c>
      <c r="P666" s="5">
        <v>3592</v>
      </c>
      <c r="Q666" s="5">
        <v>9378</v>
      </c>
      <c r="R666" s="17">
        <f>VLOOKUP(Q666,'Commission Criteria'!$B$3:$C$11,2,TRUE)</f>
        <v>0.03</v>
      </c>
      <c r="S666" s="17">
        <f>VLOOKUP('OS Vlookup Approx Sol'!Q666,IF('OS Vlookup Approx Sol'!O666&lt;=5,'Commission Criteria'!$B$3:$C$11,'Commission Criteria'!$E$3:$F$11),2,1)</f>
        <v>0.03</v>
      </c>
      <c r="T666" s="5" t="s">
        <v>995</v>
      </c>
      <c r="U666" s="5" t="s">
        <v>888</v>
      </c>
      <c r="V666" s="5" t="s">
        <v>889</v>
      </c>
      <c r="W666" s="5" t="s">
        <v>865</v>
      </c>
      <c r="X666" s="5" t="s">
        <v>890</v>
      </c>
    </row>
    <row r="667" spans="1:24">
      <c r="A667" s="5" t="s">
        <v>638</v>
      </c>
      <c r="B667" s="10">
        <v>41905</v>
      </c>
      <c r="C667" s="10" t="str">
        <f>VLOOKUP(MONTH(B667),'Commission Criteria'!$XES$3:$XFD$6,2,1)</f>
        <v>Qtr2</v>
      </c>
      <c r="D667" s="5" t="s">
        <v>1546</v>
      </c>
      <c r="E667" s="5">
        <v>10015</v>
      </c>
      <c r="F667" s="5" t="s">
        <v>1485</v>
      </c>
      <c r="G667" s="5">
        <v>2</v>
      </c>
      <c r="H667" s="2" t="s">
        <v>1002</v>
      </c>
      <c r="I667" s="2" t="s">
        <v>914</v>
      </c>
      <c r="J667" s="2" t="s">
        <v>915</v>
      </c>
      <c r="K667" s="5" t="s">
        <v>1185</v>
      </c>
      <c r="L667" s="5">
        <v>3245</v>
      </c>
      <c r="M667" s="5">
        <v>1964</v>
      </c>
      <c r="N667" s="5" t="s">
        <v>918</v>
      </c>
      <c r="O667" s="8">
        <v>4</v>
      </c>
      <c r="P667" s="5">
        <v>3928</v>
      </c>
      <c r="Q667" s="5">
        <v>6490</v>
      </c>
      <c r="R667" s="17">
        <f>VLOOKUP(Q667,'Commission Criteria'!$B$3:$C$11,2,TRUE)</f>
        <v>0.03</v>
      </c>
      <c r="S667" s="17">
        <f>VLOOKUP('OS Vlookup Approx Sol'!Q667,IF('OS Vlookup Approx Sol'!O667&lt;=5,'Commission Criteria'!$B$3:$C$11,'Commission Criteria'!$E$3:$F$11),2,1)</f>
        <v>0.03</v>
      </c>
      <c r="T667" s="5" t="s">
        <v>1002</v>
      </c>
      <c r="U667" s="5" t="s">
        <v>913</v>
      </c>
      <c r="V667" s="5" t="s">
        <v>914</v>
      </c>
      <c r="W667" s="5" t="s">
        <v>907</v>
      </c>
      <c r="X667" s="5" t="s">
        <v>915</v>
      </c>
    </row>
    <row r="668" spans="1:24">
      <c r="A668" s="5" t="s">
        <v>639</v>
      </c>
      <c r="B668" s="10">
        <v>41906</v>
      </c>
      <c r="C668" s="10" t="str">
        <f>VLOOKUP(MONTH(B668),'Commission Criteria'!$XES$3:$XFD$6,2,1)</f>
        <v>Qtr2</v>
      </c>
      <c r="D668" s="5" t="s">
        <v>1544</v>
      </c>
      <c r="E668" s="5">
        <v>10015</v>
      </c>
      <c r="F668" s="5" t="s">
        <v>1360</v>
      </c>
      <c r="G668" s="5">
        <v>1</v>
      </c>
      <c r="H668" s="2" t="s">
        <v>1002</v>
      </c>
      <c r="I668" s="2" t="s">
        <v>914</v>
      </c>
      <c r="J668" s="2" t="s">
        <v>915</v>
      </c>
      <c r="K668" s="5" t="s">
        <v>1060</v>
      </c>
      <c r="L668" s="5">
        <v>3039</v>
      </c>
      <c r="M668" s="5">
        <v>2426</v>
      </c>
      <c r="N668" s="5" t="s">
        <v>925</v>
      </c>
      <c r="O668" s="8">
        <v>3</v>
      </c>
      <c r="P668" s="5">
        <v>2426</v>
      </c>
      <c r="Q668" s="5">
        <v>3039</v>
      </c>
      <c r="R668" s="17">
        <f>VLOOKUP(Q668,'Commission Criteria'!$B$3:$C$11,2,TRUE)</f>
        <v>0.01</v>
      </c>
      <c r="S668" s="17">
        <f>VLOOKUP('OS Vlookup Approx Sol'!Q668,IF('OS Vlookup Approx Sol'!O668&lt;=5,'Commission Criteria'!$B$3:$C$11,'Commission Criteria'!$E$3:$F$11),2,1)</f>
        <v>0.01</v>
      </c>
      <c r="T668" s="5" t="s">
        <v>1002</v>
      </c>
      <c r="U668" s="5" t="s">
        <v>913</v>
      </c>
      <c r="V668" s="5" t="s">
        <v>914</v>
      </c>
      <c r="W668" s="5" t="s">
        <v>907</v>
      </c>
      <c r="X668" s="5" t="s">
        <v>915</v>
      </c>
    </row>
    <row r="669" spans="1:24">
      <c r="A669" s="5" t="s">
        <v>640</v>
      </c>
      <c r="B669" s="10">
        <v>41906</v>
      </c>
      <c r="C669" s="10" t="str">
        <f>VLOOKUP(MONTH(B669),'Commission Criteria'!$XES$3:$XFD$6,2,1)</f>
        <v>Qtr2</v>
      </c>
      <c r="D669" s="5" t="s">
        <v>1544</v>
      </c>
      <c r="E669" s="5">
        <v>10011</v>
      </c>
      <c r="F669" s="5" t="s">
        <v>1290</v>
      </c>
      <c r="G669" s="5">
        <v>1</v>
      </c>
      <c r="H669" s="2" t="s">
        <v>998</v>
      </c>
      <c r="I669" s="2" t="s">
        <v>899</v>
      </c>
      <c r="J669" s="2" t="s">
        <v>901</v>
      </c>
      <c r="K669" s="5" t="s">
        <v>940</v>
      </c>
      <c r="L669" s="5">
        <v>3176</v>
      </c>
      <c r="M669" s="5">
        <v>1801</v>
      </c>
      <c r="N669" s="5" t="s">
        <v>918</v>
      </c>
      <c r="O669" s="8">
        <v>3</v>
      </c>
      <c r="P669" s="5">
        <v>1801</v>
      </c>
      <c r="Q669" s="5">
        <v>3176</v>
      </c>
      <c r="R669" s="17">
        <f>VLOOKUP(Q669,'Commission Criteria'!$B$3:$C$11,2,TRUE)</f>
        <v>0.01</v>
      </c>
      <c r="S669" s="17">
        <f>VLOOKUP('OS Vlookup Approx Sol'!Q669,IF('OS Vlookup Approx Sol'!O669&lt;=5,'Commission Criteria'!$B$3:$C$11,'Commission Criteria'!$E$3:$F$11),2,1)</f>
        <v>0.01</v>
      </c>
      <c r="T669" s="5" t="s">
        <v>998</v>
      </c>
      <c r="U669" s="5" t="s">
        <v>898</v>
      </c>
      <c r="V669" s="5" t="s">
        <v>899</v>
      </c>
      <c r="W669" s="5" t="s">
        <v>900</v>
      </c>
      <c r="X669" s="5" t="s">
        <v>901</v>
      </c>
    </row>
    <row r="670" spans="1:24">
      <c r="A670" s="5" t="s">
        <v>641</v>
      </c>
      <c r="B670" s="10">
        <v>41906</v>
      </c>
      <c r="C670" s="10" t="str">
        <f>VLOOKUP(MONTH(B670),'Commission Criteria'!$XES$3:$XFD$6,2,1)</f>
        <v>Qtr2</v>
      </c>
      <c r="D670" s="5" t="s">
        <v>1540</v>
      </c>
      <c r="E670" s="5">
        <v>10001</v>
      </c>
      <c r="F670" s="5" t="s">
        <v>1504</v>
      </c>
      <c r="G670" s="5">
        <v>2</v>
      </c>
      <c r="H670" s="2" t="s">
        <v>1562</v>
      </c>
      <c r="I670" s="2" t="s">
        <v>864</v>
      </c>
      <c r="J670" s="2" t="s">
        <v>866</v>
      </c>
      <c r="K670" s="5" t="s">
        <v>1204</v>
      </c>
      <c r="L670" s="5">
        <v>2820</v>
      </c>
      <c r="M670" s="5">
        <v>1504</v>
      </c>
      <c r="N670" s="5" t="s">
        <v>923</v>
      </c>
      <c r="O670" s="8">
        <v>5</v>
      </c>
      <c r="P670" s="5">
        <v>3008</v>
      </c>
      <c r="Q670" s="5">
        <v>5640</v>
      </c>
      <c r="R670" s="17">
        <f>VLOOKUP(Q670,'Commission Criteria'!$B$3:$C$11,2,TRUE)</f>
        <v>0.03</v>
      </c>
      <c r="S670" s="17">
        <f>VLOOKUP('OS Vlookup Approx Sol'!Q670,IF('OS Vlookup Approx Sol'!O670&lt;=5,'Commission Criteria'!$B$3:$C$11,'Commission Criteria'!$E$3:$F$11),2,1)</f>
        <v>0.03</v>
      </c>
      <c r="T670" s="5" t="s">
        <v>1562</v>
      </c>
      <c r="U670" s="5" t="s">
        <v>863</v>
      </c>
      <c r="V670" s="5" t="s">
        <v>864</v>
      </c>
      <c r="W670" s="5" t="s">
        <v>865</v>
      </c>
      <c r="X670" s="5" t="s">
        <v>866</v>
      </c>
    </row>
    <row r="671" spans="1:24">
      <c r="A671" s="5" t="s">
        <v>642</v>
      </c>
      <c r="B671" s="10">
        <v>41906</v>
      </c>
      <c r="C671" s="10" t="str">
        <f>VLOOKUP(MONTH(B671),'Commission Criteria'!$XES$3:$XFD$6,2,1)</f>
        <v>Qtr2</v>
      </c>
      <c r="D671" s="5" t="s">
        <v>1543</v>
      </c>
      <c r="E671" s="5">
        <v>10006</v>
      </c>
      <c r="F671" s="5" t="s">
        <v>1247</v>
      </c>
      <c r="G671" s="5">
        <v>3</v>
      </c>
      <c r="H671" s="2" t="s">
        <v>1561</v>
      </c>
      <c r="I671" s="2" t="s">
        <v>882</v>
      </c>
      <c r="J671" s="2" t="s">
        <v>884</v>
      </c>
      <c r="K671" s="5" t="s">
        <v>963</v>
      </c>
      <c r="L671" s="5">
        <v>2814</v>
      </c>
      <c r="M671" s="5">
        <v>2437</v>
      </c>
      <c r="N671" s="5" t="s">
        <v>918</v>
      </c>
      <c r="O671" s="8">
        <v>10</v>
      </c>
      <c r="P671" s="5">
        <v>7311</v>
      </c>
      <c r="Q671" s="5">
        <v>8442</v>
      </c>
      <c r="R671" s="17">
        <f>VLOOKUP(Q671,'Commission Criteria'!$B$3:$C$11,2,TRUE)</f>
        <v>0.03</v>
      </c>
      <c r="S671" s="17">
        <f>VLOOKUP('OS Vlookup Approx Sol'!Q671,IF('OS Vlookup Approx Sol'!O671&lt;=5,'Commission Criteria'!$B$3:$C$11,'Commission Criteria'!$E$3:$F$11),2,1)</f>
        <v>0.02</v>
      </c>
      <c r="T671" s="5" t="s">
        <v>1561</v>
      </c>
      <c r="U671" s="5" t="s">
        <v>881</v>
      </c>
      <c r="V671" s="5" t="s">
        <v>882</v>
      </c>
      <c r="W671" s="5" t="s">
        <v>883</v>
      </c>
      <c r="X671" s="5" t="s">
        <v>884</v>
      </c>
    </row>
    <row r="672" spans="1:24">
      <c r="A672" s="5" t="s">
        <v>643</v>
      </c>
      <c r="B672" s="10">
        <v>41908</v>
      </c>
      <c r="C672" s="10" t="str">
        <f>VLOOKUP(MONTH(B672),'Commission Criteria'!$XES$3:$XFD$6,2,1)</f>
        <v>Qtr2</v>
      </c>
      <c r="D672" s="5" t="s">
        <v>1543</v>
      </c>
      <c r="E672" s="5">
        <v>10006</v>
      </c>
      <c r="F672" s="5" t="s">
        <v>1311</v>
      </c>
      <c r="G672" s="5">
        <v>1</v>
      </c>
      <c r="H672" s="2" t="s">
        <v>1561</v>
      </c>
      <c r="I672" s="2" t="s">
        <v>882</v>
      </c>
      <c r="J672" s="2" t="s">
        <v>884</v>
      </c>
      <c r="K672" s="5" t="s">
        <v>1016</v>
      </c>
      <c r="L672" s="5">
        <v>3457</v>
      </c>
      <c r="M672" s="5">
        <v>2070</v>
      </c>
      <c r="N672" s="5" t="s">
        <v>923</v>
      </c>
      <c r="O672" s="8">
        <v>10</v>
      </c>
      <c r="P672" s="5">
        <v>2070</v>
      </c>
      <c r="Q672" s="5">
        <v>3457</v>
      </c>
      <c r="R672" s="17">
        <f>VLOOKUP(Q672,'Commission Criteria'!$B$3:$C$11,2,TRUE)</f>
        <v>0.01</v>
      </c>
      <c r="S672" s="17">
        <f>VLOOKUP('OS Vlookup Approx Sol'!Q672,IF('OS Vlookup Approx Sol'!O672&lt;=5,'Commission Criteria'!$B$3:$C$11,'Commission Criteria'!$E$3:$F$11),2,1)</f>
        <v>0.02</v>
      </c>
      <c r="T672" s="5" t="s">
        <v>1561</v>
      </c>
      <c r="U672" s="5" t="s">
        <v>881</v>
      </c>
      <c r="V672" s="5" t="s">
        <v>882</v>
      </c>
      <c r="W672" s="5" t="s">
        <v>883</v>
      </c>
      <c r="X672" s="5" t="s">
        <v>884</v>
      </c>
    </row>
    <row r="673" spans="1:24">
      <c r="A673" s="5" t="s">
        <v>644</v>
      </c>
      <c r="B673" s="10">
        <v>41910</v>
      </c>
      <c r="C673" s="10" t="str">
        <f>VLOOKUP(MONTH(B673),'Commission Criteria'!$XES$3:$XFD$6,2,1)</f>
        <v>Qtr2</v>
      </c>
      <c r="D673" s="5" t="s">
        <v>1541</v>
      </c>
      <c r="E673" s="5">
        <v>10002</v>
      </c>
      <c r="F673" s="5" t="s">
        <v>1270</v>
      </c>
      <c r="G673" s="5">
        <v>1</v>
      </c>
      <c r="H673" s="2" t="s">
        <v>990</v>
      </c>
      <c r="I673" s="2" t="s">
        <v>868</v>
      </c>
      <c r="J673" s="2" t="s">
        <v>870</v>
      </c>
      <c r="K673" s="5" t="s">
        <v>932</v>
      </c>
      <c r="L673" s="5">
        <v>2895</v>
      </c>
      <c r="M673" s="5">
        <v>1871</v>
      </c>
      <c r="N673" s="5" t="s">
        <v>925</v>
      </c>
      <c r="O673" s="8">
        <v>8</v>
      </c>
      <c r="P673" s="5">
        <v>1871</v>
      </c>
      <c r="Q673" s="5">
        <v>2895</v>
      </c>
      <c r="R673" s="17">
        <f>VLOOKUP(Q673,'Commission Criteria'!$B$3:$C$11,2,TRUE)</f>
        <v>0.01</v>
      </c>
      <c r="S673" s="17">
        <f>VLOOKUP('OS Vlookup Approx Sol'!Q673,IF('OS Vlookup Approx Sol'!O673&lt;=5,'Commission Criteria'!$B$3:$C$11,'Commission Criteria'!$E$3:$F$11),2,1)</f>
        <v>0.02</v>
      </c>
      <c r="T673" s="5" t="s">
        <v>990</v>
      </c>
      <c r="U673" s="5" t="s">
        <v>867</v>
      </c>
      <c r="V673" s="5" t="s">
        <v>868</v>
      </c>
      <c r="W673" s="5" t="s">
        <v>869</v>
      </c>
      <c r="X673" s="5" t="s">
        <v>870</v>
      </c>
    </row>
    <row r="674" spans="1:24">
      <c r="A674" s="5" t="s">
        <v>645</v>
      </c>
      <c r="B674" s="10">
        <v>41910</v>
      </c>
      <c r="C674" s="10" t="str">
        <f>VLOOKUP(MONTH(B674),'Commission Criteria'!$XES$3:$XFD$6,2,1)</f>
        <v>Qtr2</v>
      </c>
      <c r="D674" s="5" t="s">
        <v>1542</v>
      </c>
      <c r="E674" s="5">
        <v>10015</v>
      </c>
      <c r="F674" s="5" t="s">
        <v>1357</v>
      </c>
      <c r="G674" s="5">
        <v>1</v>
      </c>
      <c r="H674" s="2" t="s">
        <v>1002</v>
      </c>
      <c r="I674" s="2" t="s">
        <v>914</v>
      </c>
      <c r="J674" s="2" t="s">
        <v>915</v>
      </c>
      <c r="K674" s="5" t="s">
        <v>1057</v>
      </c>
      <c r="L674" s="5">
        <v>3663</v>
      </c>
      <c r="M674" s="5">
        <v>1550</v>
      </c>
      <c r="N674" s="5" t="s">
        <v>923</v>
      </c>
      <c r="O674" s="8" t="s">
        <v>1572</v>
      </c>
      <c r="P674" s="5">
        <v>1550</v>
      </c>
      <c r="Q674" s="5">
        <v>3663</v>
      </c>
      <c r="R674" s="17">
        <f>VLOOKUP(Q674,'Commission Criteria'!$B$3:$C$11,2,TRUE)</f>
        <v>0.01</v>
      </c>
      <c r="S674" s="17">
        <f>VLOOKUP('OS Vlookup Approx Sol'!Q674,IF('OS Vlookup Approx Sol'!O674&lt;=5,'Commission Criteria'!$B$3:$C$11,'Commission Criteria'!$E$3:$F$11),2,1)</f>
        <v>0.02</v>
      </c>
      <c r="T674" s="5" t="s">
        <v>1002</v>
      </c>
      <c r="U674" s="5" t="s">
        <v>913</v>
      </c>
      <c r="V674" s="5" t="s">
        <v>914</v>
      </c>
      <c r="W674" s="5" t="s">
        <v>907</v>
      </c>
      <c r="X674" s="5" t="s">
        <v>915</v>
      </c>
    </row>
    <row r="675" spans="1:24">
      <c r="A675" s="5" t="s">
        <v>646</v>
      </c>
      <c r="B675" s="10">
        <v>41910</v>
      </c>
      <c r="C675" s="10" t="str">
        <f>VLOOKUP(MONTH(B675),'Commission Criteria'!$XES$3:$XFD$6,2,1)</f>
        <v>Qtr2</v>
      </c>
      <c r="D675" s="5" t="s">
        <v>1544</v>
      </c>
      <c r="E675" s="5">
        <v>10015</v>
      </c>
      <c r="F675" s="5" t="s">
        <v>1482</v>
      </c>
      <c r="G675" s="5">
        <v>2</v>
      </c>
      <c r="H675" s="2" t="s">
        <v>1002</v>
      </c>
      <c r="I675" s="2" t="s">
        <v>914</v>
      </c>
      <c r="J675" s="2" t="s">
        <v>915</v>
      </c>
      <c r="K675" s="5" t="s">
        <v>1182</v>
      </c>
      <c r="L675" s="5">
        <v>4152</v>
      </c>
      <c r="M675" s="5">
        <v>1278</v>
      </c>
      <c r="N675" s="5" t="s">
        <v>918</v>
      </c>
      <c r="O675" s="8">
        <v>3</v>
      </c>
      <c r="P675" s="5">
        <v>2556</v>
      </c>
      <c r="Q675" s="5">
        <v>8304</v>
      </c>
      <c r="R675" s="17">
        <f>VLOOKUP(Q675,'Commission Criteria'!$B$3:$C$11,2,TRUE)</f>
        <v>0.03</v>
      </c>
      <c r="S675" s="17">
        <f>VLOOKUP('OS Vlookup Approx Sol'!Q675,IF('OS Vlookup Approx Sol'!O675&lt;=5,'Commission Criteria'!$B$3:$C$11,'Commission Criteria'!$E$3:$F$11),2,1)</f>
        <v>0.03</v>
      </c>
      <c r="T675" s="5" t="s">
        <v>1002</v>
      </c>
      <c r="U675" s="5" t="s">
        <v>913</v>
      </c>
      <c r="V675" s="5" t="s">
        <v>914</v>
      </c>
      <c r="W675" s="5" t="s">
        <v>907</v>
      </c>
      <c r="X675" s="5" t="s">
        <v>915</v>
      </c>
    </row>
    <row r="676" spans="1:24">
      <c r="A676" s="5" t="s">
        <v>647</v>
      </c>
      <c r="B676" s="10">
        <v>41910</v>
      </c>
      <c r="C676" s="10" t="str">
        <f>VLOOKUP(MONTH(B676),'Commission Criteria'!$XES$3:$XFD$6,2,1)</f>
        <v>Qtr2</v>
      </c>
      <c r="D676" s="5" t="s">
        <v>1543</v>
      </c>
      <c r="E676" s="5">
        <v>10003</v>
      </c>
      <c r="F676" s="5" t="s">
        <v>1324</v>
      </c>
      <c r="G676" s="5">
        <v>2</v>
      </c>
      <c r="H676" s="2" t="s">
        <v>991</v>
      </c>
      <c r="I676" s="2" t="s">
        <v>872</v>
      </c>
      <c r="J676" s="2" t="s">
        <v>874</v>
      </c>
      <c r="K676" s="5" t="s">
        <v>1024</v>
      </c>
      <c r="L676" s="5">
        <v>4392</v>
      </c>
      <c r="M676" s="5">
        <v>1542</v>
      </c>
      <c r="N676" s="5" t="s">
        <v>918</v>
      </c>
      <c r="O676" s="8">
        <v>10</v>
      </c>
      <c r="P676" s="5">
        <v>3084</v>
      </c>
      <c r="Q676" s="5">
        <v>8784</v>
      </c>
      <c r="R676" s="17">
        <f>VLOOKUP(Q676,'Commission Criteria'!$B$3:$C$11,2,TRUE)</f>
        <v>0.03</v>
      </c>
      <c r="S676" s="17">
        <f>VLOOKUP('OS Vlookup Approx Sol'!Q676,IF('OS Vlookup Approx Sol'!O676&lt;=5,'Commission Criteria'!$B$3:$C$11,'Commission Criteria'!$E$3:$F$11),2,1)</f>
        <v>0.02</v>
      </c>
      <c r="T676" s="5" t="s">
        <v>991</v>
      </c>
      <c r="U676" s="5" t="s">
        <v>871</v>
      </c>
      <c r="V676" s="5" t="s">
        <v>872</v>
      </c>
      <c r="W676" s="5" t="s">
        <v>873</v>
      </c>
      <c r="X676" s="5" t="s">
        <v>874</v>
      </c>
    </row>
    <row r="677" spans="1:24">
      <c r="A677" s="5" t="s">
        <v>648</v>
      </c>
      <c r="B677" s="10">
        <v>41910</v>
      </c>
      <c r="C677" s="10" t="str">
        <f>VLOOKUP(MONTH(B677),'Commission Criteria'!$XES$3:$XFD$6,2,1)</f>
        <v>Qtr2</v>
      </c>
      <c r="D677" s="5" t="s">
        <v>1544</v>
      </c>
      <c r="E677" s="5">
        <v>10013</v>
      </c>
      <c r="F677" s="5" t="s">
        <v>1266</v>
      </c>
      <c r="G677" s="5">
        <v>3</v>
      </c>
      <c r="H677" s="2" t="s">
        <v>1000</v>
      </c>
      <c r="I677" s="2" t="s">
        <v>906</v>
      </c>
      <c r="J677" s="2" t="s">
        <v>908</v>
      </c>
      <c r="K677" s="5" t="s">
        <v>976</v>
      </c>
      <c r="L677" s="5">
        <v>4378</v>
      </c>
      <c r="M677" s="5">
        <v>1998</v>
      </c>
      <c r="N677" s="5" t="s">
        <v>920</v>
      </c>
      <c r="O677" s="8">
        <v>3</v>
      </c>
      <c r="P677" s="5">
        <v>5994</v>
      </c>
      <c r="Q677" s="5">
        <v>13134</v>
      </c>
      <c r="R677" s="17">
        <f>VLOOKUP(Q677,'Commission Criteria'!$B$3:$C$11,2,TRUE)</f>
        <v>0.03</v>
      </c>
      <c r="S677" s="17">
        <f>VLOOKUP('OS Vlookup Approx Sol'!Q677,IF('OS Vlookup Approx Sol'!O677&lt;=5,'Commission Criteria'!$B$3:$C$11,'Commission Criteria'!$E$3:$F$11),2,1)</f>
        <v>0.03</v>
      </c>
      <c r="T677" s="5" t="s">
        <v>1000</v>
      </c>
      <c r="U677" s="5" t="s">
        <v>905</v>
      </c>
      <c r="V677" s="5" t="s">
        <v>906</v>
      </c>
      <c r="W677" s="5" t="s">
        <v>907</v>
      </c>
      <c r="X677" s="5" t="s">
        <v>908</v>
      </c>
    </row>
    <row r="678" spans="1:24">
      <c r="A678" s="5" t="s">
        <v>649</v>
      </c>
      <c r="B678" s="10">
        <v>41912</v>
      </c>
      <c r="C678" s="10" t="str">
        <f>VLOOKUP(MONTH(B678),'Commission Criteria'!$XES$3:$XFD$6,2,1)</f>
        <v>Qtr2</v>
      </c>
      <c r="D678" s="5" t="s">
        <v>1539</v>
      </c>
      <c r="E678" s="5">
        <v>10009</v>
      </c>
      <c r="F678" s="5" t="s">
        <v>1481</v>
      </c>
      <c r="G678" s="5">
        <v>1</v>
      </c>
      <c r="H678" s="2" t="s">
        <v>996</v>
      </c>
      <c r="I678" s="2" t="s">
        <v>892</v>
      </c>
      <c r="J678" s="2" t="s">
        <v>894</v>
      </c>
      <c r="K678" s="5" t="s">
        <v>1181</v>
      </c>
      <c r="L678" s="5">
        <v>2616</v>
      </c>
      <c r="M678" s="5">
        <v>1965</v>
      </c>
      <c r="N678" s="5" t="s">
        <v>925</v>
      </c>
      <c r="O678" s="8">
        <v>4</v>
      </c>
      <c r="P678" s="5">
        <v>1965</v>
      </c>
      <c r="Q678" s="5">
        <v>2616</v>
      </c>
      <c r="R678" s="17">
        <f>VLOOKUP(Q678,'Commission Criteria'!$B$3:$C$11,2,TRUE)</f>
        <v>0.01</v>
      </c>
      <c r="S678" s="17">
        <f>VLOOKUP('OS Vlookup Approx Sol'!Q678,IF('OS Vlookup Approx Sol'!O678&lt;=5,'Commission Criteria'!$B$3:$C$11,'Commission Criteria'!$E$3:$F$11),2,1)</f>
        <v>0.01</v>
      </c>
      <c r="T678" s="5" t="s">
        <v>996</v>
      </c>
      <c r="U678" s="5" t="s">
        <v>891</v>
      </c>
      <c r="V678" s="5" t="s">
        <v>892</v>
      </c>
      <c r="W678" s="5" t="s">
        <v>893</v>
      </c>
      <c r="X678" s="5" t="s">
        <v>894</v>
      </c>
    </row>
    <row r="679" spans="1:24">
      <c r="A679" s="5" t="s">
        <v>1600</v>
      </c>
      <c r="B679" s="10">
        <v>41912</v>
      </c>
      <c r="C679" s="10" t="str">
        <f>VLOOKUP(MONTH(B679),'Commission Criteria'!$XES$3:$XFD$6,2,1)</f>
        <v>Qtr2</v>
      </c>
      <c r="D679" s="5" t="s">
        <v>1545</v>
      </c>
      <c r="E679" s="5">
        <v>10014</v>
      </c>
      <c r="F679" s="5" t="s">
        <v>1300</v>
      </c>
      <c r="G679" s="5">
        <v>1</v>
      </c>
      <c r="H679" s="2" t="s">
        <v>1001</v>
      </c>
      <c r="I679" s="2" t="s">
        <v>910</v>
      </c>
      <c r="J679" s="2" t="s">
        <v>912</v>
      </c>
      <c r="K679" s="5" t="s">
        <v>945</v>
      </c>
      <c r="L679" s="5">
        <v>3495</v>
      </c>
      <c r="M679" s="5">
        <v>2172</v>
      </c>
      <c r="N679" s="5" t="s">
        <v>918</v>
      </c>
      <c r="O679" s="8">
        <v>6</v>
      </c>
      <c r="P679" s="5">
        <v>2172</v>
      </c>
      <c r="Q679" s="5">
        <v>3495</v>
      </c>
      <c r="R679" s="17">
        <f>VLOOKUP(Q679,'Commission Criteria'!$B$3:$C$11,2,TRUE)</f>
        <v>0.01</v>
      </c>
      <c r="S679" s="17">
        <f>VLOOKUP('OS Vlookup Approx Sol'!Q679,IF('OS Vlookup Approx Sol'!O679&lt;=5,'Commission Criteria'!$B$3:$C$11,'Commission Criteria'!$E$3:$F$11),2,1)</f>
        <v>0.02</v>
      </c>
      <c r="T679" s="5" t="s">
        <v>1001</v>
      </c>
      <c r="U679" s="5" t="s">
        <v>909</v>
      </c>
      <c r="V679" s="5" t="s">
        <v>910</v>
      </c>
      <c r="W679" s="5" t="s">
        <v>911</v>
      </c>
      <c r="X679" s="5" t="s">
        <v>912</v>
      </c>
    </row>
    <row r="680" spans="1:24">
      <c r="A680" s="5" t="s">
        <v>650</v>
      </c>
      <c r="B680" s="10">
        <v>41912</v>
      </c>
      <c r="C680" s="10" t="str">
        <f>VLOOKUP(MONTH(B680),'Commission Criteria'!$XES$3:$XFD$6,2,1)</f>
        <v>Qtr2</v>
      </c>
      <c r="D680" s="5" t="s">
        <v>1542</v>
      </c>
      <c r="E680" s="5">
        <v>10010</v>
      </c>
      <c r="F680" s="5" t="s">
        <v>1412</v>
      </c>
      <c r="G680" s="5">
        <v>1</v>
      </c>
      <c r="H680" s="2" t="s">
        <v>997</v>
      </c>
      <c r="I680" s="2" t="s">
        <v>896</v>
      </c>
      <c r="J680" s="2" t="s">
        <v>897</v>
      </c>
      <c r="K680" s="5" t="s">
        <v>1112</v>
      </c>
      <c r="L680" s="5">
        <v>3759</v>
      </c>
      <c r="M680" s="5">
        <v>2258</v>
      </c>
      <c r="N680" s="5" t="s">
        <v>920</v>
      </c>
      <c r="O680" s="8" t="s">
        <v>1572</v>
      </c>
      <c r="P680" s="5">
        <v>2258</v>
      </c>
      <c r="Q680" s="5">
        <v>3759</v>
      </c>
      <c r="R680" s="17">
        <f>VLOOKUP(Q680,'Commission Criteria'!$B$3:$C$11,2,TRUE)</f>
        <v>0.01</v>
      </c>
      <c r="S680" s="17">
        <f>VLOOKUP('OS Vlookup Approx Sol'!Q680,IF('OS Vlookup Approx Sol'!O680&lt;=5,'Commission Criteria'!$B$3:$C$11,'Commission Criteria'!$E$3:$F$11),2,1)</f>
        <v>0.02</v>
      </c>
      <c r="T680" s="5" t="s">
        <v>997</v>
      </c>
      <c r="U680" s="5" t="s">
        <v>895</v>
      </c>
      <c r="V680" s="5" t="s">
        <v>896</v>
      </c>
      <c r="W680" s="5" t="s">
        <v>879</v>
      </c>
      <c r="X680" s="5" t="s">
        <v>897</v>
      </c>
    </row>
    <row r="681" spans="1:24">
      <c r="A681" s="5" t="s">
        <v>651</v>
      </c>
      <c r="B681" s="10">
        <v>41912</v>
      </c>
      <c r="C681" s="10" t="str">
        <f>VLOOKUP(MONTH(B681),'Commission Criteria'!$XES$3:$XFD$6,2,1)</f>
        <v>Qtr2</v>
      </c>
      <c r="D681" s="5" t="s">
        <v>1545</v>
      </c>
      <c r="E681" s="5">
        <v>10004</v>
      </c>
      <c r="F681" s="5" t="s">
        <v>1514</v>
      </c>
      <c r="G681" s="5">
        <v>2</v>
      </c>
      <c r="H681" s="2" t="s">
        <v>992</v>
      </c>
      <c r="I681" s="2" t="s">
        <v>864</v>
      </c>
      <c r="J681" s="2" t="s">
        <v>876</v>
      </c>
      <c r="K681" s="5" t="s">
        <v>1214</v>
      </c>
      <c r="L681" s="5">
        <v>4309</v>
      </c>
      <c r="M681" s="5">
        <v>1779</v>
      </c>
      <c r="N681" s="5" t="s">
        <v>918</v>
      </c>
      <c r="O681" s="8">
        <v>6</v>
      </c>
      <c r="P681" s="5">
        <v>3558</v>
      </c>
      <c r="Q681" s="5">
        <v>8618</v>
      </c>
      <c r="R681" s="17">
        <f>VLOOKUP(Q681,'Commission Criteria'!$B$3:$C$11,2,TRUE)</f>
        <v>0.03</v>
      </c>
      <c r="S681" s="17">
        <f>VLOOKUP('OS Vlookup Approx Sol'!Q681,IF('OS Vlookup Approx Sol'!O681&lt;=5,'Commission Criteria'!$B$3:$C$11,'Commission Criteria'!$E$3:$F$11),2,1)</f>
        <v>0.02</v>
      </c>
      <c r="T681" s="5" t="s">
        <v>992</v>
      </c>
      <c r="U681" s="5" t="s">
        <v>875</v>
      </c>
      <c r="V681" s="5" t="s">
        <v>864</v>
      </c>
      <c r="W681" s="5" t="s">
        <v>865</v>
      </c>
      <c r="X681" s="5" t="s">
        <v>876</v>
      </c>
    </row>
    <row r="682" spans="1:24">
      <c r="A682" s="5" t="s">
        <v>652</v>
      </c>
      <c r="B682" s="10">
        <v>41912</v>
      </c>
      <c r="C682" s="10" t="str">
        <f>VLOOKUP(MONTH(B682),'Commission Criteria'!$XES$3:$XFD$6,2,1)</f>
        <v>Qtr2</v>
      </c>
      <c r="D682" s="5" t="s">
        <v>1543</v>
      </c>
      <c r="E682" s="5">
        <v>10001</v>
      </c>
      <c r="F682" s="5" t="s">
        <v>1252</v>
      </c>
      <c r="G682" s="5">
        <v>3</v>
      </c>
      <c r="H682" s="2" t="s">
        <v>1562</v>
      </c>
      <c r="I682" s="2" t="s">
        <v>864</v>
      </c>
      <c r="J682" s="2" t="s">
        <v>866</v>
      </c>
      <c r="K682" s="5" t="s">
        <v>973</v>
      </c>
      <c r="L682" s="5">
        <v>3150</v>
      </c>
      <c r="M682" s="5">
        <v>1218</v>
      </c>
      <c r="N682" s="5" t="s">
        <v>918</v>
      </c>
      <c r="O682" s="8">
        <v>10</v>
      </c>
      <c r="P682" s="5">
        <v>3654</v>
      </c>
      <c r="Q682" s="5">
        <v>9450</v>
      </c>
      <c r="R682" s="17">
        <f>VLOOKUP(Q682,'Commission Criteria'!$B$3:$C$11,2,TRUE)</f>
        <v>0.03</v>
      </c>
      <c r="S682" s="17">
        <f>VLOOKUP('OS Vlookup Approx Sol'!Q682,IF('OS Vlookup Approx Sol'!O682&lt;=5,'Commission Criteria'!$B$3:$C$11,'Commission Criteria'!$E$3:$F$11),2,1)</f>
        <v>0.02</v>
      </c>
      <c r="T682" s="5" t="s">
        <v>1562</v>
      </c>
      <c r="U682" s="5" t="s">
        <v>863</v>
      </c>
      <c r="V682" s="5" t="s">
        <v>864</v>
      </c>
      <c r="W682" s="5" t="s">
        <v>865</v>
      </c>
      <c r="X682" s="5" t="s">
        <v>866</v>
      </c>
    </row>
    <row r="683" spans="1:24">
      <c r="A683" s="5" t="s">
        <v>653</v>
      </c>
      <c r="B683" s="10">
        <v>41912</v>
      </c>
      <c r="C683" s="10" t="str">
        <f>VLOOKUP(MONTH(B683),'Commission Criteria'!$XES$3:$XFD$6,2,1)</f>
        <v>Qtr2</v>
      </c>
      <c r="D683" s="5" t="s">
        <v>1543</v>
      </c>
      <c r="E683" s="5">
        <v>10010</v>
      </c>
      <c r="F683" s="5" t="s">
        <v>1290</v>
      </c>
      <c r="G683" s="5">
        <v>3</v>
      </c>
      <c r="H683" s="2" t="s">
        <v>997</v>
      </c>
      <c r="I683" s="2" t="s">
        <v>896</v>
      </c>
      <c r="J683" s="2" t="s">
        <v>897</v>
      </c>
      <c r="K683" s="5" t="s">
        <v>940</v>
      </c>
      <c r="L683" s="5">
        <v>3176</v>
      </c>
      <c r="M683" s="5">
        <v>1801</v>
      </c>
      <c r="N683" s="5" t="s">
        <v>918</v>
      </c>
      <c r="O683" s="8">
        <v>10</v>
      </c>
      <c r="P683" s="5">
        <v>5403</v>
      </c>
      <c r="Q683" s="5">
        <v>9528</v>
      </c>
      <c r="R683" s="17">
        <f>VLOOKUP(Q683,'Commission Criteria'!$B$3:$C$11,2,TRUE)</f>
        <v>0.03</v>
      </c>
      <c r="S683" s="17">
        <f>VLOOKUP('OS Vlookup Approx Sol'!Q683,IF('OS Vlookup Approx Sol'!O683&lt;=5,'Commission Criteria'!$B$3:$C$11,'Commission Criteria'!$E$3:$F$11),2,1)</f>
        <v>0.02</v>
      </c>
      <c r="T683" s="5" t="s">
        <v>997</v>
      </c>
      <c r="U683" s="5" t="s">
        <v>895</v>
      </c>
      <c r="V683" s="5" t="s">
        <v>896</v>
      </c>
      <c r="W683" s="5" t="s">
        <v>879</v>
      </c>
      <c r="X683" s="5" t="s">
        <v>897</v>
      </c>
    </row>
    <row r="684" spans="1:24">
      <c r="A684" s="5" t="s">
        <v>654</v>
      </c>
      <c r="B684" s="10">
        <v>41915</v>
      </c>
      <c r="C684" s="10" t="str">
        <f>VLOOKUP(MONTH(B684),'Commission Criteria'!$XES$3:$XFD$6,2,1)</f>
        <v>Qtr3</v>
      </c>
      <c r="D684" s="5" t="s">
        <v>1546</v>
      </c>
      <c r="E684" s="5">
        <v>10013</v>
      </c>
      <c r="F684" s="5" t="s">
        <v>1528</v>
      </c>
      <c r="G684" s="5">
        <v>3</v>
      </c>
      <c r="H684" s="2" t="s">
        <v>1000</v>
      </c>
      <c r="I684" s="2" t="s">
        <v>906</v>
      </c>
      <c r="J684" s="2" t="s">
        <v>908</v>
      </c>
      <c r="K684" s="5" t="s">
        <v>1228</v>
      </c>
      <c r="L684" s="5">
        <v>2539</v>
      </c>
      <c r="M684" s="5">
        <v>1656</v>
      </c>
      <c r="N684" s="5" t="s">
        <v>918</v>
      </c>
      <c r="O684" s="8">
        <v>4</v>
      </c>
      <c r="P684" s="5">
        <v>4968</v>
      </c>
      <c r="Q684" s="5">
        <v>7617</v>
      </c>
      <c r="R684" s="17">
        <f>VLOOKUP(Q684,'Commission Criteria'!$B$3:$C$11,2,TRUE)</f>
        <v>0.03</v>
      </c>
      <c r="S684" s="17">
        <f>VLOOKUP('OS Vlookup Approx Sol'!Q684,IF('OS Vlookup Approx Sol'!O684&lt;=5,'Commission Criteria'!$B$3:$C$11,'Commission Criteria'!$E$3:$F$11),2,1)</f>
        <v>0.03</v>
      </c>
      <c r="T684" s="5" t="s">
        <v>1000</v>
      </c>
      <c r="U684" s="5" t="s">
        <v>905</v>
      </c>
      <c r="V684" s="5" t="s">
        <v>906</v>
      </c>
      <c r="W684" s="5" t="s">
        <v>907</v>
      </c>
      <c r="X684" s="5" t="s">
        <v>908</v>
      </c>
    </row>
    <row r="685" spans="1:24">
      <c r="A685" s="5" t="s">
        <v>655</v>
      </c>
      <c r="B685" s="10">
        <v>41918</v>
      </c>
      <c r="C685" s="10" t="str">
        <f>VLOOKUP(MONTH(B685),'Commission Criteria'!$XES$3:$XFD$6,2,1)</f>
        <v>Qtr3</v>
      </c>
      <c r="D685" s="5" t="s">
        <v>1546</v>
      </c>
      <c r="E685" s="5">
        <v>10011</v>
      </c>
      <c r="F685" s="5" t="s">
        <v>1489</v>
      </c>
      <c r="G685" s="5">
        <v>2</v>
      </c>
      <c r="H685" s="2" t="s">
        <v>998</v>
      </c>
      <c r="I685" s="2" t="s">
        <v>899</v>
      </c>
      <c r="J685" s="2" t="s">
        <v>901</v>
      </c>
      <c r="K685" s="5" t="s">
        <v>1189</v>
      </c>
      <c r="L685" s="5">
        <v>4476</v>
      </c>
      <c r="M685" s="5">
        <v>2494</v>
      </c>
      <c r="N685" s="5" t="s">
        <v>918</v>
      </c>
      <c r="O685" s="8">
        <v>4</v>
      </c>
      <c r="P685" s="5">
        <v>4988</v>
      </c>
      <c r="Q685" s="5">
        <v>8952</v>
      </c>
      <c r="R685" s="17">
        <f>VLOOKUP(Q685,'Commission Criteria'!$B$3:$C$11,2,TRUE)</f>
        <v>0.03</v>
      </c>
      <c r="S685" s="17">
        <f>VLOOKUP('OS Vlookup Approx Sol'!Q685,IF('OS Vlookup Approx Sol'!O685&lt;=5,'Commission Criteria'!$B$3:$C$11,'Commission Criteria'!$E$3:$F$11),2,1)</f>
        <v>0.03</v>
      </c>
      <c r="T685" s="5" t="s">
        <v>998</v>
      </c>
      <c r="U685" s="5" t="s">
        <v>898</v>
      </c>
      <c r="V685" s="5" t="s">
        <v>899</v>
      </c>
      <c r="W685" s="5" t="s">
        <v>900</v>
      </c>
      <c r="X685" s="5" t="s">
        <v>901</v>
      </c>
    </row>
    <row r="686" spans="1:24">
      <c r="A686" s="5" t="s">
        <v>656</v>
      </c>
      <c r="B686" s="10">
        <v>41919</v>
      </c>
      <c r="C686" s="10" t="str">
        <f>VLOOKUP(MONTH(B686),'Commission Criteria'!$XES$3:$XFD$6,2,1)</f>
        <v>Qtr3</v>
      </c>
      <c r="D686" s="5" t="s">
        <v>1545</v>
      </c>
      <c r="E686" s="5">
        <v>10015</v>
      </c>
      <c r="F686" s="5" t="s">
        <v>1376</v>
      </c>
      <c r="G686" s="5">
        <v>1</v>
      </c>
      <c r="H686" s="2" t="s">
        <v>1002</v>
      </c>
      <c r="I686" s="2" t="s">
        <v>914</v>
      </c>
      <c r="J686" s="2" t="s">
        <v>915</v>
      </c>
      <c r="K686" s="5" t="s">
        <v>1076</v>
      </c>
      <c r="L686" s="5">
        <v>2628</v>
      </c>
      <c r="M686" s="5">
        <v>1803</v>
      </c>
      <c r="N686" s="5" t="s">
        <v>918</v>
      </c>
      <c r="O686" s="8">
        <v>6</v>
      </c>
      <c r="P686" s="5">
        <v>1803</v>
      </c>
      <c r="Q686" s="5">
        <v>2628</v>
      </c>
      <c r="R686" s="17">
        <f>VLOOKUP(Q686,'Commission Criteria'!$B$3:$C$11,2,TRUE)</f>
        <v>0.01</v>
      </c>
      <c r="S686" s="17">
        <f>VLOOKUP('OS Vlookup Approx Sol'!Q686,IF('OS Vlookup Approx Sol'!O686&lt;=5,'Commission Criteria'!$B$3:$C$11,'Commission Criteria'!$E$3:$F$11),2,1)</f>
        <v>0.02</v>
      </c>
      <c r="T686" s="5" t="s">
        <v>1002</v>
      </c>
      <c r="U686" s="5" t="s">
        <v>913</v>
      </c>
      <c r="V686" s="5" t="s">
        <v>914</v>
      </c>
      <c r="W686" s="5" t="s">
        <v>907</v>
      </c>
      <c r="X686" s="5" t="s">
        <v>915</v>
      </c>
    </row>
    <row r="687" spans="1:24">
      <c r="A687" s="5" t="s">
        <v>657</v>
      </c>
      <c r="B687" s="10">
        <v>41919</v>
      </c>
      <c r="C687" s="10" t="str">
        <f>VLOOKUP(MONTH(B687),'Commission Criteria'!$XES$3:$XFD$6,2,1)</f>
        <v>Qtr3</v>
      </c>
      <c r="D687" s="5" t="s">
        <v>1544</v>
      </c>
      <c r="E687" s="5">
        <v>10004</v>
      </c>
      <c r="F687" s="5" t="s">
        <v>1364</v>
      </c>
      <c r="G687" s="5">
        <v>1</v>
      </c>
      <c r="H687" s="2" t="s">
        <v>992</v>
      </c>
      <c r="I687" s="2" t="s">
        <v>864</v>
      </c>
      <c r="J687" s="2" t="s">
        <v>876</v>
      </c>
      <c r="K687" s="5" t="s">
        <v>1064</v>
      </c>
      <c r="L687" s="5">
        <v>2645</v>
      </c>
      <c r="M687" s="5">
        <v>1547</v>
      </c>
      <c r="N687" s="5" t="s">
        <v>923</v>
      </c>
      <c r="O687" s="8">
        <v>3</v>
      </c>
      <c r="P687" s="5">
        <v>1547</v>
      </c>
      <c r="Q687" s="5">
        <v>2645</v>
      </c>
      <c r="R687" s="17">
        <f>VLOOKUP(Q687,'Commission Criteria'!$B$3:$C$11,2,TRUE)</f>
        <v>0.01</v>
      </c>
      <c r="S687" s="17">
        <f>VLOOKUP('OS Vlookup Approx Sol'!Q687,IF('OS Vlookup Approx Sol'!O687&lt;=5,'Commission Criteria'!$B$3:$C$11,'Commission Criteria'!$E$3:$F$11),2,1)</f>
        <v>0.01</v>
      </c>
      <c r="T687" s="5" t="s">
        <v>992</v>
      </c>
      <c r="U687" s="5" t="s">
        <v>875</v>
      </c>
      <c r="V687" s="5" t="s">
        <v>864</v>
      </c>
      <c r="W687" s="5" t="s">
        <v>865</v>
      </c>
      <c r="X687" s="5" t="s">
        <v>876</v>
      </c>
    </row>
    <row r="688" spans="1:24">
      <c r="A688" s="5" t="s">
        <v>658</v>
      </c>
      <c r="B688" s="10">
        <v>41919</v>
      </c>
      <c r="C688" s="10" t="str">
        <f>VLOOKUP(MONTH(B688),'Commission Criteria'!$XES$3:$XFD$6,2,1)</f>
        <v>Qtr3</v>
      </c>
      <c r="D688" s="5" t="s">
        <v>1540</v>
      </c>
      <c r="E688" s="5">
        <v>10010</v>
      </c>
      <c r="F688" s="5" t="s">
        <v>1270</v>
      </c>
      <c r="G688" s="5">
        <v>1</v>
      </c>
      <c r="H688" s="2" t="s">
        <v>997</v>
      </c>
      <c r="I688" s="2" t="s">
        <v>896</v>
      </c>
      <c r="J688" s="2" t="s">
        <v>897</v>
      </c>
      <c r="K688" s="5" t="s">
        <v>932</v>
      </c>
      <c r="L688" s="5">
        <v>2895</v>
      </c>
      <c r="M688" s="5">
        <v>1871</v>
      </c>
      <c r="N688" s="5" t="s">
        <v>925</v>
      </c>
      <c r="O688" s="8">
        <v>5</v>
      </c>
      <c r="P688" s="5">
        <v>1871</v>
      </c>
      <c r="Q688" s="5">
        <v>2895</v>
      </c>
      <c r="R688" s="17">
        <f>VLOOKUP(Q688,'Commission Criteria'!$B$3:$C$11,2,TRUE)</f>
        <v>0.01</v>
      </c>
      <c r="S688" s="17">
        <f>VLOOKUP('OS Vlookup Approx Sol'!Q688,IF('OS Vlookup Approx Sol'!O688&lt;=5,'Commission Criteria'!$B$3:$C$11,'Commission Criteria'!$E$3:$F$11),2,1)</f>
        <v>0.01</v>
      </c>
      <c r="T688" s="5" t="s">
        <v>997</v>
      </c>
      <c r="U688" s="5" t="s">
        <v>895</v>
      </c>
      <c r="V688" s="5" t="s">
        <v>896</v>
      </c>
      <c r="W688" s="5" t="s">
        <v>879</v>
      </c>
      <c r="X688" s="5" t="s">
        <v>897</v>
      </c>
    </row>
    <row r="689" spans="1:24">
      <c r="A689" s="5" t="s">
        <v>659</v>
      </c>
      <c r="B689" s="10">
        <v>41919</v>
      </c>
      <c r="C689" s="10" t="str">
        <f>VLOOKUP(MONTH(B689),'Commission Criteria'!$XES$3:$XFD$6,2,1)</f>
        <v>Qtr3</v>
      </c>
      <c r="D689" s="5" t="s">
        <v>1540</v>
      </c>
      <c r="E689" s="5">
        <v>10005</v>
      </c>
      <c r="F689" s="5" t="s">
        <v>1317</v>
      </c>
      <c r="G689" s="5">
        <v>3</v>
      </c>
      <c r="H689" s="2" t="s">
        <v>993</v>
      </c>
      <c r="I689" s="2" t="s">
        <v>878</v>
      </c>
      <c r="J689" s="2" t="s">
        <v>880</v>
      </c>
      <c r="K689" s="5" t="s">
        <v>1018</v>
      </c>
      <c r="L689" s="5">
        <v>3649</v>
      </c>
      <c r="M689" s="5">
        <v>2295</v>
      </c>
      <c r="N689" s="5" t="s">
        <v>918</v>
      </c>
      <c r="O689" s="8">
        <v>5</v>
      </c>
      <c r="P689" s="5">
        <v>6885</v>
      </c>
      <c r="Q689" s="5">
        <v>10947</v>
      </c>
      <c r="R689" s="17">
        <f>VLOOKUP(Q689,'Commission Criteria'!$B$3:$C$11,2,TRUE)</f>
        <v>0.03</v>
      </c>
      <c r="S689" s="17">
        <f>VLOOKUP('OS Vlookup Approx Sol'!Q689,IF('OS Vlookup Approx Sol'!O689&lt;=5,'Commission Criteria'!$B$3:$C$11,'Commission Criteria'!$E$3:$F$11),2,1)</f>
        <v>0.03</v>
      </c>
      <c r="T689" s="5" t="s">
        <v>993</v>
      </c>
      <c r="U689" s="5" t="s">
        <v>877</v>
      </c>
      <c r="V689" s="5" t="s">
        <v>878</v>
      </c>
      <c r="W689" s="5" t="s">
        <v>879</v>
      </c>
      <c r="X689" s="5" t="s">
        <v>880</v>
      </c>
    </row>
    <row r="690" spans="1:24">
      <c r="A690" s="5" t="s">
        <v>660</v>
      </c>
      <c r="B690" s="10">
        <v>41922</v>
      </c>
      <c r="C690" s="10" t="str">
        <f>VLOOKUP(MONTH(B690),'Commission Criteria'!$XES$3:$XFD$6,2,1)</f>
        <v>Qtr3</v>
      </c>
      <c r="D690" s="5" t="s">
        <v>1545</v>
      </c>
      <c r="E690" s="5">
        <v>10002</v>
      </c>
      <c r="F690" s="5" t="s">
        <v>1375</v>
      </c>
      <c r="G690" s="5">
        <v>1</v>
      </c>
      <c r="H690" s="2" t="s">
        <v>990</v>
      </c>
      <c r="I690" s="2" t="s">
        <v>868</v>
      </c>
      <c r="J690" s="2" t="s">
        <v>870</v>
      </c>
      <c r="K690" s="5" t="s">
        <v>1075</v>
      </c>
      <c r="L690" s="5">
        <v>4209</v>
      </c>
      <c r="M690" s="5">
        <v>1692</v>
      </c>
      <c r="N690" s="5" t="s">
        <v>925</v>
      </c>
      <c r="O690" s="8">
        <v>6</v>
      </c>
      <c r="P690" s="5">
        <v>1692</v>
      </c>
      <c r="Q690" s="5">
        <v>4209</v>
      </c>
      <c r="R690" s="17">
        <f>VLOOKUP(Q690,'Commission Criteria'!$B$3:$C$11,2,TRUE)</f>
        <v>0.01</v>
      </c>
      <c r="S690" s="17">
        <f>VLOOKUP('OS Vlookup Approx Sol'!Q690,IF('OS Vlookup Approx Sol'!O690&lt;=5,'Commission Criteria'!$B$3:$C$11,'Commission Criteria'!$E$3:$F$11),2,1)</f>
        <v>0.02</v>
      </c>
      <c r="T690" s="5" t="s">
        <v>990</v>
      </c>
      <c r="U690" s="5" t="s">
        <v>867</v>
      </c>
      <c r="V690" s="5" t="s">
        <v>868</v>
      </c>
      <c r="W690" s="5" t="s">
        <v>869</v>
      </c>
      <c r="X690" s="5" t="s">
        <v>870</v>
      </c>
    </row>
    <row r="691" spans="1:24">
      <c r="A691" s="5" t="s">
        <v>661</v>
      </c>
      <c r="B691" s="10">
        <v>41923</v>
      </c>
      <c r="C691" s="10" t="str">
        <f>VLOOKUP(MONTH(B691),'Commission Criteria'!$XES$3:$XFD$6,2,1)</f>
        <v>Qtr3</v>
      </c>
      <c r="D691" s="5" t="s">
        <v>1539</v>
      </c>
      <c r="E691" s="5">
        <v>10012</v>
      </c>
      <c r="F691" s="5" t="s">
        <v>1322</v>
      </c>
      <c r="G691" s="5">
        <v>2</v>
      </c>
      <c r="H691" s="2" t="s">
        <v>999</v>
      </c>
      <c r="I691" s="2" t="s">
        <v>903</v>
      </c>
      <c r="J691" s="2" t="s">
        <v>904</v>
      </c>
      <c r="K691" s="5" t="s">
        <v>1022</v>
      </c>
      <c r="L691" s="5">
        <v>3018</v>
      </c>
      <c r="M691" s="5">
        <v>1286</v>
      </c>
      <c r="N691" s="5" t="s">
        <v>918</v>
      </c>
      <c r="O691" s="8">
        <v>4</v>
      </c>
      <c r="P691" s="5">
        <v>2572</v>
      </c>
      <c r="Q691" s="5">
        <v>6036</v>
      </c>
      <c r="R691" s="17">
        <f>VLOOKUP(Q691,'Commission Criteria'!$B$3:$C$11,2,TRUE)</f>
        <v>0.03</v>
      </c>
      <c r="S691" s="17">
        <f>VLOOKUP('OS Vlookup Approx Sol'!Q691,IF('OS Vlookup Approx Sol'!O691&lt;=5,'Commission Criteria'!$B$3:$C$11,'Commission Criteria'!$E$3:$F$11),2,1)</f>
        <v>0.03</v>
      </c>
      <c r="T691" s="5" t="s">
        <v>999</v>
      </c>
      <c r="U691" s="5" t="s">
        <v>902</v>
      </c>
      <c r="V691" s="5" t="s">
        <v>903</v>
      </c>
      <c r="W691" s="5" t="s">
        <v>879</v>
      </c>
      <c r="X691" s="5" t="s">
        <v>904</v>
      </c>
    </row>
    <row r="692" spans="1:24">
      <c r="A692" s="5" t="s">
        <v>662</v>
      </c>
      <c r="B692" s="10">
        <v>41924</v>
      </c>
      <c r="C692" s="10" t="str">
        <f>VLOOKUP(MONTH(B692),'Commission Criteria'!$XES$3:$XFD$6,2,1)</f>
        <v>Qtr3</v>
      </c>
      <c r="D692" s="5" t="s">
        <v>1541</v>
      </c>
      <c r="E692" s="5">
        <v>10004</v>
      </c>
      <c r="F692" s="5" t="s">
        <v>1289</v>
      </c>
      <c r="G692" s="5">
        <v>1</v>
      </c>
      <c r="H692" s="2" t="s">
        <v>992</v>
      </c>
      <c r="I692" s="2" t="s">
        <v>864</v>
      </c>
      <c r="J692" s="2" t="s">
        <v>876</v>
      </c>
      <c r="K692" s="5" t="s">
        <v>939</v>
      </c>
      <c r="L692" s="5">
        <v>3768</v>
      </c>
      <c r="M692" s="5">
        <v>1353</v>
      </c>
      <c r="N692" s="5" t="s">
        <v>918</v>
      </c>
      <c r="O692" s="8">
        <v>8</v>
      </c>
      <c r="P692" s="5">
        <v>1353</v>
      </c>
      <c r="Q692" s="5">
        <v>3768</v>
      </c>
      <c r="R692" s="17">
        <f>VLOOKUP(Q692,'Commission Criteria'!$B$3:$C$11,2,TRUE)</f>
        <v>0.01</v>
      </c>
      <c r="S692" s="17">
        <f>VLOOKUP('OS Vlookup Approx Sol'!Q692,IF('OS Vlookup Approx Sol'!O692&lt;=5,'Commission Criteria'!$B$3:$C$11,'Commission Criteria'!$E$3:$F$11),2,1)</f>
        <v>0.02</v>
      </c>
      <c r="T692" s="5" t="s">
        <v>992</v>
      </c>
      <c r="U692" s="5" t="s">
        <v>875</v>
      </c>
      <c r="V692" s="5" t="s">
        <v>864</v>
      </c>
      <c r="W692" s="5" t="s">
        <v>865</v>
      </c>
      <c r="X692" s="5" t="s">
        <v>876</v>
      </c>
    </row>
    <row r="693" spans="1:24">
      <c r="A693" s="5" t="s">
        <v>663</v>
      </c>
      <c r="B693" s="10">
        <v>41924</v>
      </c>
      <c r="C693" s="10" t="str">
        <f>VLOOKUP(MONTH(B693),'Commission Criteria'!$XES$3:$XFD$6,2,1)</f>
        <v>Qtr3</v>
      </c>
      <c r="D693" s="5" t="s">
        <v>1539</v>
      </c>
      <c r="E693" s="5">
        <v>10013</v>
      </c>
      <c r="F693" s="5" t="s">
        <v>1390</v>
      </c>
      <c r="G693" s="5">
        <v>2</v>
      </c>
      <c r="H693" s="2" t="s">
        <v>1000</v>
      </c>
      <c r="I693" s="2" t="s">
        <v>906</v>
      </c>
      <c r="J693" s="2" t="s">
        <v>908</v>
      </c>
      <c r="K693" s="5" t="s">
        <v>1090</v>
      </c>
      <c r="L693" s="5">
        <v>4420</v>
      </c>
      <c r="M693" s="5">
        <v>1797</v>
      </c>
      <c r="N693" s="5" t="s">
        <v>925</v>
      </c>
      <c r="O693" s="8">
        <v>4</v>
      </c>
      <c r="P693" s="5">
        <v>3594</v>
      </c>
      <c r="Q693" s="5">
        <v>8840</v>
      </c>
      <c r="R693" s="17">
        <f>VLOOKUP(Q693,'Commission Criteria'!$B$3:$C$11,2,TRUE)</f>
        <v>0.03</v>
      </c>
      <c r="S693" s="17">
        <f>VLOOKUP('OS Vlookup Approx Sol'!Q693,IF('OS Vlookup Approx Sol'!O693&lt;=5,'Commission Criteria'!$B$3:$C$11,'Commission Criteria'!$E$3:$F$11),2,1)</f>
        <v>0.03</v>
      </c>
      <c r="T693" s="5" t="s">
        <v>1000</v>
      </c>
      <c r="U693" s="5" t="s">
        <v>905</v>
      </c>
      <c r="V693" s="5" t="s">
        <v>906</v>
      </c>
      <c r="W693" s="5" t="s">
        <v>907</v>
      </c>
      <c r="X693" s="5" t="s">
        <v>908</v>
      </c>
    </row>
    <row r="694" spans="1:24">
      <c r="A694" s="5" t="s">
        <v>664</v>
      </c>
      <c r="B694" s="10">
        <v>41925</v>
      </c>
      <c r="C694" s="10" t="str">
        <f>VLOOKUP(MONTH(B694),'Commission Criteria'!$XES$3:$XFD$6,2,1)</f>
        <v>Qtr3</v>
      </c>
      <c r="D694" s="5" t="s">
        <v>1546</v>
      </c>
      <c r="E694" s="5">
        <v>10003</v>
      </c>
      <c r="F694" s="5" t="s">
        <v>1377</v>
      </c>
      <c r="G694" s="5">
        <v>1</v>
      </c>
      <c r="H694" s="2" t="s">
        <v>991</v>
      </c>
      <c r="I694" s="2" t="s">
        <v>872</v>
      </c>
      <c r="J694" s="2" t="s">
        <v>874</v>
      </c>
      <c r="K694" s="5" t="s">
        <v>1077</v>
      </c>
      <c r="L694" s="5">
        <v>4307</v>
      </c>
      <c r="M694" s="5">
        <v>1503</v>
      </c>
      <c r="N694" s="5" t="s">
        <v>918</v>
      </c>
      <c r="O694" s="8">
        <v>4</v>
      </c>
      <c r="P694" s="5">
        <v>1503</v>
      </c>
      <c r="Q694" s="5">
        <v>4307</v>
      </c>
      <c r="R694" s="17">
        <f>VLOOKUP(Q694,'Commission Criteria'!$B$3:$C$11,2,TRUE)</f>
        <v>0.01</v>
      </c>
      <c r="S694" s="17">
        <f>VLOOKUP('OS Vlookup Approx Sol'!Q694,IF('OS Vlookup Approx Sol'!O694&lt;=5,'Commission Criteria'!$B$3:$C$11,'Commission Criteria'!$E$3:$F$11),2,1)</f>
        <v>0.01</v>
      </c>
      <c r="T694" s="5" t="s">
        <v>991</v>
      </c>
      <c r="U694" s="5" t="s">
        <v>871</v>
      </c>
      <c r="V694" s="5" t="s">
        <v>872</v>
      </c>
      <c r="W694" s="5" t="s">
        <v>873</v>
      </c>
      <c r="X694" s="5" t="s">
        <v>874</v>
      </c>
    </row>
    <row r="695" spans="1:24">
      <c r="A695" s="5" t="s">
        <v>665</v>
      </c>
      <c r="B695" s="10">
        <v>41925</v>
      </c>
      <c r="C695" s="10" t="str">
        <f>VLOOKUP(MONTH(B695),'Commission Criteria'!$XES$3:$XFD$6,2,1)</f>
        <v>Qtr3</v>
      </c>
      <c r="D695" s="5" t="s">
        <v>1546</v>
      </c>
      <c r="E695" s="5">
        <v>10014</v>
      </c>
      <c r="F695" s="5" t="s">
        <v>1257</v>
      </c>
      <c r="G695" s="5">
        <v>1</v>
      </c>
      <c r="H695" s="2" t="s">
        <v>1001</v>
      </c>
      <c r="I695" s="2" t="s">
        <v>910</v>
      </c>
      <c r="J695" s="2" t="s">
        <v>912</v>
      </c>
      <c r="K695" s="5" t="s">
        <v>967</v>
      </c>
      <c r="L695" s="5">
        <v>4459</v>
      </c>
      <c r="M695" s="5">
        <v>1722</v>
      </c>
      <c r="N695" s="5" t="s">
        <v>927</v>
      </c>
      <c r="O695" s="8">
        <v>4</v>
      </c>
      <c r="P695" s="5">
        <v>1722</v>
      </c>
      <c r="Q695" s="5">
        <v>4459</v>
      </c>
      <c r="R695" s="17">
        <f>VLOOKUP(Q695,'Commission Criteria'!$B$3:$C$11,2,TRUE)</f>
        <v>0.01</v>
      </c>
      <c r="S695" s="17">
        <f>VLOOKUP('OS Vlookup Approx Sol'!Q695,IF('OS Vlookup Approx Sol'!O695&lt;=5,'Commission Criteria'!$B$3:$C$11,'Commission Criteria'!$E$3:$F$11),2,1)</f>
        <v>0.01</v>
      </c>
      <c r="T695" s="5" t="s">
        <v>1001</v>
      </c>
      <c r="U695" s="5" t="s">
        <v>909</v>
      </c>
      <c r="V695" s="5" t="s">
        <v>910</v>
      </c>
      <c r="W695" s="5" t="s">
        <v>911</v>
      </c>
      <c r="X695" s="5" t="s">
        <v>912</v>
      </c>
    </row>
    <row r="696" spans="1:24">
      <c r="A696" s="5" t="s">
        <v>666</v>
      </c>
      <c r="B696" s="10">
        <v>41925</v>
      </c>
      <c r="C696" s="10" t="str">
        <f>VLOOKUP(MONTH(B696),'Commission Criteria'!$XES$3:$XFD$6,2,1)</f>
        <v>Qtr3</v>
      </c>
      <c r="D696" s="5" t="s">
        <v>1540</v>
      </c>
      <c r="E696" s="5">
        <v>10003</v>
      </c>
      <c r="F696" s="5" t="s">
        <v>1504</v>
      </c>
      <c r="G696" s="5">
        <v>2</v>
      </c>
      <c r="H696" s="2" t="s">
        <v>991</v>
      </c>
      <c r="I696" s="2" t="s">
        <v>872</v>
      </c>
      <c r="J696" s="2" t="s">
        <v>874</v>
      </c>
      <c r="K696" s="5" t="s">
        <v>1204</v>
      </c>
      <c r="L696" s="5">
        <v>2820</v>
      </c>
      <c r="M696" s="5">
        <v>1504</v>
      </c>
      <c r="N696" s="5" t="s">
        <v>923</v>
      </c>
      <c r="O696" s="8">
        <v>5</v>
      </c>
      <c r="P696" s="5">
        <v>3008</v>
      </c>
      <c r="Q696" s="5">
        <v>5640</v>
      </c>
      <c r="R696" s="17">
        <f>VLOOKUP(Q696,'Commission Criteria'!$B$3:$C$11,2,TRUE)</f>
        <v>0.03</v>
      </c>
      <c r="S696" s="17">
        <f>VLOOKUP('OS Vlookup Approx Sol'!Q696,IF('OS Vlookup Approx Sol'!O696&lt;=5,'Commission Criteria'!$B$3:$C$11,'Commission Criteria'!$E$3:$F$11),2,1)</f>
        <v>0.03</v>
      </c>
      <c r="T696" s="5" t="s">
        <v>991</v>
      </c>
      <c r="U696" s="5" t="s">
        <v>871</v>
      </c>
      <c r="V696" s="5" t="s">
        <v>872</v>
      </c>
      <c r="W696" s="5" t="s">
        <v>873</v>
      </c>
      <c r="X696" s="5" t="s">
        <v>874</v>
      </c>
    </row>
    <row r="697" spans="1:24">
      <c r="A697" s="5" t="s">
        <v>667</v>
      </c>
      <c r="B697" s="10">
        <v>41925</v>
      </c>
      <c r="C697" s="10" t="str">
        <f>VLOOKUP(MONTH(B697),'Commission Criteria'!$XES$3:$XFD$6,2,1)</f>
        <v>Qtr3</v>
      </c>
      <c r="D697" s="5" t="s">
        <v>1539</v>
      </c>
      <c r="E697" s="5">
        <v>10009</v>
      </c>
      <c r="F697" s="5" t="s">
        <v>1336</v>
      </c>
      <c r="G697" s="5">
        <v>3</v>
      </c>
      <c r="H697" s="2" t="s">
        <v>996</v>
      </c>
      <c r="I697" s="2" t="s">
        <v>892</v>
      </c>
      <c r="J697" s="2" t="s">
        <v>894</v>
      </c>
      <c r="K697" s="5" t="s">
        <v>1036</v>
      </c>
      <c r="L697" s="5">
        <v>3025</v>
      </c>
      <c r="M697" s="5">
        <v>1863</v>
      </c>
      <c r="N697" s="5" t="s">
        <v>918</v>
      </c>
      <c r="O697" s="8">
        <v>4</v>
      </c>
      <c r="P697" s="5">
        <v>5589</v>
      </c>
      <c r="Q697" s="5">
        <v>9075</v>
      </c>
      <c r="R697" s="17">
        <f>VLOOKUP(Q697,'Commission Criteria'!$B$3:$C$11,2,TRUE)</f>
        <v>0.03</v>
      </c>
      <c r="S697" s="17">
        <f>VLOOKUP('OS Vlookup Approx Sol'!Q697,IF('OS Vlookup Approx Sol'!O697&lt;=5,'Commission Criteria'!$B$3:$C$11,'Commission Criteria'!$E$3:$F$11),2,1)</f>
        <v>0.03</v>
      </c>
      <c r="T697" s="5" t="s">
        <v>996</v>
      </c>
      <c r="U697" s="5" t="s">
        <v>891</v>
      </c>
      <c r="V697" s="5" t="s">
        <v>892</v>
      </c>
      <c r="W697" s="5" t="s">
        <v>893</v>
      </c>
      <c r="X697" s="5" t="s">
        <v>894</v>
      </c>
    </row>
    <row r="698" spans="1:24">
      <c r="A698" s="5" t="s">
        <v>668</v>
      </c>
      <c r="B698" s="10">
        <v>41926</v>
      </c>
      <c r="C698" s="10" t="str">
        <f>VLOOKUP(MONTH(B698),'Commission Criteria'!$XES$3:$XFD$6,2,1)</f>
        <v>Qtr3</v>
      </c>
      <c r="D698" s="5" t="s">
        <v>1544</v>
      </c>
      <c r="E698" s="5">
        <v>10005</v>
      </c>
      <c r="F698" s="5" t="s">
        <v>1463</v>
      </c>
      <c r="G698" s="5">
        <v>1</v>
      </c>
      <c r="H698" s="2" t="s">
        <v>993</v>
      </c>
      <c r="I698" s="2" t="s">
        <v>878</v>
      </c>
      <c r="J698" s="2" t="s">
        <v>880</v>
      </c>
      <c r="K698" s="5" t="s">
        <v>1163</v>
      </c>
      <c r="L698" s="5">
        <v>4574</v>
      </c>
      <c r="M698" s="5">
        <v>2068</v>
      </c>
      <c r="N698" s="5" t="s">
        <v>918</v>
      </c>
      <c r="O698" s="8">
        <v>3</v>
      </c>
      <c r="P698" s="5">
        <v>2068</v>
      </c>
      <c r="Q698" s="5">
        <v>4574</v>
      </c>
      <c r="R698" s="17">
        <f>VLOOKUP(Q698,'Commission Criteria'!$B$3:$C$11,2,TRUE)</f>
        <v>0.01</v>
      </c>
      <c r="S698" s="17">
        <f>VLOOKUP('OS Vlookup Approx Sol'!Q698,IF('OS Vlookup Approx Sol'!O698&lt;=5,'Commission Criteria'!$B$3:$C$11,'Commission Criteria'!$E$3:$F$11),2,1)</f>
        <v>0.01</v>
      </c>
      <c r="T698" s="5" t="s">
        <v>993</v>
      </c>
      <c r="U698" s="5" t="s">
        <v>877</v>
      </c>
      <c r="V698" s="5" t="s">
        <v>878</v>
      </c>
      <c r="W698" s="5" t="s">
        <v>879</v>
      </c>
      <c r="X698" s="5" t="s">
        <v>880</v>
      </c>
    </row>
    <row r="699" spans="1:24">
      <c r="A699" s="5" t="s">
        <v>669</v>
      </c>
      <c r="B699" s="10">
        <v>41927</v>
      </c>
      <c r="C699" s="10" t="str">
        <f>VLOOKUP(MONTH(B699),'Commission Criteria'!$XES$3:$XFD$6,2,1)</f>
        <v>Qtr3</v>
      </c>
      <c r="D699" s="5" t="s">
        <v>1545</v>
      </c>
      <c r="E699" s="5">
        <v>10003</v>
      </c>
      <c r="F699" s="5" t="s">
        <v>1262</v>
      </c>
      <c r="G699" s="5">
        <v>1</v>
      </c>
      <c r="H699" s="2" t="s">
        <v>991</v>
      </c>
      <c r="I699" s="2" t="s">
        <v>872</v>
      </c>
      <c r="J699" s="2" t="s">
        <v>874</v>
      </c>
      <c r="K699" s="5" t="s">
        <v>968</v>
      </c>
      <c r="L699" s="5">
        <v>3491</v>
      </c>
      <c r="M699" s="5">
        <v>1257</v>
      </c>
      <c r="N699" s="5" t="s">
        <v>923</v>
      </c>
      <c r="O699" s="8">
        <v>6</v>
      </c>
      <c r="P699" s="5">
        <v>1257</v>
      </c>
      <c r="Q699" s="5">
        <v>3491</v>
      </c>
      <c r="R699" s="17">
        <f>VLOOKUP(Q699,'Commission Criteria'!$B$3:$C$11,2,TRUE)</f>
        <v>0.01</v>
      </c>
      <c r="S699" s="17">
        <f>VLOOKUP('OS Vlookup Approx Sol'!Q699,IF('OS Vlookup Approx Sol'!O699&lt;=5,'Commission Criteria'!$B$3:$C$11,'Commission Criteria'!$E$3:$F$11),2,1)</f>
        <v>0.02</v>
      </c>
      <c r="T699" s="5" t="s">
        <v>991</v>
      </c>
      <c r="U699" s="5" t="s">
        <v>871</v>
      </c>
      <c r="V699" s="5" t="s">
        <v>872</v>
      </c>
      <c r="W699" s="5" t="s">
        <v>873</v>
      </c>
      <c r="X699" s="5" t="s">
        <v>874</v>
      </c>
    </row>
    <row r="700" spans="1:24">
      <c r="A700" s="5" t="s">
        <v>670</v>
      </c>
      <c r="B700" s="10">
        <v>41927</v>
      </c>
      <c r="C700" s="10" t="str">
        <f>VLOOKUP(MONTH(B700),'Commission Criteria'!$XES$3:$XFD$6,2,1)</f>
        <v>Qtr3</v>
      </c>
      <c r="D700" s="5" t="s">
        <v>1539</v>
      </c>
      <c r="E700" s="5">
        <v>10014</v>
      </c>
      <c r="F700" s="5" t="s">
        <v>1413</v>
      </c>
      <c r="G700" s="5">
        <v>2</v>
      </c>
      <c r="H700" s="2" t="s">
        <v>1001</v>
      </c>
      <c r="I700" s="2" t="s">
        <v>910</v>
      </c>
      <c r="J700" s="2" t="s">
        <v>912</v>
      </c>
      <c r="K700" s="5" t="s">
        <v>1113</v>
      </c>
      <c r="L700" s="5">
        <v>3055</v>
      </c>
      <c r="M700" s="5">
        <v>2269</v>
      </c>
      <c r="N700" s="5" t="s">
        <v>920</v>
      </c>
      <c r="O700" s="8">
        <v>4</v>
      </c>
      <c r="P700" s="5">
        <v>4538</v>
      </c>
      <c r="Q700" s="5">
        <v>6110</v>
      </c>
      <c r="R700" s="17">
        <f>VLOOKUP(Q700,'Commission Criteria'!$B$3:$C$11,2,TRUE)</f>
        <v>0.03</v>
      </c>
      <c r="S700" s="17">
        <f>VLOOKUP('OS Vlookup Approx Sol'!Q700,IF('OS Vlookup Approx Sol'!O700&lt;=5,'Commission Criteria'!$B$3:$C$11,'Commission Criteria'!$E$3:$F$11),2,1)</f>
        <v>0.03</v>
      </c>
      <c r="T700" s="5" t="s">
        <v>1001</v>
      </c>
      <c r="U700" s="5" t="s">
        <v>909</v>
      </c>
      <c r="V700" s="5" t="s">
        <v>910</v>
      </c>
      <c r="W700" s="5" t="s">
        <v>911</v>
      </c>
      <c r="X700" s="5" t="s">
        <v>912</v>
      </c>
    </row>
    <row r="701" spans="1:24">
      <c r="A701" s="5" t="s">
        <v>671</v>
      </c>
      <c r="B701" s="10">
        <v>41927</v>
      </c>
      <c r="C701" s="10" t="str">
        <f>VLOOKUP(MONTH(B701),'Commission Criteria'!$XES$3:$XFD$6,2,1)</f>
        <v>Qtr3</v>
      </c>
      <c r="D701" s="5" t="s">
        <v>1539</v>
      </c>
      <c r="E701" s="5">
        <v>10010</v>
      </c>
      <c r="F701" s="5" t="s">
        <v>1517</v>
      </c>
      <c r="G701" s="5">
        <v>3</v>
      </c>
      <c r="H701" s="2" t="s">
        <v>997</v>
      </c>
      <c r="I701" s="2" t="s">
        <v>896</v>
      </c>
      <c r="J701" s="2" t="s">
        <v>897</v>
      </c>
      <c r="K701" s="5" t="s">
        <v>1217</v>
      </c>
      <c r="L701" s="5">
        <v>4542</v>
      </c>
      <c r="M701" s="5">
        <v>1226</v>
      </c>
      <c r="N701" s="5" t="s">
        <v>923</v>
      </c>
      <c r="O701" s="8">
        <v>4</v>
      </c>
      <c r="P701" s="5">
        <v>3678</v>
      </c>
      <c r="Q701" s="5">
        <v>13626</v>
      </c>
      <c r="R701" s="17">
        <f>VLOOKUP(Q701,'Commission Criteria'!$B$3:$C$11,2,TRUE)</f>
        <v>0.03</v>
      </c>
      <c r="S701" s="17">
        <f>VLOOKUP('OS Vlookup Approx Sol'!Q701,IF('OS Vlookup Approx Sol'!O701&lt;=5,'Commission Criteria'!$B$3:$C$11,'Commission Criteria'!$E$3:$F$11),2,1)</f>
        <v>0.03</v>
      </c>
      <c r="T701" s="5" t="s">
        <v>997</v>
      </c>
      <c r="U701" s="5" t="s">
        <v>895</v>
      </c>
      <c r="V701" s="5" t="s">
        <v>896</v>
      </c>
      <c r="W701" s="5" t="s">
        <v>879</v>
      </c>
      <c r="X701" s="5" t="s">
        <v>897</v>
      </c>
    </row>
    <row r="702" spans="1:24">
      <c r="A702" s="5" t="s">
        <v>672</v>
      </c>
      <c r="B702" s="10">
        <v>41931</v>
      </c>
      <c r="C702" s="10" t="str">
        <f>VLOOKUP(MONTH(B702),'Commission Criteria'!$XES$3:$XFD$6,2,1)</f>
        <v>Qtr3</v>
      </c>
      <c r="D702" s="5" t="s">
        <v>1546</v>
      </c>
      <c r="E702" s="5">
        <v>10006</v>
      </c>
      <c r="F702" s="5" t="s">
        <v>1397</v>
      </c>
      <c r="G702" s="5">
        <v>1</v>
      </c>
      <c r="H702" s="2" t="s">
        <v>1561</v>
      </c>
      <c r="I702" s="2" t="s">
        <v>882</v>
      </c>
      <c r="J702" s="2" t="s">
        <v>884</v>
      </c>
      <c r="K702" s="5" t="s">
        <v>1097</v>
      </c>
      <c r="L702" s="5">
        <v>2856</v>
      </c>
      <c r="M702" s="5">
        <v>1236</v>
      </c>
      <c r="N702" s="5" t="s">
        <v>925</v>
      </c>
      <c r="O702" s="8">
        <v>4</v>
      </c>
      <c r="P702" s="5">
        <v>1236</v>
      </c>
      <c r="Q702" s="5">
        <v>2856</v>
      </c>
      <c r="R702" s="17">
        <f>VLOOKUP(Q702,'Commission Criteria'!$B$3:$C$11,2,TRUE)</f>
        <v>0.01</v>
      </c>
      <c r="S702" s="17">
        <f>VLOOKUP('OS Vlookup Approx Sol'!Q702,IF('OS Vlookup Approx Sol'!O702&lt;=5,'Commission Criteria'!$B$3:$C$11,'Commission Criteria'!$E$3:$F$11),2,1)</f>
        <v>0.01</v>
      </c>
      <c r="T702" s="5" t="s">
        <v>1561</v>
      </c>
      <c r="U702" s="5" t="s">
        <v>881</v>
      </c>
      <c r="V702" s="5" t="s">
        <v>882</v>
      </c>
      <c r="W702" s="5" t="s">
        <v>883</v>
      </c>
      <c r="X702" s="5" t="s">
        <v>884</v>
      </c>
    </row>
    <row r="703" spans="1:24">
      <c r="A703" s="5" t="s">
        <v>673</v>
      </c>
      <c r="B703" s="10">
        <v>41931</v>
      </c>
      <c r="C703" s="10" t="str">
        <f>VLOOKUP(MONTH(B703),'Commission Criteria'!$XES$3:$XFD$6,2,1)</f>
        <v>Qtr3</v>
      </c>
      <c r="D703" s="5" t="s">
        <v>1545</v>
      </c>
      <c r="E703" s="5">
        <v>10008</v>
      </c>
      <c r="F703" s="5" t="s">
        <v>1370</v>
      </c>
      <c r="G703" s="5">
        <v>1</v>
      </c>
      <c r="H703" s="2" t="s">
        <v>995</v>
      </c>
      <c r="I703" s="2" t="s">
        <v>889</v>
      </c>
      <c r="J703" s="2" t="s">
        <v>890</v>
      </c>
      <c r="K703" s="5" t="s">
        <v>1070</v>
      </c>
      <c r="L703" s="5">
        <v>3340</v>
      </c>
      <c r="M703" s="5">
        <v>1355</v>
      </c>
      <c r="N703" s="5" t="s">
        <v>918</v>
      </c>
      <c r="O703" s="8">
        <v>6</v>
      </c>
      <c r="P703" s="5">
        <v>1355</v>
      </c>
      <c r="Q703" s="5">
        <v>3340</v>
      </c>
      <c r="R703" s="17">
        <f>VLOOKUP(Q703,'Commission Criteria'!$B$3:$C$11,2,TRUE)</f>
        <v>0.01</v>
      </c>
      <c r="S703" s="17">
        <f>VLOOKUP('OS Vlookup Approx Sol'!Q703,IF('OS Vlookup Approx Sol'!O703&lt;=5,'Commission Criteria'!$B$3:$C$11,'Commission Criteria'!$E$3:$F$11),2,1)</f>
        <v>0.02</v>
      </c>
      <c r="T703" s="5" t="s">
        <v>995</v>
      </c>
      <c r="U703" s="5" t="s">
        <v>888</v>
      </c>
      <c r="V703" s="5" t="s">
        <v>889</v>
      </c>
      <c r="W703" s="5" t="s">
        <v>865</v>
      </c>
      <c r="X703" s="5" t="s">
        <v>890</v>
      </c>
    </row>
    <row r="704" spans="1:24">
      <c r="A704" s="5" t="s">
        <v>674</v>
      </c>
      <c r="B704" s="10">
        <v>41931</v>
      </c>
      <c r="C704" s="10" t="str">
        <f>VLOOKUP(MONTH(B704),'Commission Criteria'!$XES$3:$XFD$6,2,1)</f>
        <v>Qtr3</v>
      </c>
      <c r="D704" s="5" t="s">
        <v>1540</v>
      </c>
      <c r="E704" s="5">
        <v>10006</v>
      </c>
      <c r="F704" s="5" t="s">
        <v>1389</v>
      </c>
      <c r="G704" s="5">
        <v>2</v>
      </c>
      <c r="H704" s="2" t="s">
        <v>1561</v>
      </c>
      <c r="I704" s="2" t="s">
        <v>882</v>
      </c>
      <c r="J704" s="2" t="s">
        <v>884</v>
      </c>
      <c r="K704" s="5" t="s">
        <v>1089</v>
      </c>
      <c r="L704" s="5">
        <v>2671</v>
      </c>
      <c r="M704" s="5">
        <v>1591</v>
      </c>
      <c r="N704" s="5" t="s">
        <v>918</v>
      </c>
      <c r="O704" s="8">
        <v>5</v>
      </c>
      <c r="P704" s="5">
        <v>3182</v>
      </c>
      <c r="Q704" s="5">
        <v>5342</v>
      </c>
      <c r="R704" s="17">
        <f>VLOOKUP(Q704,'Commission Criteria'!$B$3:$C$11,2,TRUE)</f>
        <v>0.03</v>
      </c>
      <c r="S704" s="17">
        <f>VLOOKUP('OS Vlookup Approx Sol'!Q704,IF('OS Vlookup Approx Sol'!O704&lt;=5,'Commission Criteria'!$B$3:$C$11,'Commission Criteria'!$E$3:$F$11),2,1)</f>
        <v>0.03</v>
      </c>
      <c r="T704" s="5" t="s">
        <v>1561</v>
      </c>
      <c r="U704" s="5" t="s">
        <v>881</v>
      </c>
      <c r="V704" s="5" t="s">
        <v>882</v>
      </c>
      <c r="W704" s="5" t="s">
        <v>883</v>
      </c>
      <c r="X704" s="5" t="s">
        <v>884</v>
      </c>
    </row>
    <row r="705" spans="1:24">
      <c r="A705" s="5" t="s">
        <v>675</v>
      </c>
      <c r="B705" s="10">
        <v>41933</v>
      </c>
      <c r="C705" s="10" t="str">
        <f>VLOOKUP(MONTH(B705),'Commission Criteria'!$XES$3:$XFD$6,2,1)</f>
        <v>Qtr3</v>
      </c>
      <c r="D705" s="5" t="s">
        <v>1545</v>
      </c>
      <c r="E705" s="5">
        <v>10014</v>
      </c>
      <c r="F705" s="5" t="s">
        <v>1498</v>
      </c>
      <c r="G705" s="5">
        <v>1</v>
      </c>
      <c r="H705" s="2" t="s">
        <v>1001</v>
      </c>
      <c r="I705" s="2" t="s">
        <v>910</v>
      </c>
      <c r="J705" s="2" t="s">
        <v>912</v>
      </c>
      <c r="K705" s="5" t="s">
        <v>1198</v>
      </c>
      <c r="L705" s="5">
        <v>3330</v>
      </c>
      <c r="M705" s="5">
        <v>2283</v>
      </c>
      <c r="N705" s="5" t="s">
        <v>918</v>
      </c>
      <c r="O705" s="8">
        <v>6</v>
      </c>
      <c r="P705" s="5">
        <v>2283</v>
      </c>
      <c r="Q705" s="5">
        <v>3330</v>
      </c>
      <c r="R705" s="17">
        <f>VLOOKUP(Q705,'Commission Criteria'!$B$3:$C$11,2,TRUE)</f>
        <v>0.01</v>
      </c>
      <c r="S705" s="17">
        <f>VLOOKUP('OS Vlookup Approx Sol'!Q705,IF('OS Vlookup Approx Sol'!O705&lt;=5,'Commission Criteria'!$B$3:$C$11,'Commission Criteria'!$E$3:$F$11),2,1)</f>
        <v>0.02</v>
      </c>
      <c r="T705" s="5" t="s">
        <v>1001</v>
      </c>
      <c r="U705" s="5" t="s">
        <v>909</v>
      </c>
      <c r="V705" s="5" t="s">
        <v>910</v>
      </c>
      <c r="W705" s="5" t="s">
        <v>911</v>
      </c>
      <c r="X705" s="5" t="s">
        <v>912</v>
      </c>
    </row>
    <row r="706" spans="1:24">
      <c r="A706" s="5" t="s">
        <v>676</v>
      </c>
      <c r="B706" s="10">
        <v>41934</v>
      </c>
      <c r="C706" s="10" t="str">
        <f>VLOOKUP(MONTH(B706),'Commission Criteria'!$XES$3:$XFD$6,2,1)</f>
        <v>Qtr3</v>
      </c>
      <c r="D706" s="5" t="s">
        <v>1540</v>
      </c>
      <c r="E706" s="5">
        <v>10003</v>
      </c>
      <c r="F706" s="5" t="s">
        <v>1250</v>
      </c>
      <c r="G706" s="5">
        <v>1</v>
      </c>
      <c r="H706" s="2" t="s">
        <v>991</v>
      </c>
      <c r="I706" s="2" t="s">
        <v>872</v>
      </c>
      <c r="J706" s="2" t="s">
        <v>874</v>
      </c>
      <c r="K706" s="5" t="s">
        <v>964</v>
      </c>
      <c r="L706" s="5">
        <v>3454</v>
      </c>
      <c r="M706" s="5">
        <v>1525</v>
      </c>
      <c r="N706" s="5" t="s">
        <v>918</v>
      </c>
      <c r="O706" s="8">
        <v>5</v>
      </c>
      <c r="P706" s="5">
        <v>1525</v>
      </c>
      <c r="Q706" s="5">
        <v>3454</v>
      </c>
      <c r="R706" s="17">
        <f>VLOOKUP(Q706,'Commission Criteria'!$B$3:$C$11,2,TRUE)</f>
        <v>0.01</v>
      </c>
      <c r="S706" s="17">
        <f>VLOOKUP('OS Vlookup Approx Sol'!Q706,IF('OS Vlookup Approx Sol'!O706&lt;=5,'Commission Criteria'!$B$3:$C$11,'Commission Criteria'!$E$3:$F$11),2,1)</f>
        <v>0.01</v>
      </c>
      <c r="T706" s="5" t="s">
        <v>991</v>
      </c>
      <c r="U706" s="5" t="s">
        <v>871</v>
      </c>
      <c r="V706" s="5" t="s">
        <v>872</v>
      </c>
      <c r="W706" s="5" t="s">
        <v>873</v>
      </c>
      <c r="X706" s="5" t="s">
        <v>874</v>
      </c>
    </row>
    <row r="707" spans="1:24">
      <c r="A707" s="5" t="s">
        <v>677</v>
      </c>
      <c r="B707" s="10">
        <v>41935</v>
      </c>
      <c r="C707" s="10" t="str">
        <f>VLOOKUP(MONTH(B707),'Commission Criteria'!$XES$3:$XFD$6,2,1)</f>
        <v>Qtr3</v>
      </c>
      <c r="D707" s="5" t="s">
        <v>1540</v>
      </c>
      <c r="E707" s="5">
        <v>10002</v>
      </c>
      <c r="F707" s="5" t="s">
        <v>1246</v>
      </c>
      <c r="G707" s="5">
        <v>2</v>
      </c>
      <c r="H707" s="2" t="s">
        <v>990</v>
      </c>
      <c r="I707" s="2" t="s">
        <v>868</v>
      </c>
      <c r="J707" s="2" t="s">
        <v>870</v>
      </c>
      <c r="K707" s="5" t="s">
        <v>954</v>
      </c>
      <c r="L707" s="5">
        <v>3060</v>
      </c>
      <c r="M707" s="5">
        <v>1258</v>
      </c>
      <c r="N707" s="5" t="s">
        <v>923</v>
      </c>
      <c r="O707" s="8">
        <v>5</v>
      </c>
      <c r="P707" s="5">
        <v>2516</v>
      </c>
      <c r="Q707" s="5">
        <v>6120</v>
      </c>
      <c r="R707" s="17">
        <f>VLOOKUP(Q707,'Commission Criteria'!$B$3:$C$11,2,TRUE)</f>
        <v>0.03</v>
      </c>
      <c r="S707" s="17">
        <f>VLOOKUP('OS Vlookup Approx Sol'!Q707,IF('OS Vlookup Approx Sol'!O707&lt;=5,'Commission Criteria'!$B$3:$C$11,'Commission Criteria'!$E$3:$F$11),2,1)</f>
        <v>0.03</v>
      </c>
      <c r="T707" s="5" t="s">
        <v>990</v>
      </c>
      <c r="U707" s="5" t="s">
        <v>867</v>
      </c>
      <c r="V707" s="5" t="s">
        <v>868</v>
      </c>
      <c r="W707" s="5" t="s">
        <v>869</v>
      </c>
      <c r="X707" s="5" t="s">
        <v>870</v>
      </c>
    </row>
    <row r="708" spans="1:24">
      <c r="A708" s="5" t="s">
        <v>678</v>
      </c>
      <c r="B708" s="10">
        <v>41937</v>
      </c>
      <c r="C708" s="10" t="str">
        <f>VLOOKUP(MONTH(B708),'Commission Criteria'!$XES$3:$XFD$6,2,1)</f>
        <v>Qtr3</v>
      </c>
      <c r="D708" s="5" t="s">
        <v>1540</v>
      </c>
      <c r="E708" s="5">
        <v>10005</v>
      </c>
      <c r="F708" s="5" t="s">
        <v>1297</v>
      </c>
      <c r="G708" s="5">
        <v>1</v>
      </c>
      <c r="H708" s="2" t="s">
        <v>993</v>
      </c>
      <c r="I708" s="2" t="s">
        <v>878</v>
      </c>
      <c r="J708" s="2" t="s">
        <v>880</v>
      </c>
      <c r="K708" s="5" t="s">
        <v>961</v>
      </c>
      <c r="L708" s="5">
        <v>3282</v>
      </c>
      <c r="M708" s="5">
        <v>1654</v>
      </c>
      <c r="N708" s="5" t="s">
        <v>925</v>
      </c>
      <c r="O708" s="8">
        <v>5</v>
      </c>
      <c r="P708" s="5">
        <v>1654</v>
      </c>
      <c r="Q708" s="5">
        <v>3282</v>
      </c>
      <c r="R708" s="17">
        <f>VLOOKUP(Q708,'Commission Criteria'!$B$3:$C$11,2,TRUE)</f>
        <v>0.01</v>
      </c>
      <c r="S708" s="17">
        <f>VLOOKUP('OS Vlookup Approx Sol'!Q708,IF('OS Vlookup Approx Sol'!O708&lt;=5,'Commission Criteria'!$B$3:$C$11,'Commission Criteria'!$E$3:$F$11),2,1)</f>
        <v>0.01</v>
      </c>
      <c r="T708" s="5" t="s">
        <v>993</v>
      </c>
      <c r="U708" s="5" t="s">
        <v>877</v>
      </c>
      <c r="V708" s="5" t="s">
        <v>878</v>
      </c>
      <c r="W708" s="5" t="s">
        <v>879</v>
      </c>
      <c r="X708" s="5" t="s">
        <v>880</v>
      </c>
    </row>
    <row r="709" spans="1:24">
      <c r="A709" s="5" t="s">
        <v>679</v>
      </c>
      <c r="B709" s="10">
        <v>41937</v>
      </c>
      <c r="C709" s="10" t="str">
        <f>VLOOKUP(MONTH(B709),'Commission Criteria'!$XES$3:$XFD$6,2,1)</f>
        <v>Qtr3</v>
      </c>
      <c r="D709" s="5" t="s">
        <v>1542</v>
      </c>
      <c r="E709" s="5">
        <v>10011</v>
      </c>
      <c r="F709" s="5" t="s">
        <v>1415</v>
      </c>
      <c r="G709" s="5">
        <v>1</v>
      </c>
      <c r="H709" s="2" t="s">
        <v>998</v>
      </c>
      <c r="I709" s="2" t="s">
        <v>899</v>
      </c>
      <c r="J709" s="2" t="s">
        <v>901</v>
      </c>
      <c r="K709" s="5" t="s">
        <v>1115</v>
      </c>
      <c r="L709" s="5">
        <v>3295</v>
      </c>
      <c r="M709" s="5">
        <v>1841</v>
      </c>
      <c r="N709" s="5" t="s">
        <v>923</v>
      </c>
      <c r="O709" s="8" t="s">
        <v>1572</v>
      </c>
      <c r="P709" s="5">
        <v>1841</v>
      </c>
      <c r="Q709" s="5">
        <v>3295</v>
      </c>
      <c r="R709" s="17">
        <f>VLOOKUP(Q709,'Commission Criteria'!$B$3:$C$11,2,TRUE)</f>
        <v>0.01</v>
      </c>
      <c r="S709" s="17">
        <f>VLOOKUP('OS Vlookup Approx Sol'!Q709,IF('OS Vlookup Approx Sol'!O709&lt;=5,'Commission Criteria'!$B$3:$C$11,'Commission Criteria'!$E$3:$F$11),2,1)</f>
        <v>0.02</v>
      </c>
      <c r="T709" s="5" t="s">
        <v>998</v>
      </c>
      <c r="U709" s="5" t="s">
        <v>898</v>
      </c>
      <c r="V709" s="5" t="s">
        <v>899</v>
      </c>
      <c r="W709" s="5" t="s">
        <v>900</v>
      </c>
      <c r="X709" s="5" t="s">
        <v>901</v>
      </c>
    </row>
    <row r="710" spans="1:24">
      <c r="A710" s="5" t="s">
        <v>680</v>
      </c>
      <c r="B710" s="10">
        <v>41938</v>
      </c>
      <c r="C710" s="10" t="str">
        <f>VLOOKUP(MONTH(B710),'Commission Criteria'!$XES$3:$XFD$6,2,1)</f>
        <v>Qtr3</v>
      </c>
      <c r="D710" s="5" t="s">
        <v>1544</v>
      </c>
      <c r="E710" s="5">
        <v>10012</v>
      </c>
      <c r="F710" s="5" t="s">
        <v>1466</v>
      </c>
      <c r="G710" s="5">
        <v>1</v>
      </c>
      <c r="H710" s="2" t="s">
        <v>999</v>
      </c>
      <c r="I710" s="2" t="s">
        <v>903</v>
      </c>
      <c r="J710" s="2" t="s">
        <v>904</v>
      </c>
      <c r="K710" s="5" t="s">
        <v>1166</v>
      </c>
      <c r="L710" s="5">
        <v>2579</v>
      </c>
      <c r="M710" s="5">
        <v>1455</v>
      </c>
      <c r="N710" s="5" t="s">
        <v>918</v>
      </c>
      <c r="O710" s="8">
        <v>3</v>
      </c>
      <c r="P710" s="5">
        <v>1455</v>
      </c>
      <c r="Q710" s="5">
        <v>2579</v>
      </c>
      <c r="R710" s="17">
        <f>VLOOKUP(Q710,'Commission Criteria'!$B$3:$C$11,2,TRUE)</f>
        <v>0.01</v>
      </c>
      <c r="S710" s="17">
        <f>VLOOKUP('OS Vlookup Approx Sol'!Q710,IF('OS Vlookup Approx Sol'!O710&lt;=5,'Commission Criteria'!$B$3:$C$11,'Commission Criteria'!$E$3:$F$11),2,1)</f>
        <v>0.01</v>
      </c>
      <c r="T710" s="5" t="s">
        <v>999</v>
      </c>
      <c r="U710" s="5" t="s">
        <v>902</v>
      </c>
      <c r="V710" s="5" t="s">
        <v>903</v>
      </c>
      <c r="W710" s="5" t="s">
        <v>879</v>
      </c>
      <c r="X710" s="5" t="s">
        <v>904</v>
      </c>
    </row>
    <row r="711" spans="1:24">
      <c r="A711" s="5" t="s">
        <v>681</v>
      </c>
      <c r="B711" s="10">
        <v>41941</v>
      </c>
      <c r="C711" s="10" t="str">
        <f>VLOOKUP(MONTH(B711),'Commission Criteria'!$XES$3:$XFD$6,2,1)</f>
        <v>Qtr3</v>
      </c>
      <c r="D711" s="5" t="s">
        <v>1541</v>
      </c>
      <c r="E711" s="5">
        <v>10005</v>
      </c>
      <c r="F711" s="5" t="s">
        <v>1400</v>
      </c>
      <c r="G711" s="5">
        <v>2</v>
      </c>
      <c r="H711" s="2" t="s">
        <v>993</v>
      </c>
      <c r="I711" s="2" t="s">
        <v>878</v>
      </c>
      <c r="J711" s="2" t="s">
        <v>880</v>
      </c>
      <c r="K711" s="5" t="s">
        <v>1100</v>
      </c>
      <c r="L711" s="5">
        <v>2940</v>
      </c>
      <c r="M711" s="5">
        <v>1468</v>
      </c>
      <c r="N711" s="5" t="s">
        <v>918</v>
      </c>
      <c r="O711" s="8">
        <v>8</v>
      </c>
      <c r="P711" s="5">
        <v>2936</v>
      </c>
      <c r="Q711" s="5">
        <v>5880</v>
      </c>
      <c r="R711" s="17">
        <f>VLOOKUP(Q711,'Commission Criteria'!$B$3:$C$11,2,TRUE)</f>
        <v>0.03</v>
      </c>
      <c r="S711" s="17">
        <f>VLOOKUP('OS Vlookup Approx Sol'!Q711,IF('OS Vlookup Approx Sol'!O711&lt;=5,'Commission Criteria'!$B$3:$C$11,'Commission Criteria'!$E$3:$F$11),2,1)</f>
        <v>0.02</v>
      </c>
      <c r="T711" s="5" t="s">
        <v>993</v>
      </c>
      <c r="U711" s="5" t="s">
        <v>877</v>
      </c>
      <c r="V711" s="5" t="s">
        <v>878</v>
      </c>
      <c r="W711" s="5" t="s">
        <v>879</v>
      </c>
      <c r="X711" s="5" t="s">
        <v>880</v>
      </c>
    </row>
    <row r="712" spans="1:24">
      <c r="A712" s="5" t="s">
        <v>682</v>
      </c>
      <c r="B712" s="10">
        <v>41941</v>
      </c>
      <c r="C712" s="10" t="str">
        <f>VLOOKUP(MONTH(B712),'Commission Criteria'!$XES$3:$XFD$6,2,1)</f>
        <v>Qtr3</v>
      </c>
      <c r="D712" s="5" t="s">
        <v>1545</v>
      </c>
      <c r="E712" s="5">
        <v>10013</v>
      </c>
      <c r="F712" s="5" t="s">
        <v>1337</v>
      </c>
      <c r="G712" s="5">
        <v>2</v>
      </c>
      <c r="H712" s="2" t="s">
        <v>1000</v>
      </c>
      <c r="I712" s="2" t="s">
        <v>906</v>
      </c>
      <c r="J712" s="2" t="s">
        <v>908</v>
      </c>
      <c r="K712" s="5" t="s">
        <v>1037</v>
      </c>
      <c r="L712" s="5">
        <v>3993</v>
      </c>
      <c r="M712" s="5">
        <v>1338</v>
      </c>
      <c r="N712" s="5" t="s">
        <v>921</v>
      </c>
      <c r="O712" s="8">
        <v>6</v>
      </c>
      <c r="P712" s="5">
        <v>2676</v>
      </c>
      <c r="Q712" s="5">
        <v>7986</v>
      </c>
      <c r="R712" s="17">
        <f>VLOOKUP(Q712,'Commission Criteria'!$B$3:$C$11,2,TRUE)</f>
        <v>0.03</v>
      </c>
      <c r="S712" s="17">
        <f>VLOOKUP('OS Vlookup Approx Sol'!Q712,IF('OS Vlookup Approx Sol'!O712&lt;=5,'Commission Criteria'!$B$3:$C$11,'Commission Criteria'!$E$3:$F$11),2,1)</f>
        <v>0.02</v>
      </c>
      <c r="T712" s="5" t="s">
        <v>1000</v>
      </c>
      <c r="U712" s="5" t="s">
        <v>905</v>
      </c>
      <c r="V712" s="5" t="s">
        <v>906</v>
      </c>
      <c r="W712" s="5" t="s">
        <v>907</v>
      </c>
      <c r="X712" s="5" t="s">
        <v>908</v>
      </c>
    </row>
    <row r="713" spans="1:24">
      <c r="A713" s="5" t="s">
        <v>683</v>
      </c>
      <c r="B713" s="10">
        <v>41941</v>
      </c>
      <c r="C713" s="10" t="str">
        <f>VLOOKUP(MONTH(B713),'Commission Criteria'!$XES$3:$XFD$6,2,1)</f>
        <v>Qtr3</v>
      </c>
      <c r="D713" s="5" t="s">
        <v>1543</v>
      </c>
      <c r="E713" s="5">
        <v>10002</v>
      </c>
      <c r="F713" s="5" t="s">
        <v>1474</v>
      </c>
      <c r="G713" s="5">
        <v>3</v>
      </c>
      <c r="H713" s="2" t="s">
        <v>990</v>
      </c>
      <c r="I713" s="2" t="s">
        <v>868</v>
      </c>
      <c r="J713" s="2" t="s">
        <v>870</v>
      </c>
      <c r="K713" s="5" t="s">
        <v>1174</v>
      </c>
      <c r="L713" s="5">
        <v>3844</v>
      </c>
      <c r="M713" s="5">
        <v>2157</v>
      </c>
      <c r="N713" s="5" t="s">
        <v>918</v>
      </c>
      <c r="O713" s="8">
        <v>10</v>
      </c>
      <c r="P713" s="5">
        <v>6471</v>
      </c>
      <c r="Q713" s="5">
        <v>11532</v>
      </c>
      <c r="R713" s="17">
        <f>VLOOKUP(Q713,'Commission Criteria'!$B$3:$C$11,2,TRUE)</f>
        <v>0.03</v>
      </c>
      <c r="S713" s="17">
        <f>VLOOKUP('OS Vlookup Approx Sol'!Q713,IF('OS Vlookup Approx Sol'!O713&lt;=5,'Commission Criteria'!$B$3:$C$11,'Commission Criteria'!$E$3:$F$11),2,1)</f>
        <v>0.02</v>
      </c>
      <c r="T713" s="5" t="s">
        <v>990</v>
      </c>
      <c r="U713" s="5" t="s">
        <v>867</v>
      </c>
      <c r="V713" s="5" t="s">
        <v>868</v>
      </c>
      <c r="W713" s="5" t="s">
        <v>869</v>
      </c>
      <c r="X713" s="5" t="s">
        <v>870</v>
      </c>
    </row>
    <row r="714" spans="1:24">
      <c r="A714" s="5" t="s">
        <v>684</v>
      </c>
      <c r="B714" s="10">
        <v>41942</v>
      </c>
      <c r="C714" s="10" t="str">
        <f>VLOOKUP(MONTH(B714),'Commission Criteria'!$XES$3:$XFD$6,2,1)</f>
        <v>Qtr3</v>
      </c>
      <c r="D714" s="5" t="s">
        <v>1546</v>
      </c>
      <c r="E714" s="5">
        <v>10002</v>
      </c>
      <c r="F714" s="5" t="s">
        <v>1363</v>
      </c>
      <c r="G714" s="5">
        <v>1</v>
      </c>
      <c r="H714" s="2" t="s">
        <v>990</v>
      </c>
      <c r="I714" s="2" t="s">
        <v>868</v>
      </c>
      <c r="J714" s="2" t="s">
        <v>870</v>
      </c>
      <c r="K714" s="5" t="s">
        <v>1063</v>
      </c>
      <c r="L714" s="5">
        <v>2941</v>
      </c>
      <c r="M714" s="5">
        <v>1567</v>
      </c>
      <c r="N714" s="5" t="s">
        <v>918</v>
      </c>
      <c r="O714" s="8">
        <v>4</v>
      </c>
      <c r="P714" s="5">
        <v>1567</v>
      </c>
      <c r="Q714" s="5">
        <v>2941</v>
      </c>
      <c r="R714" s="17">
        <f>VLOOKUP(Q714,'Commission Criteria'!$B$3:$C$11,2,TRUE)</f>
        <v>0.01</v>
      </c>
      <c r="S714" s="17">
        <f>VLOOKUP('OS Vlookup Approx Sol'!Q714,IF('OS Vlookup Approx Sol'!O714&lt;=5,'Commission Criteria'!$B$3:$C$11,'Commission Criteria'!$E$3:$F$11),2,1)</f>
        <v>0.01</v>
      </c>
      <c r="T714" s="5" t="s">
        <v>990</v>
      </c>
      <c r="U714" s="5" t="s">
        <v>867</v>
      </c>
      <c r="V714" s="5" t="s">
        <v>868</v>
      </c>
      <c r="W714" s="5" t="s">
        <v>869</v>
      </c>
      <c r="X714" s="5" t="s">
        <v>870</v>
      </c>
    </row>
    <row r="715" spans="1:24">
      <c r="A715" s="5" t="s">
        <v>685</v>
      </c>
      <c r="B715" s="10">
        <v>41948</v>
      </c>
      <c r="C715" s="10" t="str">
        <f>VLOOKUP(MONTH(B715),'Commission Criteria'!$XES$3:$XFD$6,2,1)</f>
        <v>Qtr3</v>
      </c>
      <c r="D715" s="5" t="s">
        <v>1540</v>
      </c>
      <c r="E715" s="5">
        <v>10002</v>
      </c>
      <c r="F715" s="5" t="s">
        <v>1253</v>
      </c>
      <c r="G715" s="5">
        <v>1</v>
      </c>
      <c r="H715" s="2" t="s">
        <v>990</v>
      </c>
      <c r="I715" s="2" t="s">
        <v>868</v>
      </c>
      <c r="J715" s="2" t="s">
        <v>870</v>
      </c>
      <c r="K715" s="5" t="s">
        <v>926</v>
      </c>
      <c r="L715" s="5">
        <v>3499</v>
      </c>
      <c r="M715" s="5">
        <v>2342</v>
      </c>
      <c r="N715" s="5" t="s">
        <v>918</v>
      </c>
      <c r="O715" s="8">
        <v>5</v>
      </c>
      <c r="P715" s="5">
        <v>2342</v>
      </c>
      <c r="Q715" s="5">
        <v>3499</v>
      </c>
      <c r="R715" s="17">
        <f>VLOOKUP(Q715,'Commission Criteria'!$B$3:$C$11,2,TRUE)</f>
        <v>0.01</v>
      </c>
      <c r="S715" s="17">
        <f>VLOOKUP('OS Vlookup Approx Sol'!Q715,IF('OS Vlookup Approx Sol'!O715&lt;=5,'Commission Criteria'!$B$3:$C$11,'Commission Criteria'!$E$3:$F$11),2,1)</f>
        <v>0.01</v>
      </c>
      <c r="T715" s="5" t="s">
        <v>990</v>
      </c>
      <c r="U715" s="5" t="s">
        <v>867</v>
      </c>
      <c r="V715" s="5" t="s">
        <v>868</v>
      </c>
      <c r="W715" s="5" t="s">
        <v>869</v>
      </c>
      <c r="X715" s="5" t="s">
        <v>870</v>
      </c>
    </row>
    <row r="716" spans="1:24">
      <c r="A716" s="5" t="s">
        <v>686</v>
      </c>
      <c r="B716" s="10">
        <v>41949</v>
      </c>
      <c r="C716" s="10" t="str">
        <f>VLOOKUP(MONTH(B716),'Commission Criteria'!$XES$3:$XFD$6,2,1)</f>
        <v>Qtr3</v>
      </c>
      <c r="D716" s="5" t="s">
        <v>1540</v>
      </c>
      <c r="E716" s="5">
        <v>10013</v>
      </c>
      <c r="F716" s="5" t="s">
        <v>1473</v>
      </c>
      <c r="G716" s="5">
        <v>1</v>
      </c>
      <c r="H716" s="2" t="s">
        <v>1000</v>
      </c>
      <c r="I716" s="2" t="s">
        <v>906</v>
      </c>
      <c r="J716" s="2" t="s">
        <v>908</v>
      </c>
      <c r="K716" s="5" t="s">
        <v>1173</v>
      </c>
      <c r="L716" s="5">
        <v>4120</v>
      </c>
      <c r="M716" s="5">
        <v>1841</v>
      </c>
      <c r="N716" s="5" t="s">
        <v>918</v>
      </c>
      <c r="O716" s="8">
        <v>5</v>
      </c>
      <c r="P716" s="5">
        <v>1841</v>
      </c>
      <c r="Q716" s="5">
        <v>4120</v>
      </c>
      <c r="R716" s="17">
        <f>VLOOKUP(Q716,'Commission Criteria'!$B$3:$C$11,2,TRUE)</f>
        <v>0.01</v>
      </c>
      <c r="S716" s="17">
        <f>VLOOKUP('OS Vlookup Approx Sol'!Q716,IF('OS Vlookup Approx Sol'!O716&lt;=5,'Commission Criteria'!$B$3:$C$11,'Commission Criteria'!$E$3:$F$11),2,1)</f>
        <v>0.01</v>
      </c>
      <c r="T716" s="5" t="s">
        <v>1000</v>
      </c>
      <c r="U716" s="5" t="s">
        <v>905</v>
      </c>
      <c r="V716" s="5" t="s">
        <v>906</v>
      </c>
      <c r="W716" s="5" t="s">
        <v>907</v>
      </c>
      <c r="X716" s="5" t="s">
        <v>908</v>
      </c>
    </row>
    <row r="717" spans="1:24">
      <c r="A717" s="5" t="s">
        <v>687</v>
      </c>
      <c r="B717" s="10">
        <v>41949</v>
      </c>
      <c r="C717" s="10" t="str">
        <f>VLOOKUP(MONTH(B717),'Commission Criteria'!$XES$3:$XFD$6,2,1)</f>
        <v>Qtr3</v>
      </c>
      <c r="D717" s="5" t="s">
        <v>1540</v>
      </c>
      <c r="E717" s="5">
        <v>10007</v>
      </c>
      <c r="F717" s="5" t="s">
        <v>1401</v>
      </c>
      <c r="G717" s="5">
        <v>2</v>
      </c>
      <c r="H717" s="2" t="s">
        <v>994</v>
      </c>
      <c r="I717" s="2" t="s">
        <v>886</v>
      </c>
      <c r="J717" s="2" t="s">
        <v>887</v>
      </c>
      <c r="K717" s="5" t="s">
        <v>1101</v>
      </c>
      <c r="L717" s="5">
        <v>4230</v>
      </c>
      <c r="M717" s="5">
        <v>1812</v>
      </c>
      <c r="N717" s="5" t="s">
        <v>925</v>
      </c>
      <c r="O717" s="8">
        <v>5</v>
      </c>
      <c r="P717" s="5">
        <v>3624</v>
      </c>
      <c r="Q717" s="5">
        <v>8460</v>
      </c>
      <c r="R717" s="17">
        <f>VLOOKUP(Q717,'Commission Criteria'!$B$3:$C$11,2,TRUE)</f>
        <v>0.03</v>
      </c>
      <c r="S717" s="17">
        <f>VLOOKUP('OS Vlookup Approx Sol'!Q717,IF('OS Vlookup Approx Sol'!O717&lt;=5,'Commission Criteria'!$B$3:$C$11,'Commission Criteria'!$E$3:$F$11),2,1)</f>
        <v>0.03</v>
      </c>
      <c r="T717" s="5" t="s">
        <v>994</v>
      </c>
      <c r="U717" s="5" t="s">
        <v>885</v>
      </c>
      <c r="V717" s="5" t="s">
        <v>886</v>
      </c>
      <c r="W717" s="5" t="s">
        <v>879</v>
      </c>
      <c r="X717" s="5" t="s">
        <v>887</v>
      </c>
    </row>
    <row r="718" spans="1:24">
      <c r="A718" s="5" t="s">
        <v>688</v>
      </c>
      <c r="B718" s="10">
        <v>41951</v>
      </c>
      <c r="C718" s="10" t="str">
        <f>VLOOKUP(MONTH(B718),'Commission Criteria'!$XES$3:$XFD$6,2,1)</f>
        <v>Qtr3</v>
      </c>
      <c r="D718" s="5" t="s">
        <v>1542</v>
      </c>
      <c r="E718" s="5">
        <v>10014</v>
      </c>
      <c r="F718" s="5" t="s">
        <v>1260</v>
      </c>
      <c r="G718" s="5">
        <v>1</v>
      </c>
      <c r="H718" s="2" t="s">
        <v>1001</v>
      </c>
      <c r="I718" s="2" t="s">
        <v>910</v>
      </c>
      <c r="J718" s="2" t="s">
        <v>912</v>
      </c>
      <c r="K718" s="5" t="s">
        <v>956</v>
      </c>
      <c r="L718" s="5">
        <v>3112</v>
      </c>
      <c r="M718" s="5">
        <v>1766</v>
      </c>
      <c r="N718" s="5" t="s">
        <v>918</v>
      </c>
      <c r="O718" s="8" t="s">
        <v>1572</v>
      </c>
      <c r="P718" s="5">
        <v>1766</v>
      </c>
      <c r="Q718" s="5">
        <v>3112</v>
      </c>
      <c r="R718" s="17">
        <f>VLOOKUP(Q718,'Commission Criteria'!$B$3:$C$11,2,TRUE)</f>
        <v>0.01</v>
      </c>
      <c r="S718" s="17">
        <f>VLOOKUP('OS Vlookup Approx Sol'!Q718,IF('OS Vlookup Approx Sol'!O718&lt;=5,'Commission Criteria'!$B$3:$C$11,'Commission Criteria'!$E$3:$F$11),2,1)</f>
        <v>0.02</v>
      </c>
      <c r="T718" s="5" t="s">
        <v>1001</v>
      </c>
      <c r="U718" s="5" t="s">
        <v>909</v>
      </c>
      <c r="V718" s="5" t="s">
        <v>910</v>
      </c>
      <c r="W718" s="5" t="s">
        <v>911</v>
      </c>
      <c r="X718" s="5" t="s">
        <v>912</v>
      </c>
    </row>
    <row r="719" spans="1:24">
      <c r="A719" s="5" t="s">
        <v>689</v>
      </c>
      <c r="B719" s="10">
        <v>41951</v>
      </c>
      <c r="C719" s="10" t="str">
        <f>VLOOKUP(MONTH(B719),'Commission Criteria'!$XES$3:$XFD$6,2,1)</f>
        <v>Qtr3</v>
      </c>
      <c r="D719" s="5" t="s">
        <v>1545</v>
      </c>
      <c r="E719" s="5">
        <v>10001</v>
      </c>
      <c r="F719" s="5" t="s">
        <v>1462</v>
      </c>
      <c r="G719" s="5">
        <v>2</v>
      </c>
      <c r="H719" s="2" t="s">
        <v>1562</v>
      </c>
      <c r="I719" s="2" t="s">
        <v>864</v>
      </c>
      <c r="J719" s="2" t="s">
        <v>866</v>
      </c>
      <c r="K719" s="5" t="s">
        <v>1162</v>
      </c>
      <c r="L719" s="5">
        <v>2657</v>
      </c>
      <c r="M719" s="5">
        <v>2480</v>
      </c>
      <c r="N719" s="5" t="s">
        <v>918</v>
      </c>
      <c r="O719" s="8">
        <v>6</v>
      </c>
      <c r="P719" s="5">
        <v>4960</v>
      </c>
      <c r="Q719" s="5">
        <v>5314</v>
      </c>
      <c r="R719" s="17">
        <f>VLOOKUP(Q719,'Commission Criteria'!$B$3:$C$11,2,TRUE)</f>
        <v>0.03</v>
      </c>
      <c r="S719" s="17">
        <f>VLOOKUP('OS Vlookup Approx Sol'!Q719,IF('OS Vlookup Approx Sol'!O719&lt;=5,'Commission Criteria'!$B$3:$C$11,'Commission Criteria'!$E$3:$F$11),2,1)</f>
        <v>0.02</v>
      </c>
      <c r="T719" s="5" t="s">
        <v>1562</v>
      </c>
      <c r="U719" s="5" t="s">
        <v>863</v>
      </c>
      <c r="V719" s="5" t="s">
        <v>864</v>
      </c>
      <c r="W719" s="5" t="s">
        <v>865</v>
      </c>
      <c r="X719" s="5" t="s">
        <v>866</v>
      </c>
    </row>
    <row r="720" spans="1:24">
      <c r="A720" s="5" t="s">
        <v>690</v>
      </c>
      <c r="B720" s="10">
        <v>41952</v>
      </c>
      <c r="C720" s="10" t="str">
        <f>VLOOKUP(MONTH(B720),'Commission Criteria'!$XES$3:$XFD$6,2,1)</f>
        <v>Qtr3</v>
      </c>
      <c r="D720" s="5" t="s">
        <v>1542</v>
      </c>
      <c r="E720" s="5">
        <v>10011</v>
      </c>
      <c r="F720" s="5" t="s">
        <v>1245</v>
      </c>
      <c r="G720" s="5">
        <v>1</v>
      </c>
      <c r="H720" s="2" t="s">
        <v>998</v>
      </c>
      <c r="I720" s="2" t="s">
        <v>899</v>
      </c>
      <c r="J720" s="2" t="s">
        <v>901</v>
      </c>
      <c r="K720" s="5" t="s">
        <v>949</v>
      </c>
      <c r="L720" s="5">
        <v>2553</v>
      </c>
      <c r="M720" s="5">
        <v>1638</v>
      </c>
      <c r="N720" s="5" t="s">
        <v>920</v>
      </c>
      <c r="O720" s="8" t="s">
        <v>1572</v>
      </c>
      <c r="P720" s="5">
        <v>1638</v>
      </c>
      <c r="Q720" s="5">
        <v>2553</v>
      </c>
      <c r="R720" s="17">
        <f>VLOOKUP(Q720,'Commission Criteria'!$B$3:$C$11,2,TRUE)</f>
        <v>0.01</v>
      </c>
      <c r="S720" s="17">
        <f>VLOOKUP('OS Vlookup Approx Sol'!Q720,IF('OS Vlookup Approx Sol'!O720&lt;=5,'Commission Criteria'!$B$3:$C$11,'Commission Criteria'!$E$3:$F$11),2,1)</f>
        <v>0.02</v>
      </c>
      <c r="T720" s="5" t="s">
        <v>998</v>
      </c>
      <c r="U720" s="5" t="s">
        <v>898</v>
      </c>
      <c r="V720" s="5" t="s">
        <v>899</v>
      </c>
      <c r="W720" s="5" t="s">
        <v>900</v>
      </c>
      <c r="X720" s="5" t="s">
        <v>901</v>
      </c>
    </row>
    <row r="721" spans="1:24">
      <c r="A721" s="5" t="s">
        <v>1601</v>
      </c>
      <c r="B721" s="10">
        <v>41953</v>
      </c>
      <c r="C721" s="10" t="str">
        <f>VLOOKUP(MONTH(B721),'Commission Criteria'!$XES$3:$XFD$6,2,1)</f>
        <v>Qtr3</v>
      </c>
      <c r="D721" s="5" t="s">
        <v>1546</v>
      </c>
      <c r="E721" s="5">
        <v>10011</v>
      </c>
      <c r="F721" s="5" t="s">
        <v>1362</v>
      </c>
      <c r="G721" s="5">
        <v>1</v>
      </c>
      <c r="H721" s="2" t="s">
        <v>998</v>
      </c>
      <c r="I721" s="2" t="s">
        <v>899</v>
      </c>
      <c r="J721" s="2" t="s">
        <v>901</v>
      </c>
      <c r="K721" s="5" t="s">
        <v>1062</v>
      </c>
      <c r="L721" s="5">
        <v>2850</v>
      </c>
      <c r="M721" s="5">
        <v>2007</v>
      </c>
      <c r="N721" s="5" t="s">
        <v>925</v>
      </c>
      <c r="O721" s="8">
        <v>4</v>
      </c>
      <c r="P721" s="5">
        <v>2007</v>
      </c>
      <c r="Q721" s="5">
        <v>2850</v>
      </c>
      <c r="R721" s="17">
        <f>VLOOKUP(Q721,'Commission Criteria'!$B$3:$C$11,2,TRUE)</f>
        <v>0.01</v>
      </c>
      <c r="S721" s="17">
        <f>VLOOKUP('OS Vlookup Approx Sol'!Q721,IF('OS Vlookup Approx Sol'!O721&lt;=5,'Commission Criteria'!$B$3:$C$11,'Commission Criteria'!$E$3:$F$11),2,1)</f>
        <v>0.01</v>
      </c>
      <c r="T721" s="5" t="s">
        <v>998</v>
      </c>
      <c r="U721" s="5" t="s">
        <v>898</v>
      </c>
      <c r="V721" s="5" t="s">
        <v>899</v>
      </c>
      <c r="W721" s="5" t="s">
        <v>900</v>
      </c>
      <c r="X721" s="5" t="s">
        <v>901</v>
      </c>
    </row>
    <row r="722" spans="1:24">
      <c r="A722" s="5" t="s">
        <v>691</v>
      </c>
      <c r="B722" s="10">
        <v>41953</v>
      </c>
      <c r="C722" s="10" t="str">
        <f>VLOOKUP(MONTH(B722),'Commission Criteria'!$XES$3:$XFD$6,2,1)</f>
        <v>Qtr3</v>
      </c>
      <c r="D722" s="5" t="s">
        <v>1545</v>
      </c>
      <c r="E722" s="5">
        <v>10003</v>
      </c>
      <c r="F722" s="5" t="s">
        <v>1385</v>
      </c>
      <c r="G722" s="5">
        <v>1</v>
      </c>
      <c r="H722" s="2" t="s">
        <v>991</v>
      </c>
      <c r="I722" s="2" t="s">
        <v>872</v>
      </c>
      <c r="J722" s="2" t="s">
        <v>874</v>
      </c>
      <c r="K722" s="5" t="s">
        <v>1085</v>
      </c>
      <c r="L722" s="5">
        <v>4239</v>
      </c>
      <c r="M722" s="5">
        <v>1749</v>
      </c>
      <c r="N722" s="5" t="s">
        <v>925</v>
      </c>
      <c r="O722" s="8">
        <v>6</v>
      </c>
      <c r="P722" s="5">
        <v>1749</v>
      </c>
      <c r="Q722" s="5">
        <v>4239</v>
      </c>
      <c r="R722" s="17">
        <f>VLOOKUP(Q722,'Commission Criteria'!$B$3:$C$11,2,TRUE)</f>
        <v>0.01</v>
      </c>
      <c r="S722" s="17">
        <f>VLOOKUP('OS Vlookup Approx Sol'!Q722,IF('OS Vlookup Approx Sol'!O722&lt;=5,'Commission Criteria'!$B$3:$C$11,'Commission Criteria'!$E$3:$F$11),2,1)</f>
        <v>0.02</v>
      </c>
      <c r="T722" s="5" t="s">
        <v>991</v>
      </c>
      <c r="U722" s="5" t="s">
        <v>871</v>
      </c>
      <c r="V722" s="5" t="s">
        <v>872</v>
      </c>
      <c r="W722" s="5" t="s">
        <v>873</v>
      </c>
      <c r="X722" s="5" t="s">
        <v>874</v>
      </c>
    </row>
    <row r="723" spans="1:24">
      <c r="A723" s="5" t="s">
        <v>692</v>
      </c>
      <c r="B723" s="10">
        <v>41953</v>
      </c>
      <c r="C723" s="10" t="str">
        <f>VLOOKUP(MONTH(B723),'Commission Criteria'!$XES$3:$XFD$6,2,1)</f>
        <v>Qtr3</v>
      </c>
      <c r="D723" s="5" t="s">
        <v>1545</v>
      </c>
      <c r="E723" s="5">
        <v>10009</v>
      </c>
      <c r="F723" s="5" t="s">
        <v>1334</v>
      </c>
      <c r="G723" s="5">
        <v>1</v>
      </c>
      <c r="H723" s="2" t="s">
        <v>996</v>
      </c>
      <c r="I723" s="2" t="s">
        <v>892</v>
      </c>
      <c r="J723" s="2" t="s">
        <v>894</v>
      </c>
      <c r="K723" s="5" t="s">
        <v>1034</v>
      </c>
      <c r="L723" s="5">
        <v>4914</v>
      </c>
      <c r="M723" s="5">
        <v>1632</v>
      </c>
      <c r="N723" s="5" t="s">
        <v>923</v>
      </c>
      <c r="O723" s="8">
        <v>6</v>
      </c>
      <c r="P723" s="5">
        <v>1632</v>
      </c>
      <c r="Q723" s="5">
        <v>4914</v>
      </c>
      <c r="R723" s="17">
        <f>VLOOKUP(Q723,'Commission Criteria'!$B$3:$C$11,2,TRUE)</f>
        <v>0.01</v>
      </c>
      <c r="S723" s="17">
        <f>VLOOKUP('OS Vlookup Approx Sol'!Q723,IF('OS Vlookup Approx Sol'!O723&lt;=5,'Commission Criteria'!$B$3:$C$11,'Commission Criteria'!$E$3:$F$11),2,1)</f>
        <v>0.02</v>
      </c>
      <c r="T723" s="5" t="s">
        <v>996</v>
      </c>
      <c r="U723" s="5" t="s">
        <v>891</v>
      </c>
      <c r="V723" s="5" t="s">
        <v>892</v>
      </c>
      <c r="W723" s="5" t="s">
        <v>893</v>
      </c>
      <c r="X723" s="5" t="s">
        <v>894</v>
      </c>
    </row>
    <row r="724" spans="1:24">
      <c r="A724" s="5" t="s">
        <v>693</v>
      </c>
      <c r="B724" s="10">
        <v>41953</v>
      </c>
      <c r="C724" s="10" t="str">
        <f>VLOOKUP(MONTH(B724),'Commission Criteria'!$XES$3:$XFD$6,2,1)</f>
        <v>Qtr3</v>
      </c>
      <c r="D724" s="5" t="s">
        <v>1541</v>
      </c>
      <c r="E724" s="5">
        <v>10010</v>
      </c>
      <c r="F724" s="5" t="s">
        <v>1354</v>
      </c>
      <c r="G724" s="5">
        <v>2</v>
      </c>
      <c r="H724" s="2" t="s">
        <v>997</v>
      </c>
      <c r="I724" s="2" t="s">
        <v>896</v>
      </c>
      <c r="J724" s="2" t="s">
        <v>897</v>
      </c>
      <c r="K724" s="5" t="s">
        <v>1054</v>
      </c>
      <c r="L724" s="5">
        <v>2772</v>
      </c>
      <c r="M724" s="5">
        <v>1527</v>
      </c>
      <c r="N724" s="5" t="s">
        <v>925</v>
      </c>
      <c r="O724" s="8">
        <v>8</v>
      </c>
      <c r="P724" s="5">
        <v>3054</v>
      </c>
      <c r="Q724" s="5">
        <v>5544</v>
      </c>
      <c r="R724" s="17">
        <f>VLOOKUP(Q724,'Commission Criteria'!$B$3:$C$11,2,TRUE)</f>
        <v>0.03</v>
      </c>
      <c r="S724" s="17">
        <f>VLOOKUP('OS Vlookup Approx Sol'!Q724,IF('OS Vlookup Approx Sol'!O724&lt;=5,'Commission Criteria'!$B$3:$C$11,'Commission Criteria'!$E$3:$F$11),2,1)</f>
        <v>0.02</v>
      </c>
      <c r="T724" s="5" t="s">
        <v>997</v>
      </c>
      <c r="U724" s="5" t="s">
        <v>895</v>
      </c>
      <c r="V724" s="5" t="s">
        <v>896</v>
      </c>
      <c r="W724" s="5" t="s">
        <v>879</v>
      </c>
      <c r="X724" s="5" t="s">
        <v>897</v>
      </c>
    </row>
    <row r="725" spans="1:24">
      <c r="A725" s="5" t="s">
        <v>694</v>
      </c>
      <c r="B725" s="10">
        <v>41956</v>
      </c>
      <c r="C725" s="10" t="str">
        <f>VLOOKUP(MONTH(B725),'Commission Criteria'!$XES$3:$XFD$6,2,1)</f>
        <v>Qtr3</v>
      </c>
      <c r="D725" s="5" t="s">
        <v>1543</v>
      </c>
      <c r="E725" s="5">
        <v>10007</v>
      </c>
      <c r="F725" s="5" t="s">
        <v>1245</v>
      </c>
      <c r="G725" s="5">
        <v>1</v>
      </c>
      <c r="H725" s="2" t="s">
        <v>994</v>
      </c>
      <c r="I725" s="2" t="s">
        <v>886</v>
      </c>
      <c r="J725" s="2" t="s">
        <v>887</v>
      </c>
      <c r="K725" s="5" t="s">
        <v>949</v>
      </c>
      <c r="L725" s="5">
        <v>2553</v>
      </c>
      <c r="M725" s="5">
        <v>1638</v>
      </c>
      <c r="N725" s="5" t="s">
        <v>920</v>
      </c>
      <c r="O725" s="8">
        <v>10</v>
      </c>
      <c r="P725" s="5">
        <v>1638</v>
      </c>
      <c r="Q725" s="5">
        <v>2553</v>
      </c>
      <c r="R725" s="17">
        <f>VLOOKUP(Q725,'Commission Criteria'!$B$3:$C$11,2,TRUE)</f>
        <v>0.01</v>
      </c>
      <c r="S725" s="17">
        <f>VLOOKUP('OS Vlookup Approx Sol'!Q725,IF('OS Vlookup Approx Sol'!O725&lt;=5,'Commission Criteria'!$B$3:$C$11,'Commission Criteria'!$E$3:$F$11),2,1)</f>
        <v>0.02</v>
      </c>
      <c r="T725" s="5" t="s">
        <v>994</v>
      </c>
      <c r="U725" s="5" t="s">
        <v>885</v>
      </c>
      <c r="V725" s="5" t="s">
        <v>886</v>
      </c>
      <c r="W725" s="5" t="s">
        <v>879</v>
      </c>
      <c r="X725" s="5" t="s">
        <v>887</v>
      </c>
    </row>
    <row r="726" spans="1:24">
      <c r="A726" s="5" t="s">
        <v>695</v>
      </c>
      <c r="B726" s="10">
        <v>41956</v>
      </c>
      <c r="C726" s="10" t="str">
        <f>VLOOKUP(MONTH(B726),'Commission Criteria'!$XES$3:$XFD$6,2,1)</f>
        <v>Qtr3</v>
      </c>
      <c r="D726" s="5" t="s">
        <v>1546</v>
      </c>
      <c r="E726" s="5">
        <v>10010</v>
      </c>
      <c r="F726" s="5" t="s">
        <v>1401</v>
      </c>
      <c r="G726" s="5">
        <v>1</v>
      </c>
      <c r="H726" s="2" t="s">
        <v>997</v>
      </c>
      <c r="I726" s="2" t="s">
        <v>896</v>
      </c>
      <c r="J726" s="2" t="s">
        <v>897</v>
      </c>
      <c r="K726" s="5" t="s">
        <v>1101</v>
      </c>
      <c r="L726" s="5">
        <v>4230</v>
      </c>
      <c r="M726" s="5">
        <v>1812</v>
      </c>
      <c r="N726" s="5" t="s">
        <v>925</v>
      </c>
      <c r="O726" s="8">
        <v>4</v>
      </c>
      <c r="P726" s="5">
        <v>1812</v>
      </c>
      <c r="Q726" s="5">
        <v>4230</v>
      </c>
      <c r="R726" s="17">
        <f>VLOOKUP(Q726,'Commission Criteria'!$B$3:$C$11,2,TRUE)</f>
        <v>0.01</v>
      </c>
      <c r="S726" s="17">
        <f>VLOOKUP('OS Vlookup Approx Sol'!Q726,IF('OS Vlookup Approx Sol'!O726&lt;=5,'Commission Criteria'!$B$3:$C$11,'Commission Criteria'!$E$3:$F$11),2,1)</f>
        <v>0.01</v>
      </c>
      <c r="T726" s="5" t="s">
        <v>997</v>
      </c>
      <c r="U726" s="5" t="s">
        <v>895</v>
      </c>
      <c r="V726" s="5" t="s">
        <v>896</v>
      </c>
      <c r="W726" s="5" t="s">
        <v>879</v>
      </c>
      <c r="X726" s="5" t="s">
        <v>897</v>
      </c>
    </row>
    <row r="727" spans="1:24">
      <c r="A727" s="5" t="s">
        <v>696</v>
      </c>
      <c r="B727" s="10">
        <v>41956</v>
      </c>
      <c r="C727" s="10" t="str">
        <f>VLOOKUP(MONTH(B727),'Commission Criteria'!$XES$3:$XFD$6,2,1)</f>
        <v>Qtr3</v>
      </c>
      <c r="D727" s="5" t="s">
        <v>1539</v>
      </c>
      <c r="E727" s="5">
        <v>10009</v>
      </c>
      <c r="F727" s="5" t="s">
        <v>1433</v>
      </c>
      <c r="G727" s="5">
        <v>3</v>
      </c>
      <c r="H727" s="2" t="s">
        <v>996</v>
      </c>
      <c r="I727" s="2" t="s">
        <v>892</v>
      </c>
      <c r="J727" s="2" t="s">
        <v>894</v>
      </c>
      <c r="K727" s="5" t="s">
        <v>1133</v>
      </c>
      <c r="L727" s="5">
        <v>3473</v>
      </c>
      <c r="M727" s="5">
        <v>1493</v>
      </c>
      <c r="N727" s="5" t="s">
        <v>923</v>
      </c>
      <c r="O727" s="8">
        <v>4</v>
      </c>
      <c r="P727" s="5">
        <v>4479</v>
      </c>
      <c r="Q727" s="5">
        <v>10419</v>
      </c>
      <c r="R727" s="17">
        <f>VLOOKUP(Q727,'Commission Criteria'!$B$3:$C$11,2,TRUE)</f>
        <v>0.03</v>
      </c>
      <c r="S727" s="17">
        <f>VLOOKUP('OS Vlookup Approx Sol'!Q727,IF('OS Vlookup Approx Sol'!O727&lt;=5,'Commission Criteria'!$B$3:$C$11,'Commission Criteria'!$E$3:$F$11),2,1)</f>
        <v>0.03</v>
      </c>
      <c r="T727" s="5" t="s">
        <v>996</v>
      </c>
      <c r="U727" s="5" t="s">
        <v>891</v>
      </c>
      <c r="V727" s="5" t="s">
        <v>892</v>
      </c>
      <c r="W727" s="5" t="s">
        <v>893</v>
      </c>
      <c r="X727" s="5" t="s">
        <v>894</v>
      </c>
    </row>
    <row r="728" spans="1:24">
      <c r="A728" s="5" t="s">
        <v>697</v>
      </c>
      <c r="B728" s="10">
        <v>41957</v>
      </c>
      <c r="C728" s="10" t="str">
        <f>VLOOKUP(MONTH(B728),'Commission Criteria'!$XES$3:$XFD$6,2,1)</f>
        <v>Qtr3</v>
      </c>
      <c r="D728" s="5" t="s">
        <v>1541</v>
      </c>
      <c r="E728" s="5">
        <v>10008</v>
      </c>
      <c r="F728" s="5" t="s">
        <v>1319</v>
      </c>
      <c r="G728" s="5">
        <v>1</v>
      </c>
      <c r="H728" s="2" t="s">
        <v>995</v>
      </c>
      <c r="I728" s="2" t="s">
        <v>889</v>
      </c>
      <c r="J728" s="2" t="s">
        <v>890</v>
      </c>
      <c r="K728" s="5" t="s">
        <v>987</v>
      </c>
      <c r="L728" s="5">
        <v>2714</v>
      </c>
      <c r="M728" s="5">
        <v>1975</v>
      </c>
      <c r="N728" s="5" t="s">
        <v>918</v>
      </c>
      <c r="O728" s="8">
        <v>8</v>
      </c>
      <c r="P728" s="5">
        <v>1975</v>
      </c>
      <c r="Q728" s="5">
        <v>2714</v>
      </c>
      <c r="R728" s="17">
        <f>VLOOKUP(Q728,'Commission Criteria'!$B$3:$C$11,2,TRUE)</f>
        <v>0.01</v>
      </c>
      <c r="S728" s="17">
        <f>VLOOKUP('OS Vlookup Approx Sol'!Q728,IF('OS Vlookup Approx Sol'!O728&lt;=5,'Commission Criteria'!$B$3:$C$11,'Commission Criteria'!$E$3:$F$11),2,1)</f>
        <v>0.02</v>
      </c>
      <c r="T728" s="5" t="s">
        <v>995</v>
      </c>
      <c r="U728" s="5" t="s">
        <v>888</v>
      </c>
      <c r="V728" s="5" t="s">
        <v>889</v>
      </c>
      <c r="W728" s="5" t="s">
        <v>865</v>
      </c>
      <c r="X728" s="5" t="s">
        <v>890</v>
      </c>
    </row>
    <row r="729" spans="1:24">
      <c r="A729" s="5" t="s">
        <v>698</v>
      </c>
      <c r="B729" s="10">
        <v>41957</v>
      </c>
      <c r="C729" s="10" t="str">
        <f>VLOOKUP(MONTH(B729),'Commission Criteria'!$XES$3:$XFD$6,2,1)</f>
        <v>Qtr3</v>
      </c>
      <c r="D729" s="5" t="s">
        <v>1544</v>
      </c>
      <c r="E729" s="5">
        <v>10005</v>
      </c>
      <c r="F729" s="5" t="s">
        <v>1418</v>
      </c>
      <c r="G729" s="5">
        <v>1</v>
      </c>
      <c r="H729" s="2" t="s">
        <v>993</v>
      </c>
      <c r="I729" s="2" t="s">
        <v>878</v>
      </c>
      <c r="J729" s="2" t="s">
        <v>880</v>
      </c>
      <c r="K729" s="5" t="s">
        <v>1118</v>
      </c>
      <c r="L729" s="5">
        <v>4003</v>
      </c>
      <c r="M729" s="5">
        <v>2255</v>
      </c>
      <c r="N729" s="5" t="s">
        <v>918</v>
      </c>
      <c r="O729" s="8">
        <v>3</v>
      </c>
      <c r="P729" s="5">
        <v>2255</v>
      </c>
      <c r="Q729" s="5">
        <v>4003</v>
      </c>
      <c r="R729" s="17">
        <f>VLOOKUP(Q729,'Commission Criteria'!$B$3:$C$11,2,TRUE)</f>
        <v>0.01</v>
      </c>
      <c r="S729" s="17">
        <f>VLOOKUP('OS Vlookup Approx Sol'!Q729,IF('OS Vlookup Approx Sol'!O729&lt;=5,'Commission Criteria'!$B$3:$C$11,'Commission Criteria'!$E$3:$F$11),2,1)</f>
        <v>0.01</v>
      </c>
      <c r="T729" s="5" t="s">
        <v>993</v>
      </c>
      <c r="U729" s="5" t="s">
        <v>877</v>
      </c>
      <c r="V729" s="5" t="s">
        <v>878</v>
      </c>
      <c r="W729" s="5" t="s">
        <v>879</v>
      </c>
      <c r="X729" s="5" t="s">
        <v>880</v>
      </c>
    </row>
    <row r="730" spans="1:24">
      <c r="A730" s="5" t="s">
        <v>699</v>
      </c>
      <c r="B730" s="10">
        <v>41957</v>
      </c>
      <c r="C730" s="10" t="str">
        <f>VLOOKUP(MONTH(B730),'Commission Criteria'!$XES$3:$XFD$6,2,1)</f>
        <v>Qtr3</v>
      </c>
      <c r="D730" s="5" t="s">
        <v>1539</v>
      </c>
      <c r="E730" s="5">
        <v>10002</v>
      </c>
      <c r="F730" s="5" t="s">
        <v>1537</v>
      </c>
      <c r="G730" s="5">
        <v>1</v>
      </c>
      <c r="H730" s="2" t="s">
        <v>990</v>
      </c>
      <c r="I730" s="2" t="s">
        <v>868</v>
      </c>
      <c r="J730" s="2" t="s">
        <v>870</v>
      </c>
      <c r="K730" s="5" t="s">
        <v>1237</v>
      </c>
      <c r="L730" s="5">
        <v>4305</v>
      </c>
      <c r="M730" s="5">
        <v>1703</v>
      </c>
      <c r="N730" s="5" t="s">
        <v>920</v>
      </c>
      <c r="O730" s="8">
        <v>4</v>
      </c>
      <c r="P730" s="5">
        <v>1703</v>
      </c>
      <c r="Q730" s="5">
        <v>4305</v>
      </c>
      <c r="R730" s="17">
        <f>VLOOKUP(Q730,'Commission Criteria'!$B$3:$C$11,2,TRUE)</f>
        <v>0.01</v>
      </c>
      <c r="S730" s="17">
        <f>VLOOKUP('OS Vlookup Approx Sol'!Q730,IF('OS Vlookup Approx Sol'!O730&lt;=5,'Commission Criteria'!$B$3:$C$11,'Commission Criteria'!$E$3:$F$11),2,1)</f>
        <v>0.01</v>
      </c>
      <c r="T730" s="5" t="s">
        <v>990</v>
      </c>
      <c r="U730" s="5" t="s">
        <v>867</v>
      </c>
      <c r="V730" s="5" t="s">
        <v>868</v>
      </c>
      <c r="W730" s="5" t="s">
        <v>869</v>
      </c>
      <c r="X730" s="5" t="s">
        <v>870</v>
      </c>
    </row>
    <row r="731" spans="1:24">
      <c r="A731" s="5" t="s">
        <v>700</v>
      </c>
      <c r="B731" s="10">
        <v>41957</v>
      </c>
      <c r="C731" s="10" t="str">
        <f>VLOOKUP(MONTH(B731),'Commission Criteria'!$XES$3:$XFD$6,2,1)</f>
        <v>Qtr3</v>
      </c>
      <c r="D731" s="5" t="s">
        <v>1540</v>
      </c>
      <c r="E731" s="5">
        <v>10007</v>
      </c>
      <c r="F731" s="5" t="s">
        <v>1495</v>
      </c>
      <c r="G731" s="5">
        <v>3</v>
      </c>
      <c r="H731" s="2" t="s">
        <v>994</v>
      </c>
      <c r="I731" s="2" t="s">
        <v>886</v>
      </c>
      <c r="J731" s="2" t="s">
        <v>887</v>
      </c>
      <c r="K731" s="5" t="s">
        <v>1195</v>
      </c>
      <c r="L731" s="5">
        <v>3034</v>
      </c>
      <c r="M731" s="5">
        <v>2312</v>
      </c>
      <c r="N731" s="5" t="s">
        <v>918</v>
      </c>
      <c r="O731" s="8">
        <v>5</v>
      </c>
      <c r="P731" s="5">
        <v>6936</v>
      </c>
      <c r="Q731" s="5">
        <v>9102</v>
      </c>
      <c r="R731" s="17">
        <f>VLOOKUP(Q731,'Commission Criteria'!$B$3:$C$11,2,TRUE)</f>
        <v>0.03</v>
      </c>
      <c r="S731" s="17">
        <f>VLOOKUP('OS Vlookup Approx Sol'!Q731,IF('OS Vlookup Approx Sol'!O731&lt;=5,'Commission Criteria'!$B$3:$C$11,'Commission Criteria'!$E$3:$F$11),2,1)</f>
        <v>0.03</v>
      </c>
      <c r="T731" s="5" t="s">
        <v>994</v>
      </c>
      <c r="U731" s="5" t="s">
        <v>885</v>
      </c>
      <c r="V731" s="5" t="s">
        <v>886</v>
      </c>
      <c r="W731" s="5" t="s">
        <v>879</v>
      </c>
      <c r="X731" s="5" t="s">
        <v>887</v>
      </c>
    </row>
    <row r="732" spans="1:24">
      <c r="A732" s="5" t="s">
        <v>701</v>
      </c>
      <c r="B732" s="10">
        <v>41957</v>
      </c>
      <c r="C732" s="10" t="str">
        <f>VLOOKUP(MONTH(B732),'Commission Criteria'!$XES$3:$XFD$6,2,1)</f>
        <v>Qtr3</v>
      </c>
      <c r="D732" s="5" t="s">
        <v>1544</v>
      </c>
      <c r="E732" s="5">
        <v>10006</v>
      </c>
      <c r="F732" s="5" t="s">
        <v>1371</v>
      </c>
      <c r="G732" s="5">
        <v>2</v>
      </c>
      <c r="H732" s="2" t="s">
        <v>1561</v>
      </c>
      <c r="I732" s="2" t="s">
        <v>882</v>
      </c>
      <c r="J732" s="2" t="s">
        <v>884</v>
      </c>
      <c r="K732" s="5" t="s">
        <v>1071</v>
      </c>
      <c r="L732" s="5">
        <v>4928</v>
      </c>
      <c r="M732" s="5">
        <v>2101</v>
      </c>
      <c r="N732" s="5" t="s">
        <v>918</v>
      </c>
      <c r="O732" s="8">
        <v>3</v>
      </c>
      <c r="P732" s="5">
        <v>4202</v>
      </c>
      <c r="Q732" s="5">
        <v>9856</v>
      </c>
      <c r="R732" s="17">
        <f>VLOOKUP(Q732,'Commission Criteria'!$B$3:$C$11,2,TRUE)</f>
        <v>0.03</v>
      </c>
      <c r="S732" s="17">
        <f>VLOOKUP('OS Vlookup Approx Sol'!Q732,IF('OS Vlookup Approx Sol'!O732&lt;=5,'Commission Criteria'!$B$3:$C$11,'Commission Criteria'!$E$3:$F$11),2,1)</f>
        <v>0.03</v>
      </c>
      <c r="T732" s="5" t="s">
        <v>1561</v>
      </c>
      <c r="U732" s="5" t="s">
        <v>881</v>
      </c>
      <c r="V732" s="5" t="s">
        <v>882</v>
      </c>
      <c r="W732" s="5" t="s">
        <v>883</v>
      </c>
      <c r="X732" s="5" t="s">
        <v>884</v>
      </c>
    </row>
    <row r="733" spans="1:24">
      <c r="A733" s="5" t="s">
        <v>702</v>
      </c>
      <c r="B733" s="10">
        <v>41958</v>
      </c>
      <c r="C733" s="10" t="str">
        <f>VLOOKUP(MONTH(B733),'Commission Criteria'!$XES$3:$XFD$6,2,1)</f>
        <v>Qtr3</v>
      </c>
      <c r="D733" s="5" t="s">
        <v>1545</v>
      </c>
      <c r="E733" s="5">
        <v>10012</v>
      </c>
      <c r="F733" s="5" t="s">
        <v>1283</v>
      </c>
      <c r="G733" s="5">
        <v>1</v>
      </c>
      <c r="H733" s="2" t="s">
        <v>999</v>
      </c>
      <c r="I733" s="2" t="s">
        <v>903</v>
      </c>
      <c r="J733" s="2" t="s">
        <v>904</v>
      </c>
      <c r="K733" s="5" t="s">
        <v>980</v>
      </c>
      <c r="L733" s="5">
        <v>3859</v>
      </c>
      <c r="M733" s="5">
        <v>1465</v>
      </c>
      <c r="N733" s="5" t="s">
        <v>925</v>
      </c>
      <c r="O733" s="8">
        <v>6</v>
      </c>
      <c r="P733" s="5">
        <v>1465</v>
      </c>
      <c r="Q733" s="5">
        <v>3859</v>
      </c>
      <c r="R733" s="17">
        <f>VLOOKUP(Q733,'Commission Criteria'!$B$3:$C$11,2,TRUE)</f>
        <v>0.01</v>
      </c>
      <c r="S733" s="17">
        <f>VLOOKUP('OS Vlookup Approx Sol'!Q733,IF('OS Vlookup Approx Sol'!O733&lt;=5,'Commission Criteria'!$B$3:$C$11,'Commission Criteria'!$E$3:$F$11),2,1)</f>
        <v>0.02</v>
      </c>
      <c r="T733" s="5" t="s">
        <v>999</v>
      </c>
      <c r="U733" s="5" t="s">
        <v>902</v>
      </c>
      <c r="V733" s="5" t="s">
        <v>903</v>
      </c>
      <c r="W733" s="5" t="s">
        <v>879</v>
      </c>
      <c r="X733" s="5" t="s">
        <v>904</v>
      </c>
    </row>
    <row r="734" spans="1:24">
      <c r="A734" s="5" t="s">
        <v>703</v>
      </c>
      <c r="B734" s="10">
        <v>41959</v>
      </c>
      <c r="C734" s="10" t="str">
        <f>VLOOKUP(MONTH(B734),'Commission Criteria'!$XES$3:$XFD$6,2,1)</f>
        <v>Qtr3</v>
      </c>
      <c r="D734" s="5" t="s">
        <v>1542</v>
      </c>
      <c r="E734" s="5">
        <v>10009</v>
      </c>
      <c r="F734" s="5" t="s">
        <v>1475</v>
      </c>
      <c r="G734" s="5">
        <v>2</v>
      </c>
      <c r="H734" s="2" t="s">
        <v>996</v>
      </c>
      <c r="I734" s="2" t="s">
        <v>892</v>
      </c>
      <c r="J734" s="2" t="s">
        <v>894</v>
      </c>
      <c r="K734" s="5" t="s">
        <v>1175</v>
      </c>
      <c r="L734" s="5">
        <v>3590</v>
      </c>
      <c r="M734" s="5">
        <v>1866</v>
      </c>
      <c r="N734" s="5" t="s">
        <v>925</v>
      </c>
      <c r="O734" s="8" t="s">
        <v>1572</v>
      </c>
      <c r="P734" s="5">
        <v>3732</v>
      </c>
      <c r="Q734" s="5">
        <v>7180</v>
      </c>
      <c r="R734" s="17">
        <f>VLOOKUP(Q734,'Commission Criteria'!$B$3:$C$11,2,TRUE)</f>
        <v>0.03</v>
      </c>
      <c r="S734" s="17">
        <f>VLOOKUP('OS Vlookup Approx Sol'!Q734,IF('OS Vlookup Approx Sol'!O734&lt;=5,'Commission Criteria'!$B$3:$C$11,'Commission Criteria'!$E$3:$F$11),2,1)</f>
        <v>0.02</v>
      </c>
      <c r="T734" s="5" t="s">
        <v>996</v>
      </c>
      <c r="U734" s="5" t="s">
        <v>891</v>
      </c>
      <c r="V734" s="5" t="s">
        <v>892</v>
      </c>
      <c r="W734" s="5" t="s">
        <v>893</v>
      </c>
      <c r="X734" s="5" t="s">
        <v>894</v>
      </c>
    </row>
    <row r="735" spans="1:24">
      <c r="A735" s="5" t="s">
        <v>704</v>
      </c>
      <c r="B735" s="10">
        <v>41959</v>
      </c>
      <c r="C735" s="10" t="str">
        <f>VLOOKUP(MONTH(B735),'Commission Criteria'!$XES$3:$XFD$6,2,1)</f>
        <v>Qtr3</v>
      </c>
      <c r="D735" s="5" t="s">
        <v>1544</v>
      </c>
      <c r="E735" s="5">
        <v>10011</v>
      </c>
      <c r="F735" s="5" t="s">
        <v>1509</v>
      </c>
      <c r="G735" s="5">
        <v>3</v>
      </c>
      <c r="H735" s="2" t="s">
        <v>998</v>
      </c>
      <c r="I735" s="2" t="s">
        <v>899</v>
      </c>
      <c r="J735" s="2" t="s">
        <v>901</v>
      </c>
      <c r="K735" s="5" t="s">
        <v>1209</v>
      </c>
      <c r="L735" s="5">
        <v>3388</v>
      </c>
      <c r="M735" s="5">
        <v>1454</v>
      </c>
      <c r="N735" s="5" t="s">
        <v>923</v>
      </c>
      <c r="O735" s="8">
        <v>3</v>
      </c>
      <c r="P735" s="5">
        <v>4362</v>
      </c>
      <c r="Q735" s="5">
        <v>10164</v>
      </c>
      <c r="R735" s="17">
        <f>VLOOKUP(Q735,'Commission Criteria'!$B$3:$C$11,2,TRUE)</f>
        <v>0.03</v>
      </c>
      <c r="S735" s="17">
        <f>VLOOKUP('OS Vlookup Approx Sol'!Q735,IF('OS Vlookup Approx Sol'!O735&lt;=5,'Commission Criteria'!$B$3:$C$11,'Commission Criteria'!$E$3:$F$11),2,1)</f>
        <v>0.03</v>
      </c>
      <c r="T735" s="5" t="s">
        <v>998</v>
      </c>
      <c r="U735" s="5" t="s">
        <v>898</v>
      </c>
      <c r="V735" s="5" t="s">
        <v>899</v>
      </c>
      <c r="W735" s="5" t="s">
        <v>900</v>
      </c>
      <c r="X735" s="5" t="s">
        <v>901</v>
      </c>
    </row>
    <row r="736" spans="1:24">
      <c r="A736" s="5" t="s">
        <v>705</v>
      </c>
      <c r="B736" s="10">
        <v>41959</v>
      </c>
      <c r="C736" s="10" t="str">
        <f>VLOOKUP(MONTH(B736),'Commission Criteria'!$XES$3:$XFD$6,2,1)</f>
        <v>Qtr3</v>
      </c>
      <c r="D736" s="5" t="s">
        <v>1539</v>
      </c>
      <c r="E736" s="5">
        <v>10014</v>
      </c>
      <c r="F736" s="5" t="s">
        <v>1382</v>
      </c>
      <c r="G736" s="5">
        <v>3</v>
      </c>
      <c r="H736" s="2" t="s">
        <v>1001</v>
      </c>
      <c r="I736" s="2" t="s">
        <v>910</v>
      </c>
      <c r="J736" s="2" t="s">
        <v>912</v>
      </c>
      <c r="K736" s="5" t="s">
        <v>1082</v>
      </c>
      <c r="L736" s="5">
        <v>4910</v>
      </c>
      <c r="M736" s="5">
        <v>2108</v>
      </c>
      <c r="N736" s="5" t="s">
        <v>918</v>
      </c>
      <c r="O736" s="8">
        <v>4</v>
      </c>
      <c r="P736" s="5">
        <v>6324</v>
      </c>
      <c r="Q736" s="5">
        <v>14730</v>
      </c>
      <c r="R736" s="17">
        <f>VLOOKUP(Q736,'Commission Criteria'!$B$3:$C$11,2,TRUE)</f>
        <v>0.03</v>
      </c>
      <c r="S736" s="17">
        <f>VLOOKUP('OS Vlookup Approx Sol'!Q736,IF('OS Vlookup Approx Sol'!O736&lt;=5,'Commission Criteria'!$B$3:$C$11,'Commission Criteria'!$E$3:$F$11),2,1)</f>
        <v>0.03</v>
      </c>
      <c r="T736" s="5" t="s">
        <v>1001</v>
      </c>
      <c r="U736" s="5" t="s">
        <v>909</v>
      </c>
      <c r="V736" s="5" t="s">
        <v>910</v>
      </c>
      <c r="W736" s="5" t="s">
        <v>911</v>
      </c>
      <c r="X736" s="5" t="s">
        <v>912</v>
      </c>
    </row>
    <row r="737" spans="1:24">
      <c r="A737" s="5" t="s">
        <v>706</v>
      </c>
      <c r="B737" s="10">
        <v>41963</v>
      </c>
      <c r="C737" s="10" t="str">
        <f>VLOOKUP(MONTH(B737),'Commission Criteria'!$XES$3:$XFD$6,2,1)</f>
        <v>Qtr3</v>
      </c>
      <c r="D737" s="5" t="s">
        <v>1539</v>
      </c>
      <c r="E737" s="5">
        <v>10011</v>
      </c>
      <c r="F737" s="5" t="s">
        <v>1365</v>
      </c>
      <c r="G737" s="5">
        <v>1</v>
      </c>
      <c r="H737" s="2" t="s">
        <v>998</v>
      </c>
      <c r="I737" s="2" t="s">
        <v>899</v>
      </c>
      <c r="J737" s="2" t="s">
        <v>901</v>
      </c>
      <c r="K737" s="5" t="s">
        <v>1065</v>
      </c>
      <c r="L737" s="5">
        <v>4239</v>
      </c>
      <c r="M737" s="5">
        <v>2267</v>
      </c>
      <c r="N737" s="5" t="s">
        <v>918</v>
      </c>
      <c r="O737" s="8">
        <v>4</v>
      </c>
      <c r="P737" s="5">
        <v>2267</v>
      </c>
      <c r="Q737" s="5">
        <v>4239</v>
      </c>
      <c r="R737" s="17">
        <f>VLOOKUP(Q737,'Commission Criteria'!$B$3:$C$11,2,TRUE)</f>
        <v>0.01</v>
      </c>
      <c r="S737" s="17">
        <f>VLOOKUP('OS Vlookup Approx Sol'!Q737,IF('OS Vlookup Approx Sol'!O737&lt;=5,'Commission Criteria'!$B$3:$C$11,'Commission Criteria'!$E$3:$F$11),2,1)</f>
        <v>0.01</v>
      </c>
      <c r="T737" s="5" t="s">
        <v>998</v>
      </c>
      <c r="U737" s="5" t="s">
        <v>898</v>
      </c>
      <c r="V737" s="5" t="s">
        <v>899</v>
      </c>
      <c r="W737" s="5" t="s">
        <v>900</v>
      </c>
      <c r="X737" s="5" t="s">
        <v>901</v>
      </c>
    </row>
    <row r="738" spans="1:24">
      <c r="A738" s="5" t="s">
        <v>707</v>
      </c>
      <c r="B738" s="10">
        <v>41964</v>
      </c>
      <c r="C738" s="10" t="str">
        <f>VLOOKUP(MONTH(B738),'Commission Criteria'!$XES$3:$XFD$6,2,1)</f>
        <v>Qtr3</v>
      </c>
      <c r="D738" s="5" t="s">
        <v>1545</v>
      </c>
      <c r="E738" s="5">
        <v>10008</v>
      </c>
      <c r="F738" s="5" t="s">
        <v>1422</v>
      </c>
      <c r="G738" s="5">
        <v>1</v>
      </c>
      <c r="H738" s="2" t="s">
        <v>995</v>
      </c>
      <c r="I738" s="2" t="s">
        <v>889</v>
      </c>
      <c r="J738" s="2" t="s">
        <v>890</v>
      </c>
      <c r="K738" s="5" t="s">
        <v>1122</v>
      </c>
      <c r="L738" s="5">
        <v>4788</v>
      </c>
      <c r="M738" s="5">
        <v>2063</v>
      </c>
      <c r="N738" s="5" t="s">
        <v>923</v>
      </c>
      <c r="O738" s="8">
        <v>6</v>
      </c>
      <c r="P738" s="5">
        <v>2063</v>
      </c>
      <c r="Q738" s="5">
        <v>4788</v>
      </c>
      <c r="R738" s="17">
        <f>VLOOKUP(Q738,'Commission Criteria'!$B$3:$C$11,2,TRUE)</f>
        <v>0.01</v>
      </c>
      <c r="S738" s="17">
        <f>VLOOKUP('OS Vlookup Approx Sol'!Q738,IF('OS Vlookup Approx Sol'!O738&lt;=5,'Commission Criteria'!$B$3:$C$11,'Commission Criteria'!$E$3:$F$11),2,1)</f>
        <v>0.02</v>
      </c>
      <c r="T738" s="5" t="s">
        <v>995</v>
      </c>
      <c r="U738" s="5" t="s">
        <v>888</v>
      </c>
      <c r="V738" s="5" t="s">
        <v>889</v>
      </c>
      <c r="W738" s="5" t="s">
        <v>865</v>
      </c>
      <c r="X738" s="5" t="s">
        <v>890</v>
      </c>
    </row>
    <row r="739" spans="1:24">
      <c r="A739" s="5" t="s">
        <v>708</v>
      </c>
      <c r="B739" s="10">
        <v>41965</v>
      </c>
      <c r="C739" s="10" t="str">
        <f>VLOOKUP(MONTH(B739),'Commission Criteria'!$XES$3:$XFD$6,2,1)</f>
        <v>Qtr3</v>
      </c>
      <c r="D739" s="5" t="s">
        <v>1541</v>
      </c>
      <c r="E739" s="5">
        <v>10008</v>
      </c>
      <c r="F739" s="5" t="s">
        <v>1322</v>
      </c>
      <c r="G739" s="5">
        <v>1</v>
      </c>
      <c r="H739" s="2" t="s">
        <v>995</v>
      </c>
      <c r="I739" s="2" t="s">
        <v>889</v>
      </c>
      <c r="J739" s="2" t="s">
        <v>890</v>
      </c>
      <c r="K739" s="5" t="s">
        <v>1022</v>
      </c>
      <c r="L739" s="5">
        <v>3018</v>
      </c>
      <c r="M739" s="5">
        <v>1286</v>
      </c>
      <c r="N739" s="5" t="s">
        <v>918</v>
      </c>
      <c r="O739" s="8">
        <v>8</v>
      </c>
      <c r="P739" s="5">
        <v>1286</v>
      </c>
      <c r="Q739" s="5">
        <v>3018</v>
      </c>
      <c r="R739" s="17">
        <f>VLOOKUP(Q739,'Commission Criteria'!$B$3:$C$11,2,TRUE)</f>
        <v>0.01</v>
      </c>
      <c r="S739" s="17">
        <f>VLOOKUP('OS Vlookup Approx Sol'!Q739,IF('OS Vlookup Approx Sol'!O739&lt;=5,'Commission Criteria'!$B$3:$C$11,'Commission Criteria'!$E$3:$F$11),2,1)</f>
        <v>0.02</v>
      </c>
      <c r="T739" s="5" t="s">
        <v>995</v>
      </c>
      <c r="U739" s="5" t="s">
        <v>888</v>
      </c>
      <c r="V739" s="5" t="s">
        <v>889</v>
      </c>
      <c r="W739" s="5" t="s">
        <v>865</v>
      </c>
      <c r="X739" s="5" t="s">
        <v>890</v>
      </c>
    </row>
    <row r="740" spans="1:24">
      <c r="A740" s="5" t="s">
        <v>709</v>
      </c>
      <c r="B740" s="10">
        <v>41966</v>
      </c>
      <c r="C740" s="10" t="str">
        <f>VLOOKUP(MONTH(B740),'Commission Criteria'!$XES$3:$XFD$6,2,1)</f>
        <v>Qtr3</v>
      </c>
      <c r="D740" s="5" t="s">
        <v>1540</v>
      </c>
      <c r="E740" s="5">
        <v>10014</v>
      </c>
      <c r="F740" s="5" t="s">
        <v>1341</v>
      </c>
      <c r="G740" s="5">
        <v>1</v>
      </c>
      <c r="H740" s="2" t="s">
        <v>1001</v>
      </c>
      <c r="I740" s="2" t="s">
        <v>910</v>
      </c>
      <c r="J740" s="2" t="s">
        <v>912</v>
      </c>
      <c r="K740" s="5" t="s">
        <v>1041</v>
      </c>
      <c r="L740" s="5">
        <v>2588</v>
      </c>
      <c r="M740" s="5">
        <v>2069</v>
      </c>
      <c r="N740" s="5" t="s">
        <v>918</v>
      </c>
      <c r="O740" s="8">
        <v>5</v>
      </c>
      <c r="P740" s="5">
        <v>2069</v>
      </c>
      <c r="Q740" s="5">
        <v>2588</v>
      </c>
      <c r="R740" s="17">
        <f>VLOOKUP(Q740,'Commission Criteria'!$B$3:$C$11,2,TRUE)</f>
        <v>0.01</v>
      </c>
      <c r="S740" s="17">
        <f>VLOOKUP('OS Vlookup Approx Sol'!Q740,IF('OS Vlookup Approx Sol'!O740&lt;=5,'Commission Criteria'!$B$3:$C$11,'Commission Criteria'!$E$3:$F$11),2,1)</f>
        <v>0.01</v>
      </c>
      <c r="T740" s="5" t="s">
        <v>1001</v>
      </c>
      <c r="U740" s="5" t="s">
        <v>909</v>
      </c>
      <c r="V740" s="5" t="s">
        <v>910</v>
      </c>
      <c r="W740" s="5" t="s">
        <v>911</v>
      </c>
      <c r="X740" s="5" t="s">
        <v>912</v>
      </c>
    </row>
    <row r="741" spans="1:24">
      <c r="A741" s="5" t="s">
        <v>710</v>
      </c>
      <c r="B741" s="10">
        <v>41967</v>
      </c>
      <c r="C741" s="10" t="str">
        <f>VLOOKUP(MONTH(B741),'Commission Criteria'!$XES$3:$XFD$6,2,1)</f>
        <v>Qtr3</v>
      </c>
      <c r="D741" s="5" t="s">
        <v>1544</v>
      </c>
      <c r="E741" s="5">
        <v>10009</v>
      </c>
      <c r="F741" s="5" t="s">
        <v>1522</v>
      </c>
      <c r="G741" s="5">
        <v>3</v>
      </c>
      <c r="H741" s="2" t="s">
        <v>996</v>
      </c>
      <c r="I741" s="2" t="s">
        <v>892</v>
      </c>
      <c r="J741" s="2" t="s">
        <v>894</v>
      </c>
      <c r="K741" s="5" t="s">
        <v>1222</v>
      </c>
      <c r="L741" s="5">
        <v>3508</v>
      </c>
      <c r="M741" s="5">
        <v>1212</v>
      </c>
      <c r="N741" s="5" t="s">
        <v>918</v>
      </c>
      <c r="O741" s="8">
        <v>3</v>
      </c>
      <c r="P741" s="5">
        <v>3636</v>
      </c>
      <c r="Q741" s="5">
        <v>10524</v>
      </c>
      <c r="R741" s="17">
        <f>VLOOKUP(Q741,'Commission Criteria'!$B$3:$C$11,2,TRUE)</f>
        <v>0.03</v>
      </c>
      <c r="S741" s="17">
        <f>VLOOKUP('OS Vlookup Approx Sol'!Q741,IF('OS Vlookup Approx Sol'!O741&lt;=5,'Commission Criteria'!$B$3:$C$11,'Commission Criteria'!$E$3:$F$11),2,1)</f>
        <v>0.03</v>
      </c>
      <c r="T741" s="5" t="s">
        <v>996</v>
      </c>
      <c r="U741" s="5" t="s">
        <v>891</v>
      </c>
      <c r="V741" s="5" t="s">
        <v>892</v>
      </c>
      <c r="W741" s="5" t="s">
        <v>893</v>
      </c>
      <c r="X741" s="5" t="s">
        <v>894</v>
      </c>
    </row>
    <row r="742" spans="1:24">
      <c r="A742" s="5" t="s">
        <v>711</v>
      </c>
      <c r="B742" s="10">
        <v>41971</v>
      </c>
      <c r="C742" s="10" t="str">
        <f>VLOOKUP(MONTH(B742),'Commission Criteria'!$XES$3:$XFD$6,2,1)</f>
        <v>Qtr3</v>
      </c>
      <c r="D742" s="5" t="s">
        <v>1542</v>
      </c>
      <c r="E742" s="5">
        <v>10004</v>
      </c>
      <c r="F742" s="5" t="s">
        <v>1365</v>
      </c>
      <c r="G742" s="5">
        <v>1</v>
      </c>
      <c r="H742" s="2" t="s">
        <v>992</v>
      </c>
      <c r="I742" s="2" t="s">
        <v>864</v>
      </c>
      <c r="J742" s="2" t="s">
        <v>876</v>
      </c>
      <c r="K742" s="5" t="s">
        <v>1065</v>
      </c>
      <c r="L742" s="5">
        <v>4239</v>
      </c>
      <c r="M742" s="5">
        <v>2267</v>
      </c>
      <c r="N742" s="5" t="s">
        <v>918</v>
      </c>
      <c r="O742" s="8" t="s">
        <v>1572</v>
      </c>
      <c r="P742" s="5">
        <v>2267</v>
      </c>
      <c r="Q742" s="5">
        <v>4239</v>
      </c>
      <c r="R742" s="17">
        <f>VLOOKUP(Q742,'Commission Criteria'!$B$3:$C$11,2,TRUE)</f>
        <v>0.01</v>
      </c>
      <c r="S742" s="17">
        <f>VLOOKUP('OS Vlookup Approx Sol'!Q742,IF('OS Vlookup Approx Sol'!O742&lt;=5,'Commission Criteria'!$B$3:$C$11,'Commission Criteria'!$E$3:$F$11),2,1)</f>
        <v>0.02</v>
      </c>
      <c r="T742" s="5" t="s">
        <v>992</v>
      </c>
      <c r="U742" s="5" t="s">
        <v>875</v>
      </c>
      <c r="V742" s="5" t="s">
        <v>864</v>
      </c>
      <c r="W742" s="5" t="s">
        <v>865</v>
      </c>
      <c r="X742" s="5" t="s">
        <v>876</v>
      </c>
    </row>
    <row r="743" spans="1:24">
      <c r="A743" s="5" t="s">
        <v>712</v>
      </c>
      <c r="B743" s="10">
        <v>41972</v>
      </c>
      <c r="C743" s="10" t="str">
        <f>VLOOKUP(MONTH(B743),'Commission Criteria'!$XES$3:$XFD$6,2,1)</f>
        <v>Qtr3</v>
      </c>
      <c r="D743" s="5" t="s">
        <v>1539</v>
      </c>
      <c r="E743" s="5">
        <v>10003</v>
      </c>
      <c r="F743" s="5" t="s">
        <v>1500</v>
      </c>
      <c r="G743" s="5">
        <v>1</v>
      </c>
      <c r="H743" s="2" t="s">
        <v>991</v>
      </c>
      <c r="I743" s="2" t="s">
        <v>872</v>
      </c>
      <c r="J743" s="2" t="s">
        <v>874</v>
      </c>
      <c r="K743" s="5" t="s">
        <v>1200</v>
      </c>
      <c r="L743" s="5">
        <v>4484</v>
      </c>
      <c r="M743" s="5">
        <v>2146</v>
      </c>
      <c r="N743" s="5" t="s">
        <v>918</v>
      </c>
      <c r="O743" s="8">
        <v>4</v>
      </c>
      <c r="P743" s="5">
        <v>2146</v>
      </c>
      <c r="Q743" s="5">
        <v>4484</v>
      </c>
      <c r="R743" s="17">
        <f>VLOOKUP(Q743,'Commission Criteria'!$B$3:$C$11,2,TRUE)</f>
        <v>0.01</v>
      </c>
      <c r="S743" s="17">
        <f>VLOOKUP('OS Vlookup Approx Sol'!Q743,IF('OS Vlookup Approx Sol'!O743&lt;=5,'Commission Criteria'!$B$3:$C$11,'Commission Criteria'!$E$3:$F$11),2,1)</f>
        <v>0.01</v>
      </c>
      <c r="T743" s="5" t="s">
        <v>991</v>
      </c>
      <c r="U743" s="5" t="s">
        <v>871</v>
      </c>
      <c r="V743" s="5" t="s">
        <v>872</v>
      </c>
      <c r="W743" s="5" t="s">
        <v>873</v>
      </c>
      <c r="X743" s="5" t="s">
        <v>874</v>
      </c>
    </row>
    <row r="744" spans="1:24">
      <c r="A744" s="5" t="s">
        <v>713</v>
      </c>
      <c r="B744" s="10">
        <v>41972</v>
      </c>
      <c r="C744" s="10" t="str">
        <f>VLOOKUP(MONTH(B744),'Commission Criteria'!$XES$3:$XFD$6,2,1)</f>
        <v>Qtr3</v>
      </c>
      <c r="D744" s="5" t="s">
        <v>1539</v>
      </c>
      <c r="E744" s="5">
        <v>10013</v>
      </c>
      <c r="F744" s="5" t="s">
        <v>1294</v>
      </c>
      <c r="G744" s="5">
        <v>3</v>
      </c>
      <c r="H744" s="2" t="s">
        <v>1000</v>
      </c>
      <c r="I744" s="2" t="s">
        <v>906</v>
      </c>
      <c r="J744" s="2" t="s">
        <v>908</v>
      </c>
      <c r="K744" s="5" t="s">
        <v>1010</v>
      </c>
      <c r="L744" s="5">
        <v>4606</v>
      </c>
      <c r="M744" s="5">
        <v>1568</v>
      </c>
      <c r="N744" s="5" t="s">
        <v>925</v>
      </c>
      <c r="O744" s="8">
        <v>4</v>
      </c>
      <c r="P744" s="5">
        <v>4704</v>
      </c>
      <c r="Q744" s="5">
        <v>13818</v>
      </c>
      <c r="R744" s="17">
        <f>VLOOKUP(Q744,'Commission Criteria'!$B$3:$C$11,2,TRUE)</f>
        <v>0.03</v>
      </c>
      <c r="S744" s="17">
        <f>VLOOKUP('OS Vlookup Approx Sol'!Q744,IF('OS Vlookup Approx Sol'!O744&lt;=5,'Commission Criteria'!$B$3:$C$11,'Commission Criteria'!$E$3:$F$11),2,1)</f>
        <v>0.03</v>
      </c>
      <c r="T744" s="5" t="s">
        <v>1000</v>
      </c>
      <c r="U744" s="5" t="s">
        <v>905</v>
      </c>
      <c r="V744" s="5" t="s">
        <v>906</v>
      </c>
      <c r="W744" s="5" t="s">
        <v>907</v>
      </c>
      <c r="X744" s="5" t="s">
        <v>908</v>
      </c>
    </row>
    <row r="745" spans="1:24">
      <c r="A745" s="5" t="s">
        <v>714</v>
      </c>
      <c r="B745" s="10">
        <v>41974</v>
      </c>
      <c r="C745" s="10" t="str">
        <f>VLOOKUP(MONTH(B745),'Commission Criteria'!$XES$3:$XFD$6,2,1)</f>
        <v>Qtr3</v>
      </c>
      <c r="D745" s="5" t="s">
        <v>1539</v>
      </c>
      <c r="E745" s="5">
        <v>10010</v>
      </c>
      <c r="F745" s="5" t="s">
        <v>1524</v>
      </c>
      <c r="G745" s="5">
        <v>1</v>
      </c>
      <c r="H745" s="2" t="s">
        <v>997</v>
      </c>
      <c r="I745" s="2" t="s">
        <v>896</v>
      </c>
      <c r="J745" s="2" t="s">
        <v>897</v>
      </c>
      <c r="K745" s="5" t="s">
        <v>1224</v>
      </c>
      <c r="L745" s="5">
        <v>4454</v>
      </c>
      <c r="M745" s="5">
        <v>1884</v>
      </c>
      <c r="N745" s="5" t="s">
        <v>918</v>
      </c>
      <c r="O745" s="8">
        <v>4</v>
      </c>
      <c r="P745" s="5">
        <v>1884</v>
      </c>
      <c r="Q745" s="5">
        <v>4454</v>
      </c>
      <c r="R745" s="17">
        <f>VLOOKUP(Q745,'Commission Criteria'!$B$3:$C$11,2,TRUE)</f>
        <v>0.01</v>
      </c>
      <c r="S745" s="17">
        <f>VLOOKUP('OS Vlookup Approx Sol'!Q745,IF('OS Vlookup Approx Sol'!O745&lt;=5,'Commission Criteria'!$B$3:$C$11,'Commission Criteria'!$E$3:$F$11),2,1)</f>
        <v>0.01</v>
      </c>
      <c r="T745" s="5" t="s">
        <v>997</v>
      </c>
      <c r="U745" s="5" t="s">
        <v>895</v>
      </c>
      <c r="V745" s="5" t="s">
        <v>896</v>
      </c>
      <c r="W745" s="5" t="s">
        <v>879</v>
      </c>
      <c r="X745" s="5" t="s">
        <v>897</v>
      </c>
    </row>
    <row r="746" spans="1:24">
      <c r="A746" s="5" t="s">
        <v>715</v>
      </c>
      <c r="B746" s="10">
        <v>41974</v>
      </c>
      <c r="C746" s="10" t="str">
        <f>VLOOKUP(MONTH(B746),'Commission Criteria'!$XES$3:$XFD$6,2,1)</f>
        <v>Qtr3</v>
      </c>
      <c r="D746" s="5" t="s">
        <v>1539</v>
      </c>
      <c r="E746" s="5">
        <v>10001</v>
      </c>
      <c r="F746" s="5" t="s">
        <v>1445</v>
      </c>
      <c r="G746" s="5">
        <v>3</v>
      </c>
      <c r="H746" s="2" t="s">
        <v>1562</v>
      </c>
      <c r="I746" s="2" t="s">
        <v>864</v>
      </c>
      <c r="J746" s="2" t="s">
        <v>866</v>
      </c>
      <c r="K746" s="5" t="s">
        <v>1145</v>
      </c>
      <c r="L746" s="5">
        <v>3827</v>
      </c>
      <c r="M746" s="5">
        <v>2424</v>
      </c>
      <c r="N746" s="5" t="s">
        <v>918</v>
      </c>
      <c r="O746" s="8">
        <v>4</v>
      </c>
      <c r="P746" s="5">
        <v>7272</v>
      </c>
      <c r="Q746" s="5">
        <v>11481</v>
      </c>
      <c r="R746" s="17">
        <f>VLOOKUP(Q746,'Commission Criteria'!$B$3:$C$11,2,TRUE)</f>
        <v>0.03</v>
      </c>
      <c r="S746" s="17">
        <f>VLOOKUP('OS Vlookup Approx Sol'!Q746,IF('OS Vlookup Approx Sol'!O746&lt;=5,'Commission Criteria'!$B$3:$C$11,'Commission Criteria'!$E$3:$F$11),2,1)</f>
        <v>0.03</v>
      </c>
      <c r="T746" s="5" t="s">
        <v>1562</v>
      </c>
      <c r="U746" s="5" t="s">
        <v>863</v>
      </c>
      <c r="V746" s="5" t="s">
        <v>864</v>
      </c>
      <c r="W746" s="5" t="s">
        <v>865</v>
      </c>
      <c r="X746" s="5" t="s">
        <v>866</v>
      </c>
    </row>
    <row r="747" spans="1:24">
      <c r="A747" s="5" t="s">
        <v>716</v>
      </c>
      <c r="B747" s="10">
        <v>41975</v>
      </c>
      <c r="C747" s="10" t="str">
        <f>VLOOKUP(MONTH(B747),'Commission Criteria'!$XES$3:$XFD$6,2,1)</f>
        <v>Qtr3</v>
      </c>
      <c r="D747" s="5" t="s">
        <v>1542</v>
      </c>
      <c r="E747" s="5">
        <v>10002</v>
      </c>
      <c r="F747" s="5" t="s">
        <v>1441</v>
      </c>
      <c r="G747" s="5">
        <v>3</v>
      </c>
      <c r="H747" s="2" t="s">
        <v>990</v>
      </c>
      <c r="I747" s="2" t="s">
        <v>868</v>
      </c>
      <c r="J747" s="2" t="s">
        <v>870</v>
      </c>
      <c r="K747" s="5" t="s">
        <v>1141</v>
      </c>
      <c r="L747" s="5">
        <v>4861</v>
      </c>
      <c r="M747" s="5">
        <v>1633</v>
      </c>
      <c r="N747" s="5" t="s">
        <v>918</v>
      </c>
      <c r="O747" s="8" t="s">
        <v>1572</v>
      </c>
      <c r="P747" s="5">
        <v>4899</v>
      </c>
      <c r="Q747" s="5">
        <v>14583</v>
      </c>
      <c r="R747" s="17">
        <f>VLOOKUP(Q747,'Commission Criteria'!$B$3:$C$11,2,TRUE)</f>
        <v>0.03</v>
      </c>
      <c r="S747" s="17">
        <f>VLOOKUP('OS Vlookup Approx Sol'!Q747,IF('OS Vlookup Approx Sol'!O747&lt;=5,'Commission Criteria'!$B$3:$C$11,'Commission Criteria'!$E$3:$F$11),2,1)</f>
        <v>0.02</v>
      </c>
      <c r="T747" s="5" t="s">
        <v>990</v>
      </c>
      <c r="U747" s="5" t="s">
        <v>867</v>
      </c>
      <c r="V747" s="5" t="s">
        <v>868</v>
      </c>
      <c r="W747" s="5" t="s">
        <v>869</v>
      </c>
      <c r="X747" s="5" t="s">
        <v>870</v>
      </c>
    </row>
    <row r="748" spans="1:24">
      <c r="A748" s="5" t="s">
        <v>717</v>
      </c>
      <c r="B748" s="10">
        <v>41977</v>
      </c>
      <c r="C748" s="10" t="str">
        <f>VLOOKUP(MONTH(B748),'Commission Criteria'!$XES$3:$XFD$6,2,1)</f>
        <v>Qtr3</v>
      </c>
      <c r="D748" s="5" t="s">
        <v>1546</v>
      </c>
      <c r="E748" s="5">
        <v>10006</v>
      </c>
      <c r="F748" s="5" t="s">
        <v>1250</v>
      </c>
      <c r="G748" s="5">
        <v>1</v>
      </c>
      <c r="H748" s="2" t="s">
        <v>1561</v>
      </c>
      <c r="I748" s="2" t="s">
        <v>882</v>
      </c>
      <c r="J748" s="2" t="s">
        <v>884</v>
      </c>
      <c r="K748" s="5" t="s">
        <v>964</v>
      </c>
      <c r="L748" s="5">
        <v>3454</v>
      </c>
      <c r="M748" s="5">
        <v>1525</v>
      </c>
      <c r="N748" s="5" t="s">
        <v>918</v>
      </c>
      <c r="O748" s="8">
        <v>4</v>
      </c>
      <c r="P748" s="5">
        <v>1525</v>
      </c>
      <c r="Q748" s="5">
        <v>3454</v>
      </c>
      <c r="R748" s="17">
        <f>VLOOKUP(Q748,'Commission Criteria'!$B$3:$C$11,2,TRUE)</f>
        <v>0.01</v>
      </c>
      <c r="S748" s="17">
        <f>VLOOKUP('OS Vlookup Approx Sol'!Q748,IF('OS Vlookup Approx Sol'!O748&lt;=5,'Commission Criteria'!$B$3:$C$11,'Commission Criteria'!$E$3:$F$11),2,1)</f>
        <v>0.01</v>
      </c>
      <c r="T748" s="5" t="s">
        <v>1561</v>
      </c>
      <c r="U748" s="5" t="s">
        <v>881</v>
      </c>
      <c r="V748" s="5" t="s">
        <v>882</v>
      </c>
      <c r="W748" s="5" t="s">
        <v>883</v>
      </c>
      <c r="X748" s="5" t="s">
        <v>884</v>
      </c>
    </row>
    <row r="749" spans="1:24">
      <c r="A749" s="5" t="s">
        <v>718</v>
      </c>
      <c r="B749" s="10">
        <v>41977</v>
      </c>
      <c r="C749" s="10" t="str">
        <f>VLOOKUP(MONTH(B749),'Commission Criteria'!$XES$3:$XFD$6,2,1)</f>
        <v>Qtr3</v>
      </c>
      <c r="D749" s="5" t="s">
        <v>1542</v>
      </c>
      <c r="E749" s="5">
        <v>10012</v>
      </c>
      <c r="F749" s="5" t="s">
        <v>1253</v>
      </c>
      <c r="G749" s="5">
        <v>1</v>
      </c>
      <c r="H749" s="2" t="s">
        <v>999</v>
      </c>
      <c r="I749" s="2" t="s">
        <v>903</v>
      </c>
      <c r="J749" s="2" t="s">
        <v>904</v>
      </c>
      <c r="K749" s="5" t="s">
        <v>926</v>
      </c>
      <c r="L749" s="5">
        <v>3499</v>
      </c>
      <c r="M749" s="5">
        <v>2342</v>
      </c>
      <c r="N749" s="5" t="s">
        <v>918</v>
      </c>
      <c r="O749" s="8" t="s">
        <v>1572</v>
      </c>
      <c r="P749" s="5">
        <v>2342</v>
      </c>
      <c r="Q749" s="5">
        <v>3499</v>
      </c>
      <c r="R749" s="17">
        <f>VLOOKUP(Q749,'Commission Criteria'!$B$3:$C$11,2,TRUE)</f>
        <v>0.01</v>
      </c>
      <c r="S749" s="17">
        <f>VLOOKUP('OS Vlookup Approx Sol'!Q749,IF('OS Vlookup Approx Sol'!O749&lt;=5,'Commission Criteria'!$B$3:$C$11,'Commission Criteria'!$E$3:$F$11),2,1)</f>
        <v>0.02</v>
      </c>
      <c r="T749" s="5" t="s">
        <v>999</v>
      </c>
      <c r="U749" s="5" t="s">
        <v>902</v>
      </c>
      <c r="V749" s="5" t="s">
        <v>903</v>
      </c>
      <c r="W749" s="5" t="s">
        <v>879</v>
      </c>
      <c r="X749" s="5" t="s">
        <v>904</v>
      </c>
    </row>
    <row r="750" spans="1:24">
      <c r="A750" s="5" t="s">
        <v>719</v>
      </c>
      <c r="B750" s="10">
        <v>41977</v>
      </c>
      <c r="C750" s="10" t="str">
        <f>VLOOKUP(MONTH(B750),'Commission Criteria'!$XES$3:$XFD$6,2,1)</f>
        <v>Qtr3</v>
      </c>
      <c r="D750" s="5" t="s">
        <v>1540</v>
      </c>
      <c r="E750" s="5">
        <v>10012</v>
      </c>
      <c r="F750" s="5" t="s">
        <v>1407</v>
      </c>
      <c r="G750" s="5">
        <v>3</v>
      </c>
      <c r="H750" s="2" t="s">
        <v>999</v>
      </c>
      <c r="I750" s="2" t="s">
        <v>903</v>
      </c>
      <c r="J750" s="2" t="s">
        <v>904</v>
      </c>
      <c r="K750" s="5" t="s">
        <v>1107</v>
      </c>
      <c r="L750" s="5">
        <v>4234</v>
      </c>
      <c r="M750" s="5">
        <v>1212</v>
      </c>
      <c r="N750" s="5" t="s">
        <v>923</v>
      </c>
      <c r="O750" s="8">
        <v>5</v>
      </c>
      <c r="P750" s="5">
        <v>3636</v>
      </c>
      <c r="Q750" s="5">
        <v>12702</v>
      </c>
      <c r="R750" s="17">
        <f>VLOOKUP(Q750,'Commission Criteria'!$B$3:$C$11,2,TRUE)</f>
        <v>0.03</v>
      </c>
      <c r="S750" s="17">
        <f>VLOOKUP('OS Vlookup Approx Sol'!Q750,IF('OS Vlookup Approx Sol'!O750&lt;=5,'Commission Criteria'!$B$3:$C$11,'Commission Criteria'!$E$3:$F$11),2,1)</f>
        <v>0.03</v>
      </c>
      <c r="T750" s="5" t="s">
        <v>999</v>
      </c>
      <c r="U750" s="5" t="s">
        <v>902</v>
      </c>
      <c r="V750" s="5" t="s">
        <v>903</v>
      </c>
      <c r="W750" s="5" t="s">
        <v>879</v>
      </c>
      <c r="X750" s="5" t="s">
        <v>904</v>
      </c>
    </row>
    <row r="751" spans="1:24">
      <c r="A751" s="5" t="s">
        <v>720</v>
      </c>
      <c r="B751" s="10">
        <v>41978</v>
      </c>
      <c r="C751" s="10" t="str">
        <f>VLOOKUP(MONTH(B751),'Commission Criteria'!$XES$3:$XFD$6,2,1)</f>
        <v>Qtr3</v>
      </c>
      <c r="D751" s="5" t="s">
        <v>1542</v>
      </c>
      <c r="E751" s="5">
        <v>10004</v>
      </c>
      <c r="F751" s="5" t="s">
        <v>1357</v>
      </c>
      <c r="G751" s="5">
        <v>1</v>
      </c>
      <c r="H751" s="2" t="s">
        <v>992</v>
      </c>
      <c r="I751" s="2" t="s">
        <v>864</v>
      </c>
      <c r="J751" s="2" t="s">
        <v>876</v>
      </c>
      <c r="K751" s="5" t="s">
        <v>1057</v>
      </c>
      <c r="L751" s="5">
        <v>3663</v>
      </c>
      <c r="M751" s="5">
        <v>1550</v>
      </c>
      <c r="N751" s="5" t="s">
        <v>923</v>
      </c>
      <c r="O751" s="8" t="s">
        <v>1572</v>
      </c>
      <c r="P751" s="5">
        <v>1550</v>
      </c>
      <c r="Q751" s="5">
        <v>3663</v>
      </c>
      <c r="R751" s="17">
        <f>VLOOKUP(Q751,'Commission Criteria'!$B$3:$C$11,2,TRUE)</f>
        <v>0.01</v>
      </c>
      <c r="S751" s="17">
        <f>VLOOKUP('OS Vlookup Approx Sol'!Q751,IF('OS Vlookup Approx Sol'!O751&lt;=5,'Commission Criteria'!$B$3:$C$11,'Commission Criteria'!$E$3:$F$11),2,1)</f>
        <v>0.02</v>
      </c>
      <c r="T751" s="5" t="s">
        <v>992</v>
      </c>
      <c r="U751" s="5" t="s">
        <v>875</v>
      </c>
      <c r="V751" s="5" t="s">
        <v>864</v>
      </c>
      <c r="W751" s="5" t="s">
        <v>865</v>
      </c>
      <c r="X751" s="5" t="s">
        <v>876</v>
      </c>
    </row>
    <row r="752" spans="1:24">
      <c r="A752" s="5" t="s">
        <v>721</v>
      </c>
      <c r="B752" s="10">
        <v>41979</v>
      </c>
      <c r="C752" s="10" t="str">
        <f>VLOOKUP(MONTH(B752),'Commission Criteria'!$XES$3:$XFD$6,2,1)</f>
        <v>Qtr3</v>
      </c>
      <c r="D752" s="5" t="s">
        <v>1542</v>
      </c>
      <c r="E752" s="5">
        <v>10007</v>
      </c>
      <c r="F752" s="5" t="s">
        <v>1311</v>
      </c>
      <c r="G752" s="5">
        <v>1</v>
      </c>
      <c r="H752" s="2" t="s">
        <v>994</v>
      </c>
      <c r="I752" s="2" t="s">
        <v>886</v>
      </c>
      <c r="J752" s="2" t="s">
        <v>887</v>
      </c>
      <c r="K752" s="5" t="s">
        <v>1016</v>
      </c>
      <c r="L752" s="5">
        <v>3457</v>
      </c>
      <c r="M752" s="5">
        <v>2070</v>
      </c>
      <c r="N752" s="5" t="s">
        <v>923</v>
      </c>
      <c r="O752" s="8" t="s">
        <v>1572</v>
      </c>
      <c r="P752" s="5">
        <v>2070</v>
      </c>
      <c r="Q752" s="5">
        <v>3457</v>
      </c>
      <c r="R752" s="17">
        <f>VLOOKUP(Q752,'Commission Criteria'!$B$3:$C$11,2,TRUE)</f>
        <v>0.01</v>
      </c>
      <c r="S752" s="17">
        <f>VLOOKUP('OS Vlookup Approx Sol'!Q752,IF('OS Vlookup Approx Sol'!O752&lt;=5,'Commission Criteria'!$B$3:$C$11,'Commission Criteria'!$E$3:$F$11),2,1)</f>
        <v>0.02</v>
      </c>
      <c r="T752" s="5" t="s">
        <v>994</v>
      </c>
      <c r="U752" s="5" t="s">
        <v>885</v>
      </c>
      <c r="V752" s="5" t="s">
        <v>886</v>
      </c>
      <c r="W752" s="5" t="s">
        <v>879</v>
      </c>
      <c r="X752" s="5" t="s">
        <v>887</v>
      </c>
    </row>
    <row r="753" spans="1:24">
      <c r="A753" s="5" t="s">
        <v>722</v>
      </c>
      <c r="B753" s="10">
        <v>41979</v>
      </c>
      <c r="C753" s="10" t="str">
        <f>VLOOKUP(MONTH(B753),'Commission Criteria'!$XES$3:$XFD$6,2,1)</f>
        <v>Qtr3</v>
      </c>
      <c r="D753" s="5" t="s">
        <v>1543</v>
      </c>
      <c r="E753" s="5">
        <v>10010</v>
      </c>
      <c r="F753" s="5" t="s">
        <v>1333</v>
      </c>
      <c r="G753" s="5">
        <v>2</v>
      </c>
      <c r="H753" s="2" t="s">
        <v>997</v>
      </c>
      <c r="I753" s="2" t="s">
        <v>896</v>
      </c>
      <c r="J753" s="2" t="s">
        <v>897</v>
      </c>
      <c r="K753" s="5" t="s">
        <v>1033</v>
      </c>
      <c r="L753" s="5">
        <v>3467</v>
      </c>
      <c r="M753" s="5">
        <v>1230</v>
      </c>
      <c r="N753" s="5" t="s">
        <v>925</v>
      </c>
      <c r="O753" s="8">
        <v>10</v>
      </c>
      <c r="P753" s="5">
        <v>2460</v>
      </c>
      <c r="Q753" s="5">
        <v>6934</v>
      </c>
      <c r="R753" s="17">
        <f>VLOOKUP(Q753,'Commission Criteria'!$B$3:$C$11,2,TRUE)</f>
        <v>0.03</v>
      </c>
      <c r="S753" s="17">
        <f>VLOOKUP('OS Vlookup Approx Sol'!Q753,IF('OS Vlookup Approx Sol'!O753&lt;=5,'Commission Criteria'!$B$3:$C$11,'Commission Criteria'!$E$3:$F$11),2,1)</f>
        <v>0.02</v>
      </c>
      <c r="T753" s="5" t="s">
        <v>997</v>
      </c>
      <c r="U753" s="5" t="s">
        <v>895</v>
      </c>
      <c r="V753" s="5" t="s">
        <v>896</v>
      </c>
      <c r="W753" s="5" t="s">
        <v>879</v>
      </c>
      <c r="X753" s="5" t="s">
        <v>897</v>
      </c>
    </row>
    <row r="754" spans="1:24">
      <c r="A754" s="5" t="s">
        <v>723</v>
      </c>
      <c r="B754" s="10">
        <v>41981</v>
      </c>
      <c r="C754" s="10" t="str">
        <f>VLOOKUP(MONTH(B754),'Commission Criteria'!$XES$3:$XFD$6,2,1)</f>
        <v>Qtr3</v>
      </c>
      <c r="D754" s="5" t="s">
        <v>1541</v>
      </c>
      <c r="E754" s="5">
        <v>10003</v>
      </c>
      <c r="F754" s="5" t="s">
        <v>1324</v>
      </c>
      <c r="G754" s="5">
        <v>1</v>
      </c>
      <c r="H754" s="2" t="s">
        <v>991</v>
      </c>
      <c r="I754" s="2" t="s">
        <v>872</v>
      </c>
      <c r="J754" s="2" t="s">
        <v>874</v>
      </c>
      <c r="K754" s="5" t="s">
        <v>1024</v>
      </c>
      <c r="L754" s="5">
        <v>4392</v>
      </c>
      <c r="M754" s="5">
        <v>1542</v>
      </c>
      <c r="N754" s="5" t="s">
        <v>918</v>
      </c>
      <c r="O754" s="8">
        <v>8</v>
      </c>
      <c r="P754" s="5">
        <v>1542</v>
      </c>
      <c r="Q754" s="5">
        <v>4392</v>
      </c>
      <c r="R754" s="17">
        <f>VLOOKUP(Q754,'Commission Criteria'!$B$3:$C$11,2,TRUE)</f>
        <v>0.01</v>
      </c>
      <c r="S754" s="17">
        <f>VLOOKUP('OS Vlookup Approx Sol'!Q754,IF('OS Vlookup Approx Sol'!O754&lt;=5,'Commission Criteria'!$B$3:$C$11,'Commission Criteria'!$E$3:$F$11),2,1)</f>
        <v>0.02</v>
      </c>
      <c r="T754" s="5" t="s">
        <v>991</v>
      </c>
      <c r="U754" s="5" t="s">
        <v>871</v>
      </c>
      <c r="V754" s="5" t="s">
        <v>872</v>
      </c>
      <c r="W754" s="5" t="s">
        <v>873</v>
      </c>
      <c r="X754" s="5" t="s">
        <v>874</v>
      </c>
    </row>
    <row r="755" spans="1:24">
      <c r="A755" s="5" t="s">
        <v>724</v>
      </c>
      <c r="B755" s="10">
        <v>41982</v>
      </c>
      <c r="C755" s="10" t="str">
        <f>VLOOKUP(MONTH(B755),'Commission Criteria'!$XES$3:$XFD$6,2,1)</f>
        <v>Qtr3</v>
      </c>
      <c r="D755" s="5" t="s">
        <v>1541</v>
      </c>
      <c r="E755" s="5">
        <v>10008</v>
      </c>
      <c r="F755" s="5" t="s">
        <v>1485</v>
      </c>
      <c r="G755" s="5">
        <v>1</v>
      </c>
      <c r="H755" s="2" t="s">
        <v>995</v>
      </c>
      <c r="I755" s="2" t="s">
        <v>889</v>
      </c>
      <c r="J755" s="2" t="s">
        <v>890</v>
      </c>
      <c r="K755" s="5" t="s">
        <v>1185</v>
      </c>
      <c r="L755" s="5">
        <v>3245</v>
      </c>
      <c r="M755" s="5">
        <v>1964</v>
      </c>
      <c r="N755" s="5" t="s">
        <v>918</v>
      </c>
      <c r="O755" s="8">
        <v>8</v>
      </c>
      <c r="P755" s="5">
        <v>1964</v>
      </c>
      <c r="Q755" s="5">
        <v>3245</v>
      </c>
      <c r="R755" s="17">
        <f>VLOOKUP(Q755,'Commission Criteria'!$B$3:$C$11,2,TRUE)</f>
        <v>0.01</v>
      </c>
      <c r="S755" s="17">
        <f>VLOOKUP('OS Vlookup Approx Sol'!Q755,IF('OS Vlookup Approx Sol'!O755&lt;=5,'Commission Criteria'!$B$3:$C$11,'Commission Criteria'!$E$3:$F$11),2,1)</f>
        <v>0.02</v>
      </c>
      <c r="T755" s="5" t="s">
        <v>995</v>
      </c>
      <c r="U755" s="5" t="s">
        <v>888</v>
      </c>
      <c r="V755" s="5" t="s">
        <v>889</v>
      </c>
      <c r="W755" s="5" t="s">
        <v>865</v>
      </c>
      <c r="X755" s="5" t="s">
        <v>890</v>
      </c>
    </row>
    <row r="756" spans="1:24">
      <c r="A756" s="5" t="s">
        <v>725</v>
      </c>
      <c r="B756" s="10">
        <v>41982</v>
      </c>
      <c r="C756" s="10" t="str">
        <f>VLOOKUP(MONTH(B756),'Commission Criteria'!$XES$3:$XFD$6,2,1)</f>
        <v>Qtr3</v>
      </c>
      <c r="D756" s="5" t="s">
        <v>1541</v>
      </c>
      <c r="E756" s="5">
        <v>10005</v>
      </c>
      <c r="F756" s="5" t="s">
        <v>1348</v>
      </c>
      <c r="G756" s="5">
        <v>2</v>
      </c>
      <c r="H756" s="2" t="s">
        <v>993</v>
      </c>
      <c r="I756" s="2" t="s">
        <v>878</v>
      </c>
      <c r="J756" s="2" t="s">
        <v>880</v>
      </c>
      <c r="K756" s="5" t="s">
        <v>1048</v>
      </c>
      <c r="L756" s="5">
        <v>2775</v>
      </c>
      <c r="M756" s="5">
        <v>1847</v>
      </c>
      <c r="N756" s="5" t="s">
        <v>918</v>
      </c>
      <c r="O756" s="8">
        <v>8</v>
      </c>
      <c r="P756" s="5">
        <v>3694</v>
      </c>
      <c r="Q756" s="5">
        <v>5550</v>
      </c>
      <c r="R756" s="17">
        <f>VLOOKUP(Q756,'Commission Criteria'!$B$3:$C$11,2,TRUE)</f>
        <v>0.03</v>
      </c>
      <c r="S756" s="17">
        <f>VLOOKUP('OS Vlookup Approx Sol'!Q756,IF('OS Vlookup Approx Sol'!O756&lt;=5,'Commission Criteria'!$B$3:$C$11,'Commission Criteria'!$E$3:$F$11),2,1)</f>
        <v>0.02</v>
      </c>
      <c r="T756" s="5" t="s">
        <v>993</v>
      </c>
      <c r="U756" s="5" t="s">
        <v>877</v>
      </c>
      <c r="V756" s="5" t="s">
        <v>878</v>
      </c>
      <c r="W756" s="5" t="s">
        <v>879</v>
      </c>
      <c r="X756" s="5" t="s">
        <v>880</v>
      </c>
    </row>
    <row r="757" spans="1:24">
      <c r="A757" s="5" t="s">
        <v>726</v>
      </c>
      <c r="B757" s="10">
        <v>41982</v>
      </c>
      <c r="C757" s="10" t="str">
        <f>VLOOKUP(MONTH(B757),'Commission Criteria'!$XES$3:$XFD$6,2,1)</f>
        <v>Qtr3</v>
      </c>
      <c r="D757" s="5" t="s">
        <v>1543</v>
      </c>
      <c r="E757" s="5">
        <v>10013</v>
      </c>
      <c r="F757" s="5" t="s">
        <v>1487</v>
      </c>
      <c r="G757" s="5">
        <v>3</v>
      </c>
      <c r="H757" s="2" t="s">
        <v>1000</v>
      </c>
      <c r="I757" s="2" t="s">
        <v>906</v>
      </c>
      <c r="J757" s="2" t="s">
        <v>908</v>
      </c>
      <c r="K757" s="5" t="s">
        <v>1187</v>
      </c>
      <c r="L757" s="5">
        <v>4206</v>
      </c>
      <c r="M757" s="5">
        <v>1201</v>
      </c>
      <c r="N757" s="5" t="s">
        <v>918</v>
      </c>
      <c r="O757" s="8">
        <v>10</v>
      </c>
      <c r="P757" s="5">
        <v>3603</v>
      </c>
      <c r="Q757" s="5">
        <v>12618</v>
      </c>
      <c r="R757" s="17">
        <f>VLOOKUP(Q757,'Commission Criteria'!$B$3:$C$11,2,TRUE)</f>
        <v>0.03</v>
      </c>
      <c r="S757" s="17">
        <f>VLOOKUP('OS Vlookup Approx Sol'!Q757,IF('OS Vlookup Approx Sol'!O757&lt;=5,'Commission Criteria'!$B$3:$C$11,'Commission Criteria'!$E$3:$F$11),2,1)</f>
        <v>0.02</v>
      </c>
      <c r="T757" s="5" t="s">
        <v>1000</v>
      </c>
      <c r="U757" s="5" t="s">
        <v>905</v>
      </c>
      <c r="V757" s="5" t="s">
        <v>906</v>
      </c>
      <c r="W757" s="5" t="s">
        <v>907</v>
      </c>
      <c r="X757" s="5" t="s">
        <v>908</v>
      </c>
    </row>
    <row r="758" spans="1:24">
      <c r="A758" s="5" t="s">
        <v>727</v>
      </c>
      <c r="B758" s="10">
        <v>41983</v>
      </c>
      <c r="C758" s="10" t="str">
        <f>VLOOKUP(MONTH(B758),'Commission Criteria'!$XES$3:$XFD$6,2,1)</f>
        <v>Qtr3</v>
      </c>
      <c r="D758" s="5" t="s">
        <v>1540</v>
      </c>
      <c r="E758" s="5">
        <v>10007</v>
      </c>
      <c r="F758" s="5" t="s">
        <v>1502</v>
      </c>
      <c r="G758" s="5">
        <v>1</v>
      </c>
      <c r="H758" s="2" t="s">
        <v>994</v>
      </c>
      <c r="I758" s="2" t="s">
        <v>886</v>
      </c>
      <c r="J758" s="2" t="s">
        <v>887</v>
      </c>
      <c r="K758" s="5" t="s">
        <v>1202</v>
      </c>
      <c r="L758" s="5">
        <v>2775</v>
      </c>
      <c r="M758" s="5">
        <v>1946</v>
      </c>
      <c r="N758" s="5" t="s">
        <v>923</v>
      </c>
      <c r="O758" s="8">
        <v>5</v>
      </c>
      <c r="P758" s="5">
        <v>1946</v>
      </c>
      <c r="Q758" s="5">
        <v>2775</v>
      </c>
      <c r="R758" s="17">
        <f>VLOOKUP(Q758,'Commission Criteria'!$B$3:$C$11,2,TRUE)</f>
        <v>0.01</v>
      </c>
      <c r="S758" s="17">
        <f>VLOOKUP('OS Vlookup Approx Sol'!Q758,IF('OS Vlookup Approx Sol'!O758&lt;=5,'Commission Criteria'!$B$3:$C$11,'Commission Criteria'!$E$3:$F$11),2,1)</f>
        <v>0.01</v>
      </c>
      <c r="T758" s="5" t="s">
        <v>994</v>
      </c>
      <c r="U758" s="5" t="s">
        <v>885</v>
      </c>
      <c r="V758" s="5" t="s">
        <v>886</v>
      </c>
      <c r="W758" s="5" t="s">
        <v>879</v>
      </c>
      <c r="X758" s="5" t="s">
        <v>887</v>
      </c>
    </row>
    <row r="759" spans="1:24">
      <c r="A759" s="5" t="s">
        <v>728</v>
      </c>
      <c r="B759" s="10">
        <v>41984</v>
      </c>
      <c r="C759" s="10" t="str">
        <f>VLOOKUP(MONTH(B759),'Commission Criteria'!$XES$3:$XFD$6,2,1)</f>
        <v>Qtr3</v>
      </c>
      <c r="D759" s="5" t="s">
        <v>1545</v>
      </c>
      <c r="E759" s="5">
        <v>10006</v>
      </c>
      <c r="F759" s="5" t="s">
        <v>1406</v>
      </c>
      <c r="G759" s="5">
        <v>2</v>
      </c>
      <c r="H759" s="2" t="s">
        <v>1561</v>
      </c>
      <c r="I759" s="2" t="s">
        <v>882</v>
      </c>
      <c r="J759" s="2" t="s">
        <v>884</v>
      </c>
      <c r="K759" s="5" t="s">
        <v>1106</v>
      </c>
      <c r="L759" s="5">
        <v>4711</v>
      </c>
      <c r="M759" s="5">
        <v>2288</v>
      </c>
      <c r="N759" s="5" t="s">
        <v>923</v>
      </c>
      <c r="O759" s="8">
        <v>6</v>
      </c>
      <c r="P759" s="5">
        <v>4576</v>
      </c>
      <c r="Q759" s="5">
        <v>9422</v>
      </c>
      <c r="R759" s="17">
        <f>VLOOKUP(Q759,'Commission Criteria'!$B$3:$C$11,2,TRUE)</f>
        <v>0.03</v>
      </c>
      <c r="S759" s="17">
        <f>VLOOKUP('OS Vlookup Approx Sol'!Q759,IF('OS Vlookup Approx Sol'!O759&lt;=5,'Commission Criteria'!$B$3:$C$11,'Commission Criteria'!$E$3:$F$11),2,1)</f>
        <v>0.02</v>
      </c>
      <c r="T759" s="5" t="s">
        <v>1561</v>
      </c>
      <c r="U759" s="5" t="s">
        <v>881</v>
      </c>
      <c r="V759" s="5" t="s">
        <v>882</v>
      </c>
      <c r="W759" s="5" t="s">
        <v>883</v>
      </c>
      <c r="X759" s="5" t="s">
        <v>884</v>
      </c>
    </row>
    <row r="760" spans="1:24">
      <c r="A760" s="5" t="s">
        <v>729</v>
      </c>
      <c r="B760" s="10">
        <v>41987</v>
      </c>
      <c r="C760" s="10" t="str">
        <f>VLOOKUP(MONTH(B760),'Commission Criteria'!$XES$3:$XFD$6,2,1)</f>
        <v>Qtr3</v>
      </c>
      <c r="D760" s="5" t="s">
        <v>1539</v>
      </c>
      <c r="E760" s="5">
        <v>10013</v>
      </c>
      <c r="F760" s="5" t="s">
        <v>1537</v>
      </c>
      <c r="G760" s="5">
        <v>1</v>
      </c>
      <c r="H760" s="2" t="s">
        <v>1000</v>
      </c>
      <c r="I760" s="2" t="s">
        <v>906</v>
      </c>
      <c r="J760" s="2" t="s">
        <v>908</v>
      </c>
      <c r="K760" s="5" t="s">
        <v>1237</v>
      </c>
      <c r="L760" s="5">
        <v>4305</v>
      </c>
      <c r="M760" s="5">
        <v>1703</v>
      </c>
      <c r="N760" s="5" t="s">
        <v>920</v>
      </c>
      <c r="O760" s="8">
        <v>4</v>
      </c>
      <c r="P760" s="5">
        <v>1703</v>
      </c>
      <c r="Q760" s="5">
        <v>4305</v>
      </c>
      <c r="R760" s="17">
        <f>VLOOKUP(Q760,'Commission Criteria'!$B$3:$C$11,2,TRUE)</f>
        <v>0.01</v>
      </c>
      <c r="S760" s="17">
        <f>VLOOKUP('OS Vlookup Approx Sol'!Q760,IF('OS Vlookup Approx Sol'!O760&lt;=5,'Commission Criteria'!$B$3:$C$11,'Commission Criteria'!$E$3:$F$11),2,1)</f>
        <v>0.01</v>
      </c>
      <c r="T760" s="5" t="s">
        <v>1000</v>
      </c>
      <c r="U760" s="5" t="s">
        <v>905</v>
      </c>
      <c r="V760" s="5" t="s">
        <v>906</v>
      </c>
      <c r="W760" s="5" t="s">
        <v>907</v>
      </c>
      <c r="X760" s="5" t="s">
        <v>908</v>
      </c>
    </row>
    <row r="761" spans="1:24">
      <c r="A761" s="5" t="s">
        <v>730</v>
      </c>
      <c r="B761" s="10">
        <v>41987</v>
      </c>
      <c r="C761" s="10" t="str">
        <f>VLOOKUP(MONTH(B761),'Commission Criteria'!$XES$3:$XFD$6,2,1)</f>
        <v>Qtr3</v>
      </c>
      <c r="D761" s="5" t="s">
        <v>1541</v>
      </c>
      <c r="E761" s="5">
        <v>10004</v>
      </c>
      <c r="F761" s="5" t="s">
        <v>1374</v>
      </c>
      <c r="G761" s="5">
        <v>3</v>
      </c>
      <c r="H761" s="2" t="s">
        <v>992</v>
      </c>
      <c r="I761" s="2" t="s">
        <v>864</v>
      </c>
      <c r="J761" s="2" t="s">
        <v>876</v>
      </c>
      <c r="K761" s="5" t="s">
        <v>1074</v>
      </c>
      <c r="L761" s="5">
        <v>2923</v>
      </c>
      <c r="M761" s="5">
        <v>2480</v>
      </c>
      <c r="N761" s="5" t="s">
        <v>923</v>
      </c>
      <c r="O761" s="8">
        <v>8</v>
      </c>
      <c r="P761" s="5">
        <v>7440</v>
      </c>
      <c r="Q761" s="5">
        <v>8769</v>
      </c>
      <c r="R761" s="17">
        <f>VLOOKUP(Q761,'Commission Criteria'!$B$3:$C$11,2,TRUE)</f>
        <v>0.03</v>
      </c>
      <c r="S761" s="17">
        <f>VLOOKUP('OS Vlookup Approx Sol'!Q761,IF('OS Vlookup Approx Sol'!O761&lt;=5,'Commission Criteria'!$B$3:$C$11,'Commission Criteria'!$E$3:$F$11),2,1)</f>
        <v>0.02</v>
      </c>
      <c r="T761" s="5" t="s">
        <v>992</v>
      </c>
      <c r="U761" s="5" t="s">
        <v>875</v>
      </c>
      <c r="V761" s="5" t="s">
        <v>864</v>
      </c>
      <c r="W761" s="5" t="s">
        <v>865</v>
      </c>
      <c r="X761" s="5" t="s">
        <v>876</v>
      </c>
    </row>
    <row r="762" spans="1:24">
      <c r="A762" s="5" t="s">
        <v>731</v>
      </c>
      <c r="B762" s="10">
        <v>41990</v>
      </c>
      <c r="C762" s="10" t="str">
        <f>VLOOKUP(MONTH(B762),'Commission Criteria'!$XES$3:$XFD$6,2,1)</f>
        <v>Qtr3</v>
      </c>
      <c r="D762" s="5" t="s">
        <v>1544</v>
      </c>
      <c r="E762" s="5">
        <v>10002</v>
      </c>
      <c r="F762" s="5" t="s">
        <v>1467</v>
      </c>
      <c r="G762" s="5">
        <v>1</v>
      </c>
      <c r="H762" s="2" t="s">
        <v>990</v>
      </c>
      <c r="I762" s="2" t="s">
        <v>868</v>
      </c>
      <c r="J762" s="2" t="s">
        <v>870</v>
      </c>
      <c r="K762" s="5" t="s">
        <v>1167</v>
      </c>
      <c r="L762" s="5">
        <v>3912</v>
      </c>
      <c r="M762" s="5">
        <v>1569</v>
      </c>
      <c r="N762" s="5" t="s">
        <v>918</v>
      </c>
      <c r="O762" s="8">
        <v>3</v>
      </c>
      <c r="P762" s="5">
        <v>1569</v>
      </c>
      <c r="Q762" s="5">
        <v>3912</v>
      </c>
      <c r="R762" s="17">
        <f>VLOOKUP(Q762,'Commission Criteria'!$B$3:$C$11,2,TRUE)</f>
        <v>0.01</v>
      </c>
      <c r="S762" s="17">
        <f>VLOOKUP('OS Vlookup Approx Sol'!Q762,IF('OS Vlookup Approx Sol'!O762&lt;=5,'Commission Criteria'!$B$3:$C$11,'Commission Criteria'!$E$3:$F$11),2,1)</f>
        <v>0.01</v>
      </c>
      <c r="T762" s="5" t="s">
        <v>990</v>
      </c>
      <c r="U762" s="5" t="s">
        <v>867</v>
      </c>
      <c r="V762" s="5" t="s">
        <v>868</v>
      </c>
      <c r="W762" s="5" t="s">
        <v>869</v>
      </c>
      <c r="X762" s="5" t="s">
        <v>870</v>
      </c>
    </row>
    <row r="763" spans="1:24">
      <c r="A763" s="5" t="s">
        <v>732</v>
      </c>
      <c r="B763" s="10">
        <v>41991</v>
      </c>
      <c r="C763" s="10" t="str">
        <f>VLOOKUP(MONTH(B763),'Commission Criteria'!$XES$3:$XFD$6,2,1)</f>
        <v>Qtr3</v>
      </c>
      <c r="D763" s="5" t="s">
        <v>1542</v>
      </c>
      <c r="E763" s="5">
        <v>10013</v>
      </c>
      <c r="F763" s="5" t="s">
        <v>1481</v>
      </c>
      <c r="G763" s="5">
        <v>1</v>
      </c>
      <c r="H763" s="2" t="s">
        <v>1000</v>
      </c>
      <c r="I763" s="2" t="s">
        <v>906</v>
      </c>
      <c r="J763" s="2" t="s">
        <v>908</v>
      </c>
      <c r="K763" s="5" t="s">
        <v>1181</v>
      </c>
      <c r="L763" s="5">
        <v>2616</v>
      </c>
      <c r="M763" s="5">
        <v>1965</v>
      </c>
      <c r="N763" s="5" t="s">
        <v>925</v>
      </c>
      <c r="O763" s="8" t="s">
        <v>1572</v>
      </c>
      <c r="P763" s="5">
        <v>1965</v>
      </c>
      <c r="Q763" s="5">
        <v>2616</v>
      </c>
      <c r="R763" s="17">
        <f>VLOOKUP(Q763,'Commission Criteria'!$B$3:$C$11,2,TRUE)</f>
        <v>0.01</v>
      </c>
      <c r="S763" s="17">
        <f>VLOOKUP('OS Vlookup Approx Sol'!Q763,IF('OS Vlookup Approx Sol'!O763&lt;=5,'Commission Criteria'!$B$3:$C$11,'Commission Criteria'!$E$3:$F$11),2,1)</f>
        <v>0.02</v>
      </c>
      <c r="T763" s="5" t="s">
        <v>1000</v>
      </c>
      <c r="U763" s="5" t="s">
        <v>905</v>
      </c>
      <c r="V763" s="5" t="s">
        <v>906</v>
      </c>
      <c r="W763" s="5" t="s">
        <v>907</v>
      </c>
      <c r="X763" s="5" t="s">
        <v>908</v>
      </c>
    </row>
    <row r="764" spans="1:24">
      <c r="A764" s="5" t="s">
        <v>733</v>
      </c>
      <c r="B764" s="10">
        <v>41991</v>
      </c>
      <c r="C764" s="10" t="str">
        <f>VLOOKUP(MONTH(B764),'Commission Criteria'!$XES$3:$XFD$6,2,1)</f>
        <v>Qtr3</v>
      </c>
      <c r="D764" s="5" t="s">
        <v>1544</v>
      </c>
      <c r="E764" s="5">
        <v>10011</v>
      </c>
      <c r="F764" s="5" t="s">
        <v>1293</v>
      </c>
      <c r="G764" s="5">
        <v>1</v>
      </c>
      <c r="H764" s="2" t="s">
        <v>998</v>
      </c>
      <c r="I764" s="2" t="s">
        <v>899</v>
      </c>
      <c r="J764" s="2" t="s">
        <v>901</v>
      </c>
      <c r="K764" s="5" t="s">
        <v>1009</v>
      </c>
      <c r="L764" s="5">
        <v>2718</v>
      </c>
      <c r="M764" s="5">
        <v>2254</v>
      </c>
      <c r="N764" s="5" t="s">
        <v>923</v>
      </c>
      <c r="O764" s="8">
        <v>3</v>
      </c>
      <c r="P764" s="5">
        <v>2254</v>
      </c>
      <c r="Q764" s="5">
        <v>2718</v>
      </c>
      <c r="R764" s="17">
        <f>VLOOKUP(Q764,'Commission Criteria'!$B$3:$C$11,2,TRUE)</f>
        <v>0.01</v>
      </c>
      <c r="S764" s="17">
        <f>VLOOKUP('OS Vlookup Approx Sol'!Q764,IF('OS Vlookup Approx Sol'!O764&lt;=5,'Commission Criteria'!$B$3:$C$11,'Commission Criteria'!$E$3:$F$11),2,1)</f>
        <v>0.01</v>
      </c>
      <c r="T764" s="5" t="s">
        <v>998</v>
      </c>
      <c r="U764" s="5" t="s">
        <v>898</v>
      </c>
      <c r="V764" s="5" t="s">
        <v>899</v>
      </c>
      <c r="W764" s="5" t="s">
        <v>900</v>
      </c>
      <c r="X764" s="5" t="s">
        <v>901</v>
      </c>
    </row>
    <row r="765" spans="1:24">
      <c r="A765" s="5" t="s">
        <v>734</v>
      </c>
      <c r="B765" s="10">
        <v>41991</v>
      </c>
      <c r="C765" s="10" t="str">
        <f>VLOOKUP(MONTH(B765),'Commission Criteria'!$XES$3:$XFD$6,2,1)</f>
        <v>Qtr3</v>
      </c>
      <c r="D765" s="5" t="s">
        <v>1546</v>
      </c>
      <c r="E765" s="5">
        <v>10004</v>
      </c>
      <c r="F765" s="5" t="s">
        <v>1273</v>
      </c>
      <c r="G765" s="5">
        <v>1</v>
      </c>
      <c r="H765" s="2" t="s">
        <v>992</v>
      </c>
      <c r="I765" s="2" t="s">
        <v>864</v>
      </c>
      <c r="J765" s="2" t="s">
        <v>876</v>
      </c>
      <c r="K765" s="5" t="s">
        <v>1003</v>
      </c>
      <c r="L765" s="5">
        <v>3507</v>
      </c>
      <c r="M765" s="5">
        <v>1643</v>
      </c>
      <c r="N765" s="5" t="s">
        <v>923</v>
      </c>
      <c r="O765" s="8">
        <v>4</v>
      </c>
      <c r="P765" s="5">
        <v>1643</v>
      </c>
      <c r="Q765" s="5">
        <v>3507</v>
      </c>
      <c r="R765" s="17">
        <f>VLOOKUP(Q765,'Commission Criteria'!$B$3:$C$11,2,TRUE)</f>
        <v>0.01</v>
      </c>
      <c r="S765" s="17">
        <f>VLOOKUP('OS Vlookup Approx Sol'!Q765,IF('OS Vlookup Approx Sol'!O765&lt;=5,'Commission Criteria'!$B$3:$C$11,'Commission Criteria'!$E$3:$F$11),2,1)</f>
        <v>0.01</v>
      </c>
      <c r="T765" s="5" t="s">
        <v>992</v>
      </c>
      <c r="U765" s="5" t="s">
        <v>875</v>
      </c>
      <c r="V765" s="5" t="s">
        <v>864</v>
      </c>
      <c r="W765" s="5" t="s">
        <v>865</v>
      </c>
      <c r="X765" s="5" t="s">
        <v>876</v>
      </c>
    </row>
    <row r="766" spans="1:24">
      <c r="A766" s="5" t="s">
        <v>735</v>
      </c>
      <c r="B766" s="10">
        <v>41991</v>
      </c>
      <c r="C766" s="10" t="str">
        <f>VLOOKUP(MONTH(B766),'Commission Criteria'!$XES$3:$XFD$6,2,1)</f>
        <v>Qtr3</v>
      </c>
      <c r="D766" s="5" t="s">
        <v>1542</v>
      </c>
      <c r="E766" s="5">
        <v>10008</v>
      </c>
      <c r="F766" s="5" t="s">
        <v>1477</v>
      </c>
      <c r="G766" s="5">
        <v>1</v>
      </c>
      <c r="H766" s="2" t="s">
        <v>995</v>
      </c>
      <c r="I766" s="2" t="s">
        <v>889</v>
      </c>
      <c r="J766" s="2" t="s">
        <v>890</v>
      </c>
      <c r="K766" s="5" t="s">
        <v>1177</v>
      </c>
      <c r="L766" s="5">
        <v>3553</v>
      </c>
      <c r="M766" s="5">
        <v>2174</v>
      </c>
      <c r="N766" s="5" t="s">
        <v>920</v>
      </c>
      <c r="O766" s="8" t="s">
        <v>1572</v>
      </c>
      <c r="P766" s="5">
        <v>2174</v>
      </c>
      <c r="Q766" s="5">
        <v>3553</v>
      </c>
      <c r="R766" s="17">
        <f>VLOOKUP(Q766,'Commission Criteria'!$B$3:$C$11,2,TRUE)</f>
        <v>0.01</v>
      </c>
      <c r="S766" s="17">
        <f>VLOOKUP('OS Vlookup Approx Sol'!Q766,IF('OS Vlookup Approx Sol'!O766&lt;=5,'Commission Criteria'!$B$3:$C$11,'Commission Criteria'!$E$3:$F$11),2,1)</f>
        <v>0.02</v>
      </c>
      <c r="T766" s="5" t="s">
        <v>995</v>
      </c>
      <c r="U766" s="5" t="s">
        <v>888</v>
      </c>
      <c r="V766" s="5" t="s">
        <v>889</v>
      </c>
      <c r="W766" s="5" t="s">
        <v>865</v>
      </c>
      <c r="X766" s="5" t="s">
        <v>890</v>
      </c>
    </row>
    <row r="767" spans="1:24">
      <c r="A767" s="5" t="s">
        <v>736</v>
      </c>
      <c r="B767" s="10">
        <v>41992</v>
      </c>
      <c r="C767" s="10" t="str">
        <f>VLOOKUP(MONTH(B767),'Commission Criteria'!$XES$3:$XFD$6,2,1)</f>
        <v>Qtr3</v>
      </c>
      <c r="D767" s="5" t="s">
        <v>1539</v>
      </c>
      <c r="E767" s="5">
        <v>10008</v>
      </c>
      <c r="F767" s="5" t="s">
        <v>1442</v>
      </c>
      <c r="G767" s="5">
        <v>3</v>
      </c>
      <c r="H767" s="2" t="s">
        <v>995</v>
      </c>
      <c r="I767" s="2" t="s">
        <v>889</v>
      </c>
      <c r="J767" s="2" t="s">
        <v>890</v>
      </c>
      <c r="K767" s="5" t="s">
        <v>1142</v>
      </c>
      <c r="L767" s="5">
        <v>3094</v>
      </c>
      <c r="M767" s="5">
        <v>2233</v>
      </c>
      <c r="N767" s="5" t="s">
        <v>918</v>
      </c>
      <c r="O767" s="8">
        <v>4</v>
      </c>
      <c r="P767" s="5">
        <v>6699</v>
      </c>
      <c r="Q767" s="5">
        <v>9282</v>
      </c>
      <c r="R767" s="17">
        <f>VLOOKUP(Q767,'Commission Criteria'!$B$3:$C$11,2,TRUE)</f>
        <v>0.03</v>
      </c>
      <c r="S767" s="17">
        <f>VLOOKUP('OS Vlookup Approx Sol'!Q767,IF('OS Vlookup Approx Sol'!O767&lt;=5,'Commission Criteria'!$B$3:$C$11,'Commission Criteria'!$E$3:$F$11),2,1)</f>
        <v>0.03</v>
      </c>
      <c r="T767" s="5" t="s">
        <v>995</v>
      </c>
      <c r="U767" s="5" t="s">
        <v>888</v>
      </c>
      <c r="V767" s="5" t="s">
        <v>889</v>
      </c>
      <c r="W767" s="5" t="s">
        <v>865</v>
      </c>
      <c r="X767" s="5" t="s">
        <v>890</v>
      </c>
    </row>
    <row r="768" spans="1:24">
      <c r="A768" s="5" t="s">
        <v>737</v>
      </c>
      <c r="B768" s="10">
        <v>41993</v>
      </c>
      <c r="C768" s="10" t="str">
        <f>VLOOKUP(MONTH(B768),'Commission Criteria'!$XES$3:$XFD$6,2,1)</f>
        <v>Qtr3</v>
      </c>
      <c r="D768" s="5" t="s">
        <v>1543</v>
      </c>
      <c r="E768" s="5">
        <v>10003</v>
      </c>
      <c r="F768" s="5" t="s">
        <v>1341</v>
      </c>
      <c r="G768" s="5">
        <v>1</v>
      </c>
      <c r="H768" s="2" t="s">
        <v>991</v>
      </c>
      <c r="I768" s="2" t="s">
        <v>872</v>
      </c>
      <c r="J768" s="2" t="s">
        <v>874</v>
      </c>
      <c r="K768" s="5" t="s">
        <v>1041</v>
      </c>
      <c r="L768" s="5">
        <v>2588</v>
      </c>
      <c r="M768" s="5">
        <v>2069</v>
      </c>
      <c r="N768" s="5" t="s">
        <v>918</v>
      </c>
      <c r="O768" s="8">
        <v>10</v>
      </c>
      <c r="P768" s="5">
        <v>2069</v>
      </c>
      <c r="Q768" s="5">
        <v>2588</v>
      </c>
      <c r="R768" s="17">
        <f>VLOOKUP(Q768,'Commission Criteria'!$B$3:$C$11,2,TRUE)</f>
        <v>0.01</v>
      </c>
      <c r="S768" s="17">
        <f>VLOOKUP('OS Vlookup Approx Sol'!Q768,IF('OS Vlookup Approx Sol'!O768&lt;=5,'Commission Criteria'!$B$3:$C$11,'Commission Criteria'!$E$3:$F$11),2,1)</f>
        <v>0.02</v>
      </c>
      <c r="T768" s="5" t="s">
        <v>991</v>
      </c>
      <c r="U768" s="5" t="s">
        <v>871</v>
      </c>
      <c r="V768" s="5" t="s">
        <v>872</v>
      </c>
      <c r="W768" s="5" t="s">
        <v>873</v>
      </c>
      <c r="X768" s="5" t="s">
        <v>874</v>
      </c>
    </row>
    <row r="769" spans="1:24">
      <c r="A769" s="5" t="s">
        <v>738</v>
      </c>
      <c r="B769" s="10">
        <v>41994</v>
      </c>
      <c r="C769" s="10" t="str">
        <f>VLOOKUP(MONTH(B769),'Commission Criteria'!$XES$3:$XFD$6,2,1)</f>
        <v>Qtr3</v>
      </c>
      <c r="D769" s="5" t="s">
        <v>1542</v>
      </c>
      <c r="E769" s="5">
        <v>10013</v>
      </c>
      <c r="F769" s="5" t="s">
        <v>1405</v>
      </c>
      <c r="G769" s="5">
        <v>1</v>
      </c>
      <c r="H769" s="2" t="s">
        <v>1000</v>
      </c>
      <c r="I769" s="2" t="s">
        <v>906</v>
      </c>
      <c r="J769" s="2" t="s">
        <v>908</v>
      </c>
      <c r="K769" s="5" t="s">
        <v>1105</v>
      </c>
      <c r="L769" s="5">
        <v>3742</v>
      </c>
      <c r="M769" s="5">
        <v>2309</v>
      </c>
      <c r="N769" s="5" t="s">
        <v>918</v>
      </c>
      <c r="O769" s="8" t="s">
        <v>1572</v>
      </c>
      <c r="P769" s="5">
        <v>2309</v>
      </c>
      <c r="Q769" s="5">
        <v>3742</v>
      </c>
      <c r="R769" s="17">
        <f>VLOOKUP(Q769,'Commission Criteria'!$B$3:$C$11,2,TRUE)</f>
        <v>0.01</v>
      </c>
      <c r="S769" s="17">
        <f>VLOOKUP('OS Vlookup Approx Sol'!Q769,IF('OS Vlookup Approx Sol'!O769&lt;=5,'Commission Criteria'!$B$3:$C$11,'Commission Criteria'!$E$3:$F$11),2,1)</f>
        <v>0.02</v>
      </c>
      <c r="T769" s="5" t="s">
        <v>1000</v>
      </c>
      <c r="U769" s="5" t="s">
        <v>905</v>
      </c>
      <c r="V769" s="5" t="s">
        <v>906</v>
      </c>
      <c r="W769" s="5" t="s">
        <v>907</v>
      </c>
      <c r="X769" s="5" t="s">
        <v>908</v>
      </c>
    </row>
    <row r="770" spans="1:24">
      <c r="A770" s="5" t="s">
        <v>739</v>
      </c>
      <c r="B770" s="10">
        <v>41994</v>
      </c>
      <c r="C770" s="10" t="str">
        <f>VLOOKUP(MONTH(B770),'Commission Criteria'!$XES$3:$XFD$6,2,1)</f>
        <v>Qtr3</v>
      </c>
      <c r="D770" s="5" t="s">
        <v>1543</v>
      </c>
      <c r="E770" s="5">
        <v>10009</v>
      </c>
      <c r="F770" s="5" t="s">
        <v>1412</v>
      </c>
      <c r="G770" s="5">
        <v>2</v>
      </c>
      <c r="H770" s="2" t="s">
        <v>996</v>
      </c>
      <c r="I770" s="2" t="s">
        <v>892</v>
      </c>
      <c r="J770" s="2" t="s">
        <v>894</v>
      </c>
      <c r="K770" s="5" t="s">
        <v>1112</v>
      </c>
      <c r="L770" s="5">
        <v>3759</v>
      </c>
      <c r="M770" s="5">
        <v>2258</v>
      </c>
      <c r="N770" s="5" t="s">
        <v>920</v>
      </c>
      <c r="O770" s="8">
        <v>10</v>
      </c>
      <c r="P770" s="5">
        <v>4516</v>
      </c>
      <c r="Q770" s="5">
        <v>7518</v>
      </c>
      <c r="R770" s="17">
        <f>VLOOKUP(Q770,'Commission Criteria'!$B$3:$C$11,2,TRUE)</f>
        <v>0.03</v>
      </c>
      <c r="S770" s="17">
        <f>VLOOKUP('OS Vlookup Approx Sol'!Q770,IF('OS Vlookup Approx Sol'!O770&lt;=5,'Commission Criteria'!$B$3:$C$11,'Commission Criteria'!$E$3:$F$11),2,1)</f>
        <v>0.02</v>
      </c>
      <c r="T770" s="5" t="s">
        <v>996</v>
      </c>
      <c r="U770" s="5" t="s">
        <v>891</v>
      </c>
      <c r="V770" s="5" t="s">
        <v>892</v>
      </c>
      <c r="W770" s="5" t="s">
        <v>893</v>
      </c>
      <c r="X770" s="5" t="s">
        <v>894</v>
      </c>
    </row>
    <row r="771" spans="1:24">
      <c r="A771" s="5" t="s">
        <v>740</v>
      </c>
      <c r="B771" s="10">
        <v>41995</v>
      </c>
      <c r="C771" s="10" t="str">
        <f>VLOOKUP(MONTH(B771),'Commission Criteria'!$XES$3:$XFD$6,2,1)</f>
        <v>Qtr3</v>
      </c>
      <c r="D771" s="5" t="s">
        <v>1539</v>
      </c>
      <c r="E771" s="5">
        <v>10002</v>
      </c>
      <c r="F771" s="5" t="s">
        <v>1352</v>
      </c>
      <c r="G771" s="5">
        <v>1</v>
      </c>
      <c r="H771" s="2" t="s">
        <v>990</v>
      </c>
      <c r="I771" s="2" t="s">
        <v>868</v>
      </c>
      <c r="J771" s="2" t="s">
        <v>870</v>
      </c>
      <c r="K771" s="5" t="s">
        <v>1052</v>
      </c>
      <c r="L771" s="5">
        <v>4466</v>
      </c>
      <c r="M771" s="5">
        <v>1984</v>
      </c>
      <c r="N771" s="5" t="s">
        <v>920</v>
      </c>
      <c r="O771" s="8">
        <v>4</v>
      </c>
      <c r="P771" s="5">
        <v>1984</v>
      </c>
      <c r="Q771" s="5">
        <v>4466</v>
      </c>
      <c r="R771" s="17">
        <f>VLOOKUP(Q771,'Commission Criteria'!$B$3:$C$11,2,TRUE)</f>
        <v>0.01</v>
      </c>
      <c r="S771" s="17">
        <f>VLOOKUP('OS Vlookup Approx Sol'!Q771,IF('OS Vlookup Approx Sol'!O771&lt;=5,'Commission Criteria'!$B$3:$C$11,'Commission Criteria'!$E$3:$F$11),2,1)</f>
        <v>0.01</v>
      </c>
      <c r="T771" s="5" t="s">
        <v>990</v>
      </c>
      <c r="U771" s="5" t="s">
        <v>867</v>
      </c>
      <c r="V771" s="5" t="s">
        <v>868</v>
      </c>
      <c r="W771" s="5" t="s">
        <v>869</v>
      </c>
      <c r="X771" s="5" t="s">
        <v>870</v>
      </c>
    </row>
    <row r="772" spans="1:24">
      <c r="A772" s="5" t="s">
        <v>741</v>
      </c>
      <c r="B772" s="10">
        <v>41996</v>
      </c>
      <c r="C772" s="10" t="str">
        <f>VLOOKUP(MONTH(B772),'Commission Criteria'!$XES$3:$XFD$6,2,1)</f>
        <v>Qtr3</v>
      </c>
      <c r="D772" s="5" t="s">
        <v>1541</v>
      </c>
      <c r="E772" s="5">
        <v>10013</v>
      </c>
      <c r="F772" s="5" t="s">
        <v>1443</v>
      </c>
      <c r="G772" s="5">
        <v>1</v>
      </c>
      <c r="H772" s="2" t="s">
        <v>1000</v>
      </c>
      <c r="I772" s="2" t="s">
        <v>906</v>
      </c>
      <c r="J772" s="2" t="s">
        <v>908</v>
      </c>
      <c r="K772" s="5" t="s">
        <v>1143</v>
      </c>
      <c r="L772" s="5">
        <v>3100</v>
      </c>
      <c r="M772" s="5">
        <v>2261</v>
      </c>
      <c r="N772" s="5" t="s">
        <v>918</v>
      </c>
      <c r="O772" s="8">
        <v>8</v>
      </c>
      <c r="P772" s="5">
        <v>2261</v>
      </c>
      <c r="Q772" s="5">
        <v>3100</v>
      </c>
      <c r="R772" s="17">
        <f>VLOOKUP(Q772,'Commission Criteria'!$B$3:$C$11,2,TRUE)</f>
        <v>0.01</v>
      </c>
      <c r="S772" s="17">
        <f>VLOOKUP('OS Vlookup Approx Sol'!Q772,IF('OS Vlookup Approx Sol'!O772&lt;=5,'Commission Criteria'!$B$3:$C$11,'Commission Criteria'!$E$3:$F$11),2,1)</f>
        <v>0.02</v>
      </c>
      <c r="T772" s="5" t="s">
        <v>1000</v>
      </c>
      <c r="U772" s="5" t="s">
        <v>905</v>
      </c>
      <c r="V772" s="5" t="s">
        <v>906</v>
      </c>
      <c r="W772" s="5" t="s">
        <v>907</v>
      </c>
      <c r="X772" s="5" t="s">
        <v>908</v>
      </c>
    </row>
    <row r="773" spans="1:24">
      <c r="A773" s="5" t="s">
        <v>742</v>
      </c>
      <c r="B773" s="10">
        <v>41996</v>
      </c>
      <c r="C773" s="10" t="str">
        <f>VLOOKUP(MONTH(B773),'Commission Criteria'!$XES$3:$XFD$6,2,1)</f>
        <v>Qtr3</v>
      </c>
      <c r="D773" s="5" t="s">
        <v>1545</v>
      </c>
      <c r="E773" s="5">
        <v>10005</v>
      </c>
      <c r="F773" s="5" t="s">
        <v>1297</v>
      </c>
      <c r="G773" s="5">
        <v>1</v>
      </c>
      <c r="H773" s="2" t="s">
        <v>993</v>
      </c>
      <c r="I773" s="2" t="s">
        <v>878</v>
      </c>
      <c r="J773" s="2" t="s">
        <v>880</v>
      </c>
      <c r="K773" s="5" t="s">
        <v>961</v>
      </c>
      <c r="L773" s="5">
        <v>3282</v>
      </c>
      <c r="M773" s="5">
        <v>1654</v>
      </c>
      <c r="N773" s="5" t="s">
        <v>925</v>
      </c>
      <c r="O773" s="8">
        <v>6</v>
      </c>
      <c r="P773" s="5">
        <v>1654</v>
      </c>
      <c r="Q773" s="5">
        <v>3282</v>
      </c>
      <c r="R773" s="17">
        <f>VLOOKUP(Q773,'Commission Criteria'!$B$3:$C$11,2,TRUE)</f>
        <v>0.01</v>
      </c>
      <c r="S773" s="17">
        <f>VLOOKUP('OS Vlookup Approx Sol'!Q773,IF('OS Vlookup Approx Sol'!O773&lt;=5,'Commission Criteria'!$B$3:$C$11,'Commission Criteria'!$E$3:$F$11),2,1)</f>
        <v>0.02</v>
      </c>
      <c r="T773" s="5" t="s">
        <v>993</v>
      </c>
      <c r="U773" s="5" t="s">
        <v>877</v>
      </c>
      <c r="V773" s="5" t="s">
        <v>878</v>
      </c>
      <c r="W773" s="5" t="s">
        <v>879</v>
      </c>
      <c r="X773" s="5" t="s">
        <v>880</v>
      </c>
    </row>
    <row r="774" spans="1:24">
      <c r="A774" s="5" t="s">
        <v>743</v>
      </c>
      <c r="B774" s="10">
        <v>41996</v>
      </c>
      <c r="C774" s="10" t="str">
        <f>VLOOKUP(MONTH(B774),'Commission Criteria'!$XES$3:$XFD$6,2,1)</f>
        <v>Qtr3</v>
      </c>
      <c r="D774" s="5" t="s">
        <v>1544</v>
      </c>
      <c r="E774" s="5">
        <v>10003</v>
      </c>
      <c r="F774" s="5" t="s">
        <v>1401</v>
      </c>
      <c r="G774" s="5">
        <v>1</v>
      </c>
      <c r="H774" s="2" t="s">
        <v>991</v>
      </c>
      <c r="I774" s="2" t="s">
        <v>872</v>
      </c>
      <c r="J774" s="2" t="s">
        <v>874</v>
      </c>
      <c r="K774" s="5" t="s">
        <v>1101</v>
      </c>
      <c r="L774" s="5">
        <v>4230</v>
      </c>
      <c r="M774" s="5">
        <v>1812</v>
      </c>
      <c r="N774" s="5" t="s">
        <v>925</v>
      </c>
      <c r="O774" s="8">
        <v>3</v>
      </c>
      <c r="P774" s="5">
        <v>1812</v>
      </c>
      <c r="Q774" s="5">
        <v>4230</v>
      </c>
      <c r="R774" s="17">
        <f>VLOOKUP(Q774,'Commission Criteria'!$B$3:$C$11,2,TRUE)</f>
        <v>0.01</v>
      </c>
      <c r="S774" s="17">
        <f>VLOOKUP('OS Vlookup Approx Sol'!Q774,IF('OS Vlookup Approx Sol'!O774&lt;=5,'Commission Criteria'!$B$3:$C$11,'Commission Criteria'!$E$3:$F$11),2,1)</f>
        <v>0.01</v>
      </c>
      <c r="T774" s="5" t="s">
        <v>991</v>
      </c>
      <c r="U774" s="5" t="s">
        <v>871</v>
      </c>
      <c r="V774" s="5" t="s">
        <v>872</v>
      </c>
      <c r="W774" s="5" t="s">
        <v>873</v>
      </c>
      <c r="X774" s="5" t="s">
        <v>874</v>
      </c>
    </row>
    <row r="775" spans="1:24">
      <c r="A775" s="5" t="s">
        <v>744</v>
      </c>
      <c r="B775" s="10">
        <v>41996</v>
      </c>
      <c r="C775" s="10" t="str">
        <f>VLOOKUP(MONTH(B775),'Commission Criteria'!$XES$3:$XFD$6,2,1)</f>
        <v>Qtr3</v>
      </c>
      <c r="D775" s="5" t="s">
        <v>1546</v>
      </c>
      <c r="E775" s="5">
        <v>10010</v>
      </c>
      <c r="F775" s="5" t="s">
        <v>1332</v>
      </c>
      <c r="G775" s="5">
        <v>2</v>
      </c>
      <c r="H775" s="2" t="s">
        <v>997</v>
      </c>
      <c r="I775" s="2" t="s">
        <v>896</v>
      </c>
      <c r="J775" s="2" t="s">
        <v>897</v>
      </c>
      <c r="K775" s="5" t="s">
        <v>1032</v>
      </c>
      <c r="L775" s="5">
        <v>2586</v>
      </c>
      <c r="M775" s="5">
        <v>2432</v>
      </c>
      <c r="N775" s="5" t="s">
        <v>920</v>
      </c>
      <c r="O775" s="8">
        <v>4</v>
      </c>
      <c r="P775" s="5">
        <v>4864</v>
      </c>
      <c r="Q775" s="5">
        <v>5172</v>
      </c>
      <c r="R775" s="17">
        <f>VLOOKUP(Q775,'Commission Criteria'!$B$3:$C$11,2,TRUE)</f>
        <v>0.03</v>
      </c>
      <c r="S775" s="17">
        <f>VLOOKUP('OS Vlookup Approx Sol'!Q775,IF('OS Vlookup Approx Sol'!O775&lt;=5,'Commission Criteria'!$B$3:$C$11,'Commission Criteria'!$E$3:$F$11),2,1)</f>
        <v>0.03</v>
      </c>
      <c r="T775" s="5" t="s">
        <v>997</v>
      </c>
      <c r="U775" s="5" t="s">
        <v>895</v>
      </c>
      <c r="V775" s="5" t="s">
        <v>896</v>
      </c>
      <c r="W775" s="5" t="s">
        <v>879</v>
      </c>
      <c r="X775" s="5" t="s">
        <v>897</v>
      </c>
    </row>
    <row r="776" spans="1:24">
      <c r="A776" s="5" t="s">
        <v>745</v>
      </c>
      <c r="B776" s="10">
        <v>41996</v>
      </c>
      <c r="C776" s="10" t="str">
        <f>VLOOKUP(MONTH(B776),'Commission Criteria'!$XES$3:$XFD$6,2,1)</f>
        <v>Qtr3</v>
      </c>
      <c r="D776" s="5" t="s">
        <v>1545</v>
      </c>
      <c r="E776" s="5">
        <v>10002</v>
      </c>
      <c r="F776" s="5" t="s">
        <v>1326</v>
      </c>
      <c r="G776" s="5">
        <v>2</v>
      </c>
      <c r="H776" s="2" t="s">
        <v>990</v>
      </c>
      <c r="I776" s="2" t="s">
        <v>868</v>
      </c>
      <c r="J776" s="2" t="s">
        <v>870</v>
      </c>
      <c r="K776" s="5" t="s">
        <v>1026</v>
      </c>
      <c r="L776" s="5">
        <v>2887</v>
      </c>
      <c r="M776" s="5">
        <v>1491</v>
      </c>
      <c r="N776" s="5" t="s">
        <v>918</v>
      </c>
      <c r="O776" s="8">
        <v>6</v>
      </c>
      <c r="P776" s="5">
        <v>2982</v>
      </c>
      <c r="Q776" s="5">
        <v>5774</v>
      </c>
      <c r="R776" s="17">
        <f>VLOOKUP(Q776,'Commission Criteria'!$B$3:$C$11,2,TRUE)</f>
        <v>0.03</v>
      </c>
      <c r="S776" s="17">
        <f>VLOOKUP('OS Vlookup Approx Sol'!Q776,IF('OS Vlookup Approx Sol'!O776&lt;=5,'Commission Criteria'!$B$3:$C$11,'Commission Criteria'!$E$3:$F$11),2,1)</f>
        <v>0.02</v>
      </c>
      <c r="T776" s="5" t="s">
        <v>990</v>
      </c>
      <c r="U776" s="5" t="s">
        <v>867</v>
      </c>
      <c r="V776" s="5" t="s">
        <v>868</v>
      </c>
      <c r="W776" s="5" t="s">
        <v>869</v>
      </c>
      <c r="X776" s="5" t="s">
        <v>870</v>
      </c>
    </row>
    <row r="777" spans="1:24">
      <c r="A777" s="5" t="s">
        <v>746</v>
      </c>
      <c r="B777" s="10">
        <v>41999</v>
      </c>
      <c r="C777" s="10" t="str">
        <f>VLOOKUP(MONTH(B777),'Commission Criteria'!$XES$3:$XFD$6,2,1)</f>
        <v>Qtr3</v>
      </c>
      <c r="D777" s="5" t="s">
        <v>1542</v>
      </c>
      <c r="E777" s="5">
        <v>10010</v>
      </c>
      <c r="F777" s="5" t="s">
        <v>1384</v>
      </c>
      <c r="G777" s="5">
        <v>1</v>
      </c>
      <c r="H777" s="2" t="s">
        <v>997</v>
      </c>
      <c r="I777" s="2" t="s">
        <v>896</v>
      </c>
      <c r="J777" s="2" t="s">
        <v>897</v>
      </c>
      <c r="K777" s="5" t="s">
        <v>1084</v>
      </c>
      <c r="L777" s="5">
        <v>4547</v>
      </c>
      <c r="M777" s="5">
        <v>2258</v>
      </c>
      <c r="N777" s="5" t="s">
        <v>925</v>
      </c>
      <c r="O777" s="8" t="s">
        <v>1572</v>
      </c>
      <c r="P777" s="5">
        <v>2258</v>
      </c>
      <c r="Q777" s="5">
        <v>4547</v>
      </c>
      <c r="R777" s="17">
        <f>VLOOKUP(Q777,'Commission Criteria'!$B$3:$C$11,2,TRUE)</f>
        <v>0.01</v>
      </c>
      <c r="S777" s="17">
        <f>VLOOKUP('OS Vlookup Approx Sol'!Q777,IF('OS Vlookup Approx Sol'!O777&lt;=5,'Commission Criteria'!$B$3:$C$11,'Commission Criteria'!$E$3:$F$11),2,1)</f>
        <v>0.02</v>
      </c>
      <c r="T777" s="5" t="s">
        <v>997</v>
      </c>
      <c r="U777" s="5" t="s">
        <v>895</v>
      </c>
      <c r="V777" s="5" t="s">
        <v>896</v>
      </c>
      <c r="W777" s="5" t="s">
        <v>879</v>
      </c>
      <c r="X777" s="5" t="s">
        <v>897</v>
      </c>
    </row>
    <row r="778" spans="1:24">
      <c r="A778" s="5" t="s">
        <v>1602</v>
      </c>
      <c r="B778" s="10">
        <v>42001</v>
      </c>
      <c r="C778" s="10" t="str">
        <f>VLOOKUP(MONTH(B778),'Commission Criteria'!$XES$3:$XFD$6,2,1)</f>
        <v>Qtr3</v>
      </c>
      <c r="D778" s="5" t="s">
        <v>1540</v>
      </c>
      <c r="E778" s="5">
        <v>10009</v>
      </c>
      <c r="F778" s="5" t="s">
        <v>1357</v>
      </c>
      <c r="G778" s="5">
        <v>3</v>
      </c>
      <c r="H778" s="2" t="s">
        <v>996</v>
      </c>
      <c r="I778" s="2" t="s">
        <v>892</v>
      </c>
      <c r="J778" s="2" t="s">
        <v>894</v>
      </c>
      <c r="K778" s="5" t="s">
        <v>1057</v>
      </c>
      <c r="L778" s="5">
        <v>3663</v>
      </c>
      <c r="M778" s="5">
        <v>1550</v>
      </c>
      <c r="N778" s="5" t="s">
        <v>923</v>
      </c>
      <c r="O778" s="8">
        <v>5</v>
      </c>
      <c r="P778" s="5">
        <v>4650</v>
      </c>
      <c r="Q778" s="5">
        <v>10989</v>
      </c>
      <c r="R778" s="17">
        <f>VLOOKUP(Q778,'Commission Criteria'!$B$3:$C$11,2,TRUE)</f>
        <v>0.03</v>
      </c>
      <c r="S778" s="17">
        <f>VLOOKUP('OS Vlookup Approx Sol'!Q778,IF('OS Vlookup Approx Sol'!O778&lt;=5,'Commission Criteria'!$B$3:$C$11,'Commission Criteria'!$E$3:$F$11),2,1)</f>
        <v>0.03</v>
      </c>
      <c r="T778" s="5" t="s">
        <v>996</v>
      </c>
      <c r="U778" s="5" t="s">
        <v>891</v>
      </c>
      <c r="V778" s="5" t="s">
        <v>892</v>
      </c>
      <c r="W778" s="5" t="s">
        <v>893</v>
      </c>
      <c r="X778" s="5" t="s">
        <v>894</v>
      </c>
    </row>
    <row r="779" spans="1:24">
      <c r="A779" s="5" t="s">
        <v>747</v>
      </c>
      <c r="B779" s="10">
        <v>42002</v>
      </c>
      <c r="C779" s="10" t="str">
        <f>VLOOKUP(MONTH(B779),'Commission Criteria'!$XES$3:$XFD$6,2,1)</f>
        <v>Qtr3</v>
      </c>
      <c r="D779" s="5" t="s">
        <v>1543</v>
      </c>
      <c r="E779" s="5">
        <v>10015</v>
      </c>
      <c r="F779" s="5" t="s">
        <v>1383</v>
      </c>
      <c r="G779" s="5">
        <v>1</v>
      </c>
      <c r="H779" s="2" t="s">
        <v>1002</v>
      </c>
      <c r="I779" s="2" t="s">
        <v>914</v>
      </c>
      <c r="J779" s="2" t="s">
        <v>915</v>
      </c>
      <c r="K779" s="5" t="s">
        <v>1083</v>
      </c>
      <c r="L779" s="5">
        <v>2576</v>
      </c>
      <c r="M779" s="5">
        <v>1826</v>
      </c>
      <c r="N779" s="5" t="s">
        <v>918</v>
      </c>
      <c r="O779" s="8">
        <v>10</v>
      </c>
      <c r="P779" s="5">
        <v>1826</v>
      </c>
      <c r="Q779" s="5">
        <v>2576</v>
      </c>
      <c r="R779" s="17">
        <f>VLOOKUP(Q779,'Commission Criteria'!$B$3:$C$11,2,TRUE)</f>
        <v>0.01</v>
      </c>
      <c r="S779" s="17">
        <f>VLOOKUP('OS Vlookup Approx Sol'!Q779,IF('OS Vlookup Approx Sol'!O779&lt;=5,'Commission Criteria'!$B$3:$C$11,'Commission Criteria'!$E$3:$F$11),2,1)</f>
        <v>0.02</v>
      </c>
      <c r="T779" s="5" t="s">
        <v>1002</v>
      </c>
      <c r="U779" s="5" t="s">
        <v>913</v>
      </c>
      <c r="V779" s="5" t="s">
        <v>914</v>
      </c>
      <c r="W779" s="5" t="s">
        <v>907</v>
      </c>
      <c r="X779" s="5" t="s">
        <v>915</v>
      </c>
    </row>
    <row r="780" spans="1:24">
      <c r="A780" s="5" t="s">
        <v>748</v>
      </c>
      <c r="B780" s="10">
        <v>42002</v>
      </c>
      <c r="C780" s="10" t="str">
        <f>VLOOKUP(MONTH(B780),'Commission Criteria'!$XES$3:$XFD$6,2,1)</f>
        <v>Qtr3</v>
      </c>
      <c r="D780" s="5" t="s">
        <v>1539</v>
      </c>
      <c r="E780" s="5">
        <v>10012</v>
      </c>
      <c r="F780" s="5" t="s">
        <v>1467</v>
      </c>
      <c r="G780" s="5">
        <v>1</v>
      </c>
      <c r="H780" s="2" t="s">
        <v>999</v>
      </c>
      <c r="I780" s="2" t="s">
        <v>903</v>
      </c>
      <c r="J780" s="2" t="s">
        <v>904</v>
      </c>
      <c r="K780" s="5" t="s">
        <v>1167</v>
      </c>
      <c r="L780" s="5">
        <v>3912</v>
      </c>
      <c r="M780" s="5">
        <v>1569</v>
      </c>
      <c r="N780" s="5" t="s">
        <v>918</v>
      </c>
      <c r="O780" s="8">
        <v>4</v>
      </c>
      <c r="P780" s="5">
        <v>1569</v>
      </c>
      <c r="Q780" s="5">
        <v>3912</v>
      </c>
      <c r="R780" s="17">
        <f>VLOOKUP(Q780,'Commission Criteria'!$B$3:$C$11,2,TRUE)</f>
        <v>0.01</v>
      </c>
      <c r="S780" s="17">
        <f>VLOOKUP('OS Vlookup Approx Sol'!Q780,IF('OS Vlookup Approx Sol'!O780&lt;=5,'Commission Criteria'!$B$3:$C$11,'Commission Criteria'!$E$3:$F$11),2,1)</f>
        <v>0.01</v>
      </c>
      <c r="T780" s="5" t="s">
        <v>999</v>
      </c>
      <c r="U780" s="5" t="s">
        <v>902</v>
      </c>
      <c r="V780" s="5" t="s">
        <v>903</v>
      </c>
      <c r="W780" s="5" t="s">
        <v>879</v>
      </c>
      <c r="X780" s="5" t="s">
        <v>904</v>
      </c>
    </row>
    <row r="781" spans="1:24">
      <c r="A781" s="5" t="s">
        <v>749</v>
      </c>
      <c r="B781" s="10">
        <v>42004</v>
      </c>
      <c r="C781" s="10" t="str">
        <f>VLOOKUP(MONTH(B781),'Commission Criteria'!$XES$3:$XFD$6,2,1)</f>
        <v>Qtr3</v>
      </c>
      <c r="D781" s="5" t="s">
        <v>1543</v>
      </c>
      <c r="E781" s="5">
        <v>10015</v>
      </c>
      <c r="F781" s="5" t="s">
        <v>1291</v>
      </c>
      <c r="G781" s="5">
        <v>1</v>
      </c>
      <c r="H781" s="2" t="s">
        <v>1002</v>
      </c>
      <c r="I781" s="2" t="s">
        <v>914</v>
      </c>
      <c r="J781" s="2" t="s">
        <v>915</v>
      </c>
      <c r="K781" s="5" t="s">
        <v>941</v>
      </c>
      <c r="L781" s="5">
        <v>3445</v>
      </c>
      <c r="M781" s="5">
        <v>1909</v>
      </c>
      <c r="N781" s="5" t="s">
        <v>921</v>
      </c>
      <c r="O781" s="8">
        <v>10</v>
      </c>
      <c r="P781" s="5">
        <v>1909</v>
      </c>
      <c r="Q781" s="5">
        <v>3445</v>
      </c>
      <c r="R781" s="17">
        <f>VLOOKUP(Q781,'Commission Criteria'!$B$3:$C$11,2,TRUE)</f>
        <v>0.01</v>
      </c>
      <c r="S781" s="17">
        <f>VLOOKUP('OS Vlookup Approx Sol'!Q781,IF('OS Vlookup Approx Sol'!O781&lt;=5,'Commission Criteria'!$B$3:$C$11,'Commission Criteria'!$E$3:$F$11),2,1)</f>
        <v>0.02</v>
      </c>
      <c r="T781" s="5" t="s">
        <v>1002</v>
      </c>
      <c r="U781" s="5" t="s">
        <v>913</v>
      </c>
      <c r="V781" s="5" t="s">
        <v>914</v>
      </c>
      <c r="W781" s="5" t="s">
        <v>907</v>
      </c>
      <c r="X781" s="5" t="s">
        <v>915</v>
      </c>
    </row>
    <row r="782" spans="1:24">
      <c r="A782" s="5" t="s">
        <v>750</v>
      </c>
      <c r="B782" s="10">
        <v>42006</v>
      </c>
      <c r="C782" s="10" t="str">
        <f>VLOOKUP(MONTH(B782),'Commission Criteria'!$XES$3:$XFD$6,2,1)</f>
        <v>Qtr4</v>
      </c>
      <c r="D782" s="5" t="s">
        <v>1541</v>
      </c>
      <c r="E782" s="5">
        <v>10015</v>
      </c>
      <c r="F782" s="5" t="s">
        <v>1401</v>
      </c>
      <c r="G782" s="5">
        <v>1</v>
      </c>
      <c r="H782" s="2" t="s">
        <v>1002</v>
      </c>
      <c r="I782" s="2" t="s">
        <v>914</v>
      </c>
      <c r="J782" s="2" t="s">
        <v>915</v>
      </c>
      <c r="K782" s="5" t="s">
        <v>1101</v>
      </c>
      <c r="L782" s="5">
        <v>4230</v>
      </c>
      <c r="M782" s="5">
        <v>1812</v>
      </c>
      <c r="N782" s="5" t="s">
        <v>925</v>
      </c>
      <c r="O782" s="8">
        <v>8</v>
      </c>
      <c r="P782" s="5">
        <v>1812</v>
      </c>
      <c r="Q782" s="5">
        <v>4230</v>
      </c>
      <c r="R782" s="17">
        <f>VLOOKUP(Q782,'Commission Criteria'!$B$3:$C$11,2,TRUE)</f>
        <v>0.01</v>
      </c>
      <c r="S782" s="17">
        <f>VLOOKUP('OS Vlookup Approx Sol'!Q782,IF('OS Vlookup Approx Sol'!O782&lt;=5,'Commission Criteria'!$B$3:$C$11,'Commission Criteria'!$E$3:$F$11),2,1)</f>
        <v>0.02</v>
      </c>
      <c r="T782" s="5" t="s">
        <v>1002</v>
      </c>
      <c r="U782" s="5" t="s">
        <v>913</v>
      </c>
      <c r="V782" s="5" t="s">
        <v>914</v>
      </c>
      <c r="W782" s="5" t="s">
        <v>907</v>
      </c>
      <c r="X782" s="5" t="s">
        <v>915</v>
      </c>
    </row>
    <row r="783" spans="1:24">
      <c r="A783" s="5" t="s">
        <v>751</v>
      </c>
      <c r="B783" s="10">
        <v>42006</v>
      </c>
      <c r="C783" s="10" t="str">
        <f>VLOOKUP(MONTH(B783),'Commission Criteria'!$XES$3:$XFD$6,2,1)</f>
        <v>Qtr4</v>
      </c>
      <c r="D783" s="5" t="s">
        <v>1545</v>
      </c>
      <c r="E783" s="5">
        <v>10004</v>
      </c>
      <c r="F783" s="5" t="s">
        <v>1435</v>
      </c>
      <c r="G783" s="5">
        <v>2</v>
      </c>
      <c r="H783" s="2" t="s">
        <v>992</v>
      </c>
      <c r="I783" s="2" t="s">
        <v>864</v>
      </c>
      <c r="J783" s="2" t="s">
        <v>876</v>
      </c>
      <c r="K783" s="5" t="s">
        <v>1135</v>
      </c>
      <c r="L783" s="5">
        <v>3290</v>
      </c>
      <c r="M783" s="5">
        <v>1720</v>
      </c>
      <c r="N783" s="5" t="s">
        <v>918</v>
      </c>
      <c r="O783" s="8">
        <v>6</v>
      </c>
      <c r="P783" s="5">
        <v>3440</v>
      </c>
      <c r="Q783" s="5">
        <v>6580</v>
      </c>
      <c r="R783" s="17">
        <f>VLOOKUP(Q783,'Commission Criteria'!$B$3:$C$11,2,TRUE)</f>
        <v>0.03</v>
      </c>
      <c r="S783" s="17">
        <f>VLOOKUP('OS Vlookup Approx Sol'!Q783,IF('OS Vlookup Approx Sol'!O783&lt;=5,'Commission Criteria'!$B$3:$C$11,'Commission Criteria'!$E$3:$F$11),2,1)</f>
        <v>0.02</v>
      </c>
      <c r="T783" s="5" t="s">
        <v>992</v>
      </c>
      <c r="U783" s="5" t="s">
        <v>875</v>
      </c>
      <c r="V783" s="5" t="s">
        <v>864</v>
      </c>
      <c r="W783" s="5" t="s">
        <v>865</v>
      </c>
      <c r="X783" s="5" t="s">
        <v>876</v>
      </c>
    </row>
    <row r="784" spans="1:24">
      <c r="A784" s="5" t="s">
        <v>752</v>
      </c>
      <c r="B784" s="10">
        <v>42006</v>
      </c>
      <c r="C784" s="10" t="str">
        <f>VLOOKUP(MONTH(B784),'Commission Criteria'!$XES$3:$XFD$6,2,1)</f>
        <v>Qtr4</v>
      </c>
      <c r="D784" s="5" t="s">
        <v>1539</v>
      </c>
      <c r="E784" s="5">
        <v>10001</v>
      </c>
      <c r="F784" s="5" t="s">
        <v>1499</v>
      </c>
      <c r="G784" s="5">
        <v>2</v>
      </c>
      <c r="H784" s="2" t="s">
        <v>1562</v>
      </c>
      <c r="I784" s="2" t="s">
        <v>864</v>
      </c>
      <c r="J784" s="2" t="s">
        <v>866</v>
      </c>
      <c r="K784" s="5" t="s">
        <v>1199</v>
      </c>
      <c r="L784" s="5">
        <v>3448</v>
      </c>
      <c r="M784" s="5">
        <v>1219</v>
      </c>
      <c r="N784" s="5" t="s">
        <v>918</v>
      </c>
      <c r="O784" s="8">
        <v>4</v>
      </c>
      <c r="P784" s="5">
        <v>2438</v>
      </c>
      <c r="Q784" s="5">
        <v>6896</v>
      </c>
      <c r="R784" s="17">
        <f>VLOOKUP(Q784,'Commission Criteria'!$B$3:$C$11,2,TRUE)</f>
        <v>0.03</v>
      </c>
      <c r="S784" s="17">
        <f>VLOOKUP('OS Vlookup Approx Sol'!Q784,IF('OS Vlookup Approx Sol'!O784&lt;=5,'Commission Criteria'!$B$3:$C$11,'Commission Criteria'!$E$3:$F$11),2,1)</f>
        <v>0.03</v>
      </c>
      <c r="T784" s="5" t="s">
        <v>1562</v>
      </c>
      <c r="U784" s="5" t="s">
        <v>863</v>
      </c>
      <c r="V784" s="5" t="s">
        <v>864</v>
      </c>
      <c r="W784" s="5" t="s">
        <v>865</v>
      </c>
      <c r="X784" s="5" t="s">
        <v>866</v>
      </c>
    </row>
    <row r="785" spans="1:24">
      <c r="A785" s="5" t="s">
        <v>753</v>
      </c>
      <c r="B785" s="10">
        <v>42007</v>
      </c>
      <c r="C785" s="10" t="str">
        <f>VLOOKUP(MONTH(B785),'Commission Criteria'!$XES$3:$XFD$6,2,1)</f>
        <v>Qtr4</v>
      </c>
      <c r="D785" s="5" t="s">
        <v>1542</v>
      </c>
      <c r="E785" s="5">
        <v>10001</v>
      </c>
      <c r="F785" s="5" t="s">
        <v>1425</v>
      </c>
      <c r="G785" s="5">
        <v>1</v>
      </c>
      <c r="H785" s="2" t="s">
        <v>1562</v>
      </c>
      <c r="I785" s="2" t="s">
        <v>864</v>
      </c>
      <c r="J785" s="2" t="s">
        <v>866</v>
      </c>
      <c r="K785" s="5" t="s">
        <v>1125</v>
      </c>
      <c r="L785" s="5">
        <v>3421</v>
      </c>
      <c r="M785" s="5">
        <v>1370</v>
      </c>
      <c r="N785" s="5" t="s">
        <v>923</v>
      </c>
      <c r="O785" s="8" t="s">
        <v>1572</v>
      </c>
      <c r="P785" s="5">
        <v>1370</v>
      </c>
      <c r="Q785" s="5">
        <v>3421</v>
      </c>
      <c r="R785" s="17">
        <f>VLOOKUP(Q785,'Commission Criteria'!$B$3:$C$11,2,TRUE)</f>
        <v>0.01</v>
      </c>
      <c r="S785" s="17">
        <f>VLOOKUP('OS Vlookup Approx Sol'!Q785,IF('OS Vlookup Approx Sol'!O785&lt;=5,'Commission Criteria'!$B$3:$C$11,'Commission Criteria'!$E$3:$F$11),2,1)</f>
        <v>0.02</v>
      </c>
      <c r="T785" s="5" t="s">
        <v>1562</v>
      </c>
      <c r="U785" s="5" t="s">
        <v>863</v>
      </c>
      <c r="V785" s="5" t="s">
        <v>864</v>
      </c>
      <c r="W785" s="5" t="s">
        <v>865</v>
      </c>
      <c r="X785" s="5" t="s">
        <v>866</v>
      </c>
    </row>
    <row r="786" spans="1:24">
      <c r="A786" s="5" t="s">
        <v>754</v>
      </c>
      <c r="B786" s="10">
        <v>42007</v>
      </c>
      <c r="C786" s="10" t="str">
        <f>VLOOKUP(MONTH(B786),'Commission Criteria'!$XES$3:$XFD$6,2,1)</f>
        <v>Qtr4</v>
      </c>
      <c r="D786" s="5" t="s">
        <v>1543</v>
      </c>
      <c r="E786" s="5">
        <v>10009</v>
      </c>
      <c r="F786" s="5" t="s">
        <v>1300</v>
      </c>
      <c r="G786" s="5">
        <v>1</v>
      </c>
      <c r="H786" s="2" t="s">
        <v>996</v>
      </c>
      <c r="I786" s="2" t="s">
        <v>892</v>
      </c>
      <c r="J786" s="2" t="s">
        <v>894</v>
      </c>
      <c r="K786" s="5" t="s">
        <v>945</v>
      </c>
      <c r="L786" s="5">
        <v>3495</v>
      </c>
      <c r="M786" s="5">
        <v>2172</v>
      </c>
      <c r="N786" s="5" t="s">
        <v>918</v>
      </c>
      <c r="O786" s="8">
        <v>10</v>
      </c>
      <c r="P786" s="5">
        <v>2172</v>
      </c>
      <c r="Q786" s="5">
        <v>3495</v>
      </c>
      <c r="R786" s="17">
        <f>VLOOKUP(Q786,'Commission Criteria'!$B$3:$C$11,2,TRUE)</f>
        <v>0.01</v>
      </c>
      <c r="S786" s="17">
        <f>VLOOKUP('OS Vlookup Approx Sol'!Q786,IF('OS Vlookup Approx Sol'!O786&lt;=5,'Commission Criteria'!$B$3:$C$11,'Commission Criteria'!$E$3:$F$11),2,1)</f>
        <v>0.02</v>
      </c>
      <c r="T786" s="5" t="s">
        <v>996</v>
      </c>
      <c r="U786" s="5" t="s">
        <v>891</v>
      </c>
      <c r="V786" s="5" t="s">
        <v>892</v>
      </c>
      <c r="W786" s="5" t="s">
        <v>893</v>
      </c>
      <c r="X786" s="5" t="s">
        <v>894</v>
      </c>
    </row>
    <row r="787" spans="1:24">
      <c r="A787" s="5" t="s">
        <v>755</v>
      </c>
      <c r="B787" s="10">
        <v>42009</v>
      </c>
      <c r="C787" s="10" t="str">
        <f>VLOOKUP(MONTH(B787),'Commission Criteria'!$XES$3:$XFD$6,2,1)</f>
        <v>Qtr4</v>
      </c>
      <c r="D787" s="5" t="s">
        <v>1544</v>
      </c>
      <c r="E787" s="5">
        <v>10002</v>
      </c>
      <c r="F787" s="5" t="s">
        <v>1370</v>
      </c>
      <c r="G787" s="5">
        <v>1</v>
      </c>
      <c r="H787" s="2" t="s">
        <v>990</v>
      </c>
      <c r="I787" s="2" t="s">
        <v>868</v>
      </c>
      <c r="J787" s="2" t="s">
        <v>870</v>
      </c>
      <c r="K787" s="5" t="s">
        <v>1070</v>
      </c>
      <c r="L787" s="5">
        <v>3340</v>
      </c>
      <c r="M787" s="5">
        <v>1355</v>
      </c>
      <c r="N787" s="5" t="s">
        <v>918</v>
      </c>
      <c r="O787" s="8">
        <v>3</v>
      </c>
      <c r="P787" s="5">
        <v>1355</v>
      </c>
      <c r="Q787" s="5">
        <v>3340</v>
      </c>
      <c r="R787" s="17">
        <f>VLOOKUP(Q787,'Commission Criteria'!$B$3:$C$11,2,TRUE)</f>
        <v>0.01</v>
      </c>
      <c r="S787" s="17">
        <f>VLOOKUP('OS Vlookup Approx Sol'!Q787,IF('OS Vlookup Approx Sol'!O787&lt;=5,'Commission Criteria'!$B$3:$C$11,'Commission Criteria'!$E$3:$F$11),2,1)</f>
        <v>0.01</v>
      </c>
      <c r="T787" s="5" t="s">
        <v>990</v>
      </c>
      <c r="U787" s="5" t="s">
        <v>867</v>
      </c>
      <c r="V787" s="5" t="s">
        <v>868</v>
      </c>
      <c r="W787" s="5" t="s">
        <v>869</v>
      </c>
      <c r="X787" s="5" t="s">
        <v>870</v>
      </c>
    </row>
    <row r="788" spans="1:24">
      <c r="A788" s="5" t="s">
        <v>756</v>
      </c>
      <c r="B788" s="10">
        <v>42011</v>
      </c>
      <c r="C788" s="10" t="str">
        <f>VLOOKUP(MONTH(B788),'Commission Criteria'!$XES$3:$XFD$6,2,1)</f>
        <v>Qtr4</v>
      </c>
      <c r="D788" s="5" t="s">
        <v>1540</v>
      </c>
      <c r="E788" s="5">
        <v>10004</v>
      </c>
      <c r="F788" s="5" t="s">
        <v>1487</v>
      </c>
      <c r="G788" s="5">
        <v>1</v>
      </c>
      <c r="H788" s="2" t="s">
        <v>992</v>
      </c>
      <c r="I788" s="2" t="s">
        <v>864</v>
      </c>
      <c r="J788" s="2" t="s">
        <v>876</v>
      </c>
      <c r="K788" s="5" t="s">
        <v>1187</v>
      </c>
      <c r="L788" s="5">
        <v>4206</v>
      </c>
      <c r="M788" s="5">
        <v>1201</v>
      </c>
      <c r="N788" s="5" t="s">
        <v>918</v>
      </c>
      <c r="O788" s="8">
        <v>5</v>
      </c>
      <c r="P788" s="5">
        <v>1201</v>
      </c>
      <c r="Q788" s="5">
        <v>4206</v>
      </c>
      <c r="R788" s="17">
        <f>VLOOKUP(Q788,'Commission Criteria'!$B$3:$C$11,2,TRUE)</f>
        <v>0.01</v>
      </c>
      <c r="S788" s="17">
        <f>VLOOKUP('OS Vlookup Approx Sol'!Q788,IF('OS Vlookup Approx Sol'!O788&lt;=5,'Commission Criteria'!$B$3:$C$11,'Commission Criteria'!$E$3:$F$11),2,1)</f>
        <v>0.01</v>
      </c>
      <c r="T788" s="5" t="s">
        <v>992</v>
      </c>
      <c r="U788" s="5" t="s">
        <v>875</v>
      </c>
      <c r="V788" s="5" t="s">
        <v>864</v>
      </c>
      <c r="W788" s="5" t="s">
        <v>865</v>
      </c>
      <c r="X788" s="5" t="s">
        <v>876</v>
      </c>
    </row>
    <row r="789" spans="1:24">
      <c r="A789" s="5" t="s">
        <v>757</v>
      </c>
      <c r="B789" s="10">
        <v>42011</v>
      </c>
      <c r="C789" s="10" t="str">
        <f>VLOOKUP(MONTH(B789),'Commission Criteria'!$XES$3:$XFD$6,2,1)</f>
        <v>Qtr4</v>
      </c>
      <c r="D789" s="5" t="s">
        <v>1545</v>
      </c>
      <c r="E789" s="5">
        <v>10013</v>
      </c>
      <c r="F789" s="5" t="s">
        <v>1330</v>
      </c>
      <c r="G789" s="5">
        <v>2</v>
      </c>
      <c r="H789" s="2" t="s">
        <v>1000</v>
      </c>
      <c r="I789" s="2" t="s">
        <v>906</v>
      </c>
      <c r="J789" s="2" t="s">
        <v>908</v>
      </c>
      <c r="K789" s="5" t="s">
        <v>1030</v>
      </c>
      <c r="L789" s="5">
        <v>2647</v>
      </c>
      <c r="M789" s="5">
        <v>1539</v>
      </c>
      <c r="N789" s="5" t="s">
        <v>918</v>
      </c>
      <c r="O789" s="8">
        <v>6</v>
      </c>
      <c r="P789" s="5">
        <v>3078</v>
      </c>
      <c r="Q789" s="5">
        <v>5294</v>
      </c>
      <c r="R789" s="17">
        <f>VLOOKUP(Q789,'Commission Criteria'!$B$3:$C$11,2,TRUE)</f>
        <v>0.03</v>
      </c>
      <c r="S789" s="17">
        <f>VLOOKUP('OS Vlookup Approx Sol'!Q789,IF('OS Vlookup Approx Sol'!O789&lt;=5,'Commission Criteria'!$B$3:$C$11,'Commission Criteria'!$E$3:$F$11),2,1)</f>
        <v>0.02</v>
      </c>
      <c r="T789" s="5" t="s">
        <v>1000</v>
      </c>
      <c r="U789" s="5" t="s">
        <v>905</v>
      </c>
      <c r="V789" s="5" t="s">
        <v>906</v>
      </c>
      <c r="W789" s="5" t="s">
        <v>907</v>
      </c>
      <c r="X789" s="5" t="s">
        <v>908</v>
      </c>
    </row>
    <row r="790" spans="1:24">
      <c r="A790" s="5" t="s">
        <v>758</v>
      </c>
      <c r="B790" s="10">
        <v>42013</v>
      </c>
      <c r="C790" s="10" t="str">
        <f>VLOOKUP(MONTH(B790),'Commission Criteria'!$XES$3:$XFD$6,2,1)</f>
        <v>Qtr4</v>
      </c>
      <c r="D790" s="5" t="s">
        <v>1544</v>
      </c>
      <c r="E790" s="5">
        <v>10003</v>
      </c>
      <c r="F790" s="5" t="s">
        <v>1389</v>
      </c>
      <c r="G790" s="5">
        <v>3</v>
      </c>
      <c r="H790" s="2" t="s">
        <v>991</v>
      </c>
      <c r="I790" s="2" t="s">
        <v>872</v>
      </c>
      <c r="J790" s="2" t="s">
        <v>874</v>
      </c>
      <c r="K790" s="5" t="s">
        <v>1089</v>
      </c>
      <c r="L790" s="5">
        <v>2671</v>
      </c>
      <c r="M790" s="5">
        <v>1591</v>
      </c>
      <c r="N790" s="5" t="s">
        <v>918</v>
      </c>
      <c r="O790" s="8">
        <v>3</v>
      </c>
      <c r="P790" s="5">
        <v>4773</v>
      </c>
      <c r="Q790" s="5">
        <v>8013</v>
      </c>
      <c r="R790" s="17">
        <f>VLOOKUP(Q790,'Commission Criteria'!$B$3:$C$11,2,TRUE)</f>
        <v>0.03</v>
      </c>
      <c r="S790" s="17">
        <f>VLOOKUP('OS Vlookup Approx Sol'!Q790,IF('OS Vlookup Approx Sol'!O790&lt;=5,'Commission Criteria'!$B$3:$C$11,'Commission Criteria'!$E$3:$F$11),2,1)</f>
        <v>0.03</v>
      </c>
      <c r="T790" s="5" t="s">
        <v>991</v>
      </c>
      <c r="U790" s="5" t="s">
        <v>871</v>
      </c>
      <c r="V790" s="5" t="s">
        <v>872</v>
      </c>
      <c r="W790" s="5" t="s">
        <v>873</v>
      </c>
      <c r="X790" s="5" t="s">
        <v>874</v>
      </c>
    </row>
    <row r="791" spans="1:24">
      <c r="A791" s="5" t="s">
        <v>759</v>
      </c>
      <c r="B791" s="10">
        <v>42013</v>
      </c>
      <c r="C791" s="10" t="str">
        <f>VLOOKUP(MONTH(B791),'Commission Criteria'!$XES$3:$XFD$6,2,1)</f>
        <v>Qtr4</v>
      </c>
      <c r="D791" s="5" t="s">
        <v>1543</v>
      </c>
      <c r="E791" s="5">
        <v>10003</v>
      </c>
      <c r="F791" s="5" t="s">
        <v>1268</v>
      </c>
      <c r="G791" s="5">
        <v>2</v>
      </c>
      <c r="H791" s="2" t="s">
        <v>991</v>
      </c>
      <c r="I791" s="2" t="s">
        <v>872</v>
      </c>
      <c r="J791" s="2" t="s">
        <v>874</v>
      </c>
      <c r="K791" s="5" t="s">
        <v>959</v>
      </c>
      <c r="L791" s="5">
        <v>4305</v>
      </c>
      <c r="M791" s="5">
        <v>2027</v>
      </c>
      <c r="N791" s="5" t="s">
        <v>923</v>
      </c>
      <c r="O791" s="8">
        <v>10</v>
      </c>
      <c r="P791" s="5">
        <v>4054</v>
      </c>
      <c r="Q791" s="5">
        <v>8610</v>
      </c>
      <c r="R791" s="17">
        <f>VLOOKUP(Q791,'Commission Criteria'!$B$3:$C$11,2,TRUE)</f>
        <v>0.03</v>
      </c>
      <c r="S791" s="17">
        <f>VLOOKUP('OS Vlookup Approx Sol'!Q791,IF('OS Vlookup Approx Sol'!O791&lt;=5,'Commission Criteria'!$B$3:$C$11,'Commission Criteria'!$E$3:$F$11),2,1)</f>
        <v>0.02</v>
      </c>
      <c r="T791" s="5" t="s">
        <v>991</v>
      </c>
      <c r="U791" s="5" t="s">
        <v>871</v>
      </c>
      <c r="V791" s="5" t="s">
        <v>872</v>
      </c>
      <c r="W791" s="5" t="s">
        <v>873</v>
      </c>
      <c r="X791" s="5" t="s">
        <v>874</v>
      </c>
    </row>
    <row r="792" spans="1:24">
      <c r="A792" s="5" t="s">
        <v>1603</v>
      </c>
      <c r="B792" s="10">
        <v>42014</v>
      </c>
      <c r="C792" s="10" t="str">
        <f>VLOOKUP(MONTH(B792),'Commission Criteria'!$XES$3:$XFD$6,2,1)</f>
        <v>Qtr4</v>
      </c>
      <c r="D792" s="5" t="s">
        <v>1542</v>
      </c>
      <c r="E792" s="5">
        <v>10014</v>
      </c>
      <c r="F792" s="5" t="s">
        <v>1365</v>
      </c>
      <c r="G792" s="5">
        <v>1</v>
      </c>
      <c r="H792" s="2" t="s">
        <v>1001</v>
      </c>
      <c r="I792" s="2" t="s">
        <v>910</v>
      </c>
      <c r="J792" s="2" t="s">
        <v>912</v>
      </c>
      <c r="K792" s="5" t="s">
        <v>1065</v>
      </c>
      <c r="L792" s="5">
        <v>4239</v>
      </c>
      <c r="M792" s="5">
        <v>2267</v>
      </c>
      <c r="N792" s="5" t="s">
        <v>918</v>
      </c>
      <c r="O792" s="8" t="s">
        <v>1572</v>
      </c>
      <c r="P792" s="5">
        <v>2267</v>
      </c>
      <c r="Q792" s="5">
        <v>4239</v>
      </c>
      <c r="R792" s="17">
        <f>VLOOKUP(Q792,'Commission Criteria'!$B$3:$C$11,2,TRUE)</f>
        <v>0.01</v>
      </c>
      <c r="S792" s="17">
        <f>VLOOKUP('OS Vlookup Approx Sol'!Q792,IF('OS Vlookup Approx Sol'!O792&lt;=5,'Commission Criteria'!$B$3:$C$11,'Commission Criteria'!$E$3:$F$11),2,1)</f>
        <v>0.02</v>
      </c>
      <c r="T792" s="5" t="s">
        <v>1001</v>
      </c>
      <c r="U792" s="5" t="s">
        <v>909</v>
      </c>
      <c r="V792" s="5" t="s">
        <v>910</v>
      </c>
      <c r="W792" s="5" t="s">
        <v>911</v>
      </c>
      <c r="X792" s="5" t="s">
        <v>912</v>
      </c>
    </row>
    <row r="793" spans="1:24">
      <c r="A793" s="5" t="s">
        <v>760</v>
      </c>
      <c r="B793" s="10">
        <v>42014</v>
      </c>
      <c r="C793" s="10" t="str">
        <f>VLOOKUP(MONTH(B793),'Commission Criteria'!$XES$3:$XFD$6,2,1)</f>
        <v>Qtr4</v>
      </c>
      <c r="D793" s="5" t="s">
        <v>1544</v>
      </c>
      <c r="E793" s="5">
        <v>10003</v>
      </c>
      <c r="F793" s="5" t="s">
        <v>1306</v>
      </c>
      <c r="G793" s="5">
        <v>3</v>
      </c>
      <c r="H793" s="2" t="s">
        <v>991</v>
      </c>
      <c r="I793" s="2" t="s">
        <v>872</v>
      </c>
      <c r="J793" s="2" t="s">
        <v>874</v>
      </c>
      <c r="K793" s="5" t="s">
        <v>1014</v>
      </c>
      <c r="L793" s="5">
        <v>2672</v>
      </c>
      <c r="M793" s="5">
        <v>2236</v>
      </c>
      <c r="N793" s="5" t="s">
        <v>918</v>
      </c>
      <c r="O793" s="8">
        <v>3</v>
      </c>
      <c r="P793" s="5">
        <v>6708</v>
      </c>
      <c r="Q793" s="5">
        <v>8016</v>
      </c>
      <c r="R793" s="17">
        <f>VLOOKUP(Q793,'Commission Criteria'!$B$3:$C$11,2,TRUE)</f>
        <v>0.03</v>
      </c>
      <c r="S793" s="17">
        <f>VLOOKUP('OS Vlookup Approx Sol'!Q793,IF('OS Vlookup Approx Sol'!O793&lt;=5,'Commission Criteria'!$B$3:$C$11,'Commission Criteria'!$E$3:$F$11),2,1)</f>
        <v>0.03</v>
      </c>
      <c r="T793" s="5" t="s">
        <v>991</v>
      </c>
      <c r="U793" s="5" t="s">
        <v>871</v>
      </c>
      <c r="V793" s="5" t="s">
        <v>872</v>
      </c>
      <c r="W793" s="5" t="s">
        <v>873</v>
      </c>
      <c r="X793" s="5" t="s">
        <v>874</v>
      </c>
    </row>
    <row r="794" spans="1:24">
      <c r="A794" s="5" t="s">
        <v>761</v>
      </c>
      <c r="B794" s="10">
        <v>42015</v>
      </c>
      <c r="C794" s="10" t="str">
        <f>VLOOKUP(MONTH(B794),'Commission Criteria'!$XES$3:$XFD$6,2,1)</f>
        <v>Qtr4</v>
      </c>
      <c r="D794" s="5" t="s">
        <v>1541</v>
      </c>
      <c r="E794" s="5">
        <v>10007</v>
      </c>
      <c r="F794" s="5" t="s">
        <v>1332</v>
      </c>
      <c r="G794" s="5">
        <v>1</v>
      </c>
      <c r="H794" s="2" t="s">
        <v>994</v>
      </c>
      <c r="I794" s="2" t="s">
        <v>886</v>
      </c>
      <c r="J794" s="2" t="s">
        <v>887</v>
      </c>
      <c r="K794" s="5" t="s">
        <v>1032</v>
      </c>
      <c r="L794" s="5">
        <v>2586</v>
      </c>
      <c r="M794" s="5">
        <v>2432</v>
      </c>
      <c r="N794" s="5" t="s">
        <v>920</v>
      </c>
      <c r="O794" s="8">
        <v>8</v>
      </c>
      <c r="P794" s="5">
        <v>2432</v>
      </c>
      <c r="Q794" s="5">
        <v>2586</v>
      </c>
      <c r="R794" s="17">
        <f>VLOOKUP(Q794,'Commission Criteria'!$B$3:$C$11,2,TRUE)</f>
        <v>0.01</v>
      </c>
      <c r="S794" s="17">
        <f>VLOOKUP('OS Vlookup Approx Sol'!Q794,IF('OS Vlookup Approx Sol'!O794&lt;=5,'Commission Criteria'!$B$3:$C$11,'Commission Criteria'!$E$3:$F$11),2,1)</f>
        <v>0.02</v>
      </c>
      <c r="T794" s="5" t="s">
        <v>994</v>
      </c>
      <c r="U794" s="5" t="s">
        <v>885</v>
      </c>
      <c r="V794" s="5" t="s">
        <v>886</v>
      </c>
      <c r="W794" s="5" t="s">
        <v>879</v>
      </c>
      <c r="X794" s="5" t="s">
        <v>887</v>
      </c>
    </row>
    <row r="795" spans="1:24">
      <c r="A795" s="5" t="s">
        <v>762</v>
      </c>
      <c r="B795" s="10">
        <v>42015</v>
      </c>
      <c r="C795" s="10" t="str">
        <f>VLOOKUP(MONTH(B795),'Commission Criteria'!$XES$3:$XFD$6,2,1)</f>
        <v>Qtr4</v>
      </c>
      <c r="D795" s="5" t="s">
        <v>1544</v>
      </c>
      <c r="E795" s="5">
        <v>10004</v>
      </c>
      <c r="F795" s="5" t="s">
        <v>1504</v>
      </c>
      <c r="G795" s="5">
        <v>1</v>
      </c>
      <c r="H795" s="2" t="s">
        <v>992</v>
      </c>
      <c r="I795" s="2" t="s">
        <v>864</v>
      </c>
      <c r="J795" s="2" t="s">
        <v>876</v>
      </c>
      <c r="K795" s="5" t="s">
        <v>1204</v>
      </c>
      <c r="L795" s="5">
        <v>2820</v>
      </c>
      <c r="M795" s="5">
        <v>1504</v>
      </c>
      <c r="N795" s="5" t="s">
        <v>923</v>
      </c>
      <c r="O795" s="8">
        <v>3</v>
      </c>
      <c r="P795" s="5">
        <v>1504</v>
      </c>
      <c r="Q795" s="5">
        <v>2820</v>
      </c>
      <c r="R795" s="17">
        <f>VLOOKUP(Q795,'Commission Criteria'!$B$3:$C$11,2,TRUE)</f>
        <v>0.01</v>
      </c>
      <c r="S795" s="17">
        <f>VLOOKUP('OS Vlookup Approx Sol'!Q795,IF('OS Vlookup Approx Sol'!O795&lt;=5,'Commission Criteria'!$B$3:$C$11,'Commission Criteria'!$E$3:$F$11),2,1)</f>
        <v>0.01</v>
      </c>
      <c r="T795" s="5" t="s">
        <v>992</v>
      </c>
      <c r="U795" s="5" t="s">
        <v>875</v>
      </c>
      <c r="V795" s="5" t="s">
        <v>864</v>
      </c>
      <c r="W795" s="5" t="s">
        <v>865</v>
      </c>
      <c r="X795" s="5" t="s">
        <v>876</v>
      </c>
    </row>
    <row r="796" spans="1:24">
      <c r="A796" s="5" t="s">
        <v>763</v>
      </c>
      <c r="B796" s="10">
        <v>42015</v>
      </c>
      <c r="C796" s="10" t="str">
        <f>VLOOKUP(MONTH(B796),'Commission Criteria'!$XES$3:$XFD$6,2,1)</f>
        <v>Qtr4</v>
      </c>
      <c r="D796" s="5" t="s">
        <v>1544</v>
      </c>
      <c r="E796" s="5">
        <v>10015</v>
      </c>
      <c r="F796" s="5" t="s">
        <v>1488</v>
      </c>
      <c r="G796" s="5">
        <v>1</v>
      </c>
      <c r="H796" s="2" t="s">
        <v>1002</v>
      </c>
      <c r="I796" s="2" t="s">
        <v>914</v>
      </c>
      <c r="J796" s="2" t="s">
        <v>915</v>
      </c>
      <c r="K796" s="5" t="s">
        <v>1188</v>
      </c>
      <c r="L796" s="5">
        <v>4729</v>
      </c>
      <c r="M796" s="5">
        <v>1359</v>
      </c>
      <c r="N796" s="5" t="s">
        <v>925</v>
      </c>
      <c r="O796" s="8">
        <v>3</v>
      </c>
      <c r="P796" s="5">
        <v>1359</v>
      </c>
      <c r="Q796" s="5">
        <v>4729</v>
      </c>
      <c r="R796" s="17">
        <f>VLOOKUP(Q796,'Commission Criteria'!$B$3:$C$11,2,TRUE)</f>
        <v>0.01</v>
      </c>
      <c r="S796" s="17">
        <f>VLOOKUP('OS Vlookup Approx Sol'!Q796,IF('OS Vlookup Approx Sol'!O796&lt;=5,'Commission Criteria'!$B$3:$C$11,'Commission Criteria'!$E$3:$F$11),2,1)</f>
        <v>0.01</v>
      </c>
      <c r="T796" s="5" t="s">
        <v>1002</v>
      </c>
      <c r="U796" s="5" t="s">
        <v>913</v>
      </c>
      <c r="V796" s="5" t="s">
        <v>914</v>
      </c>
      <c r="W796" s="5" t="s">
        <v>907</v>
      </c>
      <c r="X796" s="5" t="s">
        <v>915</v>
      </c>
    </row>
    <row r="797" spans="1:24">
      <c r="A797" s="5" t="s">
        <v>764</v>
      </c>
      <c r="B797" s="10">
        <v>42017</v>
      </c>
      <c r="C797" s="10" t="str">
        <f>VLOOKUP(MONTH(B797),'Commission Criteria'!$XES$3:$XFD$6,2,1)</f>
        <v>Qtr4</v>
      </c>
      <c r="D797" s="5" t="s">
        <v>1541</v>
      </c>
      <c r="E797" s="5">
        <v>10011</v>
      </c>
      <c r="F797" s="5" t="s">
        <v>1297</v>
      </c>
      <c r="G797" s="5">
        <v>3</v>
      </c>
      <c r="H797" s="2" t="s">
        <v>998</v>
      </c>
      <c r="I797" s="2" t="s">
        <v>899</v>
      </c>
      <c r="J797" s="2" t="s">
        <v>901</v>
      </c>
      <c r="K797" s="5" t="s">
        <v>961</v>
      </c>
      <c r="L797" s="5">
        <v>3282</v>
      </c>
      <c r="M797" s="5">
        <v>1654</v>
      </c>
      <c r="N797" s="5" t="s">
        <v>925</v>
      </c>
      <c r="O797" s="8">
        <v>8</v>
      </c>
      <c r="P797" s="5">
        <v>4962</v>
      </c>
      <c r="Q797" s="5">
        <v>9846</v>
      </c>
      <c r="R797" s="17">
        <f>VLOOKUP(Q797,'Commission Criteria'!$B$3:$C$11,2,TRUE)</f>
        <v>0.03</v>
      </c>
      <c r="S797" s="17">
        <f>VLOOKUP('OS Vlookup Approx Sol'!Q797,IF('OS Vlookup Approx Sol'!O797&lt;=5,'Commission Criteria'!$B$3:$C$11,'Commission Criteria'!$E$3:$F$11),2,1)</f>
        <v>0.02</v>
      </c>
      <c r="T797" s="5" t="s">
        <v>998</v>
      </c>
      <c r="U797" s="5" t="s">
        <v>898</v>
      </c>
      <c r="V797" s="5" t="s">
        <v>899</v>
      </c>
      <c r="W797" s="5" t="s">
        <v>900</v>
      </c>
      <c r="X797" s="5" t="s">
        <v>901</v>
      </c>
    </row>
    <row r="798" spans="1:24">
      <c r="A798" s="5" t="s">
        <v>765</v>
      </c>
      <c r="B798" s="10">
        <v>42019</v>
      </c>
      <c r="C798" s="10" t="str">
        <f>VLOOKUP(MONTH(B798),'Commission Criteria'!$XES$3:$XFD$6,2,1)</f>
        <v>Qtr4</v>
      </c>
      <c r="D798" s="5" t="s">
        <v>1541</v>
      </c>
      <c r="E798" s="5">
        <v>10009</v>
      </c>
      <c r="F798" s="5" t="s">
        <v>1366</v>
      </c>
      <c r="G798" s="5">
        <v>1</v>
      </c>
      <c r="H798" s="2" t="s">
        <v>996</v>
      </c>
      <c r="I798" s="2" t="s">
        <v>892</v>
      </c>
      <c r="J798" s="2" t="s">
        <v>894</v>
      </c>
      <c r="K798" s="5" t="s">
        <v>1066</v>
      </c>
      <c r="L798" s="5">
        <v>4220</v>
      </c>
      <c r="M798" s="5">
        <v>1635</v>
      </c>
      <c r="N798" s="5" t="s">
        <v>918</v>
      </c>
      <c r="O798" s="8">
        <v>8</v>
      </c>
      <c r="P798" s="5">
        <v>1635</v>
      </c>
      <c r="Q798" s="5">
        <v>4220</v>
      </c>
      <c r="R798" s="17">
        <f>VLOOKUP(Q798,'Commission Criteria'!$B$3:$C$11,2,TRUE)</f>
        <v>0.01</v>
      </c>
      <c r="S798" s="17">
        <f>VLOOKUP('OS Vlookup Approx Sol'!Q798,IF('OS Vlookup Approx Sol'!O798&lt;=5,'Commission Criteria'!$B$3:$C$11,'Commission Criteria'!$E$3:$F$11),2,1)</f>
        <v>0.02</v>
      </c>
      <c r="T798" s="5" t="s">
        <v>996</v>
      </c>
      <c r="U798" s="5" t="s">
        <v>891</v>
      </c>
      <c r="V798" s="5" t="s">
        <v>892</v>
      </c>
      <c r="W798" s="5" t="s">
        <v>893</v>
      </c>
      <c r="X798" s="5" t="s">
        <v>894</v>
      </c>
    </row>
    <row r="799" spans="1:24">
      <c r="A799" s="5" t="s">
        <v>766</v>
      </c>
      <c r="B799" s="10">
        <v>42019</v>
      </c>
      <c r="C799" s="10" t="str">
        <f>VLOOKUP(MONTH(B799),'Commission Criteria'!$XES$3:$XFD$6,2,1)</f>
        <v>Qtr4</v>
      </c>
      <c r="D799" s="5" t="s">
        <v>1542</v>
      </c>
      <c r="E799" s="5">
        <v>10014</v>
      </c>
      <c r="F799" s="5" t="s">
        <v>1243</v>
      </c>
      <c r="G799" s="5">
        <v>2</v>
      </c>
      <c r="H799" s="2" t="s">
        <v>1001</v>
      </c>
      <c r="I799" s="2" t="s">
        <v>910</v>
      </c>
      <c r="J799" s="2" t="s">
        <v>912</v>
      </c>
      <c r="K799" s="5" t="s">
        <v>972</v>
      </c>
      <c r="L799" s="5">
        <v>2617</v>
      </c>
      <c r="M799" s="5">
        <v>1736</v>
      </c>
      <c r="N799" s="5" t="s">
        <v>925</v>
      </c>
      <c r="O799" s="8" t="s">
        <v>1572</v>
      </c>
      <c r="P799" s="5">
        <v>3472</v>
      </c>
      <c r="Q799" s="5">
        <v>5234</v>
      </c>
      <c r="R799" s="17">
        <f>VLOOKUP(Q799,'Commission Criteria'!$B$3:$C$11,2,TRUE)</f>
        <v>0.03</v>
      </c>
      <c r="S799" s="17">
        <f>VLOOKUP('OS Vlookup Approx Sol'!Q799,IF('OS Vlookup Approx Sol'!O799&lt;=5,'Commission Criteria'!$B$3:$C$11,'Commission Criteria'!$E$3:$F$11),2,1)</f>
        <v>0.02</v>
      </c>
      <c r="T799" s="5" t="s">
        <v>1001</v>
      </c>
      <c r="U799" s="5" t="s">
        <v>909</v>
      </c>
      <c r="V799" s="5" t="s">
        <v>910</v>
      </c>
      <c r="W799" s="5" t="s">
        <v>911</v>
      </c>
      <c r="X799" s="5" t="s">
        <v>912</v>
      </c>
    </row>
    <row r="800" spans="1:24">
      <c r="A800" s="5" t="s">
        <v>767</v>
      </c>
      <c r="B800" s="10">
        <v>42020</v>
      </c>
      <c r="C800" s="10" t="str">
        <f>VLOOKUP(MONTH(B800),'Commission Criteria'!$XES$3:$XFD$6,2,1)</f>
        <v>Qtr4</v>
      </c>
      <c r="D800" s="5" t="s">
        <v>1544</v>
      </c>
      <c r="E800" s="5">
        <v>10003</v>
      </c>
      <c r="F800" s="5" t="s">
        <v>1342</v>
      </c>
      <c r="G800" s="5">
        <v>2</v>
      </c>
      <c r="H800" s="2" t="s">
        <v>991</v>
      </c>
      <c r="I800" s="2" t="s">
        <v>872</v>
      </c>
      <c r="J800" s="2" t="s">
        <v>874</v>
      </c>
      <c r="K800" s="5" t="s">
        <v>1042</v>
      </c>
      <c r="L800" s="5">
        <v>3039</v>
      </c>
      <c r="M800" s="5">
        <v>1730</v>
      </c>
      <c r="N800" s="5" t="s">
        <v>918</v>
      </c>
      <c r="O800" s="8">
        <v>3</v>
      </c>
      <c r="P800" s="5">
        <v>3460</v>
      </c>
      <c r="Q800" s="5">
        <v>6078</v>
      </c>
      <c r="R800" s="17">
        <f>VLOOKUP(Q800,'Commission Criteria'!$B$3:$C$11,2,TRUE)</f>
        <v>0.03</v>
      </c>
      <c r="S800" s="17">
        <f>VLOOKUP('OS Vlookup Approx Sol'!Q800,IF('OS Vlookup Approx Sol'!O800&lt;=5,'Commission Criteria'!$B$3:$C$11,'Commission Criteria'!$E$3:$F$11),2,1)</f>
        <v>0.03</v>
      </c>
      <c r="T800" s="5" t="s">
        <v>991</v>
      </c>
      <c r="U800" s="5" t="s">
        <v>871</v>
      </c>
      <c r="V800" s="5" t="s">
        <v>872</v>
      </c>
      <c r="W800" s="5" t="s">
        <v>873</v>
      </c>
      <c r="X800" s="5" t="s">
        <v>874</v>
      </c>
    </row>
    <row r="801" spans="1:24">
      <c r="A801" s="5" t="s">
        <v>768</v>
      </c>
      <c r="B801" s="10">
        <v>42020</v>
      </c>
      <c r="C801" s="10" t="str">
        <f>VLOOKUP(MONTH(B801),'Commission Criteria'!$XES$3:$XFD$6,2,1)</f>
        <v>Qtr4</v>
      </c>
      <c r="D801" s="5" t="s">
        <v>1541</v>
      </c>
      <c r="E801" s="5">
        <v>10007</v>
      </c>
      <c r="F801" s="5" t="s">
        <v>1366</v>
      </c>
      <c r="G801" s="5">
        <v>2</v>
      </c>
      <c r="H801" s="2" t="s">
        <v>994</v>
      </c>
      <c r="I801" s="2" t="s">
        <v>886</v>
      </c>
      <c r="J801" s="2" t="s">
        <v>887</v>
      </c>
      <c r="K801" s="5" t="s">
        <v>1066</v>
      </c>
      <c r="L801" s="5">
        <v>4220</v>
      </c>
      <c r="M801" s="5">
        <v>1635</v>
      </c>
      <c r="N801" s="5" t="s">
        <v>918</v>
      </c>
      <c r="O801" s="8">
        <v>8</v>
      </c>
      <c r="P801" s="5">
        <v>3270</v>
      </c>
      <c r="Q801" s="5">
        <v>8440</v>
      </c>
      <c r="R801" s="17">
        <f>VLOOKUP(Q801,'Commission Criteria'!$B$3:$C$11,2,TRUE)</f>
        <v>0.03</v>
      </c>
      <c r="S801" s="17">
        <f>VLOOKUP('OS Vlookup Approx Sol'!Q801,IF('OS Vlookup Approx Sol'!O801&lt;=5,'Commission Criteria'!$B$3:$C$11,'Commission Criteria'!$E$3:$F$11),2,1)</f>
        <v>0.02</v>
      </c>
      <c r="T801" s="5" t="s">
        <v>994</v>
      </c>
      <c r="U801" s="5" t="s">
        <v>885</v>
      </c>
      <c r="V801" s="5" t="s">
        <v>886</v>
      </c>
      <c r="W801" s="5" t="s">
        <v>879</v>
      </c>
      <c r="X801" s="5" t="s">
        <v>887</v>
      </c>
    </row>
    <row r="802" spans="1:24">
      <c r="A802" s="5" t="s">
        <v>769</v>
      </c>
      <c r="B802" s="10">
        <v>42021</v>
      </c>
      <c r="C802" s="10" t="str">
        <f>VLOOKUP(MONTH(B802),'Commission Criteria'!$XES$3:$XFD$6,2,1)</f>
        <v>Qtr4</v>
      </c>
      <c r="D802" s="5" t="s">
        <v>1542</v>
      </c>
      <c r="E802" s="5">
        <v>10010</v>
      </c>
      <c r="F802" s="5" t="s">
        <v>1474</v>
      </c>
      <c r="G802" s="5">
        <v>2</v>
      </c>
      <c r="H802" s="2" t="s">
        <v>997</v>
      </c>
      <c r="I802" s="2" t="s">
        <v>896</v>
      </c>
      <c r="J802" s="2" t="s">
        <v>897</v>
      </c>
      <c r="K802" s="5" t="s">
        <v>1174</v>
      </c>
      <c r="L802" s="5">
        <v>3844</v>
      </c>
      <c r="M802" s="5">
        <v>2157</v>
      </c>
      <c r="N802" s="5" t="s">
        <v>918</v>
      </c>
      <c r="O802" s="8" t="s">
        <v>1572</v>
      </c>
      <c r="P802" s="5">
        <v>4314</v>
      </c>
      <c r="Q802" s="5">
        <v>7688</v>
      </c>
      <c r="R802" s="17">
        <f>VLOOKUP(Q802,'Commission Criteria'!$B$3:$C$11,2,TRUE)</f>
        <v>0.03</v>
      </c>
      <c r="S802" s="17">
        <f>VLOOKUP('OS Vlookup Approx Sol'!Q802,IF('OS Vlookup Approx Sol'!O802&lt;=5,'Commission Criteria'!$B$3:$C$11,'Commission Criteria'!$E$3:$F$11),2,1)</f>
        <v>0.02</v>
      </c>
      <c r="T802" s="5" t="s">
        <v>997</v>
      </c>
      <c r="U802" s="5" t="s">
        <v>895</v>
      </c>
      <c r="V802" s="5" t="s">
        <v>896</v>
      </c>
      <c r="W802" s="5" t="s">
        <v>879</v>
      </c>
      <c r="X802" s="5" t="s">
        <v>897</v>
      </c>
    </row>
    <row r="803" spans="1:24">
      <c r="A803" s="5" t="s">
        <v>770</v>
      </c>
      <c r="B803" s="10">
        <v>42022</v>
      </c>
      <c r="C803" s="10" t="str">
        <f>VLOOKUP(MONTH(B803),'Commission Criteria'!$XES$3:$XFD$6,2,1)</f>
        <v>Qtr4</v>
      </c>
      <c r="D803" s="5" t="s">
        <v>1542</v>
      </c>
      <c r="E803" s="5">
        <v>10013</v>
      </c>
      <c r="F803" s="5" t="s">
        <v>1480</v>
      </c>
      <c r="G803" s="5">
        <v>1</v>
      </c>
      <c r="H803" s="2" t="s">
        <v>1000</v>
      </c>
      <c r="I803" s="2" t="s">
        <v>906</v>
      </c>
      <c r="J803" s="2" t="s">
        <v>908</v>
      </c>
      <c r="K803" s="5" t="s">
        <v>1180</v>
      </c>
      <c r="L803" s="5">
        <v>4990</v>
      </c>
      <c r="M803" s="5">
        <v>1360</v>
      </c>
      <c r="N803" s="5" t="s">
        <v>918</v>
      </c>
      <c r="O803" s="8" t="s">
        <v>1572</v>
      </c>
      <c r="P803" s="5">
        <v>1360</v>
      </c>
      <c r="Q803" s="5">
        <v>4990</v>
      </c>
      <c r="R803" s="17">
        <f>VLOOKUP(Q803,'Commission Criteria'!$B$3:$C$11,2,TRUE)</f>
        <v>0.01</v>
      </c>
      <c r="S803" s="17">
        <f>VLOOKUP('OS Vlookup Approx Sol'!Q803,IF('OS Vlookup Approx Sol'!O803&lt;=5,'Commission Criteria'!$B$3:$C$11,'Commission Criteria'!$E$3:$F$11),2,1)</f>
        <v>0.02</v>
      </c>
      <c r="T803" s="5" t="s">
        <v>1000</v>
      </c>
      <c r="U803" s="5" t="s">
        <v>905</v>
      </c>
      <c r="V803" s="5" t="s">
        <v>906</v>
      </c>
      <c r="W803" s="5" t="s">
        <v>907</v>
      </c>
      <c r="X803" s="5" t="s">
        <v>908</v>
      </c>
    </row>
    <row r="804" spans="1:24">
      <c r="A804" s="5" t="s">
        <v>771</v>
      </c>
      <c r="B804" s="10">
        <v>42022</v>
      </c>
      <c r="C804" s="10" t="str">
        <f>VLOOKUP(MONTH(B804),'Commission Criteria'!$XES$3:$XFD$6,2,1)</f>
        <v>Qtr4</v>
      </c>
      <c r="D804" s="5" t="s">
        <v>1544</v>
      </c>
      <c r="E804" s="5">
        <v>10002</v>
      </c>
      <c r="F804" s="5" t="s">
        <v>1391</v>
      </c>
      <c r="G804" s="5">
        <v>2</v>
      </c>
      <c r="H804" s="2" t="s">
        <v>990</v>
      </c>
      <c r="I804" s="2" t="s">
        <v>868</v>
      </c>
      <c r="J804" s="2" t="s">
        <v>870</v>
      </c>
      <c r="K804" s="5" t="s">
        <v>1091</v>
      </c>
      <c r="L804" s="5">
        <v>3277</v>
      </c>
      <c r="M804" s="5">
        <v>1891</v>
      </c>
      <c r="N804" s="5" t="s">
        <v>918</v>
      </c>
      <c r="O804" s="8">
        <v>3</v>
      </c>
      <c r="P804" s="5">
        <v>3782</v>
      </c>
      <c r="Q804" s="5">
        <v>6554</v>
      </c>
      <c r="R804" s="17">
        <f>VLOOKUP(Q804,'Commission Criteria'!$B$3:$C$11,2,TRUE)</f>
        <v>0.03</v>
      </c>
      <c r="S804" s="17">
        <f>VLOOKUP('OS Vlookup Approx Sol'!Q804,IF('OS Vlookup Approx Sol'!O804&lt;=5,'Commission Criteria'!$B$3:$C$11,'Commission Criteria'!$E$3:$F$11),2,1)</f>
        <v>0.03</v>
      </c>
      <c r="T804" s="5" t="s">
        <v>990</v>
      </c>
      <c r="U804" s="5" t="s">
        <v>867</v>
      </c>
      <c r="V804" s="5" t="s">
        <v>868</v>
      </c>
      <c r="W804" s="5" t="s">
        <v>869</v>
      </c>
      <c r="X804" s="5" t="s">
        <v>870</v>
      </c>
    </row>
    <row r="805" spans="1:24">
      <c r="A805" s="5" t="s">
        <v>772</v>
      </c>
      <c r="B805" s="10">
        <v>42022</v>
      </c>
      <c r="C805" s="10" t="str">
        <f>VLOOKUP(MONTH(B805),'Commission Criteria'!$XES$3:$XFD$6,2,1)</f>
        <v>Qtr4</v>
      </c>
      <c r="D805" s="5" t="s">
        <v>1540</v>
      </c>
      <c r="E805" s="5">
        <v>10015</v>
      </c>
      <c r="F805" s="5" t="s">
        <v>1241</v>
      </c>
      <c r="G805" s="5">
        <v>2</v>
      </c>
      <c r="H805" s="2" t="s">
        <v>1002</v>
      </c>
      <c r="I805" s="2" t="s">
        <v>914</v>
      </c>
      <c r="J805" s="2" t="s">
        <v>915</v>
      </c>
      <c r="K805" s="5" t="s">
        <v>971</v>
      </c>
      <c r="L805" s="5">
        <v>3472</v>
      </c>
      <c r="M805" s="5">
        <v>2239</v>
      </c>
      <c r="N805" s="5" t="s">
        <v>925</v>
      </c>
      <c r="O805" s="8">
        <v>5</v>
      </c>
      <c r="P805" s="5">
        <v>4478</v>
      </c>
      <c r="Q805" s="5">
        <v>6944</v>
      </c>
      <c r="R805" s="17">
        <f>VLOOKUP(Q805,'Commission Criteria'!$B$3:$C$11,2,TRUE)</f>
        <v>0.03</v>
      </c>
      <c r="S805" s="17">
        <f>VLOOKUP('OS Vlookup Approx Sol'!Q805,IF('OS Vlookup Approx Sol'!O805&lt;=5,'Commission Criteria'!$B$3:$C$11,'Commission Criteria'!$E$3:$F$11),2,1)</f>
        <v>0.03</v>
      </c>
      <c r="T805" s="5" t="s">
        <v>1002</v>
      </c>
      <c r="U805" s="5" t="s">
        <v>913</v>
      </c>
      <c r="V805" s="5" t="s">
        <v>914</v>
      </c>
      <c r="W805" s="5" t="s">
        <v>907</v>
      </c>
      <c r="X805" s="5" t="s">
        <v>915</v>
      </c>
    </row>
    <row r="806" spans="1:24">
      <c r="A806" s="5" t="s">
        <v>773</v>
      </c>
      <c r="B806" s="10">
        <v>42023</v>
      </c>
      <c r="C806" s="10" t="str">
        <f>VLOOKUP(MONTH(B806),'Commission Criteria'!$XES$3:$XFD$6,2,1)</f>
        <v>Qtr4</v>
      </c>
      <c r="D806" s="5" t="s">
        <v>1542</v>
      </c>
      <c r="E806" s="5">
        <v>10011</v>
      </c>
      <c r="F806" s="5" t="s">
        <v>1449</v>
      </c>
      <c r="G806" s="5">
        <v>1</v>
      </c>
      <c r="H806" s="2" t="s">
        <v>998</v>
      </c>
      <c r="I806" s="2" t="s">
        <v>899</v>
      </c>
      <c r="J806" s="2" t="s">
        <v>901</v>
      </c>
      <c r="K806" s="5" t="s">
        <v>1149</v>
      </c>
      <c r="L806" s="5">
        <v>3421</v>
      </c>
      <c r="M806" s="5">
        <v>1569</v>
      </c>
      <c r="N806" s="5" t="s">
        <v>918</v>
      </c>
      <c r="O806" s="8" t="s">
        <v>1572</v>
      </c>
      <c r="P806" s="5">
        <v>1569</v>
      </c>
      <c r="Q806" s="5">
        <v>3421</v>
      </c>
      <c r="R806" s="17">
        <f>VLOOKUP(Q806,'Commission Criteria'!$B$3:$C$11,2,TRUE)</f>
        <v>0.01</v>
      </c>
      <c r="S806" s="17">
        <f>VLOOKUP('OS Vlookup Approx Sol'!Q806,IF('OS Vlookup Approx Sol'!O806&lt;=5,'Commission Criteria'!$B$3:$C$11,'Commission Criteria'!$E$3:$F$11),2,1)</f>
        <v>0.02</v>
      </c>
      <c r="T806" s="5" t="s">
        <v>998</v>
      </c>
      <c r="U806" s="5" t="s">
        <v>898</v>
      </c>
      <c r="V806" s="5" t="s">
        <v>899</v>
      </c>
      <c r="W806" s="5" t="s">
        <v>900</v>
      </c>
      <c r="X806" s="5" t="s">
        <v>901</v>
      </c>
    </row>
    <row r="807" spans="1:24">
      <c r="A807" s="5" t="s">
        <v>774</v>
      </c>
      <c r="B807" s="10">
        <v>42023</v>
      </c>
      <c r="C807" s="10" t="str">
        <f>VLOOKUP(MONTH(B807),'Commission Criteria'!$XES$3:$XFD$6,2,1)</f>
        <v>Qtr4</v>
      </c>
      <c r="D807" s="5" t="s">
        <v>1545</v>
      </c>
      <c r="E807" s="5">
        <v>10010</v>
      </c>
      <c r="F807" s="5" t="s">
        <v>1520</v>
      </c>
      <c r="G807" s="5">
        <v>1</v>
      </c>
      <c r="H807" s="2" t="s">
        <v>997</v>
      </c>
      <c r="I807" s="2" t="s">
        <v>896</v>
      </c>
      <c r="J807" s="2" t="s">
        <v>897</v>
      </c>
      <c r="K807" s="5" t="s">
        <v>1220</v>
      </c>
      <c r="L807" s="5">
        <v>4477</v>
      </c>
      <c r="M807" s="5">
        <v>1491</v>
      </c>
      <c r="N807" s="5" t="s">
        <v>918</v>
      </c>
      <c r="O807" s="8">
        <v>6</v>
      </c>
      <c r="P807" s="5">
        <v>1491</v>
      </c>
      <c r="Q807" s="5">
        <v>4477</v>
      </c>
      <c r="R807" s="17">
        <f>VLOOKUP(Q807,'Commission Criteria'!$B$3:$C$11,2,TRUE)</f>
        <v>0.01</v>
      </c>
      <c r="S807" s="17">
        <f>VLOOKUP('OS Vlookup Approx Sol'!Q807,IF('OS Vlookup Approx Sol'!O807&lt;=5,'Commission Criteria'!$B$3:$C$11,'Commission Criteria'!$E$3:$F$11),2,1)</f>
        <v>0.02</v>
      </c>
      <c r="T807" s="5" t="s">
        <v>997</v>
      </c>
      <c r="U807" s="5" t="s">
        <v>895</v>
      </c>
      <c r="V807" s="5" t="s">
        <v>896</v>
      </c>
      <c r="W807" s="5" t="s">
        <v>879</v>
      </c>
      <c r="X807" s="5" t="s">
        <v>897</v>
      </c>
    </row>
    <row r="808" spans="1:24">
      <c r="A808" s="5" t="s">
        <v>775</v>
      </c>
      <c r="B808" s="10">
        <v>42024</v>
      </c>
      <c r="C808" s="10" t="str">
        <f>VLOOKUP(MONTH(B808),'Commission Criteria'!$XES$3:$XFD$6,2,1)</f>
        <v>Qtr4</v>
      </c>
      <c r="D808" s="5" t="s">
        <v>1540</v>
      </c>
      <c r="E808" s="5">
        <v>10011</v>
      </c>
      <c r="F808" s="5" t="s">
        <v>1249</v>
      </c>
      <c r="G808" s="5">
        <v>1</v>
      </c>
      <c r="H808" s="2" t="s">
        <v>998</v>
      </c>
      <c r="I808" s="2" t="s">
        <v>899</v>
      </c>
      <c r="J808" s="2" t="s">
        <v>901</v>
      </c>
      <c r="K808" s="5" t="s">
        <v>924</v>
      </c>
      <c r="L808" s="5">
        <v>4706</v>
      </c>
      <c r="M808" s="5">
        <v>1714</v>
      </c>
      <c r="N808" s="5" t="s">
        <v>923</v>
      </c>
      <c r="O808" s="8">
        <v>5</v>
      </c>
      <c r="P808" s="5">
        <v>1714</v>
      </c>
      <c r="Q808" s="5">
        <v>4706</v>
      </c>
      <c r="R808" s="17">
        <f>VLOOKUP(Q808,'Commission Criteria'!$B$3:$C$11,2,TRUE)</f>
        <v>0.01</v>
      </c>
      <c r="S808" s="17">
        <f>VLOOKUP('OS Vlookup Approx Sol'!Q808,IF('OS Vlookup Approx Sol'!O808&lt;=5,'Commission Criteria'!$B$3:$C$11,'Commission Criteria'!$E$3:$F$11),2,1)</f>
        <v>0.01</v>
      </c>
      <c r="T808" s="5" t="s">
        <v>998</v>
      </c>
      <c r="U808" s="5" t="s">
        <v>898</v>
      </c>
      <c r="V808" s="5" t="s">
        <v>899</v>
      </c>
      <c r="W808" s="5" t="s">
        <v>900</v>
      </c>
      <c r="X808" s="5" t="s">
        <v>901</v>
      </c>
    </row>
    <row r="809" spans="1:24">
      <c r="A809" s="5" t="s">
        <v>776</v>
      </c>
      <c r="B809" s="10">
        <v>42024</v>
      </c>
      <c r="C809" s="10" t="str">
        <f>VLOOKUP(MONTH(B809),'Commission Criteria'!$XES$3:$XFD$6,2,1)</f>
        <v>Qtr4</v>
      </c>
      <c r="D809" s="5" t="s">
        <v>1540</v>
      </c>
      <c r="E809" s="5">
        <v>10012</v>
      </c>
      <c r="F809" s="5" t="s">
        <v>1503</v>
      </c>
      <c r="G809" s="5">
        <v>1</v>
      </c>
      <c r="H809" s="2" t="s">
        <v>999</v>
      </c>
      <c r="I809" s="2" t="s">
        <v>903</v>
      </c>
      <c r="J809" s="2" t="s">
        <v>904</v>
      </c>
      <c r="K809" s="5" t="s">
        <v>1203</v>
      </c>
      <c r="L809" s="5">
        <v>4706</v>
      </c>
      <c r="M809" s="5">
        <v>1320</v>
      </c>
      <c r="N809" s="5" t="s">
        <v>918</v>
      </c>
      <c r="O809" s="8">
        <v>5</v>
      </c>
      <c r="P809" s="5">
        <v>1320</v>
      </c>
      <c r="Q809" s="5">
        <v>4706</v>
      </c>
      <c r="R809" s="17">
        <f>VLOOKUP(Q809,'Commission Criteria'!$B$3:$C$11,2,TRUE)</f>
        <v>0.01</v>
      </c>
      <c r="S809" s="17">
        <f>VLOOKUP('OS Vlookup Approx Sol'!Q809,IF('OS Vlookup Approx Sol'!O809&lt;=5,'Commission Criteria'!$B$3:$C$11,'Commission Criteria'!$E$3:$F$11),2,1)</f>
        <v>0.01</v>
      </c>
      <c r="T809" s="5" t="s">
        <v>999</v>
      </c>
      <c r="U809" s="5" t="s">
        <v>902</v>
      </c>
      <c r="V809" s="5" t="s">
        <v>903</v>
      </c>
      <c r="W809" s="5" t="s">
        <v>879</v>
      </c>
      <c r="X809" s="5" t="s">
        <v>904</v>
      </c>
    </row>
    <row r="810" spans="1:24">
      <c r="A810" s="5" t="s">
        <v>777</v>
      </c>
      <c r="B810" s="10">
        <v>42024</v>
      </c>
      <c r="C810" s="10" t="str">
        <f>VLOOKUP(MONTH(B810),'Commission Criteria'!$XES$3:$XFD$6,2,1)</f>
        <v>Qtr4</v>
      </c>
      <c r="D810" s="5" t="s">
        <v>1545</v>
      </c>
      <c r="E810" s="5">
        <v>10010</v>
      </c>
      <c r="F810" s="5" t="s">
        <v>1331</v>
      </c>
      <c r="G810" s="5">
        <v>2</v>
      </c>
      <c r="H810" s="2" t="s">
        <v>997</v>
      </c>
      <c r="I810" s="2" t="s">
        <v>896</v>
      </c>
      <c r="J810" s="2" t="s">
        <v>897</v>
      </c>
      <c r="K810" s="5" t="s">
        <v>1031</v>
      </c>
      <c r="L810" s="5">
        <v>2808</v>
      </c>
      <c r="M810" s="5">
        <v>1759</v>
      </c>
      <c r="N810" s="5" t="s">
        <v>920</v>
      </c>
      <c r="O810" s="8">
        <v>6</v>
      </c>
      <c r="P810" s="5">
        <v>3518</v>
      </c>
      <c r="Q810" s="5">
        <v>5616</v>
      </c>
      <c r="R810" s="17">
        <f>VLOOKUP(Q810,'Commission Criteria'!$B$3:$C$11,2,TRUE)</f>
        <v>0.03</v>
      </c>
      <c r="S810" s="17">
        <f>VLOOKUP('OS Vlookup Approx Sol'!Q810,IF('OS Vlookup Approx Sol'!O810&lt;=5,'Commission Criteria'!$B$3:$C$11,'Commission Criteria'!$E$3:$F$11),2,1)</f>
        <v>0.02</v>
      </c>
      <c r="T810" s="5" t="s">
        <v>997</v>
      </c>
      <c r="U810" s="5" t="s">
        <v>895</v>
      </c>
      <c r="V810" s="5" t="s">
        <v>896</v>
      </c>
      <c r="W810" s="5" t="s">
        <v>879</v>
      </c>
      <c r="X810" s="5" t="s">
        <v>897</v>
      </c>
    </row>
    <row r="811" spans="1:24">
      <c r="A811" s="5" t="s">
        <v>778</v>
      </c>
      <c r="B811" s="10">
        <v>42025</v>
      </c>
      <c r="C811" s="10" t="str">
        <f>VLOOKUP(MONTH(B811),'Commission Criteria'!$XES$3:$XFD$6,2,1)</f>
        <v>Qtr4</v>
      </c>
      <c r="D811" s="5" t="s">
        <v>1546</v>
      </c>
      <c r="E811" s="5">
        <v>10004</v>
      </c>
      <c r="F811" s="5" t="s">
        <v>1343</v>
      </c>
      <c r="G811" s="5">
        <v>1</v>
      </c>
      <c r="H811" s="2" t="s">
        <v>992</v>
      </c>
      <c r="I811" s="2" t="s">
        <v>864</v>
      </c>
      <c r="J811" s="2" t="s">
        <v>876</v>
      </c>
      <c r="K811" s="5" t="s">
        <v>1043</v>
      </c>
      <c r="L811" s="5">
        <v>2706</v>
      </c>
      <c r="M811" s="5">
        <v>2310</v>
      </c>
      <c r="N811" s="5" t="s">
        <v>918</v>
      </c>
      <c r="O811" s="8">
        <v>4</v>
      </c>
      <c r="P811" s="5">
        <v>2310</v>
      </c>
      <c r="Q811" s="5">
        <v>2706</v>
      </c>
      <c r="R811" s="17">
        <f>VLOOKUP(Q811,'Commission Criteria'!$B$3:$C$11,2,TRUE)</f>
        <v>0.01</v>
      </c>
      <c r="S811" s="17">
        <f>VLOOKUP('OS Vlookup Approx Sol'!Q811,IF('OS Vlookup Approx Sol'!O811&lt;=5,'Commission Criteria'!$B$3:$C$11,'Commission Criteria'!$E$3:$F$11),2,1)</f>
        <v>0.01</v>
      </c>
      <c r="T811" s="5" t="s">
        <v>992</v>
      </c>
      <c r="U811" s="5" t="s">
        <v>875</v>
      </c>
      <c r="V811" s="5" t="s">
        <v>864</v>
      </c>
      <c r="W811" s="5" t="s">
        <v>865</v>
      </c>
      <c r="X811" s="5" t="s">
        <v>876</v>
      </c>
    </row>
    <row r="812" spans="1:24">
      <c r="A812" s="5" t="s">
        <v>779</v>
      </c>
      <c r="B812" s="10">
        <v>42027</v>
      </c>
      <c r="C812" s="10" t="str">
        <f>VLOOKUP(MONTH(B812),'Commission Criteria'!$XES$3:$XFD$6,2,1)</f>
        <v>Qtr4</v>
      </c>
      <c r="D812" s="5" t="s">
        <v>1544</v>
      </c>
      <c r="E812" s="5">
        <v>10004</v>
      </c>
      <c r="F812" s="5" t="s">
        <v>1269</v>
      </c>
      <c r="G812" s="5">
        <v>1</v>
      </c>
      <c r="H812" s="2" t="s">
        <v>992</v>
      </c>
      <c r="I812" s="2" t="s">
        <v>864</v>
      </c>
      <c r="J812" s="2" t="s">
        <v>876</v>
      </c>
      <c r="K812" s="5" t="s">
        <v>970</v>
      </c>
      <c r="L812" s="5">
        <v>4398</v>
      </c>
      <c r="M812" s="5">
        <v>1800</v>
      </c>
      <c r="N812" s="5" t="s">
        <v>918</v>
      </c>
      <c r="O812" s="8">
        <v>3</v>
      </c>
      <c r="P812" s="5">
        <v>1800</v>
      </c>
      <c r="Q812" s="5">
        <v>4398</v>
      </c>
      <c r="R812" s="17">
        <f>VLOOKUP(Q812,'Commission Criteria'!$B$3:$C$11,2,TRUE)</f>
        <v>0.01</v>
      </c>
      <c r="S812" s="17">
        <f>VLOOKUP('OS Vlookup Approx Sol'!Q812,IF('OS Vlookup Approx Sol'!O812&lt;=5,'Commission Criteria'!$B$3:$C$11,'Commission Criteria'!$E$3:$F$11),2,1)</f>
        <v>0.01</v>
      </c>
      <c r="T812" s="5" t="s">
        <v>992</v>
      </c>
      <c r="U812" s="5" t="s">
        <v>875</v>
      </c>
      <c r="V812" s="5" t="s">
        <v>864</v>
      </c>
      <c r="W812" s="5" t="s">
        <v>865</v>
      </c>
      <c r="X812" s="5" t="s">
        <v>876</v>
      </c>
    </row>
    <row r="813" spans="1:24">
      <c r="A813" s="5" t="s">
        <v>780</v>
      </c>
      <c r="B813" s="10">
        <v>42027</v>
      </c>
      <c r="C813" s="10" t="str">
        <f>VLOOKUP(MONTH(B813),'Commission Criteria'!$XES$3:$XFD$6,2,1)</f>
        <v>Qtr4</v>
      </c>
      <c r="D813" s="5" t="s">
        <v>1545</v>
      </c>
      <c r="E813" s="5">
        <v>10014</v>
      </c>
      <c r="F813" s="5" t="s">
        <v>1436</v>
      </c>
      <c r="G813" s="5">
        <v>1</v>
      </c>
      <c r="H813" s="2" t="s">
        <v>1001</v>
      </c>
      <c r="I813" s="2" t="s">
        <v>910</v>
      </c>
      <c r="J813" s="2" t="s">
        <v>912</v>
      </c>
      <c r="K813" s="5" t="s">
        <v>1136</v>
      </c>
      <c r="L813" s="5">
        <v>4515</v>
      </c>
      <c r="M813" s="5">
        <v>1550</v>
      </c>
      <c r="N813" s="5" t="s">
        <v>925</v>
      </c>
      <c r="O813" s="8">
        <v>6</v>
      </c>
      <c r="P813" s="5">
        <v>1550</v>
      </c>
      <c r="Q813" s="5">
        <v>4515</v>
      </c>
      <c r="R813" s="17">
        <f>VLOOKUP(Q813,'Commission Criteria'!$B$3:$C$11,2,TRUE)</f>
        <v>0.01</v>
      </c>
      <c r="S813" s="17">
        <f>VLOOKUP('OS Vlookup Approx Sol'!Q813,IF('OS Vlookup Approx Sol'!O813&lt;=5,'Commission Criteria'!$B$3:$C$11,'Commission Criteria'!$E$3:$F$11),2,1)</f>
        <v>0.02</v>
      </c>
      <c r="T813" s="5" t="s">
        <v>1001</v>
      </c>
      <c r="U813" s="5" t="s">
        <v>909</v>
      </c>
      <c r="V813" s="5" t="s">
        <v>910</v>
      </c>
      <c r="W813" s="5" t="s">
        <v>911</v>
      </c>
      <c r="X813" s="5" t="s">
        <v>912</v>
      </c>
    </row>
    <row r="814" spans="1:24">
      <c r="A814" s="5" t="s">
        <v>781</v>
      </c>
      <c r="B814" s="10">
        <v>42027</v>
      </c>
      <c r="C814" s="10" t="str">
        <f>VLOOKUP(MONTH(B814),'Commission Criteria'!$XES$3:$XFD$6,2,1)</f>
        <v>Qtr4</v>
      </c>
      <c r="D814" s="5" t="s">
        <v>1543</v>
      </c>
      <c r="E814" s="5">
        <v>10004</v>
      </c>
      <c r="F814" s="5" t="s">
        <v>1514</v>
      </c>
      <c r="G814" s="5">
        <v>2</v>
      </c>
      <c r="H814" s="2" t="s">
        <v>992</v>
      </c>
      <c r="I814" s="2" t="s">
        <v>864</v>
      </c>
      <c r="J814" s="2" t="s">
        <v>876</v>
      </c>
      <c r="K814" s="5" t="s">
        <v>1214</v>
      </c>
      <c r="L814" s="5">
        <v>4309</v>
      </c>
      <c r="M814" s="5">
        <v>1779</v>
      </c>
      <c r="N814" s="5" t="s">
        <v>918</v>
      </c>
      <c r="O814" s="8">
        <v>10</v>
      </c>
      <c r="P814" s="5">
        <v>3558</v>
      </c>
      <c r="Q814" s="5">
        <v>8618</v>
      </c>
      <c r="R814" s="17">
        <f>VLOOKUP(Q814,'Commission Criteria'!$B$3:$C$11,2,TRUE)</f>
        <v>0.03</v>
      </c>
      <c r="S814" s="17">
        <f>VLOOKUP('OS Vlookup Approx Sol'!Q814,IF('OS Vlookup Approx Sol'!O814&lt;=5,'Commission Criteria'!$B$3:$C$11,'Commission Criteria'!$E$3:$F$11),2,1)</f>
        <v>0.02</v>
      </c>
      <c r="T814" s="5" t="s">
        <v>992</v>
      </c>
      <c r="U814" s="5" t="s">
        <v>875</v>
      </c>
      <c r="V814" s="5" t="s">
        <v>864</v>
      </c>
      <c r="W814" s="5" t="s">
        <v>865</v>
      </c>
      <c r="X814" s="5" t="s">
        <v>876</v>
      </c>
    </row>
    <row r="815" spans="1:24">
      <c r="A815" s="5" t="s">
        <v>782</v>
      </c>
      <c r="B815" s="10">
        <v>42027</v>
      </c>
      <c r="C815" s="10" t="str">
        <f>VLOOKUP(MONTH(B815),'Commission Criteria'!$XES$3:$XFD$6,2,1)</f>
        <v>Qtr4</v>
      </c>
      <c r="D815" s="5" t="s">
        <v>1541</v>
      </c>
      <c r="E815" s="5">
        <v>10013</v>
      </c>
      <c r="F815" s="5" t="s">
        <v>1422</v>
      </c>
      <c r="G815" s="5">
        <v>2</v>
      </c>
      <c r="H815" s="2" t="s">
        <v>1000</v>
      </c>
      <c r="I815" s="2" t="s">
        <v>906</v>
      </c>
      <c r="J815" s="2" t="s">
        <v>908</v>
      </c>
      <c r="K815" s="5" t="s">
        <v>1122</v>
      </c>
      <c r="L815" s="5">
        <v>4788</v>
      </c>
      <c r="M815" s="5">
        <v>2063</v>
      </c>
      <c r="N815" s="5" t="s">
        <v>923</v>
      </c>
      <c r="O815" s="8">
        <v>8</v>
      </c>
      <c r="P815" s="5">
        <v>4126</v>
      </c>
      <c r="Q815" s="5">
        <v>9576</v>
      </c>
      <c r="R815" s="17">
        <f>VLOOKUP(Q815,'Commission Criteria'!$B$3:$C$11,2,TRUE)</f>
        <v>0.03</v>
      </c>
      <c r="S815" s="17">
        <f>VLOOKUP('OS Vlookup Approx Sol'!Q815,IF('OS Vlookup Approx Sol'!O815&lt;=5,'Commission Criteria'!$B$3:$C$11,'Commission Criteria'!$E$3:$F$11),2,1)</f>
        <v>0.02</v>
      </c>
      <c r="T815" s="5" t="s">
        <v>1000</v>
      </c>
      <c r="U815" s="5" t="s">
        <v>905</v>
      </c>
      <c r="V815" s="5" t="s">
        <v>906</v>
      </c>
      <c r="W815" s="5" t="s">
        <v>907</v>
      </c>
      <c r="X815" s="5" t="s">
        <v>908</v>
      </c>
    </row>
    <row r="816" spans="1:24">
      <c r="A816" s="5" t="s">
        <v>783</v>
      </c>
      <c r="B816" s="10">
        <v>42028</v>
      </c>
      <c r="C816" s="10" t="str">
        <f>VLOOKUP(MONTH(B816),'Commission Criteria'!$XES$3:$XFD$6,2,1)</f>
        <v>Qtr4</v>
      </c>
      <c r="D816" s="5" t="s">
        <v>1543</v>
      </c>
      <c r="E816" s="5">
        <v>10010</v>
      </c>
      <c r="F816" s="5" t="s">
        <v>1318</v>
      </c>
      <c r="G816" s="5">
        <v>1</v>
      </c>
      <c r="H816" s="2" t="s">
        <v>997</v>
      </c>
      <c r="I816" s="2" t="s">
        <v>896</v>
      </c>
      <c r="J816" s="2" t="s">
        <v>897</v>
      </c>
      <c r="K816" s="5" t="s">
        <v>1019</v>
      </c>
      <c r="L816" s="5">
        <v>3303</v>
      </c>
      <c r="M816" s="5">
        <v>2271</v>
      </c>
      <c r="N816" s="5" t="s">
        <v>923</v>
      </c>
      <c r="O816" s="8">
        <v>10</v>
      </c>
      <c r="P816" s="5">
        <v>2271</v>
      </c>
      <c r="Q816" s="5">
        <v>3303</v>
      </c>
      <c r="R816" s="17">
        <f>VLOOKUP(Q816,'Commission Criteria'!$B$3:$C$11,2,TRUE)</f>
        <v>0.01</v>
      </c>
      <c r="S816" s="17">
        <f>VLOOKUP('OS Vlookup Approx Sol'!Q816,IF('OS Vlookup Approx Sol'!O816&lt;=5,'Commission Criteria'!$B$3:$C$11,'Commission Criteria'!$E$3:$F$11),2,1)</f>
        <v>0.02</v>
      </c>
      <c r="T816" s="5" t="s">
        <v>997</v>
      </c>
      <c r="U816" s="5" t="s">
        <v>895</v>
      </c>
      <c r="V816" s="5" t="s">
        <v>896</v>
      </c>
      <c r="W816" s="5" t="s">
        <v>879</v>
      </c>
      <c r="X816" s="5" t="s">
        <v>897</v>
      </c>
    </row>
    <row r="817" spans="1:24">
      <c r="A817" s="5" t="s">
        <v>784</v>
      </c>
      <c r="B817" s="10">
        <v>42028</v>
      </c>
      <c r="C817" s="10" t="str">
        <f>VLOOKUP(MONTH(B817),'Commission Criteria'!$XES$3:$XFD$6,2,1)</f>
        <v>Qtr4</v>
      </c>
      <c r="D817" s="5" t="s">
        <v>1546</v>
      </c>
      <c r="E817" s="5">
        <v>10007</v>
      </c>
      <c r="F817" s="5" t="s">
        <v>1318</v>
      </c>
      <c r="G817" s="5">
        <v>2</v>
      </c>
      <c r="H817" s="2" t="s">
        <v>994</v>
      </c>
      <c r="I817" s="2" t="s">
        <v>886</v>
      </c>
      <c r="J817" s="2" t="s">
        <v>887</v>
      </c>
      <c r="K817" s="5" t="s">
        <v>1019</v>
      </c>
      <c r="L817" s="5">
        <v>3303</v>
      </c>
      <c r="M817" s="5">
        <v>2271</v>
      </c>
      <c r="N817" s="5" t="s">
        <v>923</v>
      </c>
      <c r="O817" s="8">
        <v>4</v>
      </c>
      <c r="P817" s="5">
        <v>4542</v>
      </c>
      <c r="Q817" s="5">
        <v>6606</v>
      </c>
      <c r="R817" s="17">
        <f>VLOOKUP(Q817,'Commission Criteria'!$B$3:$C$11,2,TRUE)</f>
        <v>0.03</v>
      </c>
      <c r="S817" s="17">
        <f>VLOOKUP('OS Vlookup Approx Sol'!Q817,IF('OS Vlookup Approx Sol'!O817&lt;=5,'Commission Criteria'!$B$3:$C$11,'Commission Criteria'!$E$3:$F$11),2,1)</f>
        <v>0.03</v>
      </c>
      <c r="T817" s="5" t="s">
        <v>994</v>
      </c>
      <c r="U817" s="5" t="s">
        <v>885</v>
      </c>
      <c r="V817" s="5" t="s">
        <v>886</v>
      </c>
      <c r="W817" s="5" t="s">
        <v>879</v>
      </c>
      <c r="X817" s="5" t="s">
        <v>887</v>
      </c>
    </row>
    <row r="818" spans="1:24">
      <c r="A818" s="5" t="s">
        <v>1604</v>
      </c>
      <c r="B818" s="10">
        <v>42028</v>
      </c>
      <c r="C818" s="10" t="str">
        <f>VLOOKUP(MONTH(B818),'Commission Criteria'!$XES$3:$XFD$6,2,1)</f>
        <v>Qtr4</v>
      </c>
      <c r="D818" s="5" t="s">
        <v>1540</v>
      </c>
      <c r="E818" s="5">
        <v>10001</v>
      </c>
      <c r="F818" s="5" t="s">
        <v>1275</v>
      </c>
      <c r="G818" s="5">
        <v>3</v>
      </c>
      <c r="H818" s="2" t="s">
        <v>1562</v>
      </c>
      <c r="I818" s="2" t="s">
        <v>864</v>
      </c>
      <c r="J818" s="2" t="s">
        <v>866</v>
      </c>
      <c r="K818" s="5" t="s">
        <v>1005</v>
      </c>
      <c r="L818" s="5">
        <v>3408</v>
      </c>
      <c r="M818" s="5">
        <v>2467</v>
      </c>
      <c r="N818" s="5" t="s">
        <v>918</v>
      </c>
      <c r="O818" s="8">
        <v>5</v>
      </c>
      <c r="P818" s="5">
        <v>7401</v>
      </c>
      <c r="Q818" s="5">
        <v>10224</v>
      </c>
      <c r="R818" s="17">
        <f>VLOOKUP(Q818,'Commission Criteria'!$B$3:$C$11,2,TRUE)</f>
        <v>0.03</v>
      </c>
      <c r="S818" s="17">
        <f>VLOOKUP('OS Vlookup Approx Sol'!Q818,IF('OS Vlookup Approx Sol'!O818&lt;=5,'Commission Criteria'!$B$3:$C$11,'Commission Criteria'!$E$3:$F$11),2,1)</f>
        <v>0.03</v>
      </c>
      <c r="T818" s="5" t="s">
        <v>1562</v>
      </c>
      <c r="U818" s="5" t="s">
        <v>863</v>
      </c>
      <c r="V818" s="5" t="s">
        <v>864</v>
      </c>
      <c r="W818" s="5" t="s">
        <v>865</v>
      </c>
      <c r="X818" s="5" t="s">
        <v>866</v>
      </c>
    </row>
    <row r="819" spans="1:24">
      <c r="A819" s="5" t="s">
        <v>785</v>
      </c>
      <c r="B819" s="10">
        <v>42029</v>
      </c>
      <c r="C819" s="10" t="str">
        <f>VLOOKUP(MONTH(B819),'Commission Criteria'!$XES$3:$XFD$6,2,1)</f>
        <v>Qtr4</v>
      </c>
      <c r="D819" s="5" t="s">
        <v>1545</v>
      </c>
      <c r="E819" s="5">
        <v>10004</v>
      </c>
      <c r="F819" s="5" t="s">
        <v>1464</v>
      </c>
      <c r="G819" s="5">
        <v>2</v>
      </c>
      <c r="H819" s="2" t="s">
        <v>992</v>
      </c>
      <c r="I819" s="2" t="s">
        <v>864</v>
      </c>
      <c r="J819" s="2" t="s">
        <v>876</v>
      </c>
      <c r="K819" s="5" t="s">
        <v>1164</v>
      </c>
      <c r="L819" s="5">
        <v>3096</v>
      </c>
      <c r="M819" s="5">
        <v>2065</v>
      </c>
      <c r="N819" s="5" t="s">
        <v>918</v>
      </c>
      <c r="O819" s="8">
        <v>6</v>
      </c>
      <c r="P819" s="5">
        <v>4130</v>
      </c>
      <c r="Q819" s="5">
        <v>6192</v>
      </c>
      <c r="R819" s="17">
        <f>VLOOKUP(Q819,'Commission Criteria'!$B$3:$C$11,2,TRUE)</f>
        <v>0.03</v>
      </c>
      <c r="S819" s="17">
        <f>VLOOKUP('OS Vlookup Approx Sol'!Q819,IF('OS Vlookup Approx Sol'!O819&lt;=5,'Commission Criteria'!$B$3:$C$11,'Commission Criteria'!$E$3:$F$11),2,1)</f>
        <v>0.02</v>
      </c>
      <c r="T819" s="5" t="s">
        <v>992</v>
      </c>
      <c r="U819" s="5" t="s">
        <v>875</v>
      </c>
      <c r="V819" s="5" t="s">
        <v>864</v>
      </c>
      <c r="W819" s="5" t="s">
        <v>865</v>
      </c>
      <c r="X819" s="5" t="s">
        <v>876</v>
      </c>
    </row>
    <row r="820" spans="1:24">
      <c r="A820" s="5" t="s">
        <v>786</v>
      </c>
      <c r="B820" s="10">
        <v>42029</v>
      </c>
      <c r="C820" s="10" t="str">
        <f>VLOOKUP(MONTH(B820),'Commission Criteria'!$XES$3:$XFD$6,2,1)</f>
        <v>Qtr4</v>
      </c>
      <c r="D820" s="5" t="s">
        <v>1545</v>
      </c>
      <c r="E820" s="5">
        <v>10006</v>
      </c>
      <c r="F820" s="5" t="s">
        <v>1485</v>
      </c>
      <c r="G820" s="5">
        <v>2</v>
      </c>
      <c r="H820" s="2" t="s">
        <v>1561</v>
      </c>
      <c r="I820" s="2" t="s">
        <v>882</v>
      </c>
      <c r="J820" s="2" t="s">
        <v>884</v>
      </c>
      <c r="K820" s="5" t="s">
        <v>1185</v>
      </c>
      <c r="L820" s="5">
        <v>3245</v>
      </c>
      <c r="M820" s="5">
        <v>1964</v>
      </c>
      <c r="N820" s="5" t="s">
        <v>918</v>
      </c>
      <c r="O820" s="8">
        <v>6</v>
      </c>
      <c r="P820" s="5">
        <v>3928</v>
      </c>
      <c r="Q820" s="5">
        <v>6490</v>
      </c>
      <c r="R820" s="17">
        <f>VLOOKUP(Q820,'Commission Criteria'!$B$3:$C$11,2,TRUE)</f>
        <v>0.03</v>
      </c>
      <c r="S820" s="17">
        <f>VLOOKUP('OS Vlookup Approx Sol'!Q820,IF('OS Vlookup Approx Sol'!O820&lt;=5,'Commission Criteria'!$B$3:$C$11,'Commission Criteria'!$E$3:$F$11),2,1)</f>
        <v>0.02</v>
      </c>
      <c r="T820" s="5" t="s">
        <v>1561</v>
      </c>
      <c r="U820" s="5" t="s">
        <v>881</v>
      </c>
      <c r="V820" s="5" t="s">
        <v>882</v>
      </c>
      <c r="W820" s="5" t="s">
        <v>883</v>
      </c>
      <c r="X820" s="5" t="s">
        <v>884</v>
      </c>
    </row>
    <row r="821" spans="1:24">
      <c r="A821" s="5" t="s">
        <v>787</v>
      </c>
      <c r="B821" s="10">
        <v>42029</v>
      </c>
      <c r="C821" s="10" t="str">
        <f>VLOOKUP(MONTH(B821),'Commission Criteria'!$XES$3:$XFD$6,2,1)</f>
        <v>Qtr4</v>
      </c>
      <c r="D821" s="5" t="s">
        <v>1545</v>
      </c>
      <c r="E821" s="5">
        <v>10001</v>
      </c>
      <c r="F821" s="5" t="s">
        <v>1255</v>
      </c>
      <c r="G821" s="5">
        <v>2</v>
      </c>
      <c r="H821" s="2" t="s">
        <v>1562</v>
      </c>
      <c r="I821" s="2" t="s">
        <v>864</v>
      </c>
      <c r="J821" s="2" t="s">
        <v>866</v>
      </c>
      <c r="K821" s="5" t="s">
        <v>965</v>
      </c>
      <c r="L821" s="5">
        <v>4531</v>
      </c>
      <c r="M821" s="5">
        <v>1566</v>
      </c>
      <c r="N821" s="5" t="s">
        <v>918</v>
      </c>
      <c r="O821" s="8">
        <v>6</v>
      </c>
      <c r="P821" s="5">
        <v>3132</v>
      </c>
      <c r="Q821" s="5">
        <v>9062</v>
      </c>
      <c r="R821" s="17">
        <f>VLOOKUP(Q821,'Commission Criteria'!$B$3:$C$11,2,TRUE)</f>
        <v>0.03</v>
      </c>
      <c r="S821" s="17">
        <f>VLOOKUP('OS Vlookup Approx Sol'!Q821,IF('OS Vlookup Approx Sol'!O821&lt;=5,'Commission Criteria'!$B$3:$C$11,'Commission Criteria'!$E$3:$F$11),2,1)</f>
        <v>0.02</v>
      </c>
      <c r="T821" s="5" t="s">
        <v>1562</v>
      </c>
      <c r="U821" s="5" t="s">
        <v>863</v>
      </c>
      <c r="V821" s="5" t="s">
        <v>864</v>
      </c>
      <c r="W821" s="5" t="s">
        <v>865</v>
      </c>
      <c r="X821" s="5" t="s">
        <v>866</v>
      </c>
    </row>
    <row r="822" spans="1:24">
      <c r="A822" s="5" t="s">
        <v>788</v>
      </c>
      <c r="B822" s="10">
        <v>42029</v>
      </c>
      <c r="C822" s="10" t="str">
        <f>VLOOKUP(MONTH(B822),'Commission Criteria'!$XES$3:$XFD$6,2,1)</f>
        <v>Qtr4</v>
      </c>
      <c r="D822" s="5" t="s">
        <v>1542</v>
      </c>
      <c r="E822" s="5">
        <v>10010</v>
      </c>
      <c r="F822" s="5" t="s">
        <v>1345</v>
      </c>
      <c r="G822" s="5">
        <v>3</v>
      </c>
      <c r="H822" s="2" t="s">
        <v>997</v>
      </c>
      <c r="I822" s="2" t="s">
        <v>896</v>
      </c>
      <c r="J822" s="2" t="s">
        <v>897</v>
      </c>
      <c r="K822" s="5" t="s">
        <v>1045</v>
      </c>
      <c r="L822" s="5">
        <v>4906</v>
      </c>
      <c r="M822" s="5">
        <v>2269</v>
      </c>
      <c r="N822" s="5" t="s">
        <v>918</v>
      </c>
      <c r="O822" s="8" t="s">
        <v>1572</v>
      </c>
      <c r="P822" s="5">
        <v>6807</v>
      </c>
      <c r="Q822" s="5">
        <v>14718</v>
      </c>
      <c r="R822" s="17">
        <f>VLOOKUP(Q822,'Commission Criteria'!$B$3:$C$11,2,TRUE)</f>
        <v>0.03</v>
      </c>
      <c r="S822" s="17">
        <f>VLOOKUP('OS Vlookup Approx Sol'!Q822,IF('OS Vlookup Approx Sol'!O822&lt;=5,'Commission Criteria'!$B$3:$C$11,'Commission Criteria'!$E$3:$F$11),2,1)</f>
        <v>0.02</v>
      </c>
      <c r="T822" s="5" t="s">
        <v>997</v>
      </c>
      <c r="U822" s="5" t="s">
        <v>895</v>
      </c>
      <c r="V822" s="5" t="s">
        <v>896</v>
      </c>
      <c r="W822" s="5" t="s">
        <v>879</v>
      </c>
      <c r="X822" s="5" t="s">
        <v>897</v>
      </c>
    </row>
    <row r="823" spans="1:24">
      <c r="A823" s="5" t="s">
        <v>789</v>
      </c>
      <c r="B823" s="10">
        <v>42031</v>
      </c>
      <c r="C823" s="10" t="str">
        <f>VLOOKUP(MONTH(B823),'Commission Criteria'!$XES$3:$XFD$6,2,1)</f>
        <v>Qtr4</v>
      </c>
      <c r="D823" s="5" t="s">
        <v>1543</v>
      </c>
      <c r="E823" s="5">
        <v>10007</v>
      </c>
      <c r="F823" s="5" t="s">
        <v>1321</v>
      </c>
      <c r="G823" s="5">
        <v>1</v>
      </c>
      <c r="H823" s="2" t="s">
        <v>994</v>
      </c>
      <c r="I823" s="2" t="s">
        <v>886</v>
      </c>
      <c r="J823" s="2" t="s">
        <v>887</v>
      </c>
      <c r="K823" s="5" t="s">
        <v>1021</v>
      </c>
      <c r="L823" s="5">
        <v>3788</v>
      </c>
      <c r="M823" s="5">
        <v>2170</v>
      </c>
      <c r="N823" s="5" t="s">
        <v>923</v>
      </c>
      <c r="O823" s="8">
        <v>10</v>
      </c>
      <c r="P823" s="5">
        <v>2170</v>
      </c>
      <c r="Q823" s="5">
        <v>3788</v>
      </c>
      <c r="R823" s="17">
        <f>VLOOKUP(Q823,'Commission Criteria'!$B$3:$C$11,2,TRUE)</f>
        <v>0.01</v>
      </c>
      <c r="S823" s="17">
        <f>VLOOKUP('OS Vlookup Approx Sol'!Q823,IF('OS Vlookup Approx Sol'!O823&lt;=5,'Commission Criteria'!$B$3:$C$11,'Commission Criteria'!$E$3:$F$11),2,1)</f>
        <v>0.02</v>
      </c>
      <c r="T823" s="5" t="s">
        <v>994</v>
      </c>
      <c r="U823" s="5" t="s">
        <v>885</v>
      </c>
      <c r="V823" s="5" t="s">
        <v>886</v>
      </c>
      <c r="W823" s="5" t="s">
        <v>879</v>
      </c>
      <c r="X823" s="5" t="s">
        <v>887</v>
      </c>
    </row>
    <row r="824" spans="1:24">
      <c r="A824" s="5" t="s">
        <v>790</v>
      </c>
      <c r="B824" s="10">
        <v>42031</v>
      </c>
      <c r="C824" s="10" t="str">
        <f>VLOOKUP(MONTH(B824),'Commission Criteria'!$XES$3:$XFD$6,2,1)</f>
        <v>Qtr4</v>
      </c>
      <c r="D824" s="5" t="s">
        <v>1539</v>
      </c>
      <c r="E824" s="5">
        <v>10015</v>
      </c>
      <c r="F824" s="5" t="s">
        <v>1500</v>
      </c>
      <c r="G824" s="5">
        <v>2</v>
      </c>
      <c r="H824" s="2" t="s">
        <v>1002</v>
      </c>
      <c r="I824" s="2" t="s">
        <v>914</v>
      </c>
      <c r="J824" s="2" t="s">
        <v>915</v>
      </c>
      <c r="K824" s="5" t="s">
        <v>1200</v>
      </c>
      <c r="L824" s="5">
        <v>4484</v>
      </c>
      <c r="M824" s="5">
        <v>2146</v>
      </c>
      <c r="N824" s="5" t="s">
        <v>918</v>
      </c>
      <c r="O824" s="8">
        <v>4</v>
      </c>
      <c r="P824" s="5">
        <v>4292</v>
      </c>
      <c r="Q824" s="5">
        <v>8968</v>
      </c>
      <c r="R824" s="17">
        <f>VLOOKUP(Q824,'Commission Criteria'!$B$3:$C$11,2,TRUE)</f>
        <v>0.03</v>
      </c>
      <c r="S824" s="17">
        <f>VLOOKUP('OS Vlookup Approx Sol'!Q824,IF('OS Vlookup Approx Sol'!O824&lt;=5,'Commission Criteria'!$B$3:$C$11,'Commission Criteria'!$E$3:$F$11),2,1)</f>
        <v>0.03</v>
      </c>
      <c r="T824" s="5" t="s">
        <v>1002</v>
      </c>
      <c r="U824" s="5" t="s">
        <v>913</v>
      </c>
      <c r="V824" s="5" t="s">
        <v>914</v>
      </c>
      <c r="W824" s="5" t="s">
        <v>907</v>
      </c>
      <c r="X824" s="5" t="s">
        <v>915</v>
      </c>
    </row>
    <row r="825" spans="1:24">
      <c r="A825" s="5" t="s">
        <v>791</v>
      </c>
      <c r="B825" s="10">
        <v>42031</v>
      </c>
      <c r="C825" s="10" t="str">
        <f>VLOOKUP(MONTH(B825),'Commission Criteria'!$XES$3:$XFD$6,2,1)</f>
        <v>Qtr4</v>
      </c>
      <c r="D825" s="5" t="s">
        <v>1544</v>
      </c>
      <c r="E825" s="5">
        <v>10003</v>
      </c>
      <c r="F825" s="5" t="s">
        <v>1325</v>
      </c>
      <c r="G825" s="5">
        <v>2</v>
      </c>
      <c r="H825" s="2" t="s">
        <v>991</v>
      </c>
      <c r="I825" s="2" t="s">
        <v>872</v>
      </c>
      <c r="J825" s="2" t="s">
        <v>874</v>
      </c>
      <c r="K825" s="5" t="s">
        <v>1025</v>
      </c>
      <c r="L825" s="5">
        <v>4765</v>
      </c>
      <c r="M825" s="5">
        <v>1286</v>
      </c>
      <c r="N825" s="5" t="s">
        <v>923</v>
      </c>
      <c r="O825" s="8">
        <v>3</v>
      </c>
      <c r="P825" s="5">
        <v>2572</v>
      </c>
      <c r="Q825" s="5">
        <v>9530</v>
      </c>
      <c r="R825" s="17">
        <f>VLOOKUP(Q825,'Commission Criteria'!$B$3:$C$11,2,TRUE)</f>
        <v>0.03</v>
      </c>
      <c r="S825" s="17">
        <f>VLOOKUP('OS Vlookup Approx Sol'!Q825,IF('OS Vlookup Approx Sol'!O825&lt;=5,'Commission Criteria'!$B$3:$C$11,'Commission Criteria'!$E$3:$F$11),2,1)</f>
        <v>0.03</v>
      </c>
      <c r="T825" s="5" t="s">
        <v>991</v>
      </c>
      <c r="U825" s="5" t="s">
        <v>871</v>
      </c>
      <c r="V825" s="5" t="s">
        <v>872</v>
      </c>
      <c r="W825" s="5" t="s">
        <v>873</v>
      </c>
      <c r="X825" s="5" t="s">
        <v>874</v>
      </c>
    </row>
    <row r="826" spans="1:24">
      <c r="A826" s="5" t="s">
        <v>792</v>
      </c>
      <c r="B826" s="10">
        <v>42032</v>
      </c>
      <c r="C826" s="10" t="str">
        <f>VLOOKUP(MONTH(B826),'Commission Criteria'!$XES$3:$XFD$6,2,1)</f>
        <v>Qtr4</v>
      </c>
      <c r="D826" s="5" t="s">
        <v>1543</v>
      </c>
      <c r="E826" s="5">
        <v>10014</v>
      </c>
      <c r="F826" s="5" t="s">
        <v>1303</v>
      </c>
      <c r="G826" s="5">
        <v>1</v>
      </c>
      <c r="H826" s="2" t="s">
        <v>1001</v>
      </c>
      <c r="I826" s="2" t="s">
        <v>910</v>
      </c>
      <c r="J826" s="2" t="s">
        <v>912</v>
      </c>
      <c r="K826" s="5" t="s">
        <v>946</v>
      </c>
      <c r="L826" s="5">
        <v>2921</v>
      </c>
      <c r="M826" s="5">
        <v>1786</v>
      </c>
      <c r="N826" s="5" t="s">
        <v>920</v>
      </c>
      <c r="O826" s="8">
        <v>10</v>
      </c>
      <c r="P826" s="5">
        <v>1786</v>
      </c>
      <c r="Q826" s="5">
        <v>2921</v>
      </c>
      <c r="R826" s="17">
        <f>VLOOKUP(Q826,'Commission Criteria'!$B$3:$C$11,2,TRUE)</f>
        <v>0.01</v>
      </c>
      <c r="S826" s="17">
        <f>VLOOKUP('OS Vlookup Approx Sol'!Q826,IF('OS Vlookup Approx Sol'!O826&lt;=5,'Commission Criteria'!$B$3:$C$11,'Commission Criteria'!$E$3:$F$11),2,1)</f>
        <v>0.02</v>
      </c>
      <c r="T826" s="5" t="s">
        <v>1001</v>
      </c>
      <c r="U826" s="5" t="s">
        <v>909</v>
      </c>
      <c r="V826" s="5" t="s">
        <v>910</v>
      </c>
      <c r="W826" s="5" t="s">
        <v>911</v>
      </c>
      <c r="X826" s="5" t="s">
        <v>912</v>
      </c>
    </row>
    <row r="827" spans="1:24">
      <c r="A827" s="5" t="s">
        <v>793</v>
      </c>
      <c r="B827" s="10">
        <v>42033</v>
      </c>
      <c r="C827" s="10" t="str">
        <f>VLOOKUP(MONTH(B827),'Commission Criteria'!$XES$3:$XFD$6,2,1)</f>
        <v>Qtr4</v>
      </c>
      <c r="D827" s="5" t="s">
        <v>1542</v>
      </c>
      <c r="E827" s="5">
        <v>10011</v>
      </c>
      <c r="F827" s="5" t="s">
        <v>1425</v>
      </c>
      <c r="G827" s="5">
        <v>1</v>
      </c>
      <c r="H827" s="2" t="s">
        <v>998</v>
      </c>
      <c r="I827" s="2" t="s">
        <v>899</v>
      </c>
      <c r="J827" s="2" t="s">
        <v>901</v>
      </c>
      <c r="K827" s="5" t="s">
        <v>1125</v>
      </c>
      <c r="L827" s="5">
        <v>3421</v>
      </c>
      <c r="M827" s="5">
        <v>1370</v>
      </c>
      <c r="N827" s="5" t="s">
        <v>923</v>
      </c>
      <c r="O827" s="8" t="s">
        <v>1572</v>
      </c>
      <c r="P827" s="5">
        <v>1370</v>
      </c>
      <c r="Q827" s="5">
        <v>3421</v>
      </c>
      <c r="R827" s="17">
        <f>VLOOKUP(Q827,'Commission Criteria'!$B$3:$C$11,2,TRUE)</f>
        <v>0.01</v>
      </c>
      <c r="S827" s="17">
        <f>VLOOKUP('OS Vlookup Approx Sol'!Q827,IF('OS Vlookup Approx Sol'!O827&lt;=5,'Commission Criteria'!$B$3:$C$11,'Commission Criteria'!$E$3:$F$11),2,1)</f>
        <v>0.02</v>
      </c>
      <c r="T827" s="5" t="s">
        <v>998</v>
      </c>
      <c r="U827" s="5" t="s">
        <v>898</v>
      </c>
      <c r="V827" s="5" t="s">
        <v>899</v>
      </c>
      <c r="W827" s="5" t="s">
        <v>900</v>
      </c>
      <c r="X827" s="5" t="s">
        <v>901</v>
      </c>
    </row>
    <row r="828" spans="1:24">
      <c r="A828" s="5" t="s">
        <v>794</v>
      </c>
      <c r="B828" s="10">
        <v>42033</v>
      </c>
      <c r="C828" s="10" t="str">
        <f>VLOOKUP(MONTH(B828),'Commission Criteria'!$XES$3:$XFD$6,2,1)</f>
        <v>Qtr4</v>
      </c>
      <c r="D828" s="5" t="s">
        <v>1540</v>
      </c>
      <c r="E828" s="5">
        <v>10014</v>
      </c>
      <c r="F828" s="5" t="s">
        <v>1377</v>
      </c>
      <c r="G828" s="5">
        <v>1</v>
      </c>
      <c r="H828" s="2" t="s">
        <v>1001</v>
      </c>
      <c r="I828" s="2" t="s">
        <v>910</v>
      </c>
      <c r="J828" s="2" t="s">
        <v>912</v>
      </c>
      <c r="K828" s="5" t="s">
        <v>1077</v>
      </c>
      <c r="L828" s="5">
        <v>4307</v>
      </c>
      <c r="M828" s="5">
        <v>1503</v>
      </c>
      <c r="N828" s="5" t="s">
        <v>918</v>
      </c>
      <c r="O828" s="8">
        <v>5</v>
      </c>
      <c r="P828" s="5">
        <v>1503</v>
      </c>
      <c r="Q828" s="5">
        <v>4307</v>
      </c>
      <c r="R828" s="17">
        <f>VLOOKUP(Q828,'Commission Criteria'!$B$3:$C$11,2,TRUE)</f>
        <v>0.01</v>
      </c>
      <c r="S828" s="17">
        <f>VLOOKUP('OS Vlookup Approx Sol'!Q828,IF('OS Vlookup Approx Sol'!O828&lt;=5,'Commission Criteria'!$B$3:$C$11,'Commission Criteria'!$E$3:$F$11),2,1)</f>
        <v>0.01</v>
      </c>
      <c r="T828" s="5" t="s">
        <v>1001</v>
      </c>
      <c r="U828" s="5" t="s">
        <v>909</v>
      </c>
      <c r="V828" s="5" t="s">
        <v>910</v>
      </c>
      <c r="W828" s="5" t="s">
        <v>911</v>
      </c>
      <c r="X828" s="5" t="s">
        <v>912</v>
      </c>
    </row>
    <row r="829" spans="1:24">
      <c r="A829" s="5" t="s">
        <v>795</v>
      </c>
      <c r="B829" s="10">
        <v>42034</v>
      </c>
      <c r="C829" s="10" t="str">
        <f>VLOOKUP(MONTH(B829),'Commission Criteria'!$XES$3:$XFD$6,2,1)</f>
        <v>Qtr4</v>
      </c>
      <c r="D829" s="5" t="s">
        <v>1545</v>
      </c>
      <c r="E829" s="5">
        <v>10013</v>
      </c>
      <c r="F829" s="5" t="s">
        <v>1411</v>
      </c>
      <c r="G829" s="5">
        <v>1</v>
      </c>
      <c r="H829" s="2" t="s">
        <v>1000</v>
      </c>
      <c r="I829" s="2" t="s">
        <v>906</v>
      </c>
      <c r="J829" s="2" t="s">
        <v>908</v>
      </c>
      <c r="K829" s="5" t="s">
        <v>1111</v>
      </c>
      <c r="L829" s="5">
        <v>2535</v>
      </c>
      <c r="M829" s="5">
        <v>1841</v>
      </c>
      <c r="N829" s="5" t="s">
        <v>918</v>
      </c>
      <c r="O829" s="8">
        <v>6</v>
      </c>
      <c r="P829" s="5">
        <v>1841</v>
      </c>
      <c r="Q829" s="5">
        <v>2535</v>
      </c>
      <c r="R829" s="17">
        <f>VLOOKUP(Q829,'Commission Criteria'!$B$3:$C$11,2,TRUE)</f>
        <v>0.01</v>
      </c>
      <c r="S829" s="17">
        <f>VLOOKUP('OS Vlookup Approx Sol'!Q829,IF('OS Vlookup Approx Sol'!O829&lt;=5,'Commission Criteria'!$B$3:$C$11,'Commission Criteria'!$E$3:$F$11),2,1)</f>
        <v>0.02</v>
      </c>
      <c r="T829" s="5" t="s">
        <v>1000</v>
      </c>
      <c r="U829" s="5" t="s">
        <v>905</v>
      </c>
      <c r="V829" s="5" t="s">
        <v>906</v>
      </c>
      <c r="W829" s="5" t="s">
        <v>907</v>
      </c>
      <c r="X829" s="5" t="s">
        <v>908</v>
      </c>
    </row>
    <row r="830" spans="1:24">
      <c r="A830" s="5" t="s">
        <v>796</v>
      </c>
      <c r="B830" s="10">
        <v>42034</v>
      </c>
      <c r="C830" s="10" t="str">
        <f>VLOOKUP(MONTH(B830),'Commission Criteria'!$XES$3:$XFD$6,2,1)</f>
        <v>Qtr4</v>
      </c>
      <c r="D830" s="5" t="s">
        <v>1542</v>
      </c>
      <c r="E830" s="5">
        <v>10015</v>
      </c>
      <c r="F830" s="5" t="s">
        <v>1333</v>
      </c>
      <c r="G830" s="5">
        <v>3</v>
      </c>
      <c r="H830" s="2" t="s">
        <v>1002</v>
      </c>
      <c r="I830" s="2" t="s">
        <v>914</v>
      </c>
      <c r="J830" s="2" t="s">
        <v>915</v>
      </c>
      <c r="K830" s="5" t="s">
        <v>1033</v>
      </c>
      <c r="L830" s="5">
        <v>3467</v>
      </c>
      <c r="M830" s="5">
        <v>1230</v>
      </c>
      <c r="N830" s="5" t="s">
        <v>925</v>
      </c>
      <c r="O830" s="8" t="s">
        <v>1572</v>
      </c>
      <c r="P830" s="5">
        <v>3690</v>
      </c>
      <c r="Q830" s="5">
        <v>10401</v>
      </c>
      <c r="R830" s="17">
        <f>VLOOKUP(Q830,'Commission Criteria'!$B$3:$C$11,2,TRUE)</f>
        <v>0.03</v>
      </c>
      <c r="S830" s="17">
        <f>VLOOKUP('OS Vlookup Approx Sol'!Q830,IF('OS Vlookup Approx Sol'!O830&lt;=5,'Commission Criteria'!$B$3:$C$11,'Commission Criteria'!$E$3:$F$11),2,1)</f>
        <v>0.02</v>
      </c>
      <c r="T830" s="5" t="s">
        <v>1002</v>
      </c>
      <c r="U830" s="5" t="s">
        <v>913</v>
      </c>
      <c r="V830" s="5" t="s">
        <v>914</v>
      </c>
      <c r="W830" s="5" t="s">
        <v>907</v>
      </c>
      <c r="X830" s="5" t="s">
        <v>915</v>
      </c>
    </row>
    <row r="831" spans="1:24">
      <c r="A831" s="5" t="s">
        <v>797</v>
      </c>
      <c r="B831" s="10">
        <v>42035</v>
      </c>
      <c r="C831" s="10" t="str">
        <f>VLOOKUP(MONTH(B831),'Commission Criteria'!$XES$3:$XFD$6,2,1)</f>
        <v>Qtr4</v>
      </c>
      <c r="D831" s="5" t="s">
        <v>1539</v>
      </c>
      <c r="E831" s="5">
        <v>10011</v>
      </c>
      <c r="F831" s="5" t="s">
        <v>1533</v>
      </c>
      <c r="G831" s="5">
        <v>3</v>
      </c>
      <c r="H831" s="2" t="s">
        <v>998</v>
      </c>
      <c r="I831" s="2" t="s">
        <v>899</v>
      </c>
      <c r="J831" s="2" t="s">
        <v>901</v>
      </c>
      <c r="K831" s="5" t="s">
        <v>1233</v>
      </c>
      <c r="L831" s="5">
        <v>4548</v>
      </c>
      <c r="M831" s="5">
        <v>1983</v>
      </c>
      <c r="N831" s="5" t="s">
        <v>923</v>
      </c>
      <c r="O831" s="8">
        <v>4</v>
      </c>
      <c r="P831" s="5">
        <v>5949</v>
      </c>
      <c r="Q831" s="5">
        <v>13644</v>
      </c>
      <c r="R831" s="17">
        <f>VLOOKUP(Q831,'Commission Criteria'!$B$3:$C$11,2,TRUE)</f>
        <v>0.03</v>
      </c>
      <c r="S831" s="17">
        <f>VLOOKUP('OS Vlookup Approx Sol'!Q831,IF('OS Vlookup Approx Sol'!O831&lt;=5,'Commission Criteria'!$B$3:$C$11,'Commission Criteria'!$E$3:$F$11),2,1)</f>
        <v>0.03</v>
      </c>
      <c r="T831" s="5" t="s">
        <v>998</v>
      </c>
      <c r="U831" s="5" t="s">
        <v>898</v>
      </c>
      <c r="V831" s="5" t="s">
        <v>899</v>
      </c>
      <c r="W831" s="5" t="s">
        <v>900</v>
      </c>
      <c r="X831" s="5" t="s">
        <v>901</v>
      </c>
    </row>
    <row r="832" spans="1:24">
      <c r="A832" s="5" t="s">
        <v>798</v>
      </c>
      <c r="B832" s="10">
        <v>42036</v>
      </c>
      <c r="C832" s="10" t="str">
        <f>VLOOKUP(MONTH(B832),'Commission Criteria'!$XES$3:$XFD$6,2,1)</f>
        <v>Qtr4</v>
      </c>
      <c r="D832" s="5" t="s">
        <v>1542</v>
      </c>
      <c r="E832" s="5">
        <v>10015</v>
      </c>
      <c r="F832" s="5" t="s">
        <v>1257</v>
      </c>
      <c r="G832" s="5">
        <v>1</v>
      </c>
      <c r="H832" s="2" t="s">
        <v>1002</v>
      </c>
      <c r="I832" s="2" t="s">
        <v>914</v>
      </c>
      <c r="J832" s="2" t="s">
        <v>915</v>
      </c>
      <c r="K832" s="5" t="s">
        <v>967</v>
      </c>
      <c r="L832" s="5">
        <v>4459</v>
      </c>
      <c r="M832" s="5">
        <v>1722</v>
      </c>
      <c r="N832" s="5" t="s">
        <v>927</v>
      </c>
      <c r="O832" s="8" t="s">
        <v>1572</v>
      </c>
      <c r="P832" s="5">
        <v>1722</v>
      </c>
      <c r="Q832" s="5">
        <v>4459</v>
      </c>
      <c r="R832" s="17">
        <f>VLOOKUP(Q832,'Commission Criteria'!$B$3:$C$11,2,TRUE)</f>
        <v>0.01</v>
      </c>
      <c r="S832" s="17">
        <f>VLOOKUP('OS Vlookup Approx Sol'!Q832,IF('OS Vlookup Approx Sol'!O832&lt;=5,'Commission Criteria'!$B$3:$C$11,'Commission Criteria'!$E$3:$F$11),2,1)</f>
        <v>0.02</v>
      </c>
      <c r="T832" s="5" t="s">
        <v>1002</v>
      </c>
      <c r="U832" s="5" t="s">
        <v>913</v>
      </c>
      <c r="V832" s="5" t="s">
        <v>914</v>
      </c>
      <c r="W832" s="5" t="s">
        <v>907</v>
      </c>
      <c r="X832" s="5" t="s">
        <v>915</v>
      </c>
    </row>
    <row r="833" spans="1:24">
      <c r="A833" s="5" t="s">
        <v>799</v>
      </c>
      <c r="B833" s="10">
        <v>42036</v>
      </c>
      <c r="C833" s="10" t="str">
        <f>VLOOKUP(MONTH(B833),'Commission Criteria'!$XES$3:$XFD$6,2,1)</f>
        <v>Qtr4</v>
      </c>
      <c r="D833" s="5" t="s">
        <v>1540</v>
      </c>
      <c r="E833" s="5">
        <v>10001</v>
      </c>
      <c r="F833" s="5" t="s">
        <v>1480</v>
      </c>
      <c r="G833" s="5">
        <v>1</v>
      </c>
      <c r="H833" s="2" t="s">
        <v>1562</v>
      </c>
      <c r="I833" s="2" t="s">
        <v>864</v>
      </c>
      <c r="J833" s="2" t="s">
        <v>866</v>
      </c>
      <c r="K833" s="5" t="s">
        <v>1180</v>
      </c>
      <c r="L833" s="5">
        <v>4990</v>
      </c>
      <c r="M833" s="5">
        <v>1360</v>
      </c>
      <c r="N833" s="5" t="s">
        <v>918</v>
      </c>
      <c r="O833" s="8">
        <v>5</v>
      </c>
      <c r="P833" s="5">
        <v>1360</v>
      </c>
      <c r="Q833" s="5">
        <v>4990</v>
      </c>
      <c r="R833" s="17">
        <f>VLOOKUP(Q833,'Commission Criteria'!$B$3:$C$11,2,TRUE)</f>
        <v>0.01</v>
      </c>
      <c r="S833" s="17">
        <f>VLOOKUP('OS Vlookup Approx Sol'!Q833,IF('OS Vlookup Approx Sol'!O833&lt;=5,'Commission Criteria'!$B$3:$C$11,'Commission Criteria'!$E$3:$F$11),2,1)</f>
        <v>0.01</v>
      </c>
      <c r="T833" s="5" t="s">
        <v>1562</v>
      </c>
      <c r="U833" s="5" t="s">
        <v>863</v>
      </c>
      <c r="V833" s="5" t="s">
        <v>864</v>
      </c>
      <c r="W833" s="5" t="s">
        <v>865</v>
      </c>
      <c r="X833" s="5" t="s">
        <v>866</v>
      </c>
    </row>
    <row r="834" spans="1:24">
      <c r="A834" s="5" t="s">
        <v>800</v>
      </c>
      <c r="B834" s="10">
        <v>42039</v>
      </c>
      <c r="C834" s="10" t="str">
        <f>VLOOKUP(MONTH(B834),'Commission Criteria'!$XES$3:$XFD$6,2,1)</f>
        <v>Qtr4</v>
      </c>
      <c r="D834" s="5" t="s">
        <v>1544</v>
      </c>
      <c r="E834" s="5">
        <v>10004</v>
      </c>
      <c r="F834" s="5" t="s">
        <v>1260</v>
      </c>
      <c r="G834" s="5">
        <v>1</v>
      </c>
      <c r="H834" s="2" t="s">
        <v>992</v>
      </c>
      <c r="I834" s="2" t="s">
        <v>864</v>
      </c>
      <c r="J834" s="2" t="s">
        <v>876</v>
      </c>
      <c r="K834" s="5" t="s">
        <v>956</v>
      </c>
      <c r="L834" s="5">
        <v>3112</v>
      </c>
      <c r="M834" s="5">
        <v>1766</v>
      </c>
      <c r="N834" s="5" t="s">
        <v>918</v>
      </c>
      <c r="O834" s="8">
        <v>3</v>
      </c>
      <c r="P834" s="5">
        <v>1766</v>
      </c>
      <c r="Q834" s="5">
        <v>3112</v>
      </c>
      <c r="R834" s="17">
        <f>VLOOKUP(Q834,'Commission Criteria'!$B$3:$C$11,2,TRUE)</f>
        <v>0.01</v>
      </c>
      <c r="S834" s="17">
        <f>VLOOKUP('OS Vlookup Approx Sol'!Q834,IF('OS Vlookup Approx Sol'!O834&lt;=5,'Commission Criteria'!$B$3:$C$11,'Commission Criteria'!$E$3:$F$11),2,1)</f>
        <v>0.01</v>
      </c>
      <c r="T834" s="5" t="s">
        <v>992</v>
      </c>
      <c r="U834" s="5" t="s">
        <v>875</v>
      </c>
      <c r="V834" s="5" t="s">
        <v>864</v>
      </c>
      <c r="W834" s="5" t="s">
        <v>865</v>
      </c>
      <c r="X834" s="5" t="s">
        <v>876</v>
      </c>
    </row>
    <row r="835" spans="1:24">
      <c r="A835" s="5" t="s">
        <v>801</v>
      </c>
      <c r="B835" s="10">
        <v>42039</v>
      </c>
      <c r="C835" s="10" t="str">
        <f>VLOOKUP(MONTH(B835),'Commission Criteria'!$XES$3:$XFD$6,2,1)</f>
        <v>Qtr4</v>
      </c>
      <c r="D835" s="5" t="s">
        <v>1539</v>
      </c>
      <c r="E835" s="5">
        <v>10004</v>
      </c>
      <c r="F835" s="5" t="s">
        <v>1371</v>
      </c>
      <c r="G835" s="5">
        <v>1</v>
      </c>
      <c r="H835" s="2" t="s">
        <v>992</v>
      </c>
      <c r="I835" s="2" t="s">
        <v>864</v>
      </c>
      <c r="J835" s="2" t="s">
        <v>876</v>
      </c>
      <c r="K835" s="5" t="s">
        <v>1071</v>
      </c>
      <c r="L835" s="5">
        <v>4928</v>
      </c>
      <c r="M835" s="5">
        <v>2101</v>
      </c>
      <c r="N835" s="5" t="s">
        <v>918</v>
      </c>
      <c r="O835" s="8">
        <v>4</v>
      </c>
      <c r="P835" s="5">
        <v>2101</v>
      </c>
      <c r="Q835" s="5">
        <v>4928</v>
      </c>
      <c r="R835" s="17">
        <f>VLOOKUP(Q835,'Commission Criteria'!$B$3:$C$11,2,TRUE)</f>
        <v>0.01</v>
      </c>
      <c r="S835" s="17">
        <f>VLOOKUP('OS Vlookup Approx Sol'!Q835,IF('OS Vlookup Approx Sol'!O835&lt;=5,'Commission Criteria'!$B$3:$C$11,'Commission Criteria'!$E$3:$F$11),2,1)</f>
        <v>0.01</v>
      </c>
      <c r="T835" s="5" t="s">
        <v>992</v>
      </c>
      <c r="U835" s="5" t="s">
        <v>875</v>
      </c>
      <c r="V835" s="5" t="s">
        <v>864</v>
      </c>
      <c r="W835" s="5" t="s">
        <v>865</v>
      </c>
      <c r="X835" s="5" t="s">
        <v>876</v>
      </c>
    </row>
    <row r="836" spans="1:24">
      <c r="A836" s="5" t="s">
        <v>802</v>
      </c>
      <c r="B836" s="10">
        <v>42040</v>
      </c>
      <c r="C836" s="10" t="str">
        <f>VLOOKUP(MONTH(B836),'Commission Criteria'!$XES$3:$XFD$6,2,1)</f>
        <v>Qtr4</v>
      </c>
      <c r="D836" s="5" t="s">
        <v>1542</v>
      </c>
      <c r="E836" s="5">
        <v>10002</v>
      </c>
      <c r="F836" s="5" t="s">
        <v>1351</v>
      </c>
      <c r="G836" s="5">
        <v>1</v>
      </c>
      <c r="H836" s="2" t="s">
        <v>990</v>
      </c>
      <c r="I836" s="2" t="s">
        <v>868</v>
      </c>
      <c r="J836" s="2" t="s">
        <v>870</v>
      </c>
      <c r="K836" s="5" t="s">
        <v>1051</v>
      </c>
      <c r="L836" s="5">
        <v>2929</v>
      </c>
      <c r="M836" s="5">
        <v>1320</v>
      </c>
      <c r="N836" s="5" t="s">
        <v>918</v>
      </c>
      <c r="O836" s="8" t="s">
        <v>1572</v>
      </c>
      <c r="P836" s="5">
        <v>1320</v>
      </c>
      <c r="Q836" s="5">
        <v>2929</v>
      </c>
      <c r="R836" s="17">
        <f>VLOOKUP(Q836,'Commission Criteria'!$B$3:$C$11,2,TRUE)</f>
        <v>0.01</v>
      </c>
      <c r="S836" s="17">
        <f>VLOOKUP('OS Vlookup Approx Sol'!Q836,IF('OS Vlookup Approx Sol'!O836&lt;=5,'Commission Criteria'!$B$3:$C$11,'Commission Criteria'!$E$3:$F$11),2,1)</f>
        <v>0.02</v>
      </c>
      <c r="T836" s="5" t="s">
        <v>990</v>
      </c>
      <c r="U836" s="5" t="s">
        <v>867</v>
      </c>
      <c r="V836" s="5" t="s">
        <v>868</v>
      </c>
      <c r="W836" s="5" t="s">
        <v>869</v>
      </c>
      <c r="X836" s="5" t="s">
        <v>870</v>
      </c>
    </row>
    <row r="837" spans="1:24">
      <c r="A837" s="5" t="s">
        <v>803</v>
      </c>
      <c r="B837" s="10">
        <v>42040</v>
      </c>
      <c r="C837" s="10" t="str">
        <f>VLOOKUP(MONTH(B837),'Commission Criteria'!$XES$3:$XFD$6,2,1)</f>
        <v>Qtr4</v>
      </c>
      <c r="D837" s="5" t="s">
        <v>1543</v>
      </c>
      <c r="E837" s="5">
        <v>10015</v>
      </c>
      <c r="F837" s="5" t="s">
        <v>1398</v>
      </c>
      <c r="G837" s="5">
        <v>1</v>
      </c>
      <c r="H837" s="2" t="s">
        <v>1002</v>
      </c>
      <c r="I837" s="2" t="s">
        <v>914</v>
      </c>
      <c r="J837" s="2" t="s">
        <v>915</v>
      </c>
      <c r="K837" s="5" t="s">
        <v>1098</v>
      </c>
      <c r="L837" s="5">
        <v>3197</v>
      </c>
      <c r="M837" s="5">
        <v>1625</v>
      </c>
      <c r="N837" s="5" t="s">
        <v>918</v>
      </c>
      <c r="O837" s="8">
        <v>10</v>
      </c>
      <c r="P837" s="5">
        <v>1625</v>
      </c>
      <c r="Q837" s="5">
        <v>3197</v>
      </c>
      <c r="R837" s="17">
        <f>VLOOKUP(Q837,'Commission Criteria'!$B$3:$C$11,2,TRUE)</f>
        <v>0.01</v>
      </c>
      <c r="S837" s="17">
        <f>VLOOKUP('OS Vlookup Approx Sol'!Q837,IF('OS Vlookup Approx Sol'!O837&lt;=5,'Commission Criteria'!$B$3:$C$11,'Commission Criteria'!$E$3:$F$11),2,1)</f>
        <v>0.02</v>
      </c>
      <c r="T837" s="5" t="s">
        <v>1002</v>
      </c>
      <c r="U837" s="5" t="s">
        <v>913</v>
      </c>
      <c r="V837" s="5" t="s">
        <v>914</v>
      </c>
      <c r="W837" s="5" t="s">
        <v>907</v>
      </c>
      <c r="X837" s="5" t="s">
        <v>915</v>
      </c>
    </row>
    <row r="838" spans="1:24">
      <c r="A838" s="5" t="s">
        <v>804</v>
      </c>
      <c r="B838" s="10">
        <v>42040</v>
      </c>
      <c r="C838" s="10" t="str">
        <f>VLOOKUP(MONTH(B838),'Commission Criteria'!$XES$3:$XFD$6,2,1)</f>
        <v>Qtr4</v>
      </c>
      <c r="D838" s="5" t="s">
        <v>1541</v>
      </c>
      <c r="E838" s="5">
        <v>10009</v>
      </c>
      <c r="F838" s="5" t="s">
        <v>1477</v>
      </c>
      <c r="G838" s="5">
        <v>2</v>
      </c>
      <c r="H838" s="2" t="s">
        <v>996</v>
      </c>
      <c r="I838" s="2" t="s">
        <v>892</v>
      </c>
      <c r="J838" s="2" t="s">
        <v>894</v>
      </c>
      <c r="K838" s="5" t="s">
        <v>1177</v>
      </c>
      <c r="L838" s="5">
        <v>3553</v>
      </c>
      <c r="M838" s="5">
        <v>2174</v>
      </c>
      <c r="N838" s="5" t="s">
        <v>920</v>
      </c>
      <c r="O838" s="8">
        <v>8</v>
      </c>
      <c r="P838" s="5">
        <v>4348</v>
      </c>
      <c r="Q838" s="5">
        <v>7106</v>
      </c>
      <c r="R838" s="17">
        <f>VLOOKUP(Q838,'Commission Criteria'!$B$3:$C$11,2,TRUE)</f>
        <v>0.03</v>
      </c>
      <c r="S838" s="17">
        <f>VLOOKUP('OS Vlookup Approx Sol'!Q838,IF('OS Vlookup Approx Sol'!O838&lt;=5,'Commission Criteria'!$B$3:$C$11,'Commission Criteria'!$E$3:$F$11),2,1)</f>
        <v>0.02</v>
      </c>
      <c r="T838" s="5" t="s">
        <v>996</v>
      </c>
      <c r="U838" s="5" t="s">
        <v>891</v>
      </c>
      <c r="V838" s="5" t="s">
        <v>892</v>
      </c>
      <c r="W838" s="5" t="s">
        <v>893</v>
      </c>
      <c r="X838" s="5" t="s">
        <v>894</v>
      </c>
    </row>
    <row r="839" spans="1:24">
      <c r="A839" s="5" t="s">
        <v>805</v>
      </c>
      <c r="B839" s="10">
        <v>42041</v>
      </c>
      <c r="C839" s="10" t="str">
        <f>VLOOKUP(MONTH(B839),'Commission Criteria'!$XES$3:$XFD$6,2,1)</f>
        <v>Qtr4</v>
      </c>
      <c r="D839" s="5" t="s">
        <v>1543</v>
      </c>
      <c r="E839" s="5">
        <v>10003</v>
      </c>
      <c r="F839" s="5" t="s">
        <v>1264</v>
      </c>
      <c r="G839" s="5">
        <v>1</v>
      </c>
      <c r="H839" s="2" t="s">
        <v>991</v>
      </c>
      <c r="I839" s="2" t="s">
        <v>872</v>
      </c>
      <c r="J839" s="2" t="s">
        <v>874</v>
      </c>
      <c r="K839" s="5" t="s">
        <v>974</v>
      </c>
      <c r="L839" s="5">
        <v>2547</v>
      </c>
      <c r="M839" s="5">
        <v>1419</v>
      </c>
      <c r="N839" s="5" t="s">
        <v>918</v>
      </c>
      <c r="O839" s="8">
        <v>10</v>
      </c>
      <c r="P839" s="5">
        <v>1419</v>
      </c>
      <c r="Q839" s="5">
        <v>2547</v>
      </c>
      <c r="R839" s="17">
        <f>VLOOKUP(Q839,'Commission Criteria'!$B$3:$C$11,2,TRUE)</f>
        <v>0.01</v>
      </c>
      <c r="S839" s="17">
        <f>VLOOKUP('OS Vlookup Approx Sol'!Q839,IF('OS Vlookup Approx Sol'!O839&lt;=5,'Commission Criteria'!$B$3:$C$11,'Commission Criteria'!$E$3:$F$11),2,1)</f>
        <v>0.02</v>
      </c>
      <c r="T839" s="5" t="s">
        <v>991</v>
      </c>
      <c r="U839" s="5" t="s">
        <v>871</v>
      </c>
      <c r="V839" s="5" t="s">
        <v>872</v>
      </c>
      <c r="W839" s="5" t="s">
        <v>873</v>
      </c>
      <c r="X839" s="5" t="s">
        <v>874</v>
      </c>
    </row>
    <row r="840" spans="1:24">
      <c r="A840" s="5" t="s">
        <v>806</v>
      </c>
      <c r="B840" s="10">
        <v>42041</v>
      </c>
      <c r="C840" s="10" t="str">
        <f>VLOOKUP(MONTH(B840),'Commission Criteria'!$XES$3:$XFD$6,2,1)</f>
        <v>Qtr4</v>
      </c>
      <c r="D840" s="5" t="s">
        <v>1541</v>
      </c>
      <c r="E840" s="5">
        <v>10003</v>
      </c>
      <c r="F840" s="5" t="s">
        <v>1482</v>
      </c>
      <c r="G840" s="5">
        <v>2</v>
      </c>
      <c r="H840" s="2" t="s">
        <v>991</v>
      </c>
      <c r="I840" s="2" t="s">
        <v>872</v>
      </c>
      <c r="J840" s="2" t="s">
        <v>874</v>
      </c>
      <c r="K840" s="5" t="s">
        <v>1182</v>
      </c>
      <c r="L840" s="5">
        <v>4152</v>
      </c>
      <c r="M840" s="5">
        <v>1278</v>
      </c>
      <c r="N840" s="5" t="s">
        <v>918</v>
      </c>
      <c r="O840" s="8">
        <v>8</v>
      </c>
      <c r="P840" s="5">
        <v>2556</v>
      </c>
      <c r="Q840" s="5">
        <v>8304</v>
      </c>
      <c r="R840" s="17">
        <f>VLOOKUP(Q840,'Commission Criteria'!$B$3:$C$11,2,TRUE)</f>
        <v>0.03</v>
      </c>
      <c r="S840" s="17">
        <f>VLOOKUP('OS Vlookup Approx Sol'!Q840,IF('OS Vlookup Approx Sol'!O840&lt;=5,'Commission Criteria'!$B$3:$C$11,'Commission Criteria'!$E$3:$F$11),2,1)</f>
        <v>0.02</v>
      </c>
      <c r="T840" s="5" t="s">
        <v>991</v>
      </c>
      <c r="U840" s="5" t="s">
        <v>871</v>
      </c>
      <c r="V840" s="5" t="s">
        <v>872</v>
      </c>
      <c r="W840" s="5" t="s">
        <v>873</v>
      </c>
      <c r="X840" s="5" t="s">
        <v>874</v>
      </c>
    </row>
    <row r="841" spans="1:24">
      <c r="A841" s="5" t="s">
        <v>807</v>
      </c>
      <c r="B841" s="10">
        <v>42041</v>
      </c>
      <c r="C841" s="10" t="str">
        <f>VLOOKUP(MONTH(B841),'Commission Criteria'!$XES$3:$XFD$6,2,1)</f>
        <v>Qtr4</v>
      </c>
      <c r="D841" s="5" t="s">
        <v>1544</v>
      </c>
      <c r="E841" s="5">
        <v>10004</v>
      </c>
      <c r="F841" s="5" t="s">
        <v>1349</v>
      </c>
      <c r="G841" s="5">
        <v>2</v>
      </c>
      <c r="H841" s="2" t="s">
        <v>992</v>
      </c>
      <c r="I841" s="2" t="s">
        <v>864</v>
      </c>
      <c r="J841" s="2" t="s">
        <v>876</v>
      </c>
      <c r="K841" s="5" t="s">
        <v>1049</v>
      </c>
      <c r="L841" s="5">
        <v>4731</v>
      </c>
      <c r="M841" s="5">
        <v>1858</v>
      </c>
      <c r="N841" s="5" t="s">
        <v>918</v>
      </c>
      <c r="O841" s="8">
        <v>3</v>
      </c>
      <c r="P841" s="5">
        <v>3716</v>
      </c>
      <c r="Q841" s="5">
        <v>9462</v>
      </c>
      <c r="R841" s="17">
        <f>VLOOKUP(Q841,'Commission Criteria'!$B$3:$C$11,2,TRUE)</f>
        <v>0.03</v>
      </c>
      <c r="S841" s="17">
        <f>VLOOKUP('OS Vlookup Approx Sol'!Q841,IF('OS Vlookup Approx Sol'!O841&lt;=5,'Commission Criteria'!$B$3:$C$11,'Commission Criteria'!$E$3:$F$11),2,1)</f>
        <v>0.03</v>
      </c>
      <c r="T841" s="5" t="s">
        <v>992</v>
      </c>
      <c r="U841" s="5" t="s">
        <v>875</v>
      </c>
      <c r="V841" s="5" t="s">
        <v>864</v>
      </c>
      <c r="W841" s="5" t="s">
        <v>865</v>
      </c>
      <c r="X841" s="5" t="s">
        <v>876</v>
      </c>
    </row>
    <row r="842" spans="1:24">
      <c r="A842" s="5" t="s">
        <v>808</v>
      </c>
      <c r="B842" s="10">
        <v>42042</v>
      </c>
      <c r="C842" s="10" t="str">
        <f>VLOOKUP(MONTH(B842),'Commission Criteria'!$XES$3:$XFD$6,2,1)</f>
        <v>Qtr4</v>
      </c>
      <c r="D842" s="5" t="s">
        <v>1546</v>
      </c>
      <c r="E842" s="5">
        <v>10002</v>
      </c>
      <c r="F842" s="5" t="s">
        <v>1520</v>
      </c>
      <c r="G842" s="5">
        <v>2</v>
      </c>
      <c r="H842" s="2" t="s">
        <v>990</v>
      </c>
      <c r="I842" s="2" t="s">
        <v>868</v>
      </c>
      <c r="J842" s="2" t="s">
        <v>870</v>
      </c>
      <c r="K842" s="5" t="s">
        <v>1220</v>
      </c>
      <c r="L842" s="5">
        <v>4477</v>
      </c>
      <c r="M842" s="5">
        <v>1491</v>
      </c>
      <c r="N842" s="5" t="s">
        <v>918</v>
      </c>
      <c r="O842" s="8">
        <v>4</v>
      </c>
      <c r="P842" s="5">
        <v>2982</v>
      </c>
      <c r="Q842" s="5">
        <v>8954</v>
      </c>
      <c r="R842" s="17">
        <f>VLOOKUP(Q842,'Commission Criteria'!$B$3:$C$11,2,TRUE)</f>
        <v>0.03</v>
      </c>
      <c r="S842" s="17">
        <f>VLOOKUP('OS Vlookup Approx Sol'!Q842,IF('OS Vlookup Approx Sol'!O842&lt;=5,'Commission Criteria'!$B$3:$C$11,'Commission Criteria'!$E$3:$F$11),2,1)</f>
        <v>0.03</v>
      </c>
      <c r="T842" s="5" t="s">
        <v>990</v>
      </c>
      <c r="U842" s="5" t="s">
        <v>867</v>
      </c>
      <c r="V842" s="5" t="s">
        <v>868</v>
      </c>
      <c r="W842" s="5" t="s">
        <v>869</v>
      </c>
      <c r="X842" s="5" t="s">
        <v>870</v>
      </c>
    </row>
    <row r="843" spans="1:24">
      <c r="A843" s="5" t="s">
        <v>809</v>
      </c>
      <c r="B843" s="10">
        <v>42044</v>
      </c>
      <c r="C843" s="10" t="str">
        <f>VLOOKUP(MONTH(B843),'Commission Criteria'!$XES$3:$XFD$6,2,1)</f>
        <v>Qtr4</v>
      </c>
      <c r="D843" s="5" t="s">
        <v>1545</v>
      </c>
      <c r="E843" s="5">
        <v>10002</v>
      </c>
      <c r="F843" s="5" t="s">
        <v>1456</v>
      </c>
      <c r="G843" s="5">
        <v>1</v>
      </c>
      <c r="H843" s="2" t="s">
        <v>990</v>
      </c>
      <c r="I843" s="2" t="s">
        <v>868</v>
      </c>
      <c r="J843" s="2" t="s">
        <v>870</v>
      </c>
      <c r="K843" s="5" t="s">
        <v>1156</v>
      </c>
      <c r="L843" s="5">
        <v>2517</v>
      </c>
      <c r="M843" s="5">
        <v>2149</v>
      </c>
      <c r="N843" s="5" t="s">
        <v>925</v>
      </c>
      <c r="O843" s="8">
        <v>6</v>
      </c>
      <c r="P843" s="5">
        <v>2149</v>
      </c>
      <c r="Q843" s="5">
        <v>2517</v>
      </c>
      <c r="R843" s="17">
        <f>VLOOKUP(Q843,'Commission Criteria'!$B$3:$C$11,2,TRUE)</f>
        <v>0.01</v>
      </c>
      <c r="S843" s="17">
        <f>VLOOKUP('OS Vlookup Approx Sol'!Q843,IF('OS Vlookup Approx Sol'!O843&lt;=5,'Commission Criteria'!$B$3:$C$11,'Commission Criteria'!$E$3:$F$11),2,1)</f>
        <v>0.02</v>
      </c>
      <c r="T843" s="5" t="s">
        <v>990</v>
      </c>
      <c r="U843" s="5" t="s">
        <v>867</v>
      </c>
      <c r="V843" s="5" t="s">
        <v>868</v>
      </c>
      <c r="W843" s="5" t="s">
        <v>869</v>
      </c>
      <c r="X843" s="5" t="s">
        <v>870</v>
      </c>
    </row>
    <row r="844" spans="1:24">
      <c r="A844" s="5" t="s">
        <v>810</v>
      </c>
      <c r="B844" s="10">
        <v>42044</v>
      </c>
      <c r="C844" s="10" t="str">
        <f>VLOOKUP(MONTH(B844),'Commission Criteria'!$XES$3:$XFD$6,2,1)</f>
        <v>Qtr4</v>
      </c>
      <c r="D844" s="5" t="s">
        <v>1543</v>
      </c>
      <c r="E844" s="5">
        <v>10005</v>
      </c>
      <c r="F844" s="5" t="s">
        <v>1287</v>
      </c>
      <c r="G844" s="5">
        <v>2</v>
      </c>
      <c r="H844" s="2" t="s">
        <v>993</v>
      </c>
      <c r="I844" s="2" t="s">
        <v>878</v>
      </c>
      <c r="J844" s="2" t="s">
        <v>880</v>
      </c>
      <c r="K844" s="5" t="s">
        <v>937</v>
      </c>
      <c r="L844" s="5">
        <v>2500</v>
      </c>
      <c r="M844" s="5">
        <v>1914</v>
      </c>
      <c r="N844" s="5" t="s">
        <v>931</v>
      </c>
      <c r="O844" s="8">
        <v>10</v>
      </c>
      <c r="P844" s="5">
        <v>3828</v>
      </c>
      <c r="Q844" s="5">
        <v>5000</v>
      </c>
      <c r="R844" s="17">
        <f>VLOOKUP(Q844,'Commission Criteria'!$B$3:$C$11,2,TRUE)</f>
        <v>0.03</v>
      </c>
      <c r="S844" s="17">
        <f>VLOOKUP('OS Vlookup Approx Sol'!Q844,IF('OS Vlookup Approx Sol'!O844&lt;=5,'Commission Criteria'!$B$3:$C$11,'Commission Criteria'!$E$3:$F$11),2,1)</f>
        <v>0.02</v>
      </c>
      <c r="T844" s="5" t="s">
        <v>993</v>
      </c>
      <c r="U844" s="5" t="s">
        <v>877</v>
      </c>
      <c r="V844" s="5" t="s">
        <v>878</v>
      </c>
      <c r="W844" s="5" t="s">
        <v>879</v>
      </c>
      <c r="X844" s="5" t="s">
        <v>880</v>
      </c>
    </row>
    <row r="845" spans="1:24">
      <c r="A845" s="5" t="s">
        <v>811</v>
      </c>
      <c r="B845" s="10">
        <v>42045</v>
      </c>
      <c r="C845" s="10" t="str">
        <f>VLOOKUP(MONTH(B845),'Commission Criteria'!$XES$3:$XFD$6,2,1)</f>
        <v>Qtr4</v>
      </c>
      <c r="D845" s="5" t="s">
        <v>1545</v>
      </c>
      <c r="E845" s="5">
        <v>10005</v>
      </c>
      <c r="F845" s="5" t="s">
        <v>1489</v>
      </c>
      <c r="G845" s="5">
        <v>1</v>
      </c>
      <c r="H845" s="2" t="s">
        <v>993</v>
      </c>
      <c r="I845" s="2" t="s">
        <v>878</v>
      </c>
      <c r="J845" s="2" t="s">
        <v>880</v>
      </c>
      <c r="K845" s="5" t="s">
        <v>1189</v>
      </c>
      <c r="L845" s="5">
        <v>4476</v>
      </c>
      <c r="M845" s="5">
        <v>2494</v>
      </c>
      <c r="N845" s="5" t="s">
        <v>918</v>
      </c>
      <c r="O845" s="8">
        <v>6</v>
      </c>
      <c r="P845" s="5">
        <v>2494</v>
      </c>
      <c r="Q845" s="5">
        <v>4476</v>
      </c>
      <c r="R845" s="17">
        <f>VLOOKUP(Q845,'Commission Criteria'!$B$3:$C$11,2,TRUE)</f>
        <v>0.01</v>
      </c>
      <c r="S845" s="17">
        <f>VLOOKUP('OS Vlookup Approx Sol'!Q845,IF('OS Vlookup Approx Sol'!O845&lt;=5,'Commission Criteria'!$B$3:$C$11,'Commission Criteria'!$E$3:$F$11),2,1)</f>
        <v>0.02</v>
      </c>
      <c r="T845" s="5" t="s">
        <v>993</v>
      </c>
      <c r="U845" s="5" t="s">
        <v>877</v>
      </c>
      <c r="V845" s="5" t="s">
        <v>878</v>
      </c>
      <c r="W845" s="5" t="s">
        <v>879</v>
      </c>
      <c r="X845" s="5" t="s">
        <v>880</v>
      </c>
    </row>
    <row r="846" spans="1:24">
      <c r="A846" s="5" t="s">
        <v>812</v>
      </c>
      <c r="B846" s="10">
        <v>42046</v>
      </c>
      <c r="C846" s="10" t="str">
        <f>VLOOKUP(MONTH(B846),'Commission Criteria'!$XES$3:$XFD$6,2,1)</f>
        <v>Qtr4</v>
      </c>
      <c r="D846" s="5" t="s">
        <v>1539</v>
      </c>
      <c r="E846" s="5">
        <v>10004</v>
      </c>
      <c r="F846" s="5" t="s">
        <v>1300</v>
      </c>
      <c r="G846" s="5">
        <v>2</v>
      </c>
      <c r="H846" s="2" t="s">
        <v>992</v>
      </c>
      <c r="I846" s="2" t="s">
        <v>864</v>
      </c>
      <c r="J846" s="2" t="s">
        <v>876</v>
      </c>
      <c r="K846" s="5" t="s">
        <v>945</v>
      </c>
      <c r="L846" s="5">
        <v>3495</v>
      </c>
      <c r="M846" s="5">
        <v>2172</v>
      </c>
      <c r="N846" s="5" t="s">
        <v>918</v>
      </c>
      <c r="O846" s="8">
        <v>4</v>
      </c>
      <c r="P846" s="5">
        <v>4344</v>
      </c>
      <c r="Q846" s="5">
        <v>6990</v>
      </c>
      <c r="R846" s="17">
        <f>VLOOKUP(Q846,'Commission Criteria'!$B$3:$C$11,2,TRUE)</f>
        <v>0.03</v>
      </c>
      <c r="S846" s="17">
        <f>VLOOKUP('OS Vlookup Approx Sol'!Q846,IF('OS Vlookup Approx Sol'!O846&lt;=5,'Commission Criteria'!$B$3:$C$11,'Commission Criteria'!$E$3:$F$11),2,1)</f>
        <v>0.03</v>
      </c>
      <c r="T846" s="5" t="s">
        <v>992</v>
      </c>
      <c r="U846" s="5" t="s">
        <v>875</v>
      </c>
      <c r="V846" s="5" t="s">
        <v>864</v>
      </c>
      <c r="W846" s="5" t="s">
        <v>865</v>
      </c>
      <c r="X846" s="5" t="s">
        <v>876</v>
      </c>
    </row>
    <row r="847" spans="1:24">
      <c r="A847" s="5" t="s">
        <v>813</v>
      </c>
      <c r="B847" s="10">
        <v>42047</v>
      </c>
      <c r="C847" s="10" t="str">
        <f>VLOOKUP(MONTH(B847),'Commission Criteria'!$XES$3:$XFD$6,2,1)</f>
        <v>Qtr4</v>
      </c>
      <c r="D847" s="5" t="s">
        <v>1541</v>
      </c>
      <c r="E847" s="5">
        <v>10010</v>
      </c>
      <c r="F847" s="5" t="s">
        <v>1498</v>
      </c>
      <c r="G847" s="5">
        <v>2</v>
      </c>
      <c r="H847" s="2" t="s">
        <v>997</v>
      </c>
      <c r="I847" s="2" t="s">
        <v>896</v>
      </c>
      <c r="J847" s="2" t="s">
        <v>897</v>
      </c>
      <c r="K847" s="5" t="s">
        <v>1198</v>
      </c>
      <c r="L847" s="5">
        <v>3330</v>
      </c>
      <c r="M847" s="5">
        <v>2283</v>
      </c>
      <c r="N847" s="5" t="s">
        <v>918</v>
      </c>
      <c r="O847" s="8">
        <v>8</v>
      </c>
      <c r="P847" s="5">
        <v>4566</v>
      </c>
      <c r="Q847" s="5">
        <v>6660</v>
      </c>
      <c r="R847" s="17">
        <f>VLOOKUP(Q847,'Commission Criteria'!$B$3:$C$11,2,TRUE)</f>
        <v>0.03</v>
      </c>
      <c r="S847" s="17">
        <f>VLOOKUP('OS Vlookup Approx Sol'!Q847,IF('OS Vlookup Approx Sol'!O847&lt;=5,'Commission Criteria'!$B$3:$C$11,'Commission Criteria'!$E$3:$F$11),2,1)</f>
        <v>0.02</v>
      </c>
      <c r="T847" s="5" t="s">
        <v>997</v>
      </c>
      <c r="U847" s="5" t="s">
        <v>895</v>
      </c>
      <c r="V847" s="5" t="s">
        <v>896</v>
      </c>
      <c r="W847" s="5" t="s">
        <v>879</v>
      </c>
      <c r="X847" s="5" t="s">
        <v>897</v>
      </c>
    </row>
    <row r="848" spans="1:24">
      <c r="A848" s="5" t="s">
        <v>814</v>
      </c>
      <c r="B848" s="10">
        <v>42048</v>
      </c>
      <c r="C848" s="10" t="str">
        <f>VLOOKUP(MONTH(B848),'Commission Criteria'!$XES$3:$XFD$6,2,1)</f>
        <v>Qtr4</v>
      </c>
      <c r="D848" s="5" t="s">
        <v>1542</v>
      </c>
      <c r="E848" s="5">
        <v>10010</v>
      </c>
      <c r="F848" s="5" t="s">
        <v>1359</v>
      </c>
      <c r="G848" s="5">
        <v>1</v>
      </c>
      <c r="H848" s="2" t="s">
        <v>997</v>
      </c>
      <c r="I848" s="2" t="s">
        <v>896</v>
      </c>
      <c r="J848" s="2" t="s">
        <v>897</v>
      </c>
      <c r="K848" s="5" t="s">
        <v>1059</v>
      </c>
      <c r="L848" s="5">
        <v>3645</v>
      </c>
      <c r="M848" s="5">
        <v>2466</v>
      </c>
      <c r="N848" s="5" t="s">
        <v>925</v>
      </c>
      <c r="O848" s="8" t="s">
        <v>1572</v>
      </c>
      <c r="P848" s="5">
        <v>2466</v>
      </c>
      <c r="Q848" s="5">
        <v>3645</v>
      </c>
      <c r="R848" s="17">
        <f>VLOOKUP(Q848,'Commission Criteria'!$B$3:$C$11,2,TRUE)</f>
        <v>0.01</v>
      </c>
      <c r="S848" s="17">
        <f>VLOOKUP('OS Vlookup Approx Sol'!Q848,IF('OS Vlookup Approx Sol'!O848&lt;=5,'Commission Criteria'!$B$3:$C$11,'Commission Criteria'!$E$3:$F$11),2,1)</f>
        <v>0.02</v>
      </c>
      <c r="T848" s="5" t="s">
        <v>997</v>
      </c>
      <c r="U848" s="5" t="s">
        <v>895</v>
      </c>
      <c r="V848" s="5" t="s">
        <v>896</v>
      </c>
      <c r="W848" s="5" t="s">
        <v>879</v>
      </c>
      <c r="X848" s="5" t="s">
        <v>897</v>
      </c>
    </row>
    <row r="849" spans="1:24">
      <c r="A849" s="5" t="s">
        <v>815</v>
      </c>
      <c r="B849" s="10">
        <v>42048</v>
      </c>
      <c r="C849" s="10" t="str">
        <f>VLOOKUP(MONTH(B849),'Commission Criteria'!$XES$3:$XFD$6,2,1)</f>
        <v>Qtr4</v>
      </c>
      <c r="D849" s="5" t="s">
        <v>1543</v>
      </c>
      <c r="E849" s="5">
        <v>10009</v>
      </c>
      <c r="F849" s="5" t="s">
        <v>1491</v>
      </c>
      <c r="G849" s="5">
        <v>1</v>
      </c>
      <c r="H849" s="2" t="s">
        <v>996</v>
      </c>
      <c r="I849" s="2" t="s">
        <v>892</v>
      </c>
      <c r="J849" s="2" t="s">
        <v>894</v>
      </c>
      <c r="K849" s="5" t="s">
        <v>1191</v>
      </c>
      <c r="L849" s="5">
        <v>4283</v>
      </c>
      <c r="M849" s="5">
        <v>1658</v>
      </c>
      <c r="N849" s="5" t="s">
        <v>923</v>
      </c>
      <c r="O849" s="8">
        <v>10</v>
      </c>
      <c r="P849" s="5">
        <v>1658</v>
      </c>
      <c r="Q849" s="5">
        <v>4283</v>
      </c>
      <c r="R849" s="17">
        <f>VLOOKUP(Q849,'Commission Criteria'!$B$3:$C$11,2,TRUE)</f>
        <v>0.01</v>
      </c>
      <c r="S849" s="17">
        <f>VLOOKUP('OS Vlookup Approx Sol'!Q849,IF('OS Vlookup Approx Sol'!O849&lt;=5,'Commission Criteria'!$B$3:$C$11,'Commission Criteria'!$E$3:$F$11),2,1)</f>
        <v>0.02</v>
      </c>
      <c r="T849" s="5" t="s">
        <v>996</v>
      </c>
      <c r="U849" s="5" t="s">
        <v>891</v>
      </c>
      <c r="V849" s="5" t="s">
        <v>892</v>
      </c>
      <c r="W849" s="5" t="s">
        <v>893</v>
      </c>
      <c r="X849" s="5" t="s">
        <v>894</v>
      </c>
    </row>
    <row r="850" spans="1:24">
      <c r="A850" s="5" t="s">
        <v>816</v>
      </c>
      <c r="B850" s="10">
        <v>42048</v>
      </c>
      <c r="C850" s="10" t="str">
        <f>VLOOKUP(MONTH(B850),'Commission Criteria'!$XES$3:$XFD$6,2,1)</f>
        <v>Qtr4</v>
      </c>
      <c r="D850" s="5" t="s">
        <v>1543</v>
      </c>
      <c r="E850" s="5">
        <v>10003</v>
      </c>
      <c r="F850" s="5" t="s">
        <v>1378</v>
      </c>
      <c r="G850" s="5">
        <v>2</v>
      </c>
      <c r="H850" s="2" t="s">
        <v>991</v>
      </c>
      <c r="I850" s="2" t="s">
        <v>872</v>
      </c>
      <c r="J850" s="2" t="s">
        <v>874</v>
      </c>
      <c r="K850" s="5" t="s">
        <v>1078</v>
      </c>
      <c r="L850" s="5">
        <v>2787</v>
      </c>
      <c r="M850" s="5">
        <v>1470</v>
      </c>
      <c r="N850" s="5" t="s">
        <v>925</v>
      </c>
      <c r="O850" s="8">
        <v>10</v>
      </c>
      <c r="P850" s="5">
        <v>2940</v>
      </c>
      <c r="Q850" s="5">
        <v>5574</v>
      </c>
      <c r="R850" s="17">
        <f>VLOOKUP(Q850,'Commission Criteria'!$B$3:$C$11,2,TRUE)</f>
        <v>0.03</v>
      </c>
      <c r="S850" s="17">
        <f>VLOOKUP('OS Vlookup Approx Sol'!Q850,IF('OS Vlookup Approx Sol'!O850&lt;=5,'Commission Criteria'!$B$3:$C$11,'Commission Criteria'!$E$3:$F$11),2,1)</f>
        <v>0.02</v>
      </c>
      <c r="T850" s="5" t="s">
        <v>991</v>
      </c>
      <c r="U850" s="5" t="s">
        <v>871</v>
      </c>
      <c r="V850" s="5" t="s">
        <v>872</v>
      </c>
      <c r="W850" s="5" t="s">
        <v>873</v>
      </c>
      <c r="X850" s="5" t="s">
        <v>874</v>
      </c>
    </row>
    <row r="851" spans="1:24">
      <c r="A851" s="5" t="s">
        <v>817</v>
      </c>
      <c r="B851" s="10">
        <v>42049</v>
      </c>
      <c r="C851" s="10" t="str">
        <f>VLOOKUP(MONTH(B851),'Commission Criteria'!$XES$3:$XFD$6,2,1)</f>
        <v>Qtr4</v>
      </c>
      <c r="D851" s="5" t="s">
        <v>1540</v>
      </c>
      <c r="E851" s="5">
        <v>10004</v>
      </c>
      <c r="F851" s="5" t="s">
        <v>1464</v>
      </c>
      <c r="G851" s="5">
        <v>2</v>
      </c>
      <c r="H851" s="2" t="s">
        <v>992</v>
      </c>
      <c r="I851" s="2" t="s">
        <v>864</v>
      </c>
      <c r="J851" s="2" t="s">
        <v>876</v>
      </c>
      <c r="K851" s="5" t="s">
        <v>1164</v>
      </c>
      <c r="L851" s="5">
        <v>3096</v>
      </c>
      <c r="M851" s="5">
        <v>2065</v>
      </c>
      <c r="N851" s="5" t="s">
        <v>918</v>
      </c>
      <c r="O851" s="8">
        <v>5</v>
      </c>
      <c r="P851" s="5">
        <v>4130</v>
      </c>
      <c r="Q851" s="5">
        <v>6192</v>
      </c>
      <c r="R851" s="17">
        <f>VLOOKUP(Q851,'Commission Criteria'!$B$3:$C$11,2,TRUE)</f>
        <v>0.03</v>
      </c>
      <c r="S851" s="17">
        <f>VLOOKUP('OS Vlookup Approx Sol'!Q851,IF('OS Vlookup Approx Sol'!O851&lt;=5,'Commission Criteria'!$B$3:$C$11,'Commission Criteria'!$E$3:$F$11),2,1)</f>
        <v>0.03</v>
      </c>
      <c r="T851" s="5" t="s">
        <v>992</v>
      </c>
      <c r="U851" s="5" t="s">
        <v>875</v>
      </c>
      <c r="V851" s="5" t="s">
        <v>864</v>
      </c>
      <c r="W851" s="5" t="s">
        <v>865</v>
      </c>
      <c r="X851" s="5" t="s">
        <v>876</v>
      </c>
    </row>
    <row r="852" spans="1:24">
      <c r="A852" s="5" t="s">
        <v>818</v>
      </c>
      <c r="B852" s="10">
        <v>42051</v>
      </c>
      <c r="C852" s="10" t="str">
        <f>VLOOKUP(MONTH(B852),'Commission Criteria'!$XES$3:$XFD$6,2,1)</f>
        <v>Qtr4</v>
      </c>
      <c r="D852" s="5" t="s">
        <v>1540</v>
      </c>
      <c r="E852" s="5">
        <v>10007</v>
      </c>
      <c r="F852" s="5" t="s">
        <v>1505</v>
      </c>
      <c r="G852" s="5">
        <v>1</v>
      </c>
      <c r="H852" s="2" t="s">
        <v>994</v>
      </c>
      <c r="I852" s="2" t="s">
        <v>886</v>
      </c>
      <c r="J852" s="2" t="s">
        <v>887</v>
      </c>
      <c r="K852" s="5" t="s">
        <v>1205</v>
      </c>
      <c r="L852" s="5">
        <v>2958</v>
      </c>
      <c r="M852" s="5">
        <v>1678</v>
      </c>
      <c r="N852" s="5" t="s">
        <v>925</v>
      </c>
      <c r="O852" s="8">
        <v>5</v>
      </c>
      <c r="P852" s="5">
        <v>1678</v>
      </c>
      <c r="Q852" s="5">
        <v>2958</v>
      </c>
      <c r="R852" s="17">
        <f>VLOOKUP(Q852,'Commission Criteria'!$B$3:$C$11,2,TRUE)</f>
        <v>0.01</v>
      </c>
      <c r="S852" s="17">
        <f>VLOOKUP('OS Vlookup Approx Sol'!Q852,IF('OS Vlookup Approx Sol'!O852&lt;=5,'Commission Criteria'!$B$3:$C$11,'Commission Criteria'!$E$3:$F$11),2,1)</f>
        <v>0.01</v>
      </c>
      <c r="T852" s="5" t="s">
        <v>994</v>
      </c>
      <c r="U852" s="5" t="s">
        <v>885</v>
      </c>
      <c r="V852" s="5" t="s">
        <v>886</v>
      </c>
      <c r="W852" s="5" t="s">
        <v>879</v>
      </c>
      <c r="X852" s="5" t="s">
        <v>887</v>
      </c>
    </row>
    <row r="853" spans="1:24">
      <c r="A853" s="5" t="s">
        <v>819</v>
      </c>
      <c r="B853" s="10">
        <v>42052</v>
      </c>
      <c r="C853" s="10" t="str">
        <f>VLOOKUP(MONTH(B853),'Commission Criteria'!$XES$3:$XFD$6,2,1)</f>
        <v>Qtr4</v>
      </c>
      <c r="D853" s="5" t="s">
        <v>1541</v>
      </c>
      <c r="E853" s="5">
        <v>10006</v>
      </c>
      <c r="F853" s="5" t="s">
        <v>1265</v>
      </c>
      <c r="G853" s="5">
        <v>1</v>
      </c>
      <c r="H853" s="2" t="s">
        <v>1561</v>
      </c>
      <c r="I853" s="2" t="s">
        <v>882</v>
      </c>
      <c r="J853" s="2" t="s">
        <v>884</v>
      </c>
      <c r="K853" s="5" t="s">
        <v>975</v>
      </c>
      <c r="L853" s="5">
        <v>3717</v>
      </c>
      <c r="M853" s="5">
        <v>2146</v>
      </c>
      <c r="N853" s="5" t="s">
        <v>923</v>
      </c>
      <c r="O853" s="8">
        <v>8</v>
      </c>
      <c r="P853" s="5">
        <v>2146</v>
      </c>
      <c r="Q853" s="5">
        <v>3717</v>
      </c>
      <c r="R853" s="17">
        <f>VLOOKUP(Q853,'Commission Criteria'!$B$3:$C$11,2,TRUE)</f>
        <v>0.01</v>
      </c>
      <c r="S853" s="17">
        <f>VLOOKUP('OS Vlookup Approx Sol'!Q853,IF('OS Vlookup Approx Sol'!O853&lt;=5,'Commission Criteria'!$B$3:$C$11,'Commission Criteria'!$E$3:$F$11),2,1)</f>
        <v>0.02</v>
      </c>
      <c r="T853" s="5" t="s">
        <v>1561</v>
      </c>
      <c r="U853" s="5" t="s">
        <v>881</v>
      </c>
      <c r="V853" s="5" t="s">
        <v>882</v>
      </c>
      <c r="W853" s="5" t="s">
        <v>883</v>
      </c>
      <c r="X853" s="5" t="s">
        <v>884</v>
      </c>
    </row>
    <row r="854" spans="1:24">
      <c r="A854" s="5" t="s">
        <v>820</v>
      </c>
      <c r="B854" s="10">
        <v>42052</v>
      </c>
      <c r="C854" s="10" t="str">
        <f>VLOOKUP(MONTH(B854),'Commission Criteria'!$XES$3:$XFD$6,2,1)</f>
        <v>Qtr4</v>
      </c>
      <c r="D854" s="5" t="s">
        <v>1539</v>
      </c>
      <c r="E854" s="5">
        <v>10015</v>
      </c>
      <c r="F854" s="5" t="s">
        <v>1473</v>
      </c>
      <c r="G854" s="5">
        <v>1</v>
      </c>
      <c r="H854" s="2" t="s">
        <v>1002</v>
      </c>
      <c r="I854" s="2" t="s">
        <v>914</v>
      </c>
      <c r="J854" s="2" t="s">
        <v>915</v>
      </c>
      <c r="K854" s="5" t="s">
        <v>1173</v>
      </c>
      <c r="L854" s="5">
        <v>4120</v>
      </c>
      <c r="M854" s="5">
        <v>1841</v>
      </c>
      <c r="N854" s="5" t="s">
        <v>918</v>
      </c>
      <c r="O854" s="8">
        <v>4</v>
      </c>
      <c r="P854" s="5">
        <v>1841</v>
      </c>
      <c r="Q854" s="5">
        <v>4120</v>
      </c>
      <c r="R854" s="17">
        <f>VLOOKUP(Q854,'Commission Criteria'!$B$3:$C$11,2,TRUE)</f>
        <v>0.01</v>
      </c>
      <c r="S854" s="17">
        <f>VLOOKUP('OS Vlookup Approx Sol'!Q854,IF('OS Vlookup Approx Sol'!O854&lt;=5,'Commission Criteria'!$B$3:$C$11,'Commission Criteria'!$E$3:$F$11),2,1)</f>
        <v>0.01</v>
      </c>
      <c r="T854" s="5" t="s">
        <v>1002</v>
      </c>
      <c r="U854" s="5" t="s">
        <v>913</v>
      </c>
      <c r="V854" s="5" t="s">
        <v>914</v>
      </c>
      <c r="W854" s="5" t="s">
        <v>907</v>
      </c>
      <c r="X854" s="5" t="s">
        <v>915</v>
      </c>
    </row>
    <row r="855" spans="1:24">
      <c r="A855" s="5" t="s">
        <v>821</v>
      </c>
      <c r="B855" s="10">
        <v>42052</v>
      </c>
      <c r="C855" s="10" t="str">
        <f>VLOOKUP(MONTH(B855),'Commission Criteria'!$XES$3:$XFD$6,2,1)</f>
        <v>Qtr4</v>
      </c>
      <c r="D855" s="5" t="s">
        <v>1543</v>
      </c>
      <c r="E855" s="5">
        <v>10011</v>
      </c>
      <c r="F855" s="5" t="s">
        <v>1285</v>
      </c>
      <c r="G855" s="5">
        <v>2</v>
      </c>
      <c r="H855" s="2" t="s">
        <v>998</v>
      </c>
      <c r="I855" s="2" t="s">
        <v>899</v>
      </c>
      <c r="J855" s="2" t="s">
        <v>901</v>
      </c>
      <c r="K855" s="5" t="s">
        <v>936</v>
      </c>
      <c r="L855" s="5">
        <v>4481</v>
      </c>
      <c r="M855" s="5">
        <v>2114</v>
      </c>
      <c r="N855" s="5" t="s">
        <v>918</v>
      </c>
      <c r="O855" s="8">
        <v>10</v>
      </c>
      <c r="P855" s="5">
        <v>4228</v>
      </c>
      <c r="Q855" s="5">
        <v>8962</v>
      </c>
      <c r="R855" s="17">
        <f>VLOOKUP(Q855,'Commission Criteria'!$B$3:$C$11,2,TRUE)</f>
        <v>0.03</v>
      </c>
      <c r="S855" s="17">
        <f>VLOOKUP('OS Vlookup Approx Sol'!Q855,IF('OS Vlookup Approx Sol'!O855&lt;=5,'Commission Criteria'!$B$3:$C$11,'Commission Criteria'!$E$3:$F$11),2,1)</f>
        <v>0.02</v>
      </c>
      <c r="T855" s="5" t="s">
        <v>998</v>
      </c>
      <c r="U855" s="5" t="s">
        <v>898</v>
      </c>
      <c r="V855" s="5" t="s">
        <v>899</v>
      </c>
      <c r="W855" s="5" t="s">
        <v>900</v>
      </c>
      <c r="X855" s="5" t="s">
        <v>901</v>
      </c>
    </row>
    <row r="856" spans="1:24">
      <c r="A856" s="5" t="s">
        <v>822</v>
      </c>
      <c r="B856" s="10">
        <v>42053</v>
      </c>
      <c r="C856" s="10" t="str">
        <f>VLOOKUP(MONTH(B856),'Commission Criteria'!$XES$3:$XFD$6,2,1)</f>
        <v>Qtr4</v>
      </c>
      <c r="D856" s="5" t="s">
        <v>1545</v>
      </c>
      <c r="E856" s="5">
        <v>10011</v>
      </c>
      <c r="F856" s="5" t="s">
        <v>1419</v>
      </c>
      <c r="G856" s="5">
        <v>1</v>
      </c>
      <c r="H856" s="2" t="s">
        <v>998</v>
      </c>
      <c r="I856" s="2" t="s">
        <v>899</v>
      </c>
      <c r="J856" s="2" t="s">
        <v>901</v>
      </c>
      <c r="K856" s="5" t="s">
        <v>1119</v>
      </c>
      <c r="L856" s="5">
        <v>2658</v>
      </c>
      <c r="M856" s="5">
        <v>1274</v>
      </c>
      <c r="N856" s="5" t="s">
        <v>918</v>
      </c>
      <c r="O856" s="8">
        <v>6</v>
      </c>
      <c r="P856" s="5">
        <v>1274</v>
      </c>
      <c r="Q856" s="5">
        <v>2658</v>
      </c>
      <c r="R856" s="17">
        <f>VLOOKUP(Q856,'Commission Criteria'!$B$3:$C$11,2,TRUE)</f>
        <v>0.01</v>
      </c>
      <c r="S856" s="17">
        <f>VLOOKUP('OS Vlookup Approx Sol'!Q856,IF('OS Vlookup Approx Sol'!O856&lt;=5,'Commission Criteria'!$B$3:$C$11,'Commission Criteria'!$E$3:$F$11),2,1)</f>
        <v>0.02</v>
      </c>
      <c r="T856" s="5" t="s">
        <v>998</v>
      </c>
      <c r="U856" s="5" t="s">
        <v>898</v>
      </c>
      <c r="V856" s="5" t="s">
        <v>899</v>
      </c>
      <c r="W856" s="5" t="s">
        <v>900</v>
      </c>
      <c r="X856" s="5" t="s">
        <v>901</v>
      </c>
    </row>
    <row r="857" spans="1:24">
      <c r="A857" s="5" t="s">
        <v>823</v>
      </c>
      <c r="B857" s="10">
        <v>42053</v>
      </c>
      <c r="C857" s="10" t="str">
        <f>VLOOKUP(MONTH(B857),'Commission Criteria'!$XES$3:$XFD$6,2,1)</f>
        <v>Qtr4</v>
      </c>
      <c r="D857" s="5" t="s">
        <v>1546</v>
      </c>
      <c r="E857" s="5">
        <v>10013</v>
      </c>
      <c r="F857" s="5" t="s">
        <v>1416</v>
      </c>
      <c r="G857" s="5">
        <v>1</v>
      </c>
      <c r="H857" s="2" t="s">
        <v>1000</v>
      </c>
      <c r="I857" s="2" t="s">
        <v>906</v>
      </c>
      <c r="J857" s="2" t="s">
        <v>908</v>
      </c>
      <c r="K857" s="5" t="s">
        <v>1116</v>
      </c>
      <c r="L857" s="5">
        <v>3579</v>
      </c>
      <c r="M857" s="5">
        <v>1579</v>
      </c>
      <c r="N857" s="5" t="s">
        <v>923</v>
      </c>
      <c r="O857" s="8">
        <v>4</v>
      </c>
      <c r="P857" s="5">
        <v>1579</v>
      </c>
      <c r="Q857" s="5">
        <v>3579</v>
      </c>
      <c r="R857" s="17">
        <f>VLOOKUP(Q857,'Commission Criteria'!$B$3:$C$11,2,TRUE)</f>
        <v>0.01</v>
      </c>
      <c r="S857" s="17">
        <f>VLOOKUP('OS Vlookup Approx Sol'!Q857,IF('OS Vlookup Approx Sol'!O857&lt;=5,'Commission Criteria'!$B$3:$C$11,'Commission Criteria'!$E$3:$F$11),2,1)</f>
        <v>0.01</v>
      </c>
      <c r="T857" s="5" t="s">
        <v>1000</v>
      </c>
      <c r="U857" s="5" t="s">
        <v>905</v>
      </c>
      <c r="V857" s="5" t="s">
        <v>906</v>
      </c>
      <c r="W857" s="5" t="s">
        <v>907</v>
      </c>
      <c r="X857" s="5" t="s">
        <v>908</v>
      </c>
    </row>
    <row r="858" spans="1:24">
      <c r="A858" s="5" t="s">
        <v>824</v>
      </c>
      <c r="B858" s="10">
        <v>42053</v>
      </c>
      <c r="C858" s="10" t="str">
        <f>VLOOKUP(MONTH(B858),'Commission Criteria'!$XES$3:$XFD$6,2,1)</f>
        <v>Qtr4</v>
      </c>
      <c r="D858" s="5" t="s">
        <v>1539</v>
      </c>
      <c r="E858" s="5">
        <v>10007</v>
      </c>
      <c r="F858" s="5" t="s">
        <v>1517</v>
      </c>
      <c r="G858" s="5">
        <v>1</v>
      </c>
      <c r="H858" s="2" t="s">
        <v>994</v>
      </c>
      <c r="I858" s="2" t="s">
        <v>886</v>
      </c>
      <c r="J858" s="2" t="s">
        <v>887</v>
      </c>
      <c r="K858" s="5" t="s">
        <v>1217</v>
      </c>
      <c r="L858" s="5">
        <v>4542</v>
      </c>
      <c r="M858" s="5">
        <v>1226</v>
      </c>
      <c r="N858" s="5" t="s">
        <v>923</v>
      </c>
      <c r="O858" s="8">
        <v>4</v>
      </c>
      <c r="P858" s="5">
        <v>1226</v>
      </c>
      <c r="Q858" s="5">
        <v>4542</v>
      </c>
      <c r="R858" s="17">
        <f>VLOOKUP(Q858,'Commission Criteria'!$B$3:$C$11,2,TRUE)</f>
        <v>0.01</v>
      </c>
      <c r="S858" s="17">
        <f>VLOOKUP('OS Vlookup Approx Sol'!Q858,IF('OS Vlookup Approx Sol'!O858&lt;=5,'Commission Criteria'!$B$3:$C$11,'Commission Criteria'!$E$3:$F$11),2,1)</f>
        <v>0.01</v>
      </c>
      <c r="T858" s="5" t="s">
        <v>994</v>
      </c>
      <c r="U858" s="5" t="s">
        <v>885</v>
      </c>
      <c r="V858" s="5" t="s">
        <v>886</v>
      </c>
      <c r="W858" s="5" t="s">
        <v>879</v>
      </c>
      <c r="X858" s="5" t="s">
        <v>887</v>
      </c>
    </row>
    <row r="859" spans="1:24">
      <c r="A859" s="5" t="s">
        <v>825</v>
      </c>
      <c r="B859" s="10">
        <v>42053</v>
      </c>
      <c r="C859" s="10" t="str">
        <f>VLOOKUP(MONTH(B859),'Commission Criteria'!$XES$3:$XFD$6,2,1)</f>
        <v>Qtr4</v>
      </c>
      <c r="D859" s="5" t="s">
        <v>1541</v>
      </c>
      <c r="E859" s="5">
        <v>10015</v>
      </c>
      <c r="F859" s="5" t="s">
        <v>1495</v>
      </c>
      <c r="G859" s="5">
        <v>2</v>
      </c>
      <c r="H859" s="2" t="s">
        <v>1002</v>
      </c>
      <c r="I859" s="2" t="s">
        <v>914</v>
      </c>
      <c r="J859" s="2" t="s">
        <v>915</v>
      </c>
      <c r="K859" s="5" t="s">
        <v>1195</v>
      </c>
      <c r="L859" s="5">
        <v>3034</v>
      </c>
      <c r="M859" s="5">
        <v>2312</v>
      </c>
      <c r="N859" s="5" t="s">
        <v>918</v>
      </c>
      <c r="O859" s="8">
        <v>8</v>
      </c>
      <c r="P859" s="5">
        <v>4624</v>
      </c>
      <c r="Q859" s="5">
        <v>6068</v>
      </c>
      <c r="R859" s="17">
        <f>VLOOKUP(Q859,'Commission Criteria'!$B$3:$C$11,2,TRUE)</f>
        <v>0.03</v>
      </c>
      <c r="S859" s="17">
        <f>VLOOKUP('OS Vlookup Approx Sol'!Q859,IF('OS Vlookup Approx Sol'!O859&lt;=5,'Commission Criteria'!$B$3:$C$11,'Commission Criteria'!$E$3:$F$11),2,1)</f>
        <v>0.02</v>
      </c>
      <c r="T859" s="5" t="s">
        <v>1002</v>
      </c>
      <c r="U859" s="5" t="s">
        <v>913</v>
      </c>
      <c r="V859" s="5" t="s">
        <v>914</v>
      </c>
      <c r="W859" s="5" t="s">
        <v>907</v>
      </c>
      <c r="X859" s="5" t="s">
        <v>915</v>
      </c>
    </row>
    <row r="860" spans="1:24">
      <c r="A860" s="5" t="s">
        <v>826</v>
      </c>
      <c r="B860" s="10">
        <v>42053</v>
      </c>
      <c r="C860" s="10" t="str">
        <f>VLOOKUP(MONTH(B860),'Commission Criteria'!$XES$3:$XFD$6,2,1)</f>
        <v>Qtr4</v>
      </c>
      <c r="D860" s="5" t="s">
        <v>1542</v>
      </c>
      <c r="E860" s="5">
        <v>10010</v>
      </c>
      <c r="F860" s="5" t="s">
        <v>1533</v>
      </c>
      <c r="G860" s="5">
        <v>2</v>
      </c>
      <c r="H860" s="2" t="s">
        <v>997</v>
      </c>
      <c r="I860" s="2" t="s">
        <v>896</v>
      </c>
      <c r="J860" s="2" t="s">
        <v>897</v>
      </c>
      <c r="K860" s="5" t="s">
        <v>1233</v>
      </c>
      <c r="L860" s="5">
        <v>4548</v>
      </c>
      <c r="M860" s="5">
        <v>1983</v>
      </c>
      <c r="N860" s="5" t="s">
        <v>923</v>
      </c>
      <c r="O860" s="8" t="s">
        <v>1572</v>
      </c>
      <c r="P860" s="5">
        <v>3966</v>
      </c>
      <c r="Q860" s="5">
        <v>9096</v>
      </c>
      <c r="R860" s="17">
        <f>VLOOKUP(Q860,'Commission Criteria'!$B$3:$C$11,2,TRUE)</f>
        <v>0.03</v>
      </c>
      <c r="S860" s="17">
        <f>VLOOKUP('OS Vlookup Approx Sol'!Q860,IF('OS Vlookup Approx Sol'!O860&lt;=5,'Commission Criteria'!$B$3:$C$11,'Commission Criteria'!$E$3:$F$11),2,1)</f>
        <v>0.02</v>
      </c>
      <c r="T860" s="5" t="s">
        <v>997</v>
      </c>
      <c r="U860" s="5" t="s">
        <v>895</v>
      </c>
      <c r="V860" s="5" t="s">
        <v>896</v>
      </c>
      <c r="W860" s="5" t="s">
        <v>879</v>
      </c>
      <c r="X860" s="5" t="s">
        <v>897</v>
      </c>
    </row>
    <row r="861" spans="1:24">
      <c r="A861" s="5" t="s">
        <v>827</v>
      </c>
      <c r="B861" s="10">
        <v>42053</v>
      </c>
      <c r="C861" s="10" t="str">
        <f>VLOOKUP(MONTH(B861),'Commission Criteria'!$XES$3:$XFD$6,2,1)</f>
        <v>Qtr4</v>
      </c>
      <c r="D861" s="5" t="s">
        <v>1541</v>
      </c>
      <c r="E861" s="5">
        <v>10003</v>
      </c>
      <c r="F861" s="5" t="s">
        <v>1283</v>
      </c>
      <c r="G861" s="5">
        <v>3</v>
      </c>
      <c r="H861" s="2" t="s">
        <v>991</v>
      </c>
      <c r="I861" s="2" t="s">
        <v>872</v>
      </c>
      <c r="J861" s="2" t="s">
        <v>874</v>
      </c>
      <c r="K861" s="5" t="s">
        <v>980</v>
      </c>
      <c r="L861" s="5">
        <v>3859</v>
      </c>
      <c r="M861" s="5">
        <v>1465</v>
      </c>
      <c r="N861" s="5" t="s">
        <v>925</v>
      </c>
      <c r="O861" s="8">
        <v>8</v>
      </c>
      <c r="P861" s="5">
        <v>4395</v>
      </c>
      <c r="Q861" s="5">
        <v>11577</v>
      </c>
      <c r="R861" s="17">
        <f>VLOOKUP(Q861,'Commission Criteria'!$B$3:$C$11,2,TRUE)</f>
        <v>0.03</v>
      </c>
      <c r="S861" s="17">
        <f>VLOOKUP('OS Vlookup Approx Sol'!Q861,IF('OS Vlookup Approx Sol'!O861&lt;=5,'Commission Criteria'!$B$3:$C$11,'Commission Criteria'!$E$3:$F$11),2,1)</f>
        <v>0.02</v>
      </c>
      <c r="T861" s="5" t="s">
        <v>991</v>
      </c>
      <c r="U861" s="5" t="s">
        <v>871</v>
      </c>
      <c r="V861" s="5" t="s">
        <v>872</v>
      </c>
      <c r="W861" s="5" t="s">
        <v>873</v>
      </c>
      <c r="X861" s="5" t="s">
        <v>874</v>
      </c>
    </row>
    <row r="862" spans="1:24">
      <c r="A862" s="5" t="s">
        <v>828</v>
      </c>
      <c r="B862" s="10">
        <v>42054</v>
      </c>
      <c r="C862" s="10" t="str">
        <f>VLOOKUP(MONTH(B862),'Commission Criteria'!$XES$3:$XFD$6,2,1)</f>
        <v>Qtr4</v>
      </c>
      <c r="D862" s="5" t="s">
        <v>1539</v>
      </c>
      <c r="E862" s="5">
        <v>10002</v>
      </c>
      <c r="F862" s="5" t="s">
        <v>1289</v>
      </c>
      <c r="G862" s="5">
        <v>2</v>
      </c>
      <c r="H862" s="2" t="s">
        <v>990</v>
      </c>
      <c r="I862" s="2" t="s">
        <v>868</v>
      </c>
      <c r="J862" s="2" t="s">
        <v>870</v>
      </c>
      <c r="K862" s="5" t="s">
        <v>939</v>
      </c>
      <c r="L862" s="5">
        <v>3768</v>
      </c>
      <c r="M862" s="5">
        <v>1353</v>
      </c>
      <c r="N862" s="5" t="s">
        <v>918</v>
      </c>
      <c r="O862" s="8">
        <v>4</v>
      </c>
      <c r="P862" s="5">
        <v>2706</v>
      </c>
      <c r="Q862" s="5">
        <v>7536</v>
      </c>
      <c r="R862" s="17">
        <f>VLOOKUP(Q862,'Commission Criteria'!$B$3:$C$11,2,TRUE)</f>
        <v>0.03</v>
      </c>
      <c r="S862" s="17">
        <f>VLOOKUP('OS Vlookup Approx Sol'!Q862,IF('OS Vlookup Approx Sol'!O862&lt;=5,'Commission Criteria'!$B$3:$C$11,'Commission Criteria'!$E$3:$F$11),2,1)</f>
        <v>0.03</v>
      </c>
      <c r="T862" s="5" t="s">
        <v>990</v>
      </c>
      <c r="U862" s="5" t="s">
        <v>867</v>
      </c>
      <c r="V862" s="5" t="s">
        <v>868</v>
      </c>
      <c r="W862" s="5" t="s">
        <v>869</v>
      </c>
      <c r="X862" s="5" t="s">
        <v>870</v>
      </c>
    </row>
    <row r="863" spans="1:24">
      <c r="A863" s="5" t="s">
        <v>829</v>
      </c>
      <c r="B863" s="10">
        <v>42054</v>
      </c>
      <c r="C863" s="10" t="str">
        <f>VLOOKUP(MONTH(B863),'Commission Criteria'!$XES$3:$XFD$6,2,1)</f>
        <v>Qtr4</v>
      </c>
      <c r="D863" s="5" t="s">
        <v>1544</v>
      </c>
      <c r="E863" s="5">
        <v>10009</v>
      </c>
      <c r="F863" s="5" t="s">
        <v>1473</v>
      </c>
      <c r="G863" s="5">
        <v>12</v>
      </c>
      <c r="H863" s="2" t="s">
        <v>996</v>
      </c>
      <c r="I863" s="2" t="s">
        <v>892</v>
      </c>
      <c r="J863" s="2" t="s">
        <v>894</v>
      </c>
      <c r="K863" s="5" t="s">
        <v>1173</v>
      </c>
      <c r="L863" s="5">
        <v>4120</v>
      </c>
      <c r="M863" s="5">
        <v>1841</v>
      </c>
      <c r="N863" s="5" t="s">
        <v>918</v>
      </c>
      <c r="O863" s="8">
        <v>3</v>
      </c>
      <c r="P863" s="5">
        <v>22092</v>
      </c>
      <c r="Q863" s="5">
        <v>49440</v>
      </c>
      <c r="R863" s="17">
        <f>VLOOKUP(Q863,'Commission Criteria'!$B$3:$C$11,2,TRUE)</f>
        <v>0.05</v>
      </c>
      <c r="S863" s="17">
        <f>VLOOKUP('OS Vlookup Approx Sol'!Q863,IF('OS Vlookup Approx Sol'!O863&lt;=5,'Commission Criteria'!$B$3:$C$11,'Commission Criteria'!$E$3:$F$11),2,1)</f>
        <v>0.05</v>
      </c>
      <c r="T863" s="5" t="s">
        <v>996</v>
      </c>
      <c r="U863" s="5" t="s">
        <v>891</v>
      </c>
      <c r="V863" s="5" t="s">
        <v>892</v>
      </c>
      <c r="W863" s="5" t="s">
        <v>893</v>
      </c>
      <c r="X863" s="5" t="s">
        <v>894</v>
      </c>
    </row>
    <row r="864" spans="1:24">
      <c r="A864" s="5" t="s">
        <v>830</v>
      </c>
      <c r="B864" s="10">
        <v>42057</v>
      </c>
      <c r="C864" s="10" t="str">
        <f>VLOOKUP(MONTH(B864),'Commission Criteria'!$XES$3:$XFD$6,2,1)</f>
        <v>Qtr4</v>
      </c>
      <c r="D864" s="5" t="s">
        <v>1540</v>
      </c>
      <c r="E864" s="5">
        <v>10014</v>
      </c>
      <c r="F864" s="5" t="s">
        <v>1506</v>
      </c>
      <c r="G864" s="5">
        <v>1</v>
      </c>
      <c r="H864" s="2" t="s">
        <v>1001</v>
      </c>
      <c r="I864" s="2" t="s">
        <v>910</v>
      </c>
      <c r="J864" s="2" t="s">
        <v>912</v>
      </c>
      <c r="K864" s="5" t="s">
        <v>1206</v>
      </c>
      <c r="L864" s="5">
        <v>4218</v>
      </c>
      <c r="M864" s="5">
        <v>2421</v>
      </c>
      <c r="N864" s="5" t="s">
        <v>918</v>
      </c>
      <c r="O864" s="8">
        <v>5</v>
      </c>
      <c r="P864" s="5">
        <v>2421</v>
      </c>
      <c r="Q864" s="5">
        <v>4218</v>
      </c>
      <c r="R864" s="17">
        <f>VLOOKUP(Q864,'Commission Criteria'!$B$3:$C$11,2,TRUE)</f>
        <v>0.01</v>
      </c>
      <c r="S864" s="17">
        <f>VLOOKUP('OS Vlookup Approx Sol'!Q864,IF('OS Vlookup Approx Sol'!O864&lt;=5,'Commission Criteria'!$B$3:$C$11,'Commission Criteria'!$E$3:$F$11),2,1)</f>
        <v>0.01</v>
      </c>
      <c r="T864" s="5" t="s">
        <v>1001</v>
      </c>
      <c r="U864" s="5" t="s">
        <v>909</v>
      </c>
      <c r="V864" s="5" t="s">
        <v>910</v>
      </c>
      <c r="W864" s="5" t="s">
        <v>911</v>
      </c>
      <c r="X864" s="5" t="s">
        <v>912</v>
      </c>
    </row>
    <row r="865" spans="1:24">
      <c r="A865" s="5" t="s">
        <v>831</v>
      </c>
      <c r="B865" s="10">
        <v>42057</v>
      </c>
      <c r="C865" s="10" t="str">
        <f>VLOOKUP(MONTH(B865),'Commission Criteria'!$XES$3:$XFD$6,2,1)</f>
        <v>Qtr4</v>
      </c>
      <c r="D865" s="5" t="s">
        <v>1539</v>
      </c>
      <c r="E865" s="5">
        <v>10012</v>
      </c>
      <c r="F865" s="5" t="s">
        <v>1323</v>
      </c>
      <c r="G865" s="5">
        <v>2</v>
      </c>
      <c r="H865" s="2" t="s">
        <v>999</v>
      </c>
      <c r="I865" s="2" t="s">
        <v>903</v>
      </c>
      <c r="J865" s="2" t="s">
        <v>904</v>
      </c>
      <c r="K865" s="5" t="s">
        <v>1023</v>
      </c>
      <c r="L865" s="5">
        <v>3569</v>
      </c>
      <c r="M865" s="5">
        <v>2320</v>
      </c>
      <c r="N865" s="5" t="s">
        <v>923</v>
      </c>
      <c r="O865" s="8">
        <v>4</v>
      </c>
      <c r="P865" s="5">
        <v>4640</v>
      </c>
      <c r="Q865" s="5">
        <v>7138</v>
      </c>
      <c r="R865" s="17">
        <f>VLOOKUP(Q865,'Commission Criteria'!$B$3:$C$11,2,TRUE)</f>
        <v>0.03</v>
      </c>
      <c r="S865" s="17">
        <f>VLOOKUP('OS Vlookup Approx Sol'!Q865,IF('OS Vlookup Approx Sol'!O865&lt;=5,'Commission Criteria'!$B$3:$C$11,'Commission Criteria'!$E$3:$F$11),2,1)</f>
        <v>0.03</v>
      </c>
      <c r="T865" s="5" t="s">
        <v>999</v>
      </c>
      <c r="U865" s="5" t="s">
        <v>902</v>
      </c>
      <c r="V865" s="5" t="s">
        <v>903</v>
      </c>
      <c r="W865" s="5" t="s">
        <v>879</v>
      </c>
      <c r="X865" s="5" t="s">
        <v>904</v>
      </c>
    </row>
    <row r="866" spans="1:24">
      <c r="A866" s="5" t="s">
        <v>832</v>
      </c>
      <c r="B866" s="10">
        <v>42062</v>
      </c>
      <c r="C866" s="10" t="str">
        <f>VLOOKUP(MONTH(B866),'Commission Criteria'!$XES$3:$XFD$6,2,1)</f>
        <v>Qtr4</v>
      </c>
      <c r="D866" s="5" t="s">
        <v>1545</v>
      </c>
      <c r="E866" s="5">
        <v>10010</v>
      </c>
      <c r="F866" s="5" t="s">
        <v>1277</v>
      </c>
      <c r="G866" s="5">
        <v>2</v>
      </c>
      <c r="H866" s="2" t="s">
        <v>997</v>
      </c>
      <c r="I866" s="2" t="s">
        <v>896</v>
      </c>
      <c r="J866" s="2" t="s">
        <v>897</v>
      </c>
      <c r="K866" s="5" t="s">
        <v>1006</v>
      </c>
      <c r="L866" s="5">
        <v>3377</v>
      </c>
      <c r="M866" s="5">
        <v>2112</v>
      </c>
      <c r="N866" s="5" t="s">
        <v>923</v>
      </c>
      <c r="O866" s="8">
        <v>6</v>
      </c>
      <c r="P866" s="5">
        <v>4224</v>
      </c>
      <c r="Q866" s="5">
        <v>6754</v>
      </c>
      <c r="R866" s="17">
        <f>VLOOKUP(Q866,'Commission Criteria'!$B$3:$C$11,2,TRUE)</f>
        <v>0.03</v>
      </c>
      <c r="S866" s="17">
        <f>VLOOKUP('OS Vlookup Approx Sol'!Q866,IF('OS Vlookup Approx Sol'!O866&lt;=5,'Commission Criteria'!$B$3:$C$11,'Commission Criteria'!$E$3:$F$11),2,1)</f>
        <v>0.02</v>
      </c>
      <c r="T866" s="5" t="s">
        <v>997</v>
      </c>
      <c r="U866" s="5" t="s">
        <v>895</v>
      </c>
      <c r="V866" s="5" t="s">
        <v>896</v>
      </c>
      <c r="W866" s="5" t="s">
        <v>879</v>
      </c>
      <c r="X866" s="5" t="s">
        <v>897</v>
      </c>
    </row>
    <row r="867" spans="1:24">
      <c r="A867" s="5" t="s">
        <v>833</v>
      </c>
      <c r="B867" s="10">
        <v>42063</v>
      </c>
      <c r="C867" s="10" t="str">
        <f>VLOOKUP(MONTH(B867),'Commission Criteria'!$XES$3:$XFD$6,2,1)</f>
        <v>Qtr4</v>
      </c>
      <c r="D867" s="5" t="s">
        <v>1544</v>
      </c>
      <c r="E867" s="5">
        <v>10001</v>
      </c>
      <c r="F867" s="5" t="s">
        <v>1291</v>
      </c>
      <c r="G867" s="5">
        <v>1</v>
      </c>
      <c r="H867" s="2" t="s">
        <v>1562</v>
      </c>
      <c r="I867" s="2" t="s">
        <v>864</v>
      </c>
      <c r="J867" s="2" t="s">
        <v>866</v>
      </c>
      <c r="K867" s="5" t="s">
        <v>941</v>
      </c>
      <c r="L867" s="5">
        <v>3445</v>
      </c>
      <c r="M867" s="5">
        <v>1909</v>
      </c>
      <c r="N867" s="5" t="s">
        <v>921</v>
      </c>
      <c r="O867" s="8">
        <v>3</v>
      </c>
      <c r="P867" s="5">
        <v>1909</v>
      </c>
      <c r="Q867" s="5">
        <v>3445</v>
      </c>
      <c r="R867" s="17">
        <f>VLOOKUP(Q867,'Commission Criteria'!$B$3:$C$11,2,TRUE)</f>
        <v>0.01</v>
      </c>
      <c r="S867" s="17">
        <f>VLOOKUP('OS Vlookup Approx Sol'!Q867,IF('OS Vlookup Approx Sol'!O867&lt;=5,'Commission Criteria'!$B$3:$C$11,'Commission Criteria'!$E$3:$F$11),2,1)</f>
        <v>0.01</v>
      </c>
      <c r="T867" s="5" t="s">
        <v>1562</v>
      </c>
      <c r="U867" s="5" t="s">
        <v>863</v>
      </c>
      <c r="V867" s="5" t="s">
        <v>864</v>
      </c>
      <c r="W867" s="5" t="s">
        <v>865</v>
      </c>
      <c r="X867" s="5" t="s">
        <v>866</v>
      </c>
    </row>
    <row r="868" spans="1:24">
      <c r="A868" s="5" t="s">
        <v>834</v>
      </c>
      <c r="B868" s="10">
        <v>42063</v>
      </c>
      <c r="C868" s="10" t="str">
        <f>VLOOKUP(MONTH(B868),'Commission Criteria'!$XES$3:$XFD$6,2,1)</f>
        <v>Qtr4</v>
      </c>
      <c r="D868" s="5" t="s">
        <v>1546</v>
      </c>
      <c r="E868" s="5">
        <v>10011</v>
      </c>
      <c r="F868" s="5" t="s">
        <v>1301</v>
      </c>
      <c r="G868" s="5">
        <v>1</v>
      </c>
      <c r="H868" s="2" t="s">
        <v>998</v>
      </c>
      <c r="I868" s="2" t="s">
        <v>899</v>
      </c>
      <c r="J868" s="2" t="s">
        <v>901</v>
      </c>
      <c r="K868" s="5" t="s">
        <v>948</v>
      </c>
      <c r="L868" s="5">
        <v>4185</v>
      </c>
      <c r="M868" s="5">
        <v>1204</v>
      </c>
      <c r="N868" s="5" t="s">
        <v>923</v>
      </c>
      <c r="O868" s="8">
        <v>4</v>
      </c>
      <c r="P868" s="5">
        <v>1204</v>
      </c>
      <c r="Q868" s="5">
        <v>4185</v>
      </c>
      <c r="R868" s="17">
        <f>VLOOKUP(Q868,'Commission Criteria'!$B$3:$C$11,2,TRUE)</f>
        <v>0.01</v>
      </c>
      <c r="S868" s="17">
        <f>VLOOKUP('OS Vlookup Approx Sol'!Q868,IF('OS Vlookup Approx Sol'!O868&lt;=5,'Commission Criteria'!$B$3:$C$11,'Commission Criteria'!$E$3:$F$11),2,1)</f>
        <v>0.01</v>
      </c>
      <c r="T868" s="5" t="s">
        <v>998</v>
      </c>
      <c r="U868" s="5" t="s">
        <v>898</v>
      </c>
      <c r="V868" s="5" t="s">
        <v>899</v>
      </c>
      <c r="W868" s="5" t="s">
        <v>900</v>
      </c>
      <c r="X868" s="5" t="s">
        <v>901</v>
      </c>
    </row>
    <row r="869" spans="1:24">
      <c r="A869" s="5" t="s">
        <v>835</v>
      </c>
      <c r="B869" s="10">
        <v>42063</v>
      </c>
      <c r="C869" s="10" t="str">
        <f>VLOOKUP(MONTH(B869),'Commission Criteria'!$XES$3:$XFD$6,2,1)</f>
        <v>Qtr4</v>
      </c>
      <c r="D869" s="5" t="s">
        <v>1541</v>
      </c>
      <c r="E869" s="5">
        <v>10014</v>
      </c>
      <c r="F869" s="5" t="s">
        <v>1484</v>
      </c>
      <c r="G869" s="5">
        <v>1</v>
      </c>
      <c r="H869" s="2" t="s">
        <v>1001</v>
      </c>
      <c r="I869" s="2" t="s">
        <v>910</v>
      </c>
      <c r="J869" s="2" t="s">
        <v>912</v>
      </c>
      <c r="K869" s="5" t="s">
        <v>1184</v>
      </c>
      <c r="L869" s="5">
        <v>4399</v>
      </c>
      <c r="M869" s="5">
        <v>2093</v>
      </c>
      <c r="N869" s="5" t="s">
        <v>918</v>
      </c>
      <c r="O869" s="8">
        <v>8</v>
      </c>
      <c r="P869" s="5">
        <v>2093</v>
      </c>
      <c r="Q869" s="5">
        <v>4399</v>
      </c>
      <c r="R869" s="17">
        <f>VLOOKUP(Q869,'Commission Criteria'!$B$3:$C$11,2,TRUE)</f>
        <v>0.01</v>
      </c>
      <c r="S869" s="17">
        <f>VLOOKUP('OS Vlookup Approx Sol'!Q869,IF('OS Vlookup Approx Sol'!O869&lt;=5,'Commission Criteria'!$B$3:$C$11,'Commission Criteria'!$E$3:$F$11),2,1)</f>
        <v>0.02</v>
      </c>
      <c r="T869" s="5" t="s">
        <v>1001</v>
      </c>
      <c r="U869" s="5" t="s">
        <v>909</v>
      </c>
      <c r="V869" s="5" t="s">
        <v>910</v>
      </c>
      <c r="W869" s="5" t="s">
        <v>911</v>
      </c>
      <c r="X869" s="5" t="s">
        <v>912</v>
      </c>
    </row>
    <row r="870" spans="1:24">
      <c r="A870" s="5" t="s">
        <v>836</v>
      </c>
      <c r="B870" s="10">
        <v>42063</v>
      </c>
      <c r="C870" s="10" t="str">
        <f>VLOOKUP(MONTH(B870),'Commission Criteria'!$XES$3:$XFD$6,2,1)</f>
        <v>Qtr4</v>
      </c>
      <c r="D870" s="5" t="s">
        <v>1540</v>
      </c>
      <c r="E870" s="5">
        <v>10015</v>
      </c>
      <c r="F870" s="5" t="s">
        <v>1423</v>
      </c>
      <c r="G870" s="5">
        <v>1</v>
      </c>
      <c r="H870" s="2" t="s">
        <v>1002</v>
      </c>
      <c r="I870" s="2" t="s">
        <v>914</v>
      </c>
      <c r="J870" s="2" t="s">
        <v>915</v>
      </c>
      <c r="K870" s="5" t="s">
        <v>1123</v>
      </c>
      <c r="L870" s="5">
        <v>4927</v>
      </c>
      <c r="M870" s="5">
        <v>2034</v>
      </c>
      <c r="N870" s="5" t="s">
        <v>925</v>
      </c>
      <c r="O870" s="8">
        <v>5</v>
      </c>
      <c r="P870" s="5">
        <v>2034</v>
      </c>
      <c r="Q870" s="5">
        <v>4927</v>
      </c>
      <c r="R870" s="17">
        <f>VLOOKUP(Q870,'Commission Criteria'!$B$3:$C$11,2,TRUE)</f>
        <v>0.01</v>
      </c>
      <c r="S870" s="17">
        <f>VLOOKUP('OS Vlookup Approx Sol'!Q870,IF('OS Vlookup Approx Sol'!O870&lt;=5,'Commission Criteria'!$B$3:$C$11,'Commission Criteria'!$E$3:$F$11),2,1)</f>
        <v>0.01</v>
      </c>
      <c r="T870" s="5" t="s">
        <v>1002</v>
      </c>
      <c r="U870" s="5" t="s">
        <v>913</v>
      </c>
      <c r="V870" s="5" t="s">
        <v>914</v>
      </c>
      <c r="W870" s="5" t="s">
        <v>907</v>
      </c>
      <c r="X870" s="5" t="s">
        <v>915</v>
      </c>
    </row>
    <row r="871" spans="1:24">
      <c r="A871" s="5" t="s">
        <v>837</v>
      </c>
      <c r="B871" s="10">
        <v>42063</v>
      </c>
      <c r="C871" s="10" t="str">
        <f>VLOOKUP(MONTH(B871),'Commission Criteria'!$XES$3:$XFD$6,2,1)</f>
        <v>Qtr4</v>
      </c>
      <c r="D871" s="5" t="s">
        <v>1544</v>
      </c>
      <c r="E871" s="5">
        <v>10012</v>
      </c>
      <c r="F871" s="5" t="s">
        <v>1517</v>
      </c>
      <c r="G871" s="5">
        <v>2</v>
      </c>
      <c r="H871" s="2" t="s">
        <v>999</v>
      </c>
      <c r="I871" s="2" t="s">
        <v>903</v>
      </c>
      <c r="J871" s="2" t="s">
        <v>904</v>
      </c>
      <c r="K871" s="5" t="s">
        <v>1217</v>
      </c>
      <c r="L871" s="5">
        <v>4542</v>
      </c>
      <c r="M871" s="5">
        <v>1226</v>
      </c>
      <c r="N871" s="5" t="s">
        <v>923</v>
      </c>
      <c r="O871" s="8">
        <v>3</v>
      </c>
      <c r="P871" s="5">
        <v>2452</v>
      </c>
      <c r="Q871" s="5">
        <v>9084</v>
      </c>
      <c r="R871" s="17">
        <f>VLOOKUP(Q871,'Commission Criteria'!$B$3:$C$11,2,TRUE)</f>
        <v>0.03</v>
      </c>
      <c r="S871" s="17">
        <f>VLOOKUP('OS Vlookup Approx Sol'!Q871,IF('OS Vlookup Approx Sol'!O871&lt;=5,'Commission Criteria'!$B$3:$C$11,'Commission Criteria'!$E$3:$F$11),2,1)</f>
        <v>0.03</v>
      </c>
      <c r="T871" s="5" t="s">
        <v>999</v>
      </c>
      <c r="U871" s="5" t="s">
        <v>902</v>
      </c>
      <c r="V871" s="5" t="s">
        <v>903</v>
      </c>
      <c r="W871" s="5" t="s">
        <v>879</v>
      </c>
      <c r="X871" s="5" t="s">
        <v>904</v>
      </c>
    </row>
    <row r="872" spans="1:24">
      <c r="A872" s="5" t="s">
        <v>838</v>
      </c>
      <c r="B872" s="10">
        <v>42064</v>
      </c>
      <c r="C872" s="10" t="str">
        <f>VLOOKUP(MONTH(B872),'Commission Criteria'!$XES$3:$XFD$6,2,1)</f>
        <v>Qtr4</v>
      </c>
      <c r="D872" s="5" t="s">
        <v>1539</v>
      </c>
      <c r="E872" s="5">
        <v>10015</v>
      </c>
      <c r="F872" s="5" t="s">
        <v>1281</v>
      </c>
      <c r="G872" s="5">
        <v>12</v>
      </c>
      <c r="H872" s="2" t="s">
        <v>1002</v>
      </c>
      <c r="I872" s="2" t="s">
        <v>914</v>
      </c>
      <c r="J872" s="2" t="s">
        <v>915</v>
      </c>
      <c r="K872" s="5" t="s">
        <v>934</v>
      </c>
      <c r="L872" s="5">
        <v>3000</v>
      </c>
      <c r="M872" s="5">
        <v>2148</v>
      </c>
      <c r="N872" s="5" t="s">
        <v>925</v>
      </c>
      <c r="O872" s="8">
        <v>4</v>
      </c>
      <c r="P872" s="5">
        <v>25776</v>
      </c>
      <c r="Q872" s="5">
        <v>36000</v>
      </c>
      <c r="R872" s="17">
        <f>VLOOKUP(Q872,'Commission Criteria'!$B$3:$C$11,2,TRUE)</f>
        <v>0.05</v>
      </c>
      <c r="S872" s="17">
        <f>VLOOKUP('OS Vlookup Approx Sol'!Q872,IF('OS Vlookup Approx Sol'!O872&lt;=5,'Commission Criteria'!$B$3:$C$11,'Commission Criteria'!$E$3:$F$11),2,1)</f>
        <v>0.05</v>
      </c>
      <c r="T872" s="5" t="s">
        <v>1002</v>
      </c>
      <c r="U872" s="5" t="s">
        <v>913</v>
      </c>
      <c r="V872" s="5" t="s">
        <v>914</v>
      </c>
      <c r="W872" s="5" t="s">
        <v>907</v>
      </c>
      <c r="X872" s="5" t="s">
        <v>915</v>
      </c>
    </row>
    <row r="873" spans="1:24">
      <c r="A873" s="5" t="s">
        <v>839</v>
      </c>
      <c r="B873" s="10">
        <v>42068</v>
      </c>
      <c r="C873" s="10" t="str">
        <f>VLOOKUP(MONTH(B873),'Commission Criteria'!$XES$3:$XFD$6,2,1)</f>
        <v>Qtr4</v>
      </c>
      <c r="D873" s="5" t="s">
        <v>1544</v>
      </c>
      <c r="E873" s="5">
        <v>10004</v>
      </c>
      <c r="F873" s="5" t="s">
        <v>1251</v>
      </c>
      <c r="G873" s="5">
        <v>2</v>
      </c>
      <c r="H873" s="2" t="s">
        <v>992</v>
      </c>
      <c r="I873" s="2" t="s">
        <v>864</v>
      </c>
      <c r="J873" s="2" t="s">
        <v>876</v>
      </c>
      <c r="K873" s="5" t="s">
        <v>955</v>
      </c>
      <c r="L873" s="5">
        <v>2612</v>
      </c>
      <c r="M873" s="5">
        <v>1994</v>
      </c>
      <c r="N873" s="5" t="s">
        <v>918</v>
      </c>
      <c r="O873" s="8">
        <v>3</v>
      </c>
      <c r="P873" s="5">
        <v>3988</v>
      </c>
      <c r="Q873" s="5">
        <v>5224</v>
      </c>
      <c r="R873" s="17">
        <f>VLOOKUP(Q873,'Commission Criteria'!$B$3:$C$11,2,TRUE)</f>
        <v>0.03</v>
      </c>
      <c r="S873" s="17">
        <f>VLOOKUP('OS Vlookup Approx Sol'!Q873,IF('OS Vlookup Approx Sol'!O873&lt;=5,'Commission Criteria'!$B$3:$C$11,'Commission Criteria'!$E$3:$F$11),2,1)</f>
        <v>0.03</v>
      </c>
      <c r="T873" s="5" t="s">
        <v>992</v>
      </c>
      <c r="U873" s="5" t="s">
        <v>875</v>
      </c>
      <c r="V873" s="5" t="s">
        <v>864</v>
      </c>
      <c r="W873" s="5" t="s">
        <v>865</v>
      </c>
      <c r="X873" s="5" t="s">
        <v>876</v>
      </c>
    </row>
    <row r="874" spans="1:24">
      <c r="A874" s="5" t="s">
        <v>840</v>
      </c>
      <c r="B874" s="10">
        <v>42068</v>
      </c>
      <c r="C874" s="10" t="str">
        <f>VLOOKUP(MONTH(B874),'Commission Criteria'!$XES$3:$XFD$6,2,1)</f>
        <v>Qtr4</v>
      </c>
      <c r="D874" s="5" t="s">
        <v>1540</v>
      </c>
      <c r="E874" s="5">
        <v>10014</v>
      </c>
      <c r="F874" s="5" t="s">
        <v>1258</v>
      </c>
      <c r="G874" s="5">
        <v>2</v>
      </c>
      <c r="H874" s="2" t="s">
        <v>1001</v>
      </c>
      <c r="I874" s="2" t="s">
        <v>910</v>
      </c>
      <c r="J874" s="2" t="s">
        <v>912</v>
      </c>
      <c r="K874" s="5" t="s">
        <v>929</v>
      </c>
      <c r="L874" s="5">
        <v>2744</v>
      </c>
      <c r="M874" s="5">
        <v>1428</v>
      </c>
      <c r="N874" s="5" t="s">
        <v>925</v>
      </c>
      <c r="O874" s="8">
        <v>5</v>
      </c>
      <c r="P874" s="5">
        <v>2856</v>
      </c>
      <c r="Q874" s="5">
        <v>5488</v>
      </c>
      <c r="R874" s="17">
        <f>VLOOKUP(Q874,'Commission Criteria'!$B$3:$C$11,2,TRUE)</f>
        <v>0.03</v>
      </c>
      <c r="S874" s="17">
        <f>VLOOKUP('OS Vlookup Approx Sol'!Q874,IF('OS Vlookup Approx Sol'!O874&lt;=5,'Commission Criteria'!$B$3:$C$11,'Commission Criteria'!$E$3:$F$11),2,1)</f>
        <v>0.03</v>
      </c>
      <c r="T874" s="5" t="s">
        <v>1001</v>
      </c>
      <c r="U874" s="5" t="s">
        <v>909</v>
      </c>
      <c r="V874" s="5" t="s">
        <v>910</v>
      </c>
      <c r="W874" s="5" t="s">
        <v>911</v>
      </c>
      <c r="X874" s="5" t="s">
        <v>912</v>
      </c>
    </row>
    <row r="875" spans="1:24">
      <c r="A875" s="5" t="s">
        <v>841</v>
      </c>
      <c r="B875" s="10">
        <v>42068</v>
      </c>
      <c r="C875" s="10" t="str">
        <f>VLOOKUP(MONTH(B875),'Commission Criteria'!$XES$3:$XFD$6,2,1)</f>
        <v>Qtr4</v>
      </c>
      <c r="D875" s="5" t="s">
        <v>1544</v>
      </c>
      <c r="E875" s="5">
        <v>10009</v>
      </c>
      <c r="F875" s="5" t="s">
        <v>1338</v>
      </c>
      <c r="G875" s="5">
        <v>3</v>
      </c>
      <c r="H875" s="2" t="s">
        <v>996</v>
      </c>
      <c r="I875" s="2" t="s">
        <v>892</v>
      </c>
      <c r="J875" s="2" t="s">
        <v>894</v>
      </c>
      <c r="K875" s="5" t="s">
        <v>1038</v>
      </c>
      <c r="L875" s="5">
        <v>3378</v>
      </c>
      <c r="M875" s="5">
        <v>1807</v>
      </c>
      <c r="N875" s="5" t="s">
        <v>925</v>
      </c>
      <c r="O875" s="8">
        <v>3</v>
      </c>
      <c r="P875" s="5">
        <v>5421</v>
      </c>
      <c r="Q875" s="5">
        <v>10134</v>
      </c>
      <c r="R875" s="17">
        <f>VLOOKUP(Q875,'Commission Criteria'!$B$3:$C$11,2,TRUE)</f>
        <v>0.03</v>
      </c>
      <c r="S875" s="17">
        <f>VLOOKUP('OS Vlookup Approx Sol'!Q875,IF('OS Vlookup Approx Sol'!O875&lt;=5,'Commission Criteria'!$B$3:$C$11,'Commission Criteria'!$E$3:$F$11),2,1)</f>
        <v>0.03</v>
      </c>
      <c r="T875" s="5" t="s">
        <v>996</v>
      </c>
      <c r="U875" s="5" t="s">
        <v>891</v>
      </c>
      <c r="V875" s="5" t="s">
        <v>892</v>
      </c>
      <c r="W875" s="5" t="s">
        <v>893</v>
      </c>
      <c r="X875" s="5" t="s">
        <v>894</v>
      </c>
    </row>
    <row r="876" spans="1:24">
      <c r="A876" s="5" t="s">
        <v>842</v>
      </c>
      <c r="B876" s="10">
        <v>42069</v>
      </c>
      <c r="C876" s="10" t="str">
        <f>VLOOKUP(MONTH(B876),'Commission Criteria'!$XES$3:$XFD$6,2,1)</f>
        <v>Qtr4</v>
      </c>
      <c r="D876" s="5" t="s">
        <v>1544</v>
      </c>
      <c r="E876" s="5">
        <v>10008</v>
      </c>
      <c r="F876" s="5" t="s">
        <v>1424</v>
      </c>
      <c r="G876" s="5">
        <v>1</v>
      </c>
      <c r="H876" s="2" t="s">
        <v>995</v>
      </c>
      <c r="I876" s="2" t="s">
        <v>889</v>
      </c>
      <c r="J876" s="2" t="s">
        <v>890</v>
      </c>
      <c r="K876" s="5" t="s">
        <v>1124</v>
      </c>
      <c r="L876" s="5">
        <v>4357</v>
      </c>
      <c r="M876" s="5">
        <v>1806</v>
      </c>
      <c r="N876" s="5" t="s">
        <v>918</v>
      </c>
      <c r="O876" s="8">
        <v>3</v>
      </c>
      <c r="P876" s="5">
        <v>1806</v>
      </c>
      <c r="Q876" s="5">
        <v>4357</v>
      </c>
      <c r="R876" s="17">
        <f>VLOOKUP(Q876,'Commission Criteria'!$B$3:$C$11,2,TRUE)</f>
        <v>0.01</v>
      </c>
      <c r="S876" s="17">
        <f>VLOOKUP('OS Vlookup Approx Sol'!Q876,IF('OS Vlookup Approx Sol'!O876&lt;=5,'Commission Criteria'!$B$3:$C$11,'Commission Criteria'!$E$3:$F$11),2,1)</f>
        <v>0.01</v>
      </c>
      <c r="T876" s="5" t="s">
        <v>995</v>
      </c>
      <c r="U876" s="5" t="s">
        <v>888</v>
      </c>
      <c r="V876" s="5" t="s">
        <v>889</v>
      </c>
      <c r="W876" s="5" t="s">
        <v>865</v>
      </c>
      <c r="X876" s="5" t="s">
        <v>890</v>
      </c>
    </row>
    <row r="877" spans="1:24">
      <c r="A877" s="5" t="s">
        <v>843</v>
      </c>
      <c r="B877" s="10">
        <v>42069</v>
      </c>
      <c r="C877" s="10" t="str">
        <f>VLOOKUP(MONTH(B877),'Commission Criteria'!$XES$3:$XFD$6,2,1)</f>
        <v>Qtr4</v>
      </c>
      <c r="D877" s="5" t="s">
        <v>1545</v>
      </c>
      <c r="E877" s="5">
        <v>10008</v>
      </c>
      <c r="F877" s="5" t="s">
        <v>1280</v>
      </c>
      <c r="G877" s="5">
        <v>2</v>
      </c>
      <c r="H877" s="2" t="s">
        <v>995</v>
      </c>
      <c r="I877" s="2" t="s">
        <v>889</v>
      </c>
      <c r="J877" s="2" t="s">
        <v>890</v>
      </c>
      <c r="K877" s="5" t="s">
        <v>1007</v>
      </c>
      <c r="L877" s="5">
        <v>3330</v>
      </c>
      <c r="M877" s="5">
        <v>1819</v>
      </c>
      <c r="N877" s="5" t="s">
        <v>918</v>
      </c>
      <c r="O877" s="8">
        <v>6</v>
      </c>
      <c r="P877" s="5">
        <v>3638</v>
      </c>
      <c r="Q877" s="5">
        <v>6660</v>
      </c>
      <c r="R877" s="17">
        <f>VLOOKUP(Q877,'Commission Criteria'!$B$3:$C$11,2,TRUE)</f>
        <v>0.03</v>
      </c>
      <c r="S877" s="17">
        <f>VLOOKUP('OS Vlookup Approx Sol'!Q877,IF('OS Vlookup Approx Sol'!O877&lt;=5,'Commission Criteria'!$B$3:$C$11,'Commission Criteria'!$E$3:$F$11),2,1)</f>
        <v>0.02</v>
      </c>
      <c r="T877" s="5" t="s">
        <v>995</v>
      </c>
      <c r="U877" s="5" t="s">
        <v>888</v>
      </c>
      <c r="V877" s="5" t="s">
        <v>889</v>
      </c>
      <c r="W877" s="5" t="s">
        <v>865</v>
      </c>
      <c r="X877" s="5" t="s">
        <v>890</v>
      </c>
    </row>
    <row r="878" spans="1:24">
      <c r="A878" s="5" t="s">
        <v>844</v>
      </c>
      <c r="B878" s="10">
        <v>42071</v>
      </c>
      <c r="C878" s="10" t="str">
        <f>VLOOKUP(MONTH(B878),'Commission Criteria'!$XES$3:$XFD$6,2,1)</f>
        <v>Qtr4</v>
      </c>
      <c r="D878" s="5" t="s">
        <v>1543</v>
      </c>
      <c r="E878" s="5">
        <v>10013</v>
      </c>
      <c r="F878" s="5" t="s">
        <v>1274</v>
      </c>
      <c r="G878" s="5">
        <v>2</v>
      </c>
      <c r="H878" s="2" t="s">
        <v>1000</v>
      </c>
      <c r="I878" s="2" t="s">
        <v>906</v>
      </c>
      <c r="J878" s="2" t="s">
        <v>908</v>
      </c>
      <c r="K878" s="5" t="s">
        <v>1004</v>
      </c>
      <c r="L878" s="5">
        <v>4733</v>
      </c>
      <c r="M878" s="5">
        <v>1415</v>
      </c>
      <c r="N878" s="5" t="s">
        <v>918</v>
      </c>
      <c r="O878" s="8">
        <v>10</v>
      </c>
      <c r="P878" s="5">
        <v>2830</v>
      </c>
      <c r="Q878" s="5">
        <v>9466</v>
      </c>
      <c r="R878" s="17">
        <f>VLOOKUP(Q878,'Commission Criteria'!$B$3:$C$11,2,TRUE)</f>
        <v>0.03</v>
      </c>
      <c r="S878" s="17">
        <f>VLOOKUP('OS Vlookup Approx Sol'!Q878,IF('OS Vlookup Approx Sol'!O878&lt;=5,'Commission Criteria'!$B$3:$C$11,'Commission Criteria'!$E$3:$F$11),2,1)</f>
        <v>0.02</v>
      </c>
      <c r="T878" s="5" t="s">
        <v>1000</v>
      </c>
      <c r="U878" s="5" t="s">
        <v>905</v>
      </c>
      <c r="V878" s="5" t="s">
        <v>906</v>
      </c>
      <c r="W878" s="5" t="s">
        <v>907</v>
      </c>
      <c r="X878" s="5" t="s">
        <v>908</v>
      </c>
    </row>
    <row r="879" spans="1:24">
      <c r="A879" s="5" t="s">
        <v>845</v>
      </c>
      <c r="B879" s="10">
        <v>42072</v>
      </c>
      <c r="C879" s="10" t="str">
        <f>VLOOKUP(MONTH(B879),'Commission Criteria'!$XES$3:$XFD$6,2,1)</f>
        <v>Qtr4</v>
      </c>
      <c r="D879" s="5" t="s">
        <v>1540</v>
      </c>
      <c r="E879" s="5">
        <v>10007</v>
      </c>
      <c r="F879" s="5" t="s">
        <v>1264</v>
      </c>
      <c r="G879" s="5">
        <v>1</v>
      </c>
      <c r="H879" s="2" t="s">
        <v>994</v>
      </c>
      <c r="I879" s="2" t="s">
        <v>886</v>
      </c>
      <c r="J879" s="2" t="s">
        <v>887</v>
      </c>
      <c r="K879" s="5" t="s">
        <v>974</v>
      </c>
      <c r="L879" s="5">
        <v>2547</v>
      </c>
      <c r="M879" s="5">
        <v>1419</v>
      </c>
      <c r="N879" s="5" t="s">
        <v>918</v>
      </c>
      <c r="O879" s="8">
        <v>5</v>
      </c>
      <c r="P879" s="5">
        <v>1419</v>
      </c>
      <c r="Q879" s="5">
        <v>2547</v>
      </c>
      <c r="R879" s="17">
        <f>VLOOKUP(Q879,'Commission Criteria'!$B$3:$C$11,2,TRUE)</f>
        <v>0.01</v>
      </c>
      <c r="S879" s="17">
        <f>VLOOKUP('OS Vlookup Approx Sol'!Q879,IF('OS Vlookup Approx Sol'!O879&lt;=5,'Commission Criteria'!$B$3:$C$11,'Commission Criteria'!$E$3:$F$11),2,1)</f>
        <v>0.01</v>
      </c>
      <c r="T879" s="5" t="s">
        <v>994</v>
      </c>
      <c r="U879" s="5" t="s">
        <v>885</v>
      </c>
      <c r="V879" s="5" t="s">
        <v>886</v>
      </c>
      <c r="W879" s="5" t="s">
        <v>879</v>
      </c>
      <c r="X879" s="5" t="s">
        <v>887</v>
      </c>
    </row>
    <row r="880" spans="1:24">
      <c r="A880" s="5" t="s">
        <v>846</v>
      </c>
      <c r="B880" s="10">
        <v>42072</v>
      </c>
      <c r="C880" s="10" t="str">
        <f>VLOOKUP(MONTH(B880),'Commission Criteria'!$XES$3:$XFD$6,2,1)</f>
        <v>Qtr4</v>
      </c>
      <c r="D880" s="5" t="s">
        <v>1543</v>
      </c>
      <c r="E880" s="5">
        <v>10012</v>
      </c>
      <c r="F880" s="5" t="s">
        <v>1531</v>
      </c>
      <c r="G880" s="5">
        <v>3</v>
      </c>
      <c r="H880" s="2" t="s">
        <v>999</v>
      </c>
      <c r="I880" s="2" t="s">
        <v>903</v>
      </c>
      <c r="J880" s="2" t="s">
        <v>904</v>
      </c>
      <c r="K880" s="5" t="s">
        <v>1231</v>
      </c>
      <c r="L880" s="5">
        <v>3479</v>
      </c>
      <c r="M880" s="5">
        <v>2056</v>
      </c>
      <c r="N880" s="5" t="s">
        <v>918</v>
      </c>
      <c r="O880" s="8">
        <v>10</v>
      </c>
      <c r="P880" s="5">
        <v>6168</v>
      </c>
      <c r="Q880" s="5">
        <v>10437</v>
      </c>
      <c r="R880" s="17">
        <f>VLOOKUP(Q880,'Commission Criteria'!$B$3:$C$11,2,TRUE)</f>
        <v>0.03</v>
      </c>
      <c r="S880" s="17">
        <f>VLOOKUP('OS Vlookup Approx Sol'!Q880,IF('OS Vlookup Approx Sol'!O880&lt;=5,'Commission Criteria'!$B$3:$C$11,'Commission Criteria'!$E$3:$F$11),2,1)</f>
        <v>0.02</v>
      </c>
      <c r="T880" s="5" t="s">
        <v>999</v>
      </c>
      <c r="U880" s="5" t="s">
        <v>902</v>
      </c>
      <c r="V880" s="5" t="s">
        <v>903</v>
      </c>
      <c r="W880" s="5" t="s">
        <v>879</v>
      </c>
      <c r="X880" s="5" t="s">
        <v>904</v>
      </c>
    </row>
    <row r="881" spans="1:24">
      <c r="A881" s="5" t="s">
        <v>847</v>
      </c>
      <c r="B881" s="10">
        <v>42073</v>
      </c>
      <c r="C881" s="10" t="str">
        <f>VLOOKUP(MONTH(B881),'Commission Criteria'!$XES$3:$XFD$6,2,1)</f>
        <v>Qtr4</v>
      </c>
      <c r="D881" s="5" t="s">
        <v>1545</v>
      </c>
      <c r="E881" s="5">
        <v>10007</v>
      </c>
      <c r="F881" s="5" t="s">
        <v>1500</v>
      </c>
      <c r="G881" s="5">
        <v>1</v>
      </c>
      <c r="H881" s="2" t="s">
        <v>994</v>
      </c>
      <c r="I881" s="2" t="s">
        <v>886</v>
      </c>
      <c r="J881" s="2" t="s">
        <v>887</v>
      </c>
      <c r="K881" s="5" t="s">
        <v>1200</v>
      </c>
      <c r="L881" s="5">
        <v>4484</v>
      </c>
      <c r="M881" s="5">
        <v>2146</v>
      </c>
      <c r="N881" s="5" t="s">
        <v>918</v>
      </c>
      <c r="O881" s="8">
        <v>6</v>
      </c>
      <c r="P881" s="5">
        <v>2146</v>
      </c>
      <c r="Q881" s="5">
        <v>4484</v>
      </c>
      <c r="R881" s="17">
        <f>VLOOKUP(Q881,'Commission Criteria'!$B$3:$C$11,2,TRUE)</f>
        <v>0.01</v>
      </c>
      <c r="S881" s="17">
        <f>VLOOKUP('OS Vlookup Approx Sol'!Q881,IF('OS Vlookup Approx Sol'!O881&lt;=5,'Commission Criteria'!$B$3:$C$11,'Commission Criteria'!$E$3:$F$11),2,1)</f>
        <v>0.02</v>
      </c>
      <c r="T881" s="5" t="s">
        <v>994</v>
      </c>
      <c r="U881" s="5" t="s">
        <v>885</v>
      </c>
      <c r="V881" s="5" t="s">
        <v>886</v>
      </c>
      <c r="W881" s="5" t="s">
        <v>879</v>
      </c>
      <c r="X881" s="5" t="s">
        <v>887</v>
      </c>
    </row>
    <row r="882" spans="1:24">
      <c r="A882" s="5" t="s">
        <v>848</v>
      </c>
      <c r="B882" s="10">
        <v>42073</v>
      </c>
      <c r="C882" s="10" t="str">
        <f>VLOOKUP(MONTH(B882),'Commission Criteria'!$XES$3:$XFD$6,2,1)</f>
        <v>Qtr4</v>
      </c>
      <c r="D882" s="5" t="s">
        <v>1539</v>
      </c>
      <c r="E882" s="5">
        <v>10004</v>
      </c>
      <c r="F882" s="5" t="s">
        <v>1422</v>
      </c>
      <c r="G882" s="5">
        <v>1</v>
      </c>
      <c r="H882" s="2" t="s">
        <v>992</v>
      </c>
      <c r="I882" s="2" t="s">
        <v>864</v>
      </c>
      <c r="J882" s="2" t="s">
        <v>876</v>
      </c>
      <c r="K882" s="5" t="s">
        <v>1122</v>
      </c>
      <c r="L882" s="5">
        <v>4788</v>
      </c>
      <c r="M882" s="5">
        <v>2063</v>
      </c>
      <c r="N882" s="5" t="s">
        <v>923</v>
      </c>
      <c r="O882" s="8">
        <v>4</v>
      </c>
      <c r="P882" s="5">
        <v>2063</v>
      </c>
      <c r="Q882" s="5">
        <v>4788</v>
      </c>
      <c r="R882" s="17">
        <f>VLOOKUP(Q882,'Commission Criteria'!$B$3:$C$11,2,TRUE)</f>
        <v>0.01</v>
      </c>
      <c r="S882" s="17">
        <f>VLOOKUP('OS Vlookup Approx Sol'!Q882,IF('OS Vlookup Approx Sol'!O882&lt;=5,'Commission Criteria'!$B$3:$C$11,'Commission Criteria'!$E$3:$F$11),2,1)</f>
        <v>0.01</v>
      </c>
      <c r="T882" s="5" t="s">
        <v>992</v>
      </c>
      <c r="U882" s="5" t="s">
        <v>875</v>
      </c>
      <c r="V882" s="5" t="s">
        <v>864</v>
      </c>
      <c r="W882" s="5" t="s">
        <v>865</v>
      </c>
      <c r="X882" s="5" t="s">
        <v>876</v>
      </c>
    </row>
    <row r="883" spans="1:24">
      <c r="A883" s="5" t="s">
        <v>849</v>
      </c>
      <c r="B883" s="10">
        <v>42073</v>
      </c>
      <c r="C883" s="10" t="str">
        <f>VLOOKUP(MONTH(B883),'Commission Criteria'!$XES$3:$XFD$6,2,1)</f>
        <v>Qtr4</v>
      </c>
      <c r="D883" s="5" t="s">
        <v>1540</v>
      </c>
      <c r="E883" s="5">
        <v>10010</v>
      </c>
      <c r="F883" s="5" t="s">
        <v>1529</v>
      </c>
      <c r="G883" s="5">
        <v>12</v>
      </c>
      <c r="H883" s="2" t="s">
        <v>997</v>
      </c>
      <c r="I883" s="2" t="s">
        <v>896</v>
      </c>
      <c r="J883" s="2" t="s">
        <v>897</v>
      </c>
      <c r="K883" s="5" t="s">
        <v>1229</v>
      </c>
      <c r="L883" s="5">
        <v>4382</v>
      </c>
      <c r="M883" s="5">
        <v>1298</v>
      </c>
      <c r="N883" s="5" t="s">
        <v>923</v>
      </c>
      <c r="O883" s="8">
        <v>5</v>
      </c>
      <c r="P883" s="5">
        <v>15576</v>
      </c>
      <c r="Q883" s="5">
        <v>52584</v>
      </c>
      <c r="R883" s="17">
        <f>VLOOKUP(Q883,'Commission Criteria'!$B$3:$C$11,2,TRUE)</f>
        <v>0.05</v>
      </c>
      <c r="S883" s="17">
        <f>VLOOKUP('OS Vlookup Approx Sol'!Q883,IF('OS Vlookup Approx Sol'!O883&lt;=5,'Commission Criteria'!$B$3:$C$11,'Commission Criteria'!$E$3:$F$11),2,1)</f>
        <v>0.05</v>
      </c>
      <c r="T883" s="5" t="s">
        <v>997</v>
      </c>
      <c r="U883" s="5" t="s">
        <v>895</v>
      </c>
      <c r="V883" s="5" t="s">
        <v>896</v>
      </c>
      <c r="W883" s="5" t="s">
        <v>879</v>
      </c>
      <c r="X883" s="5" t="s">
        <v>897</v>
      </c>
    </row>
    <row r="884" spans="1:24">
      <c r="A884" s="5" t="s">
        <v>850</v>
      </c>
      <c r="B884" s="10">
        <v>42074</v>
      </c>
      <c r="C884" s="10" t="str">
        <f>VLOOKUP(MONTH(B884),'Commission Criteria'!$XES$3:$XFD$6,2,1)</f>
        <v>Qtr4</v>
      </c>
      <c r="D884" s="5" t="s">
        <v>1543</v>
      </c>
      <c r="E884" s="5">
        <v>10003</v>
      </c>
      <c r="F884" s="5" t="s">
        <v>1303</v>
      </c>
      <c r="G884" s="5">
        <v>1</v>
      </c>
      <c r="H884" s="2" t="s">
        <v>991</v>
      </c>
      <c r="I884" s="2" t="s">
        <v>872</v>
      </c>
      <c r="J884" s="2" t="s">
        <v>874</v>
      </c>
      <c r="K884" s="5" t="s">
        <v>946</v>
      </c>
      <c r="L884" s="5">
        <v>2921</v>
      </c>
      <c r="M884" s="5">
        <v>1786</v>
      </c>
      <c r="N884" s="5" t="s">
        <v>920</v>
      </c>
      <c r="O884" s="8">
        <v>10</v>
      </c>
      <c r="P884" s="5">
        <v>1786</v>
      </c>
      <c r="Q884" s="5">
        <v>2921</v>
      </c>
      <c r="R884" s="17">
        <f>VLOOKUP(Q884,'Commission Criteria'!$B$3:$C$11,2,TRUE)</f>
        <v>0.01</v>
      </c>
      <c r="S884" s="17">
        <f>VLOOKUP('OS Vlookup Approx Sol'!Q884,IF('OS Vlookup Approx Sol'!O884&lt;=5,'Commission Criteria'!$B$3:$C$11,'Commission Criteria'!$E$3:$F$11),2,1)</f>
        <v>0.02</v>
      </c>
      <c r="T884" s="5" t="s">
        <v>991</v>
      </c>
      <c r="U884" s="5" t="s">
        <v>871</v>
      </c>
      <c r="V884" s="5" t="s">
        <v>872</v>
      </c>
      <c r="W884" s="5" t="s">
        <v>873</v>
      </c>
      <c r="X884" s="5" t="s">
        <v>874</v>
      </c>
    </row>
    <row r="885" spans="1:24">
      <c r="A885" s="5" t="s">
        <v>851</v>
      </c>
      <c r="B885" s="10">
        <v>42074</v>
      </c>
      <c r="C885" s="10" t="str">
        <f>VLOOKUP(MONTH(B885),'Commission Criteria'!$XES$3:$XFD$6,2,1)</f>
        <v>Qtr4</v>
      </c>
      <c r="D885" s="5" t="s">
        <v>1545</v>
      </c>
      <c r="E885" s="5">
        <v>10010</v>
      </c>
      <c r="F885" s="5" t="s">
        <v>1316</v>
      </c>
      <c r="G885" s="5">
        <v>1</v>
      </c>
      <c r="H885" s="2" t="s">
        <v>997</v>
      </c>
      <c r="I885" s="2" t="s">
        <v>896</v>
      </c>
      <c r="J885" s="2" t="s">
        <v>897</v>
      </c>
      <c r="K885" s="5" t="s">
        <v>986</v>
      </c>
      <c r="L885" s="5">
        <v>3253</v>
      </c>
      <c r="M885" s="5">
        <v>2137</v>
      </c>
      <c r="N885" s="5" t="s">
        <v>923</v>
      </c>
      <c r="O885" s="8">
        <v>6</v>
      </c>
      <c r="P885" s="5">
        <v>2137</v>
      </c>
      <c r="Q885" s="5">
        <v>3253</v>
      </c>
      <c r="R885" s="17">
        <f>VLOOKUP(Q885,'Commission Criteria'!$B$3:$C$11,2,TRUE)</f>
        <v>0.01</v>
      </c>
      <c r="S885" s="17">
        <f>VLOOKUP('OS Vlookup Approx Sol'!Q885,IF('OS Vlookup Approx Sol'!O885&lt;=5,'Commission Criteria'!$B$3:$C$11,'Commission Criteria'!$E$3:$F$11),2,1)</f>
        <v>0.02</v>
      </c>
      <c r="T885" s="5" t="s">
        <v>997</v>
      </c>
      <c r="U885" s="5" t="s">
        <v>895</v>
      </c>
      <c r="V885" s="5" t="s">
        <v>896</v>
      </c>
      <c r="W885" s="5" t="s">
        <v>879</v>
      </c>
      <c r="X885" s="5" t="s">
        <v>897</v>
      </c>
    </row>
    <row r="886" spans="1:24">
      <c r="A886" s="5" t="s">
        <v>852</v>
      </c>
      <c r="B886" s="10">
        <v>42074</v>
      </c>
      <c r="C886" s="10" t="str">
        <f>VLOOKUP(MONTH(B886),'Commission Criteria'!$XES$3:$XFD$6,2,1)</f>
        <v>Qtr4</v>
      </c>
      <c r="D886" s="5" t="s">
        <v>1543</v>
      </c>
      <c r="E886" s="5">
        <v>10010</v>
      </c>
      <c r="F886" s="5" t="s">
        <v>1472</v>
      </c>
      <c r="G886" s="5">
        <v>1</v>
      </c>
      <c r="H886" s="2" t="s">
        <v>997</v>
      </c>
      <c r="I886" s="2" t="s">
        <v>896</v>
      </c>
      <c r="J886" s="2" t="s">
        <v>897</v>
      </c>
      <c r="K886" s="5" t="s">
        <v>1172</v>
      </c>
      <c r="L886" s="5">
        <v>3305</v>
      </c>
      <c r="M886" s="5">
        <v>1418</v>
      </c>
      <c r="N886" s="5" t="s">
        <v>918</v>
      </c>
      <c r="O886" s="8">
        <v>10</v>
      </c>
      <c r="P886" s="5">
        <v>1418</v>
      </c>
      <c r="Q886" s="5">
        <v>3305</v>
      </c>
      <c r="R886" s="17">
        <f>VLOOKUP(Q886,'Commission Criteria'!$B$3:$C$11,2,TRUE)</f>
        <v>0.01</v>
      </c>
      <c r="S886" s="17">
        <f>VLOOKUP('OS Vlookup Approx Sol'!Q886,IF('OS Vlookup Approx Sol'!O886&lt;=5,'Commission Criteria'!$B$3:$C$11,'Commission Criteria'!$E$3:$F$11),2,1)</f>
        <v>0.02</v>
      </c>
      <c r="T886" s="5" t="s">
        <v>997</v>
      </c>
      <c r="U886" s="5" t="s">
        <v>895</v>
      </c>
      <c r="V886" s="5" t="s">
        <v>896</v>
      </c>
      <c r="W886" s="5" t="s">
        <v>879</v>
      </c>
      <c r="X886" s="5" t="s">
        <v>897</v>
      </c>
    </row>
    <row r="887" spans="1:24">
      <c r="A887" s="5" t="s">
        <v>1605</v>
      </c>
      <c r="B887" s="10">
        <v>42074</v>
      </c>
      <c r="C887" s="10" t="str">
        <f>VLOOKUP(MONTH(B887),'Commission Criteria'!$XES$3:$XFD$6,2,1)</f>
        <v>Qtr4</v>
      </c>
      <c r="D887" s="5" t="s">
        <v>1544</v>
      </c>
      <c r="E887" s="5">
        <v>10015</v>
      </c>
      <c r="F887" s="5" t="s">
        <v>1426</v>
      </c>
      <c r="G887" s="5">
        <v>1</v>
      </c>
      <c r="H887" s="2" t="s">
        <v>1002</v>
      </c>
      <c r="I887" s="2" t="s">
        <v>914</v>
      </c>
      <c r="J887" s="2" t="s">
        <v>915</v>
      </c>
      <c r="K887" s="5" t="s">
        <v>1126</v>
      </c>
      <c r="L887" s="5">
        <v>3504</v>
      </c>
      <c r="M887" s="5">
        <v>2309</v>
      </c>
      <c r="N887" s="5" t="s">
        <v>918</v>
      </c>
      <c r="O887" s="8">
        <v>3</v>
      </c>
      <c r="P887" s="5">
        <v>2309</v>
      </c>
      <c r="Q887" s="5">
        <v>3504</v>
      </c>
      <c r="R887" s="17">
        <f>VLOOKUP(Q887,'Commission Criteria'!$B$3:$C$11,2,TRUE)</f>
        <v>0.01</v>
      </c>
      <c r="S887" s="17">
        <f>VLOOKUP('OS Vlookup Approx Sol'!Q887,IF('OS Vlookup Approx Sol'!O887&lt;=5,'Commission Criteria'!$B$3:$C$11,'Commission Criteria'!$E$3:$F$11),2,1)</f>
        <v>0.01</v>
      </c>
      <c r="T887" s="5" t="s">
        <v>1002</v>
      </c>
      <c r="U887" s="5" t="s">
        <v>913</v>
      </c>
      <c r="V887" s="5" t="s">
        <v>914</v>
      </c>
      <c r="W887" s="5" t="s">
        <v>907</v>
      </c>
      <c r="X887" s="5" t="s">
        <v>915</v>
      </c>
    </row>
    <row r="888" spans="1:24">
      <c r="A888" s="5" t="s">
        <v>1606</v>
      </c>
      <c r="B888" s="10">
        <v>42074</v>
      </c>
      <c r="C888" s="10" t="str">
        <f>VLOOKUP(MONTH(B888),'Commission Criteria'!$XES$3:$XFD$6,2,1)</f>
        <v>Qtr4</v>
      </c>
      <c r="D888" s="5" t="s">
        <v>1544</v>
      </c>
      <c r="E888" s="5">
        <v>10014</v>
      </c>
      <c r="F888" s="5" t="s">
        <v>1445</v>
      </c>
      <c r="G888" s="5">
        <v>1</v>
      </c>
      <c r="H888" s="2" t="s">
        <v>1001</v>
      </c>
      <c r="I888" s="2" t="s">
        <v>910</v>
      </c>
      <c r="J888" s="2" t="s">
        <v>912</v>
      </c>
      <c r="K888" s="5" t="s">
        <v>1145</v>
      </c>
      <c r="L888" s="5">
        <v>3827</v>
      </c>
      <c r="M888" s="5">
        <v>2424</v>
      </c>
      <c r="N888" s="5" t="s">
        <v>918</v>
      </c>
      <c r="O888" s="8">
        <v>3</v>
      </c>
      <c r="P888" s="5">
        <v>2424</v>
      </c>
      <c r="Q888" s="5">
        <v>3827</v>
      </c>
      <c r="R888" s="17">
        <f>VLOOKUP(Q888,'Commission Criteria'!$B$3:$C$11,2,TRUE)</f>
        <v>0.01</v>
      </c>
      <c r="S888" s="17">
        <f>VLOOKUP('OS Vlookup Approx Sol'!Q888,IF('OS Vlookup Approx Sol'!O888&lt;=5,'Commission Criteria'!$B$3:$C$11,'Commission Criteria'!$E$3:$F$11),2,1)</f>
        <v>0.01</v>
      </c>
      <c r="T888" s="5" t="s">
        <v>1001</v>
      </c>
      <c r="U888" s="5" t="s">
        <v>909</v>
      </c>
      <c r="V888" s="5" t="s">
        <v>910</v>
      </c>
      <c r="W888" s="5" t="s">
        <v>911</v>
      </c>
      <c r="X888" s="5" t="s">
        <v>912</v>
      </c>
    </row>
    <row r="889" spans="1:24">
      <c r="A889" s="5" t="s">
        <v>1607</v>
      </c>
      <c r="B889" s="10">
        <v>42074</v>
      </c>
      <c r="C889" s="10" t="str">
        <f>VLOOKUP(MONTH(B889),'Commission Criteria'!$XES$3:$XFD$6,2,1)</f>
        <v>Qtr4</v>
      </c>
      <c r="D889" s="5" t="s">
        <v>1542</v>
      </c>
      <c r="E889" s="5">
        <v>10001</v>
      </c>
      <c r="F889" s="5" t="s">
        <v>1424</v>
      </c>
      <c r="G889" s="5">
        <v>1</v>
      </c>
      <c r="H889" s="2" t="s">
        <v>1562</v>
      </c>
      <c r="I889" s="2" t="s">
        <v>864</v>
      </c>
      <c r="J889" s="2" t="s">
        <v>866</v>
      </c>
      <c r="K889" s="5" t="s">
        <v>1124</v>
      </c>
      <c r="L889" s="5">
        <v>4357</v>
      </c>
      <c r="M889" s="5">
        <v>1806</v>
      </c>
      <c r="N889" s="5" t="s">
        <v>918</v>
      </c>
      <c r="O889" s="8" t="s">
        <v>1572</v>
      </c>
      <c r="P889" s="5">
        <v>1806</v>
      </c>
      <c r="Q889" s="5">
        <v>4357</v>
      </c>
      <c r="R889" s="17">
        <f>VLOOKUP(Q889,'Commission Criteria'!$B$3:$C$11,2,TRUE)</f>
        <v>0.01</v>
      </c>
      <c r="S889" s="17">
        <f>VLOOKUP('OS Vlookup Approx Sol'!Q889,IF('OS Vlookup Approx Sol'!O889&lt;=5,'Commission Criteria'!$B$3:$C$11,'Commission Criteria'!$E$3:$F$11),2,1)</f>
        <v>0.02</v>
      </c>
      <c r="T889" s="5" t="s">
        <v>1562</v>
      </c>
      <c r="U889" s="5" t="s">
        <v>863</v>
      </c>
      <c r="V889" s="5" t="s">
        <v>864</v>
      </c>
      <c r="W889" s="5" t="s">
        <v>865</v>
      </c>
      <c r="X889" s="5" t="s">
        <v>866</v>
      </c>
    </row>
    <row r="890" spans="1:24">
      <c r="A890" s="5" t="s">
        <v>1608</v>
      </c>
      <c r="B890" s="10">
        <v>42074</v>
      </c>
      <c r="C890" s="10" t="str">
        <f>VLOOKUP(MONTH(B890),'Commission Criteria'!$XES$3:$XFD$6,2,1)</f>
        <v>Qtr4</v>
      </c>
      <c r="D890" s="5" t="s">
        <v>1546</v>
      </c>
      <c r="E890" s="5">
        <v>10002</v>
      </c>
      <c r="F890" s="5" t="s">
        <v>1305</v>
      </c>
      <c r="G890" s="5">
        <v>1</v>
      </c>
      <c r="H890" s="2" t="s">
        <v>990</v>
      </c>
      <c r="I890" s="2" t="s">
        <v>868</v>
      </c>
      <c r="J890" s="2" t="s">
        <v>870</v>
      </c>
      <c r="K890" s="5" t="s">
        <v>1013</v>
      </c>
      <c r="L890" s="5">
        <v>4623</v>
      </c>
      <c r="M890" s="5">
        <v>1878</v>
      </c>
      <c r="N890" s="5" t="s">
        <v>925</v>
      </c>
      <c r="O890" s="8">
        <v>4</v>
      </c>
      <c r="P890" s="5">
        <v>1878</v>
      </c>
      <c r="Q890" s="5">
        <v>4623</v>
      </c>
      <c r="R890" s="17">
        <f>VLOOKUP(Q890,'Commission Criteria'!$B$3:$C$11,2,TRUE)</f>
        <v>0.01</v>
      </c>
      <c r="S890" s="17">
        <f>VLOOKUP('OS Vlookup Approx Sol'!Q890,IF('OS Vlookup Approx Sol'!O890&lt;=5,'Commission Criteria'!$B$3:$C$11,'Commission Criteria'!$E$3:$F$11),2,1)</f>
        <v>0.01</v>
      </c>
      <c r="T890" s="5" t="s">
        <v>990</v>
      </c>
      <c r="U890" s="5" t="s">
        <v>867</v>
      </c>
      <c r="V890" s="5" t="s">
        <v>868</v>
      </c>
      <c r="W890" s="5" t="s">
        <v>869</v>
      </c>
      <c r="X890" s="5" t="s">
        <v>870</v>
      </c>
    </row>
    <row r="891" spans="1:24">
      <c r="A891" s="5" t="s">
        <v>1609</v>
      </c>
      <c r="B891" s="10">
        <v>42074</v>
      </c>
      <c r="C891" s="10" t="str">
        <f>VLOOKUP(MONTH(B891),'Commission Criteria'!$XES$3:$XFD$6,2,1)</f>
        <v>Qtr4</v>
      </c>
      <c r="D891" s="5" t="s">
        <v>1543</v>
      </c>
      <c r="E891" s="5">
        <v>10011</v>
      </c>
      <c r="F891" s="5" t="s">
        <v>1277</v>
      </c>
      <c r="G891" s="5">
        <v>2</v>
      </c>
      <c r="H891" s="2" t="s">
        <v>998</v>
      </c>
      <c r="I891" s="2" t="s">
        <v>899</v>
      </c>
      <c r="J891" s="2" t="s">
        <v>901</v>
      </c>
      <c r="K891" s="5" t="s">
        <v>1006</v>
      </c>
      <c r="L891" s="5">
        <v>3377</v>
      </c>
      <c r="M891" s="5">
        <v>2112</v>
      </c>
      <c r="N891" s="5" t="s">
        <v>923</v>
      </c>
      <c r="O891" s="8">
        <v>10</v>
      </c>
      <c r="P891" s="5">
        <v>4224</v>
      </c>
      <c r="Q891" s="5">
        <v>6754</v>
      </c>
      <c r="R891" s="17">
        <f>VLOOKUP(Q891,'Commission Criteria'!$B$3:$C$11,2,TRUE)</f>
        <v>0.03</v>
      </c>
      <c r="S891" s="17">
        <f>VLOOKUP('OS Vlookup Approx Sol'!Q891,IF('OS Vlookup Approx Sol'!O891&lt;=5,'Commission Criteria'!$B$3:$C$11,'Commission Criteria'!$E$3:$F$11),2,1)</f>
        <v>0.02</v>
      </c>
      <c r="T891" s="5" t="s">
        <v>998</v>
      </c>
      <c r="U891" s="5" t="s">
        <v>898</v>
      </c>
      <c r="V891" s="5" t="s">
        <v>899</v>
      </c>
      <c r="W891" s="5" t="s">
        <v>900</v>
      </c>
      <c r="X891" s="5" t="s">
        <v>901</v>
      </c>
    </row>
    <row r="892" spans="1:24">
      <c r="A892" s="5" t="s">
        <v>1610</v>
      </c>
      <c r="B892" s="10">
        <v>42080</v>
      </c>
      <c r="C892" s="10" t="str">
        <f>VLOOKUP(MONTH(B892),'Commission Criteria'!$XES$3:$XFD$6,2,1)</f>
        <v>Qtr4</v>
      </c>
      <c r="D892" s="5" t="s">
        <v>1541</v>
      </c>
      <c r="E892" s="5">
        <v>10013</v>
      </c>
      <c r="F892" s="5" t="s">
        <v>1451</v>
      </c>
      <c r="G892" s="5">
        <v>1</v>
      </c>
      <c r="H892" s="2" t="s">
        <v>1000</v>
      </c>
      <c r="I892" s="2" t="s">
        <v>906</v>
      </c>
      <c r="J892" s="2" t="s">
        <v>908</v>
      </c>
      <c r="K892" s="5" t="s">
        <v>1151</v>
      </c>
      <c r="L892" s="5">
        <v>3735</v>
      </c>
      <c r="M892" s="5">
        <v>2377</v>
      </c>
      <c r="N892" s="5" t="s">
        <v>918</v>
      </c>
      <c r="O892" s="8">
        <v>8</v>
      </c>
      <c r="P892" s="5">
        <v>2377</v>
      </c>
      <c r="Q892" s="5">
        <v>3735</v>
      </c>
      <c r="R892" s="17">
        <f>VLOOKUP(Q892,'Commission Criteria'!$B$3:$C$11,2,TRUE)</f>
        <v>0.01</v>
      </c>
      <c r="S892" s="17">
        <f>VLOOKUP('OS Vlookup Approx Sol'!Q892,IF('OS Vlookup Approx Sol'!O892&lt;=5,'Commission Criteria'!$B$3:$C$11,'Commission Criteria'!$E$3:$F$11),2,1)</f>
        <v>0.02</v>
      </c>
      <c r="T892" s="5" t="s">
        <v>1000</v>
      </c>
      <c r="U892" s="5" t="s">
        <v>905</v>
      </c>
      <c r="V892" s="5" t="s">
        <v>906</v>
      </c>
      <c r="W892" s="5" t="s">
        <v>907</v>
      </c>
      <c r="X892" s="5" t="s">
        <v>908</v>
      </c>
    </row>
    <row r="893" spans="1:24">
      <c r="A893" s="5" t="s">
        <v>1611</v>
      </c>
      <c r="B893" s="10">
        <v>42080</v>
      </c>
      <c r="C893" s="10" t="str">
        <f>VLOOKUP(MONTH(B893),'Commission Criteria'!$XES$3:$XFD$6,2,1)</f>
        <v>Qtr4</v>
      </c>
      <c r="D893" s="5" t="s">
        <v>1544</v>
      </c>
      <c r="E893" s="5">
        <v>10008</v>
      </c>
      <c r="F893" s="5" t="s">
        <v>1393</v>
      </c>
      <c r="G893" s="5">
        <v>1</v>
      </c>
      <c r="H893" s="2" t="s">
        <v>995</v>
      </c>
      <c r="I893" s="2" t="s">
        <v>889</v>
      </c>
      <c r="J893" s="2" t="s">
        <v>890</v>
      </c>
      <c r="K893" s="5" t="s">
        <v>1093</v>
      </c>
      <c r="L893" s="5">
        <v>4531</v>
      </c>
      <c r="M893" s="5">
        <v>1512</v>
      </c>
      <c r="N893" s="5" t="s">
        <v>923</v>
      </c>
      <c r="O893" s="8">
        <v>3</v>
      </c>
      <c r="P893" s="5">
        <v>1512</v>
      </c>
      <c r="Q893" s="5">
        <v>4531</v>
      </c>
      <c r="R893" s="17">
        <f>VLOOKUP(Q893,'Commission Criteria'!$B$3:$C$11,2,TRUE)</f>
        <v>0.01</v>
      </c>
      <c r="S893" s="17">
        <f>VLOOKUP('OS Vlookup Approx Sol'!Q893,IF('OS Vlookup Approx Sol'!O893&lt;=5,'Commission Criteria'!$B$3:$C$11,'Commission Criteria'!$E$3:$F$11),2,1)</f>
        <v>0.01</v>
      </c>
      <c r="T893" s="5" t="s">
        <v>995</v>
      </c>
      <c r="U893" s="5" t="s">
        <v>888</v>
      </c>
      <c r="V893" s="5" t="s">
        <v>889</v>
      </c>
      <c r="W893" s="5" t="s">
        <v>865</v>
      </c>
      <c r="X893" s="5" t="s">
        <v>890</v>
      </c>
    </row>
    <row r="894" spans="1:24">
      <c r="A894" s="5" t="s">
        <v>1612</v>
      </c>
      <c r="B894" s="10">
        <v>42080</v>
      </c>
      <c r="C894" s="10" t="str">
        <f>VLOOKUP(MONTH(B894),'Commission Criteria'!$XES$3:$XFD$6,2,1)</f>
        <v>Qtr4</v>
      </c>
      <c r="D894" s="5" t="s">
        <v>1542</v>
      </c>
      <c r="E894" s="5">
        <v>10003</v>
      </c>
      <c r="F894" s="5" t="s">
        <v>1429</v>
      </c>
      <c r="G894" s="5">
        <v>2</v>
      </c>
      <c r="H894" s="2" t="s">
        <v>991</v>
      </c>
      <c r="I894" s="2" t="s">
        <v>872</v>
      </c>
      <c r="J894" s="2" t="s">
        <v>874</v>
      </c>
      <c r="K894" s="5" t="s">
        <v>1129</v>
      </c>
      <c r="L894" s="5">
        <v>4757</v>
      </c>
      <c r="M894" s="5">
        <v>1534</v>
      </c>
      <c r="N894" s="5" t="s">
        <v>918</v>
      </c>
      <c r="O894" s="8" t="s">
        <v>1572</v>
      </c>
      <c r="P894" s="5">
        <v>3068</v>
      </c>
      <c r="Q894" s="5">
        <v>9514</v>
      </c>
      <c r="R894" s="17">
        <f>VLOOKUP(Q894,'Commission Criteria'!$B$3:$C$11,2,TRUE)</f>
        <v>0.03</v>
      </c>
      <c r="S894" s="17">
        <f>VLOOKUP('OS Vlookup Approx Sol'!Q894,IF('OS Vlookup Approx Sol'!O894&lt;=5,'Commission Criteria'!$B$3:$C$11,'Commission Criteria'!$E$3:$F$11),2,1)</f>
        <v>0.02</v>
      </c>
      <c r="T894" s="5" t="s">
        <v>991</v>
      </c>
      <c r="U894" s="5" t="s">
        <v>871</v>
      </c>
      <c r="V894" s="5" t="s">
        <v>872</v>
      </c>
      <c r="W894" s="5" t="s">
        <v>873</v>
      </c>
      <c r="X894" s="5" t="s">
        <v>874</v>
      </c>
    </row>
    <row r="895" spans="1:24">
      <c r="A895" s="5" t="s">
        <v>1613</v>
      </c>
      <c r="B895" s="10">
        <v>42080</v>
      </c>
      <c r="C895" s="10" t="str">
        <f>VLOOKUP(MONTH(B895),'Commission Criteria'!$XES$3:$XFD$6,2,1)</f>
        <v>Qtr4</v>
      </c>
      <c r="D895" s="5" t="s">
        <v>1539</v>
      </c>
      <c r="E895" s="5">
        <v>10013</v>
      </c>
      <c r="F895" s="5" t="s">
        <v>1244</v>
      </c>
      <c r="G895" s="5">
        <v>3</v>
      </c>
      <c r="H895" s="2" t="s">
        <v>1000</v>
      </c>
      <c r="I895" s="2" t="s">
        <v>906</v>
      </c>
      <c r="J895" s="2" t="s">
        <v>908</v>
      </c>
      <c r="K895" s="5" t="s">
        <v>962</v>
      </c>
      <c r="L895" s="5">
        <v>4099</v>
      </c>
      <c r="M895" s="5">
        <v>1530</v>
      </c>
      <c r="N895" s="5" t="s">
        <v>925</v>
      </c>
      <c r="O895" s="8">
        <v>4</v>
      </c>
      <c r="P895" s="5">
        <v>4590</v>
      </c>
      <c r="Q895" s="5">
        <v>12297</v>
      </c>
      <c r="R895" s="17">
        <f>VLOOKUP(Q895,'Commission Criteria'!$B$3:$C$11,2,TRUE)</f>
        <v>0.03</v>
      </c>
      <c r="S895" s="17">
        <f>VLOOKUP('OS Vlookup Approx Sol'!Q895,IF('OS Vlookup Approx Sol'!O895&lt;=5,'Commission Criteria'!$B$3:$C$11,'Commission Criteria'!$E$3:$F$11),2,1)</f>
        <v>0.03</v>
      </c>
      <c r="T895" s="5" t="s">
        <v>1000</v>
      </c>
      <c r="U895" s="5" t="s">
        <v>905</v>
      </c>
      <c r="V895" s="5" t="s">
        <v>906</v>
      </c>
      <c r="W895" s="5" t="s">
        <v>907</v>
      </c>
      <c r="X895" s="5" t="s">
        <v>908</v>
      </c>
    </row>
    <row r="896" spans="1:24">
      <c r="A896" s="5" t="s">
        <v>1614</v>
      </c>
      <c r="B896" s="10">
        <v>42080</v>
      </c>
      <c r="C896" s="10" t="str">
        <f>VLOOKUP(MONTH(B896),'Commission Criteria'!$XES$3:$XFD$6,2,1)</f>
        <v>Qtr4</v>
      </c>
      <c r="D896" s="5" t="s">
        <v>1540</v>
      </c>
      <c r="E896" s="5">
        <v>10010</v>
      </c>
      <c r="F896" s="5" t="s">
        <v>1284</v>
      </c>
      <c r="G896" s="5">
        <v>5</v>
      </c>
      <c r="H896" s="2" t="s">
        <v>997</v>
      </c>
      <c r="I896" s="2" t="s">
        <v>896</v>
      </c>
      <c r="J896" s="2" t="s">
        <v>897</v>
      </c>
      <c r="K896" s="5" t="s">
        <v>1008</v>
      </c>
      <c r="L896" s="5">
        <v>4456</v>
      </c>
      <c r="M896" s="5">
        <v>1628</v>
      </c>
      <c r="N896" s="5" t="s">
        <v>918</v>
      </c>
      <c r="O896" s="8">
        <v>5</v>
      </c>
      <c r="P896" s="5">
        <v>8140</v>
      </c>
      <c r="Q896" s="5">
        <v>22280</v>
      </c>
      <c r="R896" s="17">
        <f>VLOOKUP(Q896,'Commission Criteria'!$B$3:$C$11,2,TRUE)</f>
        <v>0.03</v>
      </c>
      <c r="S896" s="17">
        <f>VLOOKUP('OS Vlookup Approx Sol'!Q896,IF('OS Vlookup Approx Sol'!O896&lt;=5,'Commission Criteria'!$B$3:$C$11,'Commission Criteria'!$E$3:$F$11),2,1)</f>
        <v>0.03</v>
      </c>
      <c r="T896" s="5" t="s">
        <v>997</v>
      </c>
      <c r="U896" s="5" t="s">
        <v>895</v>
      </c>
      <c r="V896" s="5" t="s">
        <v>896</v>
      </c>
      <c r="W896" s="5" t="s">
        <v>879</v>
      </c>
      <c r="X896" s="5" t="s">
        <v>897</v>
      </c>
    </row>
    <row r="897" spans="1:24">
      <c r="A897" s="5" t="s">
        <v>1615</v>
      </c>
      <c r="B897" s="10">
        <v>42080</v>
      </c>
      <c r="C897" s="10" t="str">
        <f>VLOOKUP(MONTH(B897),'Commission Criteria'!$XES$3:$XFD$6,2,1)</f>
        <v>Qtr4</v>
      </c>
      <c r="D897" s="5" t="s">
        <v>1542</v>
      </c>
      <c r="E897" s="5">
        <v>10007</v>
      </c>
      <c r="F897" s="5" t="s">
        <v>1377</v>
      </c>
      <c r="G897" s="5">
        <v>12</v>
      </c>
      <c r="H897" s="2" t="s">
        <v>994</v>
      </c>
      <c r="I897" s="2" t="s">
        <v>886</v>
      </c>
      <c r="J897" s="2" t="s">
        <v>887</v>
      </c>
      <c r="K897" s="5" t="s">
        <v>1077</v>
      </c>
      <c r="L897" s="5">
        <v>4307</v>
      </c>
      <c r="M897" s="5">
        <v>1503</v>
      </c>
      <c r="N897" s="5" t="s">
        <v>918</v>
      </c>
      <c r="O897" s="8" t="s">
        <v>1572</v>
      </c>
      <c r="P897" s="5">
        <v>18036</v>
      </c>
      <c r="Q897" s="5">
        <v>51684</v>
      </c>
      <c r="R897" s="17">
        <f>VLOOKUP(Q897,'Commission Criteria'!$B$3:$C$11,2,TRUE)</f>
        <v>0.05</v>
      </c>
      <c r="S897" s="17">
        <f>VLOOKUP('OS Vlookup Approx Sol'!Q897,IF('OS Vlookup Approx Sol'!O897&lt;=5,'Commission Criteria'!$B$3:$C$11,'Commission Criteria'!$E$3:$F$11),2,1)</f>
        <v>0.06</v>
      </c>
      <c r="T897" s="5" t="s">
        <v>994</v>
      </c>
      <c r="U897" s="5" t="s">
        <v>885</v>
      </c>
      <c r="V897" s="5" t="s">
        <v>886</v>
      </c>
      <c r="W897" s="5" t="s">
        <v>879</v>
      </c>
      <c r="X897" s="5" t="s">
        <v>887</v>
      </c>
    </row>
    <row r="898" spans="1:24">
      <c r="A898" s="5" t="s">
        <v>1616</v>
      </c>
      <c r="B898" s="10">
        <v>42081</v>
      </c>
      <c r="C898" s="10" t="str">
        <f>VLOOKUP(MONTH(B898),'Commission Criteria'!$XES$3:$XFD$6,2,1)</f>
        <v>Qtr4</v>
      </c>
      <c r="D898" s="5" t="s">
        <v>1544</v>
      </c>
      <c r="E898" s="5">
        <v>10008</v>
      </c>
      <c r="F898" s="5" t="s">
        <v>1437</v>
      </c>
      <c r="G898" s="5">
        <v>1</v>
      </c>
      <c r="H898" s="2" t="s">
        <v>995</v>
      </c>
      <c r="I898" s="2" t="s">
        <v>889</v>
      </c>
      <c r="J898" s="2" t="s">
        <v>890</v>
      </c>
      <c r="K898" s="5" t="s">
        <v>1137</v>
      </c>
      <c r="L898" s="5">
        <v>3580</v>
      </c>
      <c r="M898" s="5">
        <v>2012</v>
      </c>
      <c r="N898" s="5" t="s">
        <v>925</v>
      </c>
      <c r="O898" s="8">
        <v>3</v>
      </c>
      <c r="P898" s="5">
        <v>2012</v>
      </c>
      <c r="Q898" s="5">
        <v>3580</v>
      </c>
      <c r="R898" s="17">
        <f>VLOOKUP(Q898,'Commission Criteria'!$B$3:$C$11,2,TRUE)</f>
        <v>0.01</v>
      </c>
      <c r="S898" s="17">
        <f>VLOOKUP('OS Vlookup Approx Sol'!Q898,IF('OS Vlookup Approx Sol'!O898&lt;=5,'Commission Criteria'!$B$3:$C$11,'Commission Criteria'!$E$3:$F$11),2,1)</f>
        <v>0.01</v>
      </c>
      <c r="T898" s="5" t="s">
        <v>995</v>
      </c>
      <c r="U898" s="5" t="s">
        <v>888</v>
      </c>
      <c r="V898" s="5" t="s">
        <v>889</v>
      </c>
      <c r="W898" s="5" t="s">
        <v>865</v>
      </c>
      <c r="X898" s="5" t="s">
        <v>890</v>
      </c>
    </row>
    <row r="899" spans="1:24">
      <c r="A899" s="5" t="s">
        <v>1617</v>
      </c>
      <c r="B899" s="10">
        <v>42081</v>
      </c>
      <c r="C899" s="10" t="str">
        <f>VLOOKUP(MONTH(B899),'Commission Criteria'!$XES$3:$XFD$6,2,1)</f>
        <v>Qtr4</v>
      </c>
      <c r="D899" s="5" t="s">
        <v>1543</v>
      </c>
      <c r="E899" s="5">
        <v>10002</v>
      </c>
      <c r="F899" s="5" t="s">
        <v>1357</v>
      </c>
      <c r="G899" s="5">
        <v>1</v>
      </c>
      <c r="H899" s="2" t="s">
        <v>990</v>
      </c>
      <c r="I899" s="2" t="s">
        <v>868</v>
      </c>
      <c r="J899" s="2" t="s">
        <v>870</v>
      </c>
      <c r="K899" s="5" t="s">
        <v>1057</v>
      </c>
      <c r="L899" s="5">
        <v>3663</v>
      </c>
      <c r="M899" s="5">
        <v>1550</v>
      </c>
      <c r="N899" s="5" t="s">
        <v>923</v>
      </c>
      <c r="O899" s="8">
        <v>10</v>
      </c>
      <c r="P899" s="5">
        <v>1550</v>
      </c>
      <c r="Q899" s="5">
        <v>3663</v>
      </c>
      <c r="R899" s="17">
        <f>VLOOKUP(Q899,'Commission Criteria'!$B$3:$C$11,2,TRUE)</f>
        <v>0.01</v>
      </c>
      <c r="S899" s="17">
        <f>VLOOKUP('OS Vlookup Approx Sol'!Q899,IF('OS Vlookup Approx Sol'!O899&lt;=5,'Commission Criteria'!$B$3:$C$11,'Commission Criteria'!$E$3:$F$11),2,1)</f>
        <v>0.02</v>
      </c>
      <c r="T899" s="5" t="s">
        <v>990</v>
      </c>
      <c r="U899" s="5" t="s">
        <v>867</v>
      </c>
      <c r="V899" s="5" t="s">
        <v>868</v>
      </c>
      <c r="W899" s="5" t="s">
        <v>869</v>
      </c>
      <c r="X899" s="5" t="s">
        <v>870</v>
      </c>
    </row>
    <row r="900" spans="1:24">
      <c r="A900" s="5" t="s">
        <v>1618</v>
      </c>
      <c r="B900" s="10">
        <v>42083</v>
      </c>
      <c r="C900" s="10" t="str">
        <f>VLOOKUP(MONTH(B900),'Commission Criteria'!$XES$3:$XFD$6,2,1)</f>
        <v>Qtr4</v>
      </c>
      <c r="D900" s="5" t="s">
        <v>1546</v>
      </c>
      <c r="E900" s="5">
        <v>10006</v>
      </c>
      <c r="F900" s="5" t="s">
        <v>1295</v>
      </c>
      <c r="G900" s="5">
        <v>2</v>
      </c>
      <c r="H900" s="2" t="s">
        <v>1561</v>
      </c>
      <c r="I900" s="2" t="s">
        <v>882</v>
      </c>
      <c r="J900" s="2" t="s">
        <v>884</v>
      </c>
      <c r="K900" s="5" t="s">
        <v>1011</v>
      </c>
      <c r="L900" s="5">
        <v>4310</v>
      </c>
      <c r="M900" s="5">
        <v>2350</v>
      </c>
      <c r="N900" s="5" t="s">
        <v>925</v>
      </c>
      <c r="O900" s="8">
        <v>4</v>
      </c>
      <c r="P900" s="5">
        <v>4700</v>
      </c>
      <c r="Q900" s="5">
        <v>8620</v>
      </c>
      <c r="R900" s="17">
        <f>VLOOKUP(Q900,'Commission Criteria'!$B$3:$C$11,2,TRUE)</f>
        <v>0.03</v>
      </c>
      <c r="S900" s="17">
        <f>VLOOKUP('OS Vlookup Approx Sol'!Q900,IF('OS Vlookup Approx Sol'!O900&lt;=5,'Commission Criteria'!$B$3:$C$11,'Commission Criteria'!$E$3:$F$11),2,1)</f>
        <v>0.03</v>
      </c>
      <c r="T900" s="5" t="s">
        <v>1561</v>
      </c>
      <c r="U900" s="5" t="s">
        <v>881</v>
      </c>
      <c r="V900" s="5" t="s">
        <v>882</v>
      </c>
      <c r="W900" s="5" t="s">
        <v>883</v>
      </c>
      <c r="X900" s="5" t="s">
        <v>884</v>
      </c>
    </row>
    <row r="901" spans="1:24">
      <c r="A901" s="5" t="s">
        <v>1619</v>
      </c>
      <c r="B901" s="10">
        <v>42084</v>
      </c>
      <c r="C901" s="10" t="str">
        <f>VLOOKUP(MONTH(B901),'Commission Criteria'!$XES$3:$XFD$6,2,1)</f>
        <v>Qtr4</v>
      </c>
      <c r="D901" s="5" t="s">
        <v>1546</v>
      </c>
      <c r="E901" s="5">
        <v>10004</v>
      </c>
      <c r="F901" s="5" t="s">
        <v>1355</v>
      </c>
      <c r="G901" s="5">
        <v>3</v>
      </c>
      <c r="H901" s="2" t="s">
        <v>992</v>
      </c>
      <c r="I901" s="2" t="s">
        <v>864</v>
      </c>
      <c r="J901" s="2" t="s">
        <v>876</v>
      </c>
      <c r="K901" s="5" t="s">
        <v>1055</v>
      </c>
      <c r="L901" s="5">
        <v>4232</v>
      </c>
      <c r="M901" s="5">
        <v>1275</v>
      </c>
      <c r="N901" s="5" t="s">
        <v>925</v>
      </c>
      <c r="O901" s="8">
        <v>4</v>
      </c>
      <c r="P901" s="5">
        <v>3825</v>
      </c>
      <c r="Q901" s="5">
        <v>12696</v>
      </c>
      <c r="R901" s="17">
        <f>VLOOKUP(Q901,'Commission Criteria'!$B$3:$C$11,2,TRUE)</f>
        <v>0.03</v>
      </c>
      <c r="S901" s="17">
        <f>VLOOKUP('OS Vlookup Approx Sol'!Q901,IF('OS Vlookup Approx Sol'!O901&lt;=5,'Commission Criteria'!$B$3:$C$11,'Commission Criteria'!$E$3:$F$11),2,1)</f>
        <v>0.03</v>
      </c>
      <c r="T901" s="5" t="s">
        <v>992</v>
      </c>
      <c r="U901" s="5" t="s">
        <v>875</v>
      </c>
      <c r="V901" s="5" t="s">
        <v>864</v>
      </c>
      <c r="W901" s="5" t="s">
        <v>865</v>
      </c>
      <c r="X901" s="5" t="s">
        <v>876</v>
      </c>
    </row>
    <row r="902" spans="1:24">
      <c r="A902" s="5" t="s">
        <v>1620</v>
      </c>
      <c r="B902" s="10">
        <v>42086</v>
      </c>
      <c r="C902" s="10" t="str">
        <f>VLOOKUP(MONTH(B902),'Commission Criteria'!$XES$3:$XFD$6,2,1)</f>
        <v>Qtr4</v>
      </c>
      <c r="D902" s="5" t="s">
        <v>1545</v>
      </c>
      <c r="E902" s="5">
        <v>10014</v>
      </c>
      <c r="F902" s="5" t="s">
        <v>1518</v>
      </c>
      <c r="G902" s="5">
        <v>1</v>
      </c>
      <c r="H902" s="2" t="s">
        <v>1001</v>
      </c>
      <c r="I902" s="2" t="s">
        <v>910</v>
      </c>
      <c r="J902" s="2" t="s">
        <v>912</v>
      </c>
      <c r="K902" s="5" t="s">
        <v>1218</v>
      </c>
      <c r="L902" s="5">
        <v>3422</v>
      </c>
      <c r="M902" s="5">
        <v>1696</v>
      </c>
      <c r="N902" s="5" t="s">
        <v>918</v>
      </c>
      <c r="O902" s="8">
        <v>6</v>
      </c>
      <c r="P902" s="5">
        <v>1696</v>
      </c>
      <c r="Q902" s="5">
        <v>3422</v>
      </c>
      <c r="R902" s="17">
        <f>VLOOKUP(Q902,'Commission Criteria'!$B$3:$C$11,2,TRUE)</f>
        <v>0.01</v>
      </c>
      <c r="S902" s="17">
        <f>VLOOKUP('OS Vlookup Approx Sol'!Q902,IF('OS Vlookup Approx Sol'!O902&lt;=5,'Commission Criteria'!$B$3:$C$11,'Commission Criteria'!$E$3:$F$11),2,1)</f>
        <v>0.02</v>
      </c>
      <c r="T902" s="5" t="s">
        <v>1001</v>
      </c>
      <c r="U902" s="5" t="s">
        <v>909</v>
      </c>
      <c r="V902" s="5" t="s">
        <v>910</v>
      </c>
      <c r="W902" s="5" t="s">
        <v>911</v>
      </c>
      <c r="X902" s="5" t="s">
        <v>912</v>
      </c>
    </row>
    <row r="903" spans="1:24">
      <c r="A903" s="5" t="s">
        <v>1621</v>
      </c>
      <c r="B903" s="10">
        <v>42086</v>
      </c>
      <c r="C903" s="10" t="str">
        <f>VLOOKUP(MONTH(B903),'Commission Criteria'!$XES$3:$XFD$6,2,1)</f>
        <v>Qtr4</v>
      </c>
      <c r="D903" s="5" t="s">
        <v>1539</v>
      </c>
      <c r="E903" s="5">
        <v>10010</v>
      </c>
      <c r="F903" s="5" t="s">
        <v>1344</v>
      </c>
      <c r="G903" s="5">
        <v>2</v>
      </c>
      <c r="H903" s="2" t="s">
        <v>997</v>
      </c>
      <c r="I903" s="2" t="s">
        <v>896</v>
      </c>
      <c r="J903" s="2" t="s">
        <v>897</v>
      </c>
      <c r="K903" s="5" t="s">
        <v>1044</v>
      </c>
      <c r="L903" s="5">
        <v>3139</v>
      </c>
      <c r="M903" s="5">
        <v>2147</v>
      </c>
      <c r="N903" s="5" t="s">
        <v>918</v>
      </c>
      <c r="O903" s="8">
        <v>4</v>
      </c>
      <c r="P903" s="5">
        <v>4294</v>
      </c>
      <c r="Q903" s="5">
        <v>6278</v>
      </c>
      <c r="R903" s="17">
        <f>VLOOKUP(Q903,'Commission Criteria'!$B$3:$C$11,2,TRUE)</f>
        <v>0.03</v>
      </c>
      <c r="S903" s="17">
        <f>VLOOKUP('OS Vlookup Approx Sol'!Q903,IF('OS Vlookup Approx Sol'!O903&lt;=5,'Commission Criteria'!$B$3:$C$11,'Commission Criteria'!$E$3:$F$11),2,1)</f>
        <v>0.03</v>
      </c>
      <c r="T903" s="5" t="s">
        <v>997</v>
      </c>
      <c r="U903" s="5" t="s">
        <v>895</v>
      </c>
      <c r="V903" s="5" t="s">
        <v>896</v>
      </c>
      <c r="W903" s="5" t="s">
        <v>879</v>
      </c>
      <c r="X903" s="5" t="s">
        <v>897</v>
      </c>
    </row>
    <row r="904" spans="1:24">
      <c r="A904" s="5" t="s">
        <v>1622</v>
      </c>
      <c r="B904" s="10">
        <v>42088</v>
      </c>
      <c r="C904" s="10" t="str">
        <f>VLOOKUP(MONTH(B904),'Commission Criteria'!$XES$3:$XFD$6,2,1)</f>
        <v>Qtr4</v>
      </c>
      <c r="D904" s="5" t="s">
        <v>1540</v>
      </c>
      <c r="E904" s="5">
        <v>10011</v>
      </c>
      <c r="F904" s="5" t="s">
        <v>1296</v>
      </c>
      <c r="G904" s="5">
        <v>1</v>
      </c>
      <c r="H904" s="2" t="s">
        <v>998</v>
      </c>
      <c r="I904" s="2" t="s">
        <v>899</v>
      </c>
      <c r="J904" s="2" t="s">
        <v>901</v>
      </c>
      <c r="K904" s="5" t="s">
        <v>982</v>
      </c>
      <c r="L904" s="5">
        <v>2803</v>
      </c>
      <c r="M904" s="5">
        <v>1344</v>
      </c>
      <c r="N904" s="5" t="s">
        <v>918</v>
      </c>
      <c r="O904" s="8">
        <v>5</v>
      </c>
      <c r="P904" s="5">
        <v>1344</v>
      </c>
      <c r="Q904" s="5">
        <v>2803</v>
      </c>
      <c r="R904" s="17">
        <f>VLOOKUP(Q904,'Commission Criteria'!$B$3:$C$11,2,TRUE)</f>
        <v>0.01</v>
      </c>
      <c r="S904" s="17">
        <f>VLOOKUP('OS Vlookup Approx Sol'!Q904,IF('OS Vlookup Approx Sol'!O904&lt;=5,'Commission Criteria'!$B$3:$C$11,'Commission Criteria'!$E$3:$F$11),2,1)</f>
        <v>0.01</v>
      </c>
      <c r="T904" s="5" t="s">
        <v>998</v>
      </c>
      <c r="U904" s="5" t="s">
        <v>898</v>
      </c>
      <c r="V904" s="5" t="s">
        <v>899</v>
      </c>
      <c r="W904" s="5" t="s">
        <v>900</v>
      </c>
      <c r="X904" s="5" t="s">
        <v>901</v>
      </c>
    </row>
    <row r="905" spans="1:24">
      <c r="A905" s="5" t="s">
        <v>1623</v>
      </c>
      <c r="B905" s="10">
        <v>42088</v>
      </c>
      <c r="C905" s="10" t="str">
        <f>VLOOKUP(MONTH(B905),'Commission Criteria'!$XES$3:$XFD$6,2,1)</f>
        <v>Qtr4</v>
      </c>
      <c r="D905" s="5" t="s">
        <v>1541</v>
      </c>
      <c r="E905" s="5">
        <v>10012</v>
      </c>
      <c r="F905" s="5" t="s">
        <v>1360</v>
      </c>
      <c r="G905" s="5">
        <v>1</v>
      </c>
      <c r="H905" s="2" t="s">
        <v>999</v>
      </c>
      <c r="I905" s="2" t="s">
        <v>903</v>
      </c>
      <c r="J905" s="2" t="s">
        <v>904</v>
      </c>
      <c r="K905" s="5" t="s">
        <v>1060</v>
      </c>
      <c r="L905" s="5">
        <v>3039</v>
      </c>
      <c r="M905" s="5">
        <v>2426</v>
      </c>
      <c r="N905" s="5" t="s">
        <v>925</v>
      </c>
      <c r="O905" s="8">
        <v>8</v>
      </c>
      <c r="P905" s="5">
        <v>2426</v>
      </c>
      <c r="Q905" s="5">
        <v>3039</v>
      </c>
      <c r="R905" s="17">
        <f>VLOOKUP(Q905,'Commission Criteria'!$B$3:$C$11,2,TRUE)</f>
        <v>0.01</v>
      </c>
      <c r="S905" s="17">
        <f>VLOOKUP('OS Vlookup Approx Sol'!Q905,IF('OS Vlookup Approx Sol'!O905&lt;=5,'Commission Criteria'!$B$3:$C$11,'Commission Criteria'!$E$3:$F$11),2,1)</f>
        <v>0.02</v>
      </c>
      <c r="T905" s="5" t="s">
        <v>999</v>
      </c>
      <c r="U905" s="5" t="s">
        <v>902</v>
      </c>
      <c r="V905" s="5" t="s">
        <v>903</v>
      </c>
      <c r="W905" s="5" t="s">
        <v>879</v>
      </c>
      <c r="X905" s="5" t="s">
        <v>904</v>
      </c>
    </row>
    <row r="906" spans="1:24">
      <c r="A906" s="5" t="s">
        <v>1624</v>
      </c>
      <c r="B906" s="10">
        <v>42088</v>
      </c>
      <c r="C906" s="10" t="str">
        <f>VLOOKUP(MONTH(B906),'Commission Criteria'!$XES$3:$XFD$6,2,1)</f>
        <v>Qtr4</v>
      </c>
      <c r="D906" s="5" t="s">
        <v>1545</v>
      </c>
      <c r="E906" s="5">
        <v>10003</v>
      </c>
      <c r="F906" s="5" t="s">
        <v>1446</v>
      </c>
      <c r="G906" s="5">
        <v>2</v>
      </c>
      <c r="H906" s="2" t="s">
        <v>991</v>
      </c>
      <c r="I906" s="2" t="s">
        <v>872</v>
      </c>
      <c r="J906" s="2" t="s">
        <v>874</v>
      </c>
      <c r="K906" s="5" t="s">
        <v>1146</v>
      </c>
      <c r="L906" s="5">
        <v>4173</v>
      </c>
      <c r="M906" s="5">
        <v>2497</v>
      </c>
      <c r="N906" s="5" t="s">
        <v>918</v>
      </c>
      <c r="O906" s="8">
        <v>6</v>
      </c>
      <c r="P906" s="5">
        <v>4994</v>
      </c>
      <c r="Q906" s="5">
        <v>8346</v>
      </c>
      <c r="R906" s="17">
        <f>VLOOKUP(Q906,'Commission Criteria'!$B$3:$C$11,2,TRUE)</f>
        <v>0.03</v>
      </c>
      <c r="S906" s="17">
        <f>VLOOKUP('OS Vlookup Approx Sol'!Q906,IF('OS Vlookup Approx Sol'!O906&lt;=5,'Commission Criteria'!$B$3:$C$11,'Commission Criteria'!$E$3:$F$11),2,1)</f>
        <v>0.02</v>
      </c>
      <c r="T906" s="5" t="s">
        <v>991</v>
      </c>
      <c r="U906" s="5" t="s">
        <v>871</v>
      </c>
      <c r="V906" s="5" t="s">
        <v>872</v>
      </c>
      <c r="W906" s="5" t="s">
        <v>873</v>
      </c>
      <c r="X906" s="5" t="s">
        <v>874</v>
      </c>
    </row>
    <row r="907" spans="1:24">
      <c r="A907" s="5" t="s">
        <v>1625</v>
      </c>
      <c r="B907" s="10">
        <v>42091</v>
      </c>
      <c r="C907" s="10" t="str">
        <f>VLOOKUP(MONTH(B907),'Commission Criteria'!$XES$3:$XFD$6,2,1)</f>
        <v>Qtr4</v>
      </c>
      <c r="D907" s="5" t="s">
        <v>1541</v>
      </c>
      <c r="E907" s="5">
        <v>10004</v>
      </c>
      <c r="F907" s="5" t="s">
        <v>1317</v>
      </c>
      <c r="G907" s="5">
        <v>12</v>
      </c>
      <c r="H907" s="2" t="s">
        <v>992</v>
      </c>
      <c r="I907" s="2" t="s">
        <v>864</v>
      </c>
      <c r="J907" s="2" t="s">
        <v>876</v>
      </c>
      <c r="K907" s="5" t="s">
        <v>1018</v>
      </c>
      <c r="L907" s="5">
        <v>3649</v>
      </c>
      <c r="M907" s="5">
        <v>2295</v>
      </c>
      <c r="N907" s="5" t="s">
        <v>918</v>
      </c>
      <c r="O907" s="8">
        <v>8</v>
      </c>
      <c r="P907" s="5">
        <v>27540</v>
      </c>
      <c r="Q907" s="5">
        <v>43788</v>
      </c>
      <c r="R907" s="17">
        <f>VLOOKUP(Q907,'Commission Criteria'!$B$3:$C$11,2,TRUE)</f>
        <v>0.05</v>
      </c>
      <c r="S907" s="17">
        <f>VLOOKUP('OS Vlookup Approx Sol'!Q907,IF('OS Vlookup Approx Sol'!O907&lt;=5,'Commission Criteria'!$B$3:$C$11,'Commission Criteria'!$E$3:$F$11),2,1)</f>
        <v>0.04</v>
      </c>
      <c r="T907" s="5" t="s">
        <v>992</v>
      </c>
      <c r="U907" s="5" t="s">
        <v>875</v>
      </c>
      <c r="V907" s="5" t="s">
        <v>864</v>
      </c>
      <c r="W907" s="5" t="s">
        <v>865</v>
      </c>
      <c r="X907" s="5" t="s">
        <v>876</v>
      </c>
    </row>
    <row r="908" spans="1:24">
      <c r="A908" s="5" t="s">
        <v>1626</v>
      </c>
      <c r="B908" s="10">
        <v>42091</v>
      </c>
      <c r="C908" s="10" t="str">
        <f>VLOOKUP(MONTH(B908),'Commission Criteria'!$XES$3:$XFD$6,2,1)</f>
        <v>Qtr4</v>
      </c>
      <c r="D908" s="5" t="s">
        <v>1540</v>
      </c>
      <c r="E908" s="5">
        <v>10005</v>
      </c>
      <c r="F908" s="5" t="s">
        <v>1487</v>
      </c>
      <c r="G908" s="5">
        <v>12</v>
      </c>
      <c r="H908" s="2" t="s">
        <v>993</v>
      </c>
      <c r="I908" s="2" t="s">
        <v>878</v>
      </c>
      <c r="J908" s="2" t="s">
        <v>880</v>
      </c>
      <c r="K908" s="5" t="s">
        <v>1187</v>
      </c>
      <c r="L908" s="5">
        <v>4206</v>
      </c>
      <c r="M908" s="5">
        <v>1201</v>
      </c>
      <c r="N908" s="5" t="s">
        <v>918</v>
      </c>
      <c r="O908" s="8">
        <v>5</v>
      </c>
      <c r="P908" s="5">
        <v>14412</v>
      </c>
      <c r="Q908" s="5">
        <v>50472</v>
      </c>
      <c r="R908" s="17">
        <f>VLOOKUP(Q908,'Commission Criteria'!$B$3:$C$11,2,TRUE)</f>
        <v>0.05</v>
      </c>
      <c r="S908" s="17">
        <f>VLOOKUP('OS Vlookup Approx Sol'!Q908,IF('OS Vlookup Approx Sol'!O908&lt;=5,'Commission Criteria'!$B$3:$C$11,'Commission Criteria'!$E$3:$F$11),2,1)</f>
        <v>0.05</v>
      </c>
      <c r="T908" s="5" t="s">
        <v>993</v>
      </c>
      <c r="U908" s="5" t="s">
        <v>877</v>
      </c>
      <c r="V908" s="5" t="s">
        <v>878</v>
      </c>
      <c r="W908" s="5" t="s">
        <v>879</v>
      </c>
      <c r="X908" s="5" t="s">
        <v>880</v>
      </c>
    </row>
    <row r="909" spans="1:24">
      <c r="A909" s="5" t="s">
        <v>1627</v>
      </c>
      <c r="B909" s="10">
        <v>42094</v>
      </c>
      <c r="C909" s="10" t="str">
        <f>VLOOKUP(MONTH(B909),'Commission Criteria'!$XES$3:$XFD$6,2,1)</f>
        <v>Qtr4</v>
      </c>
      <c r="D909" s="5" t="s">
        <v>1542</v>
      </c>
      <c r="E909" s="5">
        <v>10012</v>
      </c>
      <c r="F909" s="5" t="s">
        <v>1354</v>
      </c>
      <c r="G909" s="5">
        <v>1</v>
      </c>
      <c r="H909" s="2" t="s">
        <v>999</v>
      </c>
      <c r="I909" s="2" t="s">
        <v>903</v>
      </c>
      <c r="J909" s="2" t="s">
        <v>904</v>
      </c>
      <c r="K909" s="5" t="s">
        <v>1054</v>
      </c>
      <c r="L909" s="5">
        <v>2772</v>
      </c>
      <c r="M909" s="5">
        <v>1527</v>
      </c>
      <c r="N909" s="5" t="s">
        <v>925</v>
      </c>
      <c r="O909" s="8" t="s">
        <v>1572</v>
      </c>
      <c r="P909" s="5">
        <v>1527</v>
      </c>
      <c r="Q909" s="5">
        <v>2772</v>
      </c>
      <c r="R909" s="17">
        <f>VLOOKUP(Q909,'Commission Criteria'!$B$3:$C$11,2,TRUE)</f>
        <v>0.01</v>
      </c>
      <c r="S909" s="17">
        <f>VLOOKUP('OS Vlookup Approx Sol'!Q909,IF('OS Vlookup Approx Sol'!O909&lt;=5,'Commission Criteria'!$B$3:$C$11,'Commission Criteria'!$E$3:$F$11),2,1)</f>
        <v>0.02</v>
      </c>
      <c r="T909" s="5" t="s">
        <v>999</v>
      </c>
      <c r="U909" s="5" t="s">
        <v>902</v>
      </c>
      <c r="V909" s="5" t="s">
        <v>903</v>
      </c>
      <c r="W909" s="5" t="s">
        <v>879</v>
      </c>
      <c r="X909" s="5" t="s">
        <v>904</v>
      </c>
    </row>
    <row r="910" spans="1:24">
      <c r="A910" s="5" t="s">
        <v>1628</v>
      </c>
      <c r="B910" s="10">
        <v>42097</v>
      </c>
      <c r="C910" s="10" t="str">
        <f>VLOOKUP(MONTH(B910),'Commission Criteria'!$XES$3:$XFD$6,2,1)</f>
        <v>Qtr1</v>
      </c>
      <c r="D910" s="5" t="s">
        <v>1545</v>
      </c>
      <c r="E910" s="5">
        <v>10003</v>
      </c>
      <c r="F910" s="5" t="s">
        <v>1448</v>
      </c>
      <c r="G910" s="5">
        <v>1</v>
      </c>
      <c r="H910" s="2" t="s">
        <v>991</v>
      </c>
      <c r="I910" s="2" t="s">
        <v>872</v>
      </c>
      <c r="J910" s="2" t="s">
        <v>874</v>
      </c>
      <c r="K910" s="5" t="s">
        <v>1148</v>
      </c>
      <c r="L910" s="5">
        <v>3725</v>
      </c>
      <c r="M910" s="5">
        <v>1250</v>
      </c>
      <c r="N910" s="5" t="s">
        <v>918</v>
      </c>
      <c r="O910" s="8">
        <v>6</v>
      </c>
      <c r="P910" s="5">
        <v>1250</v>
      </c>
      <c r="Q910" s="5">
        <v>3725</v>
      </c>
      <c r="R910" s="17">
        <f>VLOOKUP(Q910,'Commission Criteria'!$B$3:$C$11,2,TRUE)</f>
        <v>0.01</v>
      </c>
      <c r="S910" s="17">
        <f>VLOOKUP('OS Vlookup Approx Sol'!Q910,IF('OS Vlookup Approx Sol'!O910&lt;=5,'Commission Criteria'!$B$3:$C$11,'Commission Criteria'!$E$3:$F$11),2,1)</f>
        <v>0.02</v>
      </c>
      <c r="T910" s="5" t="s">
        <v>991</v>
      </c>
      <c r="U910" s="5" t="s">
        <v>871</v>
      </c>
      <c r="V910" s="5" t="s">
        <v>872</v>
      </c>
      <c r="W910" s="5" t="s">
        <v>873</v>
      </c>
      <c r="X910" s="5" t="s">
        <v>874</v>
      </c>
    </row>
    <row r="911" spans="1:24">
      <c r="A911" s="5" t="s">
        <v>1629</v>
      </c>
      <c r="B911" s="10">
        <v>42097</v>
      </c>
      <c r="C911" s="10" t="str">
        <f>VLOOKUP(MONTH(B911),'Commission Criteria'!$XES$3:$XFD$6,2,1)</f>
        <v>Qtr1</v>
      </c>
      <c r="D911" s="5" t="s">
        <v>1542</v>
      </c>
      <c r="E911" s="5">
        <v>10001</v>
      </c>
      <c r="F911" s="5" t="s">
        <v>1266</v>
      </c>
      <c r="G911" s="5">
        <v>2</v>
      </c>
      <c r="H911" s="2" t="s">
        <v>1562</v>
      </c>
      <c r="I911" s="2" t="s">
        <v>864</v>
      </c>
      <c r="J911" s="2" t="s">
        <v>866</v>
      </c>
      <c r="K911" s="5" t="s">
        <v>976</v>
      </c>
      <c r="L911" s="5">
        <v>4378</v>
      </c>
      <c r="M911" s="5">
        <v>1998</v>
      </c>
      <c r="N911" s="5" t="s">
        <v>920</v>
      </c>
      <c r="O911" s="8" t="s">
        <v>1572</v>
      </c>
      <c r="P911" s="5">
        <v>3996</v>
      </c>
      <c r="Q911" s="5">
        <v>8756</v>
      </c>
      <c r="R911" s="17">
        <f>VLOOKUP(Q911,'Commission Criteria'!$B$3:$C$11,2,TRUE)</f>
        <v>0.03</v>
      </c>
      <c r="S911" s="17">
        <f>VLOOKUP('OS Vlookup Approx Sol'!Q911,IF('OS Vlookup Approx Sol'!O911&lt;=5,'Commission Criteria'!$B$3:$C$11,'Commission Criteria'!$E$3:$F$11),2,1)</f>
        <v>0.02</v>
      </c>
      <c r="T911" s="5" t="s">
        <v>1562</v>
      </c>
      <c r="U911" s="5" t="s">
        <v>863</v>
      </c>
      <c r="V911" s="5" t="s">
        <v>864</v>
      </c>
      <c r="W911" s="5" t="s">
        <v>865</v>
      </c>
      <c r="X911" s="5" t="s">
        <v>866</v>
      </c>
    </row>
    <row r="912" spans="1:24">
      <c r="A912" s="5" t="s">
        <v>1630</v>
      </c>
      <c r="B912" s="10">
        <v>42098</v>
      </c>
      <c r="C912" s="10" t="str">
        <f>VLOOKUP(MONTH(B912),'Commission Criteria'!$XES$3:$XFD$6,2,1)</f>
        <v>Qtr1</v>
      </c>
      <c r="D912" s="5" t="s">
        <v>1546</v>
      </c>
      <c r="E912" s="5">
        <v>10008</v>
      </c>
      <c r="F912" s="5" t="s">
        <v>1508</v>
      </c>
      <c r="G912" s="5">
        <v>3</v>
      </c>
      <c r="H912" s="2" t="s">
        <v>995</v>
      </c>
      <c r="I912" s="2" t="s">
        <v>889</v>
      </c>
      <c r="J912" s="2" t="s">
        <v>890</v>
      </c>
      <c r="K912" s="5" t="s">
        <v>1208</v>
      </c>
      <c r="L912" s="5">
        <v>4069</v>
      </c>
      <c r="M912" s="5">
        <v>1545</v>
      </c>
      <c r="N912" s="5" t="s">
        <v>918</v>
      </c>
      <c r="O912" s="8">
        <v>4</v>
      </c>
      <c r="P912" s="5">
        <v>4635</v>
      </c>
      <c r="Q912" s="5">
        <v>12207</v>
      </c>
      <c r="R912" s="17">
        <f>VLOOKUP(Q912,'Commission Criteria'!$B$3:$C$11,2,TRUE)</f>
        <v>0.03</v>
      </c>
      <c r="S912" s="17">
        <f>VLOOKUP('OS Vlookup Approx Sol'!Q912,IF('OS Vlookup Approx Sol'!O912&lt;=5,'Commission Criteria'!$B$3:$C$11,'Commission Criteria'!$E$3:$F$11),2,1)</f>
        <v>0.03</v>
      </c>
      <c r="T912" s="5" t="s">
        <v>995</v>
      </c>
      <c r="U912" s="5" t="s">
        <v>888</v>
      </c>
      <c r="V912" s="5" t="s">
        <v>889</v>
      </c>
      <c r="W912" s="5" t="s">
        <v>865</v>
      </c>
      <c r="X912" s="5" t="s">
        <v>890</v>
      </c>
    </row>
    <row r="913" spans="1:24">
      <c r="A913" s="5" t="s">
        <v>1631</v>
      </c>
      <c r="B913" s="10">
        <v>42099</v>
      </c>
      <c r="C913" s="10" t="str">
        <f>VLOOKUP(MONTH(B913),'Commission Criteria'!$XES$3:$XFD$6,2,1)</f>
        <v>Qtr1</v>
      </c>
      <c r="D913" s="5" t="s">
        <v>1539</v>
      </c>
      <c r="E913" s="5">
        <v>10012</v>
      </c>
      <c r="F913" s="5" t="s">
        <v>1514</v>
      </c>
      <c r="G913" s="5">
        <v>2</v>
      </c>
      <c r="H913" s="2" t="s">
        <v>999</v>
      </c>
      <c r="I913" s="2" t="s">
        <v>903</v>
      </c>
      <c r="J913" s="2" t="s">
        <v>904</v>
      </c>
      <c r="K913" s="5" t="s">
        <v>1214</v>
      </c>
      <c r="L913" s="5">
        <v>4309</v>
      </c>
      <c r="M913" s="5">
        <v>1779</v>
      </c>
      <c r="N913" s="5" t="s">
        <v>918</v>
      </c>
      <c r="O913" s="8">
        <v>4</v>
      </c>
      <c r="P913" s="5">
        <v>3558</v>
      </c>
      <c r="Q913" s="5">
        <v>8618</v>
      </c>
      <c r="R913" s="17">
        <f>VLOOKUP(Q913,'Commission Criteria'!$B$3:$C$11,2,TRUE)</f>
        <v>0.03</v>
      </c>
      <c r="S913" s="17">
        <f>VLOOKUP('OS Vlookup Approx Sol'!Q913,IF('OS Vlookup Approx Sol'!O913&lt;=5,'Commission Criteria'!$B$3:$C$11,'Commission Criteria'!$E$3:$F$11),2,1)</f>
        <v>0.03</v>
      </c>
      <c r="T913" s="5" t="s">
        <v>999</v>
      </c>
      <c r="U913" s="5" t="s">
        <v>902</v>
      </c>
      <c r="V913" s="5" t="s">
        <v>903</v>
      </c>
      <c r="W913" s="5" t="s">
        <v>879</v>
      </c>
      <c r="X913" s="5" t="s">
        <v>904</v>
      </c>
    </row>
    <row r="914" spans="1:24">
      <c r="A914" s="5" t="s">
        <v>1632</v>
      </c>
      <c r="B914" s="10">
        <v>42100</v>
      </c>
      <c r="C914" s="10" t="str">
        <f>VLOOKUP(MONTH(B914),'Commission Criteria'!$XES$3:$XFD$6,2,1)</f>
        <v>Qtr1</v>
      </c>
      <c r="D914" s="5" t="s">
        <v>1540</v>
      </c>
      <c r="E914" s="5">
        <v>10002</v>
      </c>
      <c r="F914" s="5" t="s">
        <v>1326</v>
      </c>
      <c r="G914" s="5">
        <v>1</v>
      </c>
      <c r="H914" s="2" t="s">
        <v>990</v>
      </c>
      <c r="I914" s="2" t="s">
        <v>868</v>
      </c>
      <c r="J914" s="2" t="s">
        <v>870</v>
      </c>
      <c r="K914" s="5" t="s">
        <v>1026</v>
      </c>
      <c r="L914" s="5">
        <v>2887</v>
      </c>
      <c r="M914" s="5">
        <v>1491</v>
      </c>
      <c r="N914" s="5" t="s">
        <v>918</v>
      </c>
      <c r="O914" s="8">
        <v>5</v>
      </c>
      <c r="P914" s="5">
        <v>1491</v>
      </c>
      <c r="Q914" s="5">
        <v>2887</v>
      </c>
      <c r="R914" s="17">
        <f>VLOOKUP(Q914,'Commission Criteria'!$B$3:$C$11,2,TRUE)</f>
        <v>0.01</v>
      </c>
      <c r="S914" s="17">
        <f>VLOOKUP('OS Vlookup Approx Sol'!Q914,IF('OS Vlookup Approx Sol'!O914&lt;=5,'Commission Criteria'!$B$3:$C$11,'Commission Criteria'!$E$3:$F$11),2,1)</f>
        <v>0.01</v>
      </c>
      <c r="T914" s="5" t="s">
        <v>990</v>
      </c>
      <c r="U914" s="5" t="s">
        <v>867</v>
      </c>
      <c r="V914" s="5" t="s">
        <v>868</v>
      </c>
      <c r="W914" s="5" t="s">
        <v>869</v>
      </c>
      <c r="X914" s="5" t="s">
        <v>870</v>
      </c>
    </row>
    <row r="915" spans="1:24">
      <c r="A915" s="5" t="s">
        <v>1633</v>
      </c>
      <c r="B915" s="10">
        <v>42101</v>
      </c>
      <c r="C915" s="10" t="str">
        <f>VLOOKUP(MONTH(B915),'Commission Criteria'!$XES$3:$XFD$6,2,1)</f>
        <v>Qtr1</v>
      </c>
      <c r="D915" s="5" t="s">
        <v>1542</v>
      </c>
      <c r="E915" s="5">
        <v>10004</v>
      </c>
      <c r="F915" s="5" t="s">
        <v>1412</v>
      </c>
      <c r="G915" s="5">
        <v>1</v>
      </c>
      <c r="H915" s="2" t="s">
        <v>992</v>
      </c>
      <c r="I915" s="2" t="s">
        <v>864</v>
      </c>
      <c r="J915" s="2" t="s">
        <v>876</v>
      </c>
      <c r="K915" s="5" t="s">
        <v>1112</v>
      </c>
      <c r="L915" s="5">
        <v>3759</v>
      </c>
      <c r="M915" s="5">
        <v>2258</v>
      </c>
      <c r="N915" s="5" t="s">
        <v>920</v>
      </c>
      <c r="O915" s="8" t="s">
        <v>1572</v>
      </c>
      <c r="P915" s="5">
        <v>2258</v>
      </c>
      <c r="Q915" s="5">
        <v>3759</v>
      </c>
      <c r="R915" s="17">
        <f>VLOOKUP(Q915,'Commission Criteria'!$B$3:$C$11,2,TRUE)</f>
        <v>0.01</v>
      </c>
      <c r="S915" s="17">
        <f>VLOOKUP('OS Vlookup Approx Sol'!Q915,IF('OS Vlookup Approx Sol'!O915&lt;=5,'Commission Criteria'!$B$3:$C$11,'Commission Criteria'!$E$3:$F$11),2,1)</f>
        <v>0.02</v>
      </c>
      <c r="T915" s="5" t="s">
        <v>992</v>
      </c>
      <c r="U915" s="5" t="s">
        <v>875</v>
      </c>
      <c r="V915" s="5" t="s">
        <v>864</v>
      </c>
      <c r="W915" s="5" t="s">
        <v>865</v>
      </c>
      <c r="X915" s="5" t="s">
        <v>876</v>
      </c>
    </row>
    <row r="916" spans="1:24">
      <c r="A916" s="5" t="s">
        <v>1634</v>
      </c>
      <c r="B916" s="10">
        <v>42101</v>
      </c>
      <c r="C916" s="10" t="str">
        <f>VLOOKUP(MONTH(B916),'Commission Criteria'!$XES$3:$XFD$6,2,1)</f>
        <v>Qtr1</v>
      </c>
      <c r="D916" s="5" t="s">
        <v>1546</v>
      </c>
      <c r="E916" s="5">
        <v>10015</v>
      </c>
      <c r="F916" s="5" t="s">
        <v>1517</v>
      </c>
      <c r="G916" s="5">
        <v>1</v>
      </c>
      <c r="H916" s="2" t="s">
        <v>1002</v>
      </c>
      <c r="I916" s="2" t="s">
        <v>914</v>
      </c>
      <c r="J916" s="2" t="s">
        <v>915</v>
      </c>
      <c r="K916" s="5" t="s">
        <v>1217</v>
      </c>
      <c r="L916" s="5">
        <v>4542</v>
      </c>
      <c r="M916" s="5">
        <v>1226</v>
      </c>
      <c r="N916" s="5" t="s">
        <v>923</v>
      </c>
      <c r="O916" s="8">
        <v>4</v>
      </c>
      <c r="P916" s="5">
        <v>1226</v>
      </c>
      <c r="Q916" s="5">
        <v>4542</v>
      </c>
      <c r="R916" s="17">
        <f>VLOOKUP(Q916,'Commission Criteria'!$B$3:$C$11,2,TRUE)</f>
        <v>0.01</v>
      </c>
      <c r="S916" s="17">
        <f>VLOOKUP('OS Vlookup Approx Sol'!Q916,IF('OS Vlookup Approx Sol'!O916&lt;=5,'Commission Criteria'!$B$3:$C$11,'Commission Criteria'!$E$3:$F$11),2,1)</f>
        <v>0.01</v>
      </c>
      <c r="T916" s="5" t="s">
        <v>1002</v>
      </c>
      <c r="U916" s="5" t="s">
        <v>913</v>
      </c>
      <c r="V916" s="5" t="s">
        <v>914</v>
      </c>
      <c r="W916" s="5" t="s">
        <v>907</v>
      </c>
      <c r="X916" s="5" t="s">
        <v>915</v>
      </c>
    </row>
    <row r="917" spans="1:24">
      <c r="A917" s="5" t="s">
        <v>1635</v>
      </c>
      <c r="B917" s="10">
        <v>42101</v>
      </c>
      <c r="C917" s="10" t="str">
        <f>VLOOKUP(MONTH(B917),'Commission Criteria'!$XES$3:$XFD$6,2,1)</f>
        <v>Qtr1</v>
      </c>
      <c r="D917" s="5" t="s">
        <v>1539</v>
      </c>
      <c r="E917" s="5">
        <v>10012</v>
      </c>
      <c r="F917" s="5" t="s">
        <v>1286</v>
      </c>
      <c r="G917" s="5">
        <v>2</v>
      </c>
      <c r="H917" s="2" t="s">
        <v>999</v>
      </c>
      <c r="I917" s="2" t="s">
        <v>903</v>
      </c>
      <c r="J917" s="2" t="s">
        <v>904</v>
      </c>
      <c r="K917" s="5" t="s">
        <v>981</v>
      </c>
      <c r="L917" s="5">
        <v>2734</v>
      </c>
      <c r="M917" s="5">
        <v>1596</v>
      </c>
      <c r="N917" s="5" t="s">
        <v>918</v>
      </c>
      <c r="O917" s="8">
        <v>4</v>
      </c>
      <c r="P917" s="5">
        <v>3192</v>
      </c>
      <c r="Q917" s="5">
        <v>5468</v>
      </c>
      <c r="R917" s="17">
        <f>VLOOKUP(Q917,'Commission Criteria'!$B$3:$C$11,2,TRUE)</f>
        <v>0.03</v>
      </c>
      <c r="S917" s="17">
        <f>VLOOKUP('OS Vlookup Approx Sol'!Q917,IF('OS Vlookup Approx Sol'!O917&lt;=5,'Commission Criteria'!$B$3:$C$11,'Commission Criteria'!$E$3:$F$11),2,1)</f>
        <v>0.03</v>
      </c>
      <c r="T917" s="5" t="s">
        <v>999</v>
      </c>
      <c r="U917" s="5" t="s">
        <v>902</v>
      </c>
      <c r="V917" s="5" t="s">
        <v>903</v>
      </c>
      <c r="W917" s="5" t="s">
        <v>879</v>
      </c>
      <c r="X917" s="5" t="s">
        <v>904</v>
      </c>
    </row>
    <row r="918" spans="1:24">
      <c r="A918" s="5" t="s">
        <v>1636</v>
      </c>
      <c r="B918" s="10">
        <v>42101</v>
      </c>
      <c r="C918" s="10" t="str">
        <f>VLOOKUP(MONTH(B918),'Commission Criteria'!$XES$3:$XFD$6,2,1)</f>
        <v>Qtr1</v>
      </c>
      <c r="D918" s="5" t="s">
        <v>1546</v>
      </c>
      <c r="E918" s="5">
        <v>10003</v>
      </c>
      <c r="F918" s="5" t="s">
        <v>1286</v>
      </c>
      <c r="G918" s="5">
        <v>3</v>
      </c>
      <c r="H918" s="2" t="s">
        <v>991</v>
      </c>
      <c r="I918" s="2" t="s">
        <v>872</v>
      </c>
      <c r="J918" s="2" t="s">
        <v>874</v>
      </c>
      <c r="K918" s="5" t="s">
        <v>981</v>
      </c>
      <c r="L918" s="5">
        <v>2734</v>
      </c>
      <c r="M918" s="5">
        <v>1596</v>
      </c>
      <c r="N918" s="5" t="s">
        <v>918</v>
      </c>
      <c r="O918" s="8">
        <v>4</v>
      </c>
      <c r="P918" s="5">
        <v>4788</v>
      </c>
      <c r="Q918" s="5">
        <v>8202</v>
      </c>
      <c r="R918" s="17">
        <f>VLOOKUP(Q918,'Commission Criteria'!$B$3:$C$11,2,TRUE)</f>
        <v>0.03</v>
      </c>
      <c r="S918" s="17">
        <f>VLOOKUP('OS Vlookup Approx Sol'!Q918,IF('OS Vlookup Approx Sol'!O918&lt;=5,'Commission Criteria'!$B$3:$C$11,'Commission Criteria'!$E$3:$F$11),2,1)</f>
        <v>0.03</v>
      </c>
      <c r="T918" s="5" t="s">
        <v>991</v>
      </c>
      <c r="U918" s="5" t="s">
        <v>871</v>
      </c>
      <c r="V918" s="5" t="s">
        <v>872</v>
      </c>
      <c r="W918" s="5" t="s">
        <v>873</v>
      </c>
      <c r="X918" s="5" t="s">
        <v>874</v>
      </c>
    </row>
    <row r="919" spans="1:24">
      <c r="A919" s="5" t="s">
        <v>1637</v>
      </c>
      <c r="B919" s="10">
        <v>42102</v>
      </c>
      <c r="C919" s="10" t="str">
        <f>VLOOKUP(MONTH(B919),'Commission Criteria'!$XES$3:$XFD$6,2,1)</f>
        <v>Qtr1</v>
      </c>
      <c r="D919" s="5" t="s">
        <v>1541</v>
      </c>
      <c r="E919" s="5">
        <v>10005</v>
      </c>
      <c r="F919" s="5" t="s">
        <v>1477</v>
      </c>
      <c r="G919" s="5">
        <v>1</v>
      </c>
      <c r="H919" s="2" t="s">
        <v>993</v>
      </c>
      <c r="I919" s="2" t="s">
        <v>878</v>
      </c>
      <c r="J919" s="2" t="s">
        <v>880</v>
      </c>
      <c r="K919" s="5" t="s">
        <v>1177</v>
      </c>
      <c r="L919" s="5">
        <v>3553</v>
      </c>
      <c r="M919" s="5">
        <v>2174</v>
      </c>
      <c r="N919" s="5" t="s">
        <v>920</v>
      </c>
      <c r="O919" s="8">
        <v>8</v>
      </c>
      <c r="P919" s="5">
        <v>2174</v>
      </c>
      <c r="Q919" s="5">
        <v>3553</v>
      </c>
      <c r="R919" s="17">
        <f>VLOOKUP(Q919,'Commission Criteria'!$B$3:$C$11,2,TRUE)</f>
        <v>0.01</v>
      </c>
      <c r="S919" s="17">
        <f>VLOOKUP('OS Vlookup Approx Sol'!Q919,IF('OS Vlookup Approx Sol'!O919&lt;=5,'Commission Criteria'!$B$3:$C$11,'Commission Criteria'!$E$3:$F$11),2,1)</f>
        <v>0.02</v>
      </c>
      <c r="T919" s="5" t="s">
        <v>993</v>
      </c>
      <c r="U919" s="5" t="s">
        <v>877</v>
      </c>
      <c r="V919" s="5" t="s">
        <v>878</v>
      </c>
      <c r="W919" s="5" t="s">
        <v>879</v>
      </c>
      <c r="X919" s="5" t="s">
        <v>880</v>
      </c>
    </row>
    <row r="920" spans="1:24">
      <c r="A920" s="5" t="s">
        <v>1638</v>
      </c>
      <c r="B920" s="10">
        <v>42105</v>
      </c>
      <c r="C920" s="10" t="str">
        <f>VLOOKUP(MONTH(B920),'Commission Criteria'!$XES$3:$XFD$6,2,1)</f>
        <v>Qtr1</v>
      </c>
      <c r="D920" s="5" t="s">
        <v>1539</v>
      </c>
      <c r="E920" s="5">
        <v>10003</v>
      </c>
      <c r="F920" s="5" t="s">
        <v>1324</v>
      </c>
      <c r="G920" s="5">
        <v>2</v>
      </c>
      <c r="H920" s="2" t="s">
        <v>991</v>
      </c>
      <c r="I920" s="2" t="s">
        <v>872</v>
      </c>
      <c r="J920" s="2" t="s">
        <v>874</v>
      </c>
      <c r="K920" s="5" t="s">
        <v>1024</v>
      </c>
      <c r="L920" s="5">
        <v>4392</v>
      </c>
      <c r="M920" s="5">
        <v>1542</v>
      </c>
      <c r="N920" s="5" t="s">
        <v>918</v>
      </c>
      <c r="O920" s="8">
        <v>4</v>
      </c>
      <c r="P920" s="5">
        <v>3084</v>
      </c>
      <c r="Q920" s="5">
        <v>8784</v>
      </c>
      <c r="R920" s="17">
        <f>VLOOKUP(Q920,'Commission Criteria'!$B$3:$C$11,2,TRUE)</f>
        <v>0.03</v>
      </c>
      <c r="S920" s="17">
        <f>VLOOKUP('OS Vlookup Approx Sol'!Q920,IF('OS Vlookup Approx Sol'!O920&lt;=5,'Commission Criteria'!$B$3:$C$11,'Commission Criteria'!$E$3:$F$11),2,1)</f>
        <v>0.03</v>
      </c>
      <c r="T920" s="5" t="s">
        <v>991</v>
      </c>
      <c r="U920" s="5" t="s">
        <v>871</v>
      </c>
      <c r="V920" s="5" t="s">
        <v>872</v>
      </c>
      <c r="W920" s="5" t="s">
        <v>873</v>
      </c>
      <c r="X920" s="5" t="s">
        <v>874</v>
      </c>
    </row>
    <row r="921" spans="1:24">
      <c r="A921" s="5" t="s">
        <v>1639</v>
      </c>
      <c r="B921" s="10">
        <v>42108</v>
      </c>
      <c r="C921" s="10" t="str">
        <f>VLOOKUP(MONTH(B921),'Commission Criteria'!$XES$3:$XFD$6,2,1)</f>
        <v>Qtr1</v>
      </c>
      <c r="D921" s="5" t="s">
        <v>1543</v>
      </c>
      <c r="E921" s="5">
        <v>10009</v>
      </c>
      <c r="F921" s="5" t="s">
        <v>1528</v>
      </c>
      <c r="G921" s="5">
        <v>1</v>
      </c>
      <c r="H921" s="2" t="s">
        <v>996</v>
      </c>
      <c r="I921" s="2" t="s">
        <v>892</v>
      </c>
      <c r="J921" s="2" t="s">
        <v>894</v>
      </c>
      <c r="K921" s="5" t="s">
        <v>1228</v>
      </c>
      <c r="L921" s="5">
        <v>2539</v>
      </c>
      <c r="M921" s="5">
        <v>1656</v>
      </c>
      <c r="N921" s="5" t="s">
        <v>918</v>
      </c>
      <c r="O921" s="8">
        <v>10</v>
      </c>
      <c r="P921" s="5">
        <v>1656</v>
      </c>
      <c r="Q921" s="5">
        <v>2539</v>
      </c>
      <c r="R921" s="17">
        <f>VLOOKUP(Q921,'Commission Criteria'!$B$3:$C$11,2,TRUE)</f>
        <v>0.01</v>
      </c>
      <c r="S921" s="17">
        <f>VLOOKUP('OS Vlookup Approx Sol'!Q921,IF('OS Vlookup Approx Sol'!O921&lt;=5,'Commission Criteria'!$B$3:$C$11,'Commission Criteria'!$E$3:$F$11),2,1)</f>
        <v>0.02</v>
      </c>
      <c r="T921" s="5" t="s">
        <v>996</v>
      </c>
      <c r="U921" s="5" t="s">
        <v>891</v>
      </c>
      <c r="V921" s="5" t="s">
        <v>892</v>
      </c>
      <c r="W921" s="5" t="s">
        <v>893</v>
      </c>
      <c r="X921" s="5" t="s">
        <v>894</v>
      </c>
    </row>
    <row r="922" spans="1:24">
      <c r="A922" s="5" t="s">
        <v>1640</v>
      </c>
      <c r="B922" s="10">
        <v>42108</v>
      </c>
      <c r="C922" s="10" t="str">
        <f>VLOOKUP(MONTH(B922),'Commission Criteria'!$XES$3:$XFD$6,2,1)</f>
        <v>Qtr1</v>
      </c>
      <c r="D922" s="5" t="s">
        <v>1542</v>
      </c>
      <c r="E922" s="5">
        <v>10004</v>
      </c>
      <c r="F922" s="5" t="s">
        <v>1260</v>
      </c>
      <c r="G922" s="5">
        <v>3</v>
      </c>
      <c r="H922" s="2" t="s">
        <v>992</v>
      </c>
      <c r="I922" s="2" t="s">
        <v>864</v>
      </c>
      <c r="J922" s="2" t="s">
        <v>876</v>
      </c>
      <c r="K922" s="5" t="s">
        <v>956</v>
      </c>
      <c r="L922" s="5">
        <v>3112</v>
      </c>
      <c r="M922" s="5">
        <v>1766</v>
      </c>
      <c r="N922" s="5" t="s">
        <v>918</v>
      </c>
      <c r="O922" s="8" t="s">
        <v>1572</v>
      </c>
      <c r="P922" s="5">
        <v>5298</v>
      </c>
      <c r="Q922" s="5">
        <v>9336</v>
      </c>
      <c r="R922" s="17">
        <f>VLOOKUP(Q922,'Commission Criteria'!$B$3:$C$11,2,TRUE)</f>
        <v>0.03</v>
      </c>
      <c r="S922" s="17">
        <f>VLOOKUP('OS Vlookup Approx Sol'!Q922,IF('OS Vlookup Approx Sol'!O922&lt;=5,'Commission Criteria'!$B$3:$C$11,'Commission Criteria'!$E$3:$F$11),2,1)</f>
        <v>0.02</v>
      </c>
      <c r="T922" s="5" t="s">
        <v>992</v>
      </c>
      <c r="U922" s="5" t="s">
        <v>875</v>
      </c>
      <c r="V922" s="5" t="s">
        <v>864</v>
      </c>
      <c r="W922" s="5" t="s">
        <v>865</v>
      </c>
      <c r="X922" s="5" t="s">
        <v>876</v>
      </c>
    </row>
    <row r="923" spans="1:24">
      <c r="A923" s="5" t="s">
        <v>1641</v>
      </c>
      <c r="B923" s="10">
        <v>42112</v>
      </c>
      <c r="C923" s="10" t="str">
        <f>VLOOKUP(MONTH(B923),'Commission Criteria'!$XES$3:$XFD$6,2,1)</f>
        <v>Qtr1</v>
      </c>
      <c r="D923" s="5" t="s">
        <v>1542</v>
      </c>
      <c r="E923" s="5">
        <v>10014</v>
      </c>
      <c r="F923" s="5" t="s">
        <v>1266</v>
      </c>
      <c r="G923" s="5">
        <v>1</v>
      </c>
      <c r="H923" s="2" t="s">
        <v>1001</v>
      </c>
      <c r="I923" s="2" t="s">
        <v>910</v>
      </c>
      <c r="J923" s="2" t="s">
        <v>912</v>
      </c>
      <c r="K923" s="5" t="s">
        <v>976</v>
      </c>
      <c r="L923" s="5">
        <v>4378</v>
      </c>
      <c r="M923" s="5">
        <v>1998</v>
      </c>
      <c r="N923" s="5" t="s">
        <v>920</v>
      </c>
      <c r="O923" s="8" t="s">
        <v>1572</v>
      </c>
      <c r="P923" s="5">
        <v>1998</v>
      </c>
      <c r="Q923" s="5">
        <v>4378</v>
      </c>
      <c r="R923" s="17">
        <f>VLOOKUP(Q923,'Commission Criteria'!$B$3:$C$11,2,TRUE)</f>
        <v>0.01</v>
      </c>
      <c r="S923" s="17">
        <f>VLOOKUP('OS Vlookup Approx Sol'!Q923,IF('OS Vlookup Approx Sol'!O923&lt;=5,'Commission Criteria'!$B$3:$C$11,'Commission Criteria'!$E$3:$F$11),2,1)</f>
        <v>0.02</v>
      </c>
      <c r="T923" s="5" t="s">
        <v>1001</v>
      </c>
      <c r="U923" s="5" t="s">
        <v>909</v>
      </c>
      <c r="V923" s="5" t="s">
        <v>910</v>
      </c>
      <c r="W923" s="5" t="s">
        <v>911</v>
      </c>
      <c r="X923" s="5" t="s">
        <v>912</v>
      </c>
    </row>
    <row r="924" spans="1:24">
      <c r="A924" s="5" t="s">
        <v>1642</v>
      </c>
      <c r="B924" s="10">
        <v>42112</v>
      </c>
      <c r="C924" s="10" t="str">
        <f>VLOOKUP(MONTH(B924),'Commission Criteria'!$XES$3:$XFD$6,2,1)</f>
        <v>Qtr1</v>
      </c>
      <c r="D924" s="5" t="s">
        <v>1542</v>
      </c>
      <c r="E924" s="5">
        <v>10002</v>
      </c>
      <c r="F924" s="5" t="s">
        <v>1326</v>
      </c>
      <c r="G924" s="5">
        <v>2</v>
      </c>
      <c r="H924" s="2" t="s">
        <v>990</v>
      </c>
      <c r="I924" s="2" t="s">
        <v>868</v>
      </c>
      <c r="J924" s="2" t="s">
        <v>870</v>
      </c>
      <c r="K924" s="5" t="s">
        <v>1026</v>
      </c>
      <c r="L924" s="5">
        <v>2887</v>
      </c>
      <c r="M924" s="5">
        <v>1491</v>
      </c>
      <c r="N924" s="5" t="s">
        <v>918</v>
      </c>
      <c r="O924" s="8" t="s">
        <v>1572</v>
      </c>
      <c r="P924" s="5">
        <v>2982</v>
      </c>
      <c r="Q924" s="5">
        <v>5774</v>
      </c>
      <c r="R924" s="17">
        <f>VLOOKUP(Q924,'Commission Criteria'!$B$3:$C$11,2,TRUE)</f>
        <v>0.03</v>
      </c>
      <c r="S924" s="17">
        <f>VLOOKUP('OS Vlookup Approx Sol'!Q924,IF('OS Vlookup Approx Sol'!O924&lt;=5,'Commission Criteria'!$B$3:$C$11,'Commission Criteria'!$E$3:$F$11),2,1)</f>
        <v>0.02</v>
      </c>
      <c r="T924" s="5" t="s">
        <v>990</v>
      </c>
      <c r="U924" s="5" t="s">
        <v>867</v>
      </c>
      <c r="V924" s="5" t="s">
        <v>868</v>
      </c>
      <c r="W924" s="5" t="s">
        <v>869</v>
      </c>
      <c r="X924" s="5" t="s">
        <v>870</v>
      </c>
    </row>
    <row r="925" spans="1:24">
      <c r="A925" s="5" t="s">
        <v>1643</v>
      </c>
      <c r="B925" s="10">
        <v>42113</v>
      </c>
      <c r="C925" s="10" t="str">
        <f>VLOOKUP(MONTH(B925),'Commission Criteria'!$XES$3:$XFD$6,2,1)</f>
        <v>Qtr1</v>
      </c>
      <c r="D925" s="5" t="s">
        <v>1539</v>
      </c>
      <c r="E925" s="5">
        <v>10005</v>
      </c>
      <c r="F925" s="5" t="s">
        <v>1509</v>
      </c>
      <c r="G925" s="5">
        <v>1</v>
      </c>
      <c r="H925" s="2" t="s">
        <v>993</v>
      </c>
      <c r="I925" s="2" t="s">
        <v>878</v>
      </c>
      <c r="J925" s="2" t="s">
        <v>880</v>
      </c>
      <c r="K925" s="5" t="s">
        <v>1209</v>
      </c>
      <c r="L925" s="5">
        <v>3388</v>
      </c>
      <c r="M925" s="5">
        <v>1454</v>
      </c>
      <c r="N925" s="5" t="s">
        <v>923</v>
      </c>
      <c r="O925" s="8">
        <v>4</v>
      </c>
      <c r="P925" s="5">
        <v>1454</v>
      </c>
      <c r="Q925" s="5">
        <v>3388</v>
      </c>
      <c r="R925" s="17">
        <f>VLOOKUP(Q925,'Commission Criteria'!$B$3:$C$11,2,TRUE)</f>
        <v>0.01</v>
      </c>
      <c r="S925" s="17">
        <f>VLOOKUP('OS Vlookup Approx Sol'!Q925,IF('OS Vlookup Approx Sol'!O925&lt;=5,'Commission Criteria'!$B$3:$C$11,'Commission Criteria'!$E$3:$F$11),2,1)</f>
        <v>0.01</v>
      </c>
      <c r="T925" s="5" t="s">
        <v>993</v>
      </c>
      <c r="U925" s="5" t="s">
        <v>877</v>
      </c>
      <c r="V925" s="5" t="s">
        <v>878</v>
      </c>
      <c r="W925" s="5" t="s">
        <v>879</v>
      </c>
      <c r="X925" s="5" t="s">
        <v>880</v>
      </c>
    </row>
    <row r="926" spans="1:24">
      <c r="A926" s="5" t="s">
        <v>1644</v>
      </c>
      <c r="B926" s="10">
        <v>42113</v>
      </c>
      <c r="C926" s="10" t="str">
        <f>VLOOKUP(MONTH(B926),'Commission Criteria'!$XES$3:$XFD$6,2,1)</f>
        <v>Qtr1</v>
      </c>
      <c r="D926" s="5" t="s">
        <v>1542</v>
      </c>
      <c r="E926" s="5">
        <v>10010</v>
      </c>
      <c r="F926" s="5" t="s">
        <v>1407</v>
      </c>
      <c r="G926" s="5">
        <v>1</v>
      </c>
      <c r="H926" s="2" t="s">
        <v>997</v>
      </c>
      <c r="I926" s="2" t="s">
        <v>896</v>
      </c>
      <c r="J926" s="2" t="s">
        <v>897</v>
      </c>
      <c r="K926" s="5" t="s">
        <v>1107</v>
      </c>
      <c r="L926" s="5">
        <v>4234</v>
      </c>
      <c r="M926" s="5">
        <v>1212</v>
      </c>
      <c r="N926" s="5" t="s">
        <v>923</v>
      </c>
      <c r="O926" s="8" t="s">
        <v>1572</v>
      </c>
      <c r="P926" s="5">
        <v>1212</v>
      </c>
      <c r="Q926" s="5">
        <v>4234</v>
      </c>
      <c r="R926" s="17">
        <f>VLOOKUP(Q926,'Commission Criteria'!$B$3:$C$11,2,TRUE)</f>
        <v>0.01</v>
      </c>
      <c r="S926" s="17">
        <f>VLOOKUP('OS Vlookup Approx Sol'!Q926,IF('OS Vlookup Approx Sol'!O926&lt;=5,'Commission Criteria'!$B$3:$C$11,'Commission Criteria'!$E$3:$F$11),2,1)</f>
        <v>0.02</v>
      </c>
      <c r="T926" s="5" t="s">
        <v>997</v>
      </c>
      <c r="U926" s="5" t="s">
        <v>895</v>
      </c>
      <c r="V926" s="5" t="s">
        <v>896</v>
      </c>
      <c r="W926" s="5" t="s">
        <v>879</v>
      </c>
      <c r="X926" s="5" t="s">
        <v>897</v>
      </c>
    </row>
    <row r="927" spans="1:24">
      <c r="A927" s="5" t="s">
        <v>1645</v>
      </c>
      <c r="B927" s="10">
        <v>42113</v>
      </c>
      <c r="C927" s="10" t="str">
        <f>VLOOKUP(MONTH(B927),'Commission Criteria'!$XES$3:$XFD$6,2,1)</f>
        <v>Qtr1</v>
      </c>
      <c r="D927" s="5" t="s">
        <v>1544</v>
      </c>
      <c r="E927" s="5">
        <v>10013</v>
      </c>
      <c r="F927" s="5" t="s">
        <v>1436</v>
      </c>
      <c r="G927" s="5">
        <v>1</v>
      </c>
      <c r="H927" s="2" t="s">
        <v>1000</v>
      </c>
      <c r="I927" s="2" t="s">
        <v>906</v>
      </c>
      <c r="J927" s="2" t="s">
        <v>908</v>
      </c>
      <c r="K927" s="5" t="s">
        <v>1136</v>
      </c>
      <c r="L927" s="5">
        <v>4515</v>
      </c>
      <c r="M927" s="5">
        <v>1550</v>
      </c>
      <c r="N927" s="5" t="s">
        <v>925</v>
      </c>
      <c r="O927" s="8">
        <v>3</v>
      </c>
      <c r="P927" s="5">
        <v>1550</v>
      </c>
      <c r="Q927" s="5">
        <v>4515</v>
      </c>
      <c r="R927" s="17">
        <f>VLOOKUP(Q927,'Commission Criteria'!$B$3:$C$11,2,TRUE)</f>
        <v>0.01</v>
      </c>
      <c r="S927" s="17">
        <f>VLOOKUP('OS Vlookup Approx Sol'!Q927,IF('OS Vlookup Approx Sol'!O927&lt;=5,'Commission Criteria'!$B$3:$C$11,'Commission Criteria'!$E$3:$F$11),2,1)</f>
        <v>0.01</v>
      </c>
      <c r="T927" s="5" t="s">
        <v>1000</v>
      </c>
      <c r="U927" s="5" t="s">
        <v>905</v>
      </c>
      <c r="V927" s="5" t="s">
        <v>906</v>
      </c>
      <c r="W927" s="5" t="s">
        <v>907</v>
      </c>
      <c r="X927" s="5" t="s">
        <v>908</v>
      </c>
    </row>
    <row r="928" spans="1:24">
      <c r="A928" s="5" t="s">
        <v>1646</v>
      </c>
      <c r="B928" s="10">
        <v>42117</v>
      </c>
      <c r="C928" s="10" t="str">
        <f>VLOOKUP(MONTH(B928),'Commission Criteria'!$XES$3:$XFD$6,2,1)</f>
        <v>Qtr1</v>
      </c>
      <c r="D928" s="5" t="s">
        <v>1544</v>
      </c>
      <c r="E928" s="5">
        <v>10013</v>
      </c>
      <c r="F928" s="5" t="s">
        <v>1272</v>
      </c>
      <c r="G928" s="5">
        <v>1</v>
      </c>
      <c r="H928" s="2" t="s">
        <v>1000</v>
      </c>
      <c r="I928" s="2" t="s">
        <v>906</v>
      </c>
      <c r="J928" s="2" t="s">
        <v>908</v>
      </c>
      <c r="K928" s="5" t="s">
        <v>960</v>
      </c>
      <c r="L928" s="5">
        <v>4719</v>
      </c>
      <c r="M928" s="5">
        <v>2043</v>
      </c>
      <c r="N928" s="5" t="s">
        <v>918</v>
      </c>
      <c r="O928" s="8">
        <v>3</v>
      </c>
      <c r="P928" s="5">
        <v>2043</v>
      </c>
      <c r="Q928" s="5">
        <v>4719</v>
      </c>
      <c r="R928" s="17">
        <f>VLOOKUP(Q928,'Commission Criteria'!$B$3:$C$11,2,TRUE)</f>
        <v>0.01</v>
      </c>
      <c r="S928" s="17">
        <f>VLOOKUP('OS Vlookup Approx Sol'!Q928,IF('OS Vlookup Approx Sol'!O928&lt;=5,'Commission Criteria'!$B$3:$C$11,'Commission Criteria'!$E$3:$F$11),2,1)</f>
        <v>0.01</v>
      </c>
      <c r="T928" s="5" t="s">
        <v>1000</v>
      </c>
      <c r="U928" s="5" t="s">
        <v>905</v>
      </c>
      <c r="V928" s="5" t="s">
        <v>906</v>
      </c>
      <c r="W928" s="5" t="s">
        <v>907</v>
      </c>
      <c r="X928" s="5" t="s">
        <v>908</v>
      </c>
    </row>
    <row r="929" spans="1:24">
      <c r="A929" s="5" t="s">
        <v>1647</v>
      </c>
      <c r="B929" s="10">
        <v>42117</v>
      </c>
      <c r="C929" s="10" t="str">
        <f>VLOOKUP(MONTH(B929),'Commission Criteria'!$XES$3:$XFD$6,2,1)</f>
        <v>Qtr1</v>
      </c>
      <c r="D929" s="5" t="s">
        <v>1540</v>
      </c>
      <c r="E929" s="5">
        <v>10013</v>
      </c>
      <c r="F929" s="5" t="s">
        <v>1332</v>
      </c>
      <c r="G929" s="5">
        <v>2</v>
      </c>
      <c r="H929" s="2" t="s">
        <v>1000</v>
      </c>
      <c r="I929" s="2" t="s">
        <v>906</v>
      </c>
      <c r="J929" s="2" t="s">
        <v>908</v>
      </c>
      <c r="K929" s="5" t="s">
        <v>1032</v>
      </c>
      <c r="L929" s="5">
        <v>2586</v>
      </c>
      <c r="M929" s="5">
        <v>2432</v>
      </c>
      <c r="N929" s="5" t="s">
        <v>920</v>
      </c>
      <c r="O929" s="8">
        <v>5</v>
      </c>
      <c r="P929" s="5">
        <v>4864</v>
      </c>
      <c r="Q929" s="5">
        <v>5172</v>
      </c>
      <c r="R929" s="17">
        <f>VLOOKUP(Q929,'Commission Criteria'!$B$3:$C$11,2,TRUE)</f>
        <v>0.03</v>
      </c>
      <c r="S929" s="17">
        <f>VLOOKUP('OS Vlookup Approx Sol'!Q929,IF('OS Vlookup Approx Sol'!O929&lt;=5,'Commission Criteria'!$B$3:$C$11,'Commission Criteria'!$E$3:$F$11),2,1)</f>
        <v>0.03</v>
      </c>
      <c r="T929" s="5" t="s">
        <v>1000</v>
      </c>
      <c r="U929" s="5" t="s">
        <v>905</v>
      </c>
      <c r="V929" s="5" t="s">
        <v>906</v>
      </c>
      <c r="W929" s="5" t="s">
        <v>907</v>
      </c>
      <c r="X929" s="5" t="s">
        <v>908</v>
      </c>
    </row>
    <row r="930" spans="1:24">
      <c r="A930" s="5" t="s">
        <v>1648</v>
      </c>
      <c r="B930" s="10">
        <v>42118</v>
      </c>
      <c r="C930" s="10" t="str">
        <f>VLOOKUP(MONTH(B930),'Commission Criteria'!$XES$3:$XFD$6,2,1)</f>
        <v>Qtr1</v>
      </c>
      <c r="D930" s="5" t="s">
        <v>1539</v>
      </c>
      <c r="E930" s="5">
        <v>10015</v>
      </c>
      <c r="F930" s="5" t="s">
        <v>1470</v>
      </c>
      <c r="G930" s="5">
        <v>1</v>
      </c>
      <c r="H930" s="2" t="s">
        <v>1002</v>
      </c>
      <c r="I930" s="2" t="s">
        <v>914</v>
      </c>
      <c r="J930" s="2" t="s">
        <v>915</v>
      </c>
      <c r="K930" s="5" t="s">
        <v>1170</v>
      </c>
      <c r="L930" s="5">
        <v>2509</v>
      </c>
      <c r="M930" s="5">
        <v>1452</v>
      </c>
      <c r="N930" s="5" t="s">
        <v>918</v>
      </c>
      <c r="O930" s="8">
        <v>4</v>
      </c>
      <c r="P930" s="5">
        <v>1452</v>
      </c>
      <c r="Q930" s="5">
        <v>2509</v>
      </c>
      <c r="R930" s="17">
        <f>VLOOKUP(Q930,'Commission Criteria'!$B$3:$C$11,2,TRUE)</f>
        <v>0.01</v>
      </c>
      <c r="S930" s="17">
        <f>VLOOKUP('OS Vlookup Approx Sol'!Q930,IF('OS Vlookup Approx Sol'!O930&lt;=5,'Commission Criteria'!$B$3:$C$11,'Commission Criteria'!$E$3:$F$11),2,1)</f>
        <v>0.01</v>
      </c>
      <c r="T930" s="5" t="s">
        <v>1002</v>
      </c>
      <c r="U930" s="5" t="s">
        <v>913</v>
      </c>
      <c r="V930" s="5" t="s">
        <v>914</v>
      </c>
      <c r="W930" s="5" t="s">
        <v>907</v>
      </c>
      <c r="X930" s="5" t="s">
        <v>915</v>
      </c>
    </row>
    <row r="931" spans="1:24">
      <c r="A931" s="5" t="s">
        <v>1649</v>
      </c>
      <c r="B931" s="10">
        <v>42118</v>
      </c>
      <c r="C931" s="10" t="str">
        <f>VLOOKUP(MONTH(B931),'Commission Criteria'!$XES$3:$XFD$6,2,1)</f>
        <v>Qtr1</v>
      </c>
      <c r="D931" s="5" t="s">
        <v>1544</v>
      </c>
      <c r="E931" s="5">
        <v>10015</v>
      </c>
      <c r="F931" s="5" t="s">
        <v>1348</v>
      </c>
      <c r="G931" s="5">
        <v>1</v>
      </c>
      <c r="H931" s="2" t="s">
        <v>1002</v>
      </c>
      <c r="I931" s="2" t="s">
        <v>914</v>
      </c>
      <c r="J931" s="2" t="s">
        <v>915</v>
      </c>
      <c r="K931" s="5" t="s">
        <v>1048</v>
      </c>
      <c r="L931" s="5">
        <v>2775</v>
      </c>
      <c r="M931" s="5">
        <v>1847</v>
      </c>
      <c r="N931" s="5" t="s">
        <v>918</v>
      </c>
      <c r="O931" s="8">
        <v>3</v>
      </c>
      <c r="P931" s="5">
        <v>1847</v>
      </c>
      <c r="Q931" s="5">
        <v>2775</v>
      </c>
      <c r="R931" s="17">
        <f>VLOOKUP(Q931,'Commission Criteria'!$B$3:$C$11,2,TRUE)</f>
        <v>0.01</v>
      </c>
      <c r="S931" s="17">
        <f>VLOOKUP('OS Vlookup Approx Sol'!Q931,IF('OS Vlookup Approx Sol'!O931&lt;=5,'Commission Criteria'!$B$3:$C$11,'Commission Criteria'!$E$3:$F$11),2,1)</f>
        <v>0.01</v>
      </c>
      <c r="T931" s="5" t="s">
        <v>1002</v>
      </c>
      <c r="U931" s="5" t="s">
        <v>913</v>
      </c>
      <c r="V931" s="5" t="s">
        <v>914</v>
      </c>
      <c r="W931" s="5" t="s">
        <v>907</v>
      </c>
      <c r="X931" s="5" t="s">
        <v>915</v>
      </c>
    </row>
    <row r="932" spans="1:24">
      <c r="A932" s="5" t="s">
        <v>1650</v>
      </c>
      <c r="B932" s="10">
        <v>42118</v>
      </c>
      <c r="C932" s="10" t="str">
        <f>VLOOKUP(MONTH(B932),'Commission Criteria'!$XES$3:$XFD$6,2,1)</f>
        <v>Qtr1</v>
      </c>
      <c r="D932" s="5" t="s">
        <v>1545</v>
      </c>
      <c r="E932" s="5">
        <v>10012</v>
      </c>
      <c r="F932" s="5" t="s">
        <v>1336</v>
      </c>
      <c r="G932" s="5">
        <v>1</v>
      </c>
      <c r="H932" s="2" t="s">
        <v>999</v>
      </c>
      <c r="I932" s="2" t="s">
        <v>903</v>
      </c>
      <c r="J932" s="2" t="s">
        <v>904</v>
      </c>
      <c r="K932" s="5" t="s">
        <v>1036</v>
      </c>
      <c r="L932" s="5">
        <v>3025</v>
      </c>
      <c r="M932" s="5">
        <v>1863</v>
      </c>
      <c r="N932" s="5" t="s">
        <v>918</v>
      </c>
      <c r="O932" s="8">
        <v>6</v>
      </c>
      <c r="P932" s="5">
        <v>1863</v>
      </c>
      <c r="Q932" s="5">
        <v>3025</v>
      </c>
      <c r="R932" s="17">
        <f>VLOOKUP(Q932,'Commission Criteria'!$B$3:$C$11,2,TRUE)</f>
        <v>0.01</v>
      </c>
      <c r="S932" s="17">
        <f>VLOOKUP('OS Vlookup Approx Sol'!Q932,IF('OS Vlookup Approx Sol'!O932&lt;=5,'Commission Criteria'!$B$3:$C$11,'Commission Criteria'!$E$3:$F$11),2,1)</f>
        <v>0.02</v>
      </c>
      <c r="T932" s="5" t="s">
        <v>999</v>
      </c>
      <c r="U932" s="5" t="s">
        <v>902</v>
      </c>
      <c r="V932" s="5" t="s">
        <v>903</v>
      </c>
      <c r="W932" s="5" t="s">
        <v>879</v>
      </c>
      <c r="X932" s="5" t="s">
        <v>904</v>
      </c>
    </row>
    <row r="933" spans="1:24">
      <c r="A933" s="5" t="s">
        <v>1651</v>
      </c>
      <c r="B933" s="10">
        <v>42118</v>
      </c>
      <c r="C933" s="10" t="str">
        <f>VLOOKUP(MONTH(B933),'Commission Criteria'!$XES$3:$XFD$6,2,1)</f>
        <v>Qtr1</v>
      </c>
      <c r="D933" s="5" t="s">
        <v>1544</v>
      </c>
      <c r="E933" s="5">
        <v>10002</v>
      </c>
      <c r="F933" s="5" t="s">
        <v>1283</v>
      </c>
      <c r="G933" s="5">
        <v>1</v>
      </c>
      <c r="H933" s="2" t="s">
        <v>990</v>
      </c>
      <c r="I933" s="2" t="s">
        <v>868</v>
      </c>
      <c r="J933" s="2" t="s">
        <v>870</v>
      </c>
      <c r="K933" s="5" t="s">
        <v>980</v>
      </c>
      <c r="L933" s="5">
        <v>3859</v>
      </c>
      <c r="M933" s="5">
        <v>1465</v>
      </c>
      <c r="N933" s="5" t="s">
        <v>925</v>
      </c>
      <c r="O933" s="8">
        <v>3</v>
      </c>
      <c r="P933" s="5">
        <v>1465</v>
      </c>
      <c r="Q933" s="5">
        <v>3859</v>
      </c>
      <c r="R933" s="17">
        <f>VLOOKUP(Q933,'Commission Criteria'!$B$3:$C$11,2,TRUE)</f>
        <v>0.01</v>
      </c>
      <c r="S933" s="17">
        <f>VLOOKUP('OS Vlookup Approx Sol'!Q933,IF('OS Vlookup Approx Sol'!O933&lt;=5,'Commission Criteria'!$B$3:$C$11,'Commission Criteria'!$E$3:$F$11),2,1)</f>
        <v>0.01</v>
      </c>
      <c r="T933" s="5" t="s">
        <v>990</v>
      </c>
      <c r="U933" s="5" t="s">
        <v>867</v>
      </c>
      <c r="V933" s="5" t="s">
        <v>868</v>
      </c>
      <c r="W933" s="5" t="s">
        <v>869</v>
      </c>
      <c r="X933" s="5" t="s">
        <v>870</v>
      </c>
    </row>
    <row r="934" spans="1:24">
      <c r="A934" s="5" t="s">
        <v>1652</v>
      </c>
      <c r="B934" s="10">
        <v>42118</v>
      </c>
      <c r="C934" s="10" t="str">
        <f>VLOOKUP(MONTH(B934),'Commission Criteria'!$XES$3:$XFD$6,2,1)</f>
        <v>Qtr1</v>
      </c>
      <c r="D934" s="5" t="s">
        <v>1540</v>
      </c>
      <c r="E934" s="5">
        <v>10011</v>
      </c>
      <c r="F934" s="5" t="s">
        <v>1411</v>
      </c>
      <c r="G934" s="5">
        <v>2</v>
      </c>
      <c r="H934" s="2" t="s">
        <v>998</v>
      </c>
      <c r="I934" s="2" t="s">
        <v>899</v>
      </c>
      <c r="J934" s="2" t="s">
        <v>901</v>
      </c>
      <c r="K934" s="5" t="s">
        <v>1111</v>
      </c>
      <c r="L934" s="5">
        <v>2535</v>
      </c>
      <c r="M934" s="5">
        <v>1841</v>
      </c>
      <c r="N934" s="5" t="s">
        <v>918</v>
      </c>
      <c r="O934" s="8">
        <v>5</v>
      </c>
      <c r="P934" s="5">
        <v>3682</v>
      </c>
      <c r="Q934" s="5">
        <v>5070</v>
      </c>
      <c r="R934" s="17">
        <f>VLOOKUP(Q934,'Commission Criteria'!$B$3:$C$11,2,TRUE)</f>
        <v>0.03</v>
      </c>
      <c r="S934" s="17">
        <f>VLOOKUP('OS Vlookup Approx Sol'!Q934,IF('OS Vlookup Approx Sol'!O934&lt;=5,'Commission Criteria'!$B$3:$C$11,'Commission Criteria'!$E$3:$F$11),2,1)</f>
        <v>0.03</v>
      </c>
      <c r="T934" s="5" t="s">
        <v>998</v>
      </c>
      <c r="U934" s="5" t="s">
        <v>898</v>
      </c>
      <c r="V934" s="5" t="s">
        <v>899</v>
      </c>
      <c r="W934" s="5" t="s">
        <v>900</v>
      </c>
      <c r="X934" s="5" t="s">
        <v>901</v>
      </c>
    </row>
    <row r="935" spans="1:24">
      <c r="A935" s="5" t="s">
        <v>1653</v>
      </c>
      <c r="B935" s="10">
        <v>42118</v>
      </c>
      <c r="C935" s="10" t="str">
        <f>VLOOKUP(MONTH(B935),'Commission Criteria'!$XES$3:$XFD$6,2,1)</f>
        <v>Qtr1</v>
      </c>
      <c r="D935" s="5" t="s">
        <v>1544</v>
      </c>
      <c r="E935" s="5">
        <v>10006</v>
      </c>
      <c r="F935" s="5" t="s">
        <v>1322</v>
      </c>
      <c r="G935" s="5">
        <v>3</v>
      </c>
      <c r="H935" s="2" t="s">
        <v>1561</v>
      </c>
      <c r="I935" s="2" t="s">
        <v>882</v>
      </c>
      <c r="J935" s="2" t="s">
        <v>884</v>
      </c>
      <c r="K935" s="5" t="s">
        <v>1022</v>
      </c>
      <c r="L935" s="5">
        <v>3018</v>
      </c>
      <c r="M935" s="5">
        <v>1286</v>
      </c>
      <c r="N935" s="5" t="s">
        <v>918</v>
      </c>
      <c r="O935" s="8">
        <v>3</v>
      </c>
      <c r="P935" s="5">
        <v>3858</v>
      </c>
      <c r="Q935" s="5">
        <v>9054</v>
      </c>
      <c r="R935" s="17">
        <f>VLOOKUP(Q935,'Commission Criteria'!$B$3:$C$11,2,TRUE)</f>
        <v>0.03</v>
      </c>
      <c r="S935" s="17">
        <f>VLOOKUP('OS Vlookup Approx Sol'!Q935,IF('OS Vlookup Approx Sol'!O935&lt;=5,'Commission Criteria'!$B$3:$C$11,'Commission Criteria'!$E$3:$F$11),2,1)</f>
        <v>0.03</v>
      </c>
      <c r="T935" s="5" t="s">
        <v>1561</v>
      </c>
      <c r="U935" s="5" t="s">
        <v>881</v>
      </c>
      <c r="V935" s="5" t="s">
        <v>882</v>
      </c>
      <c r="W935" s="5" t="s">
        <v>883</v>
      </c>
      <c r="X935" s="5" t="s">
        <v>884</v>
      </c>
    </row>
    <row r="936" spans="1:24">
      <c r="A936" s="5" t="s">
        <v>1654</v>
      </c>
      <c r="B936" s="10">
        <v>42118</v>
      </c>
      <c r="C936" s="10" t="str">
        <f>VLOOKUP(MONTH(B936),'Commission Criteria'!$XES$3:$XFD$6,2,1)</f>
        <v>Qtr1</v>
      </c>
      <c r="D936" s="5" t="s">
        <v>1539</v>
      </c>
      <c r="E936" s="5">
        <v>10010</v>
      </c>
      <c r="F936" s="5" t="s">
        <v>1308</v>
      </c>
      <c r="G936" s="5">
        <v>3</v>
      </c>
      <c r="H936" s="2" t="s">
        <v>997</v>
      </c>
      <c r="I936" s="2" t="s">
        <v>896</v>
      </c>
      <c r="J936" s="2" t="s">
        <v>897</v>
      </c>
      <c r="K936" s="5" t="s">
        <v>983</v>
      </c>
      <c r="L936" s="5">
        <v>4325</v>
      </c>
      <c r="M936" s="5">
        <v>1734</v>
      </c>
      <c r="N936" s="5" t="s">
        <v>925</v>
      </c>
      <c r="O936" s="8">
        <v>4</v>
      </c>
      <c r="P936" s="5">
        <v>5202</v>
      </c>
      <c r="Q936" s="5">
        <v>12975</v>
      </c>
      <c r="R936" s="17">
        <f>VLOOKUP(Q936,'Commission Criteria'!$B$3:$C$11,2,TRUE)</f>
        <v>0.03</v>
      </c>
      <c r="S936" s="17">
        <f>VLOOKUP('OS Vlookup Approx Sol'!Q936,IF('OS Vlookup Approx Sol'!O936&lt;=5,'Commission Criteria'!$B$3:$C$11,'Commission Criteria'!$E$3:$F$11),2,1)</f>
        <v>0.03</v>
      </c>
      <c r="T936" s="5" t="s">
        <v>997</v>
      </c>
      <c r="U936" s="5" t="s">
        <v>895</v>
      </c>
      <c r="V936" s="5" t="s">
        <v>896</v>
      </c>
      <c r="W936" s="5" t="s">
        <v>879</v>
      </c>
      <c r="X936" s="5" t="s">
        <v>897</v>
      </c>
    </row>
    <row r="937" spans="1:24">
      <c r="A937" s="5" t="s">
        <v>1655</v>
      </c>
      <c r="B937" s="10">
        <v>42121</v>
      </c>
      <c r="C937" s="10" t="str">
        <f>VLOOKUP(MONTH(B937),'Commission Criteria'!$XES$3:$XFD$6,2,1)</f>
        <v>Qtr1</v>
      </c>
      <c r="D937" s="5" t="s">
        <v>1541</v>
      </c>
      <c r="E937" s="5">
        <v>10015</v>
      </c>
      <c r="F937" s="5" t="s">
        <v>1500</v>
      </c>
      <c r="G937" s="5">
        <v>2</v>
      </c>
      <c r="H937" s="2" t="s">
        <v>1002</v>
      </c>
      <c r="I937" s="2" t="s">
        <v>914</v>
      </c>
      <c r="J937" s="2" t="s">
        <v>915</v>
      </c>
      <c r="K937" s="5" t="s">
        <v>1200</v>
      </c>
      <c r="L937" s="5">
        <v>4484</v>
      </c>
      <c r="M937" s="5">
        <v>2146</v>
      </c>
      <c r="N937" s="5" t="s">
        <v>918</v>
      </c>
      <c r="O937" s="8">
        <v>8</v>
      </c>
      <c r="P937" s="5">
        <v>4292</v>
      </c>
      <c r="Q937" s="5">
        <v>8968</v>
      </c>
      <c r="R937" s="17">
        <f>VLOOKUP(Q937,'Commission Criteria'!$B$3:$C$11,2,TRUE)</f>
        <v>0.03</v>
      </c>
      <c r="S937" s="17">
        <f>VLOOKUP('OS Vlookup Approx Sol'!Q937,IF('OS Vlookup Approx Sol'!O937&lt;=5,'Commission Criteria'!$B$3:$C$11,'Commission Criteria'!$E$3:$F$11),2,1)</f>
        <v>0.02</v>
      </c>
      <c r="T937" s="5" t="s">
        <v>1002</v>
      </c>
      <c r="U937" s="5" t="s">
        <v>913</v>
      </c>
      <c r="V937" s="5" t="s">
        <v>914</v>
      </c>
      <c r="W937" s="5" t="s">
        <v>907</v>
      </c>
      <c r="X937" s="5" t="s">
        <v>915</v>
      </c>
    </row>
    <row r="938" spans="1:24">
      <c r="A938" s="5" t="s">
        <v>1656</v>
      </c>
      <c r="B938" s="10">
        <v>42123</v>
      </c>
      <c r="C938" s="10" t="str">
        <f>VLOOKUP(MONTH(B938),'Commission Criteria'!$XES$3:$XFD$6,2,1)</f>
        <v>Qtr1</v>
      </c>
      <c r="D938" s="5" t="s">
        <v>1542</v>
      </c>
      <c r="E938" s="5">
        <v>10012</v>
      </c>
      <c r="F938" s="5" t="s">
        <v>1321</v>
      </c>
      <c r="G938" s="5">
        <v>3</v>
      </c>
      <c r="H938" s="2" t="s">
        <v>999</v>
      </c>
      <c r="I938" s="2" t="s">
        <v>903</v>
      </c>
      <c r="J938" s="2" t="s">
        <v>904</v>
      </c>
      <c r="K938" s="5" t="s">
        <v>1021</v>
      </c>
      <c r="L938" s="5">
        <v>3788</v>
      </c>
      <c r="M938" s="5">
        <v>2170</v>
      </c>
      <c r="N938" s="5" t="s">
        <v>923</v>
      </c>
      <c r="O938" s="8" t="s">
        <v>1572</v>
      </c>
      <c r="P938" s="5">
        <v>6510</v>
      </c>
      <c r="Q938" s="5">
        <v>11364</v>
      </c>
      <c r="R938" s="17">
        <f>VLOOKUP(Q938,'Commission Criteria'!$B$3:$C$11,2,TRUE)</f>
        <v>0.03</v>
      </c>
      <c r="S938" s="17">
        <f>VLOOKUP('OS Vlookup Approx Sol'!Q938,IF('OS Vlookup Approx Sol'!O938&lt;=5,'Commission Criteria'!$B$3:$C$11,'Commission Criteria'!$E$3:$F$11),2,1)</f>
        <v>0.02</v>
      </c>
      <c r="T938" s="5" t="s">
        <v>999</v>
      </c>
      <c r="U938" s="5" t="s">
        <v>902</v>
      </c>
      <c r="V938" s="5" t="s">
        <v>903</v>
      </c>
      <c r="W938" s="5" t="s">
        <v>879</v>
      </c>
      <c r="X938" s="5" t="s">
        <v>904</v>
      </c>
    </row>
    <row r="939" spans="1:24">
      <c r="A939" s="5" t="s">
        <v>1657</v>
      </c>
      <c r="B939" s="10">
        <v>42124</v>
      </c>
      <c r="C939" s="10" t="str">
        <f>VLOOKUP(MONTH(B939),'Commission Criteria'!$XES$3:$XFD$6,2,1)</f>
        <v>Qtr1</v>
      </c>
      <c r="D939" s="5" t="s">
        <v>1545</v>
      </c>
      <c r="E939" s="5">
        <v>10011</v>
      </c>
      <c r="F939" s="5" t="s">
        <v>1524</v>
      </c>
      <c r="G939" s="5">
        <v>3</v>
      </c>
      <c r="H939" s="2" t="s">
        <v>998</v>
      </c>
      <c r="I939" s="2" t="s">
        <v>899</v>
      </c>
      <c r="J939" s="2" t="s">
        <v>901</v>
      </c>
      <c r="K939" s="5" t="s">
        <v>1224</v>
      </c>
      <c r="L939" s="5">
        <v>4454</v>
      </c>
      <c r="M939" s="5">
        <v>1884</v>
      </c>
      <c r="N939" s="5" t="s">
        <v>918</v>
      </c>
      <c r="O939" s="8">
        <v>6</v>
      </c>
      <c r="P939" s="5">
        <v>5652</v>
      </c>
      <c r="Q939" s="5">
        <v>13362</v>
      </c>
      <c r="R939" s="17">
        <f>VLOOKUP(Q939,'Commission Criteria'!$B$3:$C$11,2,TRUE)</f>
        <v>0.03</v>
      </c>
      <c r="S939" s="17">
        <f>VLOOKUP('OS Vlookup Approx Sol'!Q939,IF('OS Vlookup Approx Sol'!O939&lt;=5,'Commission Criteria'!$B$3:$C$11,'Commission Criteria'!$E$3:$F$11),2,1)</f>
        <v>0.02</v>
      </c>
      <c r="T939" s="5" t="s">
        <v>998</v>
      </c>
      <c r="U939" s="5" t="s">
        <v>898</v>
      </c>
      <c r="V939" s="5" t="s">
        <v>899</v>
      </c>
      <c r="W939" s="5" t="s">
        <v>900</v>
      </c>
      <c r="X939" s="5" t="s">
        <v>901</v>
      </c>
    </row>
    <row r="940" spans="1:24">
      <c r="A940" s="5" t="s">
        <v>1658</v>
      </c>
      <c r="B940" s="10">
        <v>42127</v>
      </c>
      <c r="C940" s="10" t="str">
        <f>VLOOKUP(MONTH(B940),'Commission Criteria'!$XES$3:$XFD$6,2,1)</f>
        <v>Qtr1</v>
      </c>
      <c r="D940" s="5" t="s">
        <v>1539</v>
      </c>
      <c r="E940" s="5">
        <v>10001</v>
      </c>
      <c r="F940" s="5" t="s">
        <v>1387</v>
      </c>
      <c r="G940" s="5">
        <v>1</v>
      </c>
      <c r="H940" s="2" t="s">
        <v>1562</v>
      </c>
      <c r="I940" s="2" t="s">
        <v>864</v>
      </c>
      <c r="J940" s="2" t="s">
        <v>866</v>
      </c>
      <c r="K940" s="5" t="s">
        <v>1087</v>
      </c>
      <c r="L940" s="5">
        <v>3324</v>
      </c>
      <c r="M940" s="5">
        <v>1846</v>
      </c>
      <c r="N940" s="5" t="s">
        <v>918</v>
      </c>
      <c r="O940" s="8">
        <v>4</v>
      </c>
      <c r="P940" s="5">
        <v>1846</v>
      </c>
      <c r="Q940" s="5">
        <v>3324</v>
      </c>
      <c r="R940" s="17">
        <f>VLOOKUP(Q940,'Commission Criteria'!$B$3:$C$11,2,TRUE)</f>
        <v>0.01</v>
      </c>
      <c r="S940" s="17">
        <f>VLOOKUP('OS Vlookup Approx Sol'!Q940,IF('OS Vlookup Approx Sol'!O940&lt;=5,'Commission Criteria'!$B$3:$C$11,'Commission Criteria'!$E$3:$F$11),2,1)</f>
        <v>0.01</v>
      </c>
      <c r="T940" s="5" t="s">
        <v>1562</v>
      </c>
      <c r="U940" s="5" t="s">
        <v>863</v>
      </c>
      <c r="V940" s="5" t="s">
        <v>864</v>
      </c>
      <c r="W940" s="5" t="s">
        <v>865</v>
      </c>
      <c r="X940" s="5" t="s">
        <v>866</v>
      </c>
    </row>
    <row r="941" spans="1:24">
      <c r="A941" s="5" t="s">
        <v>1659</v>
      </c>
      <c r="B941" s="10">
        <v>42128</v>
      </c>
      <c r="C941" s="10" t="str">
        <f>VLOOKUP(MONTH(B941),'Commission Criteria'!$XES$3:$XFD$6,2,1)</f>
        <v>Qtr1</v>
      </c>
      <c r="D941" s="5" t="s">
        <v>1546</v>
      </c>
      <c r="E941" s="5">
        <v>10012</v>
      </c>
      <c r="F941" s="5" t="s">
        <v>1364</v>
      </c>
      <c r="G941" s="5">
        <v>1</v>
      </c>
      <c r="H941" s="2" t="s">
        <v>999</v>
      </c>
      <c r="I941" s="2" t="s">
        <v>903</v>
      </c>
      <c r="J941" s="2" t="s">
        <v>904</v>
      </c>
      <c r="K941" s="5" t="s">
        <v>1064</v>
      </c>
      <c r="L941" s="5">
        <v>2645</v>
      </c>
      <c r="M941" s="5">
        <v>1547</v>
      </c>
      <c r="N941" s="5" t="s">
        <v>923</v>
      </c>
      <c r="O941" s="8">
        <v>4</v>
      </c>
      <c r="P941" s="5">
        <v>1547</v>
      </c>
      <c r="Q941" s="5">
        <v>2645</v>
      </c>
      <c r="R941" s="17">
        <f>VLOOKUP(Q941,'Commission Criteria'!$B$3:$C$11,2,TRUE)</f>
        <v>0.01</v>
      </c>
      <c r="S941" s="17">
        <f>VLOOKUP('OS Vlookup Approx Sol'!Q941,IF('OS Vlookup Approx Sol'!O941&lt;=5,'Commission Criteria'!$B$3:$C$11,'Commission Criteria'!$E$3:$F$11),2,1)</f>
        <v>0.01</v>
      </c>
      <c r="T941" s="5" t="s">
        <v>999</v>
      </c>
      <c r="U941" s="5" t="s">
        <v>902</v>
      </c>
      <c r="V941" s="5" t="s">
        <v>903</v>
      </c>
      <c r="W941" s="5" t="s">
        <v>879</v>
      </c>
      <c r="X941" s="5" t="s">
        <v>904</v>
      </c>
    </row>
    <row r="942" spans="1:24">
      <c r="A942" s="5" t="s">
        <v>1660</v>
      </c>
      <c r="B942" s="10">
        <v>42128</v>
      </c>
      <c r="C942" s="10" t="str">
        <f>VLOOKUP(MONTH(B942),'Commission Criteria'!$XES$3:$XFD$6,2,1)</f>
        <v>Qtr1</v>
      </c>
      <c r="D942" s="5" t="s">
        <v>1539</v>
      </c>
      <c r="E942" s="5">
        <v>10006</v>
      </c>
      <c r="F942" s="5" t="s">
        <v>1474</v>
      </c>
      <c r="G942" s="5">
        <v>1</v>
      </c>
      <c r="H942" s="2" t="s">
        <v>1561</v>
      </c>
      <c r="I942" s="2" t="s">
        <v>882</v>
      </c>
      <c r="J942" s="2" t="s">
        <v>884</v>
      </c>
      <c r="K942" s="5" t="s">
        <v>1174</v>
      </c>
      <c r="L942" s="5">
        <v>3844</v>
      </c>
      <c r="M942" s="5">
        <v>2157</v>
      </c>
      <c r="N942" s="5" t="s">
        <v>918</v>
      </c>
      <c r="O942" s="8">
        <v>4</v>
      </c>
      <c r="P942" s="5">
        <v>2157</v>
      </c>
      <c r="Q942" s="5">
        <v>3844</v>
      </c>
      <c r="R942" s="17">
        <f>VLOOKUP(Q942,'Commission Criteria'!$B$3:$C$11,2,TRUE)</f>
        <v>0.01</v>
      </c>
      <c r="S942" s="17">
        <f>VLOOKUP('OS Vlookup Approx Sol'!Q942,IF('OS Vlookup Approx Sol'!O942&lt;=5,'Commission Criteria'!$B$3:$C$11,'Commission Criteria'!$E$3:$F$11),2,1)</f>
        <v>0.01</v>
      </c>
      <c r="T942" s="5" t="s">
        <v>1561</v>
      </c>
      <c r="U942" s="5" t="s">
        <v>881</v>
      </c>
      <c r="V942" s="5" t="s">
        <v>882</v>
      </c>
      <c r="W942" s="5" t="s">
        <v>883</v>
      </c>
      <c r="X942" s="5" t="s">
        <v>884</v>
      </c>
    </row>
    <row r="943" spans="1:24">
      <c r="A943" s="5" t="s">
        <v>1661</v>
      </c>
      <c r="B943" s="10">
        <v>42128</v>
      </c>
      <c r="C943" s="10" t="str">
        <f>VLOOKUP(MONTH(B943),'Commission Criteria'!$XES$3:$XFD$6,2,1)</f>
        <v>Qtr1</v>
      </c>
      <c r="D943" s="5" t="s">
        <v>1542</v>
      </c>
      <c r="E943" s="5">
        <v>10006</v>
      </c>
      <c r="F943" s="5" t="s">
        <v>1429</v>
      </c>
      <c r="G943" s="5">
        <v>1</v>
      </c>
      <c r="H943" s="2" t="s">
        <v>1561</v>
      </c>
      <c r="I943" s="2" t="s">
        <v>882</v>
      </c>
      <c r="J943" s="2" t="s">
        <v>884</v>
      </c>
      <c r="K943" s="5" t="s">
        <v>1129</v>
      </c>
      <c r="L943" s="5">
        <v>4757</v>
      </c>
      <c r="M943" s="5">
        <v>1534</v>
      </c>
      <c r="N943" s="5" t="s">
        <v>918</v>
      </c>
      <c r="O943" s="8" t="s">
        <v>1572</v>
      </c>
      <c r="P943" s="5">
        <v>1534</v>
      </c>
      <c r="Q943" s="5">
        <v>4757</v>
      </c>
      <c r="R943" s="17">
        <f>VLOOKUP(Q943,'Commission Criteria'!$B$3:$C$11,2,TRUE)</f>
        <v>0.01</v>
      </c>
      <c r="S943" s="17">
        <f>VLOOKUP('OS Vlookup Approx Sol'!Q943,IF('OS Vlookup Approx Sol'!O943&lt;=5,'Commission Criteria'!$B$3:$C$11,'Commission Criteria'!$E$3:$F$11),2,1)</f>
        <v>0.02</v>
      </c>
      <c r="T943" s="5" t="s">
        <v>1561</v>
      </c>
      <c r="U943" s="5" t="s">
        <v>881</v>
      </c>
      <c r="V943" s="5" t="s">
        <v>882</v>
      </c>
      <c r="W943" s="5" t="s">
        <v>883</v>
      </c>
      <c r="X943" s="5" t="s">
        <v>884</v>
      </c>
    </row>
    <row r="944" spans="1:24">
      <c r="A944" s="5" t="s">
        <v>1662</v>
      </c>
      <c r="B944" s="10">
        <v>42128</v>
      </c>
      <c r="C944" s="10" t="str">
        <f>VLOOKUP(MONTH(B944),'Commission Criteria'!$XES$3:$XFD$6,2,1)</f>
        <v>Qtr1</v>
      </c>
      <c r="D944" s="5" t="s">
        <v>1539</v>
      </c>
      <c r="E944" s="5">
        <v>10003</v>
      </c>
      <c r="F944" s="5" t="s">
        <v>1361</v>
      </c>
      <c r="G944" s="5">
        <v>1</v>
      </c>
      <c r="H944" s="2" t="s">
        <v>991</v>
      </c>
      <c r="I944" s="2" t="s">
        <v>872</v>
      </c>
      <c r="J944" s="2" t="s">
        <v>874</v>
      </c>
      <c r="K944" s="5" t="s">
        <v>1061</v>
      </c>
      <c r="L944" s="5">
        <v>4858</v>
      </c>
      <c r="M944" s="5">
        <v>2491</v>
      </c>
      <c r="N944" s="5" t="s">
        <v>918</v>
      </c>
      <c r="O944" s="8">
        <v>4</v>
      </c>
      <c r="P944" s="5">
        <v>2491</v>
      </c>
      <c r="Q944" s="5">
        <v>4858</v>
      </c>
      <c r="R944" s="17">
        <f>VLOOKUP(Q944,'Commission Criteria'!$B$3:$C$11,2,TRUE)</f>
        <v>0.01</v>
      </c>
      <c r="S944" s="17">
        <f>VLOOKUP('OS Vlookup Approx Sol'!Q944,IF('OS Vlookup Approx Sol'!O944&lt;=5,'Commission Criteria'!$B$3:$C$11,'Commission Criteria'!$E$3:$F$11),2,1)</f>
        <v>0.01</v>
      </c>
      <c r="T944" s="5" t="s">
        <v>991</v>
      </c>
      <c r="U944" s="5" t="s">
        <v>871</v>
      </c>
      <c r="V944" s="5" t="s">
        <v>872</v>
      </c>
      <c r="W944" s="5" t="s">
        <v>873</v>
      </c>
      <c r="X944" s="5" t="s">
        <v>874</v>
      </c>
    </row>
    <row r="945" spans="1:24">
      <c r="A945" s="5" t="s">
        <v>1663</v>
      </c>
      <c r="B945" s="10">
        <v>42128</v>
      </c>
      <c r="C945" s="10" t="str">
        <f>VLOOKUP(MONTH(B945),'Commission Criteria'!$XES$3:$XFD$6,2,1)</f>
        <v>Qtr1</v>
      </c>
      <c r="D945" s="5" t="s">
        <v>1541</v>
      </c>
      <c r="E945" s="5">
        <v>10004</v>
      </c>
      <c r="F945" s="5" t="s">
        <v>1521</v>
      </c>
      <c r="G945" s="5">
        <v>2</v>
      </c>
      <c r="H945" s="2" t="s">
        <v>992</v>
      </c>
      <c r="I945" s="2" t="s">
        <v>864</v>
      </c>
      <c r="J945" s="2" t="s">
        <v>876</v>
      </c>
      <c r="K945" s="5" t="s">
        <v>1221</v>
      </c>
      <c r="L945" s="5">
        <v>4711</v>
      </c>
      <c r="M945" s="5">
        <v>1267</v>
      </c>
      <c r="N945" s="5" t="s">
        <v>923</v>
      </c>
      <c r="O945" s="8">
        <v>8</v>
      </c>
      <c r="P945" s="5">
        <v>2534</v>
      </c>
      <c r="Q945" s="5">
        <v>9422</v>
      </c>
      <c r="R945" s="17">
        <f>VLOOKUP(Q945,'Commission Criteria'!$B$3:$C$11,2,TRUE)</f>
        <v>0.03</v>
      </c>
      <c r="S945" s="17">
        <f>VLOOKUP('OS Vlookup Approx Sol'!Q945,IF('OS Vlookup Approx Sol'!O945&lt;=5,'Commission Criteria'!$B$3:$C$11,'Commission Criteria'!$E$3:$F$11),2,1)</f>
        <v>0.02</v>
      </c>
      <c r="T945" s="5" t="s">
        <v>992</v>
      </c>
      <c r="U945" s="5" t="s">
        <v>875</v>
      </c>
      <c r="V945" s="5" t="s">
        <v>864</v>
      </c>
      <c r="W945" s="5" t="s">
        <v>865</v>
      </c>
      <c r="X945" s="5" t="s">
        <v>876</v>
      </c>
    </row>
    <row r="946" spans="1:24">
      <c r="A946" s="5" t="s">
        <v>1664</v>
      </c>
      <c r="B946" s="10">
        <v>42129</v>
      </c>
      <c r="C946" s="10" t="str">
        <f>VLOOKUP(MONTH(B946),'Commission Criteria'!$XES$3:$XFD$6,2,1)</f>
        <v>Qtr1</v>
      </c>
      <c r="D946" s="5" t="s">
        <v>1543</v>
      </c>
      <c r="E946" s="5">
        <v>10013</v>
      </c>
      <c r="F946" s="5" t="s">
        <v>1277</v>
      </c>
      <c r="G946" s="5">
        <v>3</v>
      </c>
      <c r="H946" s="2" t="s">
        <v>1000</v>
      </c>
      <c r="I946" s="2" t="s">
        <v>906</v>
      </c>
      <c r="J946" s="2" t="s">
        <v>908</v>
      </c>
      <c r="K946" s="5" t="s">
        <v>1006</v>
      </c>
      <c r="L946" s="5">
        <v>3377</v>
      </c>
      <c r="M946" s="5">
        <v>2112</v>
      </c>
      <c r="N946" s="5" t="s">
        <v>923</v>
      </c>
      <c r="O946" s="8">
        <v>10</v>
      </c>
      <c r="P946" s="5">
        <v>6336</v>
      </c>
      <c r="Q946" s="5">
        <v>10131</v>
      </c>
      <c r="R946" s="17">
        <f>VLOOKUP(Q946,'Commission Criteria'!$B$3:$C$11,2,TRUE)</f>
        <v>0.03</v>
      </c>
      <c r="S946" s="17">
        <f>VLOOKUP('OS Vlookup Approx Sol'!Q946,IF('OS Vlookup Approx Sol'!O946&lt;=5,'Commission Criteria'!$B$3:$C$11,'Commission Criteria'!$E$3:$F$11),2,1)</f>
        <v>0.02</v>
      </c>
      <c r="T946" s="5" t="s">
        <v>1000</v>
      </c>
      <c r="U946" s="5" t="s">
        <v>905</v>
      </c>
      <c r="V946" s="5" t="s">
        <v>906</v>
      </c>
      <c r="W946" s="5" t="s">
        <v>907</v>
      </c>
      <c r="X946" s="5" t="s">
        <v>908</v>
      </c>
    </row>
    <row r="947" spans="1:24">
      <c r="A947" s="5" t="s">
        <v>1665</v>
      </c>
      <c r="B947" s="10">
        <v>42129</v>
      </c>
      <c r="C947" s="10" t="str">
        <f>VLOOKUP(MONTH(B947),'Commission Criteria'!$XES$3:$XFD$6,2,1)</f>
        <v>Qtr1</v>
      </c>
      <c r="D947" s="5" t="s">
        <v>1540</v>
      </c>
      <c r="E947" s="5">
        <v>10014</v>
      </c>
      <c r="F947" s="5" t="s">
        <v>1483</v>
      </c>
      <c r="G947" s="5">
        <v>3</v>
      </c>
      <c r="H947" s="2" t="s">
        <v>1001</v>
      </c>
      <c r="I947" s="2" t="s">
        <v>910</v>
      </c>
      <c r="J947" s="2" t="s">
        <v>912</v>
      </c>
      <c r="K947" s="5" t="s">
        <v>1183</v>
      </c>
      <c r="L947" s="5">
        <v>4874</v>
      </c>
      <c r="M947" s="5">
        <v>1503</v>
      </c>
      <c r="N947" s="5" t="s">
        <v>918</v>
      </c>
      <c r="O947" s="8">
        <v>5</v>
      </c>
      <c r="P947" s="5">
        <v>4509</v>
      </c>
      <c r="Q947" s="5">
        <v>14622</v>
      </c>
      <c r="R947" s="17">
        <f>VLOOKUP(Q947,'Commission Criteria'!$B$3:$C$11,2,TRUE)</f>
        <v>0.03</v>
      </c>
      <c r="S947" s="17">
        <f>VLOOKUP('OS Vlookup Approx Sol'!Q947,IF('OS Vlookup Approx Sol'!O947&lt;=5,'Commission Criteria'!$B$3:$C$11,'Commission Criteria'!$E$3:$F$11),2,1)</f>
        <v>0.03</v>
      </c>
      <c r="T947" s="5" t="s">
        <v>1001</v>
      </c>
      <c r="U947" s="5" t="s">
        <v>909</v>
      </c>
      <c r="V947" s="5" t="s">
        <v>910</v>
      </c>
      <c r="W947" s="5" t="s">
        <v>911</v>
      </c>
      <c r="X947" s="5" t="s">
        <v>912</v>
      </c>
    </row>
    <row r="948" spans="1:24">
      <c r="A948" s="5" t="s">
        <v>1666</v>
      </c>
      <c r="B948" s="10">
        <v>42131</v>
      </c>
      <c r="C948" s="10" t="str">
        <f>VLOOKUP(MONTH(B948),'Commission Criteria'!$XES$3:$XFD$6,2,1)</f>
        <v>Qtr1</v>
      </c>
      <c r="D948" s="5" t="s">
        <v>1544</v>
      </c>
      <c r="E948" s="5">
        <v>10001</v>
      </c>
      <c r="F948" s="5" t="s">
        <v>1378</v>
      </c>
      <c r="G948" s="5">
        <v>1</v>
      </c>
      <c r="H948" s="2" t="s">
        <v>1562</v>
      </c>
      <c r="I948" s="2" t="s">
        <v>864</v>
      </c>
      <c r="J948" s="2" t="s">
        <v>866</v>
      </c>
      <c r="K948" s="5" t="s">
        <v>1078</v>
      </c>
      <c r="L948" s="5">
        <v>2787</v>
      </c>
      <c r="M948" s="5">
        <v>1470</v>
      </c>
      <c r="N948" s="5" t="s">
        <v>925</v>
      </c>
      <c r="O948" s="8">
        <v>3</v>
      </c>
      <c r="P948" s="5">
        <v>1470</v>
      </c>
      <c r="Q948" s="5">
        <v>2787</v>
      </c>
      <c r="R948" s="17">
        <f>VLOOKUP(Q948,'Commission Criteria'!$B$3:$C$11,2,TRUE)</f>
        <v>0.01</v>
      </c>
      <c r="S948" s="17">
        <f>VLOOKUP('OS Vlookup Approx Sol'!Q948,IF('OS Vlookup Approx Sol'!O948&lt;=5,'Commission Criteria'!$B$3:$C$11,'Commission Criteria'!$E$3:$F$11),2,1)</f>
        <v>0.01</v>
      </c>
      <c r="T948" s="5" t="s">
        <v>1562</v>
      </c>
      <c r="U948" s="5" t="s">
        <v>863</v>
      </c>
      <c r="V948" s="5" t="s">
        <v>864</v>
      </c>
      <c r="W948" s="5" t="s">
        <v>865</v>
      </c>
      <c r="X948" s="5" t="s">
        <v>866</v>
      </c>
    </row>
    <row r="949" spans="1:24">
      <c r="A949" s="5" t="s">
        <v>1667</v>
      </c>
      <c r="B949" s="10">
        <v>42133</v>
      </c>
      <c r="C949" s="10" t="str">
        <f>VLOOKUP(MONTH(B949),'Commission Criteria'!$XES$3:$XFD$6,2,1)</f>
        <v>Qtr1</v>
      </c>
      <c r="D949" s="5" t="s">
        <v>1544</v>
      </c>
      <c r="E949" s="5">
        <v>10007</v>
      </c>
      <c r="F949" s="5" t="s">
        <v>1303</v>
      </c>
      <c r="G949" s="5">
        <v>1</v>
      </c>
      <c r="H949" s="2" t="s">
        <v>994</v>
      </c>
      <c r="I949" s="2" t="s">
        <v>886</v>
      </c>
      <c r="J949" s="2" t="s">
        <v>887</v>
      </c>
      <c r="K949" s="5" t="s">
        <v>946</v>
      </c>
      <c r="L949" s="5">
        <v>2921</v>
      </c>
      <c r="M949" s="5">
        <v>1786</v>
      </c>
      <c r="N949" s="5" t="s">
        <v>920</v>
      </c>
      <c r="O949" s="8">
        <v>3</v>
      </c>
      <c r="P949" s="5">
        <v>1786</v>
      </c>
      <c r="Q949" s="5">
        <v>2921</v>
      </c>
      <c r="R949" s="17">
        <f>VLOOKUP(Q949,'Commission Criteria'!$B$3:$C$11,2,TRUE)</f>
        <v>0.01</v>
      </c>
      <c r="S949" s="17">
        <f>VLOOKUP('OS Vlookup Approx Sol'!Q949,IF('OS Vlookup Approx Sol'!O949&lt;=5,'Commission Criteria'!$B$3:$C$11,'Commission Criteria'!$E$3:$F$11),2,1)</f>
        <v>0.01</v>
      </c>
      <c r="T949" s="5" t="s">
        <v>994</v>
      </c>
      <c r="U949" s="5" t="s">
        <v>885</v>
      </c>
      <c r="V949" s="5" t="s">
        <v>886</v>
      </c>
      <c r="W949" s="5" t="s">
        <v>879</v>
      </c>
      <c r="X949" s="5" t="s">
        <v>887</v>
      </c>
    </row>
    <row r="950" spans="1:24">
      <c r="A950" s="5" t="s">
        <v>1668</v>
      </c>
      <c r="B950" s="10">
        <v>42133</v>
      </c>
      <c r="C950" s="10" t="str">
        <f>VLOOKUP(MONTH(B950),'Commission Criteria'!$XES$3:$XFD$6,2,1)</f>
        <v>Qtr1</v>
      </c>
      <c r="D950" s="5" t="s">
        <v>1539</v>
      </c>
      <c r="E950" s="5">
        <v>10007</v>
      </c>
      <c r="F950" s="5" t="s">
        <v>1401</v>
      </c>
      <c r="G950" s="5">
        <v>1</v>
      </c>
      <c r="H950" s="2" t="s">
        <v>994</v>
      </c>
      <c r="I950" s="2" t="s">
        <v>886</v>
      </c>
      <c r="J950" s="2" t="s">
        <v>887</v>
      </c>
      <c r="K950" s="5" t="s">
        <v>1101</v>
      </c>
      <c r="L950" s="5">
        <v>4230</v>
      </c>
      <c r="M950" s="5">
        <v>1812</v>
      </c>
      <c r="N950" s="5" t="s">
        <v>925</v>
      </c>
      <c r="O950" s="8">
        <v>4</v>
      </c>
      <c r="P950" s="5">
        <v>1812</v>
      </c>
      <c r="Q950" s="5">
        <v>4230</v>
      </c>
      <c r="R950" s="17">
        <f>VLOOKUP(Q950,'Commission Criteria'!$B$3:$C$11,2,TRUE)</f>
        <v>0.01</v>
      </c>
      <c r="S950" s="17">
        <f>VLOOKUP('OS Vlookup Approx Sol'!Q950,IF('OS Vlookup Approx Sol'!O950&lt;=5,'Commission Criteria'!$B$3:$C$11,'Commission Criteria'!$E$3:$F$11),2,1)</f>
        <v>0.01</v>
      </c>
      <c r="T950" s="5" t="s">
        <v>994</v>
      </c>
      <c r="U950" s="5" t="s">
        <v>885</v>
      </c>
      <c r="V950" s="5" t="s">
        <v>886</v>
      </c>
      <c r="W950" s="5" t="s">
        <v>879</v>
      </c>
      <c r="X950" s="5" t="s">
        <v>887</v>
      </c>
    </row>
    <row r="951" spans="1:24">
      <c r="A951" s="5" t="s">
        <v>1669</v>
      </c>
      <c r="B951" s="10">
        <v>42134</v>
      </c>
      <c r="C951" s="10" t="str">
        <f>VLOOKUP(MONTH(B951),'Commission Criteria'!$XES$3:$XFD$6,2,1)</f>
        <v>Qtr1</v>
      </c>
      <c r="D951" s="5" t="s">
        <v>1546</v>
      </c>
      <c r="E951" s="5">
        <v>10003</v>
      </c>
      <c r="F951" s="5" t="s">
        <v>1291</v>
      </c>
      <c r="G951" s="5">
        <v>1</v>
      </c>
      <c r="H951" s="2" t="s">
        <v>991</v>
      </c>
      <c r="I951" s="2" t="s">
        <v>872</v>
      </c>
      <c r="J951" s="2" t="s">
        <v>874</v>
      </c>
      <c r="K951" s="5" t="s">
        <v>941</v>
      </c>
      <c r="L951" s="5">
        <v>3445</v>
      </c>
      <c r="M951" s="5">
        <v>1909</v>
      </c>
      <c r="N951" s="5" t="s">
        <v>921</v>
      </c>
      <c r="O951" s="8">
        <v>4</v>
      </c>
      <c r="P951" s="5">
        <v>1909</v>
      </c>
      <c r="Q951" s="5">
        <v>3445</v>
      </c>
      <c r="R951" s="17">
        <f>VLOOKUP(Q951,'Commission Criteria'!$B$3:$C$11,2,TRUE)</f>
        <v>0.01</v>
      </c>
      <c r="S951" s="17">
        <f>VLOOKUP('OS Vlookup Approx Sol'!Q951,IF('OS Vlookup Approx Sol'!O951&lt;=5,'Commission Criteria'!$B$3:$C$11,'Commission Criteria'!$E$3:$F$11),2,1)</f>
        <v>0.01</v>
      </c>
      <c r="T951" s="5" t="s">
        <v>991</v>
      </c>
      <c r="U951" s="5" t="s">
        <v>871</v>
      </c>
      <c r="V951" s="5" t="s">
        <v>872</v>
      </c>
      <c r="W951" s="5" t="s">
        <v>873</v>
      </c>
      <c r="X951" s="5" t="s">
        <v>874</v>
      </c>
    </row>
    <row r="952" spans="1:24">
      <c r="A952" s="5" t="s">
        <v>1670</v>
      </c>
      <c r="B952" s="10">
        <v>42135</v>
      </c>
      <c r="C952" s="10" t="str">
        <f>VLOOKUP(MONTH(B952),'Commission Criteria'!$XES$3:$XFD$6,2,1)</f>
        <v>Qtr1</v>
      </c>
      <c r="D952" s="5" t="s">
        <v>1546</v>
      </c>
      <c r="E952" s="5">
        <v>10012</v>
      </c>
      <c r="F952" s="5" t="s">
        <v>1486</v>
      </c>
      <c r="G952" s="5">
        <v>1</v>
      </c>
      <c r="H952" s="2" t="s">
        <v>999</v>
      </c>
      <c r="I952" s="2" t="s">
        <v>903</v>
      </c>
      <c r="J952" s="2" t="s">
        <v>904</v>
      </c>
      <c r="K952" s="5" t="s">
        <v>1186</v>
      </c>
      <c r="L952" s="5">
        <v>3555</v>
      </c>
      <c r="M952" s="5">
        <v>1564</v>
      </c>
      <c r="N952" s="5" t="s">
        <v>918</v>
      </c>
      <c r="O952" s="8">
        <v>4</v>
      </c>
      <c r="P952" s="5">
        <v>1564</v>
      </c>
      <c r="Q952" s="5">
        <v>3555</v>
      </c>
      <c r="R952" s="17">
        <f>VLOOKUP(Q952,'Commission Criteria'!$B$3:$C$11,2,TRUE)</f>
        <v>0.01</v>
      </c>
      <c r="S952" s="17">
        <f>VLOOKUP('OS Vlookup Approx Sol'!Q952,IF('OS Vlookup Approx Sol'!O952&lt;=5,'Commission Criteria'!$B$3:$C$11,'Commission Criteria'!$E$3:$F$11),2,1)</f>
        <v>0.01</v>
      </c>
      <c r="T952" s="5" t="s">
        <v>999</v>
      </c>
      <c r="U952" s="5" t="s">
        <v>902</v>
      </c>
      <c r="V952" s="5" t="s">
        <v>903</v>
      </c>
      <c r="W952" s="5" t="s">
        <v>879</v>
      </c>
      <c r="X952" s="5" t="s">
        <v>904</v>
      </c>
    </row>
    <row r="953" spans="1:24">
      <c r="A953" s="5" t="s">
        <v>1671</v>
      </c>
      <c r="B953" s="10">
        <v>42135</v>
      </c>
      <c r="C953" s="10" t="str">
        <f>VLOOKUP(MONTH(B953),'Commission Criteria'!$XES$3:$XFD$6,2,1)</f>
        <v>Qtr1</v>
      </c>
      <c r="D953" s="5" t="s">
        <v>1545</v>
      </c>
      <c r="E953" s="5">
        <v>10015</v>
      </c>
      <c r="F953" s="5" t="s">
        <v>1372</v>
      </c>
      <c r="G953" s="5">
        <v>2</v>
      </c>
      <c r="H953" s="2" t="s">
        <v>1002</v>
      </c>
      <c r="I953" s="2" t="s">
        <v>914</v>
      </c>
      <c r="J953" s="2" t="s">
        <v>915</v>
      </c>
      <c r="K953" s="5" t="s">
        <v>1072</v>
      </c>
      <c r="L953" s="5">
        <v>3065</v>
      </c>
      <c r="M953" s="5">
        <v>1426</v>
      </c>
      <c r="N953" s="5" t="s">
        <v>923</v>
      </c>
      <c r="O953" s="8">
        <v>6</v>
      </c>
      <c r="P953" s="5">
        <v>2852</v>
      </c>
      <c r="Q953" s="5">
        <v>6130</v>
      </c>
      <c r="R953" s="17">
        <f>VLOOKUP(Q953,'Commission Criteria'!$B$3:$C$11,2,TRUE)</f>
        <v>0.03</v>
      </c>
      <c r="S953" s="17">
        <f>VLOOKUP('OS Vlookup Approx Sol'!Q953,IF('OS Vlookup Approx Sol'!O953&lt;=5,'Commission Criteria'!$B$3:$C$11,'Commission Criteria'!$E$3:$F$11),2,1)</f>
        <v>0.02</v>
      </c>
      <c r="T953" s="5" t="s">
        <v>1002</v>
      </c>
      <c r="U953" s="5" t="s">
        <v>913</v>
      </c>
      <c r="V953" s="5" t="s">
        <v>914</v>
      </c>
      <c r="W953" s="5" t="s">
        <v>907</v>
      </c>
      <c r="X953" s="5" t="s">
        <v>915</v>
      </c>
    </row>
    <row r="954" spans="1:24">
      <c r="A954" s="5" t="s">
        <v>1672</v>
      </c>
      <c r="B954" s="10">
        <v>42138</v>
      </c>
      <c r="C954" s="10" t="str">
        <f>VLOOKUP(MONTH(B954),'Commission Criteria'!$XES$3:$XFD$6,2,1)</f>
        <v>Qtr1</v>
      </c>
      <c r="D954" s="5" t="s">
        <v>1542</v>
      </c>
      <c r="E954" s="5">
        <v>10014</v>
      </c>
      <c r="F954" s="5" t="s">
        <v>1354</v>
      </c>
      <c r="G954" s="5">
        <v>1</v>
      </c>
      <c r="H954" s="2" t="s">
        <v>1001</v>
      </c>
      <c r="I954" s="2" t="s">
        <v>910</v>
      </c>
      <c r="J954" s="2" t="s">
        <v>912</v>
      </c>
      <c r="K954" s="5" t="s">
        <v>1054</v>
      </c>
      <c r="L954" s="5">
        <v>2772</v>
      </c>
      <c r="M954" s="5">
        <v>1527</v>
      </c>
      <c r="N954" s="5" t="s">
        <v>925</v>
      </c>
      <c r="O954" s="8" t="s">
        <v>1572</v>
      </c>
      <c r="P954" s="5">
        <v>1527</v>
      </c>
      <c r="Q954" s="5">
        <v>2772</v>
      </c>
      <c r="R954" s="17">
        <f>VLOOKUP(Q954,'Commission Criteria'!$B$3:$C$11,2,TRUE)</f>
        <v>0.01</v>
      </c>
      <c r="S954" s="17">
        <f>VLOOKUP('OS Vlookup Approx Sol'!Q954,IF('OS Vlookup Approx Sol'!O954&lt;=5,'Commission Criteria'!$B$3:$C$11,'Commission Criteria'!$E$3:$F$11),2,1)</f>
        <v>0.02</v>
      </c>
      <c r="T954" s="5" t="s">
        <v>1001</v>
      </c>
      <c r="U954" s="5" t="s">
        <v>909</v>
      </c>
      <c r="V954" s="5" t="s">
        <v>910</v>
      </c>
      <c r="W954" s="5" t="s">
        <v>911</v>
      </c>
      <c r="X954" s="5" t="s">
        <v>912</v>
      </c>
    </row>
    <row r="955" spans="1:24">
      <c r="A955" s="5" t="s">
        <v>1673</v>
      </c>
      <c r="B955" s="10">
        <v>42138</v>
      </c>
      <c r="C955" s="10" t="str">
        <f>VLOOKUP(MONTH(B955),'Commission Criteria'!$XES$3:$XFD$6,2,1)</f>
        <v>Qtr1</v>
      </c>
      <c r="D955" s="5" t="s">
        <v>1544</v>
      </c>
      <c r="E955" s="5">
        <v>10008</v>
      </c>
      <c r="F955" s="5" t="s">
        <v>1390</v>
      </c>
      <c r="G955" s="5">
        <v>1</v>
      </c>
      <c r="H955" s="2" t="s">
        <v>995</v>
      </c>
      <c r="I955" s="2" t="s">
        <v>889</v>
      </c>
      <c r="J955" s="2" t="s">
        <v>890</v>
      </c>
      <c r="K955" s="5" t="s">
        <v>1090</v>
      </c>
      <c r="L955" s="5">
        <v>4420</v>
      </c>
      <c r="M955" s="5">
        <v>1797</v>
      </c>
      <c r="N955" s="5" t="s">
        <v>925</v>
      </c>
      <c r="O955" s="8">
        <v>3</v>
      </c>
      <c r="P955" s="5">
        <v>1797</v>
      </c>
      <c r="Q955" s="5">
        <v>4420</v>
      </c>
      <c r="R955" s="17">
        <f>VLOOKUP(Q955,'Commission Criteria'!$B$3:$C$11,2,TRUE)</f>
        <v>0.01</v>
      </c>
      <c r="S955" s="17">
        <f>VLOOKUP('OS Vlookup Approx Sol'!Q955,IF('OS Vlookup Approx Sol'!O955&lt;=5,'Commission Criteria'!$B$3:$C$11,'Commission Criteria'!$E$3:$F$11),2,1)</f>
        <v>0.01</v>
      </c>
      <c r="T955" s="5" t="s">
        <v>995</v>
      </c>
      <c r="U955" s="5" t="s">
        <v>888</v>
      </c>
      <c r="V955" s="5" t="s">
        <v>889</v>
      </c>
      <c r="W955" s="5" t="s">
        <v>865</v>
      </c>
      <c r="X955" s="5" t="s">
        <v>890</v>
      </c>
    </row>
    <row r="956" spans="1:24">
      <c r="A956" s="5" t="s">
        <v>1674</v>
      </c>
      <c r="B956" s="10">
        <v>42138</v>
      </c>
      <c r="C956" s="10" t="str">
        <f>VLOOKUP(MONTH(B956),'Commission Criteria'!$XES$3:$XFD$6,2,1)</f>
        <v>Qtr1</v>
      </c>
      <c r="D956" s="5" t="s">
        <v>1540</v>
      </c>
      <c r="E956" s="5">
        <v>10010</v>
      </c>
      <c r="F956" s="5" t="s">
        <v>1490</v>
      </c>
      <c r="G956" s="5">
        <v>1</v>
      </c>
      <c r="H956" s="2" t="s">
        <v>997</v>
      </c>
      <c r="I956" s="2" t="s">
        <v>896</v>
      </c>
      <c r="J956" s="2" t="s">
        <v>897</v>
      </c>
      <c r="K956" s="5" t="s">
        <v>1190</v>
      </c>
      <c r="L956" s="5">
        <v>4685</v>
      </c>
      <c r="M956" s="5">
        <v>2036</v>
      </c>
      <c r="N956" s="5" t="s">
        <v>923</v>
      </c>
      <c r="O956" s="8">
        <v>5</v>
      </c>
      <c r="P956" s="5">
        <v>2036</v>
      </c>
      <c r="Q956" s="5">
        <v>4685</v>
      </c>
      <c r="R956" s="17">
        <f>VLOOKUP(Q956,'Commission Criteria'!$B$3:$C$11,2,TRUE)</f>
        <v>0.01</v>
      </c>
      <c r="S956" s="17">
        <f>VLOOKUP('OS Vlookup Approx Sol'!Q956,IF('OS Vlookup Approx Sol'!O956&lt;=5,'Commission Criteria'!$B$3:$C$11,'Commission Criteria'!$E$3:$F$11),2,1)</f>
        <v>0.01</v>
      </c>
      <c r="T956" s="5" t="s">
        <v>997</v>
      </c>
      <c r="U956" s="5" t="s">
        <v>895</v>
      </c>
      <c r="V956" s="5" t="s">
        <v>896</v>
      </c>
      <c r="W956" s="5" t="s">
        <v>879</v>
      </c>
      <c r="X956" s="5" t="s">
        <v>897</v>
      </c>
    </row>
    <row r="957" spans="1:24">
      <c r="A957" s="5" t="s">
        <v>1675</v>
      </c>
      <c r="B957" s="10">
        <v>42138</v>
      </c>
      <c r="C957" s="10" t="str">
        <f>VLOOKUP(MONTH(B957),'Commission Criteria'!$XES$3:$XFD$6,2,1)</f>
        <v>Qtr1</v>
      </c>
      <c r="D957" s="5" t="s">
        <v>1546</v>
      </c>
      <c r="E957" s="5">
        <v>10004</v>
      </c>
      <c r="F957" s="5" t="s">
        <v>1435</v>
      </c>
      <c r="G957" s="5">
        <v>2</v>
      </c>
      <c r="H957" s="2" t="s">
        <v>992</v>
      </c>
      <c r="I957" s="2" t="s">
        <v>864</v>
      </c>
      <c r="J957" s="2" t="s">
        <v>876</v>
      </c>
      <c r="K957" s="5" t="s">
        <v>1135</v>
      </c>
      <c r="L957" s="5">
        <v>3290</v>
      </c>
      <c r="M957" s="5">
        <v>1720</v>
      </c>
      <c r="N957" s="5" t="s">
        <v>918</v>
      </c>
      <c r="O957" s="8">
        <v>4</v>
      </c>
      <c r="P957" s="5">
        <v>3440</v>
      </c>
      <c r="Q957" s="5">
        <v>6580</v>
      </c>
      <c r="R957" s="17">
        <f>VLOOKUP(Q957,'Commission Criteria'!$B$3:$C$11,2,TRUE)</f>
        <v>0.03</v>
      </c>
      <c r="S957" s="17">
        <f>VLOOKUP('OS Vlookup Approx Sol'!Q957,IF('OS Vlookup Approx Sol'!O957&lt;=5,'Commission Criteria'!$B$3:$C$11,'Commission Criteria'!$E$3:$F$11),2,1)</f>
        <v>0.03</v>
      </c>
      <c r="T957" s="5" t="s">
        <v>992</v>
      </c>
      <c r="U957" s="5" t="s">
        <v>875</v>
      </c>
      <c r="V957" s="5" t="s">
        <v>864</v>
      </c>
      <c r="W957" s="5" t="s">
        <v>865</v>
      </c>
      <c r="X957" s="5" t="s">
        <v>876</v>
      </c>
    </row>
    <row r="958" spans="1:24">
      <c r="A958" s="5" t="s">
        <v>1676</v>
      </c>
      <c r="B958" s="10">
        <v>42142</v>
      </c>
      <c r="C958" s="10" t="str">
        <f>VLOOKUP(MONTH(B958),'Commission Criteria'!$XES$3:$XFD$6,2,1)</f>
        <v>Qtr1</v>
      </c>
      <c r="D958" s="5" t="s">
        <v>1540</v>
      </c>
      <c r="E958" s="5">
        <v>10004</v>
      </c>
      <c r="F958" s="5" t="s">
        <v>1502</v>
      </c>
      <c r="G958" s="5">
        <v>1</v>
      </c>
      <c r="H958" s="2" t="s">
        <v>992</v>
      </c>
      <c r="I958" s="2" t="s">
        <v>864</v>
      </c>
      <c r="J958" s="2" t="s">
        <v>876</v>
      </c>
      <c r="K958" s="5" t="s">
        <v>1202</v>
      </c>
      <c r="L958" s="5">
        <v>2775</v>
      </c>
      <c r="M958" s="5">
        <v>1946</v>
      </c>
      <c r="N958" s="5" t="s">
        <v>923</v>
      </c>
      <c r="O958" s="8">
        <v>5</v>
      </c>
      <c r="P958" s="5">
        <v>1946</v>
      </c>
      <c r="Q958" s="5">
        <v>2775</v>
      </c>
      <c r="R958" s="17">
        <f>VLOOKUP(Q958,'Commission Criteria'!$B$3:$C$11,2,TRUE)</f>
        <v>0.01</v>
      </c>
      <c r="S958" s="17">
        <f>VLOOKUP('OS Vlookup Approx Sol'!Q958,IF('OS Vlookup Approx Sol'!O958&lt;=5,'Commission Criteria'!$B$3:$C$11,'Commission Criteria'!$E$3:$F$11),2,1)</f>
        <v>0.01</v>
      </c>
      <c r="T958" s="5" t="s">
        <v>992</v>
      </c>
      <c r="U958" s="5" t="s">
        <v>875</v>
      </c>
      <c r="V958" s="5" t="s">
        <v>864</v>
      </c>
      <c r="W958" s="5" t="s">
        <v>865</v>
      </c>
      <c r="X958" s="5" t="s">
        <v>876</v>
      </c>
    </row>
    <row r="959" spans="1:24">
      <c r="A959" s="5" t="s">
        <v>1677</v>
      </c>
      <c r="B959" s="10">
        <v>42142</v>
      </c>
      <c r="C959" s="10" t="str">
        <f>VLOOKUP(MONTH(B959),'Commission Criteria'!$XES$3:$XFD$6,2,1)</f>
        <v>Qtr1</v>
      </c>
      <c r="D959" s="5" t="s">
        <v>1540</v>
      </c>
      <c r="E959" s="5">
        <v>10007</v>
      </c>
      <c r="F959" s="5" t="s">
        <v>1361</v>
      </c>
      <c r="G959" s="5">
        <v>1</v>
      </c>
      <c r="H959" s="2" t="s">
        <v>994</v>
      </c>
      <c r="I959" s="2" t="s">
        <v>886</v>
      </c>
      <c r="J959" s="2" t="s">
        <v>887</v>
      </c>
      <c r="K959" s="5" t="s">
        <v>1061</v>
      </c>
      <c r="L959" s="5">
        <v>4858</v>
      </c>
      <c r="M959" s="5">
        <v>2491</v>
      </c>
      <c r="N959" s="5" t="s">
        <v>918</v>
      </c>
      <c r="O959" s="8">
        <v>5</v>
      </c>
      <c r="P959" s="5">
        <v>2491</v>
      </c>
      <c r="Q959" s="5">
        <v>4858</v>
      </c>
      <c r="R959" s="17">
        <f>VLOOKUP(Q959,'Commission Criteria'!$B$3:$C$11,2,TRUE)</f>
        <v>0.01</v>
      </c>
      <c r="S959" s="17">
        <f>VLOOKUP('OS Vlookup Approx Sol'!Q959,IF('OS Vlookup Approx Sol'!O959&lt;=5,'Commission Criteria'!$B$3:$C$11,'Commission Criteria'!$E$3:$F$11),2,1)</f>
        <v>0.01</v>
      </c>
      <c r="T959" s="5" t="s">
        <v>994</v>
      </c>
      <c r="U959" s="5" t="s">
        <v>885</v>
      </c>
      <c r="V959" s="5" t="s">
        <v>886</v>
      </c>
      <c r="W959" s="5" t="s">
        <v>879</v>
      </c>
      <c r="X959" s="5" t="s">
        <v>887</v>
      </c>
    </row>
    <row r="960" spans="1:24">
      <c r="A960" s="5" t="s">
        <v>1678</v>
      </c>
      <c r="B960" s="10">
        <v>42142</v>
      </c>
      <c r="C960" s="10" t="str">
        <f>VLOOKUP(MONTH(B960),'Commission Criteria'!$XES$3:$XFD$6,2,1)</f>
        <v>Qtr1</v>
      </c>
      <c r="D960" s="5" t="s">
        <v>1546</v>
      </c>
      <c r="E960" s="5">
        <v>10006</v>
      </c>
      <c r="F960" s="5" t="s">
        <v>1471</v>
      </c>
      <c r="G960" s="5">
        <v>3</v>
      </c>
      <c r="H960" s="2" t="s">
        <v>1561</v>
      </c>
      <c r="I960" s="2" t="s">
        <v>882</v>
      </c>
      <c r="J960" s="2" t="s">
        <v>884</v>
      </c>
      <c r="K960" s="5" t="s">
        <v>1171</v>
      </c>
      <c r="L960" s="5">
        <v>4576</v>
      </c>
      <c r="M960" s="5">
        <v>2188</v>
      </c>
      <c r="N960" s="5" t="s">
        <v>918</v>
      </c>
      <c r="O960" s="8">
        <v>4</v>
      </c>
      <c r="P960" s="5">
        <v>6564</v>
      </c>
      <c r="Q960" s="5">
        <v>13728</v>
      </c>
      <c r="R960" s="17">
        <f>VLOOKUP(Q960,'Commission Criteria'!$B$3:$C$11,2,TRUE)</f>
        <v>0.03</v>
      </c>
      <c r="S960" s="17">
        <f>VLOOKUP('OS Vlookup Approx Sol'!Q960,IF('OS Vlookup Approx Sol'!O960&lt;=5,'Commission Criteria'!$B$3:$C$11,'Commission Criteria'!$E$3:$F$11),2,1)</f>
        <v>0.03</v>
      </c>
      <c r="T960" s="5" t="s">
        <v>1561</v>
      </c>
      <c r="U960" s="5" t="s">
        <v>881</v>
      </c>
      <c r="V960" s="5" t="s">
        <v>882</v>
      </c>
      <c r="W960" s="5" t="s">
        <v>883</v>
      </c>
      <c r="X960" s="5" t="s">
        <v>884</v>
      </c>
    </row>
    <row r="961" spans="1:24">
      <c r="A961" s="5" t="s">
        <v>1679</v>
      </c>
      <c r="B961" s="10">
        <v>42143</v>
      </c>
      <c r="C961" s="10" t="str">
        <f>VLOOKUP(MONTH(B961),'Commission Criteria'!$XES$3:$XFD$6,2,1)</f>
        <v>Qtr1</v>
      </c>
      <c r="D961" s="5" t="s">
        <v>1545</v>
      </c>
      <c r="E961" s="5">
        <v>10015</v>
      </c>
      <c r="F961" s="5" t="s">
        <v>1359</v>
      </c>
      <c r="G961" s="5">
        <v>1</v>
      </c>
      <c r="H961" s="2" t="s">
        <v>1002</v>
      </c>
      <c r="I961" s="2" t="s">
        <v>914</v>
      </c>
      <c r="J961" s="2" t="s">
        <v>915</v>
      </c>
      <c r="K961" s="5" t="s">
        <v>1059</v>
      </c>
      <c r="L961" s="5">
        <v>3645</v>
      </c>
      <c r="M961" s="5">
        <v>2466</v>
      </c>
      <c r="N961" s="5" t="s">
        <v>925</v>
      </c>
      <c r="O961" s="8">
        <v>6</v>
      </c>
      <c r="P961" s="5">
        <v>2466</v>
      </c>
      <c r="Q961" s="5">
        <v>3645</v>
      </c>
      <c r="R961" s="17">
        <f>VLOOKUP(Q961,'Commission Criteria'!$B$3:$C$11,2,TRUE)</f>
        <v>0.01</v>
      </c>
      <c r="S961" s="17">
        <f>VLOOKUP('OS Vlookup Approx Sol'!Q961,IF('OS Vlookup Approx Sol'!O961&lt;=5,'Commission Criteria'!$B$3:$C$11,'Commission Criteria'!$E$3:$F$11),2,1)</f>
        <v>0.02</v>
      </c>
      <c r="T961" s="5" t="s">
        <v>1002</v>
      </c>
      <c r="U961" s="5" t="s">
        <v>913</v>
      </c>
      <c r="V961" s="5" t="s">
        <v>914</v>
      </c>
      <c r="W961" s="5" t="s">
        <v>907</v>
      </c>
      <c r="X961" s="5" t="s">
        <v>915</v>
      </c>
    </row>
    <row r="962" spans="1:24">
      <c r="A962" s="5" t="s">
        <v>1680</v>
      </c>
      <c r="B962" s="10">
        <v>42143</v>
      </c>
      <c r="C962" s="10" t="str">
        <f>VLOOKUP(MONTH(B962),'Commission Criteria'!$XES$3:$XFD$6,2,1)</f>
        <v>Qtr1</v>
      </c>
      <c r="D962" s="5" t="s">
        <v>1540</v>
      </c>
      <c r="E962" s="5">
        <v>10008</v>
      </c>
      <c r="F962" s="5" t="s">
        <v>1347</v>
      </c>
      <c r="G962" s="5">
        <v>1</v>
      </c>
      <c r="H962" s="2" t="s">
        <v>995</v>
      </c>
      <c r="I962" s="2" t="s">
        <v>889</v>
      </c>
      <c r="J962" s="2" t="s">
        <v>890</v>
      </c>
      <c r="K962" s="5" t="s">
        <v>1047</v>
      </c>
      <c r="L962" s="5">
        <v>4564</v>
      </c>
      <c r="M962" s="5">
        <v>1823</v>
      </c>
      <c r="N962" s="5" t="s">
        <v>918</v>
      </c>
      <c r="O962" s="8">
        <v>5</v>
      </c>
      <c r="P962" s="5">
        <v>1823</v>
      </c>
      <c r="Q962" s="5">
        <v>4564</v>
      </c>
      <c r="R962" s="17">
        <f>VLOOKUP(Q962,'Commission Criteria'!$B$3:$C$11,2,TRUE)</f>
        <v>0.01</v>
      </c>
      <c r="S962" s="17">
        <f>VLOOKUP('OS Vlookup Approx Sol'!Q962,IF('OS Vlookup Approx Sol'!O962&lt;=5,'Commission Criteria'!$B$3:$C$11,'Commission Criteria'!$E$3:$F$11),2,1)</f>
        <v>0.01</v>
      </c>
      <c r="T962" s="5" t="s">
        <v>995</v>
      </c>
      <c r="U962" s="5" t="s">
        <v>888</v>
      </c>
      <c r="V962" s="5" t="s">
        <v>889</v>
      </c>
      <c r="W962" s="5" t="s">
        <v>865</v>
      </c>
      <c r="X962" s="5" t="s">
        <v>890</v>
      </c>
    </row>
    <row r="963" spans="1:24">
      <c r="A963" s="5" t="s">
        <v>1681</v>
      </c>
      <c r="B963" s="10">
        <v>42143</v>
      </c>
      <c r="C963" s="10" t="str">
        <f>VLOOKUP(MONTH(B963),'Commission Criteria'!$XES$3:$XFD$6,2,1)</f>
        <v>Qtr1</v>
      </c>
      <c r="D963" s="5" t="s">
        <v>1545</v>
      </c>
      <c r="E963" s="5">
        <v>10015</v>
      </c>
      <c r="F963" s="5" t="s">
        <v>1414</v>
      </c>
      <c r="G963" s="5">
        <v>2</v>
      </c>
      <c r="H963" s="2" t="s">
        <v>1002</v>
      </c>
      <c r="I963" s="2" t="s">
        <v>914</v>
      </c>
      <c r="J963" s="2" t="s">
        <v>915</v>
      </c>
      <c r="K963" s="5" t="s">
        <v>1114</v>
      </c>
      <c r="L963" s="5">
        <v>2856</v>
      </c>
      <c r="M963" s="5">
        <v>1780</v>
      </c>
      <c r="N963" s="5" t="s">
        <v>918</v>
      </c>
      <c r="O963" s="8">
        <v>6</v>
      </c>
      <c r="P963" s="5">
        <v>3560</v>
      </c>
      <c r="Q963" s="5">
        <v>5712</v>
      </c>
      <c r="R963" s="17">
        <f>VLOOKUP(Q963,'Commission Criteria'!$B$3:$C$11,2,TRUE)</f>
        <v>0.03</v>
      </c>
      <c r="S963" s="17">
        <f>VLOOKUP('OS Vlookup Approx Sol'!Q963,IF('OS Vlookup Approx Sol'!O963&lt;=5,'Commission Criteria'!$B$3:$C$11,'Commission Criteria'!$E$3:$F$11),2,1)</f>
        <v>0.02</v>
      </c>
      <c r="T963" s="5" t="s">
        <v>1002</v>
      </c>
      <c r="U963" s="5" t="s">
        <v>913</v>
      </c>
      <c r="V963" s="5" t="s">
        <v>914</v>
      </c>
      <c r="W963" s="5" t="s">
        <v>907</v>
      </c>
      <c r="X963" s="5" t="s">
        <v>915</v>
      </c>
    </row>
    <row r="964" spans="1:24">
      <c r="A964" s="5" t="s">
        <v>1682</v>
      </c>
      <c r="B964" s="10">
        <v>42146</v>
      </c>
      <c r="C964" s="10" t="str">
        <f>VLOOKUP(MONTH(B964),'Commission Criteria'!$XES$3:$XFD$6,2,1)</f>
        <v>Qtr1</v>
      </c>
      <c r="D964" s="5" t="s">
        <v>1539</v>
      </c>
      <c r="E964" s="5">
        <v>10003</v>
      </c>
      <c r="F964" s="5" t="s">
        <v>1388</v>
      </c>
      <c r="G964" s="5">
        <v>2</v>
      </c>
      <c r="H964" s="2" t="s">
        <v>991</v>
      </c>
      <c r="I964" s="2" t="s">
        <v>872</v>
      </c>
      <c r="J964" s="2" t="s">
        <v>874</v>
      </c>
      <c r="K964" s="5" t="s">
        <v>1088</v>
      </c>
      <c r="L964" s="5">
        <v>2523</v>
      </c>
      <c r="M964" s="5">
        <v>1665</v>
      </c>
      <c r="N964" s="5" t="s">
        <v>918</v>
      </c>
      <c r="O964" s="8">
        <v>4</v>
      </c>
      <c r="P964" s="5">
        <v>3330</v>
      </c>
      <c r="Q964" s="5">
        <v>5046</v>
      </c>
      <c r="R964" s="17">
        <f>VLOOKUP(Q964,'Commission Criteria'!$B$3:$C$11,2,TRUE)</f>
        <v>0.03</v>
      </c>
      <c r="S964" s="17">
        <f>VLOOKUP('OS Vlookup Approx Sol'!Q964,IF('OS Vlookup Approx Sol'!O964&lt;=5,'Commission Criteria'!$B$3:$C$11,'Commission Criteria'!$E$3:$F$11),2,1)</f>
        <v>0.03</v>
      </c>
      <c r="T964" s="5" t="s">
        <v>991</v>
      </c>
      <c r="U964" s="5" t="s">
        <v>871</v>
      </c>
      <c r="V964" s="5" t="s">
        <v>872</v>
      </c>
      <c r="W964" s="5" t="s">
        <v>873</v>
      </c>
      <c r="X964" s="5" t="s">
        <v>874</v>
      </c>
    </row>
    <row r="965" spans="1:24">
      <c r="A965" s="5" t="s">
        <v>1683</v>
      </c>
      <c r="B965" s="10">
        <v>42147</v>
      </c>
      <c r="C965" s="10" t="str">
        <f>VLOOKUP(MONTH(B965),'Commission Criteria'!$XES$3:$XFD$6,2,1)</f>
        <v>Qtr1</v>
      </c>
      <c r="D965" s="5" t="s">
        <v>1542</v>
      </c>
      <c r="E965" s="5">
        <v>10004</v>
      </c>
      <c r="F965" s="5" t="s">
        <v>1272</v>
      </c>
      <c r="G965" s="5">
        <v>1</v>
      </c>
      <c r="H965" s="2" t="s">
        <v>992</v>
      </c>
      <c r="I965" s="2" t="s">
        <v>864</v>
      </c>
      <c r="J965" s="2" t="s">
        <v>876</v>
      </c>
      <c r="K965" s="5" t="s">
        <v>960</v>
      </c>
      <c r="L965" s="5">
        <v>4719</v>
      </c>
      <c r="M965" s="5">
        <v>2043</v>
      </c>
      <c r="N965" s="5" t="s">
        <v>918</v>
      </c>
      <c r="O965" s="8" t="s">
        <v>1572</v>
      </c>
      <c r="P965" s="5">
        <v>2043</v>
      </c>
      <c r="Q965" s="5">
        <v>4719</v>
      </c>
      <c r="R965" s="17">
        <f>VLOOKUP(Q965,'Commission Criteria'!$B$3:$C$11,2,TRUE)</f>
        <v>0.01</v>
      </c>
      <c r="S965" s="17">
        <f>VLOOKUP('OS Vlookup Approx Sol'!Q965,IF('OS Vlookup Approx Sol'!O965&lt;=5,'Commission Criteria'!$B$3:$C$11,'Commission Criteria'!$E$3:$F$11),2,1)</f>
        <v>0.02</v>
      </c>
      <c r="T965" s="5" t="s">
        <v>992</v>
      </c>
      <c r="U965" s="5" t="s">
        <v>875</v>
      </c>
      <c r="V965" s="5" t="s">
        <v>864</v>
      </c>
      <c r="W965" s="5" t="s">
        <v>865</v>
      </c>
      <c r="X965" s="5" t="s">
        <v>876</v>
      </c>
    </row>
    <row r="966" spans="1:24">
      <c r="A966" s="5" t="s">
        <v>1684</v>
      </c>
      <c r="B966" s="10">
        <v>42147</v>
      </c>
      <c r="C966" s="10" t="str">
        <f>VLOOKUP(MONTH(B966),'Commission Criteria'!$XES$3:$XFD$6,2,1)</f>
        <v>Qtr1</v>
      </c>
      <c r="D966" s="5" t="s">
        <v>1542</v>
      </c>
      <c r="E966" s="5">
        <v>10014</v>
      </c>
      <c r="F966" s="5" t="s">
        <v>1483</v>
      </c>
      <c r="G966" s="5">
        <v>1</v>
      </c>
      <c r="H966" s="2" t="s">
        <v>1001</v>
      </c>
      <c r="I966" s="2" t="s">
        <v>910</v>
      </c>
      <c r="J966" s="2" t="s">
        <v>912</v>
      </c>
      <c r="K966" s="5" t="s">
        <v>1183</v>
      </c>
      <c r="L966" s="5">
        <v>4874</v>
      </c>
      <c r="M966" s="5">
        <v>1503</v>
      </c>
      <c r="N966" s="5" t="s">
        <v>918</v>
      </c>
      <c r="O966" s="8" t="s">
        <v>1572</v>
      </c>
      <c r="P966" s="5">
        <v>1503</v>
      </c>
      <c r="Q966" s="5">
        <v>4874</v>
      </c>
      <c r="R966" s="17">
        <f>VLOOKUP(Q966,'Commission Criteria'!$B$3:$C$11,2,TRUE)</f>
        <v>0.01</v>
      </c>
      <c r="S966" s="17">
        <f>VLOOKUP('OS Vlookup Approx Sol'!Q966,IF('OS Vlookup Approx Sol'!O966&lt;=5,'Commission Criteria'!$B$3:$C$11,'Commission Criteria'!$E$3:$F$11),2,1)</f>
        <v>0.02</v>
      </c>
      <c r="T966" s="5" t="s">
        <v>1001</v>
      </c>
      <c r="U966" s="5" t="s">
        <v>909</v>
      </c>
      <c r="V966" s="5" t="s">
        <v>910</v>
      </c>
      <c r="W966" s="5" t="s">
        <v>911</v>
      </c>
      <c r="X966" s="5" t="s">
        <v>912</v>
      </c>
    </row>
    <row r="967" spans="1:24">
      <c r="A967" s="5" t="s">
        <v>1685</v>
      </c>
      <c r="B967" s="10">
        <v>42147</v>
      </c>
      <c r="C967" s="10" t="str">
        <f>VLOOKUP(MONTH(B967),'Commission Criteria'!$XES$3:$XFD$6,2,1)</f>
        <v>Qtr1</v>
      </c>
      <c r="D967" s="5" t="s">
        <v>1540</v>
      </c>
      <c r="E967" s="5">
        <v>10002</v>
      </c>
      <c r="F967" s="5" t="s">
        <v>1531</v>
      </c>
      <c r="G967" s="5">
        <v>2</v>
      </c>
      <c r="H967" s="2" t="s">
        <v>990</v>
      </c>
      <c r="I967" s="2" t="s">
        <v>868</v>
      </c>
      <c r="J967" s="2" t="s">
        <v>870</v>
      </c>
      <c r="K967" s="5" t="s">
        <v>1231</v>
      </c>
      <c r="L967" s="5">
        <v>3479</v>
      </c>
      <c r="M967" s="5">
        <v>2056</v>
      </c>
      <c r="N967" s="5" t="s">
        <v>918</v>
      </c>
      <c r="O967" s="8">
        <v>5</v>
      </c>
      <c r="P967" s="5">
        <v>4112</v>
      </c>
      <c r="Q967" s="5">
        <v>6958</v>
      </c>
      <c r="R967" s="17">
        <f>VLOOKUP(Q967,'Commission Criteria'!$B$3:$C$11,2,TRUE)</f>
        <v>0.03</v>
      </c>
      <c r="S967" s="17">
        <f>VLOOKUP('OS Vlookup Approx Sol'!Q967,IF('OS Vlookup Approx Sol'!O967&lt;=5,'Commission Criteria'!$B$3:$C$11,'Commission Criteria'!$E$3:$F$11),2,1)</f>
        <v>0.03</v>
      </c>
      <c r="T967" s="5" t="s">
        <v>990</v>
      </c>
      <c r="U967" s="5" t="s">
        <v>867</v>
      </c>
      <c r="V967" s="5" t="s">
        <v>868</v>
      </c>
      <c r="W967" s="5" t="s">
        <v>869</v>
      </c>
      <c r="X967" s="5" t="s">
        <v>870</v>
      </c>
    </row>
    <row r="968" spans="1:24">
      <c r="A968" s="5" t="s">
        <v>1686</v>
      </c>
      <c r="B968" s="10">
        <v>42148</v>
      </c>
      <c r="C968" s="10" t="str">
        <f>VLOOKUP(MONTH(B968),'Commission Criteria'!$XES$3:$XFD$6,2,1)</f>
        <v>Qtr1</v>
      </c>
      <c r="D968" s="5" t="s">
        <v>1546</v>
      </c>
      <c r="E968" s="5">
        <v>10014</v>
      </c>
      <c r="F968" s="5" t="s">
        <v>1391</v>
      </c>
      <c r="G968" s="5">
        <v>1</v>
      </c>
      <c r="H968" s="2" t="s">
        <v>1001</v>
      </c>
      <c r="I968" s="2" t="s">
        <v>910</v>
      </c>
      <c r="J968" s="2" t="s">
        <v>912</v>
      </c>
      <c r="K968" s="5" t="s">
        <v>1091</v>
      </c>
      <c r="L968" s="5">
        <v>3277</v>
      </c>
      <c r="M968" s="5">
        <v>1891</v>
      </c>
      <c r="N968" s="5" t="s">
        <v>918</v>
      </c>
      <c r="O968" s="8">
        <v>4</v>
      </c>
      <c r="P968" s="5">
        <v>1891</v>
      </c>
      <c r="Q968" s="5">
        <v>3277</v>
      </c>
      <c r="R968" s="17">
        <f>VLOOKUP(Q968,'Commission Criteria'!$B$3:$C$11,2,TRUE)</f>
        <v>0.01</v>
      </c>
      <c r="S968" s="17">
        <f>VLOOKUP('OS Vlookup Approx Sol'!Q968,IF('OS Vlookup Approx Sol'!O968&lt;=5,'Commission Criteria'!$B$3:$C$11,'Commission Criteria'!$E$3:$F$11),2,1)</f>
        <v>0.01</v>
      </c>
      <c r="T968" s="5" t="s">
        <v>1001</v>
      </c>
      <c r="U968" s="5" t="s">
        <v>909</v>
      </c>
      <c r="V968" s="5" t="s">
        <v>910</v>
      </c>
      <c r="W968" s="5" t="s">
        <v>911</v>
      </c>
      <c r="X968" s="5" t="s">
        <v>912</v>
      </c>
    </row>
    <row r="969" spans="1:24">
      <c r="A969" s="5" t="s">
        <v>1687</v>
      </c>
      <c r="B969" s="10">
        <v>42148</v>
      </c>
      <c r="C969" s="10" t="str">
        <f>VLOOKUP(MONTH(B969),'Commission Criteria'!$XES$3:$XFD$6,2,1)</f>
        <v>Qtr1</v>
      </c>
      <c r="D969" s="5" t="s">
        <v>1543</v>
      </c>
      <c r="E969" s="5">
        <v>10015</v>
      </c>
      <c r="F969" s="5" t="s">
        <v>1312</v>
      </c>
      <c r="G969" s="5">
        <v>1</v>
      </c>
      <c r="H969" s="2" t="s">
        <v>1002</v>
      </c>
      <c r="I969" s="2" t="s">
        <v>914</v>
      </c>
      <c r="J969" s="2" t="s">
        <v>915</v>
      </c>
      <c r="K969" s="5" t="s">
        <v>1017</v>
      </c>
      <c r="L969" s="5">
        <v>3566</v>
      </c>
      <c r="M969" s="5">
        <v>2276</v>
      </c>
      <c r="N969" s="5" t="s">
        <v>918</v>
      </c>
      <c r="O969" s="8">
        <v>10</v>
      </c>
      <c r="P969" s="5">
        <v>2276</v>
      </c>
      <c r="Q969" s="5">
        <v>3566</v>
      </c>
      <c r="R969" s="17">
        <f>VLOOKUP(Q969,'Commission Criteria'!$B$3:$C$11,2,TRUE)</f>
        <v>0.01</v>
      </c>
      <c r="S969" s="17">
        <f>VLOOKUP('OS Vlookup Approx Sol'!Q969,IF('OS Vlookup Approx Sol'!O969&lt;=5,'Commission Criteria'!$B$3:$C$11,'Commission Criteria'!$E$3:$F$11),2,1)</f>
        <v>0.02</v>
      </c>
      <c r="T969" s="5" t="s">
        <v>1002</v>
      </c>
      <c r="U969" s="5" t="s">
        <v>913</v>
      </c>
      <c r="V969" s="5" t="s">
        <v>914</v>
      </c>
      <c r="W969" s="5" t="s">
        <v>907</v>
      </c>
      <c r="X969" s="5" t="s">
        <v>915</v>
      </c>
    </row>
    <row r="970" spans="1:24">
      <c r="A970" s="5" t="s">
        <v>1688</v>
      </c>
      <c r="B970" s="10">
        <v>42148</v>
      </c>
      <c r="C970" s="10" t="str">
        <f>VLOOKUP(MONTH(B970),'Commission Criteria'!$XES$3:$XFD$6,2,1)</f>
        <v>Qtr1</v>
      </c>
      <c r="D970" s="5" t="s">
        <v>1542</v>
      </c>
      <c r="E970" s="5">
        <v>10006</v>
      </c>
      <c r="F970" s="5" t="s">
        <v>1375</v>
      </c>
      <c r="G970" s="5">
        <v>2</v>
      </c>
      <c r="H970" s="2" t="s">
        <v>1561</v>
      </c>
      <c r="I970" s="2" t="s">
        <v>882</v>
      </c>
      <c r="J970" s="2" t="s">
        <v>884</v>
      </c>
      <c r="K970" s="5" t="s">
        <v>1075</v>
      </c>
      <c r="L970" s="5">
        <v>4209</v>
      </c>
      <c r="M970" s="5">
        <v>1692</v>
      </c>
      <c r="N970" s="5" t="s">
        <v>925</v>
      </c>
      <c r="O970" s="8" t="s">
        <v>1572</v>
      </c>
      <c r="P970" s="5">
        <v>3384</v>
      </c>
      <c r="Q970" s="5">
        <v>8418</v>
      </c>
      <c r="R970" s="17">
        <f>VLOOKUP(Q970,'Commission Criteria'!$B$3:$C$11,2,TRUE)</f>
        <v>0.03</v>
      </c>
      <c r="S970" s="17">
        <f>VLOOKUP('OS Vlookup Approx Sol'!Q970,IF('OS Vlookup Approx Sol'!O970&lt;=5,'Commission Criteria'!$B$3:$C$11,'Commission Criteria'!$E$3:$F$11),2,1)</f>
        <v>0.02</v>
      </c>
      <c r="T970" s="5" t="s">
        <v>1561</v>
      </c>
      <c r="U970" s="5" t="s">
        <v>881</v>
      </c>
      <c r="V970" s="5" t="s">
        <v>882</v>
      </c>
      <c r="W970" s="5" t="s">
        <v>883</v>
      </c>
      <c r="X970" s="5" t="s">
        <v>884</v>
      </c>
    </row>
    <row r="971" spans="1:24">
      <c r="A971" s="5" t="s">
        <v>1689</v>
      </c>
      <c r="B971" s="10">
        <v>42148</v>
      </c>
      <c r="C971" s="10" t="str">
        <f>VLOOKUP(MONTH(B971),'Commission Criteria'!$XES$3:$XFD$6,2,1)</f>
        <v>Qtr1</v>
      </c>
      <c r="D971" s="5" t="s">
        <v>1540</v>
      </c>
      <c r="E971" s="5">
        <v>10008</v>
      </c>
      <c r="F971" s="5" t="s">
        <v>1266</v>
      </c>
      <c r="G971" s="5">
        <v>3</v>
      </c>
      <c r="H971" s="2" t="s">
        <v>995</v>
      </c>
      <c r="I971" s="2" t="s">
        <v>889</v>
      </c>
      <c r="J971" s="2" t="s">
        <v>890</v>
      </c>
      <c r="K971" s="5" t="s">
        <v>976</v>
      </c>
      <c r="L971" s="5">
        <v>4378</v>
      </c>
      <c r="M971" s="5">
        <v>1998</v>
      </c>
      <c r="N971" s="5" t="s">
        <v>920</v>
      </c>
      <c r="O971" s="8">
        <v>5</v>
      </c>
      <c r="P971" s="5">
        <v>5994</v>
      </c>
      <c r="Q971" s="5">
        <v>13134</v>
      </c>
      <c r="R971" s="17">
        <f>VLOOKUP(Q971,'Commission Criteria'!$B$3:$C$11,2,TRUE)</f>
        <v>0.03</v>
      </c>
      <c r="S971" s="17">
        <f>VLOOKUP('OS Vlookup Approx Sol'!Q971,IF('OS Vlookup Approx Sol'!O971&lt;=5,'Commission Criteria'!$B$3:$C$11,'Commission Criteria'!$E$3:$F$11),2,1)</f>
        <v>0.03</v>
      </c>
      <c r="T971" s="5" t="s">
        <v>995</v>
      </c>
      <c r="U971" s="5" t="s">
        <v>888</v>
      </c>
      <c r="V971" s="5" t="s">
        <v>889</v>
      </c>
      <c r="W971" s="5" t="s">
        <v>865</v>
      </c>
      <c r="X971" s="5" t="s">
        <v>890</v>
      </c>
    </row>
    <row r="972" spans="1:24">
      <c r="A972" s="5" t="s">
        <v>1690</v>
      </c>
      <c r="B972" s="10">
        <v>42149</v>
      </c>
      <c r="C972" s="10" t="str">
        <f>VLOOKUP(MONTH(B972),'Commission Criteria'!$XES$3:$XFD$6,2,1)</f>
        <v>Qtr1</v>
      </c>
      <c r="D972" s="5" t="s">
        <v>1540</v>
      </c>
      <c r="E972" s="5">
        <v>10009</v>
      </c>
      <c r="F972" s="5" t="s">
        <v>1362</v>
      </c>
      <c r="G972" s="5">
        <v>1</v>
      </c>
      <c r="H972" s="2" t="s">
        <v>996</v>
      </c>
      <c r="I972" s="2" t="s">
        <v>892</v>
      </c>
      <c r="J972" s="2" t="s">
        <v>894</v>
      </c>
      <c r="K972" s="5" t="s">
        <v>1062</v>
      </c>
      <c r="L972" s="5">
        <v>2850</v>
      </c>
      <c r="M972" s="5">
        <v>2007</v>
      </c>
      <c r="N972" s="5" t="s">
        <v>925</v>
      </c>
      <c r="O972" s="8">
        <v>5</v>
      </c>
      <c r="P972" s="5">
        <v>2007</v>
      </c>
      <c r="Q972" s="5">
        <v>2850</v>
      </c>
      <c r="R972" s="17">
        <f>VLOOKUP(Q972,'Commission Criteria'!$B$3:$C$11,2,TRUE)</f>
        <v>0.01</v>
      </c>
      <c r="S972" s="17">
        <f>VLOOKUP('OS Vlookup Approx Sol'!Q972,IF('OS Vlookup Approx Sol'!O972&lt;=5,'Commission Criteria'!$B$3:$C$11,'Commission Criteria'!$E$3:$F$11),2,1)</f>
        <v>0.01</v>
      </c>
      <c r="T972" s="5" t="s">
        <v>996</v>
      </c>
      <c r="U972" s="5" t="s">
        <v>891</v>
      </c>
      <c r="V972" s="5" t="s">
        <v>892</v>
      </c>
      <c r="W972" s="5" t="s">
        <v>893</v>
      </c>
      <c r="X972" s="5" t="s">
        <v>894</v>
      </c>
    </row>
    <row r="973" spans="1:24">
      <c r="A973" s="5" t="s">
        <v>1691</v>
      </c>
      <c r="B973" s="10">
        <v>42149</v>
      </c>
      <c r="C973" s="10" t="str">
        <f>VLOOKUP(MONTH(B973),'Commission Criteria'!$XES$3:$XFD$6,2,1)</f>
        <v>Qtr1</v>
      </c>
      <c r="D973" s="5" t="s">
        <v>1540</v>
      </c>
      <c r="E973" s="5">
        <v>10005</v>
      </c>
      <c r="F973" s="5" t="s">
        <v>1260</v>
      </c>
      <c r="G973" s="5">
        <v>1</v>
      </c>
      <c r="H973" s="2" t="s">
        <v>993</v>
      </c>
      <c r="I973" s="2" t="s">
        <v>878</v>
      </c>
      <c r="J973" s="2" t="s">
        <v>880</v>
      </c>
      <c r="K973" s="5" t="s">
        <v>956</v>
      </c>
      <c r="L973" s="5">
        <v>3112</v>
      </c>
      <c r="M973" s="5">
        <v>1766</v>
      </c>
      <c r="N973" s="5" t="s">
        <v>918</v>
      </c>
      <c r="O973" s="8">
        <v>5</v>
      </c>
      <c r="P973" s="5">
        <v>1766</v>
      </c>
      <c r="Q973" s="5">
        <v>3112</v>
      </c>
      <c r="R973" s="17">
        <f>VLOOKUP(Q973,'Commission Criteria'!$B$3:$C$11,2,TRUE)</f>
        <v>0.01</v>
      </c>
      <c r="S973" s="17">
        <f>VLOOKUP('OS Vlookup Approx Sol'!Q973,IF('OS Vlookup Approx Sol'!O973&lt;=5,'Commission Criteria'!$B$3:$C$11,'Commission Criteria'!$E$3:$F$11),2,1)</f>
        <v>0.01</v>
      </c>
      <c r="T973" s="5" t="s">
        <v>993</v>
      </c>
      <c r="U973" s="5" t="s">
        <v>877</v>
      </c>
      <c r="V973" s="5" t="s">
        <v>878</v>
      </c>
      <c r="W973" s="5" t="s">
        <v>879</v>
      </c>
      <c r="X973" s="5" t="s">
        <v>880</v>
      </c>
    </row>
    <row r="974" spans="1:24">
      <c r="A974" s="5" t="s">
        <v>1692</v>
      </c>
      <c r="B974" s="10">
        <v>42149</v>
      </c>
      <c r="C974" s="10" t="str">
        <f>VLOOKUP(MONTH(B974),'Commission Criteria'!$XES$3:$XFD$6,2,1)</f>
        <v>Qtr1</v>
      </c>
      <c r="D974" s="5" t="s">
        <v>1541</v>
      </c>
      <c r="E974" s="5">
        <v>10015</v>
      </c>
      <c r="F974" s="5" t="s">
        <v>1321</v>
      </c>
      <c r="G974" s="5">
        <v>1</v>
      </c>
      <c r="H974" s="2" t="s">
        <v>1002</v>
      </c>
      <c r="I974" s="2" t="s">
        <v>914</v>
      </c>
      <c r="J974" s="2" t="s">
        <v>915</v>
      </c>
      <c r="K974" s="5" t="s">
        <v>1021</v>
      </c>
      <c r="L974" s="5">
        <v>3788</v>
      </c>
      <c r="M974" s="5">
        <v>2170</v>
      </c>
      <c r="N974" s="5" t="s">
        <v>923</v>
      </c>
      <c r="O974" s="8">
        <v>8</v>
      </c>
      <c r="P974" s="5">
        <v>2170</v>
      </c>
      <c r="Q974" s="5">
        <v>3788</v>
      </c>
      <c r="R974" s="17">
        <f>VLOOKUP(Q974,'Commission Criteria'!$B$3:$C$11,2,TRUE)</f>
        <v>0.01</v>
      </c>
      <c r="S974" s="17">
        <f>VLOOKUP('OS Vlookup Approx Sol'!Q974,IF('OS Vlookup Approx Sol'!O974&lt;=5,'Commission Criteria'!$B$3:$C$11,'Commission Criteria'!$E$3:$F$11),2,1)</f>
        <v>0.02</v>
      </c>
      <c r="T974" s="5" t="s">
        <v>1002</v>
      </c>
      <c r="U974" s="5" t="s">
        <v>913</v>
      </c>
      <c r="V974" s="5" t="s">
        <v>914</v>
      </c>
      <c r="W974" s="5" t="s">
        <v>907</v>
      </c>
      <c r="X974" s="5" t="s">
        <v>915</v>
      </c>
    </row>
    <row r="975" spans="1:24">
      <c r="A975" s="5" t="s">
        <v>1693</v>
      </c>
      <c r="B975" s="10">
        <v>42149</v>
      </c>
      <c r="C975" s="10" t="str">
        <f>VLOOKUP(MONTH(B975),'Commission Criteria'!$XES$3:$XFD$6,2,1)</f>
        <v>Qtr1</v>
      </c>
      <c r="D975" s="5" t="s">
        <v>1542</v>
      </c>
      <c r="E975" s="5">
        <v>10010</v>
      </c>
      <c r="F975" s="5" t="s">
        <v>1339</v>
      </c>
      <c r="G975" s="5">
        <v>2</v>
      </c>
      <c r="H975" s="2" t="s">
        <v>997</v>
      </c>
      <c r="I975" s="2" t="s">
        <v>896</v>
      </c>
      <c r="J975" s="2" t="s">
        <v>897</v>
      </c>
      <c r="K975" s="5" t="s">
        <v>1039</v>
      </c>
      <c r="L975" s="5">
        <v>2868</v>
      </c>
      <c r="M975" s="5">
        <v>2479</v>
      </c>
      <c r="N975" s="5" t="s">
        <v>923</v>
      </c>
      <c r="O975" s="8" t="s">
        <v>1572</v>
      </c>
      <c r="P975" s="5">
        <v>4958</v>
      </c>
      <c r="Q975" s="5">
        <v>5736</v>
      </c>
      <c r="R975" s="17">
        <f>VLOOKUP(Q975,'Commission Criteria'!$B$3:$C$11,2,TRUE)</f>
        <v>0.03</v>
      </c>
      <c r="S975" s="17">
        <f>VLOOKUP('OS Vlookup Approx Sol'!Q975,IF('OS Vlookup Approx Sol'!O975&lt;=5,'Commission Criteria'!$B$3:$C$11,'Commission Criteria'!$E$3:$F$11),2,1)</f>
        <v>0.02</v>
      </c>
      <c r="T975" s="5" t="s">
        <v>997</v>
      </c>
      <c r="U975" s="5" t="s">
        <v>895</v>
      </c>
      <c r="V975" s="5" t="s">
        <v>896</v>
      </c>
      <c r="W975" s="5" t="s">
        <v>879</v>
      </c>
      <c r="X975" s="5" t="s">
        <v>897</v>
      </c>
    </row>
    <row r="976" spans="1:24">
      <c r="A976" s="5" t="s">
        <v>1694</v>
      </c>
      <c r="B976" s="10">
        <v>42149</v>
      </c>
      <c r="C976" s="10" t="str">
        <f>VLOOKUP(MONTH(B976),'Commission Criteria'!$XES$3:$XFD$6,2,1)</f>
        <v>Qtr1</v>
      </c>
      <c r="D976" s="5" t="s">
        <v>1542</v>
      </c>
      <c r="E976" s="5">
        <v>10003</v>
      </c>
      <c r="F976" s="5" t="s">
        <v>1514</v>
      </c>
      <c r="G976" s="5">
        <v>2</v>
      </c>
      <c r="H976" s="2" t="s">
        <v>991</v>
      </c>
      <c r="I976" s="2" t="s">
        <v>872</v>
      </c>
      <c r="J976" s="2" t="s">
        <v>874</v>
      </c>
      <c r="K976" s="5" t="s">
        <v>1214</v>
      </c>
      <c r="L976" s="5">
        <v>4309</v>
      </c>
      <c r="M976" s="5">
        <v>1779</v>
      </c>
      <c r="N976" s="5" t="s">
        <v>918</v>
      </c>
      <c r="O976" s="8" t="s">
        <v>1572</v>
      </c>
      <c r="P976" s="5">
        <v>3558</v>
      </c>
      <c r="Q976" s="5">
        <v>8618</v>
      </c>
      <c r="R976" s="17">
        <f>VLOOKUP(Q976,'Commission Criteria'!$B$3:$C$11,2,TRUE)</f>
        <v>0.03</v>
      </c>
      <c r="S976" s="17">
        <f>VLOOKUP('OS Vlookup Approx Sol'!Q976,IF('OS Vlookup Approx Sol'!O976&lt;=5,'Commission Criteria'!$B$3:$C$11,'Commission Criteria'!$E$3:$F$11),2,1)</f>
        <v>0.02</v>
      </c>
      <c r="T976" s="5" t="s">
        <v>991</v>
      </c>
      <c r="U976" s="5" t="s">
        <v>871</v>
      </c>
      <c r="V976" s="5" t="s">
        <v>872</v>
      </c>
      <c r="W976" s="5" t="s">
        <v>873</v>
      </c>
      <c r="X976" s="5" t="s">
        <v>874</v>
      </c>
    </row>
    <row r="977" spans="1:24">
      <c r="A977" s="5" t="s">
        <v>1695</v>
      </c>
      <c r="B977" s="10">
        <v>42149</v>
      </c>
      <c r="C977" s="10" t="str">
        <f>VLOOKUP(MONTH(B977),'Commission Criteria'!$XES$3:$XFD$6,2,1)</f>
        <v>Qtr1</v>
      </c>
      <c r="D977" s="5" t="s">
        <v>1541</v>
      </c>
      <c r="E977" s="5">
        <v>10009</v>
      </c>
      <c r="F977" s="5" t="s">
        <v>1468</v>
      </c>
      <c r="G977" s="5">
        <v>3</v>
      </c>
      <c r="H977" s="2" t="s">
        <v>996</v>
      </c>
      <c r="I977" s="2" t="s">
        <v>892</v>
      </c>
      <c r="J977" s="2" t="s">
        <v>894</v>
      </c>
      <c r="K977" s="5" t="s">
        <v>1168</v>
      </c>
      <c r="L977" s="5">
        <v>3575</v>
      </c>
      <c r="M977" s="5">
        <v>1937</v>
      </c>
      <c r="N977" s="5" t="s">
        <v>918</v>
      </c>
      <c r="O977" s="8">
        <v>8</v>
      </c>
      <c r="P977" s="5">
        <v>5811</v>
      </c>
      <c r="Q977" s="5">
        <v>10725</v>
      </c>
      <c r="R977" s="17">
        <f>VLOOKUP(Q977,'Commission Criteria'!$B$3:$C$11,2,TRUE)</f>
        <v>0.03</v>
      </c>
      <c r="S977" s="17">
        <f>VLOOKUP('OS Vlookup Approx Sol'!Q977,IF('OS Vlookup Approx Sol'!O977&lt;=5,'Commission Criteria'!$B$3:$C$11,'Commission Criteria'!$E$3:$F$11),2,1)</f>
        <v>0.02</v>
      </c>
      <c r="T977" s="5" t="s">
        <v>996</v>
      </c>
      <c r="U977" s="5" t="s">
        <v>891</v>
      </c>
      <c r="V977" s="5" t="s">
        <v>892</v>
      </c>
      <c r="W977" s="5" t="s">
        <v>893</v>
      </c>
      <c r="X977" s="5" t="s">
        <v>894</v>
      </c>
    </row>
    <row r="978" spans="1:24">
      <c r="A978" s="5" t="s">
        <v>1696</v>
      </c>
      <c r="B978" s="10">
        <v>42151</v>
      </c>
      <c r="C978" s="10" t="str">
        <f>VLOOKUP(MONTH(B978),'Commission Criteria'!$XES$3:$XFD$6,2,1)</f>
        <v>Qtr1</v>
      </c>
      <c r="D978" s="5" t="s">
        <v>1541</v>
      </c>
      <c r="E978" s="5">
        <v>10004</v>
      </c>
      <c r="F978" s="5" t="s">
        <v>1464</v>
      </c>
      <c r="G978" s="5">
        <v>1</v>
      </c>
      <c r="H978" s="2" t="s">
        <v>992</v>
      </c>
      <c r="I978" s="2" t="s">
        <v>864</v>
      </c>
      <c r="J978" s="2" t="s">
        <v>876</v>
      </c>
      <c r="K978" s="5" t="s">
        <v>1164</v>
      </c>
      <c r="L978" s="5">
        <v>3096</v>
      </c>
      <c r="M978" s="5">
        <v>2065</v>
      </c>
      <c r="N978" s="5" t="s">
        <v>918</v>
      </c>
      <c r="O978" s="8">
        <v>8</v>
      </c>
      <c r="P978" s="5">
        <v>2065</v>
      </c>
      <c r="Q978" s="5">
        <v>3096</v>
      </c>
      <c r="R978" s="17">
        <f>VLOOKUP(Q978,'Commission Criteria'!$B$3:$C$11,2,TRUE)</f>
        <v>0.01</v>
      </c>
      <c r="S978" s="17">
        <f>VLOOKUP('OS Vlookup Approx Sol'!Q978,IF('OS Vlookup Approx Sol'!O978&lt;=5,'Commission Criteria'!$B$3:$C$11,'Commission Criteria'!$E$3:$F$11),2,1)</f>
        <v>0.02</v>
      </c>
      <c r="T978" s="5" t="s">
        <v>992</v>
      </c>
      <c r="U978" s="5" t="s">
        <v>875</v>
      </c>
      <c r="V978" s="5" t="s">
        <v>864</v>
      </c>
      <c r="W978" s="5" t="s">
        <v>865</v>
      </c>
      <c r="X978" s="5" t="s">
        <v>876</v>
      </c>
    </row>
    <row r="979" spans="1:24">
      <c r="A979" s="5" t="s">
        <v>1697</v>
      </c>
      <c r="B979" s="10">
        <v>42151</v>
      </c>
      <c r="C979" s="10" t="str">
        <f>VLOOKUP(MONTH(B979),'Commission Criteria'!$XES$3:$XFD$6,2,1)</f>
        <v>Qtr1</v>
      </c>
      <c r="D979" s="5" t="s">
        <v>1541</v>
      </c>
      <c r="E979" s="5">
        <v>10009</v>
      </c>
      <c r="F979" s="5" t="s">
        <v>1277</v>
      </c>
      <c r="G979" s="5">
        <v>1</v>
      </c>
      <c r="H979" s="2" t="s">
        <v>996</v>
      </c>
      <c r="I979" s="2" t="s">
        <v>892</v>
      </c>
      <c r="J979" s="2" t="s">
        <v>894</v>
      </c>
      <c r="K979" s="5" t="s">
        <v>1006</v>
      </c>
      <c r="L979" s="5">
        <v>3377</v>
      </c>
      <c r="M979" s="5">
        <v>2112</v>
      </c>
      <c r="N979" s="5" t="s">
        <v>923</v>
      </c>
      <c r="O979" s="8">
        <v>8</v>
      </c>
      <c r="P979" s="5">
        <v>2112</v>
      </c>
      <c r="Q979" s="5">
        <v>3377</v>
      </c>
      <c r="R979" s="17">
        <f>VLOOKUP(Q979,'Commission Criteria'!$B$3:$C$11,2,TRUE)</f>
        <v>0.01</v>
      </c>
      <c r="S979" s="17">
        <f>VLOOKUP('OS Vlookup Approx Sol'!Q979,IF('OS Vlookup Approx Sol'!O979&lt;=5,'Commission Criteria'!$B$3:$C$11,'Commission Criteria'!$E$3:$F$11),2,1)</f>
        <v>0.02</v>
      </c>
      <c r="T979" s="5" t="s">
        <v>996</v>
      </c>
      <c r="U979" s="5" t="s">
        <v>891</v>
      </c>
      <c r="V979" s="5" t="s">
        <v>892</v>
      </c>
      <c r="W979" s="5" t="s">
        <v>893</v>
      </c>
      <c r="X979" s="5" t="s">
        <v>894</v>
      </c>
    </row>
    <row r="980" spans="1:24">
      <c r="A980" s="5" t="s">
        <v>1698</v>
      </c>
      <c r="B980" s="10">
        <v>42151</v>
      </c>
      <c r="C980" s="10" t="str">
        <f>VLOOKUP(MONTH(B980),'Commission Criteria'!$XES$3:$XFD$6,2,1)</f>
        <v>Qtr1</v>
      </c>
      <c r="D980" s="5" t="s">
        <v>1543</v>
      </c>
      <c r="E980" s="5">
        <v>10002</v>
      </c>
      <c r="F980" s="5" t="s">
        <v>1366</v>
      </c>
      <c r="G980" s="5">
        <v>2</v>
      </c>
      <c r="H980" s="2" t="s">
        <v>990</v>
      </c>
      <c r="I980" s="2" t="s">
        <v>868</v>
      </c>
      <c r="J980" s="2" t="s">
        <v>870</v>
      </c>
      <c r="K980" s="5" t="s">
        <v>1066</v>
      </c>
      <c r="L980" s="5">
        <v>4220</v>
      </c>
      <c r="M980" s="5">
        <v>1635</v>
      </c>
      <c r="N980" s="5" t="s">
        <v>918</v>
      </c>
      <c r="O980" s="8">
        <v>10</v>
      </c>
      <c r="P980" s="5">
        <v>3270</v>
      </c>
      <c r="Q980" s="5">
        <v>8440</v>
      </c>
      <c r="R980" s="17">
        <f>VLOOKUP(Q980,'Commission Criteria'!$B$3:$C$11,2,TRUE)</f>
        <v>0.03</v>
      </c>
      <c r="S980" s="17">
        <f>VLOOKUP('OS Vlookup Approx Sol'!Q980,IF('OS Vlookup Approx Sol'!O980&lt;=5,'Commission Criteria'!$B$3:$C$11,'Commission Criteria'!$E$3:$F$11),2,1)</f>
        <v>0.02</v>
      </c>
      <c r="T980" s="5" t="s">
        <v>990</v>
      </c>
      <c r="U980" s="5" t="s">
        <v>867</v>
      </c>
      <c r="V980" s="5" t="s">
        <v>868</v>
      </c>
      <c r="W980" s="5" t="s">
        <v>869</v>
      </c>
      <c r="X980" s="5" t="s">
        <v>870</v>
      </c>
    </row>
    <row r="981" spans="1:24">
      <c r="A981" s="5" t="s">
        <v>1699</v>
      </c>
      <c r="B981" s="10">
        <v>42151</v>
      </c>
      <c r="C981" s="10" t="str">
        <f>VLOOKUP(MONTH(B981),'Commission Criteria'!$XES$3:$XFD$6,2,1)</f>
        <v>Qtr1</v>
      </c>
      <c r="D981" s="5" t="s">
        <v>1544</v>
      </c>
      <c r="E981" s="5">
        <v>10001</v>
      </c>
      <c r="F981" s="5" t="s">
        <v>1504</v>
      </c>
      <c r="G981" s="5">
        <v>3</v>
      </c>
      <c r="H981" s="2" t="s">
        <v>1562</v>
      </c>
      <c r="I981" s="2" t="s">
        <v>864</v>
      </c>
      <c r="J981" s="2" t="s">
        <v>866</v>
      </c>
      <c r="K981" s="5" t="s">
        <v>1204</v>
      </c>
      <c r="L981" s="5">
        <v>2820</v>
      </c>
      <c r="M981" s="5">
        <v>1504</v>
      </c>
      <c r="N981" s="5" t="s">
        <v>923</v>
      </c>
      <c r="O981" s="8">
        <v>3</v>
      </c>
      <c r="P981" s="5">
        <v>4512</v>
      </c>
      <c r="Q981" s="5">
        <v>8460</v>
      </c>
      <c r="R981" s="17">
        <f>VLOOKUP(Q981,'Commission Criteria'!$B$3:$C$11,2,TRUE)</f>
        <v>0.03</v>
      </c>
      <c r="S981" s="17">
        <f>VLOOKUP('OS Vlookup Approx Sol'!Q981,IF('OS Vlookup Approx Sol'!O981&lt;=5,'Commission Criteria'!$B$3:$C$11,'Commission Criteria'!$E$3:$F$11),2,1)</f>
        <v>0.03</v>
      </c>
      <c r="T981" s="5" t="s">
        <v>1562</v>
      </c>
      <c r="U981" s="5" t="s">
        <v>863</v>
      </c>
      <c r="V981" s="5" t="s">
        <v>864</v>
      </c>
      <c r="W981" s="5" t="s">
        <v>865</v>
      </c>
      <c r="X981" s="5" t="s">
        <v>866</v>
      </c>
    </row>
    <row r="982" spans="1:24">
      <c r="A982" s="5" t="s">
        <v>1700</v>
      </c>
      <c r="B982" s="10">
        <v>42151</v>
      </c>
      <c r="C982" s="10" t="str">
        <f>VLOOKUP(MONTH(B982),'Commission Criteria'!$XES$3:$XFD$6,2,1)</f>
        <v>Qtr1</v>
      </c>
      <c r="D982" s="5" t="s">
        <v>1543</v>
      </c>
      <c r="E982" s="5">
        <v>10002</v>
      </c>
      <c r="F982" s="5" t="s">
        <v>1513</v>
      </c>
      <c r="G982" s="5">
        <v>2</v>
      </c>
      <c r="H982" s="2" t="s">
        <v>990</v>
      </c>
      <c r="I982" s="2" t="s">
        <v>868</v>
      </c>
      <c r="J982" s="2" t="s">
        <v>870</v>
      </c>
      <c r="K982" s="5" t="s">
        <v>1213</v>
      </c>
      <c r="L982" s="5">
        <v>4845</v>
      </c>
      <c r="M982" s="5">
        <v>1433</v>
      </c>
      <c r="N982" s="5" t="s">
        <v>918</v>
      </c>
      <c r="O982" s="8">
        <v>10</v>
      </c>
      <c r="P982" s="5">
        <v>2866</v>
      </c>
      <c r="Q982" s="5">
        <v>9690</v>
      </c>
      <c r="R982" s="17">
        <f>VLOOKUP(Q982,'Commission Criteria'!$B$3:$C$11,2,TRUE)</f>
        <v>0.03</v>
      </c>
      <c r="S982" s="17">
        <f>VLOOKUP('OS Vlookup Approx Sol'!Q982,IF('OS Vlookup Approx Sol'!O982&lt;=5,'Commission Criteria'!$B$3:$C$11,'Commission Criteria'!$E$3:$F$11),2,1)</f>
        <v>0.02</v>
      </c>
      <c r="T982" s="5" t="s">
        <v>990</v>
      </c>
      <c r="U982" s="5" t="s">
        <v>867</v>
      </c>
      <c r="V982" s="5" t="s">
        <v>868</v>
      </c>
      <c r="W982" s="5" t="s">
        <v>869</v>
      </c>
      <c r="X982" s="5" t="s">
        <v>870</v>
      </c>
    </row>
    <row r="983" spans="1:24">
      <c r="A983" s="5" t="s">
        <v>1701</v>
      </c>
      <c r="B983" s="10">
        <v>42152</v>
      </c>
      <c r="C983" s="10" t="str">
        <f>VLOOKUP(MONTH(B983),'Commission Criteria'!$XES$3:$XFD$6,2,1)</f>
        <v>Qtr1</v>
      </c>
      <c r="D983" s="5" t="s">
        <v>1542</v>
      </c>
      <c r="E983" s="5">
        <v>10001</v>
      </c>
      <c r="F983" s="5" t="s">
        <v>1525</v>
      </c>
      <c r="G983" s="5">
        <v>1</v>
      </c>
      <c r="H983" s="2" t="s">
        <v>1562</v>
      </c>
      <c r="I983" s="2" t="s">
        <v>864</v>
      </c>
      <c r="J983" s="2" t="s">
        <v>866</v>
      </c>
      <c r="K983" s="5" t="s">
        <v>1225</v>
      </c>
      <c r="L983" s="5">
        <v>4404</v>
      </c>
      <c r="M983" s="5">
        <v>1517</v>
      </c>
      <c r="N983" s="5" t="s">
        <v>920</v>
      </c>
      <c r="O983" s="8" t="s">
        <v>1572</v>
      </c>
      <c r="P983" s="5">
        <v>1517</v>
      </c>
      <c r="Q983" s="5">
        <v>4404</v>
      </c>
      <c r="R983" s="17">
        <f>VLOOKUP(Q983,'Commission Criteria'!$B$3:$C$11,2,TRUE)</f>
        <v>0.01</v>
      </c>
      <c r="S983" s="17">
        <f>VLOOKUP('OS Vlookup Approx Sol'!Q983,IF('OS Vlookup Approx Sol'!O983&lt;=5,'Commission Criteria'!$B$3:$C$11,'Commission Criteria'!$E$3:$F$11),2,1)</f>
        <v>0.02</v>
      </c>
      <c r="T983" s="5" t="s">
        <v>1562</v>
      </c>
      <c r="U983" s="5" t="s">
        <v>863</v>
      </c>
      <c r="V983" s="5" t="s">
        <v>864</v>
      </c>
      <c r="W983" s="5" t="s">
        <v>865</v>
      </c>
      <c r="X983" s="5" t="s">
        <v>866</v>
      </c>
    </row>
    <row r="984" spans="1:24">
      <c r="A984" s="5" t="s">
        <v>1702</v>
      </c>
      <c r="B984" s="10">
        <v>42152</v>
      </c>
      <c r="C984" s="10" t="str">
        <f>VLOOKUP(MONTH(B984),'Commission Criteria'!$XES$3:$XFD$6,2,1)</f>
        <v>Qtr1</v>
      </c>
      <c r="D984" s="5" t="s">
        <v>1541</v>
      </c>
      <c r="E984" s="5">
        <v>10014</v>
      </c>
      <c r="F984" s="5" t="s">
        <v>1388</v>
      </c>
      <c r="G984" s="5">
        <v>2</v>
      </c>
      <c r="H984" s="2" t="s">
        <v>1001</v>
      </c>
      <c r="I984" s="2" t="s">
        <v>910</v>
      </c>
      <c r="J984" s="2" t="s">
        <v>912</v>
      </c>
      <c r="K984" s="5" t="s">
        <v>1088</v>
      </c>
      <c r="L984" s="5">
        <v>2523</v>
      </c>
      <c r="M984" s="5">
        <v>1665</v>
      </c>
      <c r="N984" s="5" t="s">
        <v>918</v>
      </c>
      <c r="O984" s="8">
        <v>8</v>
      </c>
      <c r="P984" s="5">
        <v>3330</v>
      </c>
      <c r="Q984" s="5">
        <v>5046</v>
      </c>
      <c r="R984" s="17">
        <f>VLOOKUP(Q984,'Commission Criteria'!$B$3:$C$11,2,TRUE)</f>
        <v>0.03</v>
      </c>
      <c r="S984" s="17">
        <f>VLOOKUP('OS Vlookup Approx Sol'!Q984,IF('OS Vlookup Approx Sol'!O984&lt;=5,'Commission Criteria'!$B$3:$C$11,'Commission Criteria'!$E$3:$F$11),2,1)</f>
        <v>0.02</v>
      </c>
      <c r="T984" s="5" t="s">
        <v>1001</v>
      </c>
      <c r="U984" s="5" t="s">
        <v>909</v>
      </c>
      <c r="V984" s="5" t="s">
        <v>910</v>
      </c>
      <c r="W984" s="5" t="s">
        <v>911</v>
      </c>
      <c r="X984" s="5" t="s">
        <v>912</v>
      </c>
    </row>
    <row r="985" spans="1:24">
      <c r="A985" s="5" t="s">
        <v>1703</v>
      </c>
      <c r="B985" s="10">
        <v>42152</v>
      </c>
      <c r="C985" s="10" t="str">
        <f>VLOOKUP(MONTH(B985),'Commission Criteria'!$XES$3:$XFD$6,2,1)</f>
        <v>Qtr1</v>
      </c>
      <c r="D985" s="5" t="s">
        <v>1546</v>
      </c>
      <c r="E985" s="5">
        <v>10003</v>
      </c>
      <c r="F985" s="5" t="s">
        <v>1331</v>
      </c>
      <c r="G985" s="5">
        <v>2</v>
      </c>
      <c r="H985" s="2" t="s">
        <v>991</v>
      </c>
      <c r="I985" s="2" t="s">
        <v>872</v>
      </c>
      <c r="J985" s="2" t="s">
        <v>874</v>
      </c>
      <c r="K985" s="5" t="s">
        <v>1031</v>
      </c>
      <c r="L985" s="5">
        <v>2808</v>
      </c>
      <c r="M985" s="5">
        <v>1759</v>
      </c>
      <c r="N985" s="5" t="s">
        <v>920</v>
      </c>
      <c r="O985" s="8">
        <v>4</v>
      </c>
      <c r="P985" s="5">
        <v>3518</v>
      </c>
      <c r="Q985" s="5">
        <v>5616</v>
      </c>
      <c r="R985" s="17">
        <f>VLOOKUP(Q985,'Commission Criteria'!$B$3:$C$11,2,TRUE)</f>
        <v>0.03</v>
      </c>
      <c r="S985" s="17">
        <f>VLOOKUP('OS Vlookup Approx Sol'!Q985,IF('OS Vlookup Approx Sol'!O985&lt;=5,'Commission Criteria'!$B$3:$C$11,'Commission Criteria'!$E$3:$F$11),2,1)</f>
        <v>0.03</v>
      </c>
      <c r="T985" s="5" t="s">
        <v>991</v>
      </c>
      <c r="U985" s="5" t="s">
        <v>871</v>
      </c>
      <c r="V985" s="5" t="s">
        <v>872</v>
      </c>
      <c r="W985" s="5" t="s">
        <v>873</v>
      </c>
      <c r="X985" s="5" t="s">
        <v>874</v>
      </c>
    </row>
    <row r="986" spans="1:24">
      <c r="A986" s="5" t="s">
        <v>1704</v>
      </c>
      <c r="B986" s="10">
        <v>42152</v>
      </c>
      <c r="C986" s="10" t="str">
        <f>VLOOKUP(MONTH(B986),'Commission Criteria'!$XES$3:$XFD$6,2,1)</f>
        <v>Qtr1</v>
      </c>
      <c r="D986" s="5" t="s">
        <v>1540</v>
      </c>
      <c r="E986" s="5">
        <v>10009</v>
      </c>
      <c r="F986" s="5" t="s">
        <v>1499</v>
      </c>
      <c r="G986" s="5">
        <v>2</v>
      </c>
      <c r="H986" s="2" t="s">
        <v>996</v>
      </c>
      <c r="I986" s="2" t="s">
        <v>892</v>
      </c>
      <c r="J986" s="2" t="s">
        <v>894</v>
      </c>
      <c r="K986" s="5" t="s">
        <v>1199</v>
      </c>
      <c r="L986" s="5">
        <v>3448</v>
      </c>
      <c r="M986" s="5">
        <v>1219</v>
      </c>
      <c r="N986" s="5" t="s">
        <v>918</v>
      </c>
      <c r="O986" s="8">
        <v>5</v>
      </c>
      <c r="P986" s="5">
        <v>2438</v>
      </c>
      <c r="Q986" s="5">
        <v>6896</v>
      </c>
      <c r="R986" s="17">
        <f>VLOOKUP(Q986,'Commission Criteria'!$B$3:$C$11,2,TRUE)</f>
        <v>0.03</v>
      </c>
      <c r="S986" s="17">
        <f>VLOOKUP('OS Vlookup Approx Sol'!Q986,IF('OS Vlookup Approx Sol'!O986&lt;=5,'Commission Criteria'!$B$3:$C$11,'Commission Criteria'!$E$3:$F$11),2,1)</f>
        <v>0.03</v>
      </c>
      <c r="T986" s="5" t="s">
        <v>996</v>
      </c>
      <c r="U986" s="5" t="s">
        <v>891</v>
      </c>
      <c r="V986" s="5" t="s">
        <v>892</v>
      </c>
      <c r="W986" s="5" t="s">
        <v>893</v>
      </c>
      <c r="X986" s="5" t="s">
        <v>894</v>
      </c>
    </row>
    <row r="987" spans="1:24">
      <c r="A987" s="5" t="s">
        <v>1705</v>
      </c>
      <c r="B987" s="10">
        <v>42153</v>
      </c>
      <c r="C987" s="10" t="str">
        <f>VLOOKUP(MONTH(B987),'Commission Criteria'!$XES$3:$XFD$6,2,1)</f>
        <v>Qtr1</v>
      </c>
      <c r="D987" s="5" t="s">
        <v>1542</v>
      </c>
      <c r="E987" s="5">
        <v>10012</v>
      </c>
      <c r="F987" s="5" t="s">
        <v>1453</v>
      </c>
      <c r="G987" s="5">
        <v>1</v>
      </c>
      <c r="H987" s="2" t="s">
        <v>999</v>
      </c>
      <c r="I987" s="2" t="s">
        <v>903</v>
      </c>
      <c r="J987" s="2" t="s">
        <v>904</v>
      </c>
      <c r="K987" s="5" t="s">
        <v>1153</v>
      </c>
      <c r="L987" s="5">
        <v>2902</v>
      </c>
      <c r="M987" s="5">
        <v>1633</v>
      </c>
      <c r="N987" s="5" t="s">
        <v>923</v>
      </c>
      <c r="O987" s="8" t="s">
        <v>1572</v>
      </c>
      <c r="P987" s="5">
        <v>1633</v>
      </c>
      <c r="Q987" s="5">
        <v>2902</v>
      </c>
      <c r="R987" s="17">
        <f>VLOOKUP(Q987,'Commission Criteria'!$B$3:$C$11,2,TRUE)</f>
        <v>0.01</v>
      </c>
      <c r="S987" s="17">
        <f>VLOOKUP('OS Vlookup Approx Sol'!Q987,IF('OS Vlookup Approx Sol'!O987&lt;=5,'Commission Criteria'!$B$3:$C$11,'Commission Criteria'!$E$3:$F$11),2,1)</f>
        <v>0.02</v>
      </c>
      <c r="T987" s="5" t="s">
        <v>999</v>
      </c>
      <c r="U987" s="5" t="s">
        <v>902</v>
      </c>
      <c r="V987" s="5" t="s">
        <v>903</v>
      </c>
      <c r="W987" s="5" t="s">
        <v>879</v>
      </c>
      <c r="X987" s="5" t="s">
        <v>904</v>
      </c>
    </row>
    <row r="988" spans="1:24">
      <c r="A988" s="5" t="s">
        <v>1706</v>
      </c>
      <c r="B988" s="10">
        <v>42153</v>
      </c>
      <c r="C988" s="10" t="str">
        <f>VLOOKUP(MONTH(B988),'Commission Criteria'!$XES$3:$XFD$6,2,1)</f>
        <v>Qtr1</v>
      </c>
      <c r="D988" s="5" t="s">
        <v>1545</v>
      </c>
      <c r="E988" s="5">
        <v>10003</v>
      </c>
      <c r="F988" s="5" t="s">
        <v>1457</v>
      </c>
      <c r="G988" s="5">
        <v>1</v>
      </c>
      <c r="H988" s="2" t="s">
        <v>991</v>
      </c>
      <c r="I988" s="2" t="s">
        <v>872</v>
      </c>
      <c r="J988" s="2" t="s">
        <v>874</v>
      </c>
      <c r="K988" s="5" t="s">
        <v>1157</v>
      </c>
      <c r="L988" s="5">
        <v>3282</v>
      </c>
      <c r="M988" s="5">
        <v>1376</v>
      </c>
      <c r="N988" s="5" t="s">
        <v>918</v>
      </c>
      <c r="O988" s="8">
        <v>6</v>
      </c>
      <c r="P988" s="5">
        <v>1376</v>
      </c>
      <c r="Q988" s="5">
        <v>3282</v>
      </c>
      <c r="R988" s="17">
        <f>VLOOKUP(Q988,'Commission Criteria'!$B$3:$C$11,2,TRUE)</f>
        <v>0.01</v>
      </c>
      <c r="S988" s="17">
        <f>VLOOKUP('OS Vlookup Approx Sol'!Q988,IF('OS Vlookup Approx Sol'!O988&lt;=5,'Commission Criteria'!$B$3:$C$11,'Commission Criteria'!$E$3:$F$11),2,1)</f>
        <v>0.02</v>
      </c>
      <c r="T988" s="5" t="s">
        <v>991</v>
      </c>
      <c r="U988" s="5" t="s">
        <v>871</v>
      </c>
      <c r="V988" s="5" t="s">
        <v>872</v>
      </c>
      <c r="W988" s="5" t="s">
        <v>873</v>
      </c>
      <c r="X988" s="5" t="s">
        <v>874</v>
      </c>
    </row>
    <row r="989" spans="1:24">
      <c r="A989" s="5" t="s">
        <v>1707</v>
      </c>
      <c r="B989" s="10">
        <v>42153</v>
      </c>
      <c r="C989" s="10" t="str">
        <f>VLOOKUP(MONTH(B989),'Commission Criteria'!$XES$3:$XFD$6,2,1)</f>
        <v>Qtr1</v>
      </c>
      <c r="D989" s="5" t="s">
        <v>1546</v>
      </c>
      <c r="E989" s="5">
        <v>10001</v>
      </c>
      <c r="F989" s="5" t="s">
        <v>1297</v>
      </c>
      <c r="G989" s="5">
        <v>3</v>
      </c>
      <c r="H989" s="2" t="s">
        <v>1562</v>
      </c>
      <c r="I989" s="2" t="s">
        <v>864</v>
      </c>
      <c r="J989" s="2" t="s">
        <v>866</v>
      </c>
      <c r="K989" s="5" t="s">
        <v>961</v>
      </c>
      <c r="L989" s="5">
        <v>3282</v>
      </c>
      <c r="M989" s="5">
        <v>1654</v>
      </c>
      <c r="N989" s="5" t="s">
        <v>925</v>
      </c>
      <c r="O989" s="8">
        <v>4</v>
      </c>
      <c r="P989" s="5">
        <v>4962</v>
      </c>
      <c r="Q989" s="5">
        <v>9846</v>
      </c>
      <c r="R989" s="17">
        <f>VLOOKUP(Q989,'Commission Criteria'!$B$3:$C$11,2,TRUE)</f>
        <v>0.03</v>
      </c>
      <c r="S989" s="17">
        <f>VLOOKUP('OS Vlookup Approx Sol'!Q989,IF('OS Vlookup Approx Sol'!O989&lt;=5,'Commission Criteria'!$B$3:$C$11,'Commission Criteria'!$E$3:$F$11),2,1)</f>
        <v>0.03</v>
      </c>
      <c r="T989" s="5" t="s">
        <v>1562</v>
      </c>
      <c r="U989" s="5" t="s">
        <v>863</v>
      </c>
      <c r="V989" s="5" t="s">
        <v>864</v>
      </c>
      <c r="W989" s="5" t="s">
        <v>865</v>
      </c>
      <c r="X989" s="5" t="s">
        <v>866</v>
      </c>
    </row>
    <row r="990" spans="1:24">
      <c r="A990" s="5" t="s">
        <v>1708</v>
      </c>
      <c r="B990" s="10">
        <v>42154</v>
      </c>
      <c r="C990" s="10" t="str">
        <f>VLOOKUP(MONTH(B990),'Commission Criteria'!$XES$3:$XFD$6,2,1)</f>
        <v>Qtr1</v>
      </c>
      <c r="D990" s="5" t="s">
        <v>1543</v>
      </c>
      <c r="E990" s="5">
        <v>10015</v>
      </c>
      <c r="F990" s="5" t="s">
        <v>1362</v>
      </c>
      <c r="G990" s="5">
        <v>1</v>
      </c>
      <c r="H990" s="2" t="s">
        <v>1002</v>
      </c>
      <c r="I990" s="2" t="s">
        <v>914</v>
      </c>
      <c r="J990" s="2" t="s">
        <v>915</v>
      </c>
      <c r="K990" s="5" t="s">
        <v>1062</v>
      </c>
      <c r="L990" s="5">
        <v>2850</v>
      </c>
      <c r="M990" s="5">
        <v>2007</v>
      </c>
      <c r="N990" s="5" t="s">
        <v>925</v>
      </c>
      <c r="O990" s="8">
        <v>10</v>
      </c>
      <c r="P990" s="5">
        <v>2007</v>
      </c>
      <c r="Q990" s="5">
        <v>2850</v>
      </c>
      <c r="R990" s="17">
        <f>VLOOKUP(Q990,'Commission Criteria'!$B$3:$C$11,2,TRUE)</f>
        <v>0.01</v>
      </c>
      <c r="S990" s="17">
        <f>VLOOKUP('OS Vlookup Approx Sol'!Q990,IF('OS Vlookup Approx Sol'!O990&lt;=5,'Commission Criteria'!$B$3:$C$11,'Commission Criteria'!$E$3:$F$11),2,1)</f>
        <v>0.02</v>
      </c>
      <c r="T990" s="5" t="s">
        <v>1002</v>
      </c>
      <c r="U990" s="5" t="s">
        <v>913</v>
      </c>
      <c r="V990" s="5" t="s">
        <v>914</v>
      </c>
      <c r="W990" s="5" t="s">
        <v>907</v>
      </c>
      <c r="X990" s="5" t="s">
        <v>915</v>
      </c>
    </row>
    <row r="991" spans="1:24">
      <c r="A991" s="5" t="s">
        <v>1709</v>
      </c>
      <c r="B991" s="10">
        <v>42154</v>
      </c>
      <c r="C991" s="10" t="str">
        <f>VLOOKUP(MONTH(B991),'Commission Criteria'!$XES$3:$XFD$6,2,1)</f>
        <v>Qtr1</v>
      </c>
      <c r="D991" s="5" t="s">
        <v>1540</v>
      </c>
      <c r="E991" s="5">
        <v>10005</v>
      </c>
      <c r="F991" s="5" t="s">
        <v>1267</v>
      </c>
      <c r="G991" s="5">
        <v>1</v>
      </c>
      <c r="H991" s="2" t="s">
        <v>993</v>
      </c>
      <c r="I991" s="2" t="s">
        <v>878</v>
      </c>
      <c r="J991" s="2" t="s">
        <v>880</v>
      </c>
      <c r="K991" s="5" t="s">
        <v>958</v>
      </c>
      <c r="L991" s="5">
        <v>3832</v>
      </c>
      <c r="M991" s="5">
        <v>1570</v>
      </c>
      <c r="N991" s="5" t="s">
        <v>918</v>
      </c>
      <c r="O991" s="8">
        <v>5</v>
      </c>
      <c r="P991" s="5">
        <v>1570</v>
      </c>
      <c r="Q991" s="5">
        <v>3832</v>
      </c>
      <c r="R991" s="17">
        <f>VLOOKUP(Q991,'Commission Criteria'!$B$3:$C$11,2,TRUE)</f>
        <v>0.01</v>
      </c>
      <c r="S991" s="17">
        <f>VLOOKUP('OS Vlookup Approx Sol'!Q991,IF('OS Vlookup Approx Sol'!O991&lt;=5,'Commission Criteria'!$B$3:$C$11,'Commission Criteria'!$E$3:$F$11),2,1)</f>
        <v>0.01</v>
      </c>
      <c r="T991" s="5" t="s">
        <v>993</v>
      </c>
      <c r="U991" s="5" t="s">
        <v>877</v>
      </c>
      <c r="V991" s="5" t="s">
        <v>878</v>
      </c>
      <c r="W991" s="5" t="s">
        <v>879</v>
      </c>
      <c r="X991" s="5" t="s">
        <v>880</v>
      </c>
    </row>
    <row r="992" spans="1:24">
      <c r="A992" s="5" t="s">
        <v>1710</v>
      </c>
      <c r="B992" s="10">
        <v>42154</v>
      </c>
      <c r="C992" s="10" t="str">
        <f>VLOOKUP(MONTH(B992),'Commission Criteria'!$XES$3:$XFD$6,2,1)</f>
        <v>Qtr1</v>
      </c>
      <c r="D992" s="5" t="s">
        <v>1546</v>
      </c>
      <c r="E992" s="5">
        <v>10002</v>
      </c>
      <c r="F992" s="5" t="s">
        <v>1432</v>
      </c>
      <c r="G992" s="5">
        <v>1</v>
      </c>
      <c r="H992" s="2" t="s">
        <v>990</v>
      </c>
      <c r="I992" s="2" t="s">
        <v>868</v>
      </c>
      <c r="J992" s="2" t="s">
        <v>870</v>
      </c>
      <c r="K992" s="5" t="s">
        <v>1132</v>
      </c>
      <c r="L992" s="5">
        <v>4744</v>
      </c>
      <c r="M992" s="5">
        <v>1465</v>
      </c>
      <c r="N992" s="5" t="s">
        <v>923</v>
      </c>
      <c r="O992" s="8">
        <v>4</v>
      </c>
      <c r="P992" s="5">
        <v>1465</v>
      </c>
      <c r="Q992" s="5">
        <v>4744</v>
      </c>
      <c r="R992" s="17">
        <f>VLOOKUP(Q992,'Commission Criteria'!$B$3:$C$11,2,TRUE)</f>
        <v>0.01</v>
      </c>
      <c r="S992" s="17">
        <f>VLOOKUP('OS Vlookup Approx Sol'!Q992,IF('OS Vlookup Approx Sol'!O992&lt;=5,'Commission Criteria'!$B$3:$C$11,'Commission Criteria'!$E$3:$F$11),2,1)</f>
        <v>0.01</v>
      </c>
      <c r="T992" s="5" t="s">
        <v>990</v>
      </c>
      <c r="U992" s="5" t="s">
        <v>867</v>
      </c>
      <c r="V992" s="5" t="s">
        <v>868</v>
      </c>
      <c r="W992" s="5" t="s">
        <v>869</v>
      </c>
      <c r="X992" s="5" t="s">
        <v>870</v>
      </c>
    </row>
    <row r="993" spans="1:24">
      <c r="A993" s="5" t="s">
        <v>1711</v>
      </c>
      <c r="B993" s="10">
        <v>42154</v>
      </c>
      <c r="C993" s="10" t="str">
        <f>VLOOKUP(MONTH(B993),'Commission Criteria'!$XES$3:$XFD$6,2,1)</f>
        <v>Qtr1</v>
      </c>
      <c r="D993" s="5" t="s">
        <v>1546</v>
      </c>
      <c r="E993" s="5">
        <v>10013</v>
      </c>
      <c r="F993" s="5" t="s">
        <v>1382</v>
      </c>
      <c r="G993" s="5">
        <v>1</v>
      </c>
      <c r="H993" s="2" t="s">
        <v>1000</v>
      </c>
      <c r="I993" s="2" t="s">
        <v>906</v>
      </c>
      <c r="J993" s="2" t="s">
        <v>908</v>
      </c>
      <c r="K993" s="5" t="s">
        <v>1082</v>
      </c>
      <c r="L993" s="5">
        <v>4910</v>
      </c>
      <c r="M993" s="5">
        <v>2108</v>
      </c>
      <c r="N993" s="5" t="s">
        <v>918</v>
      </c>
      <c r="O993" s="8">
        <v>4</v>
      </c>
      <c r="P993" s="5">
        <v>2108</v>
      </c>
      <c r="Q993" s="5">
        <v>4910</v>
      </c>
      <c r="R993" s="17">
        <f>VLOOKUP(Q993,'Commission Criteria'!$B$3:$C$11,2,TRUE)</f>
        <v>0.01</v>
      </c>
      <c r="S993" s="17">
        <f>VLOOKUP('OS Vlookup Approx Sol'!Q993,IF('OS Vlookup Approx Sol'!O993&lt;=5,'Commission Criteria'!$B$3:$C$11,'Commission Criteria'!$E$3:$F$11),2,1)</f>
        <v>0.01</v>
      </c>
      <c r="T993" s="5" t="s">
        <v>1000</v>
      </c>
      <c r="U993" s="5" t="s">
        <v>905</v>
      </c>
      <c r="V993" s="5" t="s">
        <v>906</v>
      </c>
      <c r="W993" s="5" t="s">
        <v>907</v>
      </c>
      <c r="X993" s="5" t="s">
        <v>908</v>
      </c>
    </row>
    <row r="994" spans="1:24">
      <c r="A994" s="5" t="s">
        <v>1712</v>
      </c>
      <c r="B994" s="10">
        <v>42155</v>
      </c>
      <c r="C994" s="10" t="str">
        <f>VLOOKUP(MONTH(B994),'Commission Criteria'!$XES$3:$XFD$6,2,1)</f>
        <v>Qtr1</v>
      </c>
      <c r="D994" s="5" t="s">
        <v>1541</v>
      </c>
      <c r="E994" s="5">
        <v>10008</v>
      </c>
      <c r="F994" s="5" t="s">
        <v>1351</v>
      </c>
      <c r="G994" s="5">
        <v>3</v>
      </c>
      <c r="H994" s="2" t="s">
        <v>995</v>
      </c>
      <c r="I994" s="2" t="s">
        <v>889</v>
      </c>
      <c r="J994" s="2" t="s">
        <v>890</v>
      </c>
      <c r="K994" s="5" t="s">
        <v>1051</v>
      </c>
      <c r="L994" s="5">
        <v>2929</v>
      </c>
      <c r="M994" s="5">
        <v>1320</v>
      </c>
      <c r="N994" s="5" t="s">
        <v>918</v>
      </c>
      <c r="O994" s="8">
        <v>8</v>
      </c>
      <c r="P994" s="5">
        <v>3960</v>
      </c>
      <c r="Q994" s="5">
        <v>8787</v>
      </c>
      <c r="R994" s="17">
        <f>VLOOKUP(Q994,'Commission Criteria'!$B$3:$C$11,2,TRUE)</f>
        <v>0.03</v>
      </c>
      <c r="S994" s="17">
        <f>VLOOKUP('OS Vlookup Approx Sol'!Q994,IF('OS Vlookup Approx Sol'!O994&lt;=5,'Commission Criteria'!$B$3:$C$11,'Commission Criteria'!$E$3:$F$11),2,1)</f>
        <v>0.02</v>
      </c>
      <c r="T994" s="5" t="s">
        <v>995</v>
      </c>
      <c r="U994" s="5" t="s">
        <v>888</v>
      </c>
      <c r="V994" s="5" t="s">
        <v>889</v>
      </c>
      <c r="W994" s="5" t="s">
        <v>865</v>
      </c>
      <c r="X994" s="5" t="s">
        <v>890</v>
      </c>
    </row>
    <row r="995" spans="1:24">
      <c r="A995" s="5" t="s">
        <v>1713</v>
      </c>
      <c r="B995" s="10">
        <v>42157</v>
      </c>
      <c r="C995" s="10" t="str">
        <f>VLOOKUP(MONTH(B995),'Commission Criteria'!$XES$3:$XFD$6,2,1)</f>
        <v>Qtr1</v>
      </c>
      <c r="D995" s="5" t="s">
        <v>1540</v>
      </c>
      <c r="E995" s="5">
        <v>10001</v>
      </c>
      <c r="F995" s="5" t="s">
        <v>1380</v>
      </c>
      <c r="G995" s="5">
        <v>1</v>
      </c>
      <c r="H995" s="2" t="s">
        <v>1562</v>
      </c>
      <c r="I995" s="2" t="s">
        <v>864</v>
      </c>
      <c r="J995" s="2" t="s">
        <v>866</v>
      </c>
      <c r="K995" s="5" t="s">
        <v>1080</v>
      </c>
      <c r="L995" s="5">
        <v>4295</v>
      </c>
      <c r="M995" s="5">
        <v>2280</v>
      </c>
      <c r="N995" s="5" t="s">
        <v>918</v>
      </c>
      <c r="O995" s="8">
        <v>5</v>
      </c>
      <c r="P995" s="5">
        <v>2280</v>
      </c>
      <c r="Q995" s="5">
        <v>4295</v>
      </c>
      <c r="R995" s="17">
        <f>VLOOKUP(Q995,'Commission Criteria'!$B$3:$C$11,2,TRUE)</f>
        <v>0.01</v>
      </c>
      <c r="S995" s="17">
        <f>VLOOKUP('OS Vlookup Approx Sol'!Q995,IF('OS Vlookup Approx Sol'!O995&lt;=5,'Commission Criteria'!$B$3:$C$11,'Commission Criteria'!$E$3:$F$11),2,1)</f>
        <v>0.01</v>
      </c>
      <c r="T995" s="5" t="s">
        <v>1562</v>
      </c>
      <c r="U995" s="5" t="s">
        <v>863</v>
      </c>
      <c r="V995" s="5" t="s">
        <v>864</v>
      </c>
      <c r="W995" s="5" t="s">
        <v>865</v>
      </c>
      <c r="X995" s="5" t="s">
        <v>866</v>
      </c>
    </row>
    <row r="996" spans="1:24">
      <c r="A996" s="5" t="s">
        <v>1714</v>
      </c>
      <c r="B996" s="10">
        <v>42157</v>
      </c>
      <c r="C996" s="10" t="str">
        <f>VLOOKUP(MONTH(B996),'Commission Criteria'!$XES$3:$XFD$6,2,1)</f>
        <v>Qtr1</v>
      </c>
      <c r="D996" s="5" t="s">
        <v>1544</v>
      </c>
      <c r="E996" s="5">
        <v>10002</v>
      </c>
      <c r="F996" s="5" t="s">
        <v>1494</v>
      </c>
      <c r="G996" s="5">
        <v>2</v>
      </c>
      <c r="H996" s="2" t="s">
        <v>990</v>
      </c>
      <c r="I996" s="2" t="s">
        <v>868</v>
      </c>
      <c r="J996" s="2" t="s">
        <v>870</v>
      </c>
      <c r="K996" s="5" t="s">
        <v>1194</v>
      </c>
      <c r="L996" s="5">
        <v>2898</v>
      </c>
      <c r="M996" s="5">
        <v>1324</v>
      </c>
      <c r="N996" s="5" t="s">
        <v>925</v>
      </c>
      <c r="O996" s="8">
        <v>3</v>
      </c>
      <c r="P996" s="5">
        <v>2648</v>
      </c>
      <c r="Q996" s="5">
        <v>5796</v>
      </c>
      <c r="R996" s="17">
        <f>VLOOKUP(Q996,'Commission Criteria'!$B$3:$C$11,2,TRUE)</f>
        <v>0.03</v>
      </c>
      <c r="S996" s="17">
        <f>VLOOKUP('OS Vlookup Approx Sol'!Q996,IF('OS Vlookup Approx Sol'!O996&lt;=5,'Commission Criteria'!$B$3:$C$11,'Commission Criteria'!$E$3:$F$11),2,1)</f>
        <v>0.03</v>
      </c>
      <c r="T996" s="5" t="s">
        <v>990</v>
      </c>
      <c r="U996" s="5" t="s">
        <v>867</v>
      </c>
      <c r="V996" s="5" t="s">
        <v>868</v>
      </c>
      <c r="W996" s="5" t="s">
        <v>869</v>
      </c>
      <c r="X996" s="5" t="s">
        <v>870</v>
      </c>
    </row>
    <row r="997" spans="1:24">
      <c r="A997" s="5" t="s">
        <v>1715</v>
      </c>
      <c r="B997" s="10">
        <v>42159</v>
      </c>
      <c r="C997" s="10" t="str">
        <f>VLOOKUP(MONTH(B997),'Commission Criteria'!$XES$3:$XFD$6,2,1)</f>
        <v>Qtr1</v>
      </c>
      <c r="D997" s="5" t="s">
        <v>1542</v>
      </c>
      <c r="E997" s="5">
        <v>10002</v>
      </c>
      <c r="F997" s="5" t="s">
        <v>1391</v>
      </c>
      <c r="G997" s="5">
        <v>1</v>
      </c>
      <c r="H997" s="2" t="s">
        <v>990</v>
      </c>
      <c r="I997" s="2" t="s">
        <v>868</v>
      </c>
      <c r="J997" s="2" t="s">
        <v>870</v>
      </c>
      <c r="K997" s="5" t="s">
        <v>1091</v>
      </c>
      <c r="L997" s="5">
        <v>3277</v>
      </c>
      <c r="M997" s="5">
        <v>1891</v>
      </c>
      <c r="N997" s="5" t="s">
        <v>918</v>
      </c>
      <c r="O997" s="8" t="s">
        <v>1572</v>
      </c>
      <c r="P997" s="5">
        <v>1891</v>
      </c>
      <c r="Q997" s="5">
        <v>3277</v>
      </c>
      <c r="R997" s="17">
        <f>VLOOKUP(Q997,'Commission Criteria'!$B$3:$C$11,2,TRUE)</f>
        <v>0.01</v>
      </c>
      <c r="S997" s="17">
        <f>VLOOKUP('OS Vlookup Approx Sol'!Q997,IF('OS Vlookup Approx Sol'!O997&lt;=5,'Commission Criteria'!$B$3:$C$11,'Commission Criteria'!$E$3:$F$11),2,1)</f>
        <v>0.02</v>
      </c>
      <c r="T997" s="5" t="s">
        <v>990</v>
      </c>
      <c r="U997" s="5" t="s">
        <v>867</v>
      </c>
      <c r="V997" s="5" t="s">
        <v>868</v>
      </c>
      <c r="W997" s="5" t="s">
        <v>869</v>
      </c>
      <c r="X997" s="5" t="s">
        <v>870</v>
      </c>
    </row>
    <row r="998" spans="1:24">
      <c r="A998" s="5" t="s">
        <v>1716</v>
      </c>
      <c r="B998" s="10">
        <v>42159</v>
      </c>
      <c r="C998" s="10" t="str">
        <f>VLOOKUP(MONTH(B998),'Commission Criteria'!$XES$3:$XFD$6,2,1)</f>
        <v>Qtr1</v>
      </c>
      <c r="D998" s="5" t="s">
        <v>1545</v>
      </c>
      <c r="E998" s="5">
        <v>10014</v>
      </c>
      <c r="F998" s="5" t="s">
        <v>1524</v>
      </c>
      <c r="G998" s="5">
        <v>1</v>
      </c>
      <c r="H998" s="2" t="s">
        <v>1001</v>
      </c>
      <c r="I998" s="2" t="s">
        <v>910</v>
      </c>
      <c r="J998" s="2" t="s">
        <v>912</v>
      </c>
      <c r="K998" s="5" t="s">
        <v>1224</v>
      </c>
      <c r="L998" s="5">
        <v>4454</v>
      </c>
      <c r="M998" s="5">
        <v>1884</v>
      </c>
      <c r="N998" s="5" t="s">
        <v>918</v>
      </c>
      <c r="O998" s="8">
        <v>6</v>
      </c>
      <c r="P998" s="5">
        <v>1884</v>
      </c>
      <c r="Q998" s="5">
        <v>4454</v>
      </c>
      <c r="R998" s="17">
        <f>VLOOKUP(Q998,'Commission Criteria'!$B$3:$C$11,2,TRUE)</f>
        <v>0.01</v>
      </c>
      <c r="S998" s="17">
        <f>VLOOKUP('OS Vlookup Approx Sol'!Q998,IF('OS Vlookup Approx Sol'!O998&lt;=5,'Commission Criteria'!$B$3:$C$11,'Commission Criteria'!$E$3:$F$11),2,1)</f>
        <v>0.02</v>
      </c>
      <c r="T998" s="5" t="s">
        <v>1001</v>
      </c>
      <c r="U998" s="5" t="s">
        <v>909</v>
      </c>
      <c r="V998" s="5" t="s">
        <v>910</v>
      </c>
      <c r="W998" s="5" t="s">
        <v>911</v>
      </c>
      <c r="X998" s="5" t="s">
        <v>912</v>
      </c>
    </row>
    <row r="999" spans="1:24">
      <c r="A999" s="5" t="s">
        <v>1717</v>
      </c>
      <c r="B999" s="10">
        <v>42161</v>
      </c>
      <c r="C999" s="10" t="str">
        <f>VLOOKUP(MONTH(B999),'Commission Criteria'!$XES$3:$XFD$6,2,1)</f>
        <v>Qtr1</v>
      </c>
      <c r="D999" s="5" t="s">
        <v>1546</v>
      </c>
      <c r="E999" s="5">
        <v>10004</v>
      </c>
      <c r="F999" s="5" t="s">
        <v>1518</v>
      </c>
      <c r="G999" s="5">
        <v>1</v>
      </c>
      <c r="H999" s="2" t="s">
        <v>992</v>
      </c>
      <c r="I999" s="2" t="s">
        <v>864</v>
      </c>
      <c r="J999" s="2" t="s">
        <v>876</v>
      </c>
      <c r="K999" s="5" t="s">
        <v>1218</v>
      </c>
      <c r="L999" s="5">
        <v>3422</v>
      </c>
      <c r="M999" s="5">
        <v>1696</v>
      </c>
      <c r="N999" s="5" t="s">
        <v>918</v>
      </c>
      <c r="O999" s="8">
        <v>4</v>
      </c>
      <c r="P999" s="5">
        <v>1696</v>
      </c>
      <c r="Q999" s="5">
        <v>3422</v>
      </c>
      <c r="R999" s="17">
        <f>VLOOKUP(Q999,'Commission Criteria'!$B$3:$C$11,2,TRUE)</f>
        <v>0.01</v>
      </c>
      <c r="S999" s="17">
        <f>VLOOKUP('OS Vlookup Approx Sol'!Q999,IF('OS Vlookup Approx Sol'!O999&lt;=5,'Commission Criteria'!$B$3:$C$11,'Commission Criteria'!$E$3:$F$11),2,1)</f>
        <v>0.01</v>
      </c>
      <c r="T999" s="5" t="s">
        <v>992</v>
      </c>
      <c r="U999" s="5" t="s">
        <v>875</v>
      </c>
      <c r="V999" s="5" t="s">
        <v>864</v>
      </c>
      <c r="W999" s="5" t="s">
        <v>865</v>
      </c>
      <c r="X999" s="5" t="s">
        <v>876</v>
      </c>
    </row>
    <row r="1000" spans="1:24">
      <c r="A1000" s="5" t="s">
        <v>1718</v>
      </c>
      <c r="B1000" s="10">
        <v>42161</v>
      </c>
      <c r="C1000" s="10" t="str">
        <f>VLOOKUP(MONTH(B1000),'Commission Criteria'!$XES$3:$XFD$6,2,1)</f>
        <v>Qtr1</v>
      </c>
      <c r="D1000" s="5" t="s">
        <v>1540</v>
      </c>
      <c r="E1000" s="5">
        <v>10001</v>
      </c>
      <c r="F1000" s="5" t="s">
        <v>1280</v>
      </c>
      <c r="G1000" s="5">
        <v>2</v>
      </c>
      <c r="H1000" s="2" t="s">
        <v>1562</v>
      </c>
      <c r="I1000" s="2" t="s">
        <v>864</v>
      </c>
      <c r="J1000" s="2" t="s">
        <v>866</v>
      </c>
      <c r="K1000" s="5" t="s">
        <v>1007</v>
      </c>
      <c r="L1000" s="5">
        <v>3330</v>
      </c>
      <c r="M1000" s="5">
        <v>1819</v>
      </c>
      <c r="N1000" s="5" t="s">
        <v>918</v>
      </c>
      <c r="O1000" s="8">
        <v>5</v>
      </c>
      <c r="P1000" s="5">
        <v>3638</v>
      </c>
      <c r="Q1000" s="5">
        <v>6660</v>
      </c>
      <c r="R1000" s="17">
        <f>VLOOKUP(Q1000,'Commission Criteria'!$B$3:$C$11,2,TRUE)</f>
        <v>0.03</v>
      </c>
      <c r="S1000" s="17">
        <f>VLOOKUP('OS Vlookup Approx Sol'!Q1000,IF('OS Vlookup Approx Sol'!O1000&lt;=5,'Commission Criteria'!$B$3:$C$11,'Commission Criteria'!$E$3:$F$11),2,1)</f>
        <v>0.03</v>
      </c>
      <c r="T1000" s="5" t="s">
        <v>1562</v>
      </c>
      <c r="U1000" s="5" t="s">
        <v>863</v>
      </c>
      <c r="V1000" s="5" t="s">
        <v>864</v>
      </c>
      <c r="W1000" s="5" t="s">
        <v>865</v>
      </c>
      <c r="X1000" s="5" t="s">
        <v>866</v>
      </c>
    </row>
    <row r="1001" spans="1:24">
      <c r="A1001" s="5" t="s">
        <v>1719</v>
      </c>
      <c r="B1001" s="10">
        <v>42161</v>
      </c>
      <c r="C1001" s="10" t="str">
        <f>VLOOKUP(MONTH(B1001),'Commission Criteria'!$XES$3:$XFD$6,2,1)</f>
        <v>Qtr1</v>
      </c>
      <c r="D1001" s="5" t="s">
        <v>1541</v>
      </c>
      <c r="E1001" s="5">
        <v>10015</v>
      </c>
      <c r="F1001" s="5" t="s">
        <v>1307</v>
      </c>
      <c r="G1001" s="5">
        <v>3</v>
      </c>
      <c r="H1001" s="2" t="s">
        <v>1002</v>
      </c>
      <c r="I1001" s="2" t="s">
        <v>914</v>
      </c>
      <c r="J1001" s="2" t="s">
        <v>915</v>
      </c>
      <c r="K1001" s="5" t="s">
        <v>1015</v>
      </c>
      <c r="L1001" s="5">
        <v>4369</v>
      </c>
      <c r="M1001" s="5">
        <v>1245</v>
      </c>
      <c r="N1001" s="5" t="s">
        <v>918</v>
      </c>
      <c r="O1001" s="8">
        <v>8</v>
      </c>
      <c r="P1001" s="5">
        <v>3735</v>
      </c>
      <c r="Q1001" s="5">
        <v>13107</v>
      </c>
      <c r="R1001" s="17">
        <f>VLOOKUP(Q1001,'Commission Criteria'!$B$3:$C$11,2,TRUE)</f>
        <v>0.03</v>
      </c>
      <c r="S1001" s="17">
        <f>VLOOKUP('OS Vlookup Approx Sol'!Q1001,IF('OS Vlookup Approx Sol'!O1001&lt;=5,'Commission Criteria'!$B$3:$C$11,'Commission Criteria'!$E$3:$F$11),2,1)</f>
        <v>0.02</v>
      </c>
      <c r="T1001" s="5" t="s">
        <v>1002</v>
      </c>
      <c r="U1001" s="5" t="s">
        <v>913</v>
      </c>
      <c r="V1001" s="5" t="s">
        <v>914</v>
      </c>
      <c r="W1001" s="5" t="s">
        <v>907</v>
      </c>
      <c r="X1001" s="5" t="s">
        <v>915</v>
      </c>
    </row>
    <row r="1002" spans="1:24">
      <c r="A1002" s="5" t="s">
        <v>1720</v>
      </c>
      <c r="B1002" s="10">
        <v>42162</v>
      </c>
      <c r="C1002" s="10" t="str">
        <f>VLOOKUP(MONTH(B1002),'Commission Criteria'!$XES$3:$XFD$6,2,1)</f>
        <v>Qtr1</v>
      </c>
      <c r="D1002" s="5" t="s">
        <v>1542</v>
      </c>
      <c r="E1002" s="5">
        <v>10015</v>
      </c>
      <c r="F1002" s="5" t="s">
        <v>1278</v>
      </c>
      <c r="G1002" s="5">
        <v>2</v>
      </c>
      <c r="H1002" s="2" t="s">
        <v>1002</v>
      </c>
      <c r="I1002" s="2" t="s">
        <v>914</v>
      </c>
      <c r="J1002" s="2" t="s">
        <v>915</v>
      </c>
      <c r="K1002" s="5" t="s">
        <v>978</v>
      </c>
      <c r="L1002" s="5">
        <v>2787</v>
      </c>
      <c r="M1002" s="5">
        <v>2020</v>
      </c>
      <c r="N1002" s="5" t="s">
        <v>918</v>
      </c>
      <c r="O1002" s="8" t="s">
        <v>1572</v>
      </c>
      <c r="P1002" s="5">
        <v>4040</v>
      </c>
      <c r="Q1002" s="5">
        <v>5574</v>
      </c>
      <c r="R1002" s="17">
        <f>VLOOKUP(Q1002,'Commission Criteria'!$B$3:$C$11,2,TRUE)</f>
        <v>0.03</v>
      </c>
      <c r="S1002" s="17">
        <f>VLOOKUP('OS Vlookup Approx Sol'!Q1002,IF('OS Vlookup Approx Sol'!O1002&lt;=5,'Commission Criteria'!$B$3:$C$11,'Commission Criteria'!$E$3:$F$11),2,1)</f>
        <v>0.02</v>
      </c>
      <c r="T1002" s="5" t="s">
        <v>1002</v>
      </c>
      <c r="U1002" s="5" t="s">
        <v>913</v>
      </c>
      <c r="V1002" s="5" t="s">
        <v>914</v>
      </c>
      <c r="W1002" s="5" t="s">
        <v>907</v>
      </c>
      <c r="X1002" s="5" t="s">
        <v>915</v>
      </c>
    </row>
    <row r="1003" spans="1:24">
      <c r="A1003" s="5" t="s">
        <v>1721</v>
      </c>
      <c r="B1003" s="10">
        <v>42162</v>
      </c>
      <c r="C1003" s="10" t="str">
        <f>VLOOKUP(MONTH(B1003),'Commission Criteria'!$XES$3:$XFD$6,2,1)</f>
        <v>Qtr1</v>
      </c>
      <c r="D1003" s="5" t="s">
        <v>1541</v>
      </c>
      <c r="E1003" s="5">
        <v>10013</v>
      </c>
      <c r="F1003" s="5" t="s">
        <v>1288</v>
      </c>
      <c r="G1003" s="5">
        <v>2</v>
      </c>
      <c r="H1003" s="2" t="s">
        <v>1000</v>
      </c>
      <c r="I1003" s="2" t="s">
        <v>906</v>
      </c>
      <c r="J1003" s="2" t="s">
        <v>908</v>
      </c>
      <c r="K1003" s="5" t="s">
        <v>938</v>
      </c>
      <c r="L1003" s="5">
        <v>4190</v>
      </c>
      <c r="M1003" s="5">
        <v>1817</v>
      </c>
      <c r="N1003" s="5" t="s">
        <v>918</v>
      </c>
      <c r="O1003" s="8">
        <v>8</v>
      </c>
      <c r="P1003" s="5">
        <v>3634</v>
      </c>
      <c r="Q1003" s="5">
        <v>8380</v>
      </c>
      <c r="R1003" s="17">
        <f>VLOOKUP(Q1003,'Commission Criteria'!$B$3:$C$11,2,TRUE)</f>
        <v>0.03</v>
      </c>
      <c r="S1003" s="17">
        <f>VLOOKUP('OS Vlookup Approx Sol'!Q1003,IF('OS Vlookup Approx Sol'!O1003&lt;=5,'Commission Criteria'!$B$3:$C$11,'Commission Criteria'!$E$3:$F$11),2,1)</f>
        <v>0.02</v>
      </c>
      <c r="T1003" s="5" t="s">
        <v>1000</v>
      </c>
      <c r="U1003" s="5" t="s">
        <v>905</v>
      </c>
      <c r="V1003" s="5" t="s">
        <v>906</v>
      </c>
      <c r="W1003" s="5" t="s">
        <v>907</v>
      </c>
      <c r="X1003" s="5" t="s">
        <v>908</v>
      </c>
    </row>
    <row r="1004" spans="1:24">
      <c r="A1004" s="5" t="s">
        <v>1722</v>
      </c>
      <c r="B1004" s="10">
        <v>42162</v>
      </c>
      <c r="C1004" s="10" t="str">
        <f>VLOOKUP(MONTH(B1004),'Commission Criteria'!$XES$3:$XFD$6,2,1)</f>
        <v>Qtr1</v>
      </c>
      <c r="D1004" s="5" t="s">
        <v>1540</v>
      </c>
      <c r="E1004" s="5">
        <v>10004</v>
      </c>
      <c r="F1004" s="5" t="s">
        <v>1269</v>
      </c>
      <c r="G1004" s="5">
        <v>3</v>
      </c>
      <c r="H1004" s="2" t="s">
        <v>992</v>
      </c>
      <c r="I1004" s="2" t="s">
        <v>864</v>
      </c>
      <c r="J1004" s="2" t="s">
        <v>876</v>
      </c>
      <c r="K1004" s="5" t="s">
        <v>970</v>
      </c>
      <c r="L1004" s="5">
        <v>4398</v>
      </c>
      <c r="M1004" s="5">
        <v>1800</v>
      </c>
      <c r="N1004" s="5" t="s">
        <v>918</v>
      </c>
      <c r="O1004" s="8">
        <v>5</v>
      </c>
      <c r="P1004" s="5">
        <v>5400</v>
      </c>
      <c r="Q1004" s="5">
        <v>13194</v>
      </c>
      <c r="R1004" s="17">
        <f>VLOOKUP(Q1004,'Commission Criteria'!$B$3:$C$11,2,TRUE)</f>
        <v>0.03</v>
      </c>
      <c r="S1004" s="17">
        <f>VLOOKUP('OS Vlookup Approx Sol'!Q1004,IF('OS Vlookup Approx Sol'!O1004&lt;=5,'Commission Criteria'!$B$3:$C$11,'Commission Criteria'!$E$3:$F$11),2,1)</f>
        <v>0.03</v>
      </c>
      <c r="T1004" s="5" t="s">
        <v>992</v>
      </c>
      <c r="U1004" s="5" t="s">
        <v>875</v>
      </c>
      <c r="V1004" s="5" t="s">
        <v>864</v>
      </c>
      <c r="W1004" s="5" t="s">
        <v>865</v>
      </c>
      <c r="X1004" s="5" t="s">
        <v>876</v>
      </c>
    </row>
    <row r="1005" spans="1:24">
      <c r="A1005" s="5" t="s">
        <v>1723</v>
      </c>
      <c r="B1005" s="10">
        <v>42163</v>
      </c>
      <c r="C1005" s="10" t="str">
        <f>VLOOKUP(MONTH(B1005),'Commission Criteria'!$XES$3:$XFD$6,2,1)</f>
        <v>Qtr1</v>
      </c>
      <c r="D1005" s="5" t="s">
        <v>1544</v>
      </c>
      <c r="E1005" s="5">
        <v>10005</v>
      </c>
      <c r="F1005" s="5" t="s">
        <v>1368</v>
      </c>
      <c r="G1005" s="5">
        <v>1</v>
      </c>
      <c r="H1005" s="2" t="s">
        <v>993</v>
      </c>
      <c r="I1005" s="2" t="s">
        <v>878</v>
      </c>
      <c r="J1005" s="2" t="s">
        <v>880</v>
      </c>
      <c r="K1005" s="5" t="s">
        <v>1068</v>
      </c>
      <c r="L1005" s="5">
        <v>3646</v>
      </c>
      <c r="M1005" s="5">
        <v>1603</v>
      </c>
      <c r="N1005" s="5" t="s">
        <v>925</v>
      </c>
      <c r="O1005" s="8">
        <v>3</v>
      </c>
      <c r="P1005" s="5">
        <v>1603</v>
      </c>
      <c r="Q1005" s="5">
        <v>3646</v>
      </c>
      <c r="R1005" s="17">
        <f>VLOOKUP(Q1005,'Commission Criteria'!$B$3:$C$11,2,TRUE)</f>
        <v>0.01</v>
      </c>
      <c r="S1005" s="17">
        <f>VLOOKUP('OS Vlookup Approx Sol'!Q1005,IF('OS Vlookup Approx Sol'!O1005&lt;=5,'Commission Criteria'!$B$3:$C$11,'Commission Criteria'!$E$3:$F$11),2,1)</f>
        <v>0.01</v>
      </c>
      <c r="T1005" s="5" t="s">
        <v>993</v>
      </c>
      <c r="U1005" s="5" t="s">
        <v>877</v>
      </c>
      <c r="V1005" s="5" t="s">
        <v>878</v>
      </c>
      <c r="W1005" s="5" t="s">
        <v>879</v>
      </c>
      <c r="X1005" s="5" t="s">
        <v>880</v>
      </c>
    </row>
    <row r="1006" spans="1:24">
      <c r="A1006" s="5" t="s">
        <v>1724</v>
      </c>
      <c r="B1006" s="10">
        <v>42164</v>
      </c>
      <c r="C1006" s="10" t="str">
        <f>VLOOKUP(MONTH(B1006),'Commission Criteria'!$XES$3:$XFD$6,2,1)</f>
        <v>Qtr1</v>
      </c>
      <c r="D1006" s="5" t="s">
        <v>1540</v>
      </c>
      <c r="E1006" s="5">
        <v>10011</v>
      </c>
      <c r="F1006" s="5" t="s">
        <v>1297</v>
      </c>
      <c r="G1006" s="5">
        <v>1</v>
      </c>
      <c r="H1006" s="2" t="s">
        <v>998</v>
      </c>
      <c r="I1006" s="2" t="s">
        <v>899</v>
      </c>
      <c r="J1006" s="2" t="s">
        <v>901</v>
      </c>
      <c r="K1006" s="5" t="s">
        <v>961</v>
      </c>
      <c r="L1006" s="5">
        <v>3282</v>
      </c>
      <c r="M1006" s="5">
        <v>1654</v>
      </c>
      <c r="N1006" s="5" t="s">
        <v>925</v>
      </c>
      <c r="O1006" s="8">
        <v>5</v>
      </c>
      <c r="P1006" s="5">
        <v>1654</v>
      </c>
      <c r="Q1006" s="5">
        <v>3282</v>
      </c>
      <c r="R1006" s="17">
        <f>VLOOKUP(Q1006,'Commission Criteria'!$B$3:$C$11,2,TRUE)</f>
        <v>0.01</v>
      </c>
      <c r="S1006" s="17">
        <f>VLOOKUP('OS Vlookup Approx Sol'!Q1006,IF('OS Vlookup Approx Sol'!O1006&lt;=5,'Commission Criteria'!$B$3:$C$11,'Commission Criteria'!$E$3:$F$11),2,1)</f>
        <v>0.01</v>
      </c>
      <c r="T1006" s="5" t="s">
        <v>998</v>
      </c>
      <c r="U1006" s="5" t="s">
        <v>898</v>
      </c>
      <c r="V1006" s="5" t="s">
        <v>899</v>
      </c>
      <c r="W1006" s="5" t="s">
        <v>900</v>
      </c>
      <c r="X1006" s="5" t="s">
        <v>901</v>
      </c>
    </row>
    <row r="1007" spans="1:24">
      <c r="A1007" s="5" t="s">
        <v>1725</v>
      </c>
      <c r="B1007" s="10">
        <v>42164</v>
      </c>
      <c r="C1007" s="10" t="str">
        <f>VLOOKUP(MONTH(B1007),'Commission Criteria'!$XES$3:$XFD$6,2,1)</f>
        <v>Qtr1</v>
      </c>
      <c r="D1007" s="5" t="s">
        <v>1545</v>
      </c>
      <c r="E1007" s="5">
        <v>10008</v>
      </c>
      <c r="F1007" s="5" t="s">
        <v>1375</v>
      </c>
      <c r="G1007" s="5">
        <v>1</v>
      </c>
      <c r="H1007" s="2" t="s">
        <v>995</v>
      </c>
      <c r="I1007" s="2" t="s">
        <v>889</v>
      </c>
      <c r="J1007" s="2" t="s">
        <v>890</v>
      </c>
      <c r="K1007" s="5" t="s">
        <v>1075</v>
      </c>
      <c r="L1007" s="5">
        <v>4209</v>
      </c>
      <c r="M1007" s="5">
        <v>1692</v>
      </c>
      <c r="N1007" s="5" t="s">
        <v>925</v>
      </c>
      <c r="O1007" s="8">
        <v>6</v>
      </c>
      <c r="P1007" s="5">
        <v>1692</v>
      </c>
      <c r="Q1007" s="5">
        <v>4209</v>
      </c>
      <c r="R1007" s="17">
        <f>VLOOKUP(Q1007,'Commission Criteria'!$B$3:$C$11,2,TRUE)</f>
        <v>0.01</v>
      </c>
      <c r="S1007" s="17">
        <f>VLOOKUP('OS Vlookup Approx Sol'!Q1007,IF('OS Vlookup Approx Sol'!O1007&lt;=5,'Commission Criteria'!$B$3:$C$11,'Commission Criteria'!$E$3:$F$11),2,1)</f>
        <v>0.02</v>
      </c>
      <c r="T1007" s="5" t="s">
        <v>995</v>
      </c>
      <c r="U1007" s="5" t="s">
        <v>888</v>
      </c>
      <c r="V1007" s="5" t="s">
        <v>889</v>
      </c>
      <c r="W1007" s="5" t="s">
        <v>865</v>
      </c>
      <c r="X1007" s="5" t="s">
        <v>890</v>
      </c>
    </row>
    <row r="1008" spans="1:24">
      <c r="A1008" s="5" t="s">
        <v>1726</v>
      </c>
      <c r="B1008" s="10">
        <v>42164</v>
      </c>
      <c r="C1008" s="10" t="str">
        <f>VLOOKUP(MONTH(B1008),'Commission Criteria'!$XES$3:$XFD$6,2,1)</f>
        <v>Qtr1</v>
      </c>
      <c r="D1008" s="5" t="s">
        <v>1539</v>
      </c>
      <c r="E1008" s="5">
        <v>10001</v>
      </c>
      <c r="F1008" s="5" t="s">
        <v>1274</v>
      </c>
      <c r="G1008" s="5">
        <v>1</v>
      </c>
      <c r="H1008" s="2" t="s">
        <v>1562</v>
      </c>
      <c r="I1008" s="2" t="s">
        <v>864</v>
      </c>
      <c r="J1008" s="2" t="s">
        <v>866</v>
      </c>
      <c r="K1008" s="5" t="s">
        <v>1004</v>
      </c>
      <c r="L1008" s="5">
        <v>4733</v>
      </c>
      <c r="M1008" s="5">
        <v>1415</v>
      </c>
      <c r="N1008" s="5" t="s">
        <v>918</v>
      </c>
      <c r="O1008" s="8">
        <v>4</v>
      </c>
      <c r="P1008" s="5">
        <v>1415</v>
      </c>
      <c r="Q1008" s="5">
        <v>4733</v>
      </c>
      <c r="R1008" s="17">
        <f>VLOOKUP(Q1008,'Commission Criteria'!$B$3:$C$11,2,TRUE)</f>
        <v>0.01</v>
      </c>
      <c r="S1008" s="17">
        <f>VLOOKUP('OS Vlookup Approx Sol'!Q1008,IF('OS Vlookup Approx Sol'!O1008&lt;=5,'Commission Criteria'!$B$3:$C$11,'Commission Criteria'!$E$3:$F$11),2,1)</f>
        <v>0.01</v>
      </c>
      <c r="T1008" s="5" t="s">
        <v>1562</v>
      </c>
      <c r="U1008" s="5" t="s">
        <v>863</v>
      </c>
      <c r="V1008" s="5" t="s">
        <v>864</v>
      </c>
      <c r="W1008" s="5" t="s">
        <v>865</v>
      </c>
      <c r="X1008" s="5" t="s">
        <v>866</v>
      </c>
    </row>
    <row r="1009" spans="1:24">
      <c r="A1009" s="5" t="s">
        <v>1727</v>
      </c>
      <c r="B1009" s="10">
        <v>42165</v>
      </c>
      <c r="C1009" s="10" t="str">
        <f>VLOOKUP(MONTH(B1009),'Commission Criteria'!$XES$3:$XFD$6,2,1)</f>
        <v>Qtr1</v>
      </c>
      <c r="D1009" s="5" t="s">
        <v>1545</v>
      </c>
      <c r="E1009" s="5">
        <v>10015</v>
      </c>
      <c r="F1009" s="5" t="s">
        <v>1306</v>
      </c>
      <c r="G1009" s="5">
        <v>1</v>
      </c>
      <c r="H1009" s="2" t="s">
        <v>1002</v>
      </c>
      <c r="I1009" s="2" t="s">
        <v>914</v>
      </c>
      <c r="J1009" s="2" t="s">
        <v>915</v>
      </c>
      <c r="K1009" s="5" t="s">
        <v>1014</v>
      </c>
      <c r="L1009" s="5">
        <v>2672</v>
      </c>
      <c r="M1009" s="5">
        <v>2236</v>
      </c>
      <c r="N1009" s="5" t="s">
        <v>918</v>
      </c>
      <c r="O1009" s="8">
        <v>6</v>
      </c>
      <c r="P1009" s="5">
        <v>2236</v>
      </c>
      <c r="Q1009" s="5">
        <v>2672</v>
      </c>
      <c r="R1009" s="17">
        <f>VLOOKUP(Q1009,'Commission Criteria'!$B$3:$C$11,2,TRUE)</f>
        <v>0.01</v>
      </c>
      <c r="S1009" s="17">
        <f>VLOOKUP('OS Vlookup Approx Sol'!Q1009,IF('OS Vlookup Approx Sol'!O1009&lt;=5,'Commission Criteria'!$B$3:$C$11,'Commission Criteria'!$E$3:$F$11),2,1)</f>
        <v>0.02</v>
      </c>
      <c r="T1009" s="5" t="s">
        <v>1002</v>
      </c>
      <c r="U1009" s="5" t="s">
        <v>913</v>
      </c>
      <c r="V1009" s="5" t="s">
        <v>914</v>
      </c>
      <c r="W1009" s="5" t="s">
        <v>907</v>
      </c>
      <c r="X1009" s="5" t="s">
        <v>915</v>
      </c>
    </row>
    <row r="1010" spans="1:24">
      <c r="A1010" s="5" t="s">
        <v>1728</v>
      </c>
      <c r="B1010" s="10">
        <v>42165</v>
      </c>
      <c r="C1010" s="10" t="str">
        <f>VLOOKUP(MONTH(B1010),'Commission Criteria'!$XES$3:$XFD$6,2,1)</f>
        <v>Qtr1</v>
      </c>
      <c r="D1010" s="5" t="s">
        <v>1544</v>
      </c>
      <c r="E1010" s="5">
        <v>10008</v>
      </c>
      <c r="F1010" s="5" t="s">
        <v>1271</v>
      </c>
      <c r="G1010" s="5">
        <v>2</v>
      </c>
      <c r="H1010" s="2" t="s">
        <v>995</v>
      </c>
      <c r="I1010" s="2" t="s">
        <v>889</v>
      </c>
      <c r="J1010" s="2" t="s">
        <v>890</v>
      </c>
      <c r="K1010" s="5" t="s">
        <v>933</v>
      </c>
      <c r="L1010" s="5">
        <v>4605</v>
      </c>
      <c r="M1010" s="5">
        <v>1834</v>
      </c>
      <c r="N1010" s="5" t="s">
        <v>923</v>
      </c>
      <c r="O1010" s="8">
        <v>3</v>
      </c>
      <c r="P1010" s="5">
        <v>3668</v>
      </c>
      <c r="Q1010" s="5">
        <v>9210</v>
      </c>
      <c r="R1010" s="17">
        <f>VLOOKUP(Q1010,'Commission Criteria'!$B$3:$C$11,2,TRUE)</f>
        <v>0.03</v>
      </c>
      <c r="S1010" s="17">
        <f>VLOOKUP('OS Vlookup Approx Sol'!Q1010,IF('OS Vlookup Approx Sol'!O1010&lt;=5,'Commission Criteria'!$B$3:$C$11,'Commission Criteria'!$E$3:$F$11),2,1)</f>
        <v>0.03</v>
      </c>
      <c r="T1010" s="5" t="s">
        <v>995</v>
      </c>
      <c r="U1010" s="5" t="s">
        <v>888</v>
      </c>
      <c r="V1010" s="5" t="s">
        <v>889</v>
      </c>
      <c r="W1010" s="5" t="s">
        <v>865</v>
      </c>
      <c r="X1010" s="5" t="s">
        <v>890</v>
      </c>
    </row>
    <row r="1011" spans="1:24">
      <c r="A1011" s="5" t="s">
        <v>1729</v>
      </c>
      <c r="B1011" s="10">
        <v>42166</v>
      </c>
      <c r="C1011" s="10" t="str">
        <f>VLOOKUP(MONTH(B1011),'Commission Criteria'!$XES$3:$XFD$6,2,1)</f>
        <v>Qtr1</v>
      </c>
      <c r="D1011" s="5" t="s">
        <v>1540</v>
      </c>
      <c r="E1011" s="5">
        <v>10001</v>
      </c>
      <c r="F1011" s="5" t="s">
        <v>1289</v>
      </c>
      <c r="G1011" s="5">
        <v>1</v>
      </c>
      <c r="H1011" s="2" t="s">
        <v>1562</v>
      </c>
      <c r="I1011" s="2" t="s">
        <v>864</v>
      </c>
      <c r="J1011" s="2" t="s">
        <v>866</v>
      </c>
      <c r="K1011" s="5" t="s">
        <v>939</v>
      </c>
      <c r="L1011" s="5">
        <v>3768</v>
      </c>
      <c r="M1011" s="5">
        <v>1353</v>
      </c>
      <c r="N1011" s="5" t="s">
        <v>918</v>
      </c>
      <c r="O1011" s="8">
        <v>5</v>
      </c>
      <c r="P1011" s="5">
        <v>1353</v>
      </c>
      <c r="Q1011" s="5">
        <v>3768</v>
      </c>
      <c r="R1011" s="17">
        <f>VLOOKUP(Q1011,'Commission Criteria'!$B$3:$C$11,2,TRUE)</f>
        <v>0.01</v>
      </c>
      <c r="S1011" s="17">
        <f>VLOOKUP('OS Vlookup Approx Sol'!Q1011,IF('OS Vlookup Approx Sol'!O1011&lt;=5,'Commission Criteria'!$B$3:$C$11,'Commission Criteria'!$E$3:$F$11),2,1)</f>
        <v>0.01</v>
      </c>
      <c r="T1011" s="5" t="s">
        <v>1562</v>
      </c>
      <c r="U1011" s="5" t="s">
        <v>863</v>
      </c>
      <c r="V1011" s="5" t="s">
        <v>864</v>
      </c>
      <c r="W1011" s="5" t="s">
        <v>865</v>
      </c>
      <c r="X1011" s="5" t="s">
        <v>866</v>
      </c>
    </row>
    <row r="1012" spans="1:24">
      <c r="A1012" s="5" t="s">
        <v>1730</v>
      </c>
      <c r="B1012" s="10">
        <v>42166</v>
      </c>
      <c r="C1012" s="10" t="str">
        <f>VLOOKUP(MONTH(B1012),'Commission Criteria'!$XES$3:$XFD$6,2,1)</f>
        <v>Qtr1</v>
      </c>
      <c r="D1012" s="5" t="s">
        <v>1546</v>
      </c>
      <c r="E1012" s="5">
        <v>10010</v>
      </c>
      <c r="F1012" s="5" t="s">
        <v>1356</v>
      </c>
      <c r="G1012" s="5">
        <v>1</v>
      </c>
      <c r="H1012" s="2" t="s">
        <v>997</v>
      </c>
      <c r="I1012" s="2" t="s">
        <v>896</v>
      </c>
      <c r="J1012" s="2" t="s">
        <v>897</v>
      </c>
      <c r="K1012" s="5" t="s">
        <v>1056</v>
      </c>
      <c r="L1012" s="5">
        <v>4658</v>
      </c>
      <c r="M1012" s="5">
        <v>1435</v>
      </c>
      <c r="N1012" s="5" t="s">
        <v>918</v>
      </c>
      <c r="O1012" s="8">
        <v>4</v>
      </c>
      <c r="P1012" s="5">
        <v>1435</v>
      </c>
      <c r="Q1012" s="5">
        <v>4658</v>
      </c>
      <c r="R1012" s="17">
        <f>VLOOKUP(Q1012,'Commission Criteria'!$B$3:$C$11,2,TRUE)</f>
        <v>0.01</v>
      </c>
      <c r="S1012" s="17">
        <f>VLOOKUP('OS Vlookup Approx Sol'!Q1012,IF('OS Vlookup Approx Sol'!O1012&lt;=5,'Commission Criteria'!$B$3:$C$11,'Commission Criteria'!$E$3:$F$11),2,1)</f>
        <v>0.01</v>
      </c>
      <c r="T1012" s="5" t="s">
        <v>997</v>
      </c>
      <c r="U1012" s="5" t="s">
        <v>895</v>
      </c>
      <c r="V1012" s="5" t="s">
        <v>896</v>
      </c>
      <c r="W1012" s="5" t="s">
        <v>879</v>
      </c>
      <c r="X1012" s="5" t="s">
        <v>897</v>
      </c>
    </row>
    <row r="1013" spans="1:24">
      <c r="A1013" s="5" t="s">
        <v>1731</v>
      </c>
      <c r="B1013" s="10">
        <v>42168</v>
      </c>
      <c r="C1013" s="10" t="str">
        <f>VLOOKUP(MONTH(B1013),'Commission Criteria'!$XES$3:$XFD$6,2,1)</f>
        <v>Qtr1</v>
      </c>
      <c r="D1013" s="5" t="s">
        <v>1542</v>
      </c>
      <c r="E1013" s="5">
        <v>10015</v>
      </c>
      <c r="F1013" s="5" t="s">
        <v>1279</v>
      </c>
      <c r="G1013" s="5">
        <v>1</v>
      </c>
      <c r="H1013" s="2" t="s">
        <v>1002</v>
      </c>
      <c r="I1013" s="2" t="s">
        <v>914</v>
      </c>
      <c r="J1013" s="2" t="s">
        <v>915</v>
      </c>
      <c r="K1013" s="5" t="s">
        <v>979</v>
      </c>
      <c r="L1013" s="5">
        <v>3458</v>
      </c>
      <c r="M1013" s="5">
        <v>1684</v>
      </c>
      <c r="N1013" s="5" t="s">
        <v>925</v>
      </c>
      <c r="O1013" s="8" t="s">
        <v>1572</v>
      </c>
      <c r="P1013" s="5">
        <v>1684</v>
      </c>
      <c r="Q1013" s="5">
        <v>3458</v>
      </c>
      <c r="R1013" s="17">
        <f>VLOOKUP(Q1013,'Commission Criteria'!$B$3:$C$11,2,TRUE)</f>
        <v>0.01</v>
      </c>
      <c r="S1013" s="17">
        <f>VLOOKUP('OS Vlookup Approx Sol'!Q1013,IF('OS Vlookup Approx Sol'!O1013&lt;=5,'Commission Criteria'!$B$3:$C$11,'Commission Criteria'!$E$3:$F$11),2,1)</f>
        <v>0.02</v>
      </c>
      <c r="T1013" s="5" t="s">
        <v>1002</v>
      </c>
      <c r="U1013" s="5" t="s">
        <v>913</v>
      </c>
      <c r="V1013" s="5" t="s">
        <v>914</v>
      </c>
      <c r="W1013" s="5" t="s">
        <v>907</v>
      </c>
      <c r="X1013" s="5" t="s">
        <v>915</v>
      </c>
    </row>
    <row r="1014" spans="1:24">
      <c r="A1014" s="5" t="s">
        <v>1732</v>
      </c>
      <c r="B1014" s="10">
        <v>42170</v>
      </c>
      <c r="C1014" s="10" t="str">
        <f>VLOOKUP(MONTH(B1014),'Commission Criteria'!$XES$3:$XFD$6,2,1)</f>
        <v>Qtr1</v>
      </c>
      <c r="D1014" s="5" t="s">
        <v>1541</v>
      </c>
      <c r="E1014" s="5">
        <v>10004</v>
      </c>
      <c r="F1014" s="5" t="s">
        <v>1279</v>
      </c>
      <c r="G1014" s="5">
        <v>2</v>
      </c>
      <c r="H1014" s="2" t="s">
        <v>992</v>
      </c>
      <c r="I1014" s="2" t="s">
        <v>864</v>
      </c>
      <c r="J1014" s="2" t="s">
        <v>876</v>
      </c>
      <c r="K1014" s="5" t="s">
        <v>979</v>
      </c>
      <c r="L1014" s="5">
        <v>3458</v>
      </c>
      <c r="M1014" s="5">
        <v>1684</v>
      </c>
      <c r="N1014" s="5" t="s">
        <v>925</v>
      </c>
      <c r="O1014" s="8">
        <v>8</v>
      </c>
      <c r="P1014" s="5">
        <v>3368</v>
      </c>
      <c r="Q1014" s="5">
        <v>6916</v>
      </c>
      <c r="R1014" s="17">
        <f>VLOOKUP(Q1014,'Commission Criteria'!$B$3:$C$11,2,TRUE)</f>
        <v>0.03</v>
      </c>
      <c r="S1014" s="17">
        <f>VLOOKUP('OS Vlookup Approx Sol'!Q1014,IF('OS Vlookup Approx Sol'!O1014&lt;=5,'Commission Criteria'!$B$3:$C$11,'Commission Criteria'!$E$3:$F$11),2,1)</f>
        <v>0.02</v>
      </c>
      <c r="T1014" s="5" t="s">
        <v>992</v>
      </c>
      <c r="U1014" s="5" t="s">
        <v>875</v>
      </c>
      <c r="V1014" s="5" t="s">
        <v>864</v>
      </c>
      <c r="W1014" s="5" t="s">
        <v>865</v>
      </c>
      <c r="X1014" s="5" t="s">
        <v>876</v>
      </c>
    </row>
    <row r="1015" spans="1:24">
      <c r="A1015" s="5" t="s">
        <v>1733</v>
      </c>
      <c r="B1015" s="10">
        <v>42170</v>
      </c>
      <c r="C1015" s="10" t="str">
        <f>VLOOKUP(MONTH(B1015),'Commission Criteria'!$XES$3:$XFD$6,2,1)</f>
        <v>Qtr1</v>
      </c>
      <c r="D1015" s="5" t="s">
        <v>1540</v>
      </c>
      <c r="E1015" s="5">
        <v>10007</v>
      </c>
      <c r="F1015" s="5" t="s">
        <v>1497</v>
      </c>
      <c r="G1015" s="5">
        <v>3</v>
      </c>
      <c r="H1015" s="2" t="s">
        <v>994</v>
      </c>
      <c r="I1015" s="2" t="s">
        <v>886</v>
      </c>
      <c r="J1015" s="2" t="s">
        <v>887</v>
      </c>
      <c r="K1015" s="5" t="s">
        <v>1197</v>
      </c>
      <c r="L1015" s="5">
        <v>3686</v>
      </c>
      <c r="M1015" s="5">
        <v>2401</v>
      </c>
      <c r="N1015" s="5" t="s">
        <v>925</v>
      </c>
      <c r="O1015" s="8">
        <v>5</v>
      </c>
      <c r="P1015" s="5">
        <v>7203</v>
      </c>
      <c r="Q1015" s="5">
        <v>11058</v>
      </c>
      <c r="R1015" s="17">
        <f>VLOOKUP(Q1015,'Commission Criteria'!$B$3:$C$11,2,TRUE)</f>
        <v>0.03</v>
      </c>
      <c r="S1015" s="17">
        <f>VLOOKUP('OS Vlookup Approx Sol'!Q1015,IF('OS Vlookup Approx Sol'!O1015&lt;=5,'Commission Criteria'!$B$3:$C$11,'Commission Criteria'!$E$3:$F$11),2,1)</f>
        <v>0.03</v>
      </c>
      <c r="T1015" s="5" t="s">
        <v>994</v>
      </c>
      <c r="U1015" s="5" t="s">
        <v>885</v>
      </c>
      <c r="V1015" s="5" t="s">
        <v>886</v>
      </c>
      <c r="W1015" s="5" t="s">
        <v>879</v>
      </c>
      <c r="X1015" s="5" t="s">
        <v>887</v>
      </c>
    </row>
    <row r="1016" spans="1:24">
      <c r="A1016" s="5" t="s">
        <v>1734</v>
      </c>
      <c r="B1016" s="10">
        <v>42171</v>
      </c>
      <c r="C1016" s="10" t="str">
        <f>VLOOKUP(MONTH(B1016),'Commission Criteria'!$XES$3:$XFD$6,2,1)</f>
        <v>Qtr1</v>
      </c>
      <c r="D1016" s="5" t="s">
        <v>1541</v>
      </c>
      <c r="E1016" s="5">
        <v>10002</v>
      </c>
      <c r="F1016" s="5" t="s">
        <v>1314</v>
      </c>
      <c r="G1016" s="5">
        <v>1</v>
      </c>
      <c r="H1016" s="2" t="s">
        <v>990</v>
      </c>
      <c r="I1016" s="2" t="s">
        <v>868</v>
      </c>
      <c r="J1016" s="2" t="s">
        <v>870</v>
      </c>
      <c r="K1016" s="5" t="s">
        <v>951</v>
      </c>
      <c r="L1016" s="5">
        <v>4610</v>
      </c>
      <c r="M1016" s="5">
        <v>2176</v>
      </c>
      <c r="N1016" s="5" t="s">
        <v>918</v>
      </c>
      <c r="O1016" s="8">
        <v>8</v>
      </c>
      <c r="P1016" s="5">
        <v>2176</v>
      </c>
      <c r="Q1016" s="5">
        <v>4610</v>
      </c>
      <c r="R1016" s="17">
        <f>VLOOKUP(Q1016,'Commission Criteria'!$B$3:$C$11,2,TRUE)</f>
        <v>0.01</v>
      </c>
      <c r="S1016" s="17">
        <f>VLOOKUP('OS Vlookup Approx Sol'!Q1016,IF('OS Vlookup Approx Sol'!O1016&lt;=5,'Commission Criteria'!$B$3:$C$11,'Commission Criteria'!$E$3:$F$11),2,1)</f>
        <v>0.02</v>
      </c>
      <c r="T1016" s="5" t="s">
        <v>990</v>
      </c>
      <c r="U1016" s="5" t="s">
        <v>867</v>
      </c>
      <c r="V1016" s="5" t="s">
        <v>868</v>
      </c>
      <c r="W1016" s="5" t="s">
        <v>869</v>
      </c>
      <c r="X1016" s="5" t="s">
        <v>870</v>
      </c>
    </row>
    <row r="1017" spans="1:24">
      <c r="A1017" s="5" t="s">
        <v>1735</v>
      </c>
      <c r="B1017" s="10">
        <v>42171</v>
      </c>
      <c r="C1017" s="10" t="str">
        <f>VLOOKUP(MONTH(B1017),'Commission Criteria'!$XES$3:$XFD$6,2,1)</f>
        <v>Qtr1</v>
      </c>
      <c r="D1017" s="5" t="s">
        <v>1539</v>
      </c>
      <c r="E1017" s="5">
        <v>10014</v>
      </c>
      <c r="F1017" s="5" t="s">
        <v>1404</v>
      </c>
      <c r="G1017" s="5">
        <v>3</v>
      </c>
      <c r="H1017" s="2" t="s">
        <v>1001</v>
      </c>
      <c r="I1017" s="2" t="s">
        <v>910</v>
      </c>
      <c r="J1017" s="2" t="s">
        <v>912</v>
      </c>
      <c r="K1017" s="5" t="s">
        <v>1104</v>
      </c>
      <c r="L1017" s="5">
        <v>2889</v>
      </c>
      <c r="M1017" s="5">
        <v>1384</v>
      </c>
      <c r="N1017" s="5" t="s">
        <v>918</v>
      </c>
      <c r="O1017" s="8">
        <v>4</v>
      </c>
      <c r="P1017" s="5">
        <v>4152</v>
      </c>
      <c r="Q1017" s="5">
        <v>8667</v>
      </c>
      <c r="R1017" s="17">
        <f>VLOOKUP(Q1017,'Commission Criteria'!$B$3:$C$11,2,TRUE)</f>
        <v>0.03</v>
      </c>
      <c r="S1017" s="17">
        <f>VLOOKUP('OS Vlookup Approx Sol'!Q1017,IF('OS Vlookup Approx Sol'!O1017&lt;=5,'Commission Criteria'!$B$3:$C$11,'Commission Criteria'!$E$3:$F$11),2,1)</f>
        <v>0.03</v>
      </c>
      <c r="T1017" s="5" t="s">
        <v>1001</v>
      </c>
      <c r="U1017" s="5" t="s">
        <v>909</v>
      </c>
      <c r="V1017" s="5" t="s">
        <v>910</v>
      </c>
      <c r="W1017" s="5" t="s">
        <v>911</v>
      </c>
      <c r="X1017" s="5" t="s">
        <v>912</v>
      </c>
    </row>
    <row r="1018" spans="1:24">
      <c r="A1018" s="5" t="s">
        <v>1736</v>
      </c>
      <c r="B1018" s="10">
        <v>42172</v>
      </c>
      <c r="C1018" s="10" t="str">
        <f>VLOOKUP(MONTH(B1018),'Commission Criteria'!$XES$3:$XFD$6,2,1)</f>
        <v>Qtr1</v>
      </c>
      <c r="D1018" s="5" t="s">
        <v>1540</v>
      </c>
      <c r="E1018" s="5">
        <v>10007</v>
      </c>
      <c r="F1018" s="5" t="s">
        <v>1334</v>
      </c>
      <c r="G1018" s="5">
        <v>1</v>
      </c>
      <c r="H1018" s="2" t="s">
        <v>994</v>
      </c>
      <c r="I1018" s="2" t="s">
        <v>886</v>
      </c>
      <c r="J1018" s="2" t="s">
        <v>887</v>
      </c>
      <c r="K1018" s="5" t="s">
        <v>1034</v>
      </c>
      <c r="L1018" s="5">
        <v>4914</v>
      </c>
      <c r="M1018" s="5">
        <v>1632</v>
      </c>
      <c r="N1018" s="5" t="s">
        <v>923</v>
      </c>
      <c r="O1018" s="8">
        <v>5</v>
      </c>
      <c r="P1018" s="5">
        <v>1632</v>
      </c>
      <c r="Q1018" s="5">
        <v>4914</v>
      </c>
      <c r="R1018" s="17">
        <f>VLOOKUP(Q1018,'Commission Criteria'!$B$3:$C$11,2,TRUE)</f>
        <v>0.01</v>
      </c>
      <c r="S1018" s="17">
        <f>VLOOKUP('OS Vlookup Approx Sol'!Q1018,IF('OS Vlookup Approx Sol'!O1018&lt;=5,'Commission Criteria'!$B$3:$C$11,'Commission Criteria'!$E$3:$F$11),2,1)</f>
        <v>0.01</v>
      </c>
      <c r="T1018" s="5" t="s">
        <v>994</v>
      </c>
      <c r="U1018" s="5" t="s">
        <v>885</v>
      </c>
      <c r="V1018" s="5" t="s">
        <v>886</v>
      </c>
      <c r="W1018" s="5" t="s">
        <v>879</v>
      </c>
      <c r="X1018" s="5" t="s">
        <v>887</v>
      </c>
    </row>
    <row r="1019" spans="1:24">
      <c r="A1019" s="5" t="s">
        <v>1737</v>
      </c>
      <c r="B1019" s="10">
        <v>42172</v>
      </c>
      <c r="C1019" s="10" t="str">
        <f>VLOOKUP(MONTH(B1019),'Commission Criteria'!$XES$3:$XFD$6,2,1)</f>
        <v>Qtr1</v>
      </c>
      <c r="D1019" s="5" t="s">
        <v>1539</v>
      </c>
      <c r="E1019" s="5">
        <v>10004</v>
      </c>
      <c r="F1019" s="5" t="s">
        <v>1319</v>
      </c>
      <c r="G1019" s="5">
        <v>2</v>
      </c>
      <c r="H1019" s="2" t="s">
        <v>992</v>
      </c>
      <c r="I1019" s="2" t="s">
        <v>864</v>
      </c>
      <c r="J1019" s="2" t="s">
        <v>876</v>
      </c>
      <c r="K1019" s="5" t="s">
        <v>987</v>
      </c>
      <c r="L1019" s="5">
        <v>2714</v>
      </c>
      <c r="M1019" s="5">
        <v>1975</v>
      </c>
      <c r="N1019" s="5" t="s">
        <v>918</v>
      </c>
      <c r="O1019" s="8">
        <v>4</v>
      </c>
      <c r="P1019" s="5">
        <v>3950</v>
      </c>
      <c r="Q1019" s="5">
        <v>5428</v>
      </c>
      <c r="R1019" s="17">
        <f>VLOOKUP(Q1019,'Commission Criteria'!$B$3:$C$11,2,TRUE)</f>
        <v>0.03</v>
      </c>
      <c r="S1019" s="17">
        <f>VLOOKUP('OS Vlookup Approx Sol'!Q1019,IF('OS Vlookup Approx Sol'!O1019&lt;=5,'Commission Criteria'!$B$3:$C$11,'Commission Criteria'!$E$3:$F$11),2,1)</f>
        <v>0.03</v>
      </c>
      <c r="T1019" s="5" t="s">
        <v>992</v>
      </c>
      <c r="U1019" s="5" t="s">
        <v>875</v>
      </c>
      <c r="V1019" s="5" t="s">
        <v>864</v>
      </c>
      <c r="W1019" s="5" t="s">
        <v>865</v>
      </c>
      <c r="X1019" s="5" t="s">
        <v>876</v>
      </c>
    </row>
    <row r="1020" spans="1:24">
      <c r="A1020" s="5" t="s">
        <v>1738</v>
      </c>
      <c r="B1020" s="10">
        <v>42172</v>
      </c>
      <c r="C1020" s="10" t="str">
        <f>VLOOKUP(MONTH(B1020),'Commission Criteria'!$XES$3:$XFD$6,2,1)</f>
        <v>Qtr1</v>
      </c>
      <c r="D1020" s="5" t="s">
        <v>1543</v>
      </c>
      <c r="E1020" s="5">
        <v>10008</v>
      </c>
      <c r="F1020" s="5" t="s">
        <v>1531</v>
      </c>
      <c r="G1020" s="5">
        <v>2</v>
      </c>
      <c r="H1020" s="2" t="s">
        <v>995</v>
      </c>
      <c r="I1020" s="2" t="s">
        <v>889</v>
      </c>
      <c r="J1020" s="2" t="s">
        <v>890</v>
      </c>
      <c r="K1020" s="5" t="s">
        <v>1231</v>
      </c>
      <c r="L1020" s="5">
        <v>3479</v>
      </c>
      <c r="M1020" s="5">
        <v>2056</v>
      </c>
      <c r="N1020" s="5" t="s">
        <v>918</v>
      </c>
      <c r="O1020" s="8">
        <v>10</v>
      </c>
      <c r="P1020" s="5">
        <v>4112</v>
      </c>
      <c r="Q1020" s="5">
        <v>6958</v>
      </c>
      <c r="R1020" s="17">
        <f>VLOOKUP(Q1020,'Commission Criteria'!$B$3:$C$11,2,TRUE)</f>
        <v>0.03</v>
      </c>
      <c r="S1020" s="17">
        <f>VLOOKUP('OS Vlookup Approx Sol'!Q1020,IF('OS Vlookup Approx Sol'!O1020&lt;=5,'Commission Criteria'!$B$3:$C$11,'Commission Criteria'!$E$3:$F$11),2,1)</f>
        <v>0.02</v>
      </c>
      <c r="T1020" s="5" t="s">
        <v>995</v>
      </c>
      <c r="U1020" s="5" t="s">
        <v>888</v>
      </c>
      <c r="V1020" s="5" t="s">
        <v>889</v>
      </c>
      <c r="W1020" s="5" t="s">
        <v>865</v>
      </c>
      <c r="X1020" s="5" t="s">
        <v>890</v>
      </c>
    </row>
    <row r="1021" spans="1:24">
      <c r="A1021" s="5" t="s">
        <v>1739</v>
      </c>
      <c r="B1021" s="10">
        <v>42173</v>
      </c>
      <c r="C1021" s="10" t="str">
        <f>VLOOKUP(MONTH(B1021),'Commission Criteria'!$XES$3:$XFD$6,2,1)</f>
        <v>Qtr1</v>
      </c>
      <c r="D1021" s="5" t="s">
        <v>1539</v>
      </c>
      <c r="E1021" s="5">
        <v>10011</v>
      </c>
      <c r="F1021" s="5" t="s">
        <v>1331</v>
      </c>
      <c r="G1021" s="5">
        <v>1</v>
      </c>
      <c r="H1021" s="2" t="s">
        <v>998</v>
      </c>
      <c r="I1021" s="2" t="s">
        <v>899</v>
      </c>
      <c r="J1021" s="2" t="s">
        <v>901</v>
      </c>
      <c r="K1021" s="5" t="s">
        <v>1031</v>
      </c>
      <c r="L1021" s="5">
        <v>2808</v>
      </c>
      <c r="M1021" s="5">
        <v>1759</v>
      </c>
      <c r="N1021" s="5" t="s">
        <v>920</v>
      </c>
      <c r="O1021" s="8">
        <v>4</v>
      </c>
      <c r="P1021" s="5">
        <v>1759</v>
      </c>
      <c r="Q1021" s="5">
        <v>2808</v>
      </c>
      <c r="R1021" s="17">
        <f>VLOOKUP(Q1021,'Commission Criteria'!$B$3:$C$11,2,TRUE)</f>
        <v>0.01</v>
      </c>
      <c r="S1021" s="17">
        <f>VLOOKUP('OS Vlookup Approx Sol'!Q1021,IF('OS Vlookup Approx Sol'!O1021&lt;=5,'Commission Criteria'!$B$3:$C$11,'Commission Criteria'!$E$3:$F$11),2,1)</f>
        <v>0.01</v>
      </c>
      <c r="T1021" s="5" t="s">
        <v>998</v>
      </c>
      <c r="U1021" s="5" t="s">
        <v>898</v>
      </c>
      <c r="V1021" s="5" t="s">
        <v>899</v>
      </c>
      <c r="W1021" s="5" t="s">
        <v>900</v>
      </c>
      <c r="X1021" s="5" t="s">
        <v>901</v>
      </c>
    </row>
    <row r="1022" spans="1:24">
      <c r="A1022" s="5" t="s">
        <v>1740</v>
      </c>
      <c r="B1022" s="10">
        <v>42173</v>
      </c>
      <c r="C1022" s="10" t="str">
        <f>VLOOKUP(MONTH(B1022),'Commission Criteria'!$XES$3:$XFD$6,2,1)</f>
        <v>Qtr1</v>
      </c>
      <c r="D1022" s="5" t="s">
        <v>1542</v>
      </c>
      <c r="E1022" s="5">
        <v>10012</v>
      </c>
      <c r="F1022" s="5" t="s">
        <v>1433</v>
      </c>
      <c r="G1022" s="5">
        <v>1</v>
      </c>
      <c r="H1022" s="2" t="s">
        <v>999</v>
      </c>
      <c r="I1022" s="2" t="s">
        <v>903</v>
      </c>
      <c r="J1022" s="2" t="s">
        <v>904</v>
      </c>
      <c r="K1022" s="5" t="s">
        <v>1133</v>
      </c>
      <c r="L1022" s="5">
        <v>3473</v>
      </c>
      <c r="M1022" s="5">
        <v>1493</v>
      </c>
      <c r="N1022" s="5" t="s">
        <v>923</v>
      </c>
      <c r="O1022" s="8" t="s">
        <v>1572</v>
      </c>
      <c r="P1022" s="5">
        <v>1493</v>
      </c>
      <c r="Q1022" s="5">
        <v>3473</v>
      </c>
      <c r="R1022" s="17">
        <f>VLOOKUP(Q1022,'Commission Criteria'!$B$3:$C$11,2,TRUE)</f>
        <v>0.01</v>
      </c>
      <c r="S1022" s="17">
        <f>VLOOKUP('OS Vlookup Approx Sol'!Q1022,IF('OS Vlookup Approx Sol'!O1022&lt;=5,'Commission Criteria'!$B$3:$C$11,'Commission Criteria'!$E$3:$F$11),2,1)</f>
        <v>0.02</v>
      </c>
      <c r="T1022" s="5" t="s">
        <v>999</v>
      </c>
      <c r="U1022" s="5" t="s">
        <v>902</v>
      </c>
      <c r="V1022" s="5" t="s">
        <v>903</v>
      </c>
      <c r="W1022" s="5" t="s">
        <v>879</v>
      </c>
      <c r="X1022" s="5" t="s">
        <v>904</v>
      </c>
    </row>
    <row r="1023" spans="1:24">
      <c r="A1023" s="5" t="s">
        <v>1741</v>
      </c>
      <c r="B1023" s="10">
        <v>42173</v>
      </c>
      <c r="C1023" s="10" t="str">
        <f>VLOOKUP(MONTH(B1023),'Commission Criteria'!$XES$3:$XFD$6,2,1)</f>
        <v>Qtr1</v>
      </c>
      <c r="D1023" s="5" t="s">
        <v>1541</v>
      </c>
      <c r="E1023" s="5">
        <v>10007</v>
      </c>
      <c r="F1023" s="5" t="s">
        <v>1474</v>
      </c>
      <c r="G1023" s="5">
        <v>1</v>
      </c>
      <c r="H1023" s="2" t="s">
        <v>994</v>
      </c>
      <c r="I1023" s="2" t="s">
        <v>886</v>
      </c>
      <c r="J1023" s="2" t="s">
        <v>887</v>
      </c>
      <c r="K1023" s="5" t="s">
        <v>1174</v>
      </c>
      <c r="L1023" s="5">
        <v>3844</v>
      </c>
      <c r="M1023" s="5">
        <v>2157</v>
      </c>
      <c r="N1023" s="5" t="s">
        <v>918</v>
      </c>
      <c r="O1023" s="8">
        <v>8</v>
      </c>
      <c r="P1023" s="5">
        <v>2157</v>
      </c>
      <c r="Q1023" s="5">
        <v>3844</v>
      </c>
      <c r="R1023" s="17">
        <f>VLOOKUP(Q1023,'Commission Criteria'!$B$3:$C$11,2,TRUE)</f>
        <v>0.01</v>
      </c>
      <c r="S1023" s="17">
        <f>VLOOKUP('OS Vlookup Approx Sol'!Q1023,IF('OS Vlookup Approx Sol'!O1023&lt;=5,'Commission Criteria'!$B$3:$C$11,'Commission Criteria'!$E$3:$F$11),2,1)</f>
        <v>0.02</v>
      </c>
      <c r="T1023" s="5" t="s">
        <v>994</v>
      </c>
      <c r="U1023" s="5" t="s">
        <v>885</v>
      </c>
      <c r="V1023" s="5" t="s">
        <v>886</v>
      </c>
      <c r="W1023" s="5" t="s">
        <v>879</v>
      </c>
      <c r="X1023" s="5" t="s">
        <v>887</v>
      </c>
    </row>
    <row r="1024" spans="1:24">
      <c r="A1024" s="5" t="s">
        <v>1742</v>
      </c>
      <c r="B1024" s="10">
        <v>42173</v>
      </c>
      <c r="C1024" s="10" t="str">
        <f>VLOOKUP(MONTH(B1024),'Commission Criteria'!$XES$3:$XFD$6,2,1)</f>
        <v>Qtr1</v>
      </c>
      <c r="D1024" s="5" t="s">
        <v>1540</v>
      </c>
      <c r="E1024" s="5">
        <v>10002</v>
      </c>
      <c r="F1024" s="5" t="s">
        <v>1375</v>
      </c>
      <c r="G1024" s="5">
        <v>1</v>
      </c>
      <c r="H1024" s="2" t="s">
        <v>990</v>
      </c>
      <c r="I1024" s="2" t="s">
        <v>868</v>
      </c>
      <c r="J1024" s="2" t="s">
        <v>870</v>
      </c>
      <c r="K1024" s="5" t="s">
        <v>1075</v>
      </c>
      <c r="L1024" s="5">
        <v>4209</v>
      </c>
      <c r="M1024" s="5">
        <v>1692</v>
      </c>
      <c r="N1024" s="5" t="s">
        <v>925</v>
      </c>
      <c r="O1024" s="8">
        <v>5</v>
      </c>
      <c r="P1024" s="5">
        <v>1692</v>
      </c>
      <c r="Q1024" s="5">
        <v>4209</v>
      </c>
      <c r="R1024" s="17">
        <f>VLOOKUP(Q1024,'Commission Criteria'!$B$3:$C$11,2,TRUE)</f>
        <v>0.01</v>
      </c>
      <c r="S1024" s="17">
        <f>VLOOKUP('OS Vlookup Approx Sol'!Q1024,IF('OS Vlookup Approx Sol'!O1024&lt;=5,'Commission Criteria'!$B$3:$C$11,'Commission Criteria'!$E$3:$F$11),2,1)</f>
        <v>0.01</v>
      </c>
      <c r="T1024" s="5" t="s">
        <v>990</v>
      </c>
      <c r="U1024" s="5" t="s">
        <v>867</v>
      </c>
      <c r="V1024" s="5" t="s">
        <v>868</v>
      </c>
      <c r="W1024" s="5" t="s">
        <v>869</v>
      </c>
      <c r="X1024" s="5" t="s">
        <v>870</v>
      </c>
    </row>
    <row r="1025" spans="1:24">
      <c r="A1025" s="5" t="s">
        <v>1743</v>
      </c>
      <c r="B1025" s="10">
        <v>42173</v>
      </c>
      <c r="C1025" s="10" t="str">
        <f>VLOOKUP(MONTH(B1025),'Commission Criteria'!$XES$3:$XFD$6,2,1)</f>
        <v>Qtr1</v>
      </c>
      <c r="D1025" s="5" t="s">
        <v>1541</v>
      </c>
      <c r="E1025" s="5">
        <v>10004</v>
      </c>
      <c r="F1025" s="5" t="s">
        <v>1313</v>
      </c>
      <c r="G1025" s="5">
        <v>2</v>
      </c>
      <c r="H1025" s="2" t="s">
        <v>992</v>
      </c>
      <c r="I1025" s="2" t="s">
        <v>864</v>
      </c>
      <c r="J1025" s="2" t="s">
        <v>876</v>
      </c>
      <c r="K1025" s="5" t="s">
        <v>950</v>
      </c>
      <c r="L1025" s="5">
        <v>4849</v>
      </c>
      <c r="M1025" s="5">
        <v>2433</v>
      </c>
      <c r="N1025" s="5" t="s">
        <v>923</v>
      </c>
      <c r="O1025" s="8">
        <v>8</v>
      </c>
      <c r="P1025" s="5">
        <v>4866</v>
      </c>
      <c r="Q1025" s="5">
        <v>9698</v>
      </c>
      <c r="R1025" s="17">
        <f>VLOOKUP(Q1025,'Commission Criteria'!$B$3:$C$11,2,TRUE)</f>
        <v>0.03</v>
      </c>
      <c r="S1025" s="17">
        <f>VLOOKUP('OS Vlookup Approx Sol'!Q1025,IF('OS Vlookup Approx Sol'!O1025&lt;=5,'Commission Criteria'!$B$3:$C$11,'Commission Criteria'!$E$3:$F$11),2,1)</f>
        <v>0.02</v>
      </c>
      <c r="T1025" s="5" t="s">
        <v>992</v>
      </c>
      <c r="U1025" s="5" t="s">
        <v>875</v>
      </c>
      <c r="V1025" s="5" t="s">
        <v>864</v>
      </c>
      <c r="W1025" s="5" t="s">
        <v>865</v>
      </c>
      <c r="X1025" s="5" t="s">
        <v>876</v>
      </c>
    </row>
    <row r="1026" spans="1:24">
      <c r="A1026" s="5" t="s">
        <v>1744</v>
      </c>
      <c r="B1026" s="10">
        <v>42175</v>
      </c>
      <c r="C1026" s="10" t="str">
        <f>VLOOKUP(MONTH(B1026),'Commission Criteria'!$XES$3:$XFD$6,2,1)</f>
        <v>Qtr1</v>
      </c>
      <c r="D1026" s="5" t="s">
        <v>1545</v>
      </c>
      <c r="E1026" s="5">
        <v>10012</v>
      </c>
      <c r="F1026" s="5" t="s">
        <v>1247</v>
      </c>
      <c r="G1026" s="5">
        <v>1</v>
      </c>
      <c r="H1026" s="2" t="s">
        <v>999</v>
      </c>
      <c r="I1026" s="2" t="s">
        <v>903</v>
      </c>
      <c r="J1026" s="2" t="s">
        <v>904</v>
      </c>
      <c r="K1026" s="5" t="s">
        <v>963</v>
      </c>
      <c r="L1026" s="5">
        <v>2814</v>
      </c>
      <c r="M1026" s="5">
        <v>2437</v>
      </c>
      <c r="N1026" s="5" t="s">
        <v>918</v>
      </c>
      <c r="O1026" s="8">
        <v>6</v>
      </c>
      <c r="P1026" s="5">
        <v>2437</v>
      </c>
      <c r="Q1026" s="5">
        <v>2814</v>
      </c>
      <c r="R1026" s="17">
        <f>VLOOKUP(Q1026,'Commission Criteria'!$B$3:$C$11,2,TRUE)</f>
        <v>0.01</v>
      </c>
      <c r="S1026" s="17">
        <f>VLOOKUP('OS Vlookup Approx Sol'!Q1026,IF('OS Vlookup Approx Sol'!O1026&lt;=5,'Commission Criteria'!$B$3:$C$11,'Commission Criteria'!$E$3:$F$11),2,1)</f>
        <v>0.02</v>
      </c>
      <c r="T1026" s="5" t="s">
        <v>999</v>
      </c>
      <c r="U1026" s="5" t="s">
        <v>902</v>
      </c>
      <c r="V1026" s="5" t="s">
        <v>903</v>
      </c>
      <c r="W1026" s="5" t="s">
        <v>879</v>
      </c>
      <c r="X1026" s="5" t="s">
        <v>904</v>
      </c>
    </row>
    <row r="1027" spans="1:24">
      <c r="A1027" s="5" t="s">
        <v>1745</v>
      </c>
      <c r="B1027" s="10">
        <v>42175</v>
      </c>
      <c r="C1027" s="10" t="str">
        <f>VLOOKUP(MONTH(B1027),'Commission Criteria'!$XES$3:$XFD$6,2,1)</f>
        <v>Qtr1</v>
      </c>
      <c r="D1027" s="5" t="s">
        <v>1545</v>
      </c>
      <c r="E1027" s="5">
        <v>10008</v>
      </c>
      <c r="F1027" s="5" t="s">
        <v>1347</v>
      </c>
      <c r="G1027" s="5">
        <v>2</v>
      </c>
      <c r="H1027" s="2" t="s">
        <v>995</v>
      </c>
      <c r="I1027" s="2" t="s">
        <v>889</v>
      </c>
      <c r="J1027" s="2" t="s">
        <v>890</v>
      </c>
      <c r="K1027" s="5" t="s">
        <v>1047</v>
      </c>
      <c r="L1027" s="5">
        <v>4564</v>
      </c>
      <c r="M1027" s="5">
        <v>1823</v>
      </c>
      <c r="N1027" s="5" t="s">
        <v>918</v>
      </c>
      <c r="O1027" s="8">
        <v>6</v>
      </c>
      <c r="P1027" s="5">
        <v>3646</v>
      </c>
      <c r="Q1027" s="5">
        <v>9128</v>
      </c>
      <c r="R1027" s="17">
        <f>VLOOKUP(Q1027,'Commission Criteria'!$B$3:$C$11,2,TRUE)</f>
        <v>0.03</v>
      </c>
      <c r="S1027" s="17">
        <f>VLOOKUP('OS Vlookup Approx Sol'!Q1027,IF('OS Vlookup Approx Sol'!O1027&lt;=5,'Commission Criteria'!$B$3:$C$11,'Commission Criteria'!$E$3:$F$11),2,1)</f>
        <v>0.02</v>
      </c>
      <c r="T1027" s="5" t="s">
        <v>995</v>
      </c>
      <c r="U1027" s="5" t="s">
        <v>888</v>
      </c>
      <c r="V1027" s="5" t="s">
        <v>889</v>
      </c>
      <c r="W1027" s="5" t="s">
        <v>865</v>
      </c>
      <c r="X1027" s="5" t="s">
        <v>890</v>
      </c>
    </row>
    <row r="1028" spans="1:24">
      <c r="A1028" s="5" t="s">
        <v>1746</v>
      </c>
      <c r="B1028" s="10">
        <v>42175</v>
      </c>
      <c r="C1028" s="10" t="str">
        <f>VLOOKUP(MONTH(B1028),'Commission Criteria'!$XES$3:$XFD$6,2,1)</f>
        <v>Qtr1</v>
      </c>
      <c r="D1028" s="5" t="s">
        <v>1540</v>
      </c>
      <c r="E1028" s="5">
        <v>10003</v>
      </c>
      <c r="F1028" s="5" t="s">
        <v>1247</v>
      </c>
      <c r="G1028" s="5">
        <v>6</v>
      </c>
      <c r="H1028" s="2" t="s">
        <v>991</v>
      </c>
      <c r="I1028" s="2" t="s">
        <v>872</v>
      </c>
      <c r="J1028" s="2" t="s">
        <v>874</v>
      </c>
      <c r="K1028" s="5" t="s">
        <v>963</v>
      </c>
      <c r="L1028" s="5">
        <v>2814</v>
      </c>
      <c r="M1028" s="5">
        <v>2437</v>
      </c>
      <c r="N1028" s="5" t="s">
        <v>918</v>
      </c>
      <c r="O1028" s="8">
        <v>5</v>
      </c>
      <c r="P1028" s="5">
        <v>14622</v>
      </c>
      <c r="Q1028" s="5">
        <v>16884</v>
      </c>
      <c r="R1028" s="17">
        <f>VLOOKUP(Q1028,'Commission Criteria'!$B$3:$C$11,2,TRUE)</f>
        <v>0.03</v>
      </c>
      <c r="S1028" s="17">
        <f>VLOOKUP('OS Vlookup Approx Sol'!Q1028,IF('OS Vlookup Approx Sol'!O1028&lt;=5,'Commission Criteria'!$B$3:$C$11,'Commission Criteria'!$E$3:$F$11),2,1)</f>
        <v>0.03</v>
      </c>
      <c r="T1028" s="5" t="s">
        <v>991</v>
      </c>
      <c r="U1028" s="5" t="s">
        <v>871</v>
      </c>
      <c r="V1028" s="5" t="s">
        <v>872</v>
      </c>
      <c r="W1028" s="5" t="s">
        <v>873</v>
      </c>
      <c r="X1028" s="5" t="s">
        <v>874</v>
      </c>
    </row>
    <row r="1029" spans="1:24">
      <c r="A1029" s="5" t="s">
        <v>1747</v>
      </c>
      <c r="B1029" s="10">
        <v>42178</v>
      </c>
      <c r="C1029" s="10" t="str">
        <f>VLOOKUP(MONTH(B1029),'Commission Criteria'!$XES$3:$XFD$6,2,1)</f>
        <v>Qtr1</v>
      </c>
      <c r="D1029" s="5" t="s">
        <v>1539</v>
      </c>
      <c r="E1029" s="5">
        <v>10001</v>
      </c>
      <c r="F1029" s="5" t="s">
        <v>1390</v>
      </c>
      <c r="G1029" s="5">
        <v>1</v>
      </c>
      <c r="H1029" s="2" t="s">
        <v>1562</v>
      </c>
      <c r="I1029" s="2" t="s">
        <v>864</v>
      </c>
      <c r="J1029" s="2" t="s">
        <v>866</v>
      </c>
      <c r="K1029" s="5" t="s">
        <v>1090</v>
      </c>
      <c r="L1029" s="5">
        <v>4420</v>
      </c>
      <c r="M1029" s="5">
        <v>1797</v>
      </c>
      <c r="N1029" s="5" t="s">
        <v>925</v>
      </c>
      <c r="O1029" s="8">
        <v>4</v>
      </c>
      <c r="P1029" s="5">
        <v>1797</v>
      </c>
      <c r="Q1029" s="5">
        <v>4420</v>
      </c>
      <c r="R1029" s="17">
        <f>VLOOKUP(Q1029,'Commission Criteria'!$B$3:$C$11,2,TRUE)</f>
        <v>0.01</v>
      </c>
      <c r="S1029" s="17">
        <f>VLOOKUP('OS Vlookup Approx Sol'!Q1029,IF('OS Vlookup Approx Sol'!O1029&lt;=5,'Commission Criteria'!$B$3:$C$11,'Commission Criteria'!$E$3:$F$11),2,1)</f>
        <v>0.01</v>
      </c>
      <c r="T1029" s="5" t="s">
        <v>1562</v>
      </c>
      <c r="U1029" s="5" t="s">
        <v>863</v>
      </c>
      <c r="V1029" s="5" t="s">
        <v>864</v>
      </c>
      <c r="W1029" s="5" t="s">
        <v>865</v>
      </c>
      <c r="X1029" s="5" t="s">
        <v>866</v>
      </c>
    </row>
    <row r="1030" spans="1:24">
      <c r="A1030" s="5" t="s">
        <v>1748</v>
      </c>
      <c r="B1030" s="10">
        <v>42178</v>
      </c>
      <c r="C1030" s="10" t="str">
        <f>VLOOKUP(MONTH(B1030),'Commission Criteria'!$XES$3:$XFD$6,2,1)</f>
        <v>Qtr1</v>
      </c>
      <c r="D1030" s="5" t="s">
        <v>1541</v>
      </c>
      <c r="E1030" s="5">
        <v>10011</v>
      </c>
      <c r="F1030" s="5" t="s">
        <v>1261</v>
      </c>
      <c r="G1030" s="5">
        <v>1</v>
      </c>
      <c r="H1030" s="2" t="s">
        <v>998</v>
      </c>
      <c r="I1030" s="2" t="s">
        <v>899</v>
      </c>
      <c r="J1030" s="2" t="s">
        <v>901</v>
      </c>
      <c r="K1030" s="5" t="s">
        <v>957</v>
      </c>
      <c r="L1030" s="5">
        <v>4689</v>
      </c>
      <c r="M1030" s="5">
        <v>1796</v>
      </c>
      <c r="N1030" s="5" t="s">
        <v>925</v>
      </c>
      <c r="O1030" s="8">
        <v>8</v>
      </c>
      <c r="P1030" s="5">
        <v>1796</v>
      </c>
      <c r="Q1030" s="5">
        <v>4689</v>
      </c>
      <c r="R1030" s="17">
        <f>VLOOKUP(Q1030,'Commission Criteria'!$B$3:$C$11,2,TRUE)</f>
        <v>0.01</v>
      </c>
      <c r="S1030" s="17">
        <f>VLOOKUP('OS Vlookup Approx Sol'!Q1030,IF('OS Vlookup Approx Sol'!O1030&lt;=5,'Commission Criteria'!$B$3:$C$11,'Commission Criteria'!$E$3:$F$11),2,1)</f>
        <v>0.02</v>
      </c>
      <c r="T1030" s="5" t="s">
        <v>998</v>
      </c>
      <c r="U1030" s="5" t="s">
        <v>898</v>
      </c>
      <c r="V1030" s="5" t="s">
        <v>899</v>
      </c>
      <c r="W1030" s="5" t="s">
        <v>900</v>
      </c>
      <c r="X1030" s="5" t="s">
        <v>901</v>
      </c>
    </row>
    <row r="1031" spans="1:24">
      <c r="A1031" s="5" t="s">
        <v>1749</v>
      </c>
      <c r="B1031" s="10">
        <v>42179</v>
      </c>
      <c r="C1031" s="10" t="str">
        <f>VLOOKUP(MONTH(B1031),'Commission Criteria'!$XES$3:$XFD$6,2,1)</f>
        <v>Qtr1</v>
      </c>
      <c r="D1031" s="5" t="s">
        <v>1539</v>
      </c>
      <c r="E1031" s="5">
        <v>10003</v>
      </c>
      <c r="F1031" s="5" t="s">
        <v>1496</v>
      </c>
      <c r="G1031" s="5">
        <v>1</v>
      </c>
      <c r="H1031" s="2" t="s">
        <v>991</v>
      </c>
      <c r="I1031" s="2" t="s">
        <v>872</v>
      </c>
      <c r="J1031" s="2" t="s">
        <v>874</v>
      </c>
      <c r="K1031" s="5" t="s">
        <v>1196</v>
      </c>
      <c r="L1031" s="5">
        <v>3878</v>
      </c>
      <c r="M1031" s="5">
        <v>2236</v>
      </c>
      <c r="N1031" s="5" t="s">
        <v>918</v>
      </c>
      <c r="O1031" s="8">
        <v>4</v>
      </c>
      <c r="P1031" s="5">
        <v>2236</v>
      </c>
      <c r="Q1031" s="5">
        <v>3878</v>
      </c>
      <c r="R1031" s="17">
        <f>VLOOKUP(Q1031,'Commission Criteria'!$B$3:$C$11,2,TRUE)</f>
        <v>0.01</v>
      </c>
      <c r="S1031" s="17">
        <f>VLOOKUP('OS Vlookup Approx Sol'!Q1031,IF('OS Vlookup Approx Sol'!O1031&lt;=5,'Commission Criteria'!$B$3:$C$11,'Commission Criteria'!$E$3:$F$11),2,1)</f>
        <v>0.01</v>
      </c>
      <c r="T1031" s="5" t="s">
        <v>991</v>
      </c>
      <c r="U1031" s="5" t="s">
        <v>871</v>
      </c>
      <c r="V1031" s="5" t="s">
        <v>872</v>
      </c>
      <c r="W1031" s="5" t="s">
        <v>873</v>
      </c>
      <c r="X1031" s="5" t="s">
        <v>874</v>
      </c>
    </row>
    <row r="1032" spans="1:24">
      <c r="A1032" s="5" t="s">
        <v>1750</v>
      </c>
      <c r="B1032" s="10">
        <v>42179</v>
      </c>
      <c r="C1032" s="10" t="str">
        <f>VLOOKUP(MONTH(B1032),'Commission Criteria'!$XES$3:$XFD$6,2,1)</f>
        <v>Qtr1</v>
      </c>
      <c r="D1032" s="5" t="s">
        <v>1540</v>
      </c>
      <c r="E1032" s="5">
        <v>10011</v>
      </c>
      <c r="F1032" s="5" t="s">
        <v>1325</v>
      </c>
      <c r="G1032" s="5">
        <v>1</v>
      </c>
      <c r="H1032" s="2" t="s">
        <v>998</v>
      </c>
      <c r="I1032" s="2" t="s">
        <v>899</v>
      </c>
      <c r="J1032" s="2" t="s">
        <v>901</v>
      </c>
      <c r="K1032" s="5" t="s">
        <v>1025</v>
      </c>
      <c r="L1032" s="5">
        <v>4765</v>
      </c>
      <c r="M1032" s="5">
        <v>1286</v>
      </c>
      <c r="N1032" s="5" t="s">
        <v>923</v>
      </c>
      <c r="O1032" s="8">
        <v>5</v>
      </c>
      <c r="P1032" s="5">
        <v>1286</v>
      </c>
      <c r="Q1032" s="5">
        <v>4765</v>
      </c>
      <c r="R1032" s="17">
        <f>VLOOKUP(Q1032,'Commission Criteria'!$B$3:$C$11,2,TRUE)</f>
        <v>0.01</v>
      </c>
      <c r="S1032" s="17">
        <f>VLOOKUP('OS Vlookup Approx Sol'!Q1032,IF('OS Vlookup Approx Sol'!O1032&lt;=5,'Commission Criteria'!$B$3:$C$11,'Commission Criteria'!$E$3:$F$11),2,1)</f>
        <v>0.01</v>
      </c>
      <c r="T1032" s="5" t="s">
        <v>998</v>
      </c>
      <c r="U1032" s="5" t="s">
        <v>898</v>
      </c>
      <c r="V1032" s="5" t="s">
        <v>899</v>
      </c>
      <c r="W1032" s="5" t="s">
        <v>900</v>
      </c>
      <c r="X1032" s="5" t="s">
        <v>901</v>
      </c>
    </row>
    <row r="1033" spans="1:24">
      <c r="A1033" s="5" t="s">
        <v>1751</v>
      </c>
      <c r="B1033" s="10">
        <v>42181</v>
      </c>
      <c r="C1033" s="10" t="str">
        <f>VLOOKUP(MONTH(B1033),'Commission Criteria'!$XES$3:$XFD$6,2,1)</f>
        <v>Qtr1</v>
      </c>
      <c r="D1033" s="5" t="s">
        <v>1544</v>
      </c>
      <c r="E1033" s="5">
        <v>10010</v>
      </c>
      <c r="F1033" s="5" t="s">
        <v>1254</v>
      </c>
      <c r="G1033" s="5">
        <v>1</v>
      </c>
      <c r="H1033" s="2" t="s">
        <v>997</v>
      </c>
      <c r="I1033" s="2" t="s">
        <v>896</v>
      </c>
      <c r="J1033" s="2" t="s">
        <v>897</v>
      </c>
      <c r="K1033" s="5" t="s">
        <v>928</v>
      </c>
      <c r="L1033" s="5">
        <v>2747</v>
      </c>
      <c r="M1033" s="5">
        <v>2098</v>
      </c>
      <c r="N1033" s="5" t="s">
        <v>927</v>
      </c>
      <c r="O1033" s="8">
        <v>3</v>
      </c>
      <c r="P1033" s="5">
        <v>2098</v>
      </c>
      <c r="Q1033" s="5">
        <v>2747</v>
      </c>
      <c r="R1033" s="17">
        <f>VLOOKUP(Q1033,'Commission Criteria'!$B$3:$C$11,2,TRUE)</f>
        <v>0.01</v>
      </c>
      <c r="S1033" s="17">
        <f>VLOOKUP('OS Vlookup Approx Sol'!Q1033,IF('OS Vlookup Approx Sol'!O1033&lt;=5,'Commission Criteria'!$B$3:$C$11,'Commission Criteria'!$E$3:$F$11),2,1)</f>
        <v>0.01</v>
      </c>
      <c r="T1033" s="5" t="s">
        <v>997</v>
      </c>
      <c r="U1033" s="5" t="s">
        <v>895</v>
      </c>
      <c r="V1033" s="5" t="s">
        <v>896</v>
      </c>
      <c r="W1033" s="5" t="s">
        <v>879</v>
      </c>
      <c r="X1033" s="5" t="s">
        <v>897</v>
      </c>
    </row>
    <row r="1034" spans="1:24">
      <c r="A1034" s="5" t="s">
        <v>1752</v>
      </c>
      <c r="B1034" s="10">
        <v>42181</v>
      </c>
      <c r="C1034" s="10" t="str">
        <f>VLOOKUP(MONTH(B1034),'Commission Criteria'!$XES$3:$XFD$6,2,1)</f>
        <v>Qtr1</v>
      </c>
      <c r="D1034" s="5" t="s">
        <v>1539</v>
      </c>
      <c r="E1034" s="5">
        <v>10002</v>
      </c>
      <c r="F1034" s="5" t="s">
        <v>1274</v>
      </c>
      <c r="G1034" s="5">
        <v>1</v>
      </c>
      <c r="H1034" s="2" t="s">
        <v>990</v>
      </c>
      <c r="I1034" s="2" t="s">
        <v>868</v>
      </c>
      <c r="J1034" s="2" t="s">
        <v>870</v>
      </c>
      <c r="K1034" s="5" t="s">
        <v>1004</v>
      </c>
      <c r="L1034" s="5">
        <v>4733</v>
      </c>
      <c r="M1034" s="5">
        <v>1415</v>
      </c>
      <c r="N1034" s="5" t="s">
        <v>918</v>
      </c>
      <c r="O1034" s="8">
        <v>4</v>
      </c>
      <c r="P1034" s="5">
        <v>1415</v>
      </c>
      <c r="Q1034" s="5">
        <v>4733</v>
      </c>
      <c r="R1034" s="17">
        <f>VLOOKUP(Q1034,'Commission Criteria'!$B$3:$C$11,2,TRUE)</f>
        <v>0.01</v>
      </c>
      <c r="S1034" s="17">
        <f>VLOOKUP('OS Vlookup Approx Sol'!Q1034,IF('OS Vlookup Approx Sol'!O1034&lt;=5,'Commission Criteria'!$B$3:$C$11,'Commission Criteria'!$E$3:$F$11),2,1)</f>
        <v>0.01</v>
      </c>
      <c r="T1034" s="5" t="s">
        <v>990</v>
      </c>
      <c r="U1034" s="5" t="s">
        <v>867</v>
      </c>
      <c r="V1034" s="5" t="s">
        <v>868</v>
      </c>
      <c r="W1034" s="5" t="s">
        <v>869</v>
      </c>
      <c r="X1034" s="5" t="s">
        <v>870</v>
      </c>
    </row>
    <row r="1035" spans="1:24">
      <c r="A1035" s="5" t="s">
        <v>1753</v>
      </c>
      <c r="B1035" s="10">
        <v>42181</v>
      </c>
      <c r="C1035" s="10" t="str">
        <f>VLOOKUP(MONTH(B1035),'Commission Criteria'!$XES$3:$XFD$6,2,1)</f>
        <v>Qtr1</v>
      </c>
      <c r="D1035" s="5" t="s">
        <v>1543</v>
      </c>
      <c r="E1035" s="5">
        <v>10012</v>
      </c>
      <c r="F1035" s="5" t="s">
        <v>1299</v>
      </c>
      <c r="G1035" s="5">
        <v>1</v>
      </c>
      <c r="H1035" s="2" t="s">
        <v>999</v>
      </c>
      <c r="I1035" s="2" t="s">
        <v>903</v>
      </c>
      <c r="J1035" s="2" t="s">
        <v>904</v>
      </c>
      <c r="K1035" s="5" t="s">
        <v>944</v>
      </c>
      <c r="L1035" s="5">
        <v>4891</v>
      </c>
      <c r="M1035" s="5">
        <v>1745</v>
      </c>
      <c r="N1035" s="5" t="s">
        <v>925</v>
      </c>
      <c r="O1035" s="8">
        <v>10</v>
      </c>
      <c r="P1035" s="5">
        <v>1745</v>
      </c>
      <c r="Q1035" s="5">
        <v>4891</v>
      </c>
      <c r="R1035" s="17">
        <f>VLOOKUP(Q1035,'Commission Criteria'!$B$3:$C$11,2,TRUE)</f>
        <v>0.01</v>
      </c>
      <c r="S1035" s="17">
        <f>VLOOKUP('OS Vlookup Approx Sol'!Q1035,IF('OS Vlookup Approx Sol'!O1035&lt;=5,'Commission Criteria'!$B$3:$C$11,'Commission Criteria'!$E$3:$F$11),2,1)</f>
        <v>0.02</v>
      </c>
      <c r="T1035" s="5" t="s">
        <v>999</v>
      </c>
      <c r="U1035" s="5" t="s">
        <v>902</v>
      </c>
      <c r="V1035" s="5" t="s">
        <v>903</v>
      </c>
      <c r="W1035" s="5" t="s">
        <v>879</v>
      </c>
      <c r="X1035" s="5" t="s">
        <v>904</v>
      </c>
    </row>
    <row r="1036" spans="1:24">
      <c r="A1036" s="5" t="s">
        <v>1754</v>
      </c>
      <c r="B1036" s="10">
        <v>42181</v>
      </c>
      <c r="C1036" s="10" t="str">
        <f>VLOOKUP(MONTH(B1036),'Commission Criteria'!$XES$3:$XFD$6,2,1)</f>
        <v>Qtr1</v>
      </c>
      <c r="D1036" s="5" t="s">
        <v>1541</v>
      </c>
      <c r="E1036" s="5">
        <v>10008</v>
      </c>
      <c r="F1036" s="5" t="s">
        <v>1383</v>
      </c>
      <c r="G1036" s="5">
        <v>2</v>
      </c>
      <c r="H1036" s="2" t="s">
        <v>995</v>
      </c>
      <c r="I1036" s="2" t="s">
        <v>889</v>
      </c>
      <c r="J1036" s="2" t="s">
        <v>890</v>
      </c>
      <c r="K1036" s="5" t="s">
        <v>1083</v>
      </c>
      <c r="L1036" s="5">
        <v>2576</v>
      </c>
      <c r="M1036" s="5">
        <v>1826</v>
      </c>
      <c r="N1036" s="5" t="s">
        <v>918</v>
      </c>
      <c r="O1036" s="8">
        <v>8</v>
      </c>
      <c r="P1036" s="5">
        <v>3652</v>
      </c>
      <c r="Q1036" s="5">
        <v>5152</v>
      </c>
      <c r="R1036" s="17">
        <f>VLOOKUP(Q1036,'Commission Criteria'!$B$3:$C$11,2,TRUE)</f>
        <v>0.03</v>
      </c>
      <c r="S1036" s="17">
        <f>VLOOKUP('OS Vlookup Approx Sol'!Q1036,IF('OS Vlookup Approx Sol'!O1036&lt;=5,'Commission Criteria'!$B$3:$C$11,'Commission Criteria'!$E$3:$F$11),2,1)</f>
        <v>0.02</v>
      </c>
      <c r="T1036" s="5" t="s">
        <v>995</v>
      </c>
      <c r="U1036" s="5" t="s">
        <v>888</v>
      </c>
      <c r="V1036" s="5" t="s">
        <v>889</v>
      </c>
      <c r="W1036" s="5" t="s">
        <v>865</v>
      </c>
      <c r="X1036" s="5" t="s">
        <v>890</v>
      </c>
    </row>
    <row r="1037" spans="1:24">
      <c r="A1037" s="5" t="s">
        <v>1755</v>
      </c>
      <c r="B1037" s="10">
        <v>42181</v>
      </c>
      <c r="C1037" s="10" t="str">
        <f>VLOOKUP(MONTH(B1037),'Commission Criteria'!$XES$3:$XFD$6,2,1)</f>
        <v>Qtr1</v>
      </c>
      <c r="D1037" s="5" t="s">
        <v>1544</v>
      </c>
      <c r="E1037" s="5">
        <v>10012</v>
      </c>
      <c r="F1037" s="5" t="s">
        <v>1429</v>
      </c>
      <c r="G1037" s="5">
        <v>3</v>
      </c>
      <c r="H1037" s="2" t="s">
        <v>999</v>
      </c>
      <c r="I1037" s="2" t="s">
        <v>903</v>
      </c>
      <c r="J1037" s="2" t="s">
        <v>904</v>
      </c>
      <c r="K1037" s="5" t="s">
        <v>1129</v>
      </c>
      <c r="L1037" s="5">
        <v>4757</v>
      </c>
      <c r="M1037" s="5">
        <v>1534</v>
      </c>
      <c r="N1037" s="5" t="s">
        <v>918</v>
      </c>
      <c r="O1037" s="8">
        <v>3</v>
      </c>
      <c r="P1037" s="5">
        <v>4602</v>
      </c>
      <c r="Q1037" s="5">
        <v>14271</v>
      </c>
      <c r="R1037" s="17">
        <f>VLOOKUP(Q1037,'Commission Criteria'!$B$3:$C$11,2,TRUE)</f>
        <v>0.03</v>
      </c>
      <c r="S1037" s="17">
        <f>VLOOKUP('OS Vlookup Approx Sol'!Q1037,IF('OS Vlookup Approx Sol'!O1037&lt;=5,'Commission Criteria'!$B$3:$C$11,'Commission Criteria'!$E$3:$F$11),2,1)</f>
        <v>0.03</v>
      </c>
      <c r="T1037" s="5" t="s">
        <v>999</v>
      </c>
      <c r="U1037" s="5" t="s">
        <v>902</v>
      </c>
      <c r="V1037" s="5" t="s">
        <v>903</v>
      </c>
      <c r="W1037" s="5" t="s">
        <v>879</v>
      </c>
      <c r="X1037" s="5" t="s">
        <v>904</v>
      </c>
    </row>
    <row r="1038" spans="1:24">
      <c r="A1038" s="5" t="s">
        <v>1756</v>
      </c>
      <c r="B1038" s="10">
        <v>42184</v>
      </c>
      <c r="C1038" s="10" t="str">
        <f>VLOOKUP(MONTH(B1038),'Commission Criteria'!$XES$3:$XFD$6,2,1)</f>
        <v>Qtr1</v>
      </c>
      <c r="D1038" s="5" t="s">
        <v>1542</v>
      </c>
      <c r="E1038" s="5">
        <v>10004</v>
      </c>
      <c r="F1038" s="5" t="s">
        <v>1395</v>
      </c>
      <c r="G1038" s="5">
        <v>2</v>
      </c>
      <c r="H1038" s="2" t="s">
        <v>992</v>
      </c>
      <c r="I1038" s="2" t="s">
        <v>864</v>
      </c>
      <c r="J1038" s="2" t="s">
        <v>876</v>
      </c>
      <c r="K1038" s="5" t="s">
        <v>1095</v>
      </c>
      <c r="L1038" s="5">
        <v>2867</v>
      </c>
      <c r="M1038" s="5">
        <v>2295</v>
      </c>
      <c r="N1038" s="5" t="s">
        <v>925</v>
      </c>
      <c r="O1038" s="8" t="s">
        <v>1572</v>
      </c>
      <c r="P1038" s="5">
        <v>4590</v>
      </c>
      <c r="Q1038" s="5">
        <v>5734</v>
      </c>
      <c r="R1038" s="17">
        <f>VLOOKUP(Q1038,'Commission Criteria'!$B$3:$C$11,2,TRUE)</f>
        <v>0.03</v>
      </c>
      <c r="S1038" s="17">
        <f>VLOOKUP('OS Vlookup Approx Sol'!Q1038,IF('OS Vlookup Approx Sol'!O1038&lt;=5,'Commission Criteria'!$B$3:$C$11,'Commission Criteria'!$E$3:$F$11),2,1)</f>
        <v>0.02</v>
      </c>
      <c r="T1038" s="5" t="s">
        <v>992</v>
      </c>
      <c r="U1038" s="5" t="s">
        <v>875</v>
      </c>
      <c r="V1038" s="5" t="s">
        <v>864</v>
      </c>
      <c r="W1038" s="5" t="s">
        <v>865</v>
      </c>
      <c r="X1038" s="5" t="s">
        <v>876</v>
      </c>
    </row>
    <row r="1039" spans="1:24">
      <c r="A1039" s="5" t="s">
        <v>1757</v>
      </c>
      <c r="B1039" s="10">
        <v>42185</v>
      </c>
      <c r="C1039" s="10" t="str">
        <f>VLOOKUP(MONTH(B1039),'Commission Criteria'!$XES$3:$XFD$6,2,1)</f>
        <v>Qtr1</v>
      </c>
      <c r="D1039" s="5" t="s">
        <v>1546</v>
      </c>
      <c r="E1039" s="5">
        <v>10009</v>
      </c>
      <c r="F1039" s="5" t="s">
        <v>1466</v>
      </c>
      <c r="G1039" s="5">
        <v>2</v>
      </c>
      <c r="H1039" s="2" t="s">
        <v>996</v>
      </c>
      <c r="I1039" s="2" t="s">
        <v>892</v>
      </c>
      <c r="J1039" s="2" t="s">
        <v>894</v>
      </c>
      <c r="K1039" s="5" t="s">
        <v>1166</v>
      </c>
      <c r="L1039" s="5">
        <v>2579</v>
      </c>
      <c r="M1039" s="5">
        <v>1455</v>
      </c>
      <c r="N1039" s="5" t="s">
        <v>918</v>
      </c>
      <c r="O1039" s="8">
        <v>4</v>
      </c>
      <c r="P1039" s="5">
        <v>2910</v>
      </c>
      <c r="Q1039" s="5">
        <v>5158</v>
      </c>
      <c r="R1039" s="17">
        <f>VLOOKUP(Q1039,'Commission Criteria'!$B$3:$C$11,2,TRUE)</f>
        <v>0.03</v>
      </c>
      <c r="S1039" s="17">
        <f>VLOOKUP('OS Vlookup Approx Sol'!Q1039,IF('OS Vlookup Approx Sol'!O1039&lt;=5,'Commission Criteria'!$B$3:$C$11,'Commission Criteria'!$E$3:$F$11),2,1)</f>
        <v>0.03</v>
      </c>
      <c r="T1039" s="5" t="s">
        <v>996</v>
      </c>
      <c r="U1039" s="5" t="s">
        <v>891</v>
      </c>
      <c r="V1039" s="5" t="s">
        <v>892</v>
      </c>
      <c r="W1039" s="5" t="s">
        <v>893</v>
      </c>
      <c r="X1039" s="5" t="s">
        <v>894</v>
      </c>
    </row>
    <row r="1040" spans="1:24">
      <c r="A1040" s="5" t="s">
        <v>1758</v>
      </c>
      <c r="B1040" s="10">
        <v>42185</v>
      </c>
      <c r="C1040" s="10" t="str">
        <f>VLOOKUP(MONTH(B1040),'Commission Criteria'!$XES$3:$XFD$6,2,1)</f>
        <v>Qtr1</v>
      </c>
      <c r="D1040" s="5" t="s">
        <v>1542</v>
      </c>
      <c r="E1040" s="5">
        <v>10013</v>
      </c>
      <c r="F1040" s="5" t="s">
        <v>1255</v>
      </c>
      <c r="G1040" s="5">
        <v>2</v>
      </c>
      <c r="H1040" s="2" t="s">
        <v>1000</v>
      </c>
      <c r="I1040" s="2" t="s">
        <v>906</v>
      </c>
      <c r="J1040" s="2" t="s">
        <v>908</v>
      </c>
      <c r="K1040" s="5" t="s">
        <v>965</v>
      </c>
      <c r="L1040" s="5">
        <v>4531</v>
      </c>
      <c r="M1040" s="5">
        <v>1566</v>
      </c>
      <c r="N1040" s="5" t="s">
        <v>918</v>
      </c>
      <c r="O1040" s="8" t="s">
        <v>1572</v>
      </c>
      <c r="P1040" s="5">
        <v>3132</v>
      </c>
      <c r="Q1040" s="5">
        <v>9062</v>
      </c>
      <c r="R1040" s="17">
        <f>VLOOKUP(Q1040,'Commission Criteria'!$B$3:$C$11,2,TRUE)</f>
        <v>0.03</v>
      </c>
      <c r="S1040" s="17">
        <f>VLOOKUP('OS Vlookup Approx Sol'!Q1040,IF('OS Vlookup Approx Sol'!O1040&lt;=5,'Commission Criteria'!$B$3:$C$11,'Commission Criteria'!$E$3:$F$11),2,1)</f>
        <v>0.02</v>
      </c>
      <c r="T1040" s="5" t="s">
        <v>1000</v>
      </c>
      <c r="U1040" s="5" t="s">
        <v>905</v>
      </c>
      <c r="V1040" s="5" t="s">
        <v>906</v>
      </c>
      <c r="W1040" s="5" t="s">
        <v>907</v>
      </c>
      <c r="X1040" s="5" t="s">
        <v>908</v>
      </c>
    </row>
    <row r="1041" spans="1:24">
      <c r="A1041" s="5" t="s">
        <v>1759</v>
      </c>
      <c r="B1041" s="10">
        <v>42185</v>
      </c>
      <c r="C1041" s="10" t="str">
        <f>VLOOKUP(MONTH(B1041),'Commission Criteria'!$XES$3:$XFD$6,2,1)</f>
        <v>Qtr1</v>
      </c>
      <c r="D1041" s="5" t="s">
        <v>1539</v>
      </c>
      <c r="E1041" s="5">
        <v>10007</v>
      </c>
      <c r="F1041" s="5" t="s">
        <v>1379</v>
      </c>
      <c r="G1041" s="5">
        <v>3</v>
      </c>
      <c r="H1041" s="2" t="s">
        <v>994</v>
      </c>
      <c r="I1041" s="2" t="s">
        <v>886</v>
      </c>
      <c r="J1041" s="2" t="s">
        <v>887</v>
      </c>
      <c r="K1041" s="5" t="s">
        <v>1079</v>
      </c>
      <c r="L1041" s="5">
        <v>3574</v>
      </c>
      <c r="M1041" s="5">
        <v>1747</v>
      </c>
      <c r="N1041" s="5" t="s">
        <v>918</v>
      </c>
      <c r="O1041" s="8">
        <v>4</v>
      </c>
      <c r="P1041" s="5">
        <v>5241</v>
      </c>
      <c r="Q1041" s="5">
        <v>10722</v>
      </c>
      <c r="R1041" s="17">
        <f>VLOOKUP(Q1041,'Commission Criteria'!$B$3:$C$11,2,TRUE)</f>
        <v>0.03</v>
      </c>
      <c r="S1041" s="17">
        <f>VLOOKUP('OS Vlookup Approx Sol'!Q1041,IF('OS Vlookup Approx Sol'!O1041&lt;=5,'Commission Criteria'!$B$3:$C$11,'Commission Criteria'!$E$3:$F$11),2,1)</f>
        <v>0.03</v>
      </c>
      <c r="T1041" s="5" t="s">
        <v>994</v>
      </c>
      <c r="U1041" s="5" t="s">
        <v>885</v>
      </c>
      <c r="V1041" s="5" t="s">
        <v>886</v>
      </c>
      <c r="W1041" s="5" t="s">
        <v>879</v>
      </c>
      <c r="X1041" s="5" t="s">
        <v>887</v>
      </c>
    </row>
    <row r="1042" spans="1:24">
      <c r="A1042" s="5" t="s">
        <v>1760</v>
      </c>
      <c r="B1042" s="10">
        <v>42186</v>
      </c>
      <c r="C1042" s="10" t="str">
        <f>VLOOKUP(MONTH(B1042),'Commission Criteria'!$XES$3:$XFD$6,2,1)</f>
        <v>Qtr2</v>
      </c>
      <c r="D1042" s="5" t="s">
        <v>1539</v>
      </c>
      <c r="E1042" s="5">
        <v>10012</v>
      </c>
      <c r="F1042" s="5" t="s">
        <v>1519</v>
      </c>
      <c r="G1042" s="5">
        <v>1</v>
      </c>
      <c r="H1042" s="2" t="s">
        <v>999</v>
      </c>
      <c r="I1042" s="2" t="s">
        <v>903</v>
      </c>
      <c r="J1042" s="2" t="s">
        <v>904</v>
      </c>
      <c r="K1042" s="5" t="s">
        <v>1219</v>
      </c>
      <c r="L1042" s="5">
        <v>3339</v>
      </c>
      <c r="M1042" s="5">
        <v>2274</v>
      </c>
      <c r="N1042" s="5" t="s">
        <v>918</v>
      </c>
      <c r="O1042" s="8">
        <v>4</v>
      </c>
      <c r="P1042" s="5">
        <v>2274</v>
      </c>
      <c r="Q1042" s="5">
        <v>3339</v>
      </c>
      <c r="R1042" s="17">
        <f>VLOOKUP(Q1042,'Commission Criteria'!$B$3:$C$11,2,TRUE)</f>
        <v>0.01</v>
      </c>
      <c r="S1042" s="17">
        <f>VLOOKUP('OS Vlookup Approx Sol'!Q1042,IF('OS Vlookup Approx Sol'!O1042&lt;=5,'Commission Criteria'!$B$3:$C$11,'Commission Criteria'!$E$3:$F$11),2,1)</f>
        <v>0.01</v>
      </c>
      <c r="T1042" s="5" t="s">
        <v>999</v>
      </c>
      <c r="U1042" s="5" t="s">
        <v>902</v>
      </c>
      <c r="V1042" s="5" t="s">
        <v>903</v>
      </c>
      <c r="W1042" s="5" t="s">
        <v>879</v>
      </c>
      <c r="X1042" s="5" t="s">
        <v>904</v>
      </c>
    </row>
    <row r="1043" spans="1:24">
      <c r="A1043" s="5" t="s">
        <v>1761</v>
      </c>
      <c r="B1043" s="10">
        <v>42186</v>
      </c>
      <c r="C1043" s="10" t="str">
        <f>VLOOKUP(MONTH(B1043),'Commission Criteria'!$XES$3:$XFD$6,2,1)</f>
        <v>Qtr2</v>
      </c>
      <c r="D1043" s="5" t="s">
        <v>1539</v>
      </c>
      <c r="E1043" s="5">
        <v>10005</v>
      </c>
      <c r="F1043" s="5" t="s">
        <v>1365</v>
      </c>
      <c r="G1043" s="5">
        <v>2</v>
      </c>
      <c r="H1043" s="2" t="s">
        <v>993</v>
      </c>
      <c r="I1043" s="2" t="s">
        <v>878</v>
      </c>
      <c r="J1043" s="2" t="s">
        <v>880</v>
      </c>
      <c r="K1043" s="5" t="s">
        <v>1065</v>
      </c>
      <c r="L1043" s="5">
        <v>4239</v>
      </c>
      <c r="M1043" s="5">
        <v>2267</v>
      </c>
      <c r="N1043" s="5" t="s">
        <v>918</v>
      </c>
      <c r="O1043" s="8">
        <v>4</v>
      </c>
      <c r="P1043" s="5">
        <v>4534</v>
      </c>
      <c r="Q1043" s="5">
        <v>8478</v>
      </c>
      <c r="R1043" s="17">
        <f>VLOOKUP(Q1043,'Commission Criteria'!$B$3:$C$11,2,TRUE)</f>
        <v>0.03</v>
      </c>
      <c r="S1043" s="17">
        <f>VLOOKUP('OS Vlookup Approx Sol'!Q1043,IF('OS Vlookup Approx Sol'!O1043&lt;=5,'Commission Criteria'!$B$3:$C$11,'Commission Criteria'!$E$3:$F$11),2,1)</f>
        <v>0.03</v>
      </c>
      <c r="T1043" s="5" t="s">
        <v>993</v>
      </c>
      <c r="U1043" s="5" t="s">
        <v>877</v>
      </c>
      <c r="V1043" s="5" t="s">
        <v>878</v>
      </c>
      <c r="W1043" s="5" t="s">
        <v>879</v>
      </c>
      <c r="X1043" s="5" t="s">
        <v>880</v>
      </c>
    </row>
    <row r="1044" spans="1:24">
      <c r="A1044" s="5" t="s">
        <v>1762</v>
      </c>
      <c r="B1044" s="10">
        <v>42186</v>
      </c>
      <c r="C1044" s="10" t="str">
        <f>VLOOKUP(MONTH(B1044),'Commission Criteria'!$XES$3:$XFD$6,2,1)</f>
        <v>Qtr2</v>
      </c>
      <c r="D1044" s="5" t="s">
        <v>1545</v>
      </c>
      <c r="E1044" s="5">
        <v>10005</v>
      </c>
      <c r="F1044" s="5" t="s">
        <v>1461</v>
      </c>
      <c r="G1044" s="5">
        <v>3</v>
      </c>
      <c r="H1044" s="2" t="s">
        <v>993</v>
      </c>
      <c r="I1044" s="2" t="s">
        <v>878</v>
      </c>
      <c r="J1044" s="2" t="s">
        <v>880</v>
      </c>
      <c r="K1044" s="5" t="s">
        <v>1161</v>
      </c>
      <c r="L1044" s="5">
        <v>4948</v>
      </c>
      <c r="M1044" s="5">
        <v>1972</v>
      </c>
      <c r="N1044" s="5" t="s">
        <v>918</v>
      </c>
      <c r="O1044" s="8">
        <v>6</v>
      </c>
      <c r="P1044" s="5">
        <v>5916</v>
      </c>
      <c r="Q1044" s="5">
        <v>14844</v>
      </c>
      <c r="R1044" s="17">
        <f>VLOOKUP(Q1044,'Commission Criteria'!$B$3:$C$11,2,TRUE)</f>
        <v>0.03</v>
      </c>
      <c r="S1044" s="17">
        <f>VLOOKUP('OS Vlookup Approx Sol'!Q1044,IF('OS Vlookup Approx Sol'!O1044&lt;=5,'Commission Criteria'!$B$3:$C$11,'Commission Criteria'!$E$3:$F$11),2,1)</f>
        <v>0.02</v>
      </c>
      <c r="T1044" s="5" t="s">
        <v>993</v>
      </c>
      <c r="U1044" s="5" t="s">
        <v>877</v>
      </c>
      <c r="V1044" s="5" t="s">
        <v>878</v>
      </c>
      <c r="W1044" s="5" t="s">
        <v>879</v>
      </c>
      <c r="X1044" s="5" t="s">
        <v>880</v>
      </c>
    </row>
    <row r="1045" spans="1:24">
      <c r="A1045" s="5" t="s">
        <v>1763</v>
      </c>
      <c r="B1045" s="10">
        <v>42188</v>
      </c>
      <c r="C1045" s="10" t="str">
        <f>VLOOKUP(MONTH(B1045),'Commission Criteria'!$XES$3:$XFD$6,2,1)</f>
        <v>Qtr2</v>
      </c>
      <c r="D1045" s="5" t="s">
        <v>1545</v>
      </c>
      <c r="E1045" s="5">
        <v>10005</v>
      </c>
      <c r="F1045" s="5" t="s">
        <v>1431</v>
      </c>
      <c r="G1045" s="5">
        <v>1</v>
      </c>
      <c r="H1045" s="2" t="s">
        <v>993</v>
      </c>
      <c r="I1045" s="2" t="s">
        <v>878</v>
      </c>
      <c r="J1045" s="2" t="s">
        <v>880</v>
      </c>
      <c r="K1045" s="5" t="s">
        <v>1131</v>
      </c>
      <c r="L1045" s="5">
        <v>2996</v>
      </c>
      <c r="M1045" s="5">
        <v>1641</v>
      </c>
      <c r="N1045" s="5" t="s">
        <v>918</v>
      </c>
      <c r="O1045" s="8">
        <v>6</v>
      </c>
      <c r="P1045" s="5">
        <v>1641</v>
      </c>
      <c r="Q1045" s="5">
        <v>2996</v>
      </c>
      <c r="R1045" s="17">
        <f>VLOOKUP(Q1045,'Commission Criteria'!$B$3:$C$11,2,TRUE)</f>
        <v>0.01</v>
      </c>
      <c r="S1045" s="17">
        <f>VLOOKUP('OS Vlookup Approx Sol'!Q1045,IF('OS Vlookup Approx Sol'!O1045&lt;=5,'Commission Criteria'!$B$3:$C$11,'Commission Criteria'!$E$3:$F$11),2,1)</f>
        <v>0.02</v>
      </c>
      <c r="T1045" s="5" t="s">
        <v>993</v>
      </c>
      <c r="U1045" s="5" t="s">
        <v>877</v>
      </c>
      <c r="V1045" s="5" t="s">
        <v>878</v>
      </c>
      <c r="W1045" s="5" t="s">
        <v>879</v>
      </c>
      <c r="X1045" s="5" t="s">
        <v>880</v>
      </c>
    </row>
    <row r="1046" spans="1:24">
      <c r="A1046" s="5" t="s">
        <v>1764</v>
      </c>
      <c r="B1046" s="10">
        <v>42189</v>
      </c>
      <c r="C1046" s="10" t="str">
        <f>VLOOKUP(MONTH(B1046),'Commission Criteria'!$XES$3:$XFD$6,2,1)</f>
        <v>Qtr2</v>
      </c>
      <c r="D1046" s="5" t="s">
        <v>1539</v>
      </c>
      <c r="E1046" s="5">
        <v>10008</v>
      </c>
      <c r="F1046" s="5" t="s">
        <v>1421</v>
      </c>
      <c r="G1046" s="5">
        <v>3</v>
      </c>
      <c r="H1046" s="2" t="s">
        <v>995</v>
      </c>
      <c r="I1046" s="2" t="s">
        <v>889</v>
      </c>
      <c r="J1046" s="2" t="s">
        <v>890</v>
      </c>
      <c r="K1046" s="5" t="s">
        <v>1121</v>
      </c>
      <c r="L1046" s="5">
        <v>4589</v>
      </c>
      <c r="M1046" s="5">
        <v>1478</v>
      </c>
      <c r="N1046" s="5" t="s">
        <v>925</v>
      </c>
      <c r="O1046" s="8">
        <v>4</v>
      </c>
      <c r="P1046" s="5">
        <v>4434</v>
      </c>
      <c r="Q1046" s="5">
        <v>13767</v>
      </c>
      <c r="R1046" s="17">
        <f>VLOOKUP(Q1046,'Commission Criteria'!$B$3:$C$11,2,TRUE)</f>
        <v>0.03</v>
      </c>
      <c r="S1046" s="17">
        <f>VLOOKUP('OS Vlookup Approx Sol'!Q1046,IF('OS Vlookup Approx Sol'!O1046&lt;=5,'Commission Criteria'!$B$3:$C$11,'Commission Criteria'!$E$3:$F$11),2,1)</f>
        <v>0.03</v>
      </c>
      <c r="T1046" s="5" t="s">
        <v>995</v>
      </c>
      <c r="U1046" s="5" t="s">
        <v>888</v>
      </c>
      <c r="V1046" s="5" t="s">
        <v>889</v>
      </c>
      <c r="W1046" s="5" t="s">
        <v>865</v>
      </c>
      <c r="X1046" s="5" t="s">
        <v>890</v>
      </c>
    </row>
    <row r="1047" spans="1:24">
      <c r="A1047" s="5" t="s">
        <v>1765</v>
      </c>
      <c r="B1047" s="10">
        <v>42190</v>
      </c>
      <c r="C1047" s="10" t="str">
        <f>VLOOKUP(MONTH(B1047),'Commission Criteria'!$XES$3:$XFD$6,2,1)</f>
        <v>Qtr2</v>
      </c>
      <c r="D1047" s="5" t="s">
        <v>1545</v>
      </c>
      <c r="E1047" s="5">
        <v>10001</v>
      </c>
      <c r="F1047" s="5" t="s">
        <v>1507</v>
      </c>
      <c r="G1047" s="5">
        <v>1</v>
      </c>
      <c r="H1047" s="2" t="s">
        <v>1562</v>
      </c>
      <c r="I1047" s="2" t="s">
        <v>864</v>
      </c>
      <c r="J1047" s="2" t="s">
        <v>866</v>
      </c>
      <c r="K1047" s="5" t="s">
        <v>1207</v>
      </c>
      <c r="L1047" s="5">
        <v>2614</v>
      </c>
      <c r="M1047" s="5">
        <v>2329</v>
      </c>
      <c r="N1047" s="5" t="s">
        <v>918</v>
      </c>
      <c r="O1047" s="8">
        <v>6</v>
      </c>
      <c r="P1047" s="5">
        <v>2329</v>
      </c>
      <c r="Q1047" s="5">
        <v>2614</v>
      </c>
      <c r="R1047" s="17">
        <f>VLOOKUP(Q1047,'Commission Criteria'!$B$3:$C$11,2,TRUE)</f>
        <v>0.01</v>
      </c>
      <c r="S1047" s="17">
        <f>VLOOKUP('OS Vlookup Approx Sol'!Q1047,IF('OS Vlookup Approx Sol'!O1047&lt;=5,'Commission Criteria'!$B$3:$C$11,'Commission Criteria'!$E$3:$F$11),2,1)</f>
        <v>0.02</v>
      </c>
      <c r="T1047" s="5" t="s">
        <v>1562</v>
      </c>
      <c r="U1047" s="5" t="s">
        <v>863</v>
      </c>
      <c r="V1047" s="5" t="s">
        <v>864</v>
      </c>
      <c r="W1047" s="5" t="s">
        <v>865</v>
      </c>
      <c r="X1047" s="5" t="s">
        <v>866</v>
      </c>
    </row>
    <row r="1048" spans="1:24">
      <c r="A1048" s="5" t="s">
        <v>1766</v>
      </c>
      <c r="B1048" s="10">
        <v>42190</v>
      </c>
      <c r="C1048" s="10" t="str">
        <f>VLOOKUP(MONTH(B1048),'Commission Criteria'!$XES$3:$XFD$6,2,1)</f>
        <v>Qtr2</v>
      </c>
      <c r="D1048" s="5" t="s">
        <v>1541</v>
      </c>
      <c r="E1048" s="5">
        <v>10002</v>
      </c>
      <c r="F1048" s="5" t="s">
        <v>1413</v>
      </c>
      <c r="G1048" s="5">
        <v>1</v>
      </c>
      <c r="H1048" s="2" t="s">
        <v>990</v>
      </c>
      <c r="I1048" s="2" t="s">
        <v>868</v>
      </c>
      <c r="J1048" s="2" t="s">
        <v>870</v>
      </c>
      <c r="K1048" s="5" t="s">
        <v>1113</v>
      </c>
      <c r="L1048" s="5">
        <v>3055</v>
      </c>
      <c r="M1048" s="5">
        <v>2269</v>
      </c>
      <c r="N1048" s="5" t="s">
        <v>920</v>
      </c>
      <c r="O1048" s="8">
        <v>8</v>
      </c>
      <c r="P1048" s="5">
        <v>2269</v>
      </c>
      <c r="Q1048" s="5">
        <v>3055</v>
      </c>
      <c r="R1048" s="17">
        <f>VLOOKUP(Q1048,'Commission Criteria'!$B$3:$C$11,2,TRUE)</f>
        <v>0.01</v>
      </c>
      <c r="S1048" s="17">
        <f>VLOOKUP('OS Vlookup Approx Sol'!Q1048,IF('OS Vlookup Approx Sol'!O1048&lt;=5,'Commission Criteria'!$B$3:$C$11,'Commission Criteria'!$E$3:$F$11),2,1)</f>
        <v>0.02</v>
      </c>
      <c r="T1048" s="5" t="s">
        <v>990</v>
      </c>
      <c r="U1048" s="5" t="s">
        <v>867</v>
      </c>
      <c r="V1048" s="5" t="s">
        <v>868</v>
      </c>
      <c r="W1048" s="5" t="s">
        <v>869</v>
      </c>
      <c r="X1048" s="5" t="s">
        <v>870</v>
      </c>
    </row>
    <row r="1049" spans="1:24">
      <c r="A1049" s="5" t="s">
        <v>1767</v>
      </c>
      <c r="B1049" s="10">
        <v>42190</v>
      </c>
      <c r="C1049" s="10" t="str">
        <f>VLOOKUP(MONTH(B1049),'Commission Criteria'!$XES$3:$XFD$6,2,1)</f>
        <v>Qtr2</v>
      </c>
      <c r="D1049" s="5" t="s">
        <v>1539</v>
      </c>
      <c r="E1049" s="5">
        <v>10007</v>
      </c>
      <c r="F1049" s="5" t="s">
        <v>1505</v>
      </c>
      <c r="G1049" s="5">
        <v>2</v>
      </c>
      <c r="H1049" s="2" t="s">
        <v>994</v>
      </c>
      <c r="I1049" s="2" t="s">
        <v>886</v>
      </c>
      <c r="J1049" s="2" t="s">
        <v>887</v>
      </c>
      <c r="K1049" s="5" t="s">
        <v>1205</v>
      </c>
      <c r="L1049" s="5">
        <v>2958</v>
      </c>
      <c r="M1049" s="5">
        <v>1678</v>
      </c>
      <c r="N1049" s="5" t="s">
        <v>925</v>
      </c>
      <c r="O1049" s="8">
        <v>4</v>
      </c>
      <c r="P1049" s="5">
        <v>3356</v>
      </c>
      <c r="Q1049" s="5">
        <v>5916</v>
      </c>
      <c r="R1049" s="17">
        <f>VLOOKUP(Q1049,'Commission Criteria'!$B$3:$C$11,2,TRUE)</f>
        <v>0.03</v>
      </c>
      <c r="S1049" s="17">
        <f>VLOOKUP('OS Vlookup Approx Sol'!Q1049,IF('OS Vlookup Approx Sol'!O1049&lt;=5,'Commission Criteria'!$B$3:$C$11,'Commission Criteria'!$E$3:$F$11),2,1)</f>
        <v>0.03</v>
      </c>
      <c r="T1049" s="5" t="s">
        <v>994</v>
      </c>
      <c r="U1049" s="5" t="s">
        <v>885</v>
      </c>
      <c r="V1049" s="5" t="s">
        <v>886</v>
      </c>
      <c r="W1049" s="5" t="s">
        <v>879</v>
      </c>
      <c r="X1049" s="5" t="s">
        <v>887</v>
      </c>
    </row>
    <row r="1050" spans="1:24">
      <c r="A1050" s="5" t="s">
        <v>1768</v>
      </c>
      <c r="B1050" s="10">
        <v>42192</v>
      </c>
      <c r="C1050" s="10" t="str">
        <f>VLOOKUP(MONTH(B1050),'Commission Criteria'!$XES$3:$XFD$6,2,1)</f>
        <v>Qtr2</v>
      </c>
      <c r="D1050" s="5" t="s">
        <v>1540</v>
      </c>
      <c r="E1050" s="5">
        <v>10003</v>
      </c>
      <c r="F1050" s="5" t="s">
        <v>1456</v>
      </c>
      <c r="G1050" s="5">
        <v>1</v>
      </c>
      <c r="H1050" s="2" t="s">
        <v>991</v>
      </c>
      <c r="I1050" s="2" t="s">
        <v>872</v>
      </c>
      <c r="J1050" s="2" t="s">
        <v>874</v>
      </c>
      <c r="K1050" s="5" t="s">
        <v>1156</v>
      </c>
      <c r="L1050" s="5">
        <v>2517</v>
      </c>
      <c r="M1050" s="5">
        <v>2149</v>
      </c>
      <c r="N1050" s="5" t="s">
        <v>925</v>
      </c>
      <c r="O1050" s="8">
        <v>5</v>
      </c>
      <c r="P1050" s="5">
        <v>2149</v>
      </c>
      <c r="Q1050" s="5">
        <v>2517</v>
      </c>
      <c r="R1050" s="17">
        <f>VLOOKUP(Q1050,'Commission Criteria'!$B$3:$C$11,2,TRUE)</f>
        <v>0.01</v>
      </c>
      <c r="S1050" s="17">
        <f>VLOOKUP('OS Vlookup Approx Sol'!Q1050,IF('OS Vlookup Approx Sol'!O1050&lt;=5,'Commission Criteria'!$B$3:$C$11,'Commission Criteria'!$E$3:$F$11),2,1)</f>
        <v>0.01</v>
      </c>
      <c r="T1050" s="5" t="s">
        <v>991</v>
      </c>
      <c r="U1050" s="5" t="s">
        <v>871</v>
      </c>
      <c r="V1050" s="5" t="s">
        <v>872</v>
      </c>
      <c r="W1050" s="5" t="s">
        <v>873</v>
      </c>
      <c r="X1050" s="5" t="s">
        <v>874</v>
      </c>
    </row>
    <row r="1051" spans="1:24">
      <c r="A1051" s="5" t="s">
        <v>1769</v>
      </c>
      <c r="B1051" s="10">
        <v>42192</v>
      </c>
      <c r="C1051" s="10" t="str">
        <f>VLOOKUP(MONTH(B1051),'Commission Criteria'!$XES$3:$XFD$6,2,1)</f>
        <v>Qtr2</v>
      </c>
      <c r="D1051" s="5" t="s">
        <v>1542</v>
      </c>
      <c r="E1051" s="5">
        <v>10006</v>
      </c>
      <c r="F1051" s="5" t="s">
        <v>1362</v>
      </c>
      <c r="G1051" s="5">
        <v>3</v>
      </c>
      <c r="H1051" s="2" t="s">
        <v>1561</v>
      </c>
      <c r="I1051" s="2" t="s">
        <v>882</v>
      </c>
      <c r="J1051" s="2" t="s">
        <v>884</v>
      </c>
      <c r="K1051" s="5" t="s">
        <v>1062</v>
      </c>
      <c r="L1051" s="5">
        <v>2850</v>
      </c>
      <c r="M1051" s="5">
        <v>2007</v>
      </c>
      <c r="N1051" s="5" t="s">
        <v>925</v>
      </c>
      <c r="O1051" s="8" t="s">
        <v>1572</v>
      </c>
      <c r="P1051" s="5">
        <v>6021</v>
      </c>
      <c r="Q1051" s="5">
        <v>8550</v>
      </c>
      <c r="R1051" s="17">
        <f>VLOOKUP(Q1051,'Commission Criteria'!$B$3:$C$11,2,TRUE)</f>
        <v>0.03</v>
      </c>
      <c r="S1051" s="17">
        <f>VLOOKUP('OS Vlookup Approx Sol'!Q1051,IF('OS Vlookup Approx Sol'!O1051&lt;=5,'Commission Criteria'!$B$3:$C$11,'Commission Criteria'!$E$3:$F$11),2,1)</f>
        <v>0.02</v>
      </c>
      <c r="T1051" s="5" t="s">
        <v>1561</v>
      </c>
      <c r="U1051" s="5" t="s">
        <v>881</v>
      </c>
      <c r="V1051" s="5" t="s">
        <v>882</v>
      </c>
      <c r="W1051" s="5" t="s">
        <v>883</v>
      </c>
      <c r="X1051" s="5" t="s">
        <v>884</v>
      </c>
    </row>
    <row r="1052" spans="1:24">
      <c r="A1052" s="5" t="s">
        <v>1770</v>
      </c>
      <c r="B1052" s="10">
        <v>42192</v>
      </c>
      <c r="C1052" s="10" t="str">
        <f>VLOOKUP(MONTH(B1052),'Commission Criteria'!$XES$3:$XFD$6,2,1)</f>
        <v>Qtr2</v>
      </c>
      <c r="D1052" s="5" t="s">
        <v>1545</v>
      </c>
      <c r="E1052" s="5">
        <v>10002</v>
      </c>
      <c r="F1052" s="5" t="s">
        <v>1269</v>
      </c>
      <c r="G1052" s="5">
        <v>3</v>
      </c>
      <c r="H1052" s="2" t="s">
        <v>990</v>
      </c>
      <c r="I1052" s="2" t="s">
        <v>868</v>
      </c>
      <c r="J1052" s="2" t="s">
        <v>870</v>
      </c>
      <c r="K1052" s="5" t="s">
        <v>970</v>
      </c>
      <c r="L1052" s="5">
        <v>4398</v>
      </c>
      <c r="M1052" s="5">
        <v>1800</v>
      </c>
      <c r="N1052" s="5" t="s">
        <v>918</v>
      </c>
      <c r="O1052" s="8">
        <v>6</v>
      </c>
      <c r="P1052" s="5">
        <v>5400</v>
      </c>
      <c r="Q1052" s="5">
        <v>13194</v>
      </c>
      <c r="R1052" s="17">
        <f>VLOOKUP(Q1052,'Commission Criteria'!$B$3:$C$11,2,TRUE)</f>
        <v>0.03</v>
      </c>
      <c r="S1052" s="17">
        <f>VLOOKUP('OS Vlookup Approx Sol'!Q1052,IF('OS Vlookup Approx Sol'!O1052&lt;=5,'Commission Criteria'!$B$3:$C$11,'Commission Criteria'!$E$3:$F$11),2,1)</f>
        <v>0.02</v>
      </c>
      <c r="T1052" s="5" t="s">
        <v>990</v>
      </c>
      <c r="U1052" s="5" t="s">
        <v>867</v>
      </c>
      <c r="V1052" s="5" t="s">
        <v>868</v>
      </c>
      <c r="W1052" s="5" t="s">
        <v>869</v>
      </c>
      <c r="X1052" s="5" t="s">
        <v>870</v>
      </c>
    </row>
    <row r="1053" spans="1:24">
      <c r="A1053" s="5" t="s">
        <v>1771</v>
      </c>
      <c r="B1053" s="10">
        <v>42192</v>
      </c>
      <c r="C1053" s="10" t="str">
        <f>VLOOKUP(MONTH(B1053),'Commission Criteria'!$XES$3:$XFD$6,2,1)</f>
        <v>Qtr2</v>
      </c>
      <c r="D1053" s="5" t="s">
        <v>1544</v>
      </c>
      <c r="E1053" s="5">
        <v>10014</v>
      </c>
      <c r="F1053" s="5" t="s">
        <v>1533</v>
      </c>
      <c r="G1053" s="5">
        <v>3</v>
      </c>
      <c r="H1053" s="2" t="s">
        <v>1001</v>
      </c>
      <c r="I1053" s="2" t="s">
        <v>910</v>
      </c>
      <c r="J1053" s="2" t="s">
        <v>912</v>
      </c>
      <c r="K1053" s="5" t="s">
        <v>1233</v>
      </c>
      <c r="L1053" s="5">
        <v>4548</v>
      </c>
      <c r="M1053" s="5">
        <v>1983</v>
      </c>
      <c r="N1053" s="5" t="s">
        <v>923</v>
      </c>
      <c r="O1053" s="8">
        <v>3</v>
      </c>
      <c r="P1053" s="5">
        <v>5949</v>
      </c>
      <c r="Q1053" s="5">
        <v>13644</v>
      </c>
      <c r="R1053" s="17">
        <f>VLOOKUP(Q1053,'Commission Criteria'!$B$3:$C$11,2,TRUE)</f>
        <v>0.03</v>
      </c>
      <c r="S1053" s="17">
        <f>VLOOKUP('OS Vlookup Approx Sol'!Q1053,IF('OS Vlookup Approx Sol'!O1053&lt;=5,'Commission Criteria'!$B$3:$C$11,'Commission Criteria'!$E$3:$F$11),2,1)</f>
        <v>0.03</v>
      </c>
      <c r="T1053" s="5" t="s">
        <v>1001</v>
      </c>
      <c r="U1053" s="5" t="s">
        <v>909</v>
      </c>
      <c r="V1053" s="5" t="s">
        <v>910</v>
      </c>
      <c r="W1053" s="5" t="s">
        <v>911</v>
      </c>
      <c r="X1053" s="5" t="s">
        <v>912</v>
      </c>
    </row>
    <row r="1054" spans="1:24">
      <c r="A1054" s="5" t="s">
        <v>1772</v>
      </c>
      <c r="B1054" s="10">
        <v>42193</v>
      </c>
      <c r="C1054" s="10" t="str">
        <f>VLOOKUP(MONTH(B1054),'Commission Criteria'!$XES$3:$XFD$6,2,1)</f>
        <v>Qtr2</v>
      </c>
      <c r="D1054" s="5" t="s">
        <v>1544</v>
      </c>
      <c r="E1054" s="5">
        <v>10006</v>
      </c>
      <c r="F1054" s="5" t="s">
        <v>1328</v>
      </c>
      <c r="G1054" s="5">
        <v>1</v>
      </c>
      <c r="H1054" s="2" t="s">
        <v>1561</v>
      </c>
      <c r="I1054" s="2" t="s">
        <v>882</v>
      </c>
      <c r="J1054" s="2" t="s">
        <v>884</v>
      </c>
      <c r="K1054" s="5" t="s">
        <v>1028</v>
      </c>
      <c r="L1054" s="5">
        <v>4051</v>
      </c>
      <c r="M1054" s="5">
        <v>1962</v>
      </c>
      <c r="N1054" s="5" t="s">
        <v>925</v>
      </c>
      <c r="O1054" s="8">
        <v>3</v>
      </c>
      <c r="P1054" s="5">
        <v>1962</v>
      </c>
      <c r="Q1054" s="5">
        <v>4051</v>
      </c>
      <c r="R1054" s="17">
        <f>VLOOKUP(Q1054,'Commission Criteria'!$B$3:$C$11,2,TRUE)</f>
        <v>0.01</v>
      </c>
      <c r="S1054" s="17">
        <f>VLOOKUP('OS Vlookup Approx Sol'!Q1054,IF('OS Vlookup Approx Sol'!O1054&lt;=5,'Commission Criteria'!$B$3:$C$11,'Commission Criteria'!$E$3:$F$11),2,1)</f>
        <v>0.01</v>
      </c>
      <c r="T1054" s="5" t="s">
        <v>1561</v>
      </c>
      <c r="U1054" s="5" t="s">
        <v>881</v>
      </c>
      <c r="V1054" s="5" t="s">
        <v>882</v>
      </c>
      <c r="W1054" s="5" t="s">
        <v>883</v>
      </c>
      <c r="X1054" s="5" t="s">
        <v>884</v>
      </c>
    </row>
    <row r="1055" spans="1:24">
      <c r="A1055" s="5" t="s">
        <v>1773</v>
      </c>
      <c r="B1055" s="10">
        <v>42196</v>
      </c>
      <c r="C1055" s="10" t="str">
        <f>VLOOKUP(MONTH(B1055),'Commission Criteria'!$XES$3:$XFD$6,2,1)</f>
        <v>Qtr2</v>
      </c>
      <c r="D1055" s="5" t="s">
        <v>1540</v>
      </c>
      <c r="E1055" s="5">
        <v>10009</v>
      </c>
      <c r="F1055" s="5" t="s">
        <v>1275</v>
      </c>
      <c r="G1055" s="5">
        <v>1</v>
      </c>
      <c r="H1055" s="2" t="s">
        <v>996</v>
      </c>
      <c r="I1055" s="2" t="s">
        <v>892</v>
      </c>
      <c r="J1055" s="2" t="s">
        <v>894</v>
      </c>
      <c r="K1055" s="5" t="s">
        <v>1005</v>
      </c>
      <c r="L1055" s="5">
        <v>3408</v>
      </c>
      <c r="M1055" s="5">
        <v>2467</v>
      </c>
      <c r="N1055" s="5" t="s">
        <v>918</v>
      </c>
      <c r="O1055" s="8">
        <v>5</v>
      </c>
      <c r="P1055" s="5">
        <v>2467</v>
      </c>
      <c r="Q1055" s="5">
        <v>3408</v>
      </c>
      <c r="R1055" s="17">
        <f>VLOOKUP(Q1055,'Commission Criteria'!$B$3:$C$11,2,TRUE)</f>
        <v>0.01</v>
      </c>
      <c r="S1055" s="17">
        <f>VLOOKUP('OS Vlookup Approx Sol'!Q1055,IF('OS Vlookup Approx Sol'!O1055&lt;=5,'Commission Criteria'!$B$3:$C$11,'Commission Criteria'!$E$3:$F$11),2,1)</f>
        <v>0.01</v>
      </c>
      <c r="T1055" s="5" t="s">
        <v>996</v>
      </c>
      <c r="U1055" s="5" t="s">
        <v>891</v>
      </c>
      <c r="V1055" s="5" t="s">
        <v>892</v>
      </c>
      <c r="W1055" s="5" t="s">
        <v>893</v>
      </c>
      <c r="X1055" s="5" t="s">
        <v>894</v>
      </c>
    </row>
    <row r="1056" spans="1:24">
      <c r="A1056" s="5" t="s">
        <v>1774</v>
      </c>
      <c r="B1056" s="10">
        <v>42196</v>
      </c>
      <c r="C1056" s="10" t="str">
        <f>VLOOKUP(MONTH(B1056),'Commission Criteria'!$XES$3:$XFD$6,2,1)</f>
        <v>Qtr2</v>
      </c>
      <c r="D1056" s="5" t="s">
        <v>1546</v>
      </c>
      <c r="E1056" s="5">
        <v>10012</v>
      </c>
      <c r="F1056" s="5" t="s">
        <v>1330</v>
      </c>
      <c r="G1056" s="5">
        <v>3</v>
      </c>
      <c r="H1056" s="2" t="s">
        <v>999</v>
      </c>
      <c r="I1056" s="2" t="s">
        <v>903</v>
      </c>
      <c r="J1056" s="2" t="s">
        <v>904</v>
      </c>
      <c r="K1056" s="5" t="s">
        <v>1030</v>
      </c>
      <c r="L1056" s="5">
        <v>2647</v>
      </c>
      <c r="M1056" s="5">
        <v>1539</v>
      </c>
      <c r="N1056" s="5" t="s">
        <v>918</v>
      </c>
      <c r="O1056" s="8">
        <v>4</v>
      </c>
      <c r="P1056" s="5">
        <v>4617</v>
      </c>
      <c r="Q1056" s="5">
        <v>7941</v>
      </c>
      <c r="R1056" s="17">
        <f>VLOOKUP(Q1056,'Commission Criteria'!$B$3:$C$11,2,TRUE)</f>
        <v>0.03</v>
      </c>
      <c r="S1056" s="17">
        <f>VLOOKUP('OS Vlookup Approx Sol'!Q1056,IF('OS Vlookup Approx Sol'!O1056&lt;=5,'Commission Criteria'!$B$3:$C$11,'Commission Criteria'!$E$3:$F$11),2,1)</f>
        <v>0.03</v>
      </c>
      <c r="T1056" s="5" t="s">
        <v>999</v>
      </c>
      <c r="U1056" s="5" t="s">
        <v>902</v>
      </c>
      <c r="V1056" s="5" t="s">
        <v>903</v>
      </c>
      <c r="W1056" s="5" t="s">
        <v>879</v>
      </c>
      <c r="X1056" s="5" t="s">
        <v>904</v>
      </c>
    </row>
    <row r="1057" spans="1:24">
      <c r="A1057" s="5" t="s">
        <v>1775</v>
      </c>
      <c r="B1057" s="10">
        <v>42196</v>
      </c>
      <c r="C1057" s="10" t="str">
        <f>VLOOKUP(MONTH(B1057),'Commission Criteria'!$XES$3:$XFD$6,2,1)</f>
        <v>Qtr2</v>
      </c>
      <c r="D1057" s="5" t="s">
        <v>1543</v>
      </c>
      <c r="E1057" s="5">
        <v>10010</v>
      </c>
      <c r="F1057" s="5" t="s">
        <v>1474</v>
      </c>
      <c r="G1057" s="5">
        <v>3</v>
      </c>
      <c r="H1057" s="2" t="s">
        <v>997</v>
      </c>
      <c r="I1057" s="2" t="s">
        <v>896</v>
      </c>
      <c r="J1057" s="2" t="s">
        <v>897</v>
      </c>
      <c r="K1057" s="5" t="s">
        <v>1174</v>
      </c>
      <c r="L1057" s="5">
        <v>3844</v>
      </c>
      <c r="M1057" s="5">
        <v>2157</v>
      </c>
      <c r="N1057" s="5" t="s">
        <v>918</v>
      </c>
      <c r="O1057" s="8">
        <v>10</v>
      </c>
      <c r="P1057" s="5">
        <v>6471</v>
      </c>
      <c r="Q1057" s="5">
        <v>11532</v>
      </c>
      <c r="R1057" s="17">
        <f>VLOOKUP(Q1057,'Commission Criteria'!$B$3:$C$11,2,TRUE)</f>
        <v>0.03</v>
      </c>
      <c r="S1057" s="17">
        <f>VLOOKUP('OS Vlookup Approx Sol'!Q1057,IF('OS Vlookup Approx Sol'!O1057&lt;=5,'Commission Criteria'!$B$3:$C$11,'Commission Criteria'!$E$3:$F$11),2,1)</f>
        <v>0.02</v>
      </c>
      <c r="T1057" s="5" t="s">
        <v>997</v>
      </c>
      <c r="U1057" s="5" t="s">
        <v>895</v>
      </c>
      <c r="V1057" s="5" t="s">
        <v>896</v>
      </c>
      <c r="W1057" s="5" t="s">
        <v>879</v>
      </c>
      <c r="X1057" s="5" t="s">
        <v>897</v>
      </c>
    </row>
    <row r="1058" spans="1:24">
      <c r="A1058" s="5" t="s">
        <v>1776</v>
      </c>
      <c r="B1058" s="10">
        <v>42196</v>
      </c>
      <c r="C1058" s="10" t="str">
        <f>VLOOKUP(MONTH(B1058),'Commission Criteria'!$XES$3:$XFD$6,2,1)</f>
        <v>Qtr2</v>
      </c>
      <c r="D1058" s="5" t="s">
        <v>1544</v>
      </c>
      <c r="E1058" s="5">
        <v>10015</v>
      </c>
      <c r="F1058" s="5" t="s">
        <v>1461</v>
      </c>
      <c r="G1058" s="5">
        <v>3</v>
      </c>
      <c r="H1058" s="2" t="s">
        <v>1002</v>
      </c>
      <c r="I1058" s="2" t="s">
        <v>914</v>
      </c>
      <c r="J1058" s="2" t="s">
        <v>915</v>
      </c>
      <c r="K1058" s="5" t="s">
        <v>1161</v>
      </c>
      <c r="L1058" s="5">
        <v>4948</v>
      </c>
      <c r="M1058" s="5">
        <v>1972</v>
      </c>
      <c r="N1058" s="5" t="s">
        <v>918</v>
      </c>
      <c r="O1058" s="8">
        <v>3</v>
      </c>
      <c r="P1058" s="5">
        <v>5916</v>
      </c>
      <c r="Q1058" s="5">
        <v>14844</v>
      </c>
      <c r="R1058" s="17">
        <f>VLOOKUP(Q1058,'Commission Criteria'!$B$3:$C$11,2,TRUE)</f>
        <v>0.03</v>
      </c>
      <c r="S1058" s="17">
        <f>VLOOKUP('OS Vlookup Approx Sol'!Q1058,IF('OS Vlookup Approx Sol'!O1058&lt;=5,'Commission Criteria'!$B$3:$C$11,'Commission Criteria'!$E$3:$F$11),2,1)</f>
        <v>0.03</v>
      </c>
      <c r="T1058" s="5" t="s">
        <v>1002</v>
      </c>
      <c r="U1058" s="5" t="s">
        <v>913</v>
      </c>
      <c r="V1058" s="5" t="s">
        <v>914</v>
      </c>
      <c r="W1058" s="5" t="s">
        <v>907</v>
      </c>
      <c r="X1058" s="5" t="s">
        <v>915</v>
      </c>
    </row>
    <row r="1059" spans="1:24">
      <c r="A1059" s="5" t="s">
        <v>1777</v>
      </c>
      <c r="B1059" s="10">
        <v>42196</v>
      </c>
      <c r="C1059" s="10" t="str">
        <f>VLOOKUP(MONTH(B1059),'Commission Criteria'!$XES$3:$XFD$6,2,1)</f>
        <v>Qtr2</v>
      </c>
      <c r="D1059" s="5" t="s">
        <v>1546</v>
      </c>
      <c r="E1059" s="5">
        <v>10010</v>
      </c>
      <c r="F1059" s="5" t="s">
        <v>1420</v>
      </c>
      <c r="G1059" s="5">
        <v>12</v>
      </c>
      <c r="H1059" s="2" t="s">
        <v>997</v>
      </c>
      <c r="I1059" s="2" t="s">
        <v>896</v>
      </c>
      <c r="J1059" s="2" t="s">
        <v>897</v>
      </c>
      <c r="K1059" s="5" t="s">
        <v>1120</v>
      </c>
      <c r="L1059" s="5">
        <v>4291</v>
      </c>
      <c r="M1059" s="5">
        <v>2021</v>
      </c>
      <c r="N1059" s="5" t="s">
        <v>918</v>
      </c>
      <c r="O1059" s="8">
        <v>4</v>
      </c>
      <c r="P1059" s="5">
        <v>24252</v>
      </c>
      <c r="Q1059" s="5">
        <v>51492</v>
      </c>
      <c r="R1059" s="17">
        <f>VLOOKUP(Q1059,'Commission Criteria'!$B$3:$C$11,2,TRUE)</f>
        <v>0.05</v>
      </c>
      <c r="S1059" s="17">
        <f>VLOOKUP('OS Vlookup Approx Sol'!Q1059,IF('OS Vlookup Approx Sol'!O1059&lt;=5,'Commission Criteria'!$B$3:$C$11,'Commission Criteria'!$E$3:$F$11),2,1)</f>
        <v>0.05</v>
      </c>
      <c r="T1059" s="5" t="s">
        <v>997</v>
      </c>
      <c r="U1059" s="5" t="s">
        <v>895</v>
      </c>
      <c r="V1059" s="5" t="s">
        <v>896</v>
      </c>
      <c r="W1059" s="5" t="s">
        <v>879</v>
      </c>
      <c r="X1059" s="5" t="s">
        <v>897</v>
      </c>
    </row>
    <row r="1060" spans="1:24">
      <c r="A1060" s="5" t="s">
        <v>1778</v>
      </c>
      <c r="B1060" s="10">
        <v>42199</v>
      </c>
      <c r="C1060" s="10" t="str">
        <f>VLOOKUP(MONTH(B1060),'Commission Criteria'!$XES$3:$XFD$6,2,1)</f>
        <v>Qtr2</v>
      </c>
      <c r="D1060" s="5" t="s">
        <v>1541</v>
      </c>
      <c r="E1060" s="5">
        <v>10010</v>
      </c>
      <c r="F1060" s="5" t="s">
        <v>1487</v>
      </c>
      <c r="G1060" s="5">
        <v>1</v>
      </c>
      <c r="H1060" s="2" t="s">
        <v>997</v>
      </c>
      <c r="I1060" s="2" t="s">
        <v>896</v>
      </c>
      <c r="J1060" s="2" t="s">
        <v>897</v>
      </c>
      <c r="K1060" s="5" t="s">
        <v>1187</v>
      </c>
      <c r="L1060" s="5">
        <v>4206</v>
      </c>
      <c r="M1060" s="5">
        <v>1201</v>
      </c>
      <c r="N1060" s="5" t="s">
        <v>918</v>
      </c>
      <c r="O1060" s="8">
        <v>8</v>
      </c>
      <c r="P1060" s="5">
        <v>1201</v>
      </c>
      <c r="Q1060" s="5">
        <v>4206</v>
      </c>
      <c r="R1060" s="17">
        <f>VLOOKUP(Q1060,'Commission Criteria'!$B$3:$C$11,2,TRUE)</f>
        <v>0.01</v>
      </c>
      <c r="S1060" s="17">
        <f>VLOOKUP('OS Vlookup Approx Sol'!Q1060,IF('OS Vlookup Approx Sol'!O1060&lt;=5,'Commission Criteria'!$B$3:$C$11,'Commission Criteria'!$E$3:$F$11),2,1)</f>
        <v>0.02</v>
      </c>
      <c r="T1060" s="5" t="s">
        <v>997</v>
      </c>
      <c r="U1060" s="5" t="s">
        <v>895</v>
      </c>
      <c r="V1060" s="5" t="s">
        <v>896</v>
      </c>
      <c r="W1060" s="5" t="s">
        <v>879</v>
      </c>
      <c r="X1060" s="5" t="s">
        <v>897</v>
      </c>
    </row>
    <row r="1061" spans="1:24">
      <c r="A1061" s="5" t="s">
        <v>1779</v>
      </c>
      <c r="B1061" s="10">
        <v>42200</v>
      </c>
      <c r="C1061" s="10" t="str">
        <f>VLOOKUP(MONTH(B1061),'Commission Criteria'!$XES$3:$XFD$6,2,1)</f>
        <v>Qtr2</v>
      </c>
      <c r="D1061" s="5" t="s">
        <v>1543</v>
      </c>
      <c r="E1061" s="5">
        <v>10012</v>
      </c>
      <c r="F1061" s="5" t="s">
        <v>1283</v>
      </c>
      <c r="G1061" s="5">
        <v>2</v>
      </c>
      <c r="H1061" s="2" t="s">
        <v>999</v>
      </c>
      <c r="I1061" s="2" t="s">
        <v>903</v>
      </c>
      <c r="J1061" s="2" t="s">
        <v>904</v>
      </c>
      <c r="K1061" s="5" t="s">
        <v>980</v>
      </c>
      <c r="L1061" s="5">
        <v>3859</v>
      </c>
      <c r="M1061" s="5">
        <v>1465</v>
      </c>
      <c r="N1061" s="5" t="s">
        <v>925</v>
      </c>
      <c r="O1061" s="8">
        <v>10</v>
      </c>
      <c r="P1061" s="5">
        <v>2930</v>
      </c>
      <c r="Q1061" s="5">
        <v>7718</v>
      </c>
      <c r="R1061" s="17">
        <f>VLOOKUP(Q1061,'Commission Criteria'!$B$3:$C$11,2,TRUE)</f>
        <v>0.03</v>
      </c>
      <c r="S1061" s="17">
        <f>VLOOKUP('OS Vlookup Approx Sol'!Q1061,IF('OS Vlookup Approx Sol'!O1061&lt;=5,'Commission Criteria'!$B$3:$C$11,'Commission Criteria'!$E$3:$F$11),2,1)</f>
        <v>0.02</v>
      </c>
      <c r="T1061" s="5" t="s">
        <v>999</v>
      </c>
      <c r="U1061" s="5" t="s">
        <v>902</v>
      </c>
      <c r="V1061" s="5" t="s">
        <v>903</v>
      </c>
      <c r="W1061" s="5" t="s">
        <v>879</v>
      </c>
      <c r="X1061" s="5" t="s">
        <v>904</v>
      </c>
    </row>
    <row r="1062" spans="1:24">
      <c r="A1062" s="5" t="s">
        <v>1780</v>
      </c>
      <c r="B1062" s="10">
        <v>42200</v>
      </c>
      <c r="C1062" s="10" t="str">
        <f>VLOOKUP(MONTH(B1062),'Commission Criteria'!$XES$3:$XFD$6,2,1)</f>
        <v>Qtr2</v>
      </c>
      <c r="D1062" s="5" t="s">
        <v>1539</v>
      </c>
      <c r="E1062" s="5">
        <v>10007</v>
      </c>
      <c r="F1062" s="5" t="s">
        <v>1452</v>
      </c>
      <c r="G1062" s="5">
        <v>2</v>
      </c>
      <c r="H1062" s="2" t="s">
        <v>994</v>
      </c>
      <c r="I1062" s="2" t="s">
        <v>886</v>
      </c>
      <c r="J1062" s="2" t="s">
        <v>887</v>
      </c>
      <c r="K1062" s="5" t="s">
        <v>1152</v>
      </c>
      <c r="L1062" s="5">
        <v>4758</v>
      </c>
      <c r="M1062" s="5">
        <v>1946</v>
      </c>
      <c r="N1062" s="5" t="s">
        <v>918</v>
      </c>
      <c r="O1062" s="8">
        <v>4</v>
      </c>
      <c r="P1062" s="5">
        <v>3892</v>
      </c>
      <c r="Q1062" s="5">
        <v>9516</v>
      </c>
      <c r="R1062" s="17">
        <f>VLOOKUP(Q1062,'Commission Criteria'!$B$3:$C$11,2,TRUE)</f>
        <v>0.03</v>
      </c>
      <c r="S1062" s="17">
        <f>VLOOKUP('OS Vlookup Approx Sol'!Q1062,IF('OS Vlookup Approx Sol'!O1062&lt;=5,'Commission Criteria'!$B$3:$C$11,'Commission Criteria'!$E$3:$F$11),2,1)</f>
        <v>0.03</v>
      </c>
      <c r="T1062" s="5" t="s">
        <v>994</v>
      </c>
      <c r="U1062" s="5" t="s">
        <v>885</v>
      </c>
      <c r="V1062" s="5" t="s">
        <v>886</v>
      </c>
      <c r="W1062" s="5" t="s">
        <v>879</v>
      </c>
      <c r="X1062" s="5" t="s">
        <v>887</v>
      </c>
    </row>
    <row r="1063" spans="1:24">
      <c r="A1063" s="5" t="s">
        <v>1781</v>
      </c>
      <c r="B1063" s="10">
        <v>42200</v>
      </c>
      <c r="C1063" s="10" t="str">
        <f>VLOOKUP(MONTH(B1063),'Commission Criteria'!$XES$3:$XFD$6,2,1)</f>
        <v>Qtr2</v>
      </c>
      <c r="D1063" s="5" t="s">
        <v>1540</v>
      </c>
      <c r="E1063" s="5">
        <v>10005</v>
      </c>
      <c r="F1063" s="5" t="s">
        <v>1416</v>
      </c>
      <c r="G1063" s="5">
        <v>3</v>
      </c>
      <c r="H1063" s="2" t="s">
        <v>993</v>
      </c>
      <c r="I1063" s="2" t="s">
        <v>878</v>
      </c>
      <c r="J1063" s="2" t="s">
        <v>880</v>
      </c>
      <c r="K1063" s="5" t="s">
        <v>1116</v>
      </c>
      <c r="L1063" s="5">
        <v>3579</v>
      </c>
      <c r="M1063" s="5">
        <v>1579</v>
      </c>
      <c r="N1063" s="5" t="s">
        <v>923</v>
      </c>
      <c r="O1063" s="8">
        <v>5</v>
      </c>
      <c r="P1063" s="5">
        <v>4737</v>
      </c>
      <c r="Q1063" s="5">
        <v>10737</v>
      </c>
      <c r="R1063" s="17">
        <f>VLOOKUP(Q1063,'Commission Criteria'!$B$3:$C$11,2,TRUE)</f>
        <v>0.03</v>
      </c>
      <c r="S1063" s="17">
        <f>VLOOKUP('OS Vlookup Approx Sol'!Q1063,IF('OS Vlookup Approx Sol'!O1063&lt;=5,'Commission Criteria'!$B$3:$C$11,'Commission Criteria'!$E$3:$F$11),2,1)</f>
        <v>0.03</v>
      </c>
      <c r="T1063" s="5" t="s">
        <v>993</v>
      </c>
      <c r="U1063" s="5" t="s">
        <v>877</v>
      </c>
      <c r="V1063" s="5" t="s">
        <v>878</v>
      </c>
      <c r="W1063" s="5" t="s">
        <v>879</v>
      </c>
      <c r="X1063" s="5" t="s">
        <v>880</v>
      </c>
    </row>
    <row r="1064" spans="1:24">
      <c r="A1064" s="5" t="s">
        <v>1782</v>
      </c>
      <c r="B1064" s="10">
        <v>42201</v>
      </c>
      <c r="C1064" s="10" t="str">
        <f>VLOOKUP(MONTH(B1064),'Commission Criteria'!$XES$3:$XFD$6,2,1)</f>
        <v>Qtr2</v>
      </c>
      <c r="D1064" s="5" t="s">
        <v>1540</v>
      </c>
      <c r="E1064" s="5">
        <v>10012</v>
      </c>
      <c r="F1064" s="5" t="s">
        <v>1341</v>
      </c>
      <c r="G1064" s="5">
        <v>3</v>
      </c>
      <c r="H1064" s="2" t="s">
        <v>999</v>
      </c>
      <c r="I1064" s="2" t="s">
        <v>903</v>
      </c>
      <c r="J1064" s="2" t="s">
        <v>904</v>
      </c>
      <c r="K1064" s="5" t="s">
        <v>1041</v>
      </c>
      <c r="L1064" s="5">
        <v>2588</v>
      </c>
      <c r="M1064" s="5">
        <v>2069</v>
      </c>
      <c r="N1064" s="5" t="s">
        <v>918</v>
      </c>
      <c r="O1064" s="8">
        <v>5</v>
      </c>
      <c r="P1064" s="5">
        <v>6207</v>
      </c>
      <c r="Q1064" s="5">
        <v>7764</v>
      </c>
      <c r="R1064" s="17">
        <f>VLOOKUP(Q1064,'Commission Criteria'!$B$3:$C$11,2,TRUE)</f>
        <v>0.03</v>
      </c>
      <c r="S1064" s="17">
        <f>VLOOKUP('OS Vlookup Approx Sol'!Q1064,IF('OS Vlookup Approx Sol'!O1064&lt;=5,'Commission Criteria'!$B$3:$C$11,'Commission Criteria'!$E$3:$F$11),2,1)</f>
        <v>0.03</v>
      </c>
      <c r="T1064" s="5" t="s">
        <v>999</v>
      </c>
      <c r="U1064" s="5" t="s">
        <v>902</v>
      </c>
      <c r="V1064" s="5" t="s">
        <v>903</v>
      </c>
      <c r="W1064" s="5" t="s">
        <v>879</v>
      </c>
      <c r="X1064" s="5" t="s">
        <v>904</v>
      </c>
    </row>
    <row r="1065" spans="1:24">
      <c r="A1065" s="5" t="s">
        <v>1783</v>
      </c>
      <c r="B1065" s="10">
        <v>42205</v>
      </c>
      <c r="C1065" s="10" t="str">
        <f>VLOOKUP(MONTH(B1065),'Commission Criteria'!$XES$3:$XFD$6,2,1)</f>
        <v>Qtr2</v>
      </c>
      <c r="D1065" s="5" t="s">
        <v>1539</v>
      </c>
      <c r="E1065" s="5">
        <v>10015</v>
      </c>
      <c r="F1065" s="5" t="s">
        <v>1397</v>
      </c>
      <c r="G1065" s="5">
        <v>1</v>
      </c>
      <c r="H1065" s="2" t="s">
        <v>1002</v>
      </c>
      <c r="I1065" s="2" t="s">
        <v>914</v>
      </c>
      <c r="J1065" s="2" t="s">
        <v>915</v>
      </c>
      <c r="K1065" s="5" t="s">
        <v>1097</v>
      </c>
      <c r="L1065" s="5">
        <v>2856</v>
      </c>
      <c r="M1065" s="5">
        <v>1236</v>
      </c>
      <c r="N1065" s="5" t="s">
        <v>925</v>
      </c>
      <c r="O1065" s="8">
        <v>4</v>
      </c>
      <c r="P1065" s="5">
        <v>1236</v>
      </c>
      <c r="Q1065" s="5">
        <v>2856</v>
      </c>
      <c r="R1065" s="17">
        <f>VLOOKUP(Q1065,'Commission Criteria'!$B$3:$C$11,2,TRUE)</f>
        <v>0.01</v>
      </c>
      <c r="S1065" s="17">
        <f>VLOOKUP('OS Vlookup Approx Sol'!Q1065,IF('OS Vlookup Approx Sol'!O1065&lt;=5,'Commission Criteria'!$B$3:$C$11,'Commission Criteria'!$E$3:$F$11),2,1)</f>
        <v>0.01</v>
      </c>
      <c r="T1065" s="5" t="s">
        <v>1002</v>
      </c>
      <c r="U1065" s="5" t="s">
        <v>913</v>
      </c>
      <c r="V1065" s="5" t="s">
        <v>914</v>
      </c>
      <c r="W1065" s="5" t="s">
        <v>907</v>
      </c>
      <c r="X1065" s="5" t="s">
        <v>915</v>
      </c>
    </row>
    <row r="1066" spans="1:24">
      <c r="A1066" s="5" t="s">
        <v>1784</v>
      </c>
      <c r="B1066" s="10">
        <v>42205</v>
      </c>
      <c r="C1066" s="10" t="str">
        <f>VLOOKUP(MONTH(B1066),'Commission Criteria'!$XES$3:$XFD$6,2,1)</f>
        <v>Qtr2</v>
      </c>
      <c r="D1066" s="5" t="s">
        <v>1546</v>
      </c>
      <c r="E1066" s="5">
        <v>10010</v>
      </c>
      <c r="F1066" s="5" t="s">
        <v>1439</v>
      </c>
      <c r="G1066" s="5">
        <v>1</v>
      </c>
      <c r="H1066" s="2" t="s">
        <v>997</v>
      </c>
      <c r="I1066" s="2" t="s">
        <v>896</v>
      </c>
      <c r="J1066" s="2" t="s">
        <v>897</v>
      </c>
      <c r="K1066" s="5" t="s">
        <v>1139</v>
      </c>
      <c r="L1066" s="5">
        <v>3634</v>
      </c>
      <c r="M1066" s="5">
        <v>1487</v>
      </c>
      <c r="N1066" s="5" t="s">
        <v>918</v>
      </c>
      <c r="O1066" s="8">
        <v>4</v>
      </c>
      <c r="P1066" s="5">
        <v>1487</v>
      </c>
      <c r="Q1066" s="5">
        <v>3634</v>
      </c>
      <c r="R1066" s="17">
        <f>VLOOKUP(Q1066,'Commission Criteria'!$B$3:$C$11,2,TRUE)</f>
        <v>0.01</v>
      </c>
      <c r="S1066" s="17">
        <f>VLOOKUP('OS Vlookup Approx Sol'!Q1066,IF('OS Vlookup Approx Sol'!O1066&lt;=5,'Commission Criteria'!$B$3:$C$11,'Commission Criteria'!$E$3:$F$11),2,1)</f>
        <v>0.01</v>
      </c>
      <c r="T1066" s="5" t="s">
        <v>997</v>
      </c>
      <c r="U1066" s="5" t="s">
        <v>895</v>
      </c>
      <c r="V1066" s="5" t="s">
        <v>896</v>
      </c>
      <c r="W1066" s="5" t="s">
        <v>879</v>
      </c>
      <c r="X1066" s="5" t="s">
        <v>897</v>
      </c>
    </row>
    <row r="1067" spans="1:24">
      <c r="A1067" s="5" t="s">
        <v>1785</v>
      </c>
      <c r="B1067" s="10">
        <v>42205</v>
      </c>
      <c r="C1067" s="10" t="str">
        <f>VLOOKUP(MONTH(B1067),'Commission Criteria'!$XES$3:$XFD$6,2,1)</f>
        <v>Qtr2</v>
      </c>
      <c r="D1067" s="5" t="s">
        <v>1541</v>
      </c>
      <c r="E1067" s="5">
        <v>10008</v>
      </c>
      <c r="F1067" s="5" t="s">
        <v>1536</v>
      </c>
      <c r="G1067" s="5">
        <v>2</v>
      </c>
      <c r="H1067" s="2" t="s">
        <v>995</v>
      </c>
      <c r="I1067" s="2" t="s">
        <v>889</v>
      </c>
      <c r="J1067" s="2" t="s">
        <v>890</v>
      </c>
      <c r="K1067" s="5" t="s">
        <v>1236</v>
      </c>
      <c r="L1067" s="5">
        <v>2580</v>
      </c>
      <c r="M1067" s="5">
        <v>1518</v>
      </c>
      <c r="N1067" s="5" t="s">
        <v>918</v>
      </c>
      <c r="O1067" s="8">
        <v>8</v>
      </c>
      <c r="P1067" s="5">
        <v>3036</v>
      </c>
      <c r="Q1067" s="5">
        <v>5160</v>
      </c>
      <c r="R1067" s="17">
        <f>VLOOKUP(Q1067,'Commission Criteria'!$B$3:$C$11,2,TRUE)</f>
        <v>0.03</v>
      </c>
      <c r="S1067" s="17">
        <f>VLOOKUP('OS Vlookup Approx Sol'!Q1067,IF('OS Vlookup Approx Sol'!O1067&lt;=5,'Commission Criteria'!$B$3:$C$11,'Commission Criteria'!$E$3:$F$11),2,1)</f>
        <v>0.02</v>
      </c>
      <c r="T1067" s="5" t="s">
        <v>995</v>
      </c>
      <c r="U1067" s="5" t="s">
        <v>888</v>
      </c>
      <c r="V1067" s="5" t="s">
        <v>889</v>
      </c>
      <c r="W1067" s="5" t="s">
        <v>865</v>
      </c>
      <c r="X1067" s="5" t="s">
        <v>890</v>
      </c>
    </row>
    <row r="1068" spans="1:24">
      <c r="A1068" s="5" t="s">
        <v>1786</v>
      </c>
      <c r="B1068" s="10">
        <v>42207</v>
      </c>
      <c r="C1068" s="10" t="str">
        <f>VLOOKUP(MONTH(B1068),'Commission Criteria'!$XES$3:$XFD$6,2,1)</f>
        <v>Qtr2</v>
      </c>
      <c r="D1068" s="5" t="s">
        <v>1543</v>
      </c>
      <c r="E1068" s="5">
        <v>10002</v>
      </c>
      <c r="F1068" s="5" t="s">
        <v>1296</v>
      </c>
      <c r="G1068" s="5">
        <v>1</v>
      </c>
      <c r="H1068" s="2" t="s">
        <v>990</v>
      </c>
      <c r="I1068" s="2" t="s">
        <v>868</v>
      </c>
      <c r="J1068" s="2" t="s">
        <v>870</v>
      </c>
      <c r="K1068" s="5" t="s">
        <v>982</v>
      </c>
      <c r="L1068" s="5">
        <v>2803</v>
      </c>
      <c r="M1068" s="5">
        <v>1344</v>
      </c>
      <c r="N1068" s="5" t="s">
        <v>918</v>
      </c>
      <c r="O1068" s="8">
        <v>10</v>
      </c>
      <c r="P1068" s="5">
        <v>1344</v>
      </c>
      <c r="Q1068" s="5">
        <v>2803</v>
      </c>
      <c r="R1068" s="17">
        <f>VLOOKUP(Q1068,'Commission Criteria'!$B$3:$C$11,2,TRUE)</f>
        <v>0.01</v>
      </c>
      <c r="S1068" s="17">
        <f>VLOOKUP('OS Vlookup Approx Sol'!Q1068,IF('OS Vlookup Approx Sol'!O1068&lt;=5,'Commission Criteria'!$B$3:$C$11,'Commission Criteria'!$E$3:$F$11),2,1)</f>
        <v>0.02</v>
      </c>
      <c r="T1068" s="5" t="s">
        <v>990</v>
      </c>
      <c r="U1068" s="5" t="s">
        <v>867</v>
      </c>
      <c r="V1068" s="5" t="s">
        <v>868</v>
      </c>
      <c r="W1068" s="5" t="s">
        <v>869</v>
      </c>
      <c r="X1068" s="5" t="s">
        <v>870</v>
      </c>
    </row>
    <row r="1069" spans="1:24">
      <c r="A1069" s="5" t="s">
        <v>1787</v>
      </c>
      <c r="B1069" s="10">
        <v>42207</v>
      </c>
      <c r="C1069" s="10" t="str">
        <f>VLOOKUP(MONTH(B1069),'Commission Criteria'!$XES$3:$XFD$6,2,1)</f>
        <v>Qtr2</v>
      </c>
      <c r="D1069" s="5" t="s">
        <v>1546</v>
      </c>
      <c r="E1069" s="5">
        <v>10006</v>
      </c>
      <c r="F1069" s="5" t="s">
        <v>1333</v>
      </c>
      <c r="G1069" s="5">
        <v>1</v>
      </c>
      <c r="H1069" s="2" t="s">
        <v>1561</v>
      </c>
      <c r="I1069" s="2" t="s">
        <v>882</v>
      </c>
      <c r="J1069" s="2" t="s">
        <v>884</v>
      </c>
      <c r="K1069" s="5" t="s">
        <v>1033</v>
      </c>
      <c r="L1069" s="5">
        <v>3467</v>
      </c>
      <c r="M1069" s="5">
        <v>1230</v>
      </c>
      <c r="N1069" s="5" t="s">
        <v>925</v>
      </c>
      <c r="O1069" s="8">
        <v>4</v>
      </c>
      <c r="P1069" s="5">
        <v>1230</v>
      </c>
      <c r="Q1069" s="5">
        <v>3467</v>
      </c>
      <c r="R1069" s="17">
        <f>VLOOKUP(Q1069,'Commission Criteria'!$B$3:$C$11,2,TRUE)</f>
        <v>0.01</v>
      </c>
      <c r="S1069" s="17">
        <f>VLOOKUP('OS Vlookup Approx Sol'!Q1069,IF('OS Vlookup Approx Sol'!O1069&lt;=5,'Commission Criteria'!$B$3:$C$11,'Commission Criteria'!$E$3:$F$11),2,1)</f>
        <v>0.01</v>
      </c>
      <c r="T1069" s="5" t="s">
        <v>1561</v>
      </c>
      <c r="U1069" s="5" t="s">
        <v>881</v>
      </c>
      <c r="V1069" s="5" t="s">
        <v>882</v>
      </c>
      <c r="W1069" s="5" t="s">
        <v>883</v>
      </c>
      <c r="X1069" s="5" t="s">
        <v>884</v>
      </c>
    </row>
    <row r="1070" spans="1:24">
      <c r="A1070" s="5" t="s">
        <v>1788</v>
      </c>
      <c r="B1070" s="10">
        <v>42208</v>
      </c>
      <c r="C1070" s="10" t="str">
        <f>VLOOKUP(MONTH(B1070),'Commission Criteria'!$XES$3:$XFD$6,2,1)</f>
        <v>Qtr2</v>
      </c>
      <c r="D1070" s="5" t="s">
        <v>1540</v>
      </c>
      <c r="E1070" s="5">
        <v>10013</v>
      </c>
      <c r="F1070" s="5" t="s">
        <v>1294</v>
      </c>
      <c r="G1070" s="5">
        <v>1</v>
      </c>
      <c r="H1070" s="2" t="s">
        <v>1000</v>
      </c>
      <c r="I1070" s="2" t="s">
        <v>906</v>
      </c>
      <c r="J1070" s="2" t="s">
        <v>908</v>
      </c>
      <c r="K1070" s="5" t="s">
        <v>1010</v>
      </c>
      <c r="L1070" s="5">
        <v>4606</v>
      </c>
      <c r="M1070" s="5">
        <v>1568</v>
      </c>
      <c r="N1070" s="5" t="s">
        <v>925</v>
      </c>
      <c r="O1070" s="8">
        <v>5</v>
      </c>
      <c r="P1070" s="5">
        <v>1568</v>
      </c>
      <c r="Q1070" s="5">
        <v>4606</v>
      </c>
      <c r="R1070" s="17">
        <f>VLOOKUP(Q1070,'Commission Criteria'!$B$3:$C$11,2,TRUE)</f>
        <v>0.01</v>
      </c>
      <c r="S1070" s="17">
        <f>VLOOKUP('OS Vlookup Approx Sol'!Q1070,IF('OS Vlookup Approx Sol'!O1070&lt;=5,'Commission Criteria'!$B$3:$C$11,'Commission Criteria'!$E$3:$F$11),2,1)</f>
        <v>0.01</v>
      </c>
      <c r="T1070" s="5" t="s">
        <v>1000</v>
      </c>
      <c r="U1070" s="5" t="s">
        <v>905</v>
      </c>
      <c r="V1070" s="5" t="s">
        <v>906</v>
      </c>
      <c r="W1070" s="5" t="s">
        <v>907</v>
      </c>
      <c r="X1070" s="5" t="s">
        <v>908</v>
      </c>
    </row>
    <row r="1071" spans="1:24">
      <c r="A1071" s="5" t="s">
        <v>1789</v>
      </c>
      <c r="B1071" s="10">
        <v>42211</v>
      </c>
      <c r="C1071" s="10" t="str">
        <f>VLOOKUP(MONTH(B1071),'Commission Criteria'!$XES$3:$XFD$6,2,1)</f>
        <v>Qtr2</v>
      </c>
      <c r="D1071" s="5" t="s">
        <v>1545</v>
      </c>
      <c r="E1071" s="5">
        <v>10010</v>
      </c>
      <c r="F1071" s="5" t="s">
        <v>1445</v>
      </c>
      <c r="G1071" s="5">
        <v>2</v>
      </c>
      <c r="H1071" s="2" t="s">
        <v>997</v>
      </c>
      <c r="I1071" s="2" t="s">
        <v>896</v>
      </c>
      <c r="J1071" s="2" t="s">
        <v>897</v>
      </c>
      <c r="K1071" s="5" t="s">
        <v>1145</v>
      </c>
      <c r="L1071" s="5">
        <v>3827</v>
      </c>
      <c r="M1071" s="5">
        <v>2424</v>
      </c>
      <c r="N1071" s="5" t="s">
        <v>918</v>
      </c>
      <c r="O1071" s="8">
        <v>6</v>
      </c>
      <c r="P1071" s="5">
        <v>4848</v>
      </c>
      <c r="Q1071" s="5">
        <v>7654</v>
      </c>
      <c r="R1071" s="17">
        <f>VLOOKUP(Q1071,'Commission Criteria'!$B$3:$C$11,2,TRUE)</f>
        <v>0.03</v>
      </c>
      <c r="S1071" s="17">
        <f>VLOOKUP('OS Vlookup Approx Sol'!Q1071,IF('OS Vlookup Approx Sol'!O1071&lt;=5,'Commission Criteria'!$B$3:$C$11,'Commission Criteria'!$E$3:$F$11),2,1)</f>
        <v>0.02</v>
      </c>
      <c r="T1071" s="5" t="s">
        <v>997</v>
      </c>
      <c r="U1071" s="5" t="s">
        <v>895</v>
      </c>
      <c r="V1071" s="5" t="s">
        <v>896</v>
      </c>
      <c r="W1071" s="5" t="s">
        <v>879</v>
      </c>
      <c r="X1071" s="5" t="s">
        <v>897</v>
      </c>
    </row>
    <row r="1072" spans="1:24">
      <c r="A1072" s="5" t="s">
        <v>1790</v>
      </c>
      <c r="B1072" s="10">
        <v>42212</v>
      </c>
      <c r="C1072" s="10" t="str">
        <f>VLOOKUP(MONTH(B1072),'Commission Criteria'!$XES$3:$XFD$6,2,1)</f>
        <v>Qtr2</v>
      </c>
      <c r="D1072" s="5" t="s">
        <v>1546</v>
      </c>
      <c r="E1072" s="5">
        <v>10009</v>
      </c>
      <c r="F1072" s="5" t="s">
        <v>1406</v>
      </c>
      <c r="G1072" s="5">
        <v>1</v>
      </c>
      <c r="H1072" s="2" t="s">
        <v>996</v>
      </c>
      <c r="I1072" s="2" t="s">
        <v>892</v>
      </c>
      <c r="J1072" s="2" t="s">
        <v>894</v>
      </c>
      <c r="K1072" s="5" t="s">
        <v>1106</v>
      </c>
      <c r="L1072" s="5">
        <v>4711</v>
      </c>
      <c r="M1072" s="5">
        <v>2288</v>
      </c>
      <c r="N1072" s="5" t="s">
        <v>923</v>
      </c>
      <c r="O1072" s="8">
        <v>4</v>
      </c>
      <c r="P1072" s="5">
        <v>2288</v>
      </c>
      <c r="Q1072" s="5">
        <v>4711</v>
      </c>
      <c r="R1072" s="17">
        <f>VLOOKUP(Q1072,'Commission Criteria'!$B$3:$C$11,2,TRUE)</f>
        <v>0.01</v>
      </c>
      <c r="S1072" s="17">
        <f>VLOOKUP('OS Vlookup Approx Sol'!Q1072,IF('OS Vlookup Approx Sol'!O1072&lt;=5,'Commission Criteria'!$B$3:$C$11,'Commission Criteria'!$E$3:$F$11),2,1)</f>
        <v>0.01</v>
      </c>
      <c r="T1072" s="5" t="s">
        <v>996</v>
      </c>
      <c r="U1072" s="5" t="s">
        <v>891</v>
      </c>
      <c r="V1072" s="5" t="s">
        <v>892</v>
      </c>
      <c r="W1072" s="5" t="s">
        <v>893</v>
      </c>
      <c r="X1072" s="5" t="s">
        <v>894</v>
      </c>
    </row>
    <row r="1073" spans="1:24">
      <c r="A1073" s="5" t="s">
        <v>1791</v>
      </c>
      <c r="B1073" s="10">
        <v>42213</v>
      </c>
      <c r="C1073" s="10" t="str">
        <f>VLOOKUP(MONTH(B1073),'Commission Criteria'!$XES$3:$XFD$6,2,1)</f>
        <v>Qtr2</v>
      </c>
      <c r="D1073" s="5" t="s">
        <v>1543</v>
      </c>
      <c r="E1073" s="5">
        <v>10011</v>
      </c>
      <c r="F1073" s="5" t="s">
        <v>1324</v>
      </c>
      <c r="G1073" s="5">
        <v>1</v>
      </c>
      <c r="H1073" s="2" t="s">
        <v>998</v>
      </c>
      <c r="I1073" s="2" t="s">
        <v>899</v>
      </c>
      <c r="J1073" s="2" t="s">
        <v>901</v>
      </c>
      <c r="K1073" s="5" t="s">
        <v>1024</v>
      </c>
      <c r="L1073" s="5">
        <v>4392</v>
      </c>
      <c r="M1073" s="5">
        <v>1542</v>
      </c>
      <c r="N1073" s="5" t="s">
        <v>918</v>
      </c>
      <c r="O1073" s="8">
        <v>10</v>
      </c>
      <c r="P1073" s="5">
        <v>1542</v>
      </c>
      <c r="Q1073" s="5">
        <v>4392</v>
      </c>
      <c r="R1073" s="17">
        <f>VLOOKUP(Q1073,'Commission Criteria'!$B$3:$C$11,2,TRUE)</f>
        <v>0.01</v>
      </c>
      <c r="S1073" s="17">
        <f>VLOOKUP('OS Vlookup Approx Sol'!Q1073,IF('OS Vlookup Approx Sol'!O1073&lt;=5,'Commission Criteria'!$B$3:$C$11,'Commission Criteria'!$E$3:$F$11),2,1)</f>
        <v>0.02</v>
      </c>
      <c r="T1073" s="5" t="s">
        <v>998</v>
      </c>
      <c r="U1073" s="5" t="s">
        <v>898</v>
      </c>
      <c r="V1073" s="5" t="s">
        <v>899</v>
      </c>
      <c r="W1073" s="5" t="s">
        <v>900</v>
      </c>
      <c r="X1073" s="5" t="s">
        <v>901</v>
      </c>
    </row>
    <row r="1074" spans="1:24">
      <c r="A1074" s="5" t="s">
        <v>1792</v>
      </c>
      <c r="B1074" s="10">
        <v>42213</v>
      </c>
      <c r="C1074" s="10" t="str">
        <f>VLOOKUP(MONTH(B1074),'Commission Criteria'!$XES$3:$XFD$6,2,1)</f>
        <v>Qtr2</v>
      </c>
      <c r="D1074" s="5" t="s">
        <v>1542</v>
      </c>
      <c r="E1074" s="5">
        <v>10008</v>
      </c>
      <c r="F1074" s="5" t="s">
        <v>1248</v>
      </c>
      <c r="G1074" s="5">
        <v>13</v>
      </c>
      <c r="H1074" s="2" t="s">
        <v>995</v>
      </c>
      <c r="I1074" s="2" t="s">
        <v>889</v>
      </c>
      <c r="J1074" s="2" t="s">
        <v>890</v>
      </c>
      <c r="K1074" s="5" t="s">
        <v>952</v>
      </c>
      <c r="L1074" s="5">
        <v>2529</v>
      </c>
      <c r="M1074" s="5">
        <v>1630</v>
      </c>
      <c r="N1074" s="5" t="s">
        <v>918</v>
      </c>
      <c r="O1074" s="8" t="s">
        <v>1572</v>
      </c>
      <c r="P1074" s="5">
        <v>21190</v>
      </c>
      <c r="Q1074" s="5">
        <v>32877</v>
      </c>
      <c r="R1074" s="17">
        <f>VLOOKUP(Q1074,'Commission Criteria'!$B$3:$C$11,2,TRUE)</f>
        <v>0.05</v>
      </c>
      <c r="S1074" s="17">
        <f>VLOOKUP('OS Vlookup Approx Sol'!Q1074,IF('OS Vlookup Approx Sol'!O1074&lt;=5,'Commission Criteria'!$B$3:$C$11,'Commission Criteria'!$E$3:$F$11),2,1)</f>
        <v>0.04</v>
      </c>
      <c r="T1074" s="5" t="s">
        <v>995</v>
      </c>
      <c r="U1074" s="5" t="s">
        <v>888</v>
      </c>
      <c r="V1074" s="5" t="s">
        <v>889</v>
      </c>
      <c r="W1074" s="5" t="s">
        <v>865</v>
      </c>
      <c r="X1074" s="5" t="s">
        <v>890</v>
      </c>
    </row>
    <row r="1075" spans="1:24">
      <c r="A1075" s="5" t="s">
        <v>1793</v>
      </c>
      <c r="B1075" s="10">
        <v>42214</v>
      </c>
      <c r="C1075" s="10" t="str">
        <f>VLOOKUP(MONTH(B1075),'Commission Criteria'!$XES$3:$XFD$6,2,1)</f>
        <v>Qtr2</v>
      </c>
      <c r="D1075" s="5" t="s">
        <v>1540</v>
      </c>
      <c r="E1075" s="5">
        <v>10001</v>
      </c>
      <c r="F1075" s="5" t="s">
        <v>1316</v>
      </c>
      <c r="G1075" s="5">
        <v>1</v>
      </c>
      <c r="H1075" s="2" t="s">
        <v>1562</v>
      </c>
      <c r="I1075" s="2" t="s">
        <v>864</v>
      </c>
      <c r="J1075" s="2" t="s">
        <v>866</v>
      </c>
      <c r="K1075" s="5" t="s">
        <v>986</v>
      </c>
      <c r="L1075" s="5">
        <v>3253</v>
      </c>
      <c r="M1075" s="5">
        <v>2137</v>
      </c>
      <c r="N1075" s="5" t="s">
        <v>923</v>
      </c>
      <c r="O1075" s="8">
        <v>5</v>
      </c>
      <c r="P1075" s="5">
        <v>2137</v>
      </c>
      <c r="Q1075" s="5">
        <v>3253</v>
      </c>
      <c r="R1075" s="17">
        <f>VLOOKUP(Q1075,'Commission Criteria'!$B$3:$C$11,2,TRUE)</f>
        <v>0.01</v>
      </c>
      <c r="S1075" s="17">
        <f>VLOOKUP('OS Vlookup Approx Sol'!Q1075,IF('OS Vlookup Approx Sol'!O1075&lt;=5,'Commission Criteria'!$B$3:$C$11,'Commission Criteria'!$E$3:$F$11),2,1)</f>
        <v>0.01</v>
      </c>
      <c r="T1075" s="5" t="s">
        <v>1562</v>
      </c>
      <c r="U1075" s="5" t="s">
        <v>863</v>
      </c>
      <c r="V1075" s="5" t="s">
        <v>864</v>
      </c>
      <c r="W1075" s="5" t="s">
        <v>865</v>
      </c>
      <c r="X1075" s="5" t="s">
        <v>866</v>
      </c>
    </row>
    <row r="1076" spans="1:24">
      <c r="A1076" s="5" t="s">
        <v>1794</v>
      </c>
      <c r="B1076" s="10">
        <v>42214</v>
      </c>
      <c r="C1076" s="10" t="str">
        <f>VLOOKUP(MONTH(B1076),'Commission Criteria'!$XES$3:$XFD$6,2,1)</f>
        <v>Qtr2</v>
      </c>
      <c r="D1076" s="5" t="s">
        <v>1542</v>
      </c>
      <c r="E1076" s="5">
        <v>10006</v>
      </c>
      <c r="F1076" s="5" t="s">
        <v>1433</v>
      </c>
      <c r="G1076" s="5">
        <v>1</v>
      </c>
      <c r="H1076" s="2" t="s">
        <v>1561</v>
      </c>
      <c r="I1076" s="2" t="s">
        <v>882</v>
      </c>
      <c r="J1076" s="2" t="s">
        <v>884</v>
      </c>
      <c r="K1076" s="5" t="s">
        <v>1133</v>
      </c>
      <c r="L1076" s="5">
        <v>3473</v>
      </c>
      <c r="M1076" s="5">
        <v>1493</v>
      </c>
      <c r="N1076" s="5" t="s">
        <v>923</v>
      </c>
      <c r="O1076" s="8" t="s">
        <v>1572</v>
      </c>
      <c r="P1076" s="5">
        <v>1493</v>
      </c>
      <c r="Q1076" s="5">
        <v>3473</v>
      </c>
      <c r="R1076" s="17">
        <f>VLOOKUP(Q1076,'Commission Criteria'!$B$3:$C$11,2,TRUE)</f>
        <v>0.01</v>
      </c>
      <c r="S1076" s="17">
        <f>VLOOKUP('OS Vlookup Approx Sol'!Q1076,IF('OS Vlookup Approx Sol'!O1076&lt;=5,'Commission Criteria'!$B$3:$C$11,'Commission Criteria'!$E$3:$F$11),2,1)</f>
        <v>0.02</v>
      </c>
      <c r="T1076" s="5" t="s">
        <v>1561</v>
      </c>
      <c r="U1076" s="5" t="s">
        <v>881</v>
      </c>
      <c r="V1076" s="5" t="s">
        <v>882</v>
      </c>
      <c r="W1076" s="5" t="s">
        <v>883</v>
      </c>
      <c r="X1076" s="5" t="s">
        <v>884</v>
      </c>
    </row>
    <row r="1077" spans="1:24">
      <c r="A1077" s="5" t="s">
        <v>1795</v>
      </c>
      <c r="B1077" s="10">
        <v>42214</v>
      </c>
      <c r="C1077" s="10" t="str">
        <f>VLOOKUP(MONTH(B1077),'Commission Criteria'!$XES$3:$XFD$6,2,1)</f>
        <v>Qtr2</v>
      </c>
      <c r="D1077" s="5" t="s">
        <v>1539</v>
      </c>
      <c r="E1077" s="5">
        <v>10005</v>
      </c>
      <c r="F1077" s="5" t="s">
        <v>1493</v>
      </c>
      <c r="G1077" s="5">
        <v>2</v>
      </c>
      <c r="H1077" s="2" t="s">
        <v>993</v>
      </c>
      <c r="I1077" s="2" t="s">
        <v>878</v>
      </c>
      <c r="J1077" s="2" t="s">
        <v>880</v>
      </c>
      <c r="K1077" s="5" t="s">
        <v>1193</v>
      </c>
      <c r="L1077" s="5">
        <v>4799</v>
      </c>
      <c r="M1077" s="5">
        <v>1978</v>
      </c>
      <c r="N1077" s="5" t="s">
        <v>920</v>
      </c>
      <c r="O1077" s="8">
        <v>4</v>
      </c>
      <c r="P1077" s="5">
        <v>3956</v>
      </c>
      <c r="Q1077" s="5">
        <v>9598</v>
      </c>
      <c r="R1077" s="17">
        <f>VLOOKUP(Q1077,'Commission Criteria'!$B$3:$C$11,2,TRUE)</f>
        <v>0.03</v>
      </c>
      <c r="S1077" s="17">
        <f>VLOOKUP('OS Vlookup Approx Sol'!Q1077,IF('OS Vlookup Approx Sol'!O1077&lt;=5,'Commission Criteria'!$B$3:$C$11,'Commission Criteria'!$E$3:$F$11),2,1)</f>
        <v>0.03</v>
      </c>
      <c r="T1077" s="5" t="s">
        <v>993</v>
      </c>
      <c r="U1077" s="5" t="s">
        <v>877</v>
      </c>
      <c r="V1077" s="5" t="s">
        <v>878</v>
      </c>
      <c r="W1077" s="5" t="s">
        <v>879</v>
      </c>
      <c r="X1077" s="5" t="s">
        <v>880</v>
      </c>
    </row>
    <row r="1078" spans="1:24">
      <c r="A1078" s="5" t="s">
        <v>1796</v>
      </c>
      <c r="B1078" s="10">
        <v>42215</v>
      </c>
      <c r="C1078" s="10" t="str">
        <f>VLOOKUP(MONTH(B1078),'Commission Criteria'!$XES$3:$XFD$6,2,1)</f>
        <v>Qtr2</v>
      </c>
      <c r="D1078" s="5" t="s">
        <v>1546</v>
      </c>
      <c r="E1078" s="5">
        <v>10009</v>
      </c>
      <c r="F1078" s="5" t="s">
        <v>1303</v>
      </c>
      <c r="G1078" s="5">
        <v>1</v>
      </c>
      <c r="H1078" s="2" t="s">
        <v>996</v>
      </c>
      <c r="I1078" s="2" t="s">
        <v>892</v>
      </c>
      <c r="J1078" s="2" t="s">
        <v>894</v>
      </c>
      <c r="K1078" s="5" t="s">
        <v>946</v>
      </c>
      <c r="L1078" s="5">
        <v>2921</v>
      </c>
      <c r="M1078" s="5">
        <v>1786</v>
      </c>
      <c r="N1078" s="5" t="s">
        <v>920</v>
      </c>
      <c r="O1078" s="8">
        <v>4</v>
      </c>
      <c r="P1078" s="5">
        <v>1786</v>
      </c>
      <c r="Q1078" s="5">
        <v>2921</v>
      </c>
      <c r="R1078" s="17">
        <f>VLOOKUP(Q1078,'Commission Criteria'!$B$3:$C$11,2,TRUE)</f>
        <v>0.01</v>
      </c>
      <c r="S1078" s="17">
        <f>VLOOKUP('OS Vlookup Approx Sol'!Q1078,IF('OS Vlookup Approx Sol'!O1078&lt;=5,'Commission Criteria'!$B$3:$C$11,'Commission Criteria'!$E$3:$F$11),2,1)</f>
        <v>0.01</v>
      </c>
      <c r="T1078" s="5" t="s">
        <v>996</v>
      </c>
      <c r="U1078" s="5" t="s">
        <v>891</v>
      </c>
      <c r="V1078" s="5" t="s">
        <v>892</v>
      </c>
      <c r="W1078" s="5" t="s">
        <v>893</v>
      </c>
      <c r="X1078" s="5" t="s">
        <v>894</v>
      </c>
    </row>
    <row r="1079" spans="1:24">
      <c r="A1079" s="5" t="s">
        <v>1797</v>
      </c>
      <c r="B1079" s="10">
        <v>42215</v>
      </c>
      <c r="C1079" s="10" t="str">
        <f>VLOOKUP(MONTH(B1079),'Commission Criteria'!$XES$3:$XFD$6,2,1)</f>
        <v>Qtr2</v>
      </c>
      <c r="D1079" s="5" t="s">
        <v>1540</v>
      </c>
      <c r="E1079" s="5">
        <v>10009</v>
      </c>
      <c r="F1079" s="5" t="s">
        <v>1280</v>
      </c>
      <c r="G1079" s="5">
        <v>1</v>
      </c>
      <c r="H1079" s="2" t="s">
        <v>996</v>
      </c>
      <c r="I1079" s="2" t="s">
        <v>892</v>
      </c>
      <c r="J1079" s="2" t="s">
        <v>894</v>
      </c>
      <c r="K1079" s="5" t="s">
        <v>1007</v>
      </c>
      <c r="L1079" s="5">
        <v>3330</v>
      </c>
      <c r="M1079" s="5">
        <v>1819</v>
      </c>
      <c r="N1079" s="5" t="s">
        <v>918</v>
      </c>
      <c r="O1079" s="8">
        <v>5</v>
      </c>
      <c r="P1079" s="5">
        <v>1819</v>
      </c>
      <c r="Q1079" s="5">
        <v>3330</v>
      </c>
      <c r="R1079" s="17">
        <f>VLOOKUP(Q1079,'Commission Criteria'!$B$3:$C$11,2,TRUE)</f>
        <v>0.01</v>
      </c>
      <c r="S1079" s="17">
        <f>VLOOKUP('OS Vlookup Approx Sol'!Q1079,IF('OS Vlookup Approx Sol'!O1079&lt;=5,'Commission Criteria'!$B$3:$C$11,'Commission Criteria'!$E$3:$F$11),2,1)</f>
        <v>0.01</v>
      </c>
      <c r="T1079" s="5" t="s">
        <v>996</v>
      </c>
      <c r="U1079" s="5" t="s">
        <v>891</v>
      </c>
      <c r="V1079" s="5" t="s">
        <v>892</v>
      </c>
      <c r="W1079" s="5" t="s">
        <v>893</v>
      </c>
      <c r="X1079" s="5" t="s">
        <v>894</v>
      </c>
    </row>
    <row r="1080" spans="1:24">
      <c r="A1080" s="5" t="s">
        <v>1798</v>
      </c>
      <c r="B1080" s="10">
        <v>42215</v>
      </c>
      <c r="C1080" s="10" t="str">
        <f>VLOOKUP(MONTH(B1080),'Commission Criteria'!$XES$3:$XFD$6,2,1)</f>
        <v>Qtr2</v>
      </c>
      <c r="D1080" s="5" t="s">
        <v>1546</v>
      </c>
      <c r="E1080" s="5">
        <v>10005</v>
      </c>
      <c r="F1080" s="5" t="s">
        <v>1337</v>
      </c>
      <c r="G1080" s="5">
        <v>2</v>
      </c>
      <c r="H1080" s="2" t="s">
        <v>993</v>
      </c>
      <c r="I1080" s="2" t="s">
        <v>878</v>
      </c>
      <c r="J1080" s="2" t="s">
        <v>880</v>
      </c>
      <c r="K1080" s="5" t="s">
        <v>1037</v>
      </c>
      <c r="L1080" s="5">
        <v>3993</v>
      </c>
      <c r="M1080" s="5">
        <v>1338</v>
      </c>
      <c r="N1080" s="5" t="s">
        <v>921</v>
      </c>
      <c r="O1080" s="8">
        <v>4</v>
      </c>
      <c r="P1080" s="5">
        <v>2676</v>
      </c>
      <c r="Q1080" s="5">
        <v>7986</v>
      </c>
      <c r="R1080" s="17">
        <f>VLOOKUP(Q1080,'Commission Criteria'!$B$3:$C$11,2,TRUE)</f>
        <v>0.03</v>
      </c>
      <c r="S1080" s="17">
        <f>VLOOKUP('OS Vlookup Approx Sol'!Q1080,IF('OS Vlookup Approx Sol'!O1080&lt;=5,'Commission Criteria'!$B$3:$C$11,'Commission Criteria'!$E$3:$F$11),2,1)</f>
        <v>0.03</v>
      </c>
      <c r="T1080" s="5" t="s">
        <v>993</v>
      </c>
      <c r="U1080" s="5" t="s">
        <v>877</v>
      </c>
      <c r="V1080" s="5" t="s">
        <v>878</v>
      </c>
      <c r="W1080" s="5" t="s">
        <v>879</v>
      </c>
      <c r="X1080" s="5" t="s">
        <v>880</v>
      </c>
    </row>
    <row r="1081" spans="1:24">
      <c r="A1081" s="5" t="s">
        <v>1799</v>
      </c>
      <c r="B1081" s="10">
        <v>42218</v>
      </c>
      <c r="C1081" s="10" t="str">
        <f>VLOOKUP(MONTH(B1081),'Commission Criteria'!$XES$3:$XFD$6,2,1)</f>
        <v>Qtr2</v>
      </c>
      <c r="D1081" s="5" t="s">
        <v>1539</v>
      </c>
      <c r="E1081" s="5">
        <v>10013</v>
      </c>
      <c r="F1081" s="5" t="s">
        <v>1264</v>
      </c>
      <c r="G1081" s="5">
        <v>1</v>
      </c>
      <c r="H1081" s="2" t="s">
        <v>1000</v>
      </c>
      <c r="I1081" s="2" t="s">
        <v>906</v>
      </c>
      <c r="J1081" s="2" t="s">
        <v>908</v>
      </c>
      <c r="K1081" s="5" t="s">
        <v>974</v>
      </c>
      <c r="L1081" s="5">
        <v>2547</v>
      </c>
      <c r="M1081" s="5">
        <v>1419</v>
      </c>
      <c r="N1081" s="5" t="s">
        <v>918</v>
      </c>
      <c r="O1081" s="8">
        <v>4</v>
      </c>
      <c r="P1081" s="5">
        <v>1419</v>
      </c>
      <c r="Q1081" s="5">
        <v>2547</v>
      </c>
      <c r="R1081" s="17">
        <f>VLOOKUP(Q1081,'Commission Criteria'!$B$3:$C$11,2,TRUE)</f>
        <v>0.01</v>
      </c>
      <c r="S1081" s="17">
        <f>VLOOKUP('OS Vlookup Approx Sol'!Q1081,IF('OS Vlookup Approx Sol'!O1081&lt;=5,'Commission Criteria'!$B$3:$C$11,'Commission Criteria'!$E$3:$F$11),2,1)</f>
        <v>0.01</v>
      </c>
      <c r="T1081" s="5" t="s">
        <v>1000</v>
      </c>
      <c r="U1081" s="5" t="s">
        <v>905</v>
      </c>
      <c r="V1081" s="5" t="s">
        <v>906</v>
      </c>
      <c r="W1081" s="5" t="s">
        <v>907</v>
      </c>
      <c r="X1081" s="5" t="s">
        <v>908</v>
      </c>
    </row>
    <row r="1082" spans="1:24">
      <c r="A1082" s="5" t="s">
        <v>1800</v>
      </c>
      <c r="B1082" s="10">
        <v>42218</v>
      </c>
      <c r="C1082" s="10" t="str">
        <f>VLOOKUP(MONTH(B1082),'Commission Criteria'!$XES$3:$XFD$6,2,1)</f>
        <v>Qtr2</v>
      </c>
      <c r="D1082" s="5" t="s">
        <v>1542</v>
      </c>
      <c r="E1082" s="5">
        <v>10015</v>
      </c>
      <c r="F1082" s="5" t="s">
        <v>1254</v>
      </c>
      <c r="G1082" s="5">
        <v>1</v>
      </c>
      <c r="H1082" s="2" t="s">
        <v>1002</v>
      </c>
      <c r="I1082" s="2" t="s">
        <v>914</v>
      </c>
      <c r="J1082" s="2" t="s">
        <v>915</v>
      </c>
      <c r="K1082" s="5" t="s">
        <v>928</v>
      </c>
      <c r="L1082" s="5">
        <v>2747</v>
      </c>
      <c r="M1082" s="5">
        <v>2098</v>
      </c>
      <c r="N1082" s="5" t="s">
        <v>927</v>
      </c>
      <c r="O1082" s="8" t="s">
        <v>1572</v>
      </c>
      <c r="P1082" s="5">
        <v>2098</v>
      </c>
      <c r="Q1082" s="5">
        <v>2747</v>
      </c>
      <c r="R1082" s="17">
        <f>VLOOKUP(Q1082,'Commission Criteria'!$B$3:$C$11,2,TRUE)</f>
        <v>0.01</v>
      </c>
      <c r="S1082" s="17">
        <f>VLOOKUP('OS Vlookup Approx Sol'!Q1082,IF('OS Vlookup Approx Sol'!O1082&lt;=5,'Commission Criteria'!$B$3:$C$11,'Commission Criteria'!$E$3:$F$11),2,1)</f>
        <v>0.02</v>
      </c>
      <c r="T1082" s="5" t="s">
        <v>1002</v>
      </c>
      <c r="U1082" s="5" t="s">
        <v>913</v>
      </c>
      <c r="V1082" s="5" t="s">
        <v>914</v>
      </c>
      <c r="W1082" s="5" t="s">
        <v>907</v>
      </c>
      <c r="X1082" s="5" t="s">
        <v>915</v>
      </c>
    </row>
    <row r="1083" spans="1:24">
      <c r="A1083" s="5" t="s">
        <v>1801</v>
      </c>
      <c r="B1083" s="10">
        <v>42218</v>
      </c>
      <c r="C1083" s="10" t="str">
        <f>VLOOKUP(MONTH(B1083),'Commission Criteria'!$XES$3:$XFD$6,2,1)</f>
        <v>Qtr2</v>
      </c>
      <c r="D1083" s="5" t="s">
        <v>1545</v>
      </c>
      <c r="E1083" s="5">
        <v>10011</v>
      </c>
      <c r="F1083" s="5" t="s">
        <v>1357</v>
      </c>
      <c r="G1083" s="5">
        <v>1</v>
      </c>
      <c r="H1083" s="2" t="s">
        <v>998</v>
      </c>
      <c r="I1083" s="2" t="s">
        <v>899</v>
      </c>
      <c r="J1083" s="2" t="s">
        <v>901</v>
      </c>
      <c r="K1083" s="5" t="s">
        <v>1057</v>
      </c>
      <c r="L1083" s="5">
        <v>3663</v>
      </c>
      <c r="M1083" s="5">
        <v>1550</v>
      </c>
      <c r="N1083" s="5" t="s">
        <v>923</v>
      </c>
      <c r="O1083" s="8">
        <v>6</v>
      </c>
      <c r="P1083" s="5">
        <v>1550</v>
      </c>
      <c r="Q1083" s="5">
        <v>3663</v>
      </c>
      <c r="R1083" s="17">
        <f>VLOOKUP(Q1083,'Commission Criteria'!$B$3:$C$11,2,TRUE)</f>
        <v>0.01</v>
      </c>
      <c r="S1083" s="17">
        <f>VLOOKUP('OS Vlookup Approx Sol'!Q1083,IF('OS Vlookup Approx Sol'!O1083&lt;=5,'Commission Criteria'!$B$3:$C$11,'Commission Criteria'!$E$3:$F$11),2,1)</f>
        <v>0.02</v>
      </c>
      <c r="T1083" s="5" t="s">
        <v>998</v>
      </c>
      <c r="U1083" s="5" t="s">
        <v>898</v>
      </c>
      <c r="V1083" s="5" t="s">
        <v>899</v>
      </c>
      <c r="W1083" s="5" t="s">
        <v>900</v>
      </c>
      <c r="X1083" s="5" t="s">
        <v>901</v>
      </c>
    </row>
    <row r="1084" spans="1:24">
      <c r="A1084" s="5" t="s">
        <v>1802</v>
      </c>
      <c r="B1084" s="10">
        <v>42218</v>
      </c>
      <c r="C1084" s="10" t="str">
        <f>VLOOKUP(MONTH(B1084),'Commission Criteria'!$XES$3:$XFD$6,2,1)</f>
        <v>Qtr2</v>
      </c>
      <c r="D1084" s="5" t="s">
        <v>1543</v>
      </c>
      <c r="E1084" s="5">
        <v>10004</v>
      </c>
      <c r="F1084" s="5" t="s">
        <v>1386</v>
      </c>
      <c r="G1084" s="5">
        <v>2</v>
      </c>
      <c r="H1084" s="2" t="s">
        <v>992</v>
      </c>
      <c r="I1084" s="2" t="s">
        <v>864</v>
      </c>
      <c r="J1084" s="2" t="s">
        <v>876</v>
      </c>
      <c r="K1084" s="5" t="s">
        <v>1086</v>
      </c>
      <c r="L1084" s="5">
        <v>4006</v>
      </c>
      <c r="M1084" s="5">
        <v>1320</v>
      </c>
      <c r="N1084" s="5" t="s">
        <v>923</v>
      </c>
      <c r="O1084" s="8">
        <v>10</v>
      </c>
      <c r="P1084" s="5">
        <v>2640</v>
      </c>
      <c r="Q1084" s="5">
        <v>8012</v>
      </c>
      <c r="R1084" s="17">
        <f>VLOOKUP(Q1084,'Commission Criteria'!$B$3:$C$11,2,TRUE)</f>
        <v>0.03</v>
      </c>
      <c r="S1084" s="17">
        <f>VLOOKUP('OS Vlookup Approx Sol'!Q1084,IF('OS Vlookup Approx Sol'!O1084&lt;=5,'Commission Criteria'!$B$3:$C$11,'Commission Criteria'!$E$3:$F$11),2,1)</f>
        <v>0.02</v>
      </c>
      <c r="T1084" s="5" t="s">
        <v>992</v>
      </c>
      <c r="U1084" s="5" t="s">
        <v>875</v>
      </c>
      <c r="V1084" s="5" t="s">
        <v>864</v>
      </c>
      <c r="W1084" s="5" t="s">
        <v>865</v>
      </c>
      <c r="X1084" s="5" t="s">
        <v>876</v>
      </c>
    </row>
    <row r="1085" spans="1:24">
      <c r="A1085" s="5" t="s">
        <v>1803</v>
      </c>
      <c r="B1085" s="10">
        <v>42219</v>
      </c>
      <c r="C1085" s="10" t="str">
        <f>VLOOKUP(MONTH(B1085),'Commission Criteria'!$XES$3:$XFD$6,2,1)</f>
        <v>Qtr2</v>
      </c>
      <c r="D1085" s="5" t="s">
        <v>1540</v>
      </c>
      <c r="E1085" s="5">
        <v>10012</v>
      </c>
      <c r="F1085" s="5" t="s">
        <v>1307</v>
      </c>
      <c r="G1085" s="5">
        <v>2</v>
      </c>
      <c r="H1085" s="2" t="s">
        <v>999</v>
      </c>
      <c r="I1085" s="2" t="s">
        <v>903</v>
      </c>
      <c r="J1085" s="2" t="s">
        <v>904</v>
      </c>
      <c r="K1085" s="5" t="s">
        <v>1015</v>
      </c>
      <c r="L1085" s="5">
        <v>4369</v>
      </c>
      <c r="M1085" s="5">
        <v>1245</v>
      </c>
      <c r="N1085" s="5" t="s">
        <v>918</v>
      </c>
      <c r="O1085" s="8">
        <v>5</v>
      </c>
      <c r="P1085" s="5">
        <v>2490</v>
      </c>
      <c r="Q1085" s="5">
        <v>8738</v>
      </c>
      <c r="R1085" s="17">
        <f>VLOOKUP(Q1085,'Commission Criteria'!$B$3:$C$11,2,TRUE)</f>
        <v>0.03</v>
      </c>
      <c r="S1085" s="17">
        <f>VLOOKUP('OS Vlookup Approx Sol'!Q1085,IF('OS Vlookup Approx Sol'!O1085&lt;=5,'Commission Criteria'!$B$3:$C$11,'Commission Criteria'!$E$3:$F$11),2,1)</f>
        <v>0.03</v>
      </c>
      <c r="T1085" s="5" t="s">
        <v>999</v>
      </c>
      <c r="U1085" s="5" t="s">
        <v>902</v>
      </c>
      <c r="V1085" s="5" t="s">
        <v>903</v>
      </c>
      <c r="W1085" s="5" t="s">
        <v>879</v>
      </c>
      <c r="X1085" s="5" t="s">
        <v>904</v>
      </c>
    </row>
    <row r="1086" spans="1:24">
      <c r="A1086" s="5" t="s">
        <v>1804</v>
      </c>
      <c r="B1086" s="10">
        <v>42219</v>
      </c>
      <c r="C1086" s="10" t="str">
        <f>VLOOKUP(MONTH(B1086),'Commission Criteria'!$XES$3:$XFD$6,2,1)</f>
        <v>Qtr2</v>
      </c>
      <c r="D1086" s="5" t="s">
        <v>1546</v>
      </c>
      <c r="E1086" s="5">
        <v>10003</v>
      </c>
      <c r="F1086" s="5" t="s">
        <v>1260</v>
      </c>
      <c r="G1086" s="5">
        <v>3</v>
      </c>
      <c r="H1086" s="2" t="s">
        <v>991</v>
      </c>
      <c r="I1086" s="2" t="s">
        <v>872</v>
      </c>
      <c r="J1086" s="2" t="s">
        <v>874</v>
      </c>
      <c r="K1086" s="5" t="s">
        <v>956</v>
      </c>
      <c r="L1086" s="5">
        <v>3112</v>
      </c>
      <c r="M1086" s="5">
        <v>1766</v>
      </c>
      <c r="N1086" s="5" t="s">
        <v>918</v>
      </c>
      <c r="O1086" s="8">
        <v>4</v>
      </c>
      <c r="P1086" s="5">
        <v>5298</v>
      </c>
      <c r="Q1086" s="5">
        <v>9336</v>
      </c>
      <c r="R1086" s="17">
        <f>VLOOKUP(Q1086,'Commission Criteria'!$B$3:$C$11,2,TRUE)</f>
        <v>0.03</v>
      </c>
      <c r="S1086" s="17">
        <f>VLOOKUP('OS Vlookup Approx Sol'!Q1086,IF('OS Vlookup Approx Sol'!O1086&lt;=5,'Commission Criteria'!$B$3:$C$11,'Commission Criteria'!$E$3:$F$11),2,1)</f>
        <v>0.03</v>
      </c>
      <c r="T1086" s="5" t="s">
        <v>991</v>
      </c>
      <c r="U1086" s="5" t="s">
        <v>871</v>
      </c>
      <c r="V1086" s="5" t="s">
        <v>872</v>
      </c>
      <c r="W1086" s="5" t="s">
        <v>873</v>
      </c>
      <c r="X1086" s="5" t="s">
        <v>874</v>
      </c>
    </row>
    <row r="1087" spans="1:24">
      <c r="A1087" s="5" t="s">
        <v>1805</v>
      </c>
      <c r="B1087" s="10">
        <v>42221</v>
      </c>
      <c r="C1087" s="10" t="str">
        <f>VLOOKUP(MONTH(B1087),'Commission Criteria'!$XES$3:$XFD$6,2,1)</f>
        <v>Qtr2</v>
      </c>
      <c r="D1087" s="5" t="s">
        <v>1541</v>
      </c>
      <c r="E1087" s="5">
        <v>10012</v>
      </c>
      <c r="F1087" s="5" t="s">
        <v>1378</v>
      </c>
      <c r="G1087" s="5">
        <v>1</v>
      </c>
      <c r="H1087" s="2" t="s">
        <v>999</v>
      </c>
      <c r="I1087" s="2" t="s">
        <v>903</v>
      </c>
      <c r="J1087" s="2" t="s">
        <v>904</v>
      </c>
      <c r="K1087" s="5" t="s">
        <v>1078</v>
      </c>
      <c r="L1087" s="5">
        <v>2787</v>
      </c>
      <c r="M1087" s="5">
        <v>1470</v>
      </c>
      <c r="N1087" s="5" t="s">
        <v>925</v>
      </c>
      <c r="O1087" s="8">
        <v>8</v>
      </c>
      <c r="P1087" s="5">
        <v>1470</v>
      </c>
      <c r="Q1087" s="5">
        <v>2787</v>
      </c>
      <c r="R1087" s="17">
        <f>VLOOKUP(Q1087,'Commission Criteria'!$B$3:$C$11,2,TRUE)</f>
        <v>0.01</v>
      </c>
      <c r="S1087" s="17">
        <f>VLOOKUP('OS Vlookup Approx Sol'!Q1087,IF('OS Vlookup Approx Sol'!O1087&lt;=5,'Commission Criteria'!$B$3:$C$11,'Commission Criteria'!$E$3:$F$11),2,1)</f>
        <v>0.02</v>
      </c>
      <c r="T1087" s="5" t="s">
        <v>999</v>
      </c>
      <c r="U1087" s="5" t="s">
        <v>902</v>
      </c>
      <c r="V1087" s="5" t="s">
        <v>903</v>
      </c>
      <c r="W1087" s="5" t="s">
        <v>879</v>
      </c>
      <c r="X1087" s="5" t="s">
        <v>904</v>
      </c>
    </row>
    <row r="1088" spans="1:24">
      <c r="A1088" s="5" t="s">
        <v>1806</v>
      </c>
      <c r="B1088" s="10">
        <v>42221</v>
      </c>
      <c r="C1088" s="10" t="str">
        <f>VLOOKUP(MONTH(B1088),'Commission Criteria'!$XES$3:$XFD$6,2,1)</f>
        <v>Qtr2</v>
      </c>
      <c r="D1088" s="5" t="s">
        <v>1539</v>
      </c>
      <c r="E1088" s="5">
        <v>10006</v>
      </c>
      <c r="F1088" s="5" t="s">
        <v>1395</v>
      </c>
      <c r="G1088" s="5">
        <v>1</v>
      </c>
      <c r="H1088" s="2" t="s">
        <v>1561</v>
      </c>
      <c r="I1088" s="2" t="s">
        <v>882</v>
      </c>
      <c r="J1088" s="2" t="s">
        <v>884</v>
      </c>
      <c r="K1088" s="5" t="s">
        <v>1095</v>
      </c>
      <c r="L1088" s="5">
        <v>2867</v>
      </c>
      <c r="M1088" s="5">
        <v>2295</v>
      </c>
      <c r="N1088" s="5" t="s">
        <v>925</v>
      </c>
      <c r="O1088" s="8">
        <v>4</v>
      </c>
      <c r="P1088" s="5">
        <v>2295</v>
      </c>
      <c r="Q1088" s="5">
        <v>2867</v>
      </c>
      <c r="R1088" s="17">
        <f>VLOOKUP(Q1088,'Commission Criteria'!$B$3:$C$11,2,TRUE)</f>
        <v>0.01</v>
      </c>
      <c r="S1088" s="17">
        <f>VLOOKUP('OS Vlookup Approx Sol'!Q1088,IF('OS Vlookup Approx Sol'!O1088&lt;=5,'Commission Criteria'!$B$3:$C$11,'Commission Criteria'!$E$3:$F$11),2,1)</f>
        <v>0.01</v>
      </c>
      <c r="T1088" s="5" t="s">
        <v>1561</v>
      </c>
      <c r="U1088" s="5" t="s">
        <v>881</v>
      </c>
      <c r="V1088" s="5" t="s">
        <v>882</v>
      </c>
      <c r="W1088" s="5" t="s">
        <v>883</v>
      </c>
      <c r="X1088" s="5" t="s">
        <v>884</v>
      </c>
    </row>
    <row r="1089" spans="1:24">
      <c r="A1089" s="5" t="s">
        <v>1807</v>
      </c>
      <c r="B1089" s="10">
        <v>42222</v>
      </c>
      <c r="C1089" s="10" t="str">
        <f>VLOOKUP(MONTH(B1089),'Commission Criteria'!$XES$3:$XFD$6,2,1)</f>
        <v>Qtr2</v>
      </c>
      <c r="D1089" s="5" t="s">
        <v>1546</v>
      </c>
      <c r="E1089" s="5">
        <v>10012</v>
      </c>
      <c r="F1089" s="5" t="s">
        <v>1409</v>
      </c>
      <c r="G1089" s="5">
        <v>2</v>
      </c>
      <c r="H1089" s="2" t="s">
        <v>999</v>
      </c>
      <c r="I1089" s="2" t="s">
        <v>903</v>
      </c>
      <c r="J1089" s="2" t="s">
        <v>904</v>
      </c>
      <c r="K1089" s="5" t="s">
        <v>1109</v>
      </c>
      <c r="L1089" s="5">
        <v>3573</v>
      </c>
      <c r="M1089" s="5">
        <v>1857</v>
      </c>
      <c r="N1089" s="5" t="s">
        <v>918</v>
      </c>
      <c r="O1089" s="8">
        <v>4</v>
      </c>
      <c r="P1089" s="5">
        <v>3714</v>
      </c>
      <c r="Q1089" s="5">
        <v>7146</v>
      </c>
      <c r="R1089" s="17">
        <f>VLOOKUP(Q1089,'Commission Criteria'!$B$3:$C$11,2,TRUE)</f>
        <v>0.03</v>
      </c>
      <c r="S1089" s="17">
        <f>VLOOKUP('OS Vlookup Approx Sol'!Q1089,IF('OS Vlookup Approx Sol'!O1089&lt;=5,'Commission Criteria'!$B$3:$C$11,'Commission Criteria'!$E$3:$F$11),2,1)</f>
        <v>0.03</v>
      </c>
      <c r="T1089" s="5" t="s">
        <v>999</v>
      </c>
      <c r="U1089" s="5" t="s">
        <v>902</v>
      </c>
      <c r="V1089" s="5" t="s">
        <v>903</v>
      </c>
      <c r="W1089" s="5" t="s">
        <v>879</v>
      </c>
      <c r="X1089" s="5" t="s">
        <v>904</v>
      </c>
    </row>
    <row r="1090" spans="1:24">
      <c r="A1090" s="5" t="s">
        <v>1808</v>
      </c>
      <c r="B1090" s="10">
        <v>42223</v>
      </c>
      <c r="C1090" s="10" t="str">
        <f>VLOOKUP(MONTH(B1090),'Commission Criteria'!$XES$3:$XFD$6,2,1)</f>
        <v>Qtr2</v>
      </c>
      <c r="D1090" s="5" t="s">
        <v>1540</v>
      </c>
      <c r="E1090" s="5">
        <v>10008</v>
      </c>
      <c r="F1090" s="5" t="s">
        <v>1313</v>
      </c>
      <c r="G1090" s="5">
        <v>1</v>
      </c>
      <c r="H1090" s="2" t="s">
        <v>995</v>
      </c>
      <c r="I1090" s="2" t="s">
        <v>889</v>
      </c>
      <c r="J1090" s="2" t="s">
        <v>890</v>
      </c>
      <c r="K1090" s="5" t="s">
        <v>950</v>
      </c>
      <c r="L1090" s="5">
        <v>4849</v>
      </c>
      <c r="M1090" s="5">
        <v>2433</v>
      </c>
      <c r="N1090" s="5" t="s">
        <v>923</v>
      </c>
      <c r="O1090" s="8">
        <v>5</v>
      </c>
      <c r="P1090" s="5">
        <v>2433</v>
      </c>
      <c r="Q1090" s="5">
        <v>4849</v>
      </c>
      <c r="R1090" s="17">
        <f>VLOOKUP(Q1090,'Commission Criteria'!$B$3:$C$11,2,TRUE)</f>
        <v>0.01</v>
      </c>
      <c r="S1090" s="17">
        <f>VLOOKUP('OS Vlookup Approx Sol'!Q1090,IF('OS Vlookup Approx Sol'!O1090&lt;=5,'Commission Criteria'!$B$3:$C$11,'Commission Criteria'!$E$3:$F$11),2,1)</f>
        <v>0.01</v>
      </c>
      <c r="T1090" s="5" t="s">
        <v>995</v>
      </c>
      <c r="U1090" s="5" t="s">
        <v>888</v>
      </c>
      <c r="V1090" s="5" t="s">
        <v>889</v>
      </c>
      <c r="W1090" s="5" t="s">
        <v>865</v>
      </c>
      <c r="X1090" s="5" t="s">
        <v>890</v>
      </c>
    </row>
    <row r="1091" spans="1:24">
      <c r="A1091" s="5" t="s">
        <v>1809</v>
      </c>
      <c r="B1091" s="10">
        <v>42223</v>
      </c>
      <c r="C1091" s="10" t="str">
        <f>VLOOKUP(MONTH(B1091),'Commission Criteria'!$XES$3:$XFD$6,2,1)</f>
        <v>Qtr2</v>
      </c>
      <c r="D1091" s="5" t="s">
        <v>1539</v>
      </c>
      <c r="E1091" s="5">
        <v>10010</v>
      </c>
      <c r="F1091" s="5" t="s">
        <v>1487</v>
      </c>
      <c r="G1091" s="5">
        <v>2</v>
      </c>
      <c r="H1091" s="2" t="s">
        <v>997</v>
      </c>
      <c r="I1091" s="2" t="s">
        <v>896</v>
      </c>
      <c r="J1091" s="2" t="s">
        <v>897</v>
      </c>
      <c r="K1091" s="5" t="s">
        <v>1187</v>
      </c>
      <c r="L1091" s="5">
        <v>4206</v>
      </c>
      <c r="M1091" s="5">
        <v>1201</v>
      </c>
      <c r="N1091" s="5" t="s">
        <v>918</v>
      </c>
      <c r="O1091" s="8">
        <v>4</v>
      </c>
      <c r="P1091" s="5">
        <v>2402</v>
      </c>
      <c r="Q1091" s="5">
        <v>8412</v>
      </c>
      <c r="R1091" s="17">
        <f>VLOOKUP(Q1091,'Commission Criteria'!$B$3:$C$11,2,TRUE)</f>
        <v>0.03</v>
      </c>
      <c r="S1091" s="17">
        <f>VLOOKUP('OS Vlookup Approx Sol'!Q1091,IF('OS Vlookup Approx Sol'!O1091&lt;=5,'Commission Criteria'!$B$3:$C$11,'Commission Criteria'!$E$3:$F$11),2,1)</f>
        <v>0.03</v>
      </c>
      <c r="T1091" s="5" t="s">
        <v>997</v>
      </c>
      <c r="U1091" s="5" t="s">
        <v>895</v>
      </c>
      <c r="V1091" s="5" t="s">
        <v>896</v>
      </c>
      <c r="W1091" s="5" t="s">
        <v>879</v>
      </c>
      <c r="X1091" s="5" t="s">
        <v>897</v>
      </c>
    </row>
    <row r="1092" spans="1:24">
      <c r="A1092" s="5" t="s">
        <v>1810</v>
      </c>
      <c r="B1092" s="10">
        <v>42224</v>
      </c>
      <c r="C1092" s="10" t="str">
        <f>VLOOKUP(MONTH(B1092),'Commission Criteria'!$XES$3:$XFD$6,2,1)</f>
        <v>Qtr2</v>
      </c>
      <c r="D1092" s="5" t="s">
        <v>1546</v>
      </c>
      <c r="E1092" s="5">
        <v>10002</v>
      </c>
      <c r="F1092" s="5" t="s">
        <v>1505</v>
      </c>
      <c r="G1092" s="5">
        <v>1</v>
      </c>
      <c r="H1092" s="2" t="s">
        <v>990</v>
      </c>
      <c r="I1092" s="2" t="s">
        <v>868</v>
      </c>
      <c r="J1092" s="2" t="s">
        <v>870</v>
      </c>
      <c r="K1092" s="5" t="s">
        <v>1205</v>
      </c>
      <c r="L1092" s="5">
        <v>2958</v>
      </c>
      <c r="M1092" s="5">
        <v>1678</v>
      </c>
      <c r="N1092" s="5" t="s">
        <v>925</v>
      </c>
      <c r="O1092" s="8">
        <v>4</v>
      </c>
      <c r="P1092" s="5">
        <v>1678</v>
      </c>
      <c r="Q1092" s="5">
        <v>2958</v>
      </c>
      <c r="R1092" s="17">
        <f>VLOOKUP(Q1092,'Commission Criteria'!$B$3:$C$11,2,TRUE)</f>
        <v>0.01</v>
      </c>
      <c r="S1092" s="17">
        <f>VLOOKUP('OS Vlookup Approx Sol'!Q1092,IF('OS Vlookup Approx Sol'!O1092&lt;=5,'Commission Criteria'!$B$3:$C$11,'Commission Criteria'!$E$3:$F$11),2,1)</f>
        <v>0.01</v>
      </c>
      <c r="T1092" s="5" t="s">
        <v>990</v>
      </c>
      <c r="U1092" s="5" t="s">
        <v>867</v>
      </c>
      <c r="V1092" s="5" t="s">
        <v>868</v>
      </c>
      <c r="W1092" s="5" t="s">
        <v>869</v>
      </c>
      <c r="X1092" s="5" t="s">
        <v>870</v>
      </c>
    </row>
    <row r="1093" spans="1:24">
      <c r="A1093" s="5" t="s">
        <v>1811</v>
      </c>
      <c r="B1093" s="10">
        <v>42224</v>
      </c>
      <c r="C1093" s="10" t="str">
        <f>VLOOKUP(MONTH(B1093),'Commission Criteria'!$XES$3:$XFD$6,2,1)</f>
        <v>Qtr2</v>
      </c>
      <c r="D1093" s="5" t="s">
        <v>1546</v>
      </c>
      <c r="E1093" s="5">
        <v>10001</v>
      </c>
      <c r="F1093" s="5" t="s">
        <v>1353</v>
      </c>
      <c r="G1093" s="5">
        <v>1</v>
      </c>
      <c r="H1093" s="2" t="s">
        <v>1562</v>
      </c>
      <c r="I1093" s="2" t="s">
        <v>864</v>
      </c>
      <c r="J1093" s="2" t="s">
        <v>866</v>
      </c>
      <c r="K1093" s="5" t="s">
        <v>1053</v>
      </c>
      <c r="L1093" s="5">
        <v>4996</v>
      </c>
      <c r="M1093" s="5">
        <v>2108</v>
      </c>
      <c r="N1093" s="5" t="s">
        <v>923</v>
      </c>
      <c r="O1093" s="8">
        <v>4</v>
      </c>
      <c r="P1093" s="5">
        <v>2108</v>
      </c>
      <c r="Q1093" s="5">
        <v>4996</v>
      </c>
      <c r="R1093" s="17">
        <f>VLOOKUP(Q1093,'Commission Criteria'!$B$3:$C$11,2,TRUE)</f>
        <v>0.01</v>
      </c>
      <c r="S1093" s="17">
        <f>VLOOKUP('OS Vlookup Approx Sol'!Q1093,IF('OS Vlookup Approx Sol'!O1093&lt;=5,'Commission Criteria'!$B$3:$C$11,'Commission Criteria'!$E$3:$F$11),2,1)</f>
        <v>0.01</v>
      </c>
      <c r="T1093" s="5" t="s">
        <v>1562</v>
      </c>
      <c r="U1093" s="5" t="s">
        <v>863</v>
      </c>
      <c r="V1093" s="5" t="s">
        <v>864</v>
      </c>
      <c r="W1093" s="5" t="s">
        <v>865</v>
      </c>
      <c r="X1093" s="5" t="s">
        <v>866</v>
      </c>
    </row>
    <row r="1094" spans="1:24">
      <c r="A1094" s="5" t="s">
        <v>1812</v>
      </c>
      <c r="B1094" s="10">
        <v>42224</v>
      </c>
      <c r="C1094" s="10" t="str">
        <f>VLOOKUP(MONTH(B1094),'Commission Criteria'!$XES$3:$XFD$6,2,1)</f>
        <v>Qtr2</v>
      </c>
      <c r="D1094" s="5" t="s">
        <v>1539</v>
      </c>
      <c r="E1094" s="5">
        <v>10013</v>
      </c>
      <c r="F1094" s="5" t="s">
        <v>1303</v>
      </c>
      <c r="G1094" s="5">
        <v>2</v>
      </c>
      <c r="H1094" s="2" t="s">
        <v>1000</v>
      </c>
      <c r="I1094" s="2" t="s">
        <v>906</v>
      </c>
      <c r="J1094" s="2" t="s">
        <v>908</v>
      </c>
      <c r="K1094" s="5" t="s">
        <v>946</v>
      </c>
      <c r="L1094" s="5">
        <v>2921</v>
      </c>
      <c r="M1094" s="5">
        <v>1786</v>
      </c>
      <c r="N1094" s="5" t="s">
        <v>920</v>
      </c>
      <c r="O1094" s="8">
        <v>4</v>
      </c>
      <c r="P1094" s="5">
        <v>3572</v>
      </c>
      <c r="Q1094" s="5">
        <v>5842</v>
      </c>
      <c r="R1094" s="17">
        <f>VLOOKUP(Q1094,'Commission Criteria'!$B$3:$C$11,2,TRUE)</f>
        <v>0.03</v>
      </c>
      <c r="S1094" s="17">
        <f>VLOOKUP('OS Vlookup Approx Sol'!Q1094,IF('OS Vlookup Approx Sol'!O1094&lt;=5,'Commission Criteria'!$B$3:$C$11,'Commission Criteria'!$E$3:$F$11),2,1)</f>
        <v>0.03</v>
      </c>
      <c r="T1094" s="5" t="s">
        <v>1000</v>
      </c>
      <c r="U1094" s="5" t="s">
        <v>905</v>
      </c>
      <c r="V1094" s="5" t="s">
        <v>906</v>
      </c>
      <c r="W1094" s="5" t="s">
        <v>907</v>
      </c>
      <c r="X1094" s="5" t="s">
        <v>908</v>
      </c>
    </row>
    <row r="1095" spans="1:24">
      <c r="A1095" s="5" t="s">
        <v>1813</v>
      </c>
      <c r="B1095" s="10">
        <v>42228</v>
      </c>
      <c r="C1095" s="10" t="str">
        <f>VLOOKUP(MONTH(B1095),'Commission Criteria'!$XES$3:$XFD$6,2,1)</f>
        <v>Qtr2</v>
      </c>
      <c r="D1095" s="5" t="s">
        <v>1542</v>
      </c>
      <c r="E1095" s="5">
        <v>10010</v>
      </c>
      <c r="F1095" s="5" t="s">
        <v>1446</v>
      </c>
      <c r="G1095" s="5">
        <v>2</v>
      </c>
      <c r="H1095" s="2" t="s">
        <v>997</v>
      </c>
      <c r="I1095" s="2" t="s">
        <v>896</v>
      </c>
      <c r="J1095" s="2" t="s">
        <v>897</v>
      </c>
      <c r="K1095" s="5" t="s">
        <v>1146</v>
      </c>
      <c r="L1095" s="5">
        <v>4173</v>
      </c>
      <c r="M1095" s="5">
        <v>2497</v>
      </c>
      <c r="N1095" s="5" t="s">
        <v>918</v>
      </c>
      <c r="O1095" s="8" t="s">
        <v>1572</v>
      </c>
      <c r="P1095" s="5">
        <v>4994</v>
      </c>
      <c r="Q1095" s="5">
        <v>8346</v>
      </c>
      <c r="R1095" s="17">
        <f>VLOOKUP(Q1095,'Commission Criteria'!$B$3:$C$11,2,TRUE)</f>
        <v>0.03</v>
      </c>
      <c r="S1095" s="17">
        <f>VLOOKUP('OS Vlookup Approx Sol'!Q1095,IF('OS Vlookup Approx Sol'!O1095&lt;=5,'Commission Criteria'!$B$3:$C$11,'Commission Criteria'!$E$3:$F$11),2,1)</f>
        <v>0.02</v>
      </c>
      <c r="T1095" s="5" t="s">
        <v>997</v>
      </c>
      <c r="U1095" s="5" t="s">
        <v>895</v>
      </c>
      <c r="V1095" s="5" t="s">
        <v>896</v>
      </c>
      <c r="W1095" s="5" t="s">
        <v>879</v>
      </c>
      <c r="X1095" s="5" t="s">
        <v>897</v>
      </c>
    </row>
    <row r="1096" spans="1:24">
      <c r="A1096" s="5" t="s">
        <v>1814</v>
      </c>
      <c r="B1096" s="10">
        <v>42230</v>
      </c>
      <c r="C1096" s="10" t="str">
        <f>VLOOKUP(MONTH(B1096),'Commission Criteria'!$XES$3:$XFD$6,2,1)</f>
        <v>Qtr2</v>
      </c>
      <c r="D1096" s="5" t="s">
        <v>1545</v>
      </c>
      <c r="E1096" s="5">
        <v>10009</v>
      </c>
      <c r="F1096" s="5" t="s">
        <v>1301</v>
      </c>
      <c r="G1096" s="5">
        <v>24</v>
      </c>
      <c r="H1096" s="2" t="s">
        <v>996</v>
      </c>
      <c r="I1096" s="2" t="s">
        <v>892</v>
      </c>
      <c r="J1096" s="2" t="s">
        <v>894</v>
      </c>
      <c r="K1096" s="5" t="s">
        <v>948</v>
      </c>
      <c r="L1096" s="5">
        <v>4185</v>
      </c>
      <c r="M1096" s="5">
        <v>1204</v>
      </c>
      <c r="N1096" s="5" t="s">
        <v>923</v>
      </c>
      <c r="O1096" s="8">
        <v>6</v>
      </c>
      <c r="P1096" s="5">
        <v>28896</v>
      </c>
      <c r="Q1096" s="5">
        <v>100440</v>
      </c>
      <c r="R1096" s="17">
        <f>VLOOKUP(Q1096,'Commission Criteria'!$B$3:$C$11,2,TRUE)</f>
        <v>0.09</v>
      </c>
      <c r="S1096" s="17">
        <f>VLOOKUP('OS Vlookup Approx Sol'!Q1096,IF('OS Vlookup Approx Sol'!O1096&lt;=5,'Commission Criteria'!$B$3:$C$11,'Commission Criteria'!$E$3:$F$11),2,1)</f>
        <v>0.1</v>
      </c>
      <c r="T1096" s="5" t="s">
        <v>996</v>
      </c>
      <c r="U1096" s="5" t="s">
        <v>891</v>
      </c>
      <c r="V1096" s="5" t="s">
        <v>892</v>
      </c>
      <c r="W1096" s="5" t="s">
        <v>893</v>
      </c>
      <c r="X1096" s="5" t="s">
        <v>894</v>
      </c>
    </row>
    <row r="1097" spans="1:24">
      <c r="A1097" s="5" t="s">
        <v>1815</v>
      </c>
      <c r="B1097" s="10">
        <v>42231</v>
      </c>
      <c r="C1097" s="10" t="str">
        <f>VLOOKUP(MONTH(B1097),'Commission Criteria'!$XES$3:$XFD$6,2,1)</f>
        <v>Qtr2</v>
      </c>
      <c r="D1097" s="5" t="s">
        <v>1543</v>
      </c>
      <c r="E1097" s="5">
        <v>10015</v>
      </c>
      <c r="F1097" s="5" t="s">
        <v>1409</v>
      </c>
      <c r="G1097" s="5">
        <v>1</v>
      </c>
      <c r="H1097" s="2" t="s">
        <v>1002</v>
      </c>
      <c r="I1097" s="2" t="s">
        <v>914</v>
      </c>
      <c r="J1097" s="2" t="s">
        <v>915</v>
      </c>
      <c r="K1097" s="5" t="s">
        <v>1109</v>
      </c>
      <c r="L1097" s="5">
        <v>3573</v>
      </c>
      <c r="M1097" s="5">
        <v>1857</v>
      </c>
      <c r="N1097" s="5" t="s">
        <v>918</v>
      </c>
      <c r="O1097" s="8">
        <v>10</v>
      </c>
      <c r="P1097" s="5">
        <v>1857</v>
      </c>
      <c r="Q1097" s="5">
        <v>3573</v>
      </c>
      <c r="R1097" s="17">
        <f>VLOOKUP(Q1097,'Commission Criteria'!$B$3:$C$11,2,TRUE)</f>
        <v>0.01</v>
      </c>
      <c r="S1097" s="17">
        <f>VLOOKUP('OS Vlookup Approx Sol'!Q1097,IF('OS Vlookup Approx Sol'!O1097&lt;=5,'Commission Criteria'!$B$3:$C$11,'Commission Criteria'!$E$3:$F$11),2,1)</f>
        <v>0.02</v>
      </c>
      <c r="T1097" s="5" t="s">
        <v>1002</v>
      </c>
      <c r="U1097" s="5" t="s">
        <v>913</v>
      </c>
      <c r="V1097" s="5" t="s">
        <v>914</v>
      </c>
      <c r="W1097" s="5" t="s">
        <v>907</v>
      </c>
      <c r="X1097" s="5" t="s">
        <v>915</v>
      </c>
    </row>
    <row r="1098" spans="1:24">
      <c r="A1098" s="5" t="s">
        <v>1816</v>
      </c>
      <c r="B1098" s="10">
        <v>42231</v>
      </c>
      <c r="C1098" s="10" t="str">
        <f>VLOOKUP(MONTH(B1098),'Commission Criteria'!$XES$3:$XFD$6,2,1)</f>
        <v>Qtr2</v>
      </c>
      <c r="D1098" s="5" t="s">
        <v>1539</v>
      </c>
      <c r="E1098" s="5">
        <v>10008</v>
      </c>
      <c r="F1098" s="5" t="s">
        <v>1442</v>
      </c>
      <c r="G1098" s="5">
        <v>3</v>
      </c>
      <c r="H1098" s="2" t="s">
        <v>995</v>
      </c>
      <c r="I1098" s="2" t="s">
        <v>889</v>
      </c>
      <c r="J1098" s="2" t="s">
        <v>890</v>
      </c>
      <c r="K1098" s="5" t="s">
        <v>1142</v>
      </c>
      <c r="L1098" s="5">
        <v>3094</v>
      </c>
      <c r="M1098" s="5">
        <v>2233</v>
      </c>
      <c r="N1098" s="5" t="s">
        <v>918</v>
      </c>
      <c r="O1098" s="8">
        <v>4</v>
      </c>
      <c r="P1098" s="5">
        <v>6699</v>
      </c>
      <c r="Q1098" s="5">
        <v>9282</v>
      </c>
      <c r="R1098" s="17">
        <f>VLOOKUP(Q1098,'Commission Criteria'!$B$3:$C$11,2,TRUE)</f>
        <v>0.03</v>
      </c>
      <c r="S1098" s="17">
        <f>VLOOKUP('OS Vlookup Approx Sol'!Q1098,IF('OS Vlookup Approx Sol'!O1098&lt;=5,'Commission Criteria'!$B$3:$C$11,'Commission Criteria'!$E$3:$F$11),2,1)</f>
        <v>0.03</v>
      </c>
      <c r="T1098" s="5" t="s">
        <v>995</v>
      </c>
      <c r="U1098" s="5" t="s">
        <v>888</v>
      </c>
      <c r="V1098" s="5" t="s">
        <v>889</v>
      </c>
      <c r="W1098" s="5" t="s">
        <v>865</v>
      </c>
      <c r="X1098" s="5" t="s">
        <v>890</v>
      </c>
    </row>
    <row r="1099" spans="1:24">
      <c r="A1099" s="5" t="s">
        <v>1817</v>
      </c>
      <c r="B1099" s="10">
        <v>42232</v>
      </c>
      <c r="C1099" s="10" t="str">
        <f>VLOOKUP(MONTH(B1099),'Commission Criteria'!$XES$3:$XFD$6,2,1)</f>
        <v>Qtr2</v>
      </c>
      <c r="D1099" s="5" t="s">
        <v>1541</v>
      </c>
      <c r="E1099" s="5">
        <v>10008</v>
      </c>
      <c r="F1099" s="5" t="s">
        <v>1308</v>
      </c>
      <c r="G1099" s="5">
        <v>1</v>
      </c>
      <c r="H1099" s="2" t="s">
        <v>995</v>
      </c>
      <c r="I1099" s="2" t="s">
        <v>889</v>
      </c>
      <c r="J1099" s="2" t="s">
        <v>890</v>
      </c>
      <c r="K1099" s="5" t="s">
        <v>983</v>
      </c>
      <c r="L1099" s="5">
        <v>4325</v>
      </c>
      <c r="M1099" s="5">
        <v>1734</v>
      </c>
      <c r="N1099" s="5" t="s">
        <v>925</v>
      </c>
      <c r="O1099" s="8">
        <v>8</v>
      </c>
      <c r="P1099" s="5">
        <v>1734</v>
      </c>
      <c r="Q1099" s="5">
        <v>4325</v>
      </c>
      <c r="R1099" s="17">
        <f>VLOOKUP(Q1099,'Commission Criteria'!$B$3:$C$11,2,TRUE)</f>
        <v>0.01</v>
      </c>
      <c r="S1099" s="17">
        <f>VLOOKUP('OS Vlookup Approx Sol'!Q1099,IF('OS Vlookup Approx Sol'!O1099&lt;=5,'Commission Criteria'!$B$3:$C$11,'Commission Criteria'!$E$3:$F$11),2,1)</f>
        <v>0.02</v>
      </c>
      <c r="T1099" s="5" t="s">
        <v>995</v>
      </c>
      <c r="U1099" s="5" t="s">
        <v>888</v>
      </c>
      <c r="V1099" s="5" t="s">
        <v>889</v>
      </c>
      <c r="W1099" s="5" t="s">
        <v>865</v>
      </c>
      <c r="X1099" s="5" t="s">
        <v>890</v>
      </c>
    </row>
    <row r="1100" spans="1:24">
      <c r="A1100" s="5" t="s">
        <v>1818</v>
      </c>
      <c r="B1100" s="10">
        <v>42232</v>
      </c>
      <c r="C1100" s="10" t="str">
        <f>VLOOKUP(MONTH(B1100),'Commission Criteria'!$XES$3:$XFD$6,2,1)</f>
        <v>Qtr2</v>
      </c>
      <c r="D1100" s="5" t="s">
        <v>1539</v>
      </c>
      <c r="E1100" s="5">
        <v>10005</v>
      </c>
      <c r="F1100" s="5" t="s">
        <v>1254</v>
      </c>
      <c r="G1100" s="5">
        <v>3</v>
      </c>
      <c r="H1100" s="2" t="s">
        <v>993</v>
      </c>
      <c r="I1100" s="2" t="s">
        <v>878</v>
      </c>
      <c r="J1100" s="2" t="s">
        <v>880</v>
      </c>
      <c r="K1100" s="5" t="s">
        <v>928</v>
      </c>
      <c r="L1100" s="5">
        <v>2747</v>
      </c>
      <c r="M1100" s="5">
        <v>2098</v>
      </c>
      <c r="N1100" s="5" t="s">
        <v>927</v>
      </c>
      <c r="O1100" s="8">
        <v>4</v>
      </c>
      <c r="P1100" s="5">
        <v>6294</v>
      </c>
      <c r="Q1100" s="5">
        <v>8241</v>
      </c>
      <c r="R1100" s="17">
        <f>VLOOKUP(Q1100,'Commission Criteria'!$B$3:$C$11,2,TRUE)</f>
        <v>0.03</v>
      </c>
      <c r="S1100" s="17">
        <f>VLOOKUP('OS Vlookup Approx Sol'!Q1100,IF('OS Vlookup Approx Sol'!O1100&lt;=5,'Commission Criteria'!$B$3:$C$11,'Commission Criteria'!$E$3:$F$11),2,1)</f>
        <v>0.03</v>
      </c>
      <c r="T1100" s="5" t="s">
        <v>993</v>
      </c>
      <c r="U1100" s="5" t="s">
        <v>877</v>
      </c>
      <c r="V1100" s="5" t="s">
        <v>878</v>
      </c>
      <c r="W1100" s="5" t="s">
        <v>879</v>
      </c>
      <c r="X1100" s="5" t="s">
        <v>880</v>
      </c>
    </row>
    <row r="1101" spans="1:24">
      <c r="A1101" s="5" t="s">
        <v>1819</v>
      </c>
      <c r="B1101" s="10">
        <v>42233</v>
      </c>
      <c r="C1101" s="10" t="str">
        <f>VLOOKUP(MONTH(B1101),'Commission Criteria'!$XES$3:$XFD$6,2,1)</f>
        <v>Qtr2</v>
      </c>
      <c r="D1101" s="5" t="s">
        <v>1546</v>
      </c>
      <c r="E1101" s="5">
        <v>10012</v>
      </c>
      <c r="F1101" s="5" t="s">
        <v>1336</v>
      </c>
      <c r="G1101" s="5">
        <v>1</v>
      </c>
      <c r="H1101" s="2" t="s">
        <v>999</v>
      </c>
      <c r="I1101" s="2" t="s">
        <v>903</v>
      </c>
      <c r="J1101" s="2" t="s">
        <v>904</v>
      </c>
      <c r="K1101" s="5" t="s">
        <v>1036</v>
      </c>
      <c r="L1101" s="5">
        <v>3025</v>
      </c>
      <c r="M1101" s="5">
        <v>1863</v>
      </c>
      <c r="N1101" s="5" t="s">
        <v>918</v>
      </c>
      <c r="O1101" s="8">
        <v>4</v>
      </c>
      <c r="P1101" s="5">
        <v>1863</v>
      </c>
      <c r="Q1101" s="5">
        <v>3025</v>
      </c>
      <c r="R1101" s="17">
        <f>VLOOKUP(Q1101,'Commission Criteria'!$B$3:$C$11,2,TRUE)</f>
        <v>0.01</v>
      </c>
      <c r="S1101" s="17">
        <f>VLOOKUP('OS Vlookup Approx Sol'!Q1101,IF('OS Vlookup Approx Sol'!O1101&lt;=5,'Commission Criteria'!$B$3:$C$11,'Commission Criteria'!$E$3:$F$11),2,1)</f>
        <v>0.01</v>
      </c>
      <c r="T1101" s="5" t="s">
        <v>999</v>
      </c>
      <c r="U1101" s="5" t="s">
        <v>902</v>
      </c>
      <c r="V1101" s="5" t="s">
        <v>903</v>
      </c>
      <c r="W1101" s="5" t="s">
        <v>879</v>
      </c>
      <c r="X1101" s="5" t="s">
        <v>904</v>
      </c>
    </row>
    <row r="1102" spans="1:24">
      <c r="A1102" s="5" t="s">
        <v>1820</v>
      </c>
      <c r="B1102" s="10">
        <v>42233</v>
      </c>
      <c r="C1102" s="10" t="str">
        <f>VLOOKUP(MONTH(B1102),'Commission Criteria'!$XES$3:$XFD$6,2,1)</f>
        <v>Qtr2</v>
      </c>
      <c r="D1102" s="5" t="s">
        <v>1543</v>
      </c>
      <c r="E1102" s="5">
        <v>10012</v>
      </c>
      <c r="F1102" s="5" t="s">
        <v>1488</v>
      </c>
      <c r="G1102" s="5">
        <v>1</v>
      </c>
      <c r="H1102" s="2" t="s">
        <v>999</v>
      </c>
      <c r="I1102" s="2" t="s">
        <v>903</v>
      </c>
      <c r="J1102" s="2" t="s">
        <v>904</v>
      </c>
      <c r="K1102" s="5" t="s">
        <v>1188</v>
      </c>
      <c r="L1102" s="5">
        <v>4729</v>
      </c>
      <c r="M1102" s="5">
        <v>1359</v>
      </c>
      <c r="N1102" s="5" t="s">
        <v>925</v>
      </c>
      <c r="O1102" s="8">
        <v>10</v>
      </c>
      <c r="P1102" s="5">
        <v>1359</v>
      </c>
      <c r="Q1102" s="5">
        <v>4729</v>
      </c>
      <c r="R1102" s="17">
        <f>VLOOKUP(Q1102,'Commission Criteria'!$B$3:$C$11,2,TRUE)</f>
        <v>0.01</v>
      </c>
      <c r="S1102" s="17">
        <f>VLOOKUP('OS Vlookup Approx Sol'!Q1102,IF('OS Vlookup Approx Sol'!O1102&lt;=5,'Commission Criteria'!$B$3:$C$11,'Commission Criteria'!$E$3:$F$11),2,1)</f>
        <v>0.02</v>
      </c>
      <c r="T1102" s="5" t="s">
        <v>999</v>
      </c>
      <c r="U1102" s="5" t="s">
        <v>902</v>
      </c>
      <c r="V1102" s="5" t="s">
        <v>903</v>
      </c>
      <c r="W1102" s="5" t="s">
        <v>879</v>
      </c>
      <c r="X1102" s="5" t="s">
        <v>904</v>
      </c>
    </row>
    <row r="1103" spans="1:24">
      <c r="A1103" s="5" t="s">
        <v>1821</v>
      </c>
      <c r="B1103" s="10">
        <v>42233</v>
      </c>
      <c r="C1103" s="10" t="str">
        <f>VLOOKUP(MONTH(B1103),'Commission Criteria'!$XES$3:$XFD$6,2,1)</f>
        <v>Qtr2</v>
      </c>
      <c r="D1103" s="5" t="s">
        <v>1546</v>
      </c>
      <c r="E1103" s="5">
        <v>10003</v>
      </c>
      <c r="F1103" s="5" t="s">
        <v>1423</v>
      </c>
      <c r="G1103" s="5">
        <v>1</v>
      </c>
      <c r="H1103" s="2" t="s">
        <v>991</v>
      </c>
      <c r="I1103" s="2" t="s">
        <v>872</v>
      </c>
      <c r="J1103" s="2" t="s">
        <v>874</v>
      </c>
      <c r="K1103" s="5" t="s">
        <v>1123</v>
      </c>
      <c r="L1103" s="5">
        <v>4927</v>
      </c>
      <c r="M1103" s="5">
        <v>2034</v>
      </c>
      <c r="N1103" s="5" t="s">
        <v>925</v>
      </c>
      <c r="O1103" s="8">
        <v>4</v>
      </c>
      <c r="P1103" s="5">
        <v>2034</v>
      </c>
      <c r="Q1103" s="5">
        <v>4927</v>
      </c>
      <c r="R1103" s="17">
        <f>VLOOKUP(Q1103,'Commission Criteria'!$B$3:$C$11,2,TRUE)</f>
        <v>0.01</v>
      </c>
      <c r="S1103" s="17">
        <f>VLOOKUP('OS Vlookup Approx Sol'!Q1103,IF('OS Vlookup Approx Sol'!O1103&lt;=5,'Commission Criteria'!$B$3:$C$11,'Commission Criteria'!$E$3:$F$11),2,1)</f>
        <v>0.01</v>
      </c>
      <c r="T1103" s="5" t="s">
        <v>991</v>
      </c>
      <c r="U1103" s="5" t="s">
        <v>871</v>
      </c>
      <c r="V1103" s="5" t="s">
        <v>872</v>
      </c>
      <c r="W1103" s="5" t="s">
        <v>873</v>
      </c>
      <c r="X1103" s="5" t="s">
        <v>874</v>
      </c>
    </row>
    <row r="1104" spans="1:24">
      <c r="A1104" s="5" t="s">
        <v>1822</v>
      </c>
      <c r="B1104" s="10">
        <v>42233</v>
      </c>
      <c r="C1104" s="10" t="str">
        <f>VLOOKUP(MONTH(B1104),'Commission Criteria'!$XES$3:$XFD$6,2,1)</f>
        <v>Qtr2</v>
      </c>
      <c r="D1104" s="5" t="s">
        <v>1539</v>
      </c>
      <c r="E1104" s="5">
        <v>10001</v>
      </c>
      <c r="F1104" s="5" t="s">
        <v>1270</v>
      </c>
      <c r="G1104" s="5">
        <v>2</v>
      </c>
      <c r="H1104" s="2" t="s">
        <v>1562</v>
      </c>
      <c r="I1104" s="2" t="s">
        <v>864</v>
      </c>
      <c r="J1104" s="2" t="s">
        <v>866</v>
      </c>
      <c r="K1104" s="5" t="s">
        <v>932</v>
      </c>
      <c r="L1104" s="5">
        <v>2895</v>
      </c>
      <c r="M1104" s="5">
        <v>1871</v>
      </c>
      <c r="N1104" s="5" t="s">
        <v>925</v>
      </c>
      <c r="O1104" s="8">
        <v>4</v>
      </c>
      <c r="P1104" s="5">
        <v>3742</v>
      </c>
      <c r="Q1104" s="5">
        <v>5790</v>
      </c>
      <c r="R1104" s="17">
        <f>VLOOKUP(Q1104,'Commission Criteria'!$B$3:$C$11,2,TRUE)</f>
        <v>0.03</v>
      </c>
      <c r="S1104" s="17">
        <f>VLOOKUP('OS Vlookup Approx Sol'!Q1104,IF('OS Vlookup Approx Sol'!O1104&lt;=5,'Commission Criteria'!$B$3:$C$11,'Commission Criteria'!$E$3:$F$11),2,1)</f>
        <v>0.03</v>
      </c>
      <c r="T1104" s="5" t="s">
        <v>1562</v>
      </c>
      <c r="U1104" s="5" t="s">
        <v>863</v>
      </c>
      <c r="V1104" s="5" t="s">
        <v>864</v>
      </c>
      <c r="W1104" s="5" t="s">
        <v>865</v>
      </c>
      <c r="X1104" s="5" t="s">
        <v>866</v>
      </c>
    </row>
    <row r="1105" spans="1:24">
      <c r="A1105" s="5" t="s">
        <v>1823</v>
      </c>
      <c r="B1105" s="10">
        <v>42235</v>
      </c>
      <c r="C1105" s="10" t="str">
        <f>VLOOKUP(MONTH(B1105),'Commission Criteria'!$XES$3:$XFD$6,2,1)</f>
        <v>Qtr2</v>
      </c>
      <c r="D1105" s="5" t="s">
        <v>1542</v>
      </c>
      <c r="E1105" s="5">
        <v>10005</v>
      </c>
      <c r="F1105" s="5" t="s">
        <v>1521</v>
      </c>
      <c r="G1105" s="5">
        <v>1</v>
      </c>
      <c r="H1105" s="2" t="s">
        <v>993</v>
      </c>
      <c r="I1105" s="2" t="s">
        <v>878</v>
      </c>
      <c r="J1105" s="2" t="s">
        <v>880</v>
      </c>
      <c r="K1105" s="5" t="s">
        <v>1221</v>
      </c>
      <c r="L1105" s="5">
        <v>4711</v>
      </c>
      <c r="M1105" s="5">
        <v>1267</v>
      </c>
      <c r="N1105" s="5" t="s">
        <v>923</v>
      </c>
      <c r="O1105" s="8" t="s">
        <v>1572</v>
      </c>
      <c r="P1105" s="5">
        <v>1267</v>
      </c>
      <c r="Q1105" s="5">
        <v>4711</v>
      </c>
      <c r="R1105" s="17">
        <f>VLOOKUP(Q1105,'Commission Criteria'!$B$3:$C$11,2,TRUE)</f>
        <v>0.01</v>
      </c>
      <c r="S1105" s="17">
        <f>VLOOKUP('OS Vlookup Approx Sol'!Q1105,IF('OS Vlookup Approx Sol'!O1105&lt;=5,'Commission Criteria'!$B$3:$C$11,'Commission Criteria'!$E$3:$F$11),2,1)</f>
        <v>0.02</v>
      </c>
      <c r="T1105" s="5" t="s">
        <v>993</v>
      </c>
      <c r="U1105" s="5" t="s">
        <v>877</v>
      </c>
      <c r="V1105" s="5" t="s">
        <v>878</v>
      </c>
      <c r="W1105" s="5" t="s">
        <v>879</v>
      </c>
      <c r="X1105" s="5" t="s">
        <v>880</v>
      </c>
    </row>
    <row r="1106" spans="1:24">
      <c r="A1106" s="5" t="s">
        <v>1824</v>
      </c>
      <c r="B1106" s="10">
        <v>42236</v>
      </c>
      <c r="C1106" s="10" t="str">
        <f>VLOOKUP(MONTH(B1106),'Commission Criteria'!$XES$3:$XFD$6,2,1)</f>
        <v>Qtr2</v>
      </c>
      <c r="D1106" s="5" t="s">
        <v>1541</v>
      </c>
      <c r="E1106" s="5">
        <v>10012</v>
      </c>
      <c r="F1106" s="5" t="s">
        <v>1388</v>
      </c>
      <c r="G1106" s="5">
        <v>1</v>
      </c>
      <c r="H1106" s="2" t="s">
        <v>999</v>
      </c>
      <c r="I1106" s="2" t="s">
        <v>903</v>
      </c>
      <c r="J1106" s="2" t="s">
        <v>904</v>
      </c>
      <c r="K1106" s="5" t="s">
        <v>1088</v>
      </c>
      <c r="L1106" s="5">
        <v>2523</v>
      </c>
      <c r="M1106" s="5">
        <v>1665</v>
      </c>
      <c r="N1106" s="5" t="s">
        <v>918</v>
      </c>
      <c r="O1106" s="8">
        <v>8</v>
      </c>
      <c r="P1106" s="5">
        <v>1665</v>
      </c>
      <c r="Q1106" s="5">
        <v>2523</v>
      </c>
      <c r="R1106" s="17">
        <f>VLOOKUP(Q1106,'Commission Criteria'!$B$3:$C$11,2,TRUE)</f>
        <v>0.01</v>
      </c>
      <c r="S1106" s="17">
        <f>VLOOKUP('OS Vlookup Approx Sol'!Q1106,IF('OS Vlookup Approx Sol'!O1106&lt;=5,'Commission Criteria'!$B$3:$C$11,'Commission Criteria'!$E$3:$F$11),2,1)</f>
        <v>0.02</v>
      </c>
      <c r="T1106" s="5" t="s">
        <v>999</v>
      </c>
      <c r="U1106" s="5" t="s">
        <v>902</v>
      </c>
      <c r="V1106" s="5" t="s">
        <v>903</v>
      </c>
      <c r="W1106" s="5" t="s">
        <v>879</v>
      </c>
      <c r="X1106" s="5" t="s">
        <v>904</v>
      </c>
    </row>
    <row r="1107" spans="1:24">
      <c r="A1107" s="5" t="s">
        <v>1825</v>
      </c>
      <c r="B1107" s="10">
        <v>42236</v>
      </c>
      <c r="C1107" s="10" t="str">
        <f>VLOOKUP(MONTH(B1107),'Commission Criteria'!$XES$3:$XFD$6,2,1)</f>
        <v>Qtr2</v>
      </c>
      <c r="D1107" s="5" t="s">
        <v>1542</v>
      </c>
      <c r="E1107" s="5">
        <v>10007</v>
      </c>
      <c r="F1107" s="5" t="s">
        <v>1524</v>
      </c>
      <c r="G1107" s="5">
        <v>2</v>
      </c>
      <c r="H1107" s="2" t="s">
        <v>994</v>
      </c>
      <c r="I1107" s="2" t="s">
        <v>886</v>
      </c>
      <c r="J1107" s="2" t="s">
        <v>887</v>
      </c>
      <c r="K1107" s="5" t="s">
        <v>1224</v>
      </c>
      <c r="L1107" s="5">
        <v>4454</v>
      </c>
      <c r="M1107" s="5">
        <v>1884</v>
      </c>
      <c r="N1107" s="5" t="s">
        <v>918</v>
      </c>
      <c r="O1107" s="8" t="s">
        <v>1572</v>
      </c>
      <c r="P1107" s="5">
        <v>3768</v>
      </c>
      <c r="Q1107" s="5">
        <v>8908</v>
      </c>
      <c r="R1107" s="17">
        <f>VLOOKUP(Q1107,'Commission Criteria'!$B$3:$C$11,2,TRUE)</f>
        <v>0.03</v>
      </c>
      <c r="S1107" s="17">
        <f>VLOOKUP('OS Vlookup Approx Sol'!Q1107,IF('OS Vlookup Approx Sol'!O1107&lt;=5,'Commission Criteria'!$B$3:$C$11,'Commission Criteria'!$E$3:$F$11),2,1)</f>
        <v>0.02</v>
      </c>
      <c r="T1107" s="5" t="s">
        <v>994</v>
      </c>
      <c r="U1107" s="5" t="s">
        <v>885</v>
      </c>
      <c r="V1107" s="5" t="s">
        <v>886</v>
      </c>
      <c r="W1107" s="5" t="s">
        <v>879</v>
      </c>
      <c r="X1107" s="5" t="s">
        <v>887</v>
      </c>
    </row>
    <row r="1108" spans="1:24">
      <c r="A1108" s="5" t="s">
        <v>1826</v>
      </c>
      <c r="B1108" s="10">
        <v>42238</v>
      </c>
      <c r="C1108" s="10" t="str">
        <f>VLOOKUP(MONTH(B1108),'Commission Criteria'!$XES$3:$XFD$6,2,1)</f>
        <v>Qtr2</v>
      </c>
      <c r="D1108" s="5" t="s">
        <v>1540</v>
      </c>
      <c r="E1108" s="5">
        <v>10011</v>
      </c>
      <c r="F1108" s="5" t="s">
        <v>1289</v>
      </c>
      <c r="G1108" s="5">
        <v>2</v>
      </c>
      <c r="H1108" s="2" t="s">
        <v>998</v>
      </c>
      <c r="I1108" s="2" t="s">
        <v>899</v>
      </c>
      <c r="J1108" s="2" t="s">
        <v>901</v>
      </c>
      <c r="K1108" s="5" t="s">
        <v>939</v>
      </c>
      <c r="L1108" s="5">
        <v>3768</v>
      </c>
      <c r="M1108" s="5">
        <v>1353</v>
      </c>
      <c r="N1108" s="5" t="s">
        <v>918</v>
      </c>
      <c r="O1108" s="8">
        <v>5</v>
      </c>
      <c r="P1108" s="5">
        <v>2706</v>
      </c>
      <c r="Q1108" s="5">
        <v>7536</v>
      </c>
      <c r="R1108" s="17">
        <f>VLOOKUP(Q1108,'Commission Criteria'!$B$3:$C$11,2,TRUE)</f>
        <v>0.03</v>
      </c>
      <c r="S1108" s="17">
        <f>VLOOKUP('OS Vlookup Approx Sol'!Q1108,IF('OS Vlookup Approx Sol'!O1108&lt;=5,'Commission Criteria'!$B$3:$C$11,'Commission Criteria'!$E$3:$F$11),2,1)</f>
        <v>0.03</v>
      </c>
      <c r="T1108" s="5" t="s">
        <v>998</v>
      </c>
      <c r="U1108" s="5" t="s">
        <v>898</v>
      </c>
      <c r="V1108" s="5" t="s">
        <v>899</v>
      </c>
      <c r="W1108" s="5" t="s">
        <v>900</v>
      </c>
      <c r="X1108" s="5" t="s">
        <v>901</v>
      </c>
    </row>
    <row r="1109" spans="1:24">
      <c r="A1109" s="5" t="s">
        <v>1827</v>
      </c>
      <c r="B1109" s="10">
        <v>42239</v>
      </c>
      <c r="C1109" s="10" t="str">
        <f>VLOOKUP(MONTH(B1109),'Commission Criteria'!$XES$3:$XFD$6,2,1)</f>
        <v>Qtr2</v>
      </c>
      <c r="D1109" s="5" t="s">
        <v>1543</v>
      </c>
      <c r="E1109" s="5">
        <v>10001</v>
      </c>
      <c r="F1109" s="5" t="s">
        <v>1263</v>
      </c>
      <c r="G1109" s="5">
        <v>2</v>
      </c>
      <c r="H1109" s="2" t="s">
        <v>1562</v>
      </c>
      <c r="I1109" s="2" t="s">
        <v>864</v>
      </c>
      <c r="J1109" s="2" t="s">
        <v>866</v>
      </c>
      <c r="K1109" s="5" t="s">
        <v>969</v>
      </c>
      <c r="L1109" s="5">
        <v>2610</v>
      </c>
      <c r="M1109" s="5">
        <v>1307</v>
      </c>
      <c r="N1109" s="5" t="s">
        <v>918</v>
      </c>
      <c r="O1109" s="8">
        <v>10</v>
      </c>
      <c r="P1109" s="5">
        <v>2614</v>
      </c>
      <c r="Q1109" s="5">
        <v>5220</v>
      </c>
      <c r="R1109" s="17">
        <f>VLOOKUP(Q1109,'Commission Criteria'!$B$3:$C$11,2,TRUE)</f>
        <v>0.03</v>
      </c>
      <c r="S1109" s="17">
        <f>VLOOKUP('OS Vlookup Approx Sol'!Q1109,IF('OS Vlookup Approx Sol'!O1109&lt;=5,'Commission Criteria'!$B$3:$C$11,'Commission Criteria'!$E$3:$F$11),2,1)</f>
        <v>0.02</v>
      </c>
      <c r="T1109" s="5" t="s">
        <v>1562</v>
      </c>
      <c r="U1109" s="5" t="s">
        <v>863</v>
      </c>
      <c r="V1109" s="5" t="s">
        <v>864</v>
      </c>
      <c r="W1109" s="5" t="s">
        <v>865</v>
      </c>
      <c r="X1109" s="5" t="s">
        <v>866</v>
      </c>
    </row>
    <row r="1110" spans="1:24">
      <c r="A1110" s="5" t="s">
        <v>1828</v>
      </c>
      <c r="B1110" s="10">
        <v>42240</v>
      </c>
      <c r="C1110" s="10" t="str">
        <f>VLOOKUP(MONTH(B1110),'Commission Criteria'!$XES$3:$XFD$6,2,1)</f>
        <v>Qtr2</v>
      </c>
      <c r="D1110" s="5" t="s">
        <v>1545</v>
      </c>
      <c r="E1110" s="5">
        <v>10005</v>
      </c>
      <c r="F1110" s="5" t="s">
        <v>1251</v>
      </c>
      <c r="G1110" s="5">
        <v>1</v>
      </c>
      <c r="H1110" s="2" t="s">
        <v>993</v>
      </c>
      <c r="I1110" s="2" t="s">
        <v>878</v>
      </c>
      <c r="J1110" s="2" t="s">
        <v>880</v>
      </c>
      <c r="K1110" s="5" t="s">
        <v>955</v>
      </c>
      <c r="L1110" s="5">
        <v>2612</v>
      </c>
      <c r="M1110" s="5">
        <v>1994</v>
      </c>
      <c r="N1110" s="5" t="s">
        <v>918</v>
      </c>
      <c r="O1110" s="8">
        <v>6</v>
      </c>
      <c r="P1110" s="5">
        <v>1994</v>
      </c>
      <c r="Q1110" s="5">
        <v>2612</v>
      </c>
      <c r="R1110" s="17">
        <f>VLOOKUP(Q1110,'Commission Criteria'!$B$3:$C$11,2,TRUE)</f>
        <v>0.01</v>
      </c>
      <c r="S1110" s="17">
        <f>VLOOKUP('OS Vlookup Approx Sol'!Q1110,IF('OS Vlookup Approx Sol'!O1110&lt;=5,'Commission Criteria'!$B$3:$C$11,'Commission Criteria'!$E$3:$F$11),2,1)</f>
        <v>0.02</v>
      </c>
      <c r="T1110" s="5" t="s">
        <v>993</v>
      </c>
      <c r="U1110" s="5" t="s">
        <v>877</v>
      </c>
      <c r="V1110" s="5" t="s">
        <v>878</v>
      </c>
      <c r="W1110" s="5" t="s">
        <v>879</v>
      </c>
      <c r="X1110" s="5" t="s">
        <v>880</v>
      </c>
    </row>
    <row r="1111" spans="1:24">
      <c r="A1111" s="5" t="s">
        <v>1829</v>
      </c>
      <c r="B1111" s="10">
        <v>42242</v>
      </c>
      <c r="C1111" s="10" t="str">
        <f>VLOOKUP(MONTH(B1111),'Commission Criteria'!$XES$3:$XFD$6,2,1)</f>
        <v>Qtr2</v>
      </c>
      <c r="D1111" s="5" t="s">
        <v>1543</v>
      </c>
      <c r="E1111" s="5">
        <v>10010</v>
      </c>
      <c r="F1111" s="5" t="s">
        <v>1532</v>
      </c>
      <c r="G1111" s="5">
        <v>3</v>
      </c>
      <c r="H1111" s="2" t="s">
        <v>997</v>
      </c>
      <c r="I1111" s="2" t="s">
        <v>896</v>
      </c>
      <c r="J1111" s="2" t="s">
        <v>897</v>
      </c>
      <c r="K1111" s="5" t="s">
        <v>1232</v>
      </c>
      <c r="L1111" s="5">
        <v>3514</v>
      </c>
      <c r="M1111" s="5">
        <v>1257</v>
      </c>
      <c r="N1111" s="5" t="s">
        <v>918</v>
      </c>
      <c r="O1111" s="8">
        <v>10</v>
      </c>
      <c r="P1111" s="5">
        <v>3771</v>
      </c>
      <c r="Q1111" s="5">
        <v>10542</v>
      </c>
      <c r="R1111" s="17">
        <f>VLOOKUP(Q1111,'Commission Criteria'!$B$3:$C$11,2,TRUE)</f>
        <v>0.03</v>
      </c>
      <c r="S1111" s="17">
        <f>VLOOKUP('OS Vlookup Approx Sol'!Q1111,IF('OS Vlookup Approx Sol'!O1111&lt;=5,'Commission Criteria'!$B$3:$C$11,'Commission Criteria'!$E$3:$F$11),2,1)</f>
        <v>0.02</v>
      </c>
      <c r="T1111" s="5" t="s">
        <v>997</v>
      </c>
      <c r="U1111" s="5" t="s">
        <v>895</v>
      </c>
      <c r="V1111" s="5" t="s">
        <v>896</v>
      </c>
      <c r="W1111" s="5" t="s">
        <v>879</v>
      </c>
      <c r="X1111" s="5" t="s">
        <v>897</v>
      </c>
    </row>
    <row r="1112" spans="1:24">
      <c r="A1112" s="5" t="s">
        <v>1830</v>
      </c>
      <c r="B1112" s="10">
        <v>42243</v>
      </c>
      <c r="C1112" s="10" t="str">
        <f>VLOOKUP(MONTH(B1112),'Commission Criteria'!$XES$3:$XFD$6,2,1)</f>
        <v>Qtr2</v>
      </c>
      <c r="D1112" s="5" t="s">
        <v>1542</v>
      </c>
      <c r="E1112" s="5">
        <v>10006</v>
      </c>
      <c r="F1112" s="5" t="s">
        <v>1373</v>
      </c>
      <c r="G1112" s="5">
        <v>3</v>
      </c>
      <c r="H1112" s="2" t="s">
        <v>1561</v>
      </c>
      <c r="I1112" s="2" t="s">
        <v>882</v>
      </c>
      <c r="J1112" s="2" t="s">
        <v>884</v>
      </c>
      <c r="K1112" s="5" t="s">
        <v>1073</v>
      </c>
      <c r="L1112" s="5">
        <v>2633</v>
      </c>
      <c r="M1112" s="5">
        <v>1742</v>
      </c>
      <c r="N1112" s="5" t="s">
        <v>923</v>
      </c>
      <c r="O1112" s="8" t="s">
        <v>1572</v>
      </c>
      <c r="P1112" s="5">
        <v>5226</v>
      </c>
      <c r="Q1112" s="5">
        <v>7899</v>
      </c>
      <c r="R1112" s="17">
        <f>VLOOKUP(Q1112,'Commission Criteria'!$B$3:$C$11,2,TRUE)</f>
        <v>0.03</v>
      </c>
      <c r="S1112" s="17">
        <f>VLOOKUP('OS Vlookup Approx Sol'!Q1112,IF('OS Vlookup Approx Sol'!O1112&lt;=5,'Commission Criteria'!$B$3:$C$11,'Commission Criteria'!$E$3:$F$11),2,1)</f>
        <v>0.02</v>
      </c>
      <c r="T1112" s="5" t="s">
        <v>1561</v>
      </c>
      <c r="U1112" s="5" t="s">
        <v>881</v>
      </c>
      <c r="V1112" s="5" t="s">
        <v>882</v>
      </c>
      <c r="W1112" s="5" t="s">
        <v>883</v>
      </c>
      <c r="X1112" s="5" t="s">
        <v>884</v>
      </c>
    </row>
    <row r="1113" spans="1:24">
      <c r="A1113" s="5" t="s">
        <v>1831</v>
      </c>
      <c r="B1113" s="10">
        <v>42243</v>
      </c>
      <c r="C1113" s="10" t="str">
        <f>VLOOKUP(MONTH(B1113),'Commission Criteria'!$XES$3:$XFD$6,2,1)</f>
        <v>Qtr2</v>
      </c>
      <c r="D1113" s="5" t="s">
        <v>1540</v>
      </c>
      <c r="E1113" s="5">
        <v>10006</v>
      </c>
      <c r="F1113" s="5" t="s">
        <v>1487</v>
      </c>
      <c r="G1113" s="5">
        <v>3</v>
      </c>
      <c r="H1113" s="2" t="s">
        <v>1561</v>
      </c>
      <c r="I1113" s="2" t="s">
        <v>882</v>
      </c>
      <c r="J1113" s="2" t="s">
        <v>884</v>
      </c>
      <c r="K1113" s="5" t="s">
        <v>1187</v>
      </c>
      <c r="L1113" s="5">
        <v>4206</v>
      </c>
      <c r="M1113" s="5">
        <v>1201</v>
      </c>
      <c r="N1113" s="5" t="s">
        <v>918</v>
      </c>
      <c r="O1113" s="8">
        <v>5</v>
      </c>
      <c r="P1113" s="5">
        <v>3603</v>
      </c>
      <c r="Q1113" s="5">
        <v>12618</v>
      </c>
      <c r="R1113" s="17">
        <f>VLOOKUP(Q1113,'Commission Criteria'!$B$3:$C$11,2,TRUE)</f>
        <v>0.03</v>
      </c>
      <c r="S1113" s="17">
        <f>VLOOKUP('OS Vlookup Approx Sol'!Q1113,IF('OS Vlookup Approx Sol'!O1113&lt;=5,'Commission Criteria'!$B$3:$C$11,'Commission Criteria'!$E$3:$F$11),2,1)</f>
        <v>0.03</v>
      </c>
      <c r="T1113" s="5" t="s">
        <v>1561</v>
      </c>
      <c r="U1113" s="5" t="s">
        <v>881</v>
      </c>
      <c r="V1113" s="5" t="s">
        <v>882</v>
      </c>
      <c r="W1113" s="5" t="s">
        <v>883</v>
      </c>
      <c r="X1113" s="5" t="s">
        <v>884</v>
      </c>
    </row>
    <row r="1114" spans="1:24">
      <c r="A1114" s="5" t="s">
        <v>1832</v>
      </c>
      <c r="B1114" s="10">
        <v>42243</v>
      </c>
      <c r="C1114" s="10" t="str">
        <f>VLOOKUP(MONTH(B1114),'Commission Criteria'!$XES$3:$XFD$6,2,1)</f>
        <v>Qtr2</v>
      </c>
      <c r="D1114" s="5" t="s">
        <v>1539</v>
      </c>
      <c r="E1114" s="5">
        <v>10008</v>
      </c>
      <c r="F1114" s="5" t="s">
        <v>1331</v>
      </c>
      <c r="G1114" s="5">
        <v>24</v>
      </c>
      <c r="H1114" s="2" t="s">
        <v>995</v>
      </c>
      <c r="I1114" s="2" t="s">
        <v>889</v>
      </c>
      <c r="J1114" s="2" t="s">
        <v>890</v>
      </c>
      <c r="K1114" s="5" t="s">
        <v>1031</v>
      </c>
      <c r="L1114" s="5">
        <v>2808</v>
      </c>
      <c r="M1114" s="5">
        <v>1759</v>
      </c>
      <c r="N1114" s="5" t="s">
        <v>920</v>
      </c>
      <c r="O1114" s="8">
        <v>4</v>
      </c>
      <c r="P1114" s="5">
        <v>42216</v>
      </c>
      <c r="Q1114" s="5">
        <v>67392</v>
      </c>
      <c r="R1114" s="17">
        <f>VLOOKUP(Q1114,'Commission Criteria'!$B$3:$C$11,2,TRUE)</f>
        <v>0.05</v>
      </c>
      <c r="S1114" s="17">
        <f>VLOOKUP('OS Vlookup Approx Sol'!Q1114,IF('OS Vlookup Approx Sol'!O1114&lt;=5,'Commission Criteria'!$B$3:$C$11,'Commission Criteria'!$E$3:$F$11),2,1)</f>
        <v>0.05</v>
      </c>
      <c r="T1114" s="5" t="s">
        <v>995</v>
      </c>
      <c r="U1114" s="5" t="s">
        <v>888</v>
      </c>
      <c r="V1114" s="5" t="s">
        <v>889</v>
      </c>
      <c r="W1114" s="5" t="s">
        <v>865</v>
      </c>
      <c r="X1114" s="5" t="s">
        <v>890</v>
      </c>
    </row>
    <row r="1115" spans="1:24">
      <c r="A1115" s="5" t="s">
        <v>1833</v>
      </c>
      <c r="B1115" s="10">
        <v>42244</v>
      </c>
      <c r="C1115" s="10" t="str">
        <f>VLOOKUP(MONTH(B1115),'Commission Criteria'!$XES$3:$XFD$6,2,1)</f>
        <v>Qtr2</v>
      </c>
      <c r="D1115" s="5" t="s">
        <v>1546</v>
      </c>
      <c r="E1115" s="5">
        <v>10012</v>
      </c>
      <c r="F1115" s="5" t="s">
        <v>1264</v>
      </c>
      <c r="G1115" s="5">
        <v>2</v>
      </c>
      <c r="H1115" s="2" t="s">
        <v>999</v>
      </c>
      <c r="I1115" s="2" t="s">
        <v>903</v>
      </c>
      <c r="J1115" s="2" t="s">
        <v>904</v>
      </c>
      <c r="K1115" s="5" t="s">
        <v>974</v>
      </c>
      <c r="L1115" s="5">
        <v>2547</v>
      </c>
      <c r="M1115" s="5">
        <v>1419</v>
      </c>
      <c r="N1115" s="5" t="s">
        <v>918</v>
      </c>
      <c r="O1115" s="8">
        <v>4</v>
      </c>
      <c r="P1115" s="5">
        <v>2838</v>
      </c>
      <c r="Q1115" s="5">
        <v>5094</v>
      </c>
      <c r="R1115" s="17">
        <f>VLOOKUP(Q1115,'Commission Criteria'!$B$3:$C$11,2,TRUE)</f>
        <v>0.03</v>
      </c>
      <c r="S1115" s="17">
        <f>VLOOKUP('OS Vlookup Approx Sol'!Q1115,IF('OS Vlookup Approx Sol'!O1115&lt;=5,'Commission Criteria'!$B$3:$C$11,'Commission Criteria'!$E$3:$F$11),2,1)</f>
        <v>0.03</v>
      </c>
      <c r="T1115" s="5" t="s">
        <v>999</v>
      </c>
      <c r="U1115" s="5" t="s">
        <v>902</v>
      </c>
      <c r="V1115" s="5" t="s">
        <v>903</v>
      </c>
      <c r="W1115" s="5" t="s">
        <v>879</v>
      </c>
      <c r="X1115" s="5" t="s">
        <v>904</v>
      </c>
    </row>
    <row r="1116" spans="1:24">
      <c r="A1116" s="5" t="s">
        <v>1834</v>
      </c>
      <c r="B1116" s="10">
        <v>42246</v>
      </c>
      <c r="C1116" s="10" t="str">
        <f>VLOOKUP(MONTH(B1116),'Commission Criteria'!$XES$3:$XFD$6,2,1)</f>
        <v>Qtr2</v>
      </c>
      <c r="D1116" s="5" t="s">
        <v>1539</v>
      </c>
      <c r="E1116" s="5">
        <v>10011</v>
      </c>
      <c r="F1116" s="5" t="s">
        <v>1511</v>
      </c>
      <c r="G1116" s="5">
        <v>1</v>
      </c>
      <c r="H1116" s="2" t="s">
        <v>998</v>
      </c>
      <c r="I1116" s="2" t="s">
        <v>899</v>
      </c>
      <c r="J1116" s="2" t="s">
        <v>901</v>
      </c>
      <c r="K1116" s="5" t="s">
        <v>1211</v>
      </c>
      <c r="L1116" s="5">
        <v>4050</v>
      </c>
      <c r="M1116" s="5">
        <v>1241</v>
      </c>
      <c r="N1116" s="5" t="s">
        <v>918</v>
      </c>
      <c r="O1116" s="8">
        <v>4</v>
      </c>
      <c r="P1116" s="5">
        <v>1241</v>
      </c>
      <c r="Q1116" s="5">
        <v>4050</v>
      </c>
      <c r="R1116" s="17">
        <f>VLOOKUP(Q1116,'Commission Criteria'!$B$3:$C$11,2,TRUE)</f>
        <v>0.01</v>
      </c>
      <c r="S1116" s="17">
        <f>VLOOKUP('OS Vlookup Approx Sol'!Q1116,IF('OS Vlookup Approx Sol'!O1116&lt;=5,'Commission Criteria'!$B$3:$C$11,'Commission Criteria'!$E$3:$F$11),2,1)</f>
        <v>0.01</v>
      </c>
      <c r="T1116" s="5" t="s">
        <v>998</v>
      </c>
      <c r="U1116" s="5" t="s">
        <v>898</v>
      </c>
      <c r="V1116" s="5" t="s">
        <v>899</v>
      </c>
      <c r="W1116" s="5" t="s">
        <v>900</v>
      </c>
      <c r="X1116" s="5" t="s">
        <v>901</v>
      </c>
    </row>
    <row r="1117" spans="1:24">
      <c r="A1117" s="5" t="s">
        <v>1835</v>
      </c>
      <c r="B1117" s="10">
        <v>42246</v>
      </c>
      <c r="C1117" s="10" t="str">
        <f>VLOOKUP(MONTH(B1117),'Commission Criteria'!$XES$3:$XFD$6,2,1)</f>
        <v>Qtr2</v>
      </c>
      <c r="D1117" s="5" t="s">
        <v>1541</v>
      </c>
      <c r="E1117" s="5">
        <v>10012</v>
      </c>
      <c r="F1117" s="5" t="s">
        <v>1407</v>
      </c>
      <c r="G1117" s="5">
        <v>1</v>
      </c>
      <c r="H1117" s="2" t="s">
        <v>999</v>
      </c>
      <c r="I1117" s="2" t="s">
        <v>903</v>
      </c>
      <c r="J1117" s="2" t="s">
        <v>904</v>
      </c>
      <c r="K1117" s="5" t="s">
        <v>1107</v>
      </c>
      <c r="L1117" s="5">
        <v>4234</v>
      </c>
      <c r="M1117" s="5">
        <v>1212</v>
      </c>
      <c r="N1117" s="5" t="s">
        <v>923</v>
      </c>
      <c r="O1117" s="8">
        <v>8</v>
      </c>
      <c r="P1117" s="5">
        <v>1212</v>
      </c>
      <c r="Q1117" s="5">
        <v>4234</v>
      </c>
      <c r="R1117" s="17">
        <f>VLOOKUP(Q1117,'Commission Criteria'!$B$3:$C$11,2,TRUE)</f>
        <v>0.01</v>
      </c>
      <c r="S1117" s="17">
        <f>VLOOKUP('OS Vlookup Approx Sol'!Q1117,IF('OS Vlookup Approx Sol'!O1117&lt;=5,'Commission Criteria'!$B$3:$C$11,'Commission Criteria'!$E$3:$F$11),2,1)</f>
        <v>0.02</v>
      </c>
      <c r="T1117" s="5" t="s">
        <v>999</v>
      </c>
      <c r="U1117" s="5" t="s">
        <v>902</v>
      </c>
      <c r="V1117" s="5" t="s">
        <v>903</v>
      </c>
      <c r="W1117" s="5" t="s">
        <v>879</v>
      </c>
      <c r="X1117" s="5" t="s">
        <v>904</v>
      </c>
    </row>
    <row r="1118" spans="1:24">
      <c r="A1118" s="5" t="s">
        <v>1836</v>
      </c>
      <c r="B1118" s="10">
        <v>42246</v>
      </c>
      <c r="C1118" s="10" t="str">
        <f>VLOOKUP(MONTH(B1118),'Commission Criteria'!$XES$3:$XFD$6,2,1)</f>
        <v>Qtr2</v>
      </c>
      <c r="D1118" s="5" t="s">
        <v>1543</v>
      </c>
      <c r="E1118" s="5">
        <v>10015</v>
      </c>
      <c r="F1118" s="5" t="s">
        <v>1278</v>
      </c>
      <c r="G1118" s="5">
        <v>2</v>
      </c>
      <c r="H1118" s="2" t="s">
        <v>1002</v>
      </c>
      <c r="I1118" s="2" t="s">
        <v>914</v>
      </c>
      <c r="J1118" s="2" t="s">
        <v>915</v>
      </c>
      <c r="K1118" s="5" t="s">
        <v>978</v>
      </c>
      <c r="L1118" s="5">
        <v>2787</v>
      </c>
      <c r="M1118" s="5">
        <v>2020</v>
      </c>
      <c r="N1118" s="5" t="s">
        <v>918</v>
      </c>
      <c r="O1118" s="8">
        <v>10</v>
      </c>
      <c r="P1118" s="5">
        <v>4040</v>
      </c>
      <c r="Q1118" s="5">
        <v>5574</v>
      </c>
      <c r="R1118" s="17">
        <f>VLOOKUP(Q1118,'Commission Criteria'!$B$3:$C$11,2,TRUE)</f>
        <v>0.03</v>
      </c>
      <c r="S1118" s="17">
        <f>VLOOKUP('OS Vlookup Approx Sol'!Q1118,IF('OS Vlookup Approx Sol'!O1118&lt;=5,'Commission Criteria'!$B$3:$C$11,'Commission Criteria'!$E$3:$F$11),2,1)</f>
        <v>0.02</v>
      </c>
      <c r="T1118" s="5" t="s">
        <v>1002</v>
      </c>
      <c r="U1118" s="5" t="s">
        <v>913</v>
      </c>
      <c r="V1118" s="5" t="s">
        <v>914</v>
      </c>
      <c r="W1118" s="5" t="s">
        <v>907</v>
      </c>
      <c r="X1118" s="5" t="s">
        <v>915</v>
      </c>
    </row>
    <row r="1119" spans="1:24">
      <c r="A1119" s="5" t="s">
        <v>1837</v>
      </c>
      <c r="B1119" s="10">
        <v>42246</v>
      </c>
      <c r="C1119" s="10" t="str">
        <f>VLOOKUP(MONTH(B1119),'Commission Criteria'!$XES$3:$XFD$6,2,1)</f>
        <v>Qtr2</v>
      </c>
      <c r="D1119" s="5" t="s">
        <v>1539</v>
      </c>
      <c r="E1119" s="5">
        <v>10014</v>
      </c>
      <c r="F1119" s="5" t="s">
        <v>1262</v>
      </c>
      <c r="G1119" s="5">
        <v>3</v>
      </c>
      <c r="H1119" s="2" t="s">
        <v>1001</v>
      </c>
      <c r="I1119" s="2" t="s">
        <v>910</v>
      </c>
      <c r="J1119" s="2" t="s">
        <v>912</v>
      </c>
      <c r="K1119" s="5" t="s">
        <v>968</v>
      </c>
      <c r="L1119" s="5">
        <v>3491</v>
      </c>
      <c r="M1119" s="5">
        <v>1257</v>
      </c>
      <c r="N1119" s="5" t="s">
        <v>923</v>
      </c>
      <c r="O1119" s="8">
        <v>4</v>
      </c>
      <c r="P1119" s="5">
        <v>3771</v>
      </c>
      <c r="Q1119" s="5">
        <v>10473</v>
      </c>
      <c r="R1119" s="17">
        <f>VLOOKUP(Q1119,'Commission Criteria'!$B$3:$C$11,2,TRUE)</f>
        <v>0.03</v>
      </c>
      <c r="S1119" s="17">
        <f>VLOOKUP('OS Vlookup Approx Sol'!Q1119,IF('OS Vlookup Approx Sol'!O1119&lt;=5,'Commission Criteria'!$B$3:$C$11,'Commission Criteria'!$E$3:$F$11),2,1)</f>
        <v>0.03</v>
      </c>
      <c r="T1119" s="5" t="s">
        <v>1001</v>
      </c>
      <c r="U1119" s="5" t="s">
        <v>909</v>
      </c>
      <c r="V1119" s="5" t="s">
        <v>910</v>
      </c>
      <c r="W1119" s="5" t="s">
        <v>911</v>
      </c>
      <c r="X1119" s="5" t="s">
        <v>912</v>
      </c>
    </row>
    <row r="1120" spans="1:24">
      <c r="A1120" s="5" t="s">
        <v>1838</v>
      </c>
      <c r="B1120" s="10">
        <v>42247</v>
      </c>
      <c r="C1120" s="10" t="str">
        <f>VLOOKUP(MONTH(B1120),'Commission Criteria'!$XES$3:$XFD$6,2,1)</f>
        <v>Qtr2</v>
      </c>
      <c r="D1120" s="5" t="s">
        <v>1540</v>
      </c>
      <c r="E1120" s="5">
        <v>10010</v>
      </c>
      <c r="F1120" s="5" t="s">
        <v>1453</v>
      </c>
      <c r="G1120" s="5">
        <v>1</v>
      </c>
      <c r="H1120" s="2" t="s">
        <v>997</v>
      </c>
      <c r="I1120" s="2" t="s">
        <v>896</v>
      </c>
      <c r="J1120" s="2" t="s">
        <v>897</v>
      </c>
      <c r="K1120" s="5" t="s">
        <v>1153</v>
      </c>
      <c r="L1120" s="5">
        <v>2902</v>
      </c>
      <c r="M1120" s="5">
        <v>1633</v>
      </c>
      <c r="N1120" s="5" t="s">
        <v>923</v>
      </c>
      <c r="O1120" s="8">
        <v>5</v>
      </c>
      <c r="P1120" s="5">
        <v>1633</v>
      </c>
      <c r="Q1120" s="5">
        <v>2902</v>
      </c>
      <c r="R1120" s="17">
        <f>VLOOKUP(Q1120,'Commission Criteria'!$B$3:$C$11,2,TRUE)</f>
        <v>0.01</v>
      </c>
      <c r="S1120" s="17">
        <f>VLOOKUP('OS Vlookup Approx Sol'!Q1120,IF('OS Vlookup Approx Sol'!O1120&lt;=5,'Commission Criteria'!$B$3:$C$11,'Commission Criteria'!$E$3:$F$11),2,1)</f>
        <v>0.01</v>
      </c>
      <c r="T1120" s="5" t="s">
        <v>997</v>
      </c>
      <c r="U1120" s="5" t="s">
        <v>895</v>
      </c>
      <c r="V1120" s="5" t="s">
        <v>896</v>
      </c>
      <c r="W1120" s="5" t="s">
        <v>879</v>
      </c>
      <c r="X1120" s="5" t="s">
        <v>897</v>
      </c>
    </row>
    <row r="1121" spans="1:24">
      <c r="A1121" s="5" t="s">
        <v>1839</v>
      </c>
      <c r="B1121" s="10">
        <v>42248</v>
      </c>
      <c r="C1121" s="10" t="str">
        <f>VLOOKUP(MONTH(B1121),'Commission Criteria'!$XES$3:$XFD$6,2,1)</f>
        <v>Qtr2</v>
      </c>
      <c r="D1121" s="5" t="s">
        <v>1543</v>
      </c>
      <c r="E1121" s="5">
        <v>10004</v>
      </c>
      <c r="F1121" s="5" t="s">
        <v>1452</v>
      </c>
      <c r="G1121" s="5">
        <v>1</v>
      </c>
      <c r="H1121" s="2" t="s">
        <v>992</v>
      </c>
      <c r="I1121" s="2" t="s">
        <v>864</v>
      </c>
      <c r="J1121" s="2" t="s">
        <v>876</v>
      </c>
      <c r="K1121" s="5" t="s">
        <v>1152</v>
      </c>
      <c r="L1121" s="5">
        <v>4758</v>
      </c>
      <c r="M1121" s="5">
        <v>1946</v>
      </c>
      <c r="N1121" s="5" t="s">
        <v>918</v>
      </c>
      <c r="O1121" s="8">
        <v>10</v>
      </c>
      <c r="P1121" s="5">
        <v>1946</v>
      </c>
      <c r="Q1121" s="5">
        <v>4758</v>
      </c>
      <c r="R1121" s="17">
        <f>VLOOKUP(Q1121,'Commission Criteria'!$B$3:$C$11,2,TRUE)</f>
        <v>0.01</v>
      </c>
      <c r="S1121" s="17">
        <f>VLOOKUP('OS Vlookup Approx Sol'!Q1121,IF('OS Vlookup Approx Sol'!O1121&lt;=5,'Commission Criteria'!$B$3:$C$11,'Commission Criteria'!$E$3:$F$11),2,1)</f>
        <v>0.02</v>
      </c>
      <c r="T1121" s="5" t="s">
        <v>992</v>
      </c>
      <c r="U1121" s="5" t="s">
        <v>875</v>
      </c>
      <c r="V1121" s="5" t="s">
        <v>864</v>
      </c>
      <c r="W1121" s="5" t="s">
        <v>865</v>
      </c>
      <c r="X1121" s="5" t="s">
        <v>876</v>
      </c>
    </row>
    <row r="1122" spans="1:24">
      <c r="A1122" s="5" t="s">
        <v>1840</v>
      </c>
      <c r="B1122" s="10">
        <v>42248</v>
      </c>
      <c r="C1122" s="10" t="str">
        <f>VLOOKUP(MONTH(B1122),'Commission Criteria'!$XES$3:$XFD$6,2,1)</f>
        <v>Qtr2</v>
      </c>
      <c r="D1122" s="5" t="s">
        <v>1544</v>
      </c>
      <c r="E1122" s="5">
        <v>10015</v>
      </c>
      <c r="F1122" s="5" t="s">
        <v>1407</v>
      </c>
      <c r="G1122" s="5">
        <v>2</v>
      </c>
      <c r="H1122" s="2" t="s">
        <v>1002</v>
      </c>
      <c r="I1122" s="2" t="s">
        <v>914</v>
      </c>
      <c r="J1122" s="2" t="s">
        <v>915</v>
      </c>
      <c r="K1122" s="5" t="s">
        <v>1107</v>
      </c>
      <c r="L1122" s="5">
        <v>4234</v>
      </c>
      <c r="M1122" s="5">
        <v>1212</v>
      </c>
      <c r="N1122" s="5" t="s">
        <v>923</v>
      </c>
      <c r="O1122" s="8">
        <v>3</v>
      </c>
      <c r="P1122" s="5">
        <v>2424</v>
      </c>
      <c r="Q1122" s="5">
        <v>8468</v>
      </c>
      <c r="R1122" s="17">
        <f>VLOOKUP(Q1122,'Commission Criteria'!$B$3:$C$11,2,TRUE)</f>
        <v>0.03</v>
      </c>
      <c r="S1122" s="17">
        <f>VLOOKUP('OS Vlookup Approx Sol'!Q1122,IF('OS Vlookup Approx Sol'!O1122&lt;=5,'Commission Criteria'!$B$3:$C$11,'Commission Criteria'!$E$3:$F$11),2,1)</f>
        <v>0.03</v>
      </c>
      <c r="T1122" s="5" t="s">
        <v>1002</v>
      </c>
      <c r="U1122" s="5" t="s">
        <v>913</v>
      </c>
      <c r="V1122" s="5" t="s">
        <v>914</v>
      </c>
      <c r="W1122" s="5" t="s">
        <v>907</v>
      </c>
      <c r="X1122" s="5" t="s">
        <v>915</v>
      </c>
    </row>
    <row r="1123" spans="1:24">
      <c r="A1123" s="5" t="s">
        <v>1841</v>
      </c>
      <c r="B1123" s="10">
        <v>42249</v>
      </c>
      <c r="C1123" s="10" t="str">
        <f>VLOOKUP(MONTH(B1123),'Commission Criteria'!$XES$3:$XFD$6,2,1)</f>
        <v>Qtr2</v>
      </c>
      <c r="D1123" s="5" t="s">
        <v>1546</v>
      </c>
      <c r="E1123" s="5">
        <v>10013</v>
      </c>
      <c r="F1123" s="5" t="s">
        <v>1458</v>
      </c>
      <c r="G1123" s="5">
        <v>1</v>
      </c>
      <c r="H1123" s="2" t="s">
        <v>1000</v>
      </c>
      <c r="I1123" s="2" t="s">
        <v>906</v>
      </c>
      <c r="J1123" s="2" t="s">
        <v>908</v>
      </c>
      <c r="K1123" s="5" t="s">
        <v>1158</v>
      </c>
      <c r="L1123" s="5">
        <v>4079</v>
      </c>
      <c r="M1123" s="5">
        <v>1413</v>
      </c>
      <c r="N1123" s="5" t="s">
        <v>923</v>
      </c>
      <c r="O1123" s="8">
        <v>4</v>
      </c>
      <c r="P1123" s="5">
        <v>1413</v>
      </c>
      <c r="Q1123" s="5">
        <v>4079</v>
      </c>
      <c r="R1123" s="17">
        <f>VLOOKUP(Q1123,'Commission Criteria'!$B$3:$C$11,2,TRUE)</f>
        <v>0.01</v>
      </c>
      <c r="S1123" s="17">
        <f>VLOOKUP('OS Vlookup Approx Sol'!Q1123,IF('OS Vlookup Approx Sol'!O1123&lt;=5,'Commission Criteria'!$B$3:$C$11,'Commission Criteria'!$E$3:$F$11),2,1)</f>
        <v>0.01</v>
      </c>
      <c r="T1123" s="5" t="s">
        <v>1000</v>
      </c>
      <c r="U1123" s="5" t="s">
        <v>905</v>
      </c>
      <c r="V1123" s="5" t="s">
        <v>906</v>
      </c>
      <c r="W1123" s="5" t="s">
        <v>907</v>
      </c>
      <c r="X1123" s="5" t="s">
        <v>908</v>
      </c>
    </row>
    <row r="1124" spans="1:24">
      <c r="A1124" s="5" t="s">
        <v>1842</v>
      </c>
      <c r="B1124" s="10">
        <v>42252</v>
      </c>
      <c r="C1124" s="10" t="str">
        <f>VLOOKUP(MONTH(B1124),'Commission Criteria'!$XES$3:$XFD$6,2,1)</f>
        <v>Qtr2</v>
      </c>
      <c r="D1124" s="5" t="s">
        <v>1540</v>
      </c>
      <c r="E1124" s="5">
        <v>10009</v>
      </c>
      <c r="F1124" s="5" t="s">
        <v>1343</v>
      </c>
      <c r="G1124" s="5">
        <v>1</v>
      </c>
      <c r="H1124" s="2" t="s">
        <v>996</v>
      </c>
      <c r="I1124" s="2" t="s">
        <v>892</v>
      </c>
      <c r="J1124" s="2" t="s">
        <v>894</v>
      </c>
      <c r="K1124" s="5" t="s">
        <v>1043</v>
      </c>
      <c r="L1124" s="5">
        <v>2706</v>
      </c>
      <c r="M1124" s="5">
        <v>2310</v>
      </c>
      <c r="N1124" s="5" t="s">
        <v>918</v>
      </c>
      <c r="O1124" s="8">
        <v>5</v>
      </c>
      <c r="P1124" s="5">
        <v>2310</v>
      </c>
      <c r="Q1124" s="5">
        <v>2706</v>
      </c>
      <c r="R1124" s="17">
        <f>VLOOKUP(Q1124,'Commission Criteria'!$B$3:$C$11,2,TRUE)</f>
        <v>0.01</v>
      </c>
      <c r="S1124" s="17">
        <f>VLOOKUP('OS Vlookup Approx Sol'!Q1124,IF('OS Vlookup Approx Sol'!O1124&lt;=5,'Commission Criteria'!$B$3:$C$11,'Commission Criteria'!$E$3:$F$11),2,1)</f>
        <v>0.01</v>
      </c>
      <c r="T1124" s="5" t="s">
        <v>996</v>
      </c>
      <c r="U1124" s="5" t="s">
        <v>891</v>
      </c>
      <c r="V1124" s="5" t="s">
        <v>892</v>
      </c>
      <c r="W1124" s="5" t="s">
        <v>893</v>
      </c>
      <c r="X1124" s="5" t="s">
        <v>894</v>
      </c>
    </row>
    <row r="1125" spans="1:24">
      <c r="A1125" s="5" t="s">
        <v>1843</v>
      </c>
      <c r="B1125" s="10">
        <v>42252</v>
      </c>
      <c r="C1125" s="10" t="str">
        <f>VLOOKUP(MONTH(B1125),'Commission Criteria'!$XES$3:$XFD$6,2,1)</f>
        <v>Qtr2</v>
      </c>
      <c r="D1125" s="5" t="s">
        <v>1545</v>
      </c>
      <c r="E1125" s="5">
        <v>10011</v>
      </c>
      <c r="F1125" s="5" t="s">
        <v>1259</v>
      </c>
      <c r="G1125" s="5">
        <v>1</v>
      </c>
      <c r="H1125" s="2" t="s">
        <v>998</v>
      </c>
      <c r="I1125" s="2" t="s">
        <v>899</v>
      </c>
      <c r="J1125" s="2" t="s">
        <v>901</v>
      </c>
      <c r="K1125" s="5" t="s">
        <v>930</v>
      </c>
      <c r="L1125" s="5">
        <v>4724</v>
      </c>
      <c r="M1125" s="5">
        <v>2467</v>
      </c>
      <c r="N1125" s="5" t="s">
        <v>918</v>
      </c>
      <c r="O1125" s="8">
        <v>6</v>
      </c>
      <c r="P1125" s="5">
        <v>2467</v>
      </c>
      <c r="Q1125" s="5">
        <v>4724</v>
      </c>
      <c r="R1125" s="17">
        <f>VLOOKUP(Q1125,'Commission Criteria'!$B$3:$C$11,2,TRUE)</f>
        <v>0.01</v>
      </c>
      <c r="S1125" s="17">
        <f>VLOOKUP('OS Vlookup Approx Sol'!Q1125,IF('OS Vlookup Approx Sol'!O1125&lt;=5,'Commission Criteria'!$B$3:$C$11,'Commission Criteria'!$E$3:$F$11),2,1)</f>
        <v>0.02</v>
      </c>
      <c r="T1125" s="5" t="s">
        <v>998</v>
      </c>
      <c r="U1125" s="5" t="s">
        <v>898</v>
      </c>
      <c r="V1125" s="5" t="s">
        <v>899</v>
      </c>
      <c r="W1125" s="5" t="s">
        <v>900</v>
      </c>
      <c r="X1125" s="5" t="s">
        <v>901</v>
      </c>
    </row>
    <row r="1126" spans="1:24">
      <c r="A1126" s="5" t="s">
        <v>1844</v>
      </c>
      <c r="B1126" s="10">
        <v>42252</v>
      </c>
      <c r="C1126" s="10" t="str">
        <f>VLOOKUP(MONTH(B1126),'Commission Criteria'!$XES$3:$XFD$6,2,1)</f>
        <v>Qtr2</v>
      </c>
      <c r="D1126" s="5" t="s">
        <v>1545</v>
      </c>
      <c r="E1126" s="5">
        <v>10013</v>
      </c>
      <c r="F1126" s="5" t="s">
        <v>1510</v>
      </c>
      <c r="G1126" s="5">
        <v>2</v>
      </c>
      <c r="H1126" s="2" t="s">
        <v>1000</v>
      </c>
      <c r="I1126" s="2" t="s">
        <v>906</v>
      </c>
      <c r="J1126" s="2" t="s">
        <v>908</v>
      </c>
      <c r="K1126" s="5" t="s">
        <v>1210</v>
      </c>
      <c r="L1126" s="5">
        <v>2659</v>
      </c>
      <c r="M1126" s="5">
        <v>2415</v>
      </c>
      <c r="N1126" s="5" t="s">
        <v>918</v>
      </c>
      <c r="O1126" s="8">
        <v>6</v>
      </c>
      <c r="P1126" s="5">
        <v>4830</v>
      </c>
      <c r="Q1126" s="5">
        <v>5318</v>
      </c>
      <c r="R1126" s="17">
        <f>VLOOKUP(Q1126,'Commission Criteria'!$B$3:$C$11,2,TRUE)</f>
        <v>0.03</v>
      </c>
      <c r="S1126" s="17">
        <f>VLOOKUP('OS Vlookup Approx Sol'!Q1126,IF('OS Vlookup Approx Sol'!O1126&lt;=5,'Commission Criteria'!$B$3:$C$11,'Commission Criteria'!$E$3:$F$11),2,1)</f>
        <v>0.02</v>
      </c>
      <c r="T1126" s="5" t="s">
        <v>1000</v>
      </c>
      <c r="U1126" s="5" t="s">
        <v>905</v>
      </c>
      <c r="V1126" s="5" t="s">
        <v>906</v>
      </c>
      <c r="W1126" s="5" t="s">
        <v>907</v>
      </c>
      <c r="X1126" s="5" t="s">
        <v>908</v>
      </c>
    </row>
    <row r="1127" spans="1:24">
      <c r="A1127" s="5" t="s">
        <v>1845</v>
      </c>
      <c r="B1127" s="10">
        <v>42253</v>
      </c>
      <c r="C1127" s="10" t="str">
        <f>VLOOKUP(MONTH(B1127),'Commission Criteria'!$XES$3:$XFD$6,2,1)</f>
        <v>Qtr2</v>
      </c>
      <c r="D1127" s="5" t="s">
        <v>1545</v>
      </c>
      <c r="E1127" s="5">
        <v>10009</v>
      </c>
      <c r="F1127" s="5" t="s">
        <v>1243</v>
      </c>
      <c r="G1127" s="5">
        <v>3</v>
      </c>
      <c r="H1127" s="2" t="s">
        <v>996</v>
      </c>
      <c r="I1127" s="2" t="s">
        <v>892</v>
      </c>
      <c r="J1127" s="2" t="s">
        <v>894</v>
      </c>
      <c r="K1127" s="5" t="s">
        <v>972</v>
      </c>
      <c r="L1127" s="5">
        <v>2617</v>
      </c>
      <c r="M1127" s="5">
        <v>1736</v>
      </c>
      <c r="N1127" s="5" t="s">
        <v>925</v>
      </c>
      <c r="O1127" s="8">
        <v>6</v>
      </c>
      <c r="P1127" s="5">
        <v>5208</v>
      </c>
      <c r="Q1127" s="5">
        <v>7851</v>
      </c>
      <c r="R1127" s="17">
        <f>VLOOKUP(Q1127,'Commission Criteria'!$B$3:$C$11,2,TRUE)</f>
        <v>0.03</v>
      </c>
      <c r="S1127" s="17">
        <f>VLOOKUP('OS Vlookup Approx Sol'!Q1127,IF('OS Vlookup Approx Sol'!O1127&lt;=5,'Commission Criteria'!$B$3:$C$11,'Commission Criteria'!$E$3:$F$11),2,1)</f>
        <v>0.02</v>
      </c>
      <c r="T1127" s="5" t="s">
        <v>996</v>
      </c>
      <c r="U1127" s="5" t="s">
        <v>891</v>
      </c>
      <c r="V1127" s="5" t="s">
        <v>892</v>
      </c>
      <c r="W1127" s="5" t="s">
        <v>893</v>
      </c>
      <c r="X1127" s="5" t="s">
        <v>894</v>
      </c>
    </row>
    <row r="1128" spans="1:24">
      <c r="A1128" s="5" t="s">
        <v>1846</v>
      </c>
      <c r="B1128" s="10">
        <v>42254</v>
      </c>
      <c r="C1128" s="10" t="str">
        <f>VLOOKUP(MONTH(B1128),'Commission Criteria'!$XES$3:$XFD$6,2,1)</f>
        <v>Qtr2</v>
      </c>
      <c r="D1128" s="5" t="s">
        <v>1544</v>
      </c>
      <c r="E1128" s="5">
        <v>10004</v>
      </c>
      <c r="F1128" s="5" t="s">
        <v>1456</v>
      </c>
      <c r="G1128" s="5">
        <v>1</v>
      </c>
      <c r="H1128" s="2" t="s">
        <v>992</v>
      </c>
      <c r="I1128" s="2" t="s">
        <v>864</v>
      </c>
      <c r="J1128" s="2" t="s">
        <v>876</v>
      </c>
      <c r="K1128" s="5" t="s">
        <v>1156</v>
      </c>
      <c r="L1128" s="5">
        <v>2517</v>
      </c>
      <c r="M1128" s="5">
        <v>2149</v>
      </c>
      <c r="N1128" s="5" t="s">
        <v>925</v>
      </c>
      <c r="O1128" s="8">
        <v>3</v>
      </c>
      <c r="P1128" s="5">
        <v>2149</v>
      </c>
      <c r="Q1128" s="5">
        <v>2517</v>
      </c>
      <c r="R1128" s="17">
        <f>VLOOKUP(Q1128,'Commission Criteria'!$B$3:$C$11,2,TRUE)</f>
        <v>0.01</v>
      </c>
      <c r="S1128" s="17">
        <f>VLOOKUP('OS Vlookup Approx Sol'!Q1128,IF('OS Vlookup Approx Sol'!O1128&lt;=5,'Commission Criteria'!$B$3:$C$11,'Commission Criteria'!$E$3:$F$11),2,1)</f>
        <v>0.01</v>
      </c>
      <c r="T1128" s="5" t="s">
        <v>992</v>
      </c>
      <c r="U1128" s="5" t="s">
        <v>875</v>
      </c>
      <c r="V1128" s="5" t="s">
        <v>864</v>
      </c>
      <c r="W1128" s="5" t="s">
        <v>865</v>
      </c>
      <c r="X1128" s="5" t="s">
        <v>876</v>
      </c>
    </row>
    <row r="1129" spans="1:24">
      <c r="A1129" s="5" t="s">
        <v>1847</v>
      </c>
      <c r="B1129" s="10">
        <v>42254</v>
      </c>
      <c r="C1129" s="10" t="str">
        <f>VLOOKUP(MONTH(B1129),'Commission Criteria'!$XES$3:$XFD$6,2,1)</f>
        <v>Qtr2</v>
      </c>
      <c r="D1129" s="5" t="s">
        <v>1539</v>
      </c>
      <c r="E1129" s="5">
        <v>10001</v>
      </c>
      <c r="F1129" s="5" t="s">
        <v>1409</v>
      </c>
      <c r="G1129" s="5">
        <v>1</v>
      </c>
      <c r="H1129" s="2" t="s">
        <v>1562</v>
      </c>
      <c r="I1129" s="2" t="s">
        <v>864</v>
      </c>
      <c r="J1129" s="2" t="s">
        <v>866</v>
      </c>
      <c r="K1129" s="5" t="s">
        <v>1109</v>
      </c>
      <c r="L1129" s="5">
        <v>3573</v>
      </c>
      <c r="M1129" s="5">
        <v>1857</v>
      </c>
      <c r="N1129" s="5" t="s">
        <v>918</v>
      </c>
      <c r="O1129" s="8">
        <v>4</v>
      </c>
      <c r="P1129" s="5">
        <v>1857</v>
      </c>
      <c r="Q1129" s="5">
        <v>3573</v>
      </c>
      <c r="R1129" s="17">
        <f>VLOOKUP(Q1129,'Commission Criteria'!$B$3:$C$11,2,TRUE)</f>
        <v>0.01</v>
      </c>
      <c r="S1129" s="17">
        <f>VLOOKUP('OS Vlookup Approx Sol'!Q1129,IF('OS Vlookup Approx Sol'!O1129&lt;=5,'Commission Criteria'!$B$3:$C$11,'Commission Criteria'!$E$3:$F$11),2,1)</f>
        <v>0.01</v>
      </c>
      <c r="T1129" s="5" t="s">
        <v>1562</v>
      </c>
      <c r="U1129" s="5" t="s">
        <v>863</v>
      </c>
      <c r="V1129" s="5" t="s">
        <v>864</v>
      </c>
      <c r="W1129" s="5" t="s">
        <v>865</v>
      </c>
      <c r="X1129" s="5" t="s">
        <v>866</v>
      </c>
    </row>
    <row r="1130" spans="1:24">
      <c r="A1130" s="5" t="s">
        <v>1848</v>
      </c>
      <c r="B1130" s="10">
        <v>42254</v>
      </c>
      <c r="C1130" s="10" t="str">
        <f>VLOOKUP(MONTH(B1130),'Commission Criteria'!$XES$3:$XFD$6,2,1)</f>
        <v>Qtr2</v>
      </c>
      <c r="D1130" s="5" t="s">
        <v>1546</v>
      </c>
      <c r="E1130" s="5">
        <v>10002</v>
      </c>
      <c r="F1130" s="5" t="s">
        <v>1459</v>
      </c>
      <c r="G1130" s="5">
        <v>1</v>
      </c>
      <c r="H1130" s="2" t="s">
        <v>990</v>
      </c>
      <c r="I1130" s="2" t="s">
        <v>868</v>
      </c>
      <c r="J1130" s="2" t="s">
        <v>870</v>
      </c>
      <c r="K1130" s="5" t="s">
        <v>1159</v>
      </c>
      <c r="L1130" s="5">
        <v>4843</v>
      </c>
      <c r="M1130" s="5">
        <v>2192</v>
      </c>
      <c r="N1130" s="5" t="s">
        <v>920</v>
      </c>
      <c r="O1130" s="8">
        <v>4</v>
      </c>
      <c r="P1130" s="5">
        <v>2192</v>
      </c>
      <c r="Q1130" s="5">
        <v>4843</v>
      </c>
      <c r="R1130" s="17">
        <f>VLOOKUP(Q1130,'Commission Criteria'!$B$3:$C$11,2,TRUE)</f>
        <v>0.01</v>
      </c>
      <c r="S1130" s="17">
        <f>VLOOKUP('OS Vlookup Approx Sol'!Q1130,IF('OS Vlookup Approx Sol'!O1130&lt;=5,'Commission Criteria'!$B$3:$C$11,'Commission Criteria'!$E$3:$F$11),2,1)</f>
        <v>0.01</v>
      </c>
      <c r="T1130" s="5" t="s">
        <v>990</v>
      </c>
      <c r="U1130" s="5" t="s">
        <v>867</v>
      </c>
      <c r="V1130" s="5" t="s">
        <v>868</v>
      </c>
      <c r="W1130" s="5" t="s">
        <v>869</v>
      </c>
      <c r="X1130" s="5" t="s">
        <v>870</v>
      </c>
    </row>
    <row r="1131" spans="1:24">
      <c r="A1131" s="5" t="s">
        <v>1849</v>
      </c>
      <c r="B1131" s="10">
        <v>42255</v>
      </c>
      <c r="C1131" s="10" t="str">
        <f>VLOOKUP(MONTH(B1131),'Commission Criteria'!$XES$3:$XFD$6,2,1)</f>
        <v>Qtr2</v>
      </c>
      <c r="D1131" s="5" t="s">
        <v>1542</v>
      </c>
      <c r="E1131" s="5">
        <v>10002</v>
      </c>
      <c r="F1131" s="5" t="s">
        <v>1501</v>
      </c>
      <c r="G1131" s="5">
        <v>2</v>
      </c>
      <c r="H1131" s="2" t="s">
        <v>990</v>
      </c>
      <c r="I1131" s="2" t="s">
        <v>868</v>
      </c>
      <c r="J1131" s="2" t="s">
        <v>870</v>
      </c>
      <c r="K1131" s="5" t="s">
        <v>1201</v>
      </c>
      <c r="L1131" s="5">
        <v>4841</v>
      </c>
      <c r="M1131" s="5">
        <v>1784</v>
      </c>
      <c r="N1131" s="5" t="s">
        <v>925</v>
      </c>
      <c r="O1131" s="8" t="s">
        <v>1572</v>
      </c>
      <c r="P1131" s="5">
        <v>3568</v>
      </c>
      <c r="Q1131" s="5">
        <v>9682</v>
      </c>
      <c r="R1131" s="17">
        <f>VLOOKUP(Q1131,'Commission Criteria'!$B$3:$C$11,2,TRUE)</f>
        <v>0.03</v>
      </c>
      <c r="S1131" s="17">
        <f>VLOOKUP('OS Vlookup Approx Sol'!Q1131,IF('OS Vlookup Approx Sol'!O1131&lt;=5,'Commission Criteria'!$B$3:$C$11,'Commission Criteria'!$E$3:$F$11),2,1)</f>
        <v>0.02</v>
      </c>
      <c r="T1131" s="5" t="s">
        <v>990</v>
      </c>
      <c r="U1131" s="5" t="s">
        <v>867</v>
      </c>
      <c r="V1131" s="5" t="s">
        <v>868</v>
      </c>
      <c r="W1131" s="5" t="s">
        <v>869</v>
      </c>
      <c r="X1131" s="5" t="s">
        <v>870</v>
      </c>
    </row>
    <row r="1132" spans="1:24">
      <c r="A1132" s="5" t="s">
        <v>1850</v>
      </c>
      <c r="B1132" s="10">
        <v>42256</v>
      </c>
      <c r="C1132" s="10" t="str">
        <f>VLOOKUP(MONTH(B1132),'Commission Criteria'!$XES$3:$XFD$6,2,1)</f>
        <v>Qtr2</v>
      </c>
      <c r="D1132" s="5" t="s">
        <v>1544</v>
      </c>
      <c r="E1132" s="5">
        <v>10010</v>
      </c>
      <c r="F1132" s="5" t="s">
        <v>1450</v>
      </c>
      <c r="G1132" s="5">
        <v>1</v>
      </c>
      <c r="H1132" s="2" t="s">
        <v>997</v>
      </c>
      <c r="I1132" s="2" t="s">
        <v>896</v>
      </c>
      <c r="J1132" s="2" t="s">
        <v>897</v>
      </c>
      <c r="K1132" s="5" t="s">
        <v>1150</v>
      </c>
      <c r="L1132" s="5">
        <v>4006</v>
      </c>
      <c r="M1132" s="5">
        <v>1898</v>
      </c>
      <c r="N1132" s="5" t="s">
        <v>918</v>
      </c>
      <c r="O1132" s="8">
        <v>3</v>
      </c>
      <c r="P1132" s="5">
        <v>1898</v>
      </c>
      <c r="Q1132" s="5">
        <v>4006</v>
      </c>
      <c r="R1132" s="17">
        <f>VLOOKUP(Q1132,'Commission Criteria'!$B$3:$C$11,2,TRUE)</f>
        <v>0.01</v>
      </c>
      <c r="S1132" s="17">
        <f>VLOOKUP('OS Vlookup Approx Sol'!Q1132,IF('OS Vlookup Approx Sol'!O1132&lt;=5,'Commission Criteria'!$B$3:$C$11,'Commission Criteria'!$E$3:$F$11),2,1)</f>
        <v>0.01</v>
      </c>
      <c r="T1132" s="5" t="s">
        <v>997</v>
      </c>
      <c r="U1132" s="5" t="s">
        <v>895</v>
      </c>
      <c r="V1132" s="5" t="s">
        <v>896</v>
      </c>
      <c r="W1132" s="5" t="s">
        <v>879</v>
      </c>
      <c r="X1132" s="5" t="s">
        <v>897</v>
      </c>
    </row>
    <row r="1133" spans="1:24">
      <c r="A1133" s="5" t="s">
        <v>1851</v>
      </c>
      <c r="B1133" s="10">
        <v>42256</v>
      </c>
      <c r="C1133" s="10" t="str">
        <f>VLOOKUP(MONTH(B1133),'Commission Criteria'!$XES$3:$XFD$6,2,1)</f>
        <v>Qtr2</v>
      </c>
      <c r="D1133" s="5" t="s">
        <v>1546</v>
      </c>
      <c r="E1133" s="5">
        <v>10013</v>
      </c>
      <c r="F1133" s="5" t="s">
        <v>1287</v>
      </c>
      <c r="G1133" s="5">
        <v>2</v>
      </c>
      <c r="H1133" s="2" t="s">
        <v>1000</v>
      </c>
      <c r="I1133" s="2" t="s">
        <v>906</v>
      </c>
      <c r="J1133" s="2" t="s">
        <v>908</v>
      </c>
      <c r="K1133" s="5" t="s">
        <v>937</v>
      </c>
      <c r="L1133" s="5">
        <v>2500</v>
      </c>
      <c r="M1133" s="5">
        <v>1914</v>
      </c>
      <c r="N1133" s="5" t="s">
        <v>931</v>
      </c>
      <c r="O1133" s="8">
        <v>4</v>
      </c>
      <c r="P1133" s="5">
        <v>3828</v>
      </c>
      <c r="Q1133" s="5">
        <v>5000</v>
      </c>
      <c r="R1133" s="17">
        <f>VLOOKUP(Q1133,'Commission Criteria'!$B$3:$C$11,2,TRUE)</f>
        <v>0.03</v>
      </c>
      <c r="S1133" s="17">
        <f>VLOOKUP('OS Vlookup Approx Sol'!Q1133,IF('OS Vlookup Approx Sol'!O1133&lt;=5,'Commission Criteria'!$B$3:$C$11,'Commission Criteria'!$E$3:$F$11),2,1)</f>
        <v>0.03</v>
      </c>
      <c r="T1133" s="5" t="s">
        <v>1000</v>
      </c>
      <c r="U1133" s="5" t="s">
        <v>905</v>
      </c>
      <c r="V1133" s="5" t="s">
        <v>906</v>
      </c>
      <c r="W1133" s="5" t="s">
        <v>907</v>
      </c>
      <c r="X1133" s="5" t="s">
        <v>908</v>
      </c>
    </row>
    <row r="1134" spans="1:24">
      <c r="A1134" s="5" t="s">
        <v>1852</v>
      </c>
      <c r="B1134" s="10">
        <v>42257</v>
      </c>
      <c r="C1134" s="10" t="str">
        <f>VLOOKUP(MONTH(B1134),'Commission Criteria'!$XES$3:$XFD$6,2,1)</f>
        <v>Qtr2</v>
      </c>
      <c r="D1134" s="5" t="s">
        <v>1539</v>
      </c>
      <c r="E1134" s="5">
        <v>10010</v>
      </c>
      <c r="F1134" s="5" t="s">
        <v>1483</v>
      </c>
      <c r="G1134" s="5">
        <v>3</v>
      </c>
      <c r="H1134" s="2" t="s">
        <v>997</v>
      </c>
      <c r="I1134" s="2" t="s">
        <v>896</v>
      </c>
      <c r="J1134" s="2" t="s">
        <v>897</v>
      </c>
      <c r="K1134" s="5" t="s">
        <v>1183</v>
      </c>
      <c r="L1134" s="5">
        <v>4874</v>
      </c>
      <c r="M1134" s="5">
        <v>1503</v>
      </c>
      <c r="N1134" s="5" t="s">
        <v>918</v>
      </c>
      <c r="O1134" s="8">
        <v>4</v>
      </c>
      <c r="P1134" s="5">
        <v>4509</v>
      </c>
      <c r="Q1134" s="5">
        <v>14622</v>
      </c>
      <c r="R1134" s="17">
        <f>VLOOKUP(Q1134,'Commission Criteria'!$B$3:$C$11,2,TRUE)</f>
        <v>0.03</v>
      </c>
      <c r="S1134" s="17">
        <f>VLOOKUP('OS Vlookup Approx Sol'!Q1134,IF('OS Vlookup Approx Sol'!O1134&lt;=5,'Commission Criteria'!$B$3:$C$11,'Commission Criteria'!$E$3:$F$11),2,1)</f>
        <v>0.03</v>
      </c>
      <c r="T1134" s="5" t="s">
        <v>997</v>
      </c>
      <c r="U1134" s="5" t="s">
        <v>895</v>
      </c>
      <c r="V1134" s="5" t="s">
        <v>896</v>
      </c>
      <c r="W1134" s="5" t="s">
        <v>879</v>
      </c>
      <c r="X1134" s="5" t="s">
        <v>897</v>
      </c>
    </row>
    <row r="1135" spans="1:24">
      <c r="A1135" s="5" t="s">
        <v>1853</v>
      </c>
      <c r="B1135" s="10">
        <v>42258</v>
      </c>
      <c r="C1135" s="10" t="str">
        <f>VLOOKUP(MONTH(B1135),'Commission Criteria'!$XES$3:$XFD$6,2,1)</f>
        <v>Qtr2</v>
      </c>
      <c r="D1135" s="5" t="s">
        <v>1543</v>
      </c>
      <c r="E1135" s="5">
        <v>10006</v>
      </c>
      <c r="F1135" s="5" t="s">
        <v>1495</v>
      </c>
      <c r="G1135" s="5">
        <v>1</v>
      </c>
      <c r="H1135" s="2" t="s">
        <v>1561</v>
      </c>
      <c r="I1135" s="2" t="s">
        <v>882</v>
      </c>
      <c r="J1135" s="2" t="s">
        <v>884</v>
      </c>
      <c r="K1135" s="5" t="s">
        <v>1195</v>
      </c>
      <c r="L1135" s="5">
        <v>3034</v>
      </c>
      <c r="M1135" s="5">
        <v>2312</v>
      </c>
      <c r="N1135" s="5" t="s">
        <v>918</v>
      </c>
      <c r="O1135" s="8">
        <v>10</v>
      </c>
      <c r="P1135" s="5">
        <v>2312</v>
      </c>
      <c r="Q1135" s="5">
        <v>3034</v>
      </c>
      <c r="R1135" s="17">
        <f>VLOOKUP(Q1135,'Commission Criteria'!$B$3:$C$11,2,TRUE)</f>
        <v>0.01</v>
      </c>
      <c r="S1135" s="17">
        <f>VLOOKUP('OS Vlookup Approx Sol'!Q1135,IF('OS Vlookup Approx Sol'!O1135&lt;=5,'Commission Criteria'!$B$3:$C$11,'Commission Criteria'!$E$3:$F$11),2,1)</f>
        <v>0.02</v>
      </c>
      <c r="T1135" s="5" t="s">
        <v>1561</v>
      </c>
      <c r="U1135" s="5" t="s">
        <v>881</v>
      </c>
      <c r="V1135" s="5" t="s">
        <v>882</v>
      </c>
      <c r="W1135" s="5" t="s">
        <v>883</v>
      </c>
      <c r="X1135" s="5" t="s">
        <v>884</v>
      </c>
    </row>
    <row r="1136" spans="1:24">
      <c r="A1136" s="5" t="s">
        <v>1854</v>
      </c>
      <c r="B1136" s="10">
        <v>42258</v>
      </c>
      <c r="C1136" s="10" t="str">
        <f>VLOOKUP(MONTH(B1136),'Commission Criteria'!$XES$3:$XFD$6,2,1)</f>
        <v>Qtr2</v>
      </c>
      <c r="D1136" s="5" t="s">
        <v>1540</v>
      </c>
      <c r="E1136" s="5">
        <v>10003</v>
      </c>
      <c r="F1136" s="5" t="s">
        <v>1335</v>
      </c>
      <c r="G1136" s="5">
        <v>1</v>
      </c>
      <c r="H1136" s="2" t="s">
        <v>991</v>
      </c>
      <c r="I1136" s="2" t="s">
        <v>872</v>
      </c>
      <c r="J1136" s="2" t="s">
        <v>874</v>
      </c>
      <c r="K1136" s="5" t="s">
        <v>1035</v>
      </c>
      <c r="L1136" s="5">
        <v>4262</v>
      </c>
      <c r="M1136" s="5">
        <v>2486</v>
      </c>
      <c r="N1136" s="5" t="s">
        <v>918</v>
      </c>
      <c r="O1136" s="8">
        <v>5</v>
      </c>
      <c r="P1136" s="5">
        <v>2486</v>
      </c>
      <c r="Q1136" s="5">
        <v>4262</v>
      </c>
      <c r="R1136" s="17">
        <f>VLOOKUP(Q1136,'Commission Criteria'!$B$3:$C$11,2,TRUE)</f>
        <v>0.01</v>
      </c>
      <c r="S1136" s="17">
        <f>VLOOKUP('OS Vlookup Approx Sol'!Q1136,IF('OS Vlookup Approx Sol'!O1136&lt;=5,'Commission Criteria'!$B$3:$C$11,'Commission Criteria'!$E$3:$F$11),2,1)</f>
        <v>0.01</v>
      </c>
      <c r="T1136" s="5" t="s">
        <v>991</v>
      </c>
      <c r="U1136" s="5" t="s">
        <v>871</v>
      </c>
      <c r="V1136" s="5" t="s">
        <v>872</v>
      </c>
      <c r="W1136" s="5" t="s">
        <v>873</v>
      </c>
      <c r="X1136" s="5" t="s">
        <v>874</v>
      </c>
    </row>
    <row r="1137" spans="1:24">
      <c r="A1137" s="5" t="s">
        <v>1855</v>
      </c>
      <c r="B1137" s="10">
        <v>42258</v>
      </c>
      <c r="C1137" s="10" t="str">
        <f>VLOOKUP(MONTH(B1137),'Commission Criteria'!$XES$3:$XFD$6,2,1)</f>
        <v>Qtr2</v>
      </c>
      <c r="D1137" s="5" t="s">
        <v>1545</v>
      </c>
      <c r="E1137" s="5">
        <v>10006</v>
      </c>
      <c r="F1137" s="5" t="s">
        <v>1285</v>
      </c>
      <c r="G1137" s="5">
        <v>1</v>
      </c>
      <c r="H1137" s="2" t="s">
        <v>1561</v>
      </c>
      <c r="I1137" s="2" t="s">
        <v>882</v>
      </c>
      <c r="J1137" s="2" t="s">
        <v>884</v>
      </c>
      <c r="K1137" s="5" t="s">
        <v>936</v>
      </c>
      <c r="L1137" s="5">
        <v>4481</v>
      </c>
      <c r="M1137" s="5">
        <v>2114</v>
      </c>
      <c r="N1137" s="5" t="s">
        <v>918</v>
      </c>
      <c r="O1137" s="8">
        <v>6</v>
      </c>
      <c r="P1137" s="5">
        <v>2114</v>
      </c>
      <c r="Q1137" s="5">
        <v>4481</v>
      </c>
      <c r="R1137" s="17">
        <f>VLOOKUP(Q1137,'Commission Criteria'!$B$3:$C$11,2,TRUE)</f>
        <v>0.01</v>
      </c>
      <c r="S1137" s="17">
        <f>VLOOKUP('OS Vlookup Approx Sol'!Q1137,IF('OS Vlookup Approx Sol'!O1137&lt;=5,'Commission Criteria'!$B$3:$C$11,'Commission Criteria'!$E$3:$F$11),2,1)</f>
        <v>0.02</v>
      </c>
      <c r="T1137" s="5" t="s">
        <v>1561</v>
      </c>
      <c r="U1137" s="5" t="s">
        <v>881</v>
      </c>
      <c r="V1137" s="5" t="s">
        <v>882</v>
      </c>
      <c r="W1137" s="5" t="s">
        <v>883</v>
      </c>
      <c r="X1137" s="5" t="s">
        <v>884</v>
      </c>
    </row>
    <row r="1138" spans="1:24">
      <c r="A1138" s="5" t="s">
        <v>1856</v>
      </c>
      <c r="B1138" s="10">
        <v>42258</v>
      </c>
      <c r="C1138" s="10" t="str">
        <f>VLOOKUP(MONTH(B1138),'Commission Criteria'!$XES$3:$XFD$6,2,1)</f>
        <v>Qtr2</v>
      </c>
      <c r="D1138" s="5" t="s">
        <v>1539</v>
      </c>
      <c r="E1138" s="5">
        <v>10003</v>
      </c>
      <c r="F1138" s="5" t="s">
        <v>1251</v>
      </c>
      <c r="G1138" s="5">
        <v>2</v>
      </c>
      <c r="H1138" s="2" t="s">
        <v>991</v>
      </c>
      <c r="I1138" s="2" t="s">
        <v>872</v>
      </c>
      <c r="J1138" s="2" t="s">
        <v>874</v>
      </c>
      <c r="K1138" s="5" t="s">
        <v>955</v>
      </c>
      <c r="L1138" s="5">
        <v>2612</v>
      </c>
      <c r="M1138" s="5">
        <v>1994</v>
      </c>
      <c r="N1138" s="5" t="s">
        <v>918</v>
      </c>
      <c r="O1138" s="8">
        <v>4</v>
      </c>
      <c r="P1138" s="5">
        <v>3988</v>
      </c>
      <c r="Q1138" s="5">
        <v>5224</v>
      </c>
      <c r="R1138" s="17">
        <f>VLOOKUP(Q1138,'Commission Criteria'!$B$3:$C$11,2,TRUE)</f>
        <v>0.03</v>
      </c>
      <c r="S1138" s="17">
        <f>VLOOKUP('OS Vlookup Approx Sol'!Q1138,IF('OS Vlookup Approx Sol'!O1138&lt;=5,'Commission Criteria'!$B$3:$C$11,'Commission Criteria'!$E$3:$F$11),2,1)</f>
        <v>0.03</v>
      </c>
      <c r="T1138" s="5" t="s">
        <v>991</v>
      </c>
      <c r="U1138" s="5" t="s">
        <v>871</v>
      </c>
      <c r="V1138" s="5" t="s">
        <v>872</v>
      </c>
      <c r="W1138" s="5" t="s">
        <v>873</v>
      </c>
      <c r="X1138" s="5" t="s">
        <v>874</v>
      </c>
    </row>
    <row r="1139" spans="1:24">
      <c r="A1139" s="5" t="s">
        <v>1857</v>
      </c>
      <c r="B1139" s="10">
        <v>42258</v>
      </c>
      <c r="C1139" s="10" t="str">
        <f>VLOOKUP(MONTH(B1139),'Commission Criteria'!$XES$3:$XFD$6,2,1)</f>
        <v>Qtr2</v>
      </c>
      <c r="D1139" s="5" t="s">
        <v>1544</v>
      </c>
      <c r="E1139" s="5">
        <v>10003</v>
      </c>
      <c r="F1139" s="5" t="s">
        <v>1280</v>
      </c>
      <c r="G1139" s="5">
        <v>2</v>
      </c>
      <c r="H1139" s="2" t="s">
        <v>991</v>
      </c>
      <c r="I1139" s="2" t="s">
        <v>872</v>
      </c>
      <c r="J1139" s="2" t="s">
        <v>874</v>
      </c>
      <c r="K1139" s="5" t="s">
        <v>1007</v>
      </c>
      <c r="L1139" s="5">
        <v>3330</v>
      </c>
      <c r="M1139" s="5">
        <v>1819</v>
      </c>
      <c r="N1139" s="5" t="s">
        <v>918</v>
      </c>
      <c r="O1139" s="8">
        <v>3</v>
      </c>
      <c r="P1139" s="5">
        <v>3638</v>
      </c>
      <c r="Q1139" s="5">
        <v>6660</v>
      </c>
      <c r="R1139" s="17">
        <f>VLOOKUP(Q1139,'Commission Criteria'!$B$3:$C$11,2,TRUE)</f>
        <v>0.03</v>
      </c>
      <c r="S1139" s="17">
        <f>VLOOKUP('OS Vlookup Approx Sol'!Q1139,IF('OS Vlookup Approx Sol'!O1139&lt;=5,'Commission Criteria'!$B$3:$C$11,'Commission Criteria'!$E$3:$F$11),2,1)</f>
        <v>0.03</v>
      </c>
      <c r="T1139" s="5" t="s">
        <v>991</v>
      </c>
      <c r="U1139" s="5" t="s">
        <v>871</v>
      </c>
      <c r="V1139" s="5" t="s">
        <v>872</v>
      </c>
      <c r="W1139" s="5" t="s">
        <v>873</v>
      </c>
      <c r="X1139" s="5" t="s">
        <v>874</v>
      </c>
    </row>
    <row r="1140" spans="1:24">
      <c r="A1140" s="5" t="s">
        <v>1858</v>
      </c>
      <c r="B1140" s="10">
        <v>42259</v>
      </c>
      <c r="C1140" s="10" t="str">
        <f>VLOOKUP(MONTH(B1140),'Commission Criteria'!$XES$3:$XFD$6,2,1)</f>
        <v>Qtr2</v>
      </c>
      <c r="D1140" s="5" t="s">
        <v>1545</v>
      </c>
      <c r="E1140" s="5">
        <v>10010</v>
      </c>
      <c r="F1140" s="5" t="s">
        <v>1250</v>
      </c>
      <c r="G1140" s="5">
        <v>1</v>
      </c>
      <c r="H1140" s="2" t="s">
        <v>997</v>
      </c>
      <c r="I1140" s="2" t="s">
        <v>896</v>
      </c>
      <c r="J1140" s="2" t="s">
        <v>897</v>
      </c>
      <c r="K1140" s="5" t="s">
        <v>964</v>
      </c>
      <c r="L1140" s="5">
        <v>3454</v>
      </c>
      <c r="M1140" s="5">
        <v>1525</v>
      </c>
      <c r="N1140" s="5" t="s">
        <v>918</v>
      </c>
      <c r="O1140" s="8">
        <v>6</v>
      </c>
      <c r="P1140" s="5">
        <v>1525</v>
      </c>
      <c r="Q1140" s="5">
        <v>3454</v>
      </c>
      <c r="R1140" s="17">
        <f>VLOOKUP(Q1140,'Commission Criteria'!$B$3:$C$11,2,TRUE)</f>
        <v>0.01</v>
      </c>
      <c r="S1140" s="17">
        <f>VLOOKUP('OS Vlookup Approx Sol'!Q1140,IF('OS Vlookup Approx Sol'!O1140&lt;=5,'Commission Criteria'!$B$3:$C$11,'Commission Criteria'!$E$3:$F$11),2,1)</f>
        <v>0.02</v>
      </c>
      <c r="T1140" s="5" t="s">
        <v>997</v>
      </c>
      <c r="U1140" s="5" t="s">
        <v>895</v>
      </c>
      <c r="V1140" s="5" t="s">
        <v>896</v>
      </c>
      <c r="W1140" s="5" t="s">
        <v>879</v>
      </c>
      <c r="X1140" s="5" t="s">
        <v>897</v>
      </c>
    </row>
    <row r="1141" spans="1:24">
      <c r="A1141" s="5" t="s">
        <v>1859</v>
      </c>
      <c r="B1141" s="10">
        <v>42259</v>
      </c>
      <c r="C1141" s="10" t="str">
        <f>VLOOKUP(MONTH(B1141),'Commission Criteria'!$XES$3:$XFD$6,2,1)</f>
        <v>Qtr2</v>
      </c>
      <c r="D1141" s="5" t="s">
        <v>1541</v>
      </c>
      <c r="E1141" s="5">
        <v>10011</v>
      </c>
      <c r="F1141" s="5" t="s">
        <v>1365</v>
      </c>
      <c r="G1141" s="5">
        <v>1</v>
      </c>
      <c r="H1141" s="2" t="s">
        <v>998</v>
      </c>
      <c r="I1141" s="2" t="s">
        <v>899</v>
      </c>
      <c r="J1141" s="2" t="s">
        <v>901</v>
      </c>
      <c r="K1141" s="5" t="s">
        <v>1065</v>
      </c>
      <c r="L1141" s="5">
        <v>4239</v>
      </c>
      <c r="M1141" s="5">
        <v>2267</v>
      </c>
      <c r="N1141" s="5" t="s">
        <v>918</v>
      </c>
      <c r="O1141" s="8">
        <v>8</v>
      </c>
      <c r="P1141" s="5">
        <v>2267</v>
      </c>
      <c r="Q1141" s="5">
        <v>4239</v>
      </c>
      <c r="R1141" s="17">
        <f>VLOOKUP(Q1141,'Commission Criteria'!$B$3:$C$11,2,TRUE)</f>
        <v>0.01</v>
      </c>
      <c r="S1141" s="17">
        <f>VLOOKUP('OS Vlookup Approx Sol'!Q1141,IF('OS Vlookup Approx Sol'!O1141&lt;=5,'Commission Criteria'!$B$3:$C$11,'Commission Criteria'!$E$3:$F$11),2,1)</f>
        <v>0.02</v>
      </c>
      <c r="T1141" s="5" t="s">
        <v>998</v>
      </c>
      <c r="U1141" s="5" t="s">
        <v>898</v>
      </c>
      <c r="V1141" s="5" t="s">
        <v>899</v>
      </c>
      <c r="W1141" s="5" t="s">
        <v>900</v>
      </c>
      <c r="X1141" s="5" t="s">
        <v>901</v>
      </c>
    </row>
    <row r="1142" spans="1:24">
      <c r="A1142" s="5" t="s">
        <v>1860</v>
      </c>
      <c r="B1142" s="10">
        <v>42259</v>
      </c>
      <c r="C1142" s="10" t="str">
        <f>VLOOKUP(MONTH(B1142),'Commission Criteria'!$XES$3:$XFD$6,2,1)</f>
        <v>Qtr2</v>
      </c>
      <c r="D1142" s="5" t="s">
        <v>1541</v>
      </c>
      <c r="E1142" s="5">
        <v>10005</v>
      </c>
      <c r="F1142" s="5" t="s">
        <v>1437</v>
      </c>
      <c r="G1142" s="5">
        <v>3</v>
      </c>
      <c r="H1142" s="2" t="s">
        <v>993</v>
      </c>
      <c r="I1142" s="2" t="s">
        <v>878</v>
      </c>
      <c r="J1142" s="2" t="s">
        <v>880</v>
      </c>
      <c r="K1142" s="5" t="s">
        <v>1137</v>
      </c>
      <c r="L1142" s="5">
        <v>3580</v>
      </c>
      <c r="M1142" s="5">
        <v>2012</v>
      </c>
      <c r="N1142" s="5" t="s">
        <v>925</v>
      </c>
      <c r="O1142" s="8">
        <v>8</v>
      </c>
      <c r="P1142" s="5">
        <v>6036</v>
      </c>
      <c r="Q1142" s="5">
        <v>10740</v>
      </c>
      <c r="R1142" s="17">
        <f>VLOOKUP(Q1142,'Commission Criteria'!$B$3:$C$11,2,TRUE)</f>
        <v>0.03</v>
      </c>
      <c r="S1142" s="17">
        <f>VLOOKUP('OS Vlookup Approx Sol'!Q1142,IF('OS Vlookup Approx Sol'!O1142&lt;=5,'Commission Criteria'!$B$3:$C$11,'Commission Criteria'!$E$3:$F$11),2,1)</f>
        <v>0.02</v>
      </c>
      <c r="T1142" s="5" t="s">
        <v>993</v>
      </c>
      <c r="U1142" s="5" t="s">
        <v>877</v>
      </c>
      <c r="V1142" s="5" t="s">
        <v>878</v>
      </c>
      <c r="W1142" s="5" t="s">
        <v>879</v>
      </c>
      <c r="X1142" s="5" t="s">
        <v>880</v>
      </c>
    </row>
    <row r="1143" spans="1:24">
      <c r="A1143" s="5" t="s">
        <v>1861</v>
      </c>
      <c r="B1143" s="10">
        <v>42263</v>
      </c>
      <c r="C1143" s="10" t="str">
        <f>VLOOKUP(MONTH(B1143),'Commission Criteria'!$XES$3:$XFD$6,2,1)</f>
        <v>Qtr2</v>
      </c>
      <c r="D1143" s="5" t="s">
        <v>1545</v>
      </c>
      <c r="E1143" s="5">
        <v>10001</v>
      </c>
      <c r="F1143" s="5" t="s">
        <v>1303</v>
      </c>
      <c r="G1143" s="5">
        <v>3</v>
      </c>
      <c r="H1143" s="2" t="s">
        <v>1562</v>
      </c>
      <c r="I1143" s="2" t="s">
        <v>864</v>
      </c>
      <c r="J1143" s="2" t="s">
        <v>866</v>
      </c>
      <c r="K1143" s="5" t="s">
        <v>946</v>
      </c>
      <c r="L1143" s="5">
        <v>2921</v>
      </c>
      <c r="M1143" s="5">
        <v>1786</v>
      </c>
      <c r="N1143" s="5" t="s">
        <v>920</v>
      </c>
      <c r="O1143" s="8">
        <v>6</v>
      </c>
      <c r="P1143" s="5">
        <v>5358</v>
      </c>
      <c r="Q1143" s="5">
        <v>8763</v>
      </c>
      <c r="R1143" s="17">
        <f>VLOOKUP(Q1143,'Commission Criteria'!$B$3:$C$11,2,TRUE)</f>
        <v>0.03</v>
      </c>
      <c r="S1143" s="17">
        <f>VLOOKUP('OS Vlookup Approx Sol'!Q1143,IF('OS Vlookup Approx Sol'!O1143&lt;=5,'Commission Criteria'!$B$3:$C$11,'Commission Criteria'!$E$3:$F$11),2,1)</f>
        <v>0.02</v>
      </c>
      <c r="T1143" s="5" t="s">
        <v>1562</v>
      </c>
      <c r="U1143" s="5" t="s">
        <v>863</v>
      </c>
      <c r="V1143" s="5" t="s">
        <v>864</v>
      </c>
      <c r="W1143" s="5" t="s">
        <v>865</v>
      </c>
      <c r="X1143" s="5" t="s">
        <v>866</v>
      </c>
    </row>
    <row r="1144" spans="1:24">
      <c r="A1144" s="5" t="s">
        <v>1862</v>
      </c>
      <c r="B1144" s="10">
        <v>42265</v>
      </c>
      <c r="C1144" s="10" t="str">
        <f>VLOOKUP(MONTH(B1144),'Commission Criteria'!$XES$3:$XFD$6,2,1)</f>
        <v>Qtr2</v>
      </c>
      <c r="D1144" s="5" t="s">
        <v>1540</v>
      </c>
      <c r="E1144" s="5">
        <v>10008</v>
      </c>
      <c r="F1144" s="5" t="s">
        <v>1407</v>
      </c>
      <c r="G1144" s="5">
        <v>1</v>
      </c>
      <c r="H1144" s="2" t="s">
        <v>995</v>
      </c>
      <c r="I1144" s="2" t="s">
        <v>889</v>
      </c>
      <c r="J1144" s="2" t="s">
        <v>890</v>
      </c>
      <c r="K1144" s="5" t="s">
        <v>1107</v>
      </c>
      <c r="L1144" s="5">
        <v>4234</v>
      </c>
      <c r="M1144" s="5">
        <v>1212</v>
      </c>
      <c r="N1144" s="5" t="s">
        <v>923</v>
      </c>
      <c r="O1144" s="8">
        <v>5</v>
      </c>
      <c r="P1144" s="5">
        <v>1212</v>
      </c>
      <c r="Q1144" s="5">
        <v>4234</v>
      </c>
      <c r="R1144" s="17">
        <f>VLOOKUP(Q1144,'Commission Criteria'!$B$3:$C$11,2,TRUE)</f>
        <v>0.01</v>
      </c>
      <c r="S1144" s="17">
        <f>VLOOKUP('OS Vlookup Approx Sol'!Q1144,IF('OS Vlookup Approx Sol'!O1144&lt;=5,'Commission Criteria'!$B$3:$C$11,'Commission Criteria'!$E$3:$F$11),2,1)</f>
        <v>0.01</v>
      </c>
      <c r="T1144" s="5" t="s">
        <v>995</v>
      </c>
      <c r="U1144" s="5" t="s">
        <v>888</v>
      </c>
      <c r="V1144" s="5" t="s">
        <v>889</v>
      </c>
      <c r="W1144" s="5" t="s">
        <v>865</v>
      </c>
      <c r="X1144" s="5" t="s">
        <v>890</v>
      </c>
    </row>
    <row r="1145" spans="1:24">
      <c r="A1145" s="5" t="s">
        <v>1863</v>
      </c>
      <c r="B1145" s="10">
        <v>42265</v>
      </c>
      <c r="C1145" s="10" t="str">
        <f>VLOOKUP(MONTH(B1145),'Commission Criteria'!$XES$3:$XFD$6,2,1)</f>
        <v>Qtr2</v>
      </c>
      <c r="D1145" s="5" t="s">
        <v>1545</v>
      </c>
      <c r="E1145" s="5">
        <v>10012</v>
      </c>
      <c r="F1145" s="5" t="s">
        <v>1491</v>
      </c>
      <c r="G1145" s="5">
        <v>1</v>
      </c>
      <c r="H1145" s="2" t="s">
        <v>999</v>
      </c>
      <c r="I1145" s="2" t="s">
        <v>903</v>
      </c>
      <c r="J1145" s="2" t="s">
        <v>904</v>
      </c>
      <c r="K1145" s="5" t="s">
        <v>1191</v>
      </c>
      <c r="L1145" s="5">
        <v>4283</v>
      </c>
      <c r="M1145" s="5">
        <v>1658</v>
      </c>
      <c r="N1145" s="5" t="s">
        <v>923</v>
      </c>
      <c r="O1145" s="8">
        <v>6</v>
      </c>
      <c r="P1145" s="5">
        <v>1658</v>
      </c>
      <c r="Q1145" s="5">
        <v>4283</v>
      </c>
      <c r="R1145" s="17">
        <f>VLOOKUP(Q1145,'Commission Criteria'!$B$3:$C$11,2,TRUE)</f>
        <v>0.01</v>
      </c>
      <c r="S1145" s="17">
        <f>VLOOKUP('OS Vlookup Approx Sol'!Q1145,IF('OS Vlookup Approx Sol'!O1145&lt;=5,'Commission Criteria'!$B$3:$C$11,'Commission Criteria'!$E$3:$F$11),2,1)</f>
        <v>0.02</v>
      </c>
      <c r="T1145" s="5" t="s">
        <v>999</v>
      </c>
      <c r="U1145" s="5" t="s">
        <v>902</v>
      </c>
      <c r="V1145" s="5" t="s">
        <v>903</v>
      </c>
      <c r="W1145" s="5" t="s">
        <v>879</v>
      </c>
      <c r="X1145" s="5" t="s">
        <v>904</v>
      </c>
    </row>
    <row r="1146" spans="1:24">
      <c r="A1146" s="5" t="s">
        <v>1864</v>
      </c>
      <c r="B1146" s="10">
        <v>42265</v>
      </c>
      <c r="C1146" s="10" t="str">
        <f>VLOOKUP(MONTH(B1146),'Commission Criteria'!$XES$3:$XFD$6,2,1)</f>
        <v>Qtr2</v>
      </c>
      <c r="D1146" s="5" t="s">
        <v>1541</v>
      </c>
      <c r="E1146" s="5">
        <v>10012</v>
      </c>
      <c r="F1146" s="5" t="s">
        <v>1320</v>
      </c>
      <c r="G1146" s="5">
        <v>1</v>
      </c>
      <c r="H1146" s="2" t="s">
        <v>999</v>
      </c>
      <c r="I1146" s="2" t="s">
        <v>903</v>
      </c>
      <c r="J1146" s="2" t="s">
        <v>904</v>
      </c>
      <c r="K1146" s="5" t="s">
        <v>1020</v>
      </c>
      <c r="L1146" s="5">
        <v>4477</v>
      </c>
      <c r="M1146" s="5">
        <v>1589</v>
      </c>
      <c r="N1146" s="5" t="s">
        <v>918</v>
      </c>
      <c r="O1146" s="8">
        <v>8</v>
      </c>
      <c r="P1146" s="5">
        <v>1589</v>
      </c>
      <c r="Q1146" s="5">
        <v>4477</v>
      </c>
      <c r="R1146" s="17">
        <f>VLOOKUP(Q1146,'Commission Criteria'!$B$3:$C$11,2,TRUE)</f>
        <v>0.01</v>
      </c>
      <c r="S1146" s="17">
        <f>VLOOKUP('OS Vlookup Approx Sol'!Q1146,IF('OS Vlookup Approx Sol'!O1146&lt;=5,'Commission Criteria'!$B$3:$C$11,'Commission Criteria'!$E$3:$F$11),2,1)</f>
        <v>0.02</v>
      </c>
      <c r="T1146" s="5" t="s">
        <v>999</v>
      </c>
      <c r="U1146" s="5" t="s">
        <v>902</v>
      </c>
      <c r="V1146" s="5" t="s">
        <v>903</v>
      </c>
      <c r="W1146" s="5" t="s">
        <v>879</v>
      </c>
      <c r="X1146" s="5" t="s">
        <v>904</v>
      </c>
    </row>
    <row r="1147" spans="1:24">
      <c r="A1147" s="5" t="s">
        <v>1865</v>
      </c>
      <c r="B1147" s="10">
        <v>42267</v>
      </c>
      <c r="C1147" s="10" t="str">
        <f>VLOOKUP(MONTH(B1147),'Commission Criteria'!$XES$3:$XFD$6,2,1)</f>
        <v>Qtr2</v>
      </c>
      <c r="D1147" s="5" t="s">
        <v>1544</v>
      </c>
      <c r="E1147" s="5">
        <v>10008</v>
      </c>
      <c r="F1147" s="5" t="s">
        <v>1366</v>
      </c>
      <c r="G1147" s="5">
        <v>1</v>
      </c>
      <c r="H1147" s="2" t="s">
        <v>995</v>
      </c>
      <c r="I1147" s="2" t="s">
        <v>889</v>
      </c>
      <c r="J1147" s="2" t="s">
        <v>890</v>
      </c>
      <c r="K1147" s="5" t="s">
        <v>1066</v>
      </c>
      <c r="L1147" s="5">
        <v>4220</v>
      </c>
      <c r="M1147" s="5">
        <v>1635</v>
      </c>
      <c r="N1147" s="5" t="s">
        <v>918</v>
      </c>
      <c r="O1147" s="8">
        <v>3</v>
      </c>
      <c r="P1147" s="5">
        <v>1635</v>
      </c>
      <c r="Q1147" s="5">
        <v>4220</v>
      </c>
      <c r="R1147" s="17">
        <f>VLOOKUP(Q1147,'Commission Criteria'!$B$3:$C$11,2,TRUE)</f>
        <v>0.01</v>
      </c>
      <c r="S1147" s="17">
        <f>VLOOKUP('OS Vlookup Approx Sol'!Q1147,IF('OS Vlookup Approx Sol'!O1147&lt;=5,'Commission Criteria'!$B$3:$C$11,'Commission Criteria'!$E$3:$F$11),2,1)</f>
        <v>0.01</v>
      </c>
      <c r="T1147" s="5" t="s">
        <v>995</v>
      </c>
      <c r="U1147" s="5" t="s">
        <v>888</v>
      </c>
      <c r="V1147" s="5" t="s">
        <v>889</v>
      </c>
      <c r="W1147" s="5" t="s">
        <v>865</v>
      </c>
      <c r="X1147" s="5" t="s">
        <v>890</v>
      </c>
    </row>
    <row r="1148" spans="1:24">
      <c r="A1148" s="5" t="s">
        <v>1866</v>
      </c>
      <c r="B1148" s="10">
        <v>42270</v>
      </c>
      <c r="C1148" s="10" t="str">
        <f>VLOOKUP(MONTH(B1148),'Commission Criteria'!$XES$3:$XFD$6,2,1)</f>
        <v>Qtr2</v>
      </c>
      <c r="D1148" s="5" t="s">
        <v>1541</v>
      </c>
      <c r="E1148" s="5">
        <v>10005</v>
      </c>
      <c r="F1148" s="5" t="s">
        <v>1396</v>
      </c>
      <c r="G1148" s="5">
        <v>1</v>
      </c>
      <c r="H1148" s="2" t="s">
        <v>993</v>
      </c>
      <c r="I1148" s="2" t="s">
        <v>878</v>
      </c>
      <c r="J1148" s="2" t="s">
        <v>880</v>
      </c>
      <c r="K1148" s="5" t="s">
        <v>1096</v>
      </c>
      <c r="L1148" s="5">
        <v>4741</v>
      </c>
      <c r="M1148" s="5">
        <v>1849</v>
      </c>
      <c r="N1148" s="5" t="s">
        <v>923</v>
      </c>
      <c r="O1148" s="8">
        <v>8</v>
      </c>
      <c r="P1148" s="5">
        <v>1849</v>
      </c>
      <c r="Q1148" s="5">
        <v>4741</v>
      </c>
      <c r="R1148" s="17">
        <f>VLOOKUP(Q1148,'Commission Criteria'!$B$3:$C$11,2,TRUE)</f>
        <v>0.01</v>
      </c>
      <c r="S1148" s="17">
        <f>VLOOKUP('OS Vlookup Approx Sol'!Q1148,IF('OS Vlookup Approx Sol'!O1148&lt;=5,'Commission Criteria'!$B$3:$C$11,'Commission Criteria'!$E$3:$F$11),2,1)</f>
        <v>0.02</v>
      </c>
      <c r="T1148" s="5" t="s">
        <v>993</v>
      </c>
      <c r="U1148" s="5" t="s">
        <v>877</v>
      </c>
      <c r="V1148" s="5" t="s">
        <v>878</v>
      </c>
      <c r="W1148" s="5" t="s">
        <v>879</v>
      </c>
      <c r="X1148" s="5" t="s">
        <v>880</v>
      </c>
    </row>
    <row r="1149" spans="1:24">
      <c r="A1149" s="5" t="s">
        <v>1867</v>
      </c>
      <c r="B1149" s="10">
        <v>42270</v>
      </c>
      <c r="C1149" s="10" t="str">
        <f>VLOOKUP(MONTH(B1149),'Commission Criteria'!$XES$3:$XFD$6,2,1)</f>
        <v>Qtr2</v>
      </c>
      <c r="D1149" s="5" t="s">
        <v>1542</v>
      </c>
      <c r="E1149" s="5">
        <v>10013</v>
      </c>
      <c r="F1149" s="5" t="s">
        <v>1506</v>
      </c>
      <c r="G1149" s="5">
        <v>3</v>
      </c>
      <c r="H1149" s="2" t="s">
        <v>1000</v>
      </c>
      <c r="I1149" s="2" t="s">
        <v>906</v>
      </c>
      <c r="J1149" s="2" t="s">
        <v>908</v>
      </c>
      <c r="K1149" s="5" t="s">
        <v>1206</v>
      </c>
      <c r="L1149" s="5">
        <v>4218</v>
      </c>
      <c r="M1149" s="5">
        <v>2421</v>
      </c>
      <c r="N1149" s="5" t="s">
        <v>918</v>
      </c>
      <c r="O1149" s="8" t="s">
        <v>1572</v>
      </c>
      <c r="P1149" s="5">
        <v>7263</v>
      </c>
      <c r="Q1149" s="5">
        <v>12654</v>
      </c>
      <c r="R1149" s="17">
        <f>VLOOKUP(Q1149,'Commission Criteria'!$B$3:$C$11,2,TRUE)</f>
        <v>0.03</v>
      </c>
      <c r="S1149" s="17">
        <f>VLOOKUP('OS Vlookup Approx Sol'!Q1149,IF('OS Vlookup Approx Sol'!O1149&lt;=5,'Commission Criteria'!$B$3:$C$11,'Commission Criteria'!$E$3:$F$11),2,1)</f>
        <v>0.02</v>
      </c>
      <c r="T1149" s="5" t="s">
        <v>1000</v>
      </c>
      <c r="U1149" s="5" t="s">
        <v>905</v>
      </c>
      <c r="V1149" s="5" t="s">
        <v>906</v>
      </c>
      <c r="W1149" s="5" t="s">
        <v>907</v>
      </c>
      <c r="X1149" s="5" t="s">
        <v>908</v>
      </c>
    </row>
    <row r="1150" spans="1:24">
      <c r="A1150" s="5" t="s">
        <v>1868</v>
      </c>
      <c r="B1150" s="10">
        <v>42270</v>
      </c>
      <c r="C1150" s="10" t="str">
        <f>VLOOKUP(MONTH(B1150),'Commission Criteria'!$XES$3:$XFD$6,2,1)</f>
        <v>Qtr2</v>
      </c>
      <c r="D1150" s="5" t="s">
        <v>1539</v>
      </c>
      <c r="E1150" s="5">
        <v>10002</v>
      </c>
      <c r="F1150" s="5" t="s">
        <v>1483</v>
      </c>
      <c r="G1150" s="5">
        <v>24</v>
      </c>
      <c r="H1150" s="2" t="s">
        <v>990</v>
      </c>
      <c r="I1150" s="2" t="s">
        <v>868</v>
      </c>
      <c r="J1150" s="2" t="s">
        <v>870</v>
      </c>
      <c r="K1150" s="5" t="s">
        <v>1183</v>
      </c>
      <c r="L1150" s="5">
        <v>4874</v>
      </c>
      <c r="M1150" s="5">
        <v>1503</v>
      </c>
      <c r="N1150" s="5" t="s">
        <v>918</v>
      </c>
      <c r="O1150" s="8">
        <v>4</v>
      </c>
      <c r="P1150" s="5">
        <v>36072</v>
      </c>
      <c r="Q1150" s="5">
        <v>116976</v>
      </c>
      <c r="R1150" s="17">
        <f>VLOOKUP(Q1150,'Commission Criteria'!$B$3:$C$11,2,TRUE)</f>
        <v>0.09</v>
      </c>
      <c r="S1150" s="17">
        <f>VLOOKUP('OS Vlookup Approx Sol'!Q1150,IF('OS Vlookup Approx Sol'!O1150&lt;=5,'Commission Criteria'!$B$3:$C$11,'Commission Criteria'!$E$3:$F$11),2,1)</f>
        <v>0.09</v>
      </c>
      <c r="T1150" s="5" t="s">
        <v>990</v>
      </c>
      <c r="U1150" s="5" t="s">
        <v>867</v>
      </c>
      <c r="V1150" s="5" t="s">
        <v>868</v>
      </c>
      <c r="W1150" s="5" t="s">
        <v>869</v>
      </c>
      <c r="X1150" s="5" t="s">
        <v>870</v>
      </c>
    </row>
    <row r="1151" spans="1:24">
      <c r="A1151" s="5" t="s">
        <v>1869</v>
      </c>
      <c r="B1151" s="10">
        <v>42272</v>
      </c>
      <c r="C1151" s="10" t="str">
        <f>VLOOKUP(MONTH(B1151),'Commission Criteria'!$XES$3:$XFD$6,2,1)</f>
        <v>Qtr2</v>
      </c>
      <c r="D1151" s="5" t="s">
        <v>1543</v>
      </c>
      <c r="E1151" s="5">
        <v>10012</v>
      </c>
      <c r="F1151" s="5" t="s">
        <v>1359</v>
      </c>
      <c r="G1151" s="5">
        <v>1</v>
      </c>
      <c r="H1151" s="2" t="s">
        <v>999</v>
      </c>
      <c r="I1151" s="2" t="s">
        <v>903</v>
      </c>
      <c r="J1151" s="2" t="s">
        <v>904</v>
      </c>
      <c r="K1151" s="5" t="s">
        <v>1059</v>
      </c>
      <c r="L1151" s="5">
        <v>3645</v>
      </c>
      <c r="M1151" s="5">
        <v>2466</v>
      </c>
      <c r="N1151" s="5" t="s">
        <v>925</v>
      </c>
      <c r="O1151" s="8">
        <v>10</v>
      </c>
      <c r="P1151" s="5">
        <v>2466</v>
      </c>
      <c r="Q1151" s="5">
        <v>3645</v>
      </c>
      <c r="R1151" s="17">
        <f>VLOOKUP(Q1151,'Commission Criteria'!$B$3:$C$11,2,TRUE)</f>
        <v>0.01</v>
      </c>
      <c r="S1151" s="17">
        <f>VLOOKUP('OS Vlookup Approx Sol'!Q1151,IF('OS Vlookup Approx Sol'!O1151&lt;=5,'Commission Criteria'!$B$3:$C$11,'Commission Criteria'!$E$3:$F$11),2,1)</f>
        <v>0.02</v>
      </c>
      <c r="T1151" s="5" t="s">
        <v>999</v>
      </c>
      <c r="U1151" s="5" t="s">
        <v>902</v>
      </c>
      <c r="V1151" s="5" t="s">
        <v>903</v>
      </c>
      <c r="W1151" s="5" t="s">
        <v>879</v>
      </c>
      <c r="X1151" s="5" t="s">
        <v>904</v>
      </c>
    </row>
    <row r="1152" spans="1:24">
      <c r="A1152" s="5" t="s">
        <v>1870</v>
      </c>
      <c r="B1152" s="10">
        <v>42272</v>
      </c>
      <c r="C1152" s="10" t="str">
        <f>VLOOKUP(MONTH(B1152),'Commission Criteria'!$XES$3:$XFD$6,2,1)</f>
        <v>Qtr2</v>
      </c>
      <c r="D1152" s="5" t="s">
        <v>1542</v>
      </c>
      <c r="E1152" s="5">
        <v>10014</v>
      </c>
      <c r="F1152" s="5" t="s">
        <v>1487</v>
      </c>
      <c r="G1152" s="5">
        <v>2</v>
      </c>
      <c r="H1152" s="2" t="s">
        <v>1001</v>
      </c>
      <c r="I1152" s="2" t="s">
        <v>910</v>
      </c>
      <c r="J1152" s="2" t="s">
        <v>912</v>
      </c>
      <c r="K1152" s="5" t="s">
        <v>1187</v>
      </c>
      <c r="L1152" s="5">
        <v>4206</v>
      </c>
      <c r="M1152" s="5">
        <v>1201</v>
      </c>
      <c r="N1152" s="5" t="s">
        <v>918</v>
      </c>
      <c r="O1152" s="8" t="s">
        <v>1572</v>
      </c>
      <c r="P1152" s="5">
        <v>2402</v>
      </c>
      <c r="Q1152" s="5">
        <v>8412</v>
      </c>
      <c r="R1152" s="17">
        <f>VLOOKUP(Q1152,'Commission Criteria'!$B$3:$C$11,2,TRUE)</f>
        <v>0.03</v>
      </c>
      <c r="S1152" s="17">
        <f>VLOOKUP('OS Vlookup Approx Sol'!Q1152,IF('OS Vlookup Approx Sol'!O1152&lt;=5,'Commission Criteria'!$B$3:$C$11,'Commission Criteria'!$E$3:$F$11),2,1)</f>
        <v>0.02</v>
      </c>
      <c r="T1152" s="5" t="s">
        <v>1001</v>
      </c>
      <c r="U1152" s="5" t="s">
        <v>909</v>
      </c>
      <c r="V1152" s="5" t="s">
        <v>910</v>
      </c>
      <c r="W1152" s="5" t="s">
        <v>911</v>
      </c>
      <c r="X1152" s="5" t="s">
        <v>912</v>
      </c>
    </row>
    <row r="1153" spans="1:24">
      <c r="A1153" s="5" t="s">
        <v>1871</v>
      </c>
      <c r="B1153" s="10">
        <v>42273</v>
      </c>
      <c r="C1153" s="10" t="str">
        <f>VLOOKUP(MONTH(B1153),'Commission Criteria'!$XES$3:$XFD$6,2,1)</f>
        <v>Qtr2</v>
      </c>
      <c r="D1153" s="5" t="s">
        <v>1544</v>
      </c>
      <c r="E1153" s="5">
        <v>10008</v>
      </c>
      <c r="F1153" s="5" t="s">
        <v>1256</v>
      </c>
      <c r="G1153" s="5">
        <v>2</v>
      </c>
      <c r="H1153" s="2" t="s">
        <v>995</v>
      </c>
      <c r="I1153" s="2" t="s">
        <v>889</v>
      </c>
      <c r="J1153" s="2" t="s">
        <v>890</v>
      </c>
      <c r="K1153" s="5" t="s">
        <v>966</v>
      </c>
      <c r="L1153" s="5">
        <v>3642</v>
      </c>
      <c r="M1153" s="5">
        <v>1705</v>
      </c>
      <c r="N1153" s="5" t="s">
        <v>918</v>
      </c>
      <c r="O1153" s="8">
        <v>3</v>
      </c>
      <c r="P1153" s="5">
        <v>3410</v>
      </c>
      <c r="Q1153" s="5">
        <v>7284</v>
      </c>
      <c r="R1153" s="17">
        <f>VLOOKUP(Q1153,'Commission Criteria'!$B$3:$C$11,2,TRUE)</f>
        <v>0.03</v>
      </c>
      <c r="S1153" s="17">
        <f>VLOOKUP('OS Vlookup Approx Sol'!Q1153,IF('OS Vlookup Approx Sol'!O1153&lt;=5,'Commission Criteria'!$B$3:$C$11,'Commission Criteria'!$E$3:$F$11),2,1)</f>
        <v>0.03</v>
      </c>
      <c r="T1153" s="5" t="s">
        <v>995</v>
      </c>
      <c r="U1153" s="5" t="s">
        <v>888</v>
      </c>
      <c r="V1153" s="5" t="s">
        <v>889</v>
      </c>
      <c r="W1153" s="5" t="s">
        <v>865</v>
      </c>
      <c r="X1153" s="5" t="s">
        <v>890</v>
      </c>
    </row>
    <row r="1154" spans="1:24">
      <c r="A1154" s="5" t="s">
        <v>1872</v>
      </c>
      <c r="B1154" s="10">
        <v>42273</v>
      </c>
      <c r="C1154" s="10" t="str">
        <f>VLOOKUP(MONTH(B1154),'Commission Criteria'!$XES$3:$XFD$6,2,1)</f>
        <v>Qtr2</v>
      </c>
      <c r="D1154" s="5" t="s">
        <v>1539</v>
      </c>
      <c r="E1154" s="5">
        <v>10002</v>
      </c>
      <c r="F1154" s="5" t="s">
        <v>1526</v>
      </c>
      <c r="G1154" s="5">
        <v>2</v>
      </c>
      <c r="H1154" s="2" t="s">
        <v>990</v>
      </c>
      <c r="I1154" s="2" t="s">
        <v>868</v>
      </c>
      <c r="J1154" s="2" t="s">
        <v>870</v>
      </c>
      <c r="K1154" s="5" t="s">
        <v>1226</v>
      </c>
      <c r="L1154" s="5">
        <v>3994</v>
      </c>
      <c r="M1154" s="5">
        <v>1799</v>
      </c>
      <c r="N1154" s="5" t="s">
        <v>918</v>
      </c>
      <c r="O1154" s="8">
        <v>4</v>
      </c>
      <c r="P1154" s="5">
        <v>3598</v>
      </c>
      <c r="Q1154" s="5">
        <v>7988</v>
      </c>
      <c r="R1154" s="17">
        <f>VLOOKUP(Q1154,'Commission Criteria'!$B$3:$C$11,2,TRUE)</f>
        <v>0.03</v>
      </c>
      <c r="S1154" s="17">
        <f>VLOOKUP('OS Vlookup Approx Sol'!Q1154,IF('OS Vlookup Approx Sol'!O1154&lt;=5,'Commission Criteria'!$B$3:$C$11,'Commission Criteria'!$E$3:$F$11),2,1)</f>
        <v>0.03</v>
      </c>
      <c r="T1154" s="5" t="s">
        <v>990</v>
      </c>
      <c r="U1154" s="5" t="s">
        <v>867</v>
      </c>
      <c r="V1154" s="5" t="s">
        <v>868</v>
      </c>
      <c r="W1154" s="5" t="s">
        <v>869</v>
      </c>
      <c r="X1154" s="5" t="s">
        <v>870</v>
      </c>
    </row>
    <row r="1155" spans="1:24">
      <c r="A1155" s="5" t="s">
        <v>1873</v>
      </c>
      <c r="B1155" s="10">
        <v>42275</v>
      </c>
      <c r="C1155" s="10" t="str">
        <f>VLOOKUP(MONTH(B1155),'Commission Criteria'!$XES$3:$XFD$6,2,1)</f>
        <v>Qtr2</v>
      </c>
      <c r="D1155" s="5" t="s">
        <v>1541</v>
      </c>
      <c r="E1155" s="5">
        <v>10011</v>
      </c>
      <c r="F1155" s="5" t="s">
        <v>1394</v>
      </c>
      <c r="G1155" s="5">
        <v>1</v>
      </c>
      <c r="H1155" s="2" t="s">
        <v>998</v>
      </c>
      <c r="I1155" s="2" t="s">
        <v>899</v>
      </c>
      <c r="J1155" s="2" t="s">
        <v>901</v>
      </c>
      <c r="K1155" s="5" t="s">
        <v>1094</v>
      </c>
      <c r="L1155" s="5">
        <v>3463</v>
      </c>
      <c r="M1155" s="5">
        <v>1964</v>
      </c>
      <c r="N1155" s="5" t="s">
        <v>925</v>
      </c>
      <c r="O1155" s="8">
        <v>8</v>
      </c>
      <c r="P1155" s="5">
        <v>1964</v>
      </c>
      <c r="Q1155" s="5">
        <v>3463</v>
      </c>
      <c r="R1155" s="17">
        <f>VLOOKUP(Q1155,'Commission Criteria'!$B$3:$C$11,2,TRUE)</f>
        <v>0.01</v>
      </c>
      <c r="S1155" s="17">
        <f>VLOOKUP('OS Vlookup Approx Sol'!Q1155,IF('OS Vlookup Approx Sol'!O1155&lt;=5,'Commission Criteria'!$B$3:$C$11,'Commission Criteria'!$E$3:$F$11),2,1)</f>
        <v>0.02</v>
      </c>
      <c r="T1155" s="5" t="s">
        <v>998</v>
      </c>
      <c r="U1155" s="5" t="s">
        <v>898</v>
      </c>
      <c r="V1155" s="5" t="s">
        <v>899</v>
      </c>
      <c r="W1155" s="5" t="s">
        <v>900</v>
      </c>
      <c r="X1155" s="5" t="s">
        <v>901</v>
      </c>
    </row>
    <row r="1156" spans="1:24">
      <c r="A1156" s="5" t="s">
        <v>1874</v>
      </c>
      <c r="B1156" s="10">
        <v>42275</v>
      </c>
      <c r="C1156" s="10" t="str">
        <f>VLOOKUP(MONTH(B1156),'Commission Criteria'!$XES$3:$XFD$6,2,1)</f>
        <v>Qtr2</v>
      </c>
      <c r="D1156" s="5" t="s">
        <v>1539</v>
      </c>
      <c r="E1156" s="5">
        <v>10010</v>
      </c>
      <c r="F1156" s="5" t="s">
        <v>1364</v>
      </c>
      <c r="G1156" s="5">
        <v>3</v>
      </c>
      <c r="H1156" s="2" t="s">
        <v>997</v>
      </c>
      <c r="I1156" s="2" t="s">
        <v>896</v>
      </c>
      <c r="J1156" s="2" t="s">
        <v>897</v>
      </c>
      <c r="K1156" s="5" t="s">
        <v>1064</v>
      </c>
      <c r="L1156" s="5">
        <v>2645</v>
      </c>
      <c r="M1156" s="5">
        <v>1547</v>
      </c>
      <c r="N1156" s="5" t="s">
        <v>923</v>
      </c>
      <c r="O1156" s="8">
        <v>4</v>
      </c>
      <c r="P1156" s="5">
        <v>4641</v>
      </c>
      <c r="Q1156" s="5">
        <v>7935</v>
      </c>
      <c r="R1156" s="17">
        <f>VLOOKUP(Q1156,'Commission Criteria'!$B$3:$C$11,2,TRUE)</f>
        <v>0.03</v>
      </c>
      <c r="S1156" s="17">
        <f>VLOOKUP('OS Vlookup Approx Sol'!Q1156,IF('OS Vlookup Approx Sol'!O1156&lt;=5,'Commission Criteria'!$B$3:$C$11,'Commission Criteria'!$E$3:$F$11),2,1)</f>
        <v>0.03</v>
      </c>
      <c r="T1156" s="5" t="s">
        <v>997</v>
      </c>
      <c r="U1156" s="5" t="s">
        <v>895</v>
      </c>
      <c r="V1156" s="5" t="s">
        <v>896</v>
      </c>
      <c r="W1156" s="5" t="s">
        <v>879</v>
      </c>
      <c r="X1156" s="5" t="s">
        <v>897</v>
      </c>
    </row>
    <row r="1157" spans="1:24">
      <c r="A1157" s="5" t="s">
        <v>1875</v>
      </c>
      <c r="B1157" s="10">
        <v>42277</v>
      </c>
      <c r="C1157" s="10" t="str">
        <f>VLOOKUP(MONTH(B1157),'Commission Criteria'!$XES$3:$XFD$6,2,1)</f>
        <v>Qtr2</v>
      </c>
      <c r="D1157" s="5" t="s">
        <v>1540</v>
      </c>
      <c r="E1157" s="5">
        <v>10006</v>
      </c>
      <c r="F1157" s="5" t="s">
        <v>1489</v>
      </c>
      <c r="G1157" s="5">
        <v>1</v>
      </c>
      <c r="H1157" s="2" t="s">
        <v>1561</v>
      </c>
      <c r="I1157" s="2" t="s">
        <v>882</v>
      </c>
      <c r="J1157" s="2" t="s">
        <v>884</v>
      </c>
      <c r="K1157" s="5" t="s">
        <v>1189</v>
      </c>
      <c r="L1157" s="5">
        <v>4476</v>
      </c>
      <c r="M1157" s="5">
        <v>2494</v>
      </c>
      <c r="N1157" s="5" t="s">
        <v>918</v>
      </c>
      <c r="O1157" s="8">
        <v>5</v>
      </c>
      <c r="P1157" s="5">
        <v>2494</v>
      </c>
      <c r="Q1157" s="5">
        <v>4476</v>
      </c>
      <c r="R1157" s="17">
        <f>VLOOKUP(Q1157,'Commission Criteria'!$B$3:$C$11,2,TRUE)</f>
        <v>0.01</v>
      </c>
      <c r="S1157" s="17">
        <f>VLOOKUP('OS Vlookup Approx Sol'!Q1157,IF('OS Vlookup Approx Sol'!O1157&lt;=5,'Commission Criteria'!$B$3:$C$11,'Commission Criteria'!$E$3:$F$11),2,1)</f>
        <v>0.01</v>
      </c>
      <c r="T1157" s="5" t="s">
        <v>1561</v>
      </c>
      <c r="U1157" s="5" t="s">
        <v>881</v>
      </c>
      <c r="V1157" s="5" t="s">
        <v>882</v>
      </c>
      <c r="W1157" s="5" t="s">
        <v>883</v>
      </c>
      <c r="X1157" s="5" t="s">
        <v>884</v>
      </c>
    </row>
    <row r="1158" spans="1:24">
      <c r="A1158" s="5" t="s">
        <v>1876</v>
      </c>
      <c r="B1158" s="10">
        <v>42277</v>
      </c>
      <c r="C1158" s="10" t="str">
        <f>VLOOKUP(MONTH(B1158),'Commission Criteria'!$XES$3:$XFD$6,2,1)</f>
        <v>Qtr2</v>
      </c>
      <c r="D1158" s="5" t="s">
        <v>1543</v>
      </c>
      <c r="E1158" s="5">
        <v>10014</v>
      </c>
      <c r="F1158" s="5" t="s">
        <v>1493</v>
      </c>
      <c r="G1158" s="5">
        <v>1</v>
      </c>
      <c r="H1158" s="2" t="s">
        <v>1001</v>
      </c>
      <c r="I1158" s="2" t="s">
        <v>910</v>
      </c>
      <c r="J1158" s="2" t="s">
        <v>912</v>
      </c>
      <c r="K1158" s="5" t="s">
        <v>1193</v>
      </c>
      <c r="L1158" s="5">
        <v>4799</v>
      </c>
      <c r="M1158" s="5">
        <v>1978</v>
      </c>
      <c r="N1158" s="5" t="s">
        <v>920</v>
      </c>
      <c r="O1158" s="8">
        <v>10</v>
      </c>
      <c r="P1158" s="5">
        <v>1978</v>
      </c>
      <c r="Q1158" s="5">
        <v>4799</v>
      </c>
      <c r="R1158" s="17">
        <f>VLOOKUP(Q1158,'Commission Criteria'!$B$3:$C$11,2,TRUE)</f>
        <v>0.01</v>
      </c>
      <c r="S1158" s="17">
        <f>VLOOKUP('OS Vlookup Approx Sol'!Q1158,IF('OS Vlookup Approx Sol'!O1158&lt;=5,'Commission Criteria'!$B$3:$C$11,'Commission Criteria'!$E$3:$F$11),2,1)</f>
        <v>0.02</v>
      </c>
      <c r="T1158" s="5" t="s">
        <v>1001</v>
      </c>
      <c r="U1158" s="5" t="s">
        <v>909</v>
      </c>
      <c r="V1158" s="5" t="s">
        <v>910</v>
      </c>
      <c r="W1158" s="5" t="s">
        <v>911</v>
      </c>
      <c r="X1158" s="5" t="s">
        <v>912</v>
      </c>
    </row>
    <row r="1159" spans="1:24">
      <c r="A1159" s="5" t="s">
        <v>1877</v>
      </c>
      <c r="B1159" s="10">
        <v>42278</v>
      </c>
      <c r="C1159" s="10" t="str">
        <f>VLOOKUP(MONTH(B1159),'Commission Criteria'!$XES$3:$XFD$6,2,1)</f>
        <v>Qtr3</v>
      </c>
      <c r="D1159" s="5" t="s">
        <v>1545</v>
      </c>
      <c r="E1159" s="5">
        <v>10008</v>
      </c>
      <c r="F1159" s="5" t="s">
        <v>1270</v>
      </c>
      <c r="G1159" s="5">
        <v>1</v>
      </c>
      <c r="H1159" s="2" t="s">
        <v>995</v>
      </c>
      <c r="I1159" s="2" t="s">
        <v>889</v>
      </c>
      <c r="J1159" s="2" t="s">
        <v>890</v>
      </c>
      <c r="K1159" s="5" t="s">
        <v>932</v>
      </c>
      <c r="L1159" s="5">
        <v>2895</v>
      </c>
      <c r="M1159" s="5">
        <v>1871</v>
      </c>
      <c r="N1159" s="5" t="s">
        <v>925</v>
      </c>
      <c r="O1159" s="8">
        <v>6</v>
      </c>
      <c r="P1159" s="5">
        <v>1871</v>
      </c>
      <c r="Q1159" s="5">
        <v>2895</v>
      </c>
      <c r="R1159" s="17">
        <f>VLOOKUP(Q1159,'Commission Criteria'!$B$3:$C$11,2,TRUE)</f>
        <v>0.01</v>
      </c>
      <c r="S1159" s="17">
        <f>VLOOKUP('OS Vlookup Approx Sol'!Q1159,IF('OS Vlookup Approx Sol'!O1159&lt;=5,'Commission Criteria'!$B$3:$C$11,'Commission Criteria'!$E$3:$F$11),2,1)</f>
        <v>0.02</v>
      </c>
      <c r="T1159" s="5" t="s">
        <v>995</v>
      </c>
      <c r="U1159" s="5" t="s">
        <v>888</v>
      </c>
      <c r="V1159" s="5" t="s">
        <v>889</v>
      </c>
      <c r="W1159" s="5" t="s">
        <v>865</v>
      </c>
      <c r="X1159" s="5" t="s">
        <v>890</v>
      </c>
    </row>
    <row r="1160" spans="1:24">
      <c r="A1160" s="5" t="s">
        <v>1878</v>
      </c>
      <c r="B1160" s="10">
        <v>42278</v>
      </c>
      <c r="C1160" s="10" t="str">
        <f>VLOOKUP(MONTH(B1160),'Commission Criteria'!$XES$3:$XFD$6,2,1)</f>
        <v>Qtr3</v>
      </c>
      <c r="D1160" s="5" t="s">
        <v>1545</v>
      </c>
      <c r="E1160" s="5">
        <v>10005</v>
      </c>
      <c r="F1160" s="5" t="s">
        <v>1334</v>
      </c>
      <c r="G1160" s="5">
        <v>1</v>
      </c>
      <c r="H1160" s="2" t="s">
        <v>993</v>
      </c>
      <c r="I1160" s="2" t="s">
        <v>878</v>
      </c>
      <c r="J1160" s="2" t="s">
        <v>880</v>
      </c>
      <c r="K1160" s="5" t="s">
        <v>1034</v>
      </c>
      <c r="L1160" s="5">
        <v>4914</v>
      </c>
      <c r="M1160" s="5">
        <v>1632</v>
      </c>
      <c r="N1160" s="5" t="s">
        <v>923</v>
      </c>
      <c r="O1160" s="8">
        <v>6</v>
      </c>
      <c r="P1160" s="5">
        <v>1632</v>
      </c>
      <c r="Q1160" s="5">
        <v>4914</v>
      </c>
      <c r="R1160" s="17">
        <f>VLOOKUP(Q1160,'Commission Criteria'!$B$3:$C$11,2,TRUE)</f>
        <v>0.01</v>
      </c>
      <c r="S1160" s="17">
        <f>VLOOKUP('OS Vlookup Approx Sol'!Q1160,IF('OS Vlookup Approx Sol'!O1160&lt;=5,'Commission Criteria'!$B$3:$C$11,'Commission Criteria'!$E$3:$F$11),2,1)</f>
        <v>0.02</v>
      </c>
      <c r="T1160" s="5" t="s">
        <v>993</v>
      </c>
      <c r="U1160" s="5" t="s">
        <v>877</v>
      </c>
      <c r="V1160" s="5" t="s">
        <v>878</v>
      </c>
      <c r="W1160" s="5" t="s">
        <v>879</v>
      </c>
      <c r="X1160" s="5" t="s">
        <v>880</v>
      </c>
    </row>
    <row r="1161" spans="1:24">
      <c r="A1161" s="5" t="s">
        <v>1879</v>
      </c>
      <c r="B1161" s="10">
        <v>42278</v>
      </c>
      <c r="C1161" s="10" t="str">
        <f>VLOOKUP(MONTH(B1161),'Commission Criteria'!$XES$3:$XFD$6,2,1)</f>
        <v>Qtr3</v>
      </c>
      <c r="D1161" s="5" t="s">
        <v>1541</v>
      </c>
      <c r="E1161" s="5">
        <v>10013</v>
      </c>
      <c r="F1161" s="5" t="s">
        <v>1418</v>
      </c>
      <c r="G1161" s="5">
        <v>2</v>
      </c>
      <c r="H1161" s="2" t="s">
        <v>1000</v>
      </c>
      <c r="I1161" s="2" t="s">
        <v>906</v>
      </c>
      <c r="J1161" s="2" t="s">
        <v>908</v>
      </c>
      <c r="K1161" s="5" t="s">
        <v>1118</v>
      </c>
      <c r="L1161" s="5">
        <v>4003</v>
      </c>
      <c r="M1161" s="5">
        <v>2255</v>
      </c>
      <c r="N1161" s="5" t="s">
        <v>918</v>
      </c>
      <c r="O1161" s="8">
        <v>8</v>
      </c>
      <c r="P1161" s="5">
        <v>4510</v>
      </c>
      <c r="Q1161" s="5">
        <v>8006</v>
      </c>
      <c r="R1161" s="17">
        <f>VLOOKUP(Q1161,'Commission Criteria'!$B$3:$C$11,2,TRUE)</f>
        <v>0.03</v>
      </c>
      <c r="S1161" s="17">
        <f>VLOOKUP('OS Vlookup Approx Sol'!Q1161,IF('OS Vlookup Approx Sol'!O1161&lt;=5,'Commission Criteria'!$B$3:$C$11,'Commission Criteria'!$E$3:$F$11),2,1)</f>
        <v>0.02</v>
      </c>
      <c r="T1161" s="5" t="s">
        <v>1000</v>
      </c>
      <c r="U1161" s="5" t="s">
        <v>905</v>
      </c>
      <c r="V1161" s="5" t="s">
        <v>906</v>
      </c>
      <c r="W1161" s="5" t="s">
        <v>907</v>
      </c>
      <c r="X1161" s="5" t="s">
        <v>908</v>
      </c>
    </row>
    <row r="1162" spans="1:24">
      <c r="A1162" s="5" t="s">
        <v>1880</v>
      </c>
      <c r="B1162" s="10">
        <v>42278</v>
      </c>
      <c r="C1162" s="10" t="str">
        <f>VLOOKUP(MONTH(B1162),'Commission Criteria'!$XES$3:$XFD$6,2,1)</f>
        <v>Qtr3</v>
      </c>
      <c r="D1162" s="5" t="s">
        <v>1543</v>
      </c>
      <c r="E1162" s="5">
        <v>10013</v>
      </c>
      <c r="F1162" s="5" t="s">
        <v>1533</v>
      </c>
      <c r="G1162" s="5">
        <v>48</v>
      </c>
      <c r="H1162" s="2" t="s">
        <v>1000</v>
      </c>
      <c r="I1162" s="2" t="s">
        <v>906</v>
      </c>
      <c r="J1162" s="2" t="s">
        <v>908</v>
      </c>
      <c r="K1162" s="5" t="s">
        <v>1233</v>
      </c>
      <c r="L1162" s="5">
        <v>4548</v>
      </c>
      <c r="M1162" s="5">
        <v>1983</v>
      </c>
      <c r="N1162" s="5" t="s">
        <v>923</v>
      </c>
      <c r="O1162" s="8">
        <v>10</v>
      </c>
      <c r="P1162" s="5">
        <v>95184</v>
      </c>
      <c r="Q1162" s="5">
        <v>218304</v>
      </c>
      <c r="R1162" s="17">
        <f>VLOOKUP(Q1162,'Commission Criteria'!$B$3:$C$11,2,TRUE)</f>
        <v>0.17</v>
      </c>
      <c r="S1162" s="17">
        <f>VLOOKUP('OS Vlookup Approx Sol'!Q1162,IF('OS Vlookup Approx Sol'!O1162&lt;=5,'Commission Criteria'!$B$3:$C$11,'Commission Criteria'!$E$3:$F$11),2,1)</f>
        <v>0.18</v>
      </c>
      <c r="T1162" s="5" t="s">
        <v>1000</v>
      </c>
      <c r="U1162" s="5" t="s">
        <v>905</v>
      </c>
      <c r="V1162" s="5" t="s">
        <v>906</v>
      </c>
      <c r="W1162" s="5" t="s">
        <v>907</v>
      </c>
      <c r="X1162" s="5" t="s">
        <v>908</v>
      </c>
    </row>
    <row r="1163" spans="1:24">
      <c r="A1163" s="5" t="s">
        <v>1881</v>
      </c>
      <c r="B1163" s="10">
        <v>42278</v>
      </c>
      <c r="C1163" s="10" t="str">
        <f>VLOOKUP(MONTH(B1163),'Commission Criteria'!$XES$3:$XFD$6,2,1)</f>
        <v>Qtr3</v>
      </c>
      <c r="D1163" s="5" t="s">
        <v>1543</v>
      </c>
      <c r="E1163" s="5">
        <v>10013</v>
      </c>
      <c r="F1163" s="5" t="s">
        <v>1533</v>
      </c>
      <c r="G1163" s="5">
        <v>48</v>
      </c>
      <c r="H1163" s="2" t="s">
        <v>1000</v>
      </c>
      <c r="I1163" s="2" t="s">
        <v>906</v>
      </c>
      <c r="J1163" s="2" t="s">
        <v>908</v>
      </c>
      <c r="K1163" s="5" t="s">
        <v>1233</v>
      </c>
      <c r="L1163" s="5">
        <v>4548</v>
      </c>
      <c r="M1163" s="5">
        <v>1983</v>
      </c>
      <c r="N1163" s="5" t="s">
        <v>923</v>
      </c>
      <c r="O1163" s="8">
        <v>10</v>
      </c>
      <c r="P1163" s="5">
        <v>95184</v>
      </c>
      <c r="Q1163" s="5">
        <v>218304</v>
      </c>
      <c r="R1163" s="17">
        <f>VLOOKUP(Q1163,'Commission Criteria'!$B$3:$C$11,2,TRUE)</f>
        <v>0.17</v>
      </c>
      <c r="S1163" s="17">
        <f>VLOOKUP('OS Vlookup Approx Sol'!Q1163,IF('OS Vlookup Approx Sol'!O1163&lt;=5,'Commission Criteria'!$B$3:$C$11,'Commission Criteria'!$E$3:$F$11),2,1)</f>
        <v>0.18</v>
      </c>
      <c r="T1163" s="5" t="s">
        <v>1000</v>
      </c>
      <c r="U1163" s="5" t="s">
        <v>905</v>
      </c>
      <c r="V1163" s="5" t="s">
        <v>906</v>
      </c>
      <c r="W1163" s="5" t="s">
        <v>907</v>
      </c>
      <c r="X1163" s="5" t="s">
        <v>908</v>
      </c>
    </row>
    <row r="1164" spans="1:24">
      <c r="A1164" s="5" t="s">
        <v>1882</v>
      </c>
      <c r="B1164" s="10">
        <v>42280</v>
      </c>
      <c r="C1164" s="10" t="str">
        <f>VLOOKUP(MONTH(B1164),'Commission Criteria'!$XES$3:$XFD$6,2,1)</f>
        <v>Qtr3</v>
      </c>
      <c r="D1164" s="5" t="s">
        <v>1543</v>
      </c>
      <c r="E1164" s="5">
        <v>10008</v>
      </c>
      <c r="F1164" s="5" t="s">
        <v>1489</v>
      </c>
      <c r="G1164" s="5">
        <v>1</v>
      </c>
      <c r="H1164" s="2" t="s">
        <v>995</v>
      </c>
      <c r="I1164" s="2" t="s">
        <v>889</v>
      </c>
      <c r="J1164" s="2" t="s">
        <v>890</v>
      </c>
      <c r="K1164" s="5" t="s">
        <v>1189</v>
      </c>
      <c r="L1164" s="5">
        <v>4476</v>
      </c>
      <c r="M1164" s="5">
        <v>2494</v>
      </c>
      <c r="N1164" s="5" t="s">
        <v>918</v>
      </c>
      <c r="O1164" s="8">
        <v>10</v>
      </c>
      <c r="P1164" s="5">
        <v>2494</v>
      </c>
      <c r="Q1164" s="5">
        <v>4476</v>
      </c>
      <c r="R1164" s="17">
        <f>VLOOKUP(Q1164,'Commission Criteria'!$B$3:$C$11,2,TRUE)</f>
        <v>0.01</v>
      </c>
      <c r="S1164" s="17">
        <f>VLOOKUP('OS Vlookup Approx Sol'!Q1164,IF('OS Vlookup Approx Sol'!O1164&lt;=5,'Commission Criteria'!$B$3:$C$11,'Commission Criteria'!$E$3:$F$11),2,1)</f>
        <v>0.02</v>
      </c>
      <c r="T1164" s="5" t="s">
        <v>995</v>
      </c>
      <c r="U1164" s="5" t="s">
        <v>888</v>
      </c>
      <c r="V1164" s="5" t="s">
        <v>889</v>
      </c>
      <c r="W1164" s="5" t="s">
        <v>865</v>
      </c>
      <c r="X1164" s="5" t="s">
        <v>890</v>
      </c>
    </row>
    <row r="1165" spans="1:24">
      <c r="A1165" s="5" t="s">
        <v>1883</v>
      </c>
      <c r="B1165" s="10">
        <v>42281</v>
      </c>
      <c r="C1165" s="10" t="str">
        <f>VLOOKUP(MONTH(B1165),'Commission Criteria'!$XES$3:$XFD$6,2,1)</f>
        <v>Qtr3</v>
      </c>
      <c r="D1165" s="5" t="s">
        <v>1543</v>
      </c>
      <c r="E1165" s="5">
        <v>10004</v>
      </c>
      <c r="F1165" s="5" t="s">
        <v>1470</v>
      </c>
      <c r="G1165" s="5">
        <v>2</v>
      </c>
      <c r="H1165" s="2" t="s">
        <v>992</v>
      </c>
      <c r="I1165" s="2" t="s">
        <v>864</v>
      </c>
      <c r="J1165" s="2" t="s">
        <v>876</v>
      </c>
      <c r="K1165" s="5" t="s">
        <v>1170</v>
      </c>
      <c r="L1165" s="5">
        <v>2509</v>
      </c>
      <c r="M1165" s="5">
        <v>1452</v>
      </c>
      <c r="N1165" s="5" t="s">
        <v>918</v>
      </c>
      <c r="O1165" s="8">
        <v>10</v>
      </c>
      <c r="P1165" s="5">
        <v>2904</v>
      </c>
      <c r="Q1165" s="5">
        <v>5018</v>
      </c>
      <c r="R1165" s="17">
        <f>VLOOKUP(Q1165,'Commission Criteria'!$B$3:$C$11,2,TRUE)</f>
        <v>0.03</v>
      </c>
      <c r="S1165" s="17">
        <f>VLOOKUP('OS Vlookup Approx Sol'!Q1165,IF('OS Vlookup Approx Sol'!O1165&lt;=5,'Commission Criteria'!$B$3:$C$11,'Commission Criteria'!$E$3:$F$11),2,1)</f>
        <v>0.02</v>
      </c>
      <c r="T1165" s="5" t="s">
        <v>992</v>
      </c>
      <c r="U1165" s="5" t="s">
        <v>875</v>
      </c>
      <c r="V1165" s="5" t="s">
        <v>864</v>
      </c>
      <c r="W1165" s="5" t="s">
        <v>865</v>
      </c>
      <c r="X1165" s="5" t="s">
        <v>876</v>
      </c>
    </row>
    <row r="1166" spans="1:24">
      <c r="A1166" s="5" t="s">
        <v>1884</v>
      </c>
      <c r="B1166" s="10">
        <v>42286</v>
      </c>
      <c r="C1166" s="10" t="str">
        <f>VLOOKUP(MONTH(B1166),'Commission Criteria'!$XES$3:$XFD$6,2,1)</f>
        <v>Qtr3</v>
      </c>
      <c r="D1166" s="5" t="s">
        <v>1545</v>
      </c>
      <c r="E1166" s="5">
        <v>10001</v>
      </c>
      <c r="F1166" s="5" t="s">
        <v>1314</v>
      </c>
      <c r="G1166" s="5">
        <v>1</v>
      </c>
      <c r="H1166" s="2" t="s">
        <v>1562</v>
      </c>
      <c r="I1166" s="2" t="s">
        <v>864</v>
      </c>
      <c r="J1166" s="2" t="s">
        <v>866</v>
      </c>
      <c r="K1166" s="5" t="s">
        <v>951</v>
      </c>
      <c r="L1166" s="5">
        <v>4610</v>
      </c>
      <c r="M1166" s="5">
        <v>2176</v>
      </c>
      <c r="N1166" s="5" t="s">
        <v>918</v>
      </c>
      <c r="O1166" s="8">
        <v>6</v>
      </c>
      <c r="P1166" s="5">
        <v>2176</v>
      </c>
      <c r="Q1166" s="5">
        <v>4610</v>
      </c>
      <c r="R1166" s="17">
        <f>VLOOKUP(Q1166,'Commission Criteria'!$B$3:$C$11,2,TRUE)</f>
        <v>0.01</v>
      </c>
      <c r="S1166" s="17">
        <f>VLOOKUP('OS Vlookup Approx Sol'!Q1166,IF('OS Vlookup Approx Sol'!O1166&lt;=5,'Commission Criteria'!$B$3:$C$11,'Commission Criteria'!$E$3:$F$11),2,1)</f>
        <v>0.02</v>
      </c>
      <c r="T1166" s="5" t="s">
        <v>1562</v>
      </c>
      <c r="U1166" s="5" t="s">
        <v>863</v>
      </c>
      <c r="V1166" s="5" t="s">
        <v>864</v>
      </c>
      <c r="W1166" s="5" t="s">
        <v>865</v>
      </c>
      <c r="X1166" s="5" t="s">
        <v>866</v>
      </c>
    </row>
    <row r="1167" spans="1:24">
      <c r="A1167" s="5" t="s">
        <v>1885</v>
      </c>
      <c r="B1167" s="10">
        <v>42287</v>
      </c>
      <c r="C1167" s="10" t="str">
        <f>VLOOKUP(MONTH(B1167),'Commission Criteria'!$XES$3:$XFD$6,2,1)</f>
        <v>Qtr3</v>
      </c>
      <c r="D1167" s="5" t="s">
        <v>1545</v>
      </c>
      <c r="E1167" s="5">
        <v>10003</v>
      </c>
      <c r="F1167" s="5" t="s">
        <v>1463</v>
      </c>
      <c r="G1167" s="5">
        <v>3</v>
      </c>
      <c r="H1167" s="2" t="s">
        <v>991</v>
      </c>
      <c r="I1167" s="2" t="s">
        <v>872</v>
      </c>
      <c r="J1167" s="2" t="s">
        <v>874</v>
      </c>
      <c r="K1167" s="5" t="s">
        <v>1163</v>
      </c>
      <c r="L1167" s="5">
        <v>4574</v>
      </c>
      <c r="M1167" s="5">
        <v>2068</v>
      </c>
      <c r="N1167" s="5" t="s">
        <v>918</v>
      </c>
      <c r="O1167" s="8">
        <v>6</v>
      </c>
      <c r="P1167" s="5">
        <v>6204</v>
      </c>
      <c r="Q1167" s="5">
        <v>13722</v>
      </c>
      <c r="R1167" s="17">
        <f>VLOOKUP(Q1167,'Commission Criteria'!$B$3:$C$11,2,TRUE)</f>
        <v>0.03</v>
      </c>
      <c r="S1167" s="17">
        <f>VLOOKUP('OS Vlookup Approx Sol'!Q1167,IF('OS Vlookup Approx Sol'!O1167&lt;=5,'Commission Criteria'!$B$3:$C$11,'Commission Criteria'!$E$3:$F$11),2,1)</f>
        <v>0.02</v>
      </c>
      <c r="T1167" s="5" t="s">
        <v>991</v>
      </c>
      <c r="U1167" s="5" t="s">
        <v>871</v>
      </c>
      <c r="V1167" s="5" t="s">
        <v>872</v>
      </c>
      <c r="W1167" s="5" t="s">
        <v>873</v>
      </c>
      <c r="X1167" s="5" t="s">
        <v>874</v>
      </c>
    </row>
    <row r="1168" spans="1:24">
      <c r="A1168" s="5" t="s">
        <v>1886</v>
      </c>
      <c r="B1168" s="10">
        <v>42289</v>
      </c>
      <c r="C1168" s="10" t="str">
        <f>VLOOKUP(MONTH(B1168),'Commission Criteria'!$XES$3:$XFD$6,2,1)</f>
        <v>Qtr3</v>
      </c>
      <c r="D1168" s="5" t="s">
        <v>1544</v>
      </c>
      <c r="E1168" s="5">
        <v>10010</v>
      </c>
      <c r="F1168" s="5" t="s">
        <v>1514</v>
      </c>
      <c r="G1168" s="5">
        <v>1</v>
      </c>
      <c r="H1168" s="2" t="s">
        <v>997</v>
      </c>
      <c r="I1168" s="2" t="s">
        <v>896</v>
      </c>
      <c r="J1168" s="2" t="s">
        <v>897</v>
      </c>
      <c r="K1168" s="5" t="s">
        <v>1214</v>
      </c>
      <c r="L1168" s="5">
        <v>4309</v>
      </c>
      <c r="M1168" s="5">
        <v>1779</v>
      </c>
      <c r="N1168" s="5" t="s">
        <v>918</v>
      </c>
      <c r="O1168" s="8">
        <v>3</v>
      </c>
      <c r="P1168" s="5">
        <v>1779</v>
      </c>
      <c r="Q1168" s="5">
        <v>4309</v>
      </c>
      <c r="R1168" s="17">
        <f>VLOOKUP(Q1168,'Commission Criteria'!$B$3:$C$11,2,TRUE)</f>
        <v>0.01</v>
      </c>
      <c r="S1168" s="17">
        <f>VLOOKUP('OS Vlookup Approx Sol'!Q1168,IF('OS Vlookup Approx Sol'!O1168&lt;=5,'Commission Criteria'!$B$3:$C$11,'Commission Criteria'!$E$3:$F$11),2,1)</f>
        <v>0.01</v>
      </c>
      <c r="T1168" s="5" t="s">
        <v>997</v>
      </c>
      <c r="U1168" s="5" t="s">
        <v>895</v>
      </c>
      <c r="V1168" s="5" t="s">
        <v>896</v>
      </c>
      <c r="W1168" s="5" t="s">
        <v>879</v>
      </c>
      <c r="X1168" s="5" t="s">
        <v>897</v>
      </c>
    </row>
    <row r="1169" spans="1:24">
      <c r="A1169" s="5" t="s">
        <v>1887</v>
      </c>
      <c r="B1169" s="10">
        <v>42291</v>
      </c>
      <c r="C1169" s="10" t="str">
        <f>VLOOKUP(MONTH(B1169),'Commission Criteria'!$XES$3:$XFD$6,2,1)</f>
        <v>Qtr3</v>
      </c>
      <c r="D1169" s="5" t="s">
        <v>1545</v>
      </c>
      <c r="E1169" s="5">
        <v>10005</v>
      </c>
      <c r="F1169" s="5" t="s">
        <v>1336</v>
      </c>
      <c r="G1169" s="5">
        <v>1</v>
      </c>
      <c r="H1169" s="2" t="s">
        <v>993</v>
      </c>
      <c r="I1169" s="2" t="s">
        <v>878</v>
      </c>
      <c r="J1169" s="2" t="s">
        <v>880</v>
      </c>
      <c r="K1169" s="5" t="s">
        <v>1036</v>
      </c>
      <c r="L1169" s="5">
        <v>3025</v>
      </c>
      <c r="M1169" s="5">
        <v>1863</v>
      </c>
      <c r="N1169" s="5" t="s">
        <v>918</v>
      </c>
      <c r="O1169" s="8">
        <v>6</v>
      </c>
      <c r="P1169" s="5">
        <v>1863</v>
      </c>
      <c r="Q1169" s="5">
        <v>3025</v>
      </c>
      <c r="R1169" s="17">
        <f>VLOOKUP(Q1169,'Commission Criteria'!$B$3:$C$11,2,TRUE)</f>
        <v>0.01</v>
      </c>
      <c r="S1169" s="17">
        <f>VLOOKUP('OS Vlookup Approx Sol'!Q1169,IF('OS Vlookup Approx Sol'!O1169&lt;=5,'Commission Criteria'!$B$3:$C$11,'Commission Criteria'!$E$3:$F$11),2,1)</f>
        <v>0.02</v>
      </c>
      <c r="T1169" s="5" t="s">
        <v>993</v>
      </c>
      <c r="U1169" s="5" t="s">
        <v>877</v>
      </c>
      <c r="V1169" s="5" t="s">
        <v>878</v>
      </c>
      <c r="W1169" s="5" t="s">
        <v>879</v>
      </c>
      <c r="X1169" s="5" t="s">
        <v>880</v>
      </c>
    </row>
    <row r="1170" spans="1:24">
      <c r="A1170" s="5" t="s">
        <v>1888</v>
      </c>
      <c r="B1170" s="10">
        <v>42293</v>
      </c>
      <c r="C1170" s="10" t="str">
        <f>VLOOKUP(MONTH(B1170),'Commission Criteria'!$XES$3:$XFD$6,2,1)</f>
        <v>Qtr3</v>
      </c>
      <c r="D1170" s="5" t="s">
        <v>1545</v>
      </c>
      <c r="E1170" s="5">
        <v>10003</v>
      </c>
      <c r="F1170" s="5" t="s">
        <v>1312</v>
      </c>
      <c r="G1170" s="5">
        <v>1</v>
      </c>
      <c r="H1170" s="2" t="s">
        <v>991</v>
      </c>
      <c r="I1170" s="2" t="s">
        <v>872</v>
      </c>
      <c r="J1170" s="2" t="s">
        <v>874</v>
      </c>
      <c r="K1170" s="5" t="s">
        <v>1017</v>
      </c>
      <c r="L1170" s="5">
        <v>3566</v>
      </c>
      <c r="M1170" s="5">
        <v>2276</v>
      </c>
      <c r="N1170" s="5" t="s">
        <v>918</v>
      </c>
      <c r="O1170" s="8">
        <v>6</v>
      </c>
      <c r="P1170" s="5">
        <v>2276</v>
      </c>
      <c r="Q1170" s="5">
        <v>3566</v>
      </c>
      <c r="R1170" s="17">
        <f>VLOOKUP(Q1170,'Commission Criteria'!$B$3:$C$11,2,TRUE)</f>
        <v>0.01</v>
      </c>
      <c r="S1170" s="17">
        <f>VLOOKUP('OS Vlookup Approx Sol'!Q1170,IF('OS Vlookup Approx Sol'!O1170&lt;=5,'Commission Criteria'!$B$3:$C$11,'Commission Criteria'!$E$3:$F$11),2,1)</f>
        <v>0.02</v>
      </c>
      <c r="T1170" s="5" t="s">
        <v>991</v>
      </c>
      <c r="U1170" s="5" t="s">
        <v>871</v>
      </c>
      <c r="V1170" s="5" t="s">
        <v>872</v>
      </c>
      <c r="W1170" s="5" t="s">
        <v>873</v>
      </c>
      <c r="X1170" s="5" t="s">
        <v>874</v>
      </c>
    </row>
    <row r="1171" spans="1:24">
      <c r="A1171" s="5" t="s">
        <v>1889</v>
      </c>
      <c r="B1171" s="10">
        <v>42295</v>
      </c>
      <c r="C1171" s="10" t="str">
        <f>VLOOKUP(MONTH(B1171),'Commission Criteria'!$XES$3:$XFD$6,2,1)</f>
        <v>Qtr3</v>
      </c>
      <c r="D1171" s="5" t="s">
        <v>1543</v>
      </c>
      <c r="E1171" s="5">
        <v>10005</v>
      </c>
      <c r="F1171" s="5" t="s">
        <v>1526</v>
      </c>
      <c r="G1171" s="5">
        <v>1</v>
      </c>
      <c r="H1171" s="2" t="s">
        <v>993</v>
      </c>
      <c r="I1171" s="2" t="s">
        <v>878</v>
      </c>
      <c r="J1171" s="2" t="s">
        <v>880</v>
      </c>
      <c r="K1171" s="5" t="s">
        <v>1226</v>
      </c>
      <c r="L1171" s="5">
        <v>3994</v>
      </c>
      <c r="M1171" s="5">
        <v>1799</v>
      </c>
      <c r="N1171" s="5" t="s">
        <v>918</v>
      </c>
      <c r="O1171" s="8">
        <v>10</v>
      </c>
      <c r="P1171" s="5">
        <v>1799</v>
      </c>
      <c r="Q1171" s="5">
        <v>3994</v>
      </c>
      <c r="R1171" s="17">
        <f>VLOOKUP(Q1171,'Commission Criteria'!$B$3:$C$11,2,TRUE)</f>
        <v>0.01</v>
      </c>
      <c r="S1171" s="17">
        <f>VLOOKUP('OS Vlookup Approx Sol'!Q1171,IF('OS Vlookup Approx Sol'!O1171&lt;=5,'Commission Criteria'!$B$3:$C$11,'Commission Criteria'!$E$3:$F$11),2,1)</f>
        <v>0.02</v>
      </c>
      <c r="T1171" s="5" t="s">
        <v>993</v>
      </c>
      <c r="U1171" s="5" t="s">
        <v>877</v>
      </c>
      <c r="V1171" s="5" t="s">
        <v>878</v>
      </c>
      <c r="W1171" s="5" t="s">
        <v>879</v>
      </c>
      <c r="X1171" s="5" t="s">
        <v>880</v>
      </c>
    </row>
    <row r="1172" spans="1:24">
      <c r="A1172" s="5" t="s">
        <v>1890</v>
      </c>
      <c r="B1172" s="10">
        <v>42295</v>
      </c>
      <c r="C1172" s="10" t="str">
        <f>VLOOKUP(MONTH(B1172),'Commission Criteria'!$XES$3:$XFD$6,2,1)</f>
        <v>Qtr3</v>
      </c>
      <c r="D1172" s="5" t="s">
        <v>1541</v>
      </c>
      <c r="E1172" s="5">
        <v>10003</v>
      </c>
      <c r="F1172" s="5" t="s">
        <v>1450</v>
      </c>
      <c r="G1172" s="5">
        <v>1</v>
      </c>
      <c r="H1172" s="2" t="s">
        <v>991</v>
      </c>
      <c r="I1172" s="2" t="s">
        <v>872</v>
      </c>
      <c r="J1172" s="2" t="s">
        <v>874</v>
      </c>
      <c r="K1172" s="5" t="s">
        <v>1150</v>
      </c>
      <c r="L1172" s="5">
        <v>4006</v>
      </c>
      <c r="M1172" s="5">
        <v>1898</v>
      </c>
      <c r="N1172" s="5" t="s">
        <v>918</v>
      </c>
      <c r="O1172" s="8">
        <v>8</v>
      </c>
      <c r="P1172" s="5">
        <v>1898</v>
      </c>
      <c r="Q1172" s="5">
        <v>4006</v>
      </c>
      <c r="R1172" s="17">
        <f>VLOOKUP(Q1172,'Commission Criteria'!$B$3:$C$11,2,TRUE)</f>
        <v>0.01</v>
      </c>
      <c r="S1172" s="17">
        <f>VLOOKUP('OS Vlookup Approx Sol'!Q1172,IF('OS Vlookup Approx Sol'!O1172&lt;=5,'Commission Criteria'!$B$3:$C$11,'Commission Criteria'!$E$3:$F$11),2,1)</f>
        <v>0.02</v>
      </c>
      <c r="T1172" s="5" t="s">
        <v>991</v>
      </c>
      <c r="U1172" s="5" t="s">
        <v>871</v>
      </c>
      <c r="V1172" s="5" t="s">
        <v>872</v>
      </c>
      <c r="W1172" s="5" t="s">
        <v>873</v>
      </c>
      <c r="X1172" s="5" t="s">
        <v>874</v>
      </c>
    </row>
    <row r="1173" spans="1:24">
      <c r="A1173" s="5" t="s">
        <v>1891</v>
      </c>
      <c r="B1173" s="10">
        <v>42295</v>
      </c>
      <c r="C1173" s="10" t="str">
        <f>VLOOKUP(MONTH(B1173),'Commission Criteria'!$XES$3:$XFD$6,2,1)</f>
        <v>Qtr3</v>
      </c>
      <c r="D1173" s="5" t="s">
        <v>1544</v>
      </c>
      <c r="E1173" s="5">
        <v>10001</v>
      </c>
      <c r="F1173" s="5" t="s">
        <v>1537</v>
      </c>
      <c r="G1173" s="5">
        <v>3</v>
      </c>
      <c r="H1173" s="2" t="s">
        <v>1562</v>
      </c>
      <c r="I1173" s="2" t="s">
        <v>864</v>
      </c>
      <c r="J1173" s="2" t="s">
        <v>866</v>
      </c>
      <c r="K1173" s="5" t="s">
        <v>1237</v>
      </c>
      <c r="L1173" s="5">
        <v>4305</v>
      </c>
      <c r="M1173" s="5">
        <v>1703</v>
      </c>
      <c r="N1173" s="5" t="s">
        <v>920</v>
      </c>
      <c r="O1173" s="8">
        <v>3</v>
      </c>
      <c r="P1173" s="5">
        <v>5109</v>
      </c>
      <c r="Q1173" s="5">
        <v>12915</v>
      </c>
      <c r="R1173" s="17">
        <f>VLOOKUP(Q1173,'Commission Criteria'!$B$3:$C$11,2,TRUE)</f>
        <v>0.03</v>
      </c>
      <c r="S1173" s="17">
        <f>VLOOKUP('OS Vlookup Approx Sol'!Q1173,IF('OS Vlookup Approx Sol'!O1173&lt;=5,'Commission Criteria'!$B$3:$C$11,'Commission Criteria'!$E$3:$F$11),2,1)</f>
        <v>0.03</v>
      </c>
      <c r="T1173" s="5" t="s">
        <v>1562</v>
      </c>
      <c r="U1173" s="5" t="s">
        <v>863</v>
      </c>
      <c r="V1173" s="5" t="s">
        <v>864</v>
      </c>
      <c r="W1173" s="5" t="s">
        <v>865</v>
      </c>
      <c r="X1173" s="5" t="s">
        <v>866</v>
      </c>
    </row>
    <row r="1174" spans="1:24">
      <c r="A1174" s="5" t="s">
        <v>1892</v>
      </c>
      <c r="B1174" s="10">
        <v>42297</v>
      </c>
      <c r="C1174" s="10" t="str">
        <f>VLOOKUP(MONTH(B1174),'Commission Criteria'!$XES$3:$XFD$6,2,1)</f>
        <v>Qtr3</v>
      </c>
      <c r="D1174" s="5" t="s">
        <v>1542</v>
      </c>
      <c r="E1174" s="5">
        <v>10014</v>
      </c>
      <c r="F1174" s="5" t="s">
        <v>1519</v>
      </c>
      <c r="G1174" s="5">
        <v>1</v>
      </c>
      <c r="H1174" s="2" t="s">
        <v>1001</v>
      </c>
      <c r="I1174" s="2" t="s">
        <v>910</v>
      </c>
      <c r="J1174" s="2" t="s">
        <v>912</v>
      </c>
      <c r="K1174" s="5" t="s">
        <v>1219</v>
      </c>
      <c r="L1174" s="5">
        <v>3339</v>
      </c>
      <c r="M1174" s="5">
        <v>2274</v>
      </c>
      <c r="N1174" s="5" t="s">
        <v>918</v>
      </c>
      <c r="O1174" s="8" t="s">
        <v>1572</v>
      </c>
      <c r="P1174" s="5">
        <v>2274</v>
      </c>
      <c r="Q1174" s="5">
        <v>3339</v>
      </c>
      <c r="R1174" s="17">
        <f>VLOOKUP(Q1174,'Commission Criteria'!$B$3:$C$11,2,TRUE)</f>
        <v>0.01</v>
      </c>
      <c r="S1174" s="17">
        <f>VLOOKUP('OS Vlookup Approx Sol'!Q1174,IF('OS Vlookup Approx Sol'!O1174&lt;=5,'Commission Criteria'!$B$3:$C$11,'Commission Criteria'!$E$3:$F$11),2,1)</f>
        <v>0.02</v>
      </c>
      <c r="T1174" s="5" t="s">
        <v>1001</v>
      </c>
      <c r="U1174" s="5" t="s">
        <v>909</v>
      </c>
      <c r="V1174" s="5" t="s">
        <v>910</v>
      </c>
      <c r="W1174" s="5" t="s">
        <v>911</v>
      </c>
      <c r="X1174" s="5" t="s">
        <v>912</v>
      </c>
    </row>
    <row r="1175" spans="1:24">
      <c r="A1175" s="5" t="s">
        <v>1893</v>
      </c>
      <c r="B1175" s="10">
        <v>42297</v>
      </c>
      <c r="C1175" s="10" t="str">
        <f>VLOOKUP(MONTH(B1175),'Commission Criteria'!$XES$3:$XFD$6,2,1)</f>
        <v>Qtr3</v>
      </c>
      <c r="D1175" s="5" t="s">
        <v>1540</v>
      </c>
      <c r="E1175" s="5">
        <v>10009</v>
      </c>
      <c r="F1175" s="5" t="s">
        <v>1437</v>
      </c>
      <c r="G1175" s="5">
        <v>1</v>
      </c>
      <c r="H1175" s="2" t="s">
        <v>996</v>
      </c>
      <c r="I1175" s="2" t="s">
        <v>892</v>
      </c>
      <c r="J1175" s="2" t="s">
        <v>894</v>
      </c>
      <c r="K1175" s="5" t="s">
        <v>1137</v>
      </c>
      <c r="L1175" s="5">
        <v>3580</v>
      </c>
      <c r="M1175" s="5">
        <v>2012</v>
      </c>
      <c r="N1175" s="5" t="s">
        <v>925</v>
      </c>
      <c r="O1175" s="8">
        <v>5</v>
      </c>
      <c r="P1175" s="5">
        <v>2012</v>
      </c>
      <c r="Q1175" s="5">
        <v>3580</v>
      </c>
      <c r="R1175" s="17">
        <f>VLOOKUP(Q1175,'Commission Criteria'!$B$3:$C$11,2,TRUE)</f>
        <v>0.01</v>
      </c>
      <c r="S1175" s="17">
        <f>VLOOKUP('OS Vlookup Approx Sol'!Q1175,IF('OS Vlookup Approx Sol'!O1175&lt;=5,'Commission Criteria'!$B$3:$C$11,'Commission Criteria'!$E$3:$F$11),2,1)</f>
        <v>0.01</v>
      </c>
      <c r="T1175" s="5" t="s">
        <v>996</v>
      </c>
      <c r="U1175" s="5" t="s">
        <v>891</v>
      </c>
      <c r="V1175" s="5" t="s">
        <v>892</v>
      </c>
      <c r="W1175" s="5" t="s">
        <v>893</v>
      </c>
      <c r="X1175" s="5" t="s">
        <v>894</v>
      </c>
    </row>
    <row r="1176" spans="1:24">
      <c r="A1176" s="5" t="s">
        <v>1894</v>
      </c>
      <c r="B1176" s="10">
        <v>42297</v>
      </c>
      <c r="C1176" s="10" t="str">
        <f>VLOOKUP(MONTH(B1176),'Commission Criteria'!$XES$3:$XFD$6,2,1)</f>
        <v>Qtr3</v>
      </c>
      <c r="D1176" s="5" t="s">
        <v>1541</v>
      </c>
      <c r="E1176" s="5">
        <v>10012</v>
      </c>
      <c r="F1176" s="5" t="s">
        <v>1508</v>
      </c>
      <c r="G1176" s="5">
        <v>3</v>
      </c>
      <c r="H1176" s="2" t="s">
        <v>999</v>
      </c>
      <c r="I1176" s="2" t="s">
        <v>903</v>
      </c>
      <c r="J1176" s="2" t="s">
        <v>904</v>
      </c>
      <c r="K1176" s="5" t="s">
        <v>1208</v>
      </c>
      <c r="L1176" s="5">
        <v>4069</v>
      </c>
      <c r="M1176" s="5">
        <v>1545</v>
      </c>
      <c r="N1176" s="5" t="s">
        <v>918</v>
      </c>
      <c r="O1176" s="8">
        <v>8</v>
      </c>
      <c r="P1176" s="5">
        <v>4635</v>
      </c>
      <c r="Q1176" s="5">
        <v>12207</v>
      </c>
      <c r="R1176" s="17">
        <f>VLOOKUP(Q1176,'Commission Criteria'!$B$3:$C$11,2,TRUE)</f>
        <v>0.03</v>
      </c>
      <c r="S1176" s="17">
        <f>VLOOKUP('OS Vlookup Approx Sol'!Q1176,IF('OS Vlookup Approx Sol'!O1176&lt;=5,'Commission Criteria'!$B$3:$C$11,'Commission Criteria'!$E$3:$F$11),2,1)</f>
        <v>0.02</v>
      </c>
      <c r="T1176" s="5" t="s">
        <v>999</v>
      </c>
      <c r="U1176" s="5" t="s">
        <v>902</v>
      </c>
      <c r="V1176" s="5" t="s">
        <v>903</v>
      </c>
      <c r="W1176" s="5" t="s">
        <v>879</v>
      </c>
      <c r="X1176" s="5" t="s">
        <v>904</v>
      </c>
    </row>
    <row r="1177" spans="1:24">
      <c r="A1177" s="5" t="s">
        <v>1895</v>
      </c>
      <c r="B1177" s="10">
        <v>42299</v>
      </c>
      <c r="C1177" s="10" t="str">
        <f>VLOOKUP(MONTH(B1177),'Commission Criteria'!$XES$3:$XFD$6,2,1)</f>
        <v>Qtr3</v>
      </c>
      <c r="D1177" s="5" t="s">
        <v>1545</v>
      </c>
      <c r="E1177" s="5">
        <v>10001</v>
      </c>
      <c r="F1177" s="5" t="s">
        <v>1509</v>
      </c>
      <c r="G1177" s="5">
        <v>1</v>
      </c>
      <c r="H1177" s="2" t="s">
        <v>1562</v>
      </c>
      <c r="I1177" s="2" t="s">
        <v>864</v>
      </c>
      <c r="J1177" s="2" t="s">
        <v>866</v>
      </c>
      <c r="K1177" s="5" t="s">
        <v>1209</v>
      </c>
      <c r="L1177" s="5">
        <v>3388</v>
      </c>
      <c r="M1177" s="5">
        <v>1454</v>
      </c>
      <c r="N1177" s="5" t="s">
        <v>923</v>
      </c>
      <c r="O1177" s="8">
        <v>6</v>
      </c>
      <c r="P1177" s="5">
        <v>1454</v>
      </c>
      <c r="Q1177" s="5">
        <v>3388</v>
      </c>
      <c r="R1177" s="17">
        <f>VLOOKUP(Q1177,'Commission Criteria'!$B$3:$C$11,2,TRUE)</f>
        <v>0.01</v>
      </c>
      <c r="S1177" s="17">
        <f>VLOOKUP('OS Vlookup Approx Sol'!Q1177,IF('OS Vlookup Approx Sol'!O1177&lt;=5,'Commission Criteria'!$B$3:$C$11,'Commission Criteria'!$E$3:$F$11),2,1)</f>
        <v>0.02</v>
      </c>
      <c r="T1177" s="5" t="s">
        <v>1562</v>
      </c>
      <c r="U1177" s="5" t="s">
        <v>863</v>
      </c>
      <c r="V1177" s="5" t="s">
        <v>864</v>
      </c>
      <c r="W1177" s="5" t="s">
        <v>865</v>
      </c>
      <c r="X1177" s="5" t="s">
        <v>866</v>
      </c>
    </row>
    <row r="1178" spans="1:24">
      <c r="A1178" s="5" t="s">
        <v>1896</v>
      </c>
      <c r="B1178" s="10">
        <v>42299</v>
      </c>
      <c r="C1178" s="10" t="str">
        <f>VLOOKUP(MONTH(B1178),'Commission Criteria'!$XES$3:$XFD$6,2,1)</f>
        <v>Qtr3</v>
      </c>
      <c r="D1178" s="5" t="s">
        <v>1546</v>
      </c>
      <c r="E1178" s="5">
        <v>10010</v>
      </c>
      <c r="F1178" s="5" t="s">
        <v>1287</v>
      </c>
      <c r="G1178" s="5">
        <v>2</v>
      </c>
      <c r="H1178" s="2" t="s">
        <v>997</v>
      </c>
      <c r="I1178" s="2" t="s">
        <v>896</v>
      </c>
      <c r="J1178" s="2" t="s">
        <v>897</v>
      </c>
      <c r="K1178" s="5" t="s">
        <v>937</v>
      </c>
      <c r="L1178" s="5">
        <v>2500</v>
      </c>
      <c r="M1178" s="5">
        <v>1914</v>
      </c>
      <c r="N1178" s="5" t="s">
        <v>931</v>
      </c>
      <c r="O1178" s="8">
        <v>4</v>
      </c>
      <c r="P1178" s="5">
        <v>3828</v>
      </c>
      <c r="Q1178" s="5">
        <v>5000</v>
      </c>
      <c r="R1178" s="17">
        <f>VLOOKUP(Q1178,'Commission Criteria'!$B$3:$C$11,2,TRUE)</f>
        <v>0.03</v>
      </c>
      <c r="S1178" s="17">
        <f>VLOOKUP('OS Vlookup Approx Sol'!Q1178,IF('OS Vlookup Approx Sol'!O1178&lt;=5,'Commission Criteria'!$B$3:$C$11,'Commission Criteria'!$E$3:$F$11),2,1)</f>
        <v>0.03</v>
      </c>
      <c r="T1178" s="5" t="s">
        <v>997</v>
      </c>
      <c r="U1178" s="5" t="s">
        <v>895</v>
      </c>
      <c r="V1178" s="5" t="s">
        <v>896</v>
      </c>
      <c r="W1178" s="5" t="s">
        <v>879</v>
      </c>
      <c r="X1178" s="5" t="s">
        <v>897</v>
      </c>
    </row>
    <row r="1179" spans="1:24">
      <c r="A1179" s="5" t="s">
        <v>1897</v>
      </c>
      <c r="B1179" s="10">
        <v>42300</v>
      </c>
      <c r="C1179" s="10" t="str">
        <f>VLOOKUP(MONTH(B1179),'Commission Criteria'!$XES$3:$XFD$6,2,1)</f>
        <v>Qtr3</v>
      </c>
      <c r="D1179" s="5" t="s">
        <v>1544</v>
      </c>
      <c r="E1179" s="5">
        <v>10014</v>
      </c>
      <c r="F1179" s="5" t="s">
        <v>1327</v>
      </c>
      <c r="G1179" s="5">
        <v>1</v>
      </c>
      <c r="H1179" s="2" t="s">
        <v>1001</v>
      </c>
      <c r="I1179" s="2" t="s">
        <v>910</v>
      </c>
      <c r="J1179" s="2" t="s">
        <v>912</v>
      </c>
      <c r="K1179" s="5" t="s">
        <v>1027</v>
      </c>
      <c r="L1179" s="5">
        <v>4239</v>
      </c>
      <c r="M1179" s="5">
        <v>1860</v>
      </c>
      <c r="N1179" s="5" t="s">
        <v>918</v>
      </c>
      <c r="O1179" s="8">
        <v>3</v>
      </c>
      <c r="P1179" s="5">
        <v>1860</v>
      </c>
      <c r="Q1179" s="5">
        <v>4239</v>
      </c>
      <c r="R1179" s="17">
        <f>VLOOKUP(Q1179,'Commission Criteria'!$B$3:$C$11,2,TRUE)</f>
        <v>0.01</v>
      </c>
      <c r="S1179" s="17">
        <f>VLOOKUP('OS Vlookup Approx Sol'!Q1179,IF('OS Vlookup Approx Sol'!O1179&lt;=5,'Commission Criteria'!$B$3:$C$11,'Commission Criteria'!$E$3:$F$11),2,1)</f>
        <v>0.01</v>
      </c>
      <c r="T1179" s="5" t="s">
        <v>1001</v>
      </c>
      <c r="U1179" s="5" t="s">
        <v>909</v>
      </c>
      <c r="V1179" s="5" t="s">
        <v>910</v>
      </c>
      <c r="W1179" s="5" t="s">
        <v>911</v>
      </c>
      <c r="X1179" s="5" t="s">
        <v>912</v>
      </c>
    </row>
    <row r="1180" spans="1:24">
      <c r="A1180" s="5" t="s">
        <v>1898</v>
      </c>
      <c r="B1180" s="10">
        <v>42300</v>
      </c>
      <c r="C1180" s="10" t="str">
        <f>VLOOKUP(MONTH(B1180),'Commission Criteria'!$XES$3:$XFD$6,2,1)</f>
        <v>Qtr3</v>
      </c>
      <c r="D1180" s="5" t="s">
        <v>1541</v>
      </c>
      <c r="E1180" s="5">
        <v>10004</v>
      </c>
      <c r="F1180" s="5" t="s">
        <v>1529</v>
      </c>
      <c r="G1180" s="5">
        <v>1</v>
      </c>
      <c r="H1180" s="2" t="s">
        <v>992</v>
      </c>
      <c r="I1180" s="2" t="s">
        <v>864</v>
      </c>
      <c r="J1180" s="2" t="s">
        <v>876</v>
      </c>
      <c r="K1180" s="5" t="s">
        <v>1229</v>
      </c>
      <c r="L1180" s="5">
        <v>4382</v>
      </c>
      <c r="M1180" s="5">
        <v>1298</v>
      </c>
      <c r="N1180" s="5" t="s">
        <v>923</v>
      </c>
      <c r="O1180" s="8">
        <v>8</v>
      </c>
      <c r="P1180" s="5">
        <v>1298</v>
      </c>
      <c r="Q1180" s="5">
        <v>4382</v>
      </c>
      <c r="R1180" s="17">
        <f>VLOOKUP(Q1180,'Commission Criteria'!$B$3:$C$11,2,TRUE)</f>
        <v>0.01</v>
      </c>
      <c r="S1180" s="17">
        <f>VLOOKUP('OS Vlookup Approx Sol'!Q1180,IF('OS Vlookup Approx Sol'!O1180&lt;=5,'Commission Criteria'!$B$3:$C$11,'Commission Criteria'!$E$3:$F$11),2,1)</f>
        <v>0.02</v>
      </c>
      <c r="T1180" s="5" t="s">
        <v>992</v>
      </c>
      <c r="U1180" s="5" t="s">
        <v>875</v>
      </c>
      <c r="V1180" s="5" t="s">
        <v>864</v>
      </c>
      <c r="W1180" s="5" t="s">
        <v>865</v>
      </c>
      <c r="X1180" s="5" t="s">
        <v>876</v>
      </c>
    </row>
    <row r="1181" spans="1:24">
      <c r="A1181" s="5" t="s">
        <v>1899</v>
      </c>
      <c r="B1181" s="10">
        <v>42302</v>
      </c>
      <c r="C1181" s="10" t="str">
        <f>VLOOKUP(MONTH(B1181),'Commission Criteria'!$XES$3:$XFD$6,2,1)</f>
        <v>Qtr3</v>
      </c>
      <c r="D1181" s="5" t="s">
        <v>1542</v>
      </c>
      <c r="E1181" s="5">
        <v>10015</v>
      </c>
      <c r="F1181" s="5" t="s">
        <v>1486</v>
      </c>
      <c r="G1181" s="5">
        <v>1</v>
      </c>
      <c r="H1181" s="2" t="s">
        <v>1002</v>
      </c>
      <c r="I1181" s="2" t="s">
        <v>914</v>
      </c>
      <c r="J1181" s="2" t="s">
        <v>915</v>
      </c>
      <c r="K1181" s="5" t="s">
        <v>1186</v>
      </c>
      <c r="L1181" s="5">
        <v>3555</v>
      </c>
      <c r="M1181" s="5">
        <v>1564</v>
      </c>
      <c r="N1181" s="5" t="s">
        <v>918</v>
      </c>
      <c r="O1181" s="8" t="s">
        <v>1572</v>
      </c>
      <c r="P1181" s="5">
        <v>1564</v>
      </c>
      <c r="Q1181" s="5">
        <v>3555</v>
      </c>
      <c r="R1181" s="17">
        <f>VLOOKUP(Q1181,'Commission Criteria'!$B$3:$C$11,2,TRUE)</f>
        <v>0.01</v>
      </c>
      <c r="S1181" s="17">
        <f>VLOOKUP('OS Vlookup Approx Sol'!Q1181,IF('OS Vlookup Approx Sol'!O1181&lt;=5,'Commission Criteria'!$B$3:$C$11,'Commission Criteria'!$E$3:$F$11),2,1)</f>
        <v>0.02</v>
      </c>
      <c r="T1181" s="5" t="s">
        <v>1002</v>
      </c>
      <c r="U1181" s="5" t="s">
        <v>913</v>
      </c>
      <c r="V1181" s="5" t="s">
        <v>914</v>
      </c>
      <c r="W1181" s="5" t="s">
        <v>907</v>
      </c>
      <c r="X1181" s="5" t="s">
        <v>915</v>
      </c>
    </row>
    <row r="1182" spans="1:24">
      <c r="A1182" s="5" t="s">
        <v>1900</v>
      </c>
      <c r="B1182" s="10">
        <v>42302</v>
      </c>
      <c r="C1182" s="10" t="str">
        <f>VLOOKUP(MONTH(B1182),'Commission Criteria'!$XES$3:$XFD$6,2,1)</f>
        <v>Qtr3</v>
      </c>
      <c r="D1182" s="5" t="s">
        <v>1542</v>
      </c>
      <c r="E1182" s="5">
        <v>10009</v>
      </c>
      <c r="F1182" s="5" t="s">
        <v>1340</v>
      </c>
      <c r="G1182" s="5">
        <v>1</v>
      </c>
      <c r="H1182" s="2" t="s">
        <v>996</v>
      </c>
      <c r="I1182" s="2" t="s">
        <v>892</v>
      </c>
      <c r="J1182" s="2" t="s">
        <v>894</v>
      </c>
      <c r="K1182" s="5" t="s">
        <v>1040</v>
      </c>
      <c r="L1182" s="5">
        <v>3694</v>
      </c>
      <c r="M1182" s="5">
        <v>1616</v>
      </c>
      <c r="N1182" s="5" t="s">
        <v>923</v>
      </c>
      <c r="O1182" s="8" t="s">
        <v>1572</v>
      </c>
      <c r="P1182" s="5">
        <v>1616</v>
      </c>
      <c r="Q1182" s="5">
        <v>3694</v>
      </c>
      <c r="R1182" s="17">
        <f>VLOOKUP(Q1182,'Commission Criteria'!$B$3:$C$11,2,TRUE)</f>
        <v>0.01</v>
      </c>
      <c r="S1182" s="17">
        <f>VLOOKUP('OS Vlookup Approx Sol'!Q1182,IF('OS Vlookup Approx Sol'!O1182&lt;=5,'Commission Criteria'!$B$3:$C$11,'Commission Criteria'!$E$3:$F$11),2,1)</f>
        <v>0.02</v>
      </c>
      <c r="T1182" s="5" t="s">
        <v>996</v>
      </c>
      <c r="U1182" s="5" t="s">
        <v>891</v>
      </c>
      <c r="V1182" s="5" t="s">
        <v>892</v>
      </c>
      <c r="W1182" s="5" t="s">
        <v>893</v>
      </c>
      <c r="X1182" s="5" t="s">
        <v>894</v>
      </c>
    </row>
    <row r="1183" spans="1:24">
      <c r="A1183" s="5" t="s">
        <v>1901</v>
      </c>
      <c r="B1183" s="10">
        <v>42302</v>
      </c>
      <c r="C1183" s="10" t="str">
        <f>VLOOKUP(MONTH(B1183),'Commission Criteria'!$XES$3:$XFD$6,2,1)</f>
        <v>Qtr3</v>
      </c>
      <c r="D1183" s="5" t="s">
        <v>1543</v>
      </c>
      <c r="E1183" s="5">
        <v>10005</v>
      </c>
      <c r="F1183" s="5" t="s">
        <v>1467</v>
      </c>
      <c r="G1183" s="5">
        <v>1</v>
      </c>
      <c r="H1183" s="2" t="s">
        <v>993</v>
      </c>
      <c r="I1183" s="2" t="s">
        <v>878</v>
      </c>
      <c r="J1183" s="2" t="s">
        <v>880</v>
      </c>
      <c r="K1183" s="5" t="s">
        <v>1167</v>
      </c>
      <c r="L1183" s="5">
        <v>3912</v>
      </c>
      <c r="M1183" s="5">
        <v>1569</v>
      </c>
      <c r="N1183" s="5" t="s">
        <v>918</v>
      </c>
      <c r="O1183" s="8">
        <v>10</v>
      </c>
      <c r="P1183" s="5">
        <v>1569</v>
      </c>
      <c r="Q1183" s="5">
        <v>3912</v>
      </c>
      <c r="R1183" s="17">
        <f>VLOOKUP(Q1183,'Commission Criteria'!$B$3:$C$11,2,TRUE)</f>
        <v>0.01</v>
      </c>
      <c r="S1183" s="17">
        <f>VLOOKUP('OS Vlookup Approx Sol'!Q1183,IF('OS Vlookup Approx Sol'!O1183&lt;=5,'Commission Criteria'!$B$3:$C$11,'Commission Criteria'!$E$3:$F$11),2,1)</f>
        <v>0.02</v>
      </c>
      <c r="T1183" s="5" t="s">
        <v>993</v>
      </c>
      <c r="U1183" s="5" t="s">
        <v>877</v>
      </c>
      <c r="V1183" s="5" t="s">
        <v>878</v>
      </c>
      <c r="W1183" s="5" t="s">
        <v>879</v>
      </c>
      <c r="X1183" s="5" t="s">
        <v>880</v>
      </c>
    </row>
    <row r="1184" spans="1:24">
      <c r="A1184" s="5" t="s">
        <v>1902</v>
      </c>
      <c r="B1184" s="10">
        <v>42302</v>
      </c>
      <c r="C1184" s="10" t="str">
        <f>VLOOKUP(MONTH(B1184),'Commission Criteria'!$XES$3:$XFD$6,2,1)</f>
        <v>Qtr3</v>
      </c>
      <c r="D1184" s="5" t="s">
        <v>1541</v>
      </c>
      <c r="E1184" s="5">
        <v>10012</v>
      </c>
      <c r="F1184" s="5" t="s">
        <v>1483</v>
      </c>
      <c r="G1184" s="5">
        <v>1</v>
      </c>
      <c r="H1184" s="2" t="s">
        <v>999</v>
      </c>
      <c r="I1184" s="2" t="s">
        <v>903</v>
      </c>
      <c r="J1184" s="2" t="s">
        <v>904</v>
      </c>
      <c r="K1184" s="5" t="s">
        <v>1183</v>
      </c>
      <c r="L1184" s="5">
        <v>4874</v>
      </c>
      <c r="M1184" s="5">
        <v>1503</v>
      </c>
      <c r="N1184" s="5" t="s">
        <v>918</v>
      </c>
      <c r="O1184" s="8">
        <v>8</v>
      </c>
      <c r="P1184" s="5">
        <v>1503</v>
      </c>
      <c r="Q1184" s="5">
        <v>4874</v>
      </c>
      <c r="R1184" s="17">
        <f>VLOOKUP(Q1184,'Commission Criteria'!$B$3:$C$11,2,TRUE)</f>
        <v>0.01</v>
      </c>
      <c r="S1184" s="17">
        <f>VLOOKUP('OS Vlookup Approx Sol'!Q1184,IF('OS Vlookup Approx Sol'!O1184&lt;=5,'Commission Criteria'!$B$3:$C$11,'Commission Criteria'!$E$3:$F$11),2,1)</f>
        <v>0.02</v>
      </c>
      <c r="T1184" s="5" t="s">
        <v>999</v>
      </c>
      <c r="U1184" s="5" t="s">
        <v>902</v>
      </c>
      <c r="V1184" s="5" t="s">
        <v>903</v>
      </c>
      <c r="W1184" s="5" t="s">
        <v>879</v>
      </c>
      <c r="X1184" s="5" t="s">
        <v>904</v>
      </c>
    </row>
    <row r="1185" spans="1:24">
      <c r="A1185" s="5" t="s">
        <v>1903</v>
      </c>
      <c r="B1185" s="10">
        <v>42302</v>
      </c>
      <c r="C1185" s="10" t="str">
        <f>VLOOKUP(MONTH(B1185),'Commission Criteria'!$XES$3:$XFD$6,2,1)</f>
        <v>Qtr3</v>
      </c>
      <c r="D1185" s="5" t="s">
        <v>1544</v>
      </c>
      <c r="E1185" s="5">
        <v>10001</v>
      </c>
      <c r="F1185" s="5" t="s">
        <v>1396</v>
      </c>
      <c r="G1185" s="5">
        <v>3</v>
      </c>
      <c r="H1185" s="2" t="s">
        <v>1562</v>
      </c>
      <c r="I1185" s="2" t="s">
        <v>864</v>
      </c>
      <c r="J1185" s="2" t="s">
        <v>866</v>
      </c>
      <c r="K1185" s="5" t="s">
        <v>1096</v>
      </c>
      <c r="L1185" s="5">
        <v>4741</v>
      </c>
      <c r="M1185" s="5">
        <v>1849</v>
      </c>
      <c r="N1185" s="5" t="s">
        <v>923</v>
      </c>
      <c r="O1185" s="8">
        <v>3</v>
      </c>
      <c r="P1185" s="5">
        <v>5547</v>
      </c>
      <c r="Q1185" s="5">
        <v>14223</v>
      </c>
      <c r="R1185" s="17">
        <f>VLOOKUP(Q1185,'Commission Criteria'!$B$3:$C$11,2,TRUE)</f>
        <v>0.03</v>
      </c>
      <c r="S1185" s="17">
        <f>VLOOKUP('OS Vlookup Approx Sol'!Q1185,IF('OS Vlookup Approx Sol'!O1185&lt;=5,'Commission Criteria'!$B$3:$C$11,'Commission Criteria'!$E$3:$F$11),2,1)</f>
        <v>0.03</v>
      </c>
      <c r="T1185" s="5" t="s">
        <v>1562</v>
      </c>
      <c r="U1185" s="5" t="s">
        <v>863</v>
      </c>
      <c r="V1185" s="5" t="s">
        <v>864</v>
      </c>
      <c r="W1185" s="5" t="s">
        <v>865</v>
      </c>
      <c r="X1185" s="5" t="s">
        <v>866</v>
      </c>
    </row>
    <row r="1186" spans="1:24">
      <c r="A1186" s="5" t="s">
        <v>1904</v>
      </c>
      <c r="B1186" s="10">
        <v>42303</v>
      </c>
      <c r="C1186" s="10" t="str">
        <f>VLOOKUP(MONTH(B1186),'Commission Criteria'!$XES$3:$XFD$6,2,1)</f>
        <v>Qtr3</v>
      </c>
      <c r="D1186" s="5" t="s">
        <v>1542</v>
      </c>
      <c r="E1186" s="5">
        <v>10004</v>
      </c>
      <c r="F1186" s="5" t="s">
        <v>1389</v>
      </c>
      <c r="G1186" s="5">
        <v>1</v>
      </c>
      <c r="H1186" s="2" t="s">
        <v>992</v>
      </c>
      <c r="I1186" s="2" t="s">
        <v>864</v>
      </c>
      <c r="J1186" s="2" t="s">
        <v>876</v>
      </c>
      <c r="K1186" s="5" t="s">
        <v>1089</v>
      </c>
      <c r="L1186" s="5">
        <v>2671</v>
      </c>
      <c r="M1186" s="5">
        <v>1591</v>
      </c>
      <c r="N1186" s="5" t="s">
        <v>918</v>
      </c>
      <c r="O1186" s="8" t="s">
        <v>1572</v>
      </c>
      <c r="P1186" s="5">
        <v>1591</v>
      </c>
      <c r="Q1186" s="5">
        <v>2671</v>
      </c>
      <c r="R1186" s="17">
        <f>VLOOKUP(Q1186,'Commission Criteria'!$B$3:$C$11,2,TRUE)</f>
        <v>0.01</v>
      </c>
      <c r="S1186" s="17">
        <f>VLOOKUP('OS Vlookup Approx Sol'!Q1186,IF('OS Vlookup Approx Sol'!O1186&lt;=5,'Commission Criteria'!$B$3:$C$11,'Commission Criteria'!$E$3:$F$11),2,1)</f>
        <v>0.02</v>
      </c>
      <c r="T1186" s="5" t="s">
        <v>992</v>
      </c>
      <c r="U1186" s="5" t="s">
        <v>875</v>
      </c>
      <c r="V1186" s="5" t="s">
        <v>864</v>
      </c>
      <c r="W1186" s="5" t="s">
        <v>865</v>
      </c>
      <c r="X1186" s="5" t="s">
        <v>876</v>
      </c>
    </row>
    <row r="1187" spans="1:24">
      <c r="A1187" s="5" t="s">
        <v>1905</v>
      </c>
      <c r="B1187" s="10">
        <v>42303</v>
      </c>
      <c r="C1187" s="10" t="str">
        <f>VLOOKUP(MONTH(B1187),'Commission Criteria'!$XES$3:$XFD$6,2,1)</f>
        <v>Qtr3</v>
      </c>
      <c r="D1187" s="5" t="s">
        <v>1541</v>
      </c>
      <c r="E1187" s="5">
        <v>10002</v>
      </c>
      <c r="F1187" s="5" t="s">
        <v>1347</v>
      </c>
      <c r="G1187" s="5">
        <v>1</v>
      </c>
      <c r="H1187" s="2" t="s">
        <v>990</v>
      </c>
      <c r="I1187" s="2" t="s">
        <v>868</v>
      </c>
      <c r="J1187" s="2" t="s">
        <v>870</v>
      </c>
      <c r="K1187" s="5" t="s">
        <v>1047</v>
      </c>
      <c r="L1187" s="5">
        <v>4564</v>
      </c>
      <c r="M1187" s="5">
        <v>1823</v>
      </c>
      <c r="N1187" s="5" t="s">
        <v>918</v>
      </c>
      <c r="O1187" s="8">
        <v>8</v>
      </c>
      <c r="P1187" s="5">
        <v>1823</v>
      </c>
      <c r="Q1187" s="5">
        <v>4564</v>
      </c>
      <c r="R1187" s="17">
        <f>VLOOKUP(Q1187,'Commission Criteria'!$B$3:$C$11,2,TRUE)</f>
        <v>0.01</v>
      </c>
      <c r="S1187" s="17">
        <f>VLOOKUP('OS Vlookup Approx Sol'!Q1187,IF('OS Vlookup Approx Sol'!O1187&lt;=5,'Commission Criteria'!$B$3:$C$11,'Commission Criteria'!$E$3:$F$11),2,1)</f>
        <v>0.02</v>
      </c>
      <c r="T1187" s="5" t="s">
        <v>990</v>
      </c>
      <c r="U1187" s="5" t="s">
        <v>867</v>
      </c>
      <c r="V1187" s="5" t="s">
        <v>868</v>
      </c>
      <c r="W1187" s="5" t="s">
        <v>869</v>
      </c>
      <c r="X1187" s="5" t="s">
        <v>870</v>
      </c>
    </row>
    <row r="1188" spans="1:24">
      <c r="A1188" s="5" t="s">
        <v>1906</v>
      </c>
      <c r="B1188" s="10">
        <v>42303</v>
      </c>
      <c r="C1188" s="10" t="str">
        <f>VLOOKUP(MONTH(B1188),'Commission Criteria'!$XES$3:$XFD$6,2,1)</f>
        <v>Qtr3</v>
      </c>
      <c r="D1188" s="5" t="s">
        <v>1544</v>
      </c>
      <c r="E1188" s="5">
        <v>10001</v>
      </c>
      <c r="F1188" s="5" t="s">
        <v>1447</v>
      </c>
      <c r="G1188" s="5">
        <v>1</v>
      </c>
      <c r="H1188" s="2" t="s">
        <v>1562</v>
      </c>
      <c r="I1188" s="2" t="s">
        <v>864</v>
      </c>
      <c r="J1188" s="2" t="s">
        <v>866</v>
      </c>
      <c r="K1188" s="5" t="s">
        <v>1147</v>
      </c>
      <c r="L1188" s="5">
        <v>4901</v>
      </c>
      <c r="M1188" s="5">
        <v>1789</v>
      </c>
      <c r="N1188" s="5" t="s">
        <v>918</v>
      </c>
      <c r="O1188" s="8">
        <v>3</v>
      </c>
      <c r="P1188" s="5">
        <v>1789</v>
      </c>
      <c r="Q1188" s="5">
        <v>4901</v>
      </c>
      <c r="R1188" s="17">
        <f>VLOOKUP(Q1188,'Commission Criteria'!$B$3:$C$11,2,TRUE)</f>
        <v>0.01</v>
      </c>
      <c r="S1188" s="17">
        <f>VLOOKUP('OS Vlookup Approx Sol'!Q1188,IF('OS Vlookup Approx Sol'!O1188&lt;=5,'Commission Criteria'!$B$3:$C$11,'Commission Criteria'!$E$3:$F$11),2,1)</f>
        <v>0.01</v>
      </c>
      <c r="T1188" s="5" t="s">
        <v>1562</v>
      </c>
      <c r="U1188" s="5" t="s">
        <v>863</v>
      </c>
      <c r="V1188" s="5" t="s">
        <v>864</v>
      </c>
      <c r="W1188" s="5" t="s">
        <v>865</v>
      </c>
      <c r="X1188" s="5" t="s">
        <v>866</v>
      </c>
    </row>
    <row r="1189" spans="1:24">
      <c r="A1189" s="5" t="s">
        <v>1907</v>
      </c>
      <c r="B1189" s="10">
        <v>42303</v>
      </c>
      <c r="C1189" s="10" t="str">
        <f>VLOOKUP(MONTH(B1189),'Commission Criteria'!$XES$3:$XFD$6,2,1)</f>
        <v>Qtr3</v>
      </c>
      <c r="D1189" s="5" t="s">
        <v>1545</v>
      </c>
      <c r="E1189" s="5">
        <v>10008</v>
      </c>
      <c r="F1189" s="5" t="s">
        <v>1392</v>
      </c>
      <c r="G1189" s="5">
        <v>2</v>
      </c>
      <c r="H1189" s="2" t="s">
        <v>995</v>
      </c>
      <c r="I1189" s="2" t="s">
        <v>889</v>
      </c>
      <c r="J1189" s="2" t="s">
        <v>890</v>
      </c>
      <c r="K1189" s="5" t="s">
        <v>1092</v>
      </c>
      <c r="L1189" s="5">
        <v>4110</v>
      </c>
      <c r="M1189" s="5">
        <v>1788</v>
      </c>
      <c r="N1189" s="5" t="s">
        <v>918</v>
      </c>
      <c r="O1189" s="8">
        <v>6</v>
      </c>
      <c r="P1189" s="5">
        <v>3576</v>
      </c>
      <c r="Q1189" s="5">
        <v>8220</v>
      </c>
      <c r="R1189" s="17">
        <f>VLOOKUP(Q1189,'Commission Criteria'!$B$3:$C$11,2,TRUE)</f>
        <v>0.03</v>
      </c>
      <c r="S1189" s="17">
        <f>VLOOKUP('OS Vlookup Approx Sol'!Q1189,IF('OS Vlookup Approx Sol'!O1189&lt;=5,'Commission Criteria'!$B$3:$C$11,'Commission Criteria'!$E$3:$F$11),2,1)</f>
        <v>0.02</v>
      </c>
      <c r="T1189" s="5" t="s">
        <v>995</v>
      </c>
      <c r="U1189" s="5" t="s">
        <v>888</v>
      </c>
      <c r="V1189" s="5" t="s">
        <v>889</v>
      </c>
      <c r="W1189" s="5" t="s">
        <v>865</v>
      </c>
      <c r="X1189" s="5" t="s">
        <v>890</v>
      </c>
    </row>
    <row r="1190" spans="1:24">
      <c r="A1190" s="5" t="s">
        <v>1908</v>
      </c>
      <c r="B1190" s="10">
        <v>42303</v>
      </c>
      <c r="C1190" s="10" t="str">
        <f>VLOOKUP(MONTH(B1190),'Commission Criteria'!$XES$3:$XFD$6,2,1)</f>
        <v>Qtr3</v>
      </c>
      <c r="D1190" s="5" t="s">
        <v>1546</v>
      </c>
      <c r="E1190" s="5">
        <v>10005</v>
      </c>
      <c r="F1190" s="5" t="s">
        <v>1335</v>
      </c>
      <c r="G1190" s="5">
        <v>3</v>
      </c>
      <c r="H1190" s="2" t="s">
        <v>993</v>
      </c>
      <c r="I1190" s="2" t="s">
        <v>878</v>
      </c>
      <c r="J1190" s="2" t="s">
        <v>880</v>
      </c>
      <c r="K1190" s="5" t="s">
        <v>1035</v>
      </c>
      <c r="L1190" s="5">
        <v>4262</v>
      </c>
      <c r="M1190" s="5">
        <v>2486</v>
      </c>
      <c r="N1190" s="5" t="s">
        <v>918</v>
      </c>
      <c r="O1190" s="8">
        <v>4</v>
      </c>
      <c r="P1190" s="5">
        <v>7458</v>
      </c>
      <c r="Q1190" s="5">
        <v>12786</v>
      </c>
      <c r="R1190" s="17">
        <f>VLOOKUP(Q1190,'Commission Criteria'!$B$3:$C$11,2,TRUE)</f>
        <v>0.03</v>
      </c>
      <c r="S1190" s="17">
        <f>VLOOKUP('OS Vlookup Approx Sol'!Q1190,IF('OS Vlookup Approx Sol'!O1190&lt;=5,'Commission Criteria'!$B$3:$C$11,'Commission Criteria'!$E$3:$F$11),2,1)</f>
        <v>0.03</v>
      </c>
      <c r="T1190" s="5" t="s">
        <v>993</v>
      </c>
      <c r="U1190" s="5" t="s">
        <v>877</v>
      </c>
      <c r="V1190" s="5" t="s">
        <v>878</v>
      </c>
      <c r="W1190" s="5" t="s">
        <v>879</v>
      </c>
      <c r="X1190" s="5" t="s">
        <v>880</v>
      </c>
    </row>
    <row r="1191" spans="1:24">
      <c r="A1191" s="5" t="s">
        <v>1909</v>
      </c>
      <c r="B1191" s="10">
        <v>42304</v>
      </c>
      <c r="C1191" s="10" t="str">
        <f>VLOOKUP(MONTH(B1191),'Commission Criteria'!$XES$3:$XFD$6,2,1)</f>
        <v>Qtr3</v>
      </c>
      <c r="D1191" s="5" t="s">
        <v>1541</v>
      </c>
      <c r="E1191" s="5">
        <v>10007</v>
      </c>
      <c r="F1191" s="5" t="s">
        <v>1397</v>
      </c>
      <c r="G1191" s="5">
        <v>1</v>
      </c>
      <c r="H1191" s="2" t="s">
        <v>994</v>
      </c>
      <c r="I1191" s="2" t="s">
        <v>886</v>
      </c>
      <c r="J1191" s="2" t="s">
        <v>887</v>
      </c>
      <c r="K1191" s="5" t="s">
        <v>1097</v>
      </c>
      <c r="L1191" s="5">
        <v>2856</v>
      </c>
      <c r="M1191" s="5">
        <v>1236</v>
      </c>
      <c r="N1191" s="5" t="s">
        <v>925</v>
      </c>
      <c r="O1191" s="8">
        <v>8</v>
      </c>
      <c r="P1191" s="5">
        <v>1236</v>
      </c>
      <c r="Q1191" s="5">
        <v>2856</v>
      </c>
      <c r="R1191" s="17">
        <f>VLOOKUP(Q1191,'Commission Criteria'!$B$3:$C$11,2,TRUE)</f>
        <v>0.01</v>
      </c>
      <c r="S1191" s="17">
        <f>VLOOKUP('OS Vlookup Approx Sol'!Q1191,IF('OS Vlookup Approx Sol'!O1191&lt;=5,'Commission Criteria'!$B$3:$C$11,'Commission Criteria'!$E$3:$F$11),2,1)</f>
        <v>0.02</v>
      </c>
      <c r="T1191" s="5" t="s">
        <v>994</v>
      </c>
      <c r="U1191" s="5" t="s">
        <v>885</v>
      </c>
      <c r="V1191" s="5" t="s">
        <v>886</v>
      </c>
      <c r="W1191" s="5" t="s">
        <v>879</v>
      </c>
      <c r="X1191" s="5" t="s">
        <v>887</v>
      </c>
    </row>
    <row r="1192" spans="1:24">
      <c r="A1192" s="5" t="s">
        <v>1910</v>
      </c>
      <c r="B1192" s="10">
        <v>42304</v>
      </c>
      <c r="C1192" s="10" t="str">
        <f>VLOOKUP(MONTH(B1192),'Commission Criteria'!$XES$3:$XFD$6,2,1)</f>
        <v>Qtr3</v>
      </c>
      <c r="D1192" s="5" t="s">
        <v>1541</v>
      </c>
      <c r="E1192" s="5">
        <v>10012</v>
      </c>
      <c r="F1192" s="5" t="s">
        <v>1382</v>
      </c>
      <c r="G1192" s="5">
        <v>24</v>
      </c>
      <c r="H1192" s="2" t="s">
        <v>999</v>
      </c>
      <c r="I1192" s="2" t="s">
        <v>903</v>
      </c>
      <c r="J1192" s="2" t="s">
        <v>904</v>
      </c>
      <c r="K1192" s="5" t="s">
        <v>1082</v>
      </c>
      <c r="L1192" s="5">
        <v>4910</v>
      </c>
      <c r="M1192" s="5">
        <v>2108</v>
      </c>
      <c r="N1192" s="5" t="s">
        <v>918</v>
      </c>
      <c r="O1192" s="8">
        <v>8</v>
      </c>
      <c r="P1192" s="5">
        <v>50592</v>
      </c>
      <c r="Q1192" s="5">
        <v>117840</v>
      </c>
      <c r="R1192" s="17">
        <f>VLOOKUP(Q1192,'Commission Criteria'!$B$3:$C$11,2,TRUE)</f>
        <v>0.09</v>
      </c>
      <c r="S1192" s="17">
        <f>VLOOKUP('OS Vlookup Approx Sol'!Q1192,IF('OS Vlookup Approx Sol'!O1192&lt;=5,'Commission Criteria'!$B$3:$C$11,'Commission Criteria'!$E$3:$F$11),2,1)</f>
        <v>0.1</v>
      </c>
      <c r="T1192" s="5" t="s">
        <v>999</v>
      </c>
      <c r="U1192" s="5" t="s">
        <v>902</v>
      </c>
      <c r="V1192" s="5" t="s">
        <v>903</v>
      </c>
      <c r="W1192" s="5" t="s">
        <v>879</v>
      </c>
      <c r="X1192" s="5" t="s">
        <v>904</v>
      </c>
    </row>
    <row r="1193" spans="1:24">
      <c r="A1193" s="5" t="s">
        <v>1911</v>
      </c>
      <c r="B1193" s="10">
        <v>42305</v>
      </c>
      <c r="C1193" s="10" t="str">
        <f>VLOOKUP(MONTH(B1193),'Commission Criteria'!$XES$3:$XFD$6,2,1)</f>
        <v>Qtr3</v>
      </c>
      <c r="D1193" s="5" t="s">
        <v>1544</v>
      </c>
      <c r="E1193" s="5">
        <v>10015</v>
      </c>
      <c r="F1193" s="5" t="s">
        <v>1395</v>
      </c>
      <c r="G1193" s="5">
        <v>3</v>
      </c>
      <c r="H1193" s="2" t="s">
        <v>1002</v>
      </c>
      <c r="I1193" s="2" t="s">
        <v>914</v>
      </c>
      <c r="J1193" s="2" t="s">
        <v>915</v>
      </c>
      <c r="K1193" s="5" t="s">
        <v>1095</v>
      </c>
      <c r="L1193" s="5">
        <v>2867</v>
      </c>
      <c r="M1193" s="5">
        <v>2295</v>
      </c>
      <c r="N1193" s="5" t="s">
        <v>925</v>
      </c>
      <c r="O1193" s="8">
        <v>3</v>
      </c>
      <c r="P1193" s="5">
        <v>6885</v>
      </c>
      <c r="Q1193" s="5">
        <v>8601</v>
      </c>
      <c r="R1193" s="17">
        <f>VLOOKUP(Q1193,'Commission Criteria'!$B$3:$C$11,2,TRUE)</f>
        <v>0.03</v>
      </c>
      <c r="S1193" s="17">
        <f>VLOOKUP('OS Vlookup Approx Sol'!Q1193,IF('OS Vlookup Approx Sol'!O1193&lt;=5,'Commission Criteria'!$B$3:$C$11,'Commission Criteria'!$E$3:$F$11),2,1)</f>
        <v>0.03</v>
      </c>
      <c r="T1193" s="5" t="s">
        <v>1002</v>
      </c>
      <c r="U1193" s="5" t="s">
        <v>913</v>
      </c>
      <c r="V1193" s="5" t="s">
        <v>914</v>
      </c>
      <c r="W1193" s="5" t="s">
        <v>907</v>
      </c>
      <c r="X1193" s="5" t="s">
        <v>915</v>
      </c>
    </row>
    <row r="1194" spans="1:24">
      <c r="A1194" s="5" t="s">
        <v>1912</v>
      </c>
      <c r="B1194" s="10">
        <v>42307</v>
      </c>
      <c r="C1194" s="10" t="str">
        <f>VLOOKUP(MONTH(B1194),'Commission Criteria'!$XES$3:$XFD$6,2,1)</f>
        <v>Qtr3</v>
      </c>
      <c r="D1194" s="5" t="s">
        <v>1542</v>
      </c>
      <c r="E1194" s="5">
        <v>10004</v>
      </c>
      <c r="F1194" s="5" t="s">
        <v>1440</v>
      </c>
      <c r="G1194" s="5">
        <v>2</v>
      </c>
      <c r="H1194" s="2" t="s">
        <v>992</v>
      </c>
      <c r="I1194" s="2" t="s">
        <v>864</v>
      </c>
      <c r="J1194" s="2" t="s">
        <v>876</v>
      </c>
      <c r="K1194" s="5" t="s">
        <v>1140</v>
      </c>
      <c r="L1194" s="5">
        <v>3536</v>
      </c>
      <c r="M1194" s="5">
        <v>1644</v>
      </c>
      <c r="N1194" s="5" t="s">
        <v>920</v>
      </c>
      <c r="O1194" s="8" t="s">
        <v>1572</v>
      </c>
      <c r="P1194" s="5">
        <v>3288</v>
      </c>
      <c r="Q1194" s="5">
        <v>7072</v>
      </c>
      <c r="R1194" s="17">
        <f>VLOOKUP(Q1194,'Commission Criteria'!$B$3:$C$11,2,TRUE)</f>
        <v>0.03</v>
      </c>
      <c r="S1194" s="17">
        <f>VLOOKUP('OS Vlookup Approx Sol'!Q1194,IF('OS Vlookup Approx Sol'!O1194&lt;=5,'Commission Criteria'!$B$3:$C$11,'Commission Criteria'!$E$3:$F$11),2,1)</f>
        <v>0.02</v>
      </c>
      <c r="T1194" s="5" t="s">
        <v>992</v>
      </c>
      <c r="U1194" s="5" t="s">
        <v>875</v>
      </c>
      <c r="V1194" s="5" t="s">
        <v>864</v>
      </c>
      <c r="W1194" s="5" t="s">
        <v>865</v>
      </c>
      <c r="X1194" s="5" t="s">
        <v>876</v>
      </c>
    </row>
    <row r="1195" spans="1:24">
      <c r="A1195" s="5" t="s">
        <v>1913</v>
      </c>
      <c r="B1195" s="10">
        <v>42307</v>
      </c>
      <c r="C1195" s="10" t="str">
        <f>VLOOKUP(MONTH(B1195),'Commission Criteria'!$XES$3:$XFD$6,2,1)</f>
        <v>Qtr3</v>
      </c>
      <c r="D1195" s="5" t="s">
        <v>1545</v>
      </c>
      <c r="E1195" s="5">
        <v>10002</v>
      </c>
      <c r="F1195" s="5" t="s">
        <v>1349</v>
      </c>
      <c r="G1195" s="5">
        <v>2</v>
      </c>
      <c r="H1195" s="2" t="s">
        <v>990</v>
      </c>
      <c r="I1195" s="2" t="s">
        <v>868</v>
      </c>
      <c r="J1195" s="2" t="s">
        <v>870</v>
      </c>
      <c r="K1195" s="5" t="s">
        <v>1049</v>
      </c>
      <c r="L1195" s="5">
        <v>4731</v>
      </c>
      <c r="M1195" s="5">
        <v>1858</v>
      </c>
      <c r="N1195" s="5" t="s">
        <v>918</v>
      </c>
      <c r="O1195" s="8">
        <v>6</v>
      </c>
      <c r="P1195" s="5">
        <v>3716</v>
      </c>
      <c r="Q1195" s="5">
        <v>9462</v>
      </c>
      <c r="R1195" s="17">
        <f>VLOOKUP(Q1195,'Commission Criteria'!$B$3:$C$11,2,TRUE)</f>
        <v>0.03</v>
      </c>
      <c r="S1195" s="17">
        <f>VLOOKUP('OS Vlookup Approx Sol'!Q1195,IF('OS Vlookup Approx Sol'!O1195&lt;=5,'Commission Criteria'!$B$3:$C$11,'Commission Criteria'!$E$3:$F$11),2,1)</f>
        <v>0.02</v>
      </c>
      <c r="T1195" s="5" t="s">
        <v>990</v>
      </c>
      <c r="U1195" s="5" t="s">
        <v>867</v>
      </c>
      <c r="V1195" s="5" t="s">
        <v>868</v>
      </c>
      <c r="W1195" s="5" t="s">
        <v>869</v>
      </c>
      <c r="X1195" s="5" t="s">
        <v>870</v>
      </c>
    </row>
    <row r="1196" spans="1:24">
      <c r="A1196" s="5" t="s">
        <v>1914</v>
      </c>
      <c r="B1196" s="10">
        <v>42309</v>
      </c>
      <c r="C1196" s="10" t="str">
        <f>VLOOKUP(MONTH(B1196),'Commission Criteria'!$XES$3:$XFD$6,2,1)</f>
        <v>Qtr3</v>
      </c>
      <c r="D1196" s="5" t="s">
        <v>1546</v>
      </c>
      <c r="E1196" s="5">
        <v>10002</v>
      </c>
      <c r="F1196" s="5" t="s">
        <v>1292</v>
      </c>
      <c r="G1196" s="5">
        <v>1</v>
      </c>
      <c r="H1196" s="2" t="s">
        <v>990</v>
      </c>
      <c r="I1196" s="2" t="s">
        <v>868</v>
      </c>
      <c r="J1196" s="2" t="s">
        <v>870</v>
      </c>
      <c r="K1196" s="5" t="s">
        <v>942</v>
      </c>
      <c r="L1196" s="5">
        <v>3836</v>
      </c>
      <c r="M1196" s="5">
        <v>2089</v>
      </c>
      <c r="N1196" s="5" t="s">
        <v>918</v>
      </c>
      <c r="O1196" s="8">
        <v>4</v>
      </c>
      <c r="P1196" s="5">
        <v>2089</v>
      </c>
      <c r="Q1196" s="5">
        <v>3836</v>
      </c>
      <c r="R1196" s="17">
        <f>VLOOKUP(Q1196,'Commission Criteria'!$B$3:$C$11,2,TRUE)</f>
        <v>0.01</v>
      </c>
      <c r="S1196" s="17">
        <f>VLOOKUP('OS Vlookup Approx Sol'!Q1196,IF('OS Vlookup Approx Sol'!O1196&lt;=5,'Commission Criteria'!$B$3:$C$11,'Commission Criteria'!$E$3:$F$11),2,1)</f>
        <v>0.01</v>
      </c>
      <c r="T1196" s="5" t="s">
        <v>990</v>
      </c>
      <c r="U1196" s="5" t="s">
        <v>867</v>
      </c>
      <c r="V1196" s="5" t="s">
        <v>868</v>
      </c>
      <c r="W1196" s="5" t="s">
        <v>869</v>
      </c>
      <c r="X1196" s="5" t="s">
        <v>870</v>
      </c>
    </row>
    <row r="1197" spans="1:24">
      <c r="A1197" s="5" t="s">
        <v>1915</v>
      </c>
      <c r="B1197" s="10">
        <v>42309</v>
      </c>
      <c r="C1197" s="10" t="str">
        <f>VLOOKUP(MONTH(B1197),'Commission Criteria'!$XES$3:$XFD$6,2,1)</f>
        <v>Qtr3</v>
      </c>
      <c r="D1197" s="5" t="s">
        <v>1542</v>
      </c>
      <c r="E1197" s="5">
        <v>10001</v>
      </c>
      <c r="F1197" s="5" t="s">
        <v>1304</v>
      </c>
      <c r="G1197" s="5">
        <v>1</v>
      </c>
      <c r="H1197" s="2" t="s">
        <v>1562</v>
      </c>
      <c r="I1197" s="2" t="s">
        <v>864</v>
      </c>
      <c r="J1197" s="2" t="s">
        <v>866</v>
      </c>
      <c r="K1197" s="5" t="s">
        <v>947</v>
      </c>
      <c r="L1197" s="5">
        <v>4952</v>
      </c>
      <c r="M1197" s="5">
        <v>1567</v>
      </c>
      <c r="N1197" s="5" t="s">
        <v>918</v>
      </c>
      <c r="O1197" s="8" t="s">
        <v>1572</v>
      </c>
      <c r="P1197" s="5">
        <v>1567</v>
      </c>
      <c r="Q1197" s="5">
        <v>4952</v>
      </c>
      <c r="R1197" s="17">
        <f>VLOOKUP(Q1197,'Commission Criteria'!$B$3:$C$11,2,TRUE)</f>
        <v>0.01</v>
      </c>
      <c r="S1197" s="17">
        <f>VLOOKUP('OS Vlookup Approx Sol'!Q1197,IF('OS Vlookup Approx Sol'!O1197&lt;=5,'Commission Criteria'!$B$3:$C$11,'Commission Criteria'!$E$3:$F$11),2,1)</f>
        <v>0.02</v>
      </c>
      <c r="T1197" s="5" t="s">
        <v>1562</v>
      </c>
      <c r="U1197" s="5" t="s">
        <v>863</v>
      </c>
      <c r="V1197" s="5" t="s">
        <v>864</v>
      </c>
      <c r="W1197" s="5" t="s">
        <v>865</v>
      </c>
      <c r="X1197" s="5" t="s">
        <v>866</v>
      </c>
    </row>
    <row r="1198" spans="1:24">
      <c r="A1198" s="5" t="s">
        <v>1916</v>
      </c>
      <c r="B1198" s="10">
        <v>42309</v>
      </c>
      <c r="C1198" s="10" t="str">
        <f>VLOOKUP(MONTH(B1198),'Commission Criteria'!$XES$3:$XFD$6,2,1)</f>
        <v>Qtr3</v>
      </c>
      <c r="D1198" s="5" t="s">
        <v>1546</v>
      </c>
      <c r="E1198" s="5">
        <v>10006</v>
      </c>
      <c r="F1198" s="5" t="s">
        <v>1315</v>
      </c>
      <c r="G1198" s="5">
        <v>3</v>
      </c>
      <c r="H1198" s="2" t="s">
        <v>1561</v>
      </c>
      <c r="I1198" s="2" t="s">
        <v>882</v>
      </c>
      <c r="J1198" s="2" t="s">
        <v>884</v>
      </c>
      <c r="K1198" s="5" t="s">
        <v>953</v>
      </c>
      <c r="L1198" s="5">
        <v>3048</v>
      </c>
      <c r="M1198" s="5">
        <v>1616</v>
      </c>
      <c r="N1198" s="5" t="s">
        <v>925</v>
      </c>
      <c r="O1198" s="8">
        <v>4</v>
      </c>
      <c r="P1198" s="5">
        <v>4848</v>
      </c>
      <c r="Q1198" s="5">
        <v>9144</v>
      </c>
      <c r="R1198" s="17">
        <f>VLOOKUP(Q1198,'Commission Criteria'!$B$3:$C$11,2,TRUE)</f>
        <v>0.03</v>
      </c>
      <c r="S1198" s="17">
        <f>VLOOKUP('OS Vlookup Approx Sol'!Q1198,IF('OS Vlookup Approx Sol'!O1198&lt;=5,'Commission Criteria'!$B$3:$C$11,'Commission Criteria'!$E$3:$F$11),2,1)</f>
        <v>0.03</v>
      </c>
      <c r="T1198" s="5" t="s">
        <v>1561</v>
      </c>
      <c r="U1198" s="5" t="s">
        <v>881</v>
      </c>
      <c r="V1198" s="5" t="s">
        <v>882</v>
      </c>
      <c r="W1198" s="5" t="s">
        <v>883</v>
      </c>
      <c r="X1198" s="5" t="s">
        <v>884</v>
      </c>
    </row>
    <row r="1199" spans="1:24">
      <c r="A1199" s="5" t="s">
        <v>1917</v>
      </c>
      <c r="B1199" s="10">
        <v>42310</v>
      </c>
      <c r="C1199" s="10" t="str">
        <f>VLOOKUP(MONTH(B1199),'Commission Criteria'!$XES$3:$XFD$6,2,1)</f>
        <v>Qtr3</v>
      </c>
      <c r="D1199" s="5" t="s">
        <v>1541</v>
      </c>
      <c r="E1199" s="5">
        <v>10005</v>
      </c>
      <c r="F1199" s="5" t="s">
        <v>1392</v>
      </c>
      <c r="G1199" s="5">
        <v>1</v>
      </c>
      <c r="H1199" s="2" t="s">
        <v>993</v>
      </c>
      <c r="I1199" s="2" t="s">
        <v>878</v>
      </c>
      <c r="J1199" s="2" t="s">
        <v>880</v>
      </c>
      <c r="K1199" s="5" t="s">
        <v>1092</v>
      </c>
      <c r="L1199" s="5">
        <v>4110</v>
      </c>
      <c r="M1199" s="5">
        <v>1788</v>
      </c>
      <c r="N1199" s="5" t="s">
        <v>918</v>
      </c>
      <c r="O1199" s="8">
        <v>8</v>
      </c>
      <c r="P1199" s="5">
        <v>1788</v>
      </c>
      <c r="Q1199" s="5">
        <v>4110</v>
      </c>
      <c r="R1199" s="17">
        <f>VLOOKUP(Q1199,'Commission Criteria'!$B$3:$C$11,2,TRUE)</f>
        <v>0.01</v>
      </c>
      <c r="S1199" s="17">
        <f>VLOOKUP('OS Vlookup Approx Sol'!Q1199,IF('OS Vlookup Approx Sol'!O1199&lt;=5,'Commission Criteria'!$B$3:$C$11,'Commission Criteria'!$E$3:$F$11),2,1)</f>
        <v>0.02</v>
      </c>
      <c r="T1199" s="5" t="s">
        <v>993</v>
      </c>
      <c r="U1199" s="5" t="s">
        <v>877</v>
      </c>
      <c r="V1199" s="5" t="s">
        <v>878</v>
      </c>
      <c r="W1199" s="5" t="s">
        <v>879</v>
      </c>
      <c r="X1199" s="5" t="s">
        <v>880</v>
      </c>
    </row>
    <row r="1200" spans="1:24">
      <c r="A1200" s="5" t="s">
        <v>1918</v>
      </c>
      <c r="B1200" s="10">
        <v>42312</v>
      </c>
      <c r="C1200" s="10" t="str">
        <f>VLOOKUP(MONTH(B1200),'Commission Criteria'!$XES$3:$XFD$6,2,1)</f>
        <v>Qtr3</v>
      </c>
      <c r="D1200" s="5" t="s">
        <v>1545</v>
      </c>
      <c r="E1200" s="5">
        <v>10003</v>
      </c>
      <c r="F1200" s="5" t="s">
        <v>1506</v>
      </c>
      <c r="G1200" s="5">
        <v>3</v>
      </c>
      <c r="H1200" s="2" t="s">
        <v>991</v>
      </c>
      <c r="I1200" s="2" t="s">
        <v>872</v>
      </c>
      <c r="J1200" s="2" t="s">
        <v>874</v>
      </c>
      <c r="K1200" s="5" t="s">
        <v>1206</v>
      </c>
      <c r="L1200" s="5">
        <v>4218</v>
      </c>
      <c r="M1200" s="5">
        <v>2421</v>
      </c>
      <c r="N1200" s="5" t="s">
        <v>918</v>
      </c>
      <c r="O1200" s="8">
        <v>6</v>
      </c>
      <c r="P1200" s="5">
        <v>7263</v>
      </c>
      <c r="Q1200" s="5">
        <v>12654</v>
      </c>
      <c r="R1200" s="17">
        <f>VLOOKUP(Q1200,'Commission Criteria'!$B$3:$C$11,2,TRUE)</f>
        <v>0.03</v>
      </c>
      <c r="S1200" s="17">
        <f>VLOOKUP('OS Vlookup Approx Sol'!Q1200,IF('OS Vlookup Approx Sol'!O1200&lt;=5,'Commission Criteria'!$B$3:$C$11,'Commission Criteria'!$E$3:$F$11),2,1)</f>
        <v>0.02</v>
      </c>
      <c r="T1200" s="5" t="s">
        <v>991</v>
      </c>
      <c r="U1200" s="5" t="s">
        <v>871</v>
      </c>
      <c r="V1200" s="5" t="s">
        <v>872</v>
      </c>
      <c r="W1200" s="5" t="s">
        <v>873</v>
      </c>
      <c r="X1200" s="5" t="s">
        <v>874</v>
      </c>
    </row>
    <row r="1201" spans="1:24">
      <c r="A1201" s="5" t="s">
        <v>1919</v>
      </c>
      <c r="B1201" s="10">
        <v>42314</v>
      </c>
      <c r="C1201" s="10" t="str">
        <f>VLOOKUP(MONTH(B1201),'Commission Criteria'!$XES$3:$XFD$6,2,1)</f>
        <v>Qtr3</v>
      </c>
      <c r="D1201" s="5" t="s">
        <v>1546</v>
      </c>
      <c r="E1201" s="5">
        <v>10002</v>
      </c>
      <c r="F1201" s="5" t="s">
        <v>1349</v>
      </c>
      <c r="G1201" s="5">
        <v>1</v>
      </c>
      <c r="H1201" s="2" t="s">
        <v>990</v>
      </c>
      <c r="I1201" s="2" t="s">
        <v>868</v>
      </c>
      <c r="J1201" s="2" t="s">
        <v>870</v>
      </c>
      <c r="K1201" s="5" t="s">
        <v>1049</v>
      </c>
      <c r="L1201" s="5">
        <v>4731</v>
      </c>
      <c r="M1201" s="5">
        <v>1858</v>
      </c>
      <c r="N1201" s="5" t="s">
        <v>918</v>
      </c>
      <c r="O1201" s="8">
        <v>4</v>
      </c>
      <c r="P1201" s="5">
        <v>1858</v>
      </c>
      <c r="Q1201" s="5">
        <v>4731</v>
      </c>
      <c r="R1201" s="17">
        <f>VLOOKUP(Q1201,'Commission Criteria'!$B$3:$C$11,2,TRUE)</f>
        <v>0.01</v>
      </c>
      <c r="S1201" s="17">
        <f>VLOOKUP('OS Vlookup Approx Sol'!Q1201,IF('OS Vlookup Approx Sol'!O1201&lt;=5,'Commission Criteria'!$B$3:$C$11,'Commission Criteria'!$E$3:$F$11),2,1)</f>
        <v>0.01</v>
      </c>
      <c r="T1201" s="5" t="s">
        <v>990</v>
      </c>
      <c r="U1201" s="5" t="s">
        <v>867</v>
      </c>
      <c r="V1201" s="5" t="s">
        <v>868</v>
      </c>
      <c r="W1201" s="5" t="s">
        <v>869</v>
      </c>
      <c r="X1201" s="5" t="s">
        <v>870</v>
      </c>
    </row>
    <row r="1202" spans="1:24">
      <c r="A1202" s="5" t="s">
        <v>1920</v>
      </c>
      <c r="B1202" s="10">
        <v>42314</v>
      </c>
      <c r="C1202" s="10" t="str">
        <f>VLOOKUP(MONTH(B1202),'Commission Criteria'!$XES$3:$XFD$6,2,1)</f>
        <v>Qtr3</v>
      </c>
      <c r="D1202" s="5" t="s">
        <v>1544</v>
      </c>
      <c r="E1202" s="5">
        <v>10011</v>
      </c>
      <c r="F1202" s="5" t="s">
        <v>1477</v>
      </c>
      <c r="G1202" s="5">
        <v>2</v>
      </c>
      <c r="H1202" s="2" t="s">
        <v>998</v>
      </c>
      <c r="I1202" s="2" t="s">
        <v>899</v>
      </c>
      <c r="J1202" s="2" t="s">
        <v>901</v>
      </c>
      <c r="K1202" s="5" t="s">
        <v>1177</v>
      </c>
      <c r="L1202" s="5">
        <v>3553</v>
      </c>
      <c r="M1202" s="5">
        <v>2174</v>
      </c>
      <c r="N1202" s="5" t="s">
        <v>920</v>
      </c>
      <c r="O1202" s="8">
        <v>3</v>
      </c>
      <c r="P1202" s="5">
        <v>4348</v>
      </c>
      <c r="Q1202" s="5">
        <v>7106</v>
      </c>
      <c r="R1202" s="17">
        <f>VLOOKUP(Q1202,'Commission Criteria'!$B$3:$C$11,2,TRUE)</f>
        <v>0.03</v>
      </c>
      <c r="S1202" s="17">
        <f>VLOOKUP('OS Vlookup Approx Sol'!Q1202,IF('OS Vlookup Approx Sol'!O1202&lt;=5,'Commission Criteria'!$B$3:$C$11,'Commission Criteria'!$E$3:$F$11),2,1)</f>
        <v>0.03</v>
      </c>
      <c r="T1202" s="5" t="s">
        <v>998</v>
      </c>
      <c r="U1202" s="5" t="s">
        <v>898</v>
      </c>
      <c r="V1202" s="5" t="s">
        <v>899</v>
      </c>
      <c r="W1202" s="5" t="s">
        <v>900</v>
      </c>
      <c r="X1202" s="5" t="s">
        <v>901</v>
      </c>
    </row>
    <row r="1203" spans="1:24">
      <c r="A1203" s="5" t="s">
        <v>1921</v>
      </c>
      <c r="B1203" s="10">
        <v>42316</v>
      </c>
      <c r="C1203" s="10" t="str">
        <f>VLOOKUP(MONTH(B1203),'Commission Criteria'!$XES$3:$XFD$6,2,1)</f>
        <v>Qtr3</v>
      </c>
      <c r="D1203" s="5" t="s">
        <v>1543</v>
      </c>
      <c r="E1203" s="5">
        <v>10002</v>
      </c>
      <c r="F1203" s="5" t="s">
        <v>1519</v>
      </c>
      <c r="G1203" s="5">
        <v>2</v>
      </c>
      <c r="H1203" s="2" t="s">
        <v>990</v>
      </c>
      <c r="I1203" s="2" t="s">
        <v>868</v>
      </c>
      <c r="J1203" s="2" t="s">
        <v>870</v>
      </c>
      <c r="K1203" s="5" t="s">
        <v>1219</v>
      </c>
      <c r="L1203" s="5">
        <v>3339</v>
      </c>
      <c r="M1203" s="5">
        <v>2274</v>
      </c>
      <c r="N1203" s="5" t="s">
        <v>918</v>
      </c>
      <c r="O1203" s="8">
        <v>10</v>
      </c>
      <c r="P1203" s="5">
        <v>4548</v>
      </c>
      <c r="Q1203" s="5">
        <v>6678</v>
      </c>
      <c r="R1203" s="17">
        <f>VLOOKUP(Q1203,'Commission Criteria'!$B$3:$C$11,2,TRUE)</f>
        <v>0.03</v>
      </c>
      <c r="S1203" s="17">
        <f>VLOOKUP('OS Vlookup Approx Sol'!Q1203,IF('OS Vlookup Approx Sol'!O1203&lt;=5,'Commission Criteria'!$B$3:$C$11,'Commission Criteria'!$E$3:$F$11),2,1)</f>
        <v>0.02</v>
      </c>
      <c r="T1203" s="5" t="s">
        <v>990</v>
      </c>
      <c r="U1203" s="5" t="s">
        <v>867</v>
      </c>
      <c r="V1203" s="5" t="s">
        <v>868</v>
      </c>
      <c r="W1203" s="5" t="s">
        <v>869</v>
      </c>
      <c r="X1203" s="5" t="s">
        <v>870</v>
      </c>
    </row>
    <row r="1204" spans="1:24">
      <c r="A1204" s="5" t="s">
        <v>1922</v>
      </c>
      <c r="B1204" s="10">
        <v>42317</v>
      </c>
      <c r="C1204" s="10" t="str">
        <f>VLOOKUP(MONTH(B1204),'Commission Criteria'!$XES$3:$XFD$6,2,1)</f>
        <v>Qtr3</v>
      </c>
      <c r="D1204" s="5" t="s">
        <v>1542</v>
      </c>
      <c r="E1204" s="5">
        <v>10009</v>
      </c>
      <c r="F1204" s="5" t="s">
        <v>1429</v>
      </c>
      <c r="G1204" s="5">
        <v>1</v>
      </c>
      <c r="H1204" s="2" t="s">
        <v>996</v>
      </c>
      <c r="I1204" s="2" t="s">
        <v>892</v>
      </c>
      <c r="J1204" s="2" t="s">
        <v>894</v>
      </c>
      <c r="K1204" s="5" t="s">
        <v>1129</v>
      </c>
      <c r="L1204" s="5">
        <v>4757</v>
      </c>
      <c r="M1204" s="5">
        <v>1534</v>
      </c>
      <c r="N1204" s="5" t="s">
        <v>918</v>
      </c>
      <c r="O1204" s="8" t="s">
        <v>1572</v>
      </c>
      <c r="P1204" s="5">
        <v>1534</v>
      </c>
      <c r="Q1204" s="5">
        <v>4757</v>
      </c>
      <c r="R1204" s="17">
        <f>VLOOKUP(Q1204,'Commission Criteria'!$B$3:$C$11,2,TRUE)</f>
        <v>0.01</v>
      </c>
      <c r="S1204" s="17">
        <f>VLOOKUP('OS Vlookup Approx Sol'!Q1204,IF('OS Vlookup Approx Sol'!O1204&lt;=5,'Commission Criteria'!$B$3:$C$11,'Commission Criteria'!$E$3:$F$11),2,1)</f>
        <v>0.02</v>
      </c>
      <c r="T1204" s="5" t="s">
        <v>996</v>
      </c>
      <c r="U1204" s="5" t="s">
        <v>891</v>
      </c>
      <c r="V1204" s="5" t="s">
        <v>892</v>
      </c>
      <c r="W1204" s="5" t="s">
        <v>893</v>
      </c>
      <c r="X1204" s="5" t="s">
        <v>894</v>
      </c>
    </row>
    <row r="1205" spans="1:24">
      <c r="A1205" s="5" t="s">
        <v>1923</v>
      </c>
      <c r="B1205" s="10">
        <v>42317</v>
      </c>
      <c r="C1205" s="10" t="str">
        <f>VLOOKUP(MONTH(B1205),'Commission Criteria'!$XES$3:$XFD$6,2,1)</f>
        <v>Qtr3</v>
      </c>
      <c r="D1205" s="5" t="s">
        <v>1546</v>
      </c>
      <c r="E1205" s="5">
        <v>10004</v>
      </c>
      <c r="F1205" s="5" t="s">
        <v>1387</v>
      </c>
      <c r="G1205" s="5">
        <v>2</v>
      </c>
      <c r="H1205" s="2" t="s">
        <v>992</v>
      </c>
      <c r="I1205" s="2" t="s">
        <v>864</v>
      </c>
      <c r="J1205" s="2" t="s">
        <v>876</v>
      </c>
      <c r="K1205" s="5" t="s">
        <v>1087</v>
      </c>
      <c r="L1205" s="5">
        <v>3324</v>
      </c>
      <c r="M1205" s="5">
        <v>1846</v>
      </c>
      <c r="N1205" s="5" t="s">
        <v>918</v>
      </c>
      <c r="O1205" s="8">
        <v>4</v>
      </c>
      <c r="P1205" s="5">
        <v>3692</v>
      </c>
      <c r="Q1205" s="5">
        <v>6648</v>
      </c>
      <c r="R1205" s="17">
        <f>VLOOKUP(Q1205,'Commission Criteria'!$B$3:$C$11,2,TRUE)</f>
        <v>0.03</v>
      </c>
      <c r="S1205" s="17">
        <f>VLOOKUP('OS Vlookup Approx Sol'!Q1205,IF('OS Vlookup Approx Sol'!O1205&lt;=5,'Commission Criteria'!$B$3:$C$11,'Commission Criteria'!$E$3:$F$11),2,1)</f>
        <v>0.03</v>
      </c>
      <c r="T1205" s="5" t="s">
        <v>992</v>
      </c>
      <c r="U1205" s="5" t="s">
        <v>875</v>
      </c>
      <c r="V1205" s="5" t="s">
        <v>864</v>
      </c>
      <c r="W1205" s="5" t="s">
        <v>865</v>
      </c>
      <c r="X1205" s="5" t="s">
        <v>876</v>
      </c>
    </row>
    <row r="1206" spans="1:24">
      <c r="A1206" s="5" t="s">
        <v>1924</v>
      </c>
      <c r="B1206" s="10">
        <v>42317</v>
      </c>
      <c r="C1206" s="10" t="str">
        <f>VLOOKUP(MONTH(B1206),'Commission Criteria'!$XES$3:$XFD$6,2,1)</f>
        <v>Qtr3</v>
      </c>
      <c r="D1206" s="5" t="s">
        <v>1541</v>
      </c>
      <c r="E1206" s="5">
        <v>10004</v>
      </c>
      <c r="F1206" s="5" t="s">
        <v>1373</v>
      </c>
      <c r="G1206" s="5">
        <v>3</v>
      </c>
      <c r="H1206" s="2" t="s">
        <v>992</v>
      </c>
      <c r="I1206" s="2" t="s">
        <v>864</v>
      </c>
      <c r="J1206" s="2" t="s">
        <v>876</v>
      </c>
      <c r="K1206" s="5" t="s">
        <v>1073</v>
      </c>
      <c r="L1206" s="5">
        <v>2633</v>
      </c>
      <c r="M1206" s="5">
        <v>1742</v>
      </c>
      <c r="N1206" s="5" t="s">
        <v>923</v>
      </c>
      <c r="O1206" s="8">
        <v>8</v>
      </c>
      <c r="P1206" s="5">
        <v>5226</v>
      </c>
      <c r="Q1206" s="5">
        <v>7899</v>
      </c>
      <c r="R1206" s="17">
        <f>VLOOKUP(Q1206,'Commission Criteria'!$B$3:$C$11,2,TRUE)</f>
        <v>0.03</v>
      </c>
      <c r="S1206" s="17">
        <f>VLOOKUP('OS Vlookup Approx Sol'!Q1206,IF('OS Vlookup Approx Sol'!O1206&lt;=5,'Commission Criteria'!$B$3:$C$11,'Commission Criteria'!$E$3:$F$11),2,1)</f>
        <v>0.02</v>
      </c>
      <c r="T1206" s="5" t="s">
        <v>992</v>
      </c>
      <c r="U1206" s="5" t="s">
        <v>875</v>
      </c>
      <c r="V1206" s="5" t="s">
        <v>864</v>
      </c>
      <c r="W1206" s="5" t="s">
        <v>865</v>
      </c>
      <c r="X1206" s="5" t="s">
        <v>876</v>
      </c>
    </row>
    <row r="1207" spans="1:24">
      <c r="A1207" s="5" t="s">
        <v>1925</v>
      </c>
      <c r="B1207" s="10">
        <v>42319</v>
      </c>
      <c r="C1207" s="10" t="str">
        <f>VLOOKUP(MONTH(B1207),'Commission Criteria'!$XES$3:$XFD$6,2,1)</f>
        <v>Qtr3</v>
      </c>
      <c r="D1207" s="5" t="s">
        <v>1542</v>
      </c>
      <c r="E1207" s="5">
        <v>10006</v>
      </c>
      <c r="F1207" s="5" t="s">
        <v>1528</v>
      </c>
      <c r="G1207" s="5">
        <v>3</v>
      </c>
      <c r="H1207" s="2" t="s">
        <v>1561</v>
      </c>
      <c r="I1207" s="2" t="s">
        <v>882</v>
      </c>
      <c r="J1207" s="2" t="s">
        <v>884</v>
      </c>
      <c r="K1207" s="5" t="s">
        <v>1228</v>
      </c>
      <c r="L1207" s="5">
        <v>2539</v>
      </c>
      <c r="M1207" s="5">
        <v>1656</v>
      </c>
      <c r="N1207" s="5" t="s">
        <v>918</v>
      </c>
      <c r="O1207" s="8" t="s">
        <v>1572</v>
      </c>
      <c r="P1207" s="5">
        <v>4968</v>
      </c>
      <c r="Q1207" s="5">
        <v>7617</v>
      </c>
      <c r="R1207" s="17">
        <f>VLOOKUP(Q1207,'Commission Criteria'!$B$3:$C$11,2,TRUE)</f>
        <v>0.03</v>
      </c>
      <c r="S1207" s="17">
        <f>VLOOKUP('OS Vlookup Approx Sol'!Q1207,IF('OS Vlookup Approx Sol'!O1207&lt;=5,'Commission Criteria'!$B$3:$C$11,'Commission Criteria'!$E$3:$F$11),2,1)</f>
        <v>0.02</v>
      </c>
      <c r="T1207" s="5" t="s">
        <v>1561</v>
      </c>
      <c r="U1207" s="5" t="s">
        <v>881</v>
      </c>
      <c r="V1207" s="5" t="s">
        <v>882</v>
      </c>
      <c r="W1207" s="5" t="s">
        <v>883</v>
      </c>
      <c r="X1207" s="5" t="s">
        <v>884</v>
      </c>
    </row>
    <row r="1208" spans="1:24">
      <c r="A1208" s="5" t="s">
        <v>1926</v>
      </c>
      <c r="B1208" s="10">
        <v>42319</v>
      </c>
      <c r="C1208" s="10" t="str">
        <f>VLOOKUP(MONTH(B1208),'Commission Criteria'!$XES$3:$XFD$6,2,1)</f>
        <v>Qtr3</v>
      </c>
      <c r="D1208" s="5" t="s">
        <v>1545</v>
      </c>
      <c r="E1208" s="5">
        <v>10007</v>
      </c>
      <c r="F1208" s="5" t="s">
        <v>1244</v>
      </c>
      <c r="G1208" s="5">
        <v>2</v>
      </c>
      <c r="H1208" s="2" t="s">
        <v>994</v>
      </c>
      <c r="I1208" s="2" t="s">
        <v>886</v>
      </c>
      <c r="J1208" s="2" t="s">
        <v>887</v>
      </c>
      <c r="K1208" s="5" t="s">
        <v>962</v>
      </c>
      <c r="L1208" s="5">
        <v>4099</v>
      </c>
      <c r="M1208" s="5">
        <v>1530</v>
      </c>
      <c r="N1208" s="5" t="s">
        <v>925</v>
      </c>
      <c r="O1208" s="8">
        <v>6</v>
      </c>
      <c r="P1208" s="5">
        <v>3060</v>
      </c>
      <c r="Q1208" s="5">
        <v>8198</v>
      </c>
      <c r="R1208" s="17">
        <f>VLOOKUP(Q1208,'Commission Criteria'!$B$3:$C$11,2,TRUE)</f>
        <v>0.03</v>
      </c>
      <c r="S1208" s="17">
        <f>VLOOKUP('OS Vlookup Approx Sol'!Q1208,IF('OS Vlookup Approx Sol'!O1208&lt;=5,'Commission Criteria'!$B$3:$C$11,'Commission Criteria'!$E$3:$F$11),2,1)</f>
        <v>0.02</v>
      </c>
      <c r="T1208" s="5" t="s">
        <v>994</v>
      </c>
      <c r="U1208" s="5" t="s">
        <v>885</v>
      </c>
      <c r="V1208" s="5" t="s">
        <v>886</v>
      </c>
      <c r="W1208" s="5" t="s">
        <v>879</v>
      </c>
      <c r="X1208" s="5" t="s">
        <v>887</v>
      </c>
    </row>
    <row r="1209" spans="1:24">
      <c r="A1209" s="5" t="s">
        <v>1927</v>
      </c>
      <c r="B1209" s="10">
        <v>42319</v>
      </c>
      <c r="C1209" s="10" t="str">
        <f>VLOOKUP(MONTH(B1209),'Commission Criteria'!$XES$3:$XFD$6,2,1)</f>
        <v>Qtr3</v>
      </c>
      <c r="D1209" s="5" t="s">
        <v>1544</v>
      </c>
      <c r="E1209" s="5">
        <v>10005</v>
      </c>
      <c r="F1209" s="5" t="s">
        <v>1477</v>
      </c>
      <c r="G1209" s="5">
        <v>3</v>
      </c>
      <c r="H1209" s="2" t="s">
        <v>993</v>
      </c>
      <c r="I1209" s="2" t="s">
        <v>878</v>
      </c>
      <c r="J1209" s="2" t="s">
        <v>880</v>
      </c>
      <c r="K1209" s="5" t="s">
        <v>1177</v>
      </c>
      <c r="L1209" s="5">
        <v>3553</v>
      </c>
      <c r="M1209" s="5">
        <v>2174</v>
      </c>
      <c r="N1209" s="5" t="s">
        <v>920</v>
      </c>
      <c r="O1209" s="8">
        <v>3</v>
      </c>
      <c r="P1209" s="5">
        <v>6522</v>
      </c>
      <c r="Q1209" s="5">
        <v>10659</v>
      </c>
      <c r="R1209" s="17">
        <f>VLOOKUP(Q1209,'Commission Criteria'!$B$3:$C$11,2,TRUE)</f>
        <v>0.03</v>
      </c>
      <c r="S1209" s="17">
        <f>VLOOKUP('OS Vlookup Approx Sol'!Q1209,IF('OS Vlookup Approx Sol'!O1209&lt;=5,'Commission Criteria'!$B$3:$C$11,'Commission Criteria'!$E$3:$F$11),2,1)</f>
        <v>0.03</v>
      </c>
      <c r="T1209" s="5" t="s">
        <v>993</v>
      </c>
      <c r="U1209" s="5" t="s">
        <v>877</v>
      </c>
      <c r="V1209" s="5" t="s">
        <v>878</v>
      </c>
      <c r="W1209" s="5" t="s">
        <v>879</v>
      </c>
      <c r="X1209" s="5" t="s">
        <v>880</v>
      </c>
    </row>
    <row r="1210" spans="1:24">
      <c r="A1210" s="5" t="s">
        <v>1928</v>
      </c>
      <c r="B1210" s="10">
        <v>42321</v>
      </c>
      <c r="C1210" s="10" t="str">
        <f>VLOOKUP(MONTH(B1210),'Commission Criteria'!$XES$3:$XFD$6,2,1)</f>
        <v>Qtr3</v>
      </c>
      <c r="D1210" s="5" t="s">
        <v>1546</v>
      </c>
      <c r="E1210" s="5">
        <v>10007</v>
      </c>
      <c r="F1210" s="5" t="s">
        <v>1494</v>
      </c>
      <c r="G1210" s="5">
        <v>1</v>
      </c>
      <c r="H1210" s="2" t="s">
        <v>994</v>
      </c>
      <c r="I1210" s="2" t="s">
        <v>886</v>
      </c>
      <c r="J1210" s="2" t="s">
        <v>887</v>
      </c>
      <c r="K1210" s="5" t="s">
        <v>1194</v>
      </c>
      <c r="L1210" s="5">
        <v>2898</v>
      </c>
      <c r="M1210" s="5">
        <v>1324</v>
      </c>
      <c r="N1210" s="5" t="s">
        <v>925</v>
      </c>
      <c r="O1210" s="8">
        <v>4</v>
      </c>
      <c r="P1210" s="5">
        <v>1324</v>
      </c>
      <c r="Q1210" s="5">
        <v>2898</v>
      </c>
      <c r="R1210" s="17">
        <f>VLOOKUP(Q1210,'Commission Criteria'!$B$3:$C$11,2,TRUE)</f>
        <v>0.01</v>
      </c>
      <c r="S1210" s="17">
        <f>VLOOKUP('OS Vlookup Approx Sol'!Q1210,IF('OS Vlookup Approx Sol'!O1210&lt;=5,'Commission Criteria'!$B$3:$C$11,'Commission Criteria'!$E$3:$F$11),2,1)</f>
        <v>0.01</v>
      </c>
      <c r="T1210" s="5" t="s">
        <v>994</v>
      </c>
      <c r="U1210" s="5" t="s">
        <v>885</v>
      </c>
      <c r="V1210" s="5" t="s">
        <v>886</v>
      </c>
      <c r="W1210" s="5" t="s">
        <v>879</v>
      </c>
      <c r="X1210" s="5" t="s">
        <v>887</v>
      </c>
    </row>
    <row r="1211" spans="1:24">
      <c r="A1211" s="5" t="s">
        <v>1929</v>
      </c>
      <c r="B1211" s="10">
        <v>42321</v>
      </c>
      <c r="C1211" s="10" t="str">
        <f>VLOOKUP(MONTH(B1211),'Commission Criteria'!$XES$3:$XFD$6,2,1)</f>
        <v>Qtr3</v>
      </c>
      <c r="D1211" s="5" t="s">
        <v>1542</v>
      </c>
      <c r="E1211" s="5">
        <v>10008</v>
      </c>
      <c r="F1211" s="5" t="s">
        <v>1372</v>
      </c>
      <c r="G1211" s="5">
        <v>2</v>
      </c>
      <c r="H1211" s="2" t="s">
        <v>995</v>
      </c>
      <c r="I1211" s="2" t="s">
        <v>889</v>
      </c>
      <c r="J1211" s="2" t="s">
        <v>890</v>
      </c>
      <c r="K1211" s="5" t="s">
        <v>1072</v>
      </c>
      <c r="L1211" s="5">
        <v>3065</v>
      </c>
      <c r="M1211" s="5">
        <v>1426</v>
      </c>
      <c r="N1211" s="5" t="s">
        <v>923</v>
      </c>
      <c r="O1211" s="8" t="s">
        <v>1572</v>
      </c>
      <c r="P1211" s="5">
        <v>2852</v>
      </c>
      <c r="Q1211" s="5">
        <v>6130</v>
      </c>
      <c r="R1211" s="17">
        <f>VLOOKUP(Q1211,'Commission Criteria'!$B$3:$C$11,2,TRUE)</f>
        <v>0.03</v>
      </c>
      <c r="S1211" s="17">
        <f>VLOOKUP('OS Vlookup Approx Sol'!Q1211,IF('OS Vlookup Approx Sol'!O1211&lt;=5,'Commission Criteria'!$B$3:$C$11,'Commission Criteria'!$E$3:$F$11),2,1)</f>
        <v>0.02</v>
      </c>
      <c r="T1211" s="5" t="s">
        <v>995</v>
      </c>
      <c r="U1211" s="5" t="s">
        <v>888</v>
      </c>
      <c r="V1211" s="5" t="s">
        <v>889</v>
      </c>
      <c r="W1211" s="5" t="s">
        <v>865</v>
      </c>
      <c r="X1211" s="5" t="s">
        <v>890</v>
      </c>
    </row>
    <row r="1212" spans="1:24">
      <c r="A1212" s="5" t="s">
        <v>1930</v>
      </c>
      <c r="B1212" s="10">
        <v>42323</v>
      </c>
      <c r="C1212" s="10" t="str">
        <f>VLOOKUP(MONTH(B1212),'Commission Criteria'!$XES$3:$XFD$6,2,1)</f>
        <v>Qtr3</v>
      </c>
      <c r="D1212" s="5" t="s">
        <v>1540</v>
      </c>
      <c r="E1212" s="5">
        <v>10008</v>
      </c>
      <c r="F1212" s="5" t="s">
        <v>1292</v>
      </c>
      <c r="G1212" s="5">
        <v>1</v>
      </c>
      <c r="H1212" s="2" t="s">
        <v>995</v>
      </c>
      <c r="I1212" s="2" t="s">
        <v>889</v>
      </c>
      <c r="J1212" s="2" t="s">
        <v>890</v>
      </c>
      <c r="K1212" s="5" t="s">
        <v>942</v>
      </c>
      <c r="L1212" s="5">
        <v>3836</v>
      </c>
      <c r="M1212" s="5">
        <v>2089</v>
      </c>
      <c r="N1212" s="5" t="s">
        <v>918</v>
      </c>
      <c r="O1212" s="8">
        <v>5</v>
      </c>
      <c r="P1212" s="5">
        <v>2089</v>
      </c>
      <c r="Q1212" s="5">
        <v>3836</v>
      </c>
      <c r="R1212" s="17">
        <f>VLOOKUP(Q1212,'Commission Criteria'!$B$3:$C$11,2,TRUE)</f>
        <v>0.01</v>
      </c>
      <c r="S1212" s="17">
        <f>VLOOKUP('OS Vlookup Approx Sol'!Q1212,IF('OS Vlookup Approx Sol'!O1212&lt;=5,'Commission Criteria'!$B$3:$C$11,'Commission Criteria'!$E$3:$F$11),2,1)</f>
        <v>0.01</v>
      </c>
      <c r="T1212" s="5" t="s">
        <v>995</v>
      </c>
      <c r="U1212" s="5" t="s">
        <v>888</v>
      </c>
      <c r="V1212" s="5" t="s">
        <v>889</v>
      </c>
      <c r="W1212" s="5" t="s">
        <v>865</v>
      </c>
      <c r="X1212" s="5" t="s">
        <v>890</v>
      </c>
    </row>
    <row r="1213" spans="1:24">
      <c r="A1213" s="5" t="s">
        <v>1931</v>
      </c>
      <c r="B1213" s="10">
        <v>42324</v>
      </c>
      <c r="C1213" s="10" t="str">
        <f>VLOOKUP(MONTH(B1213),'Commission Criteria'!$XES$3:$XFD$6,2,1)</f>
        <v>Qtr3</v>
      </c>
      <c r="D1213" s="5" t="s">
        <v>1540</v>
      </c>
      <c r="E1213" s="5">
        <v>10013</v>
      </c>
      <c r="F1213" s="5" t="s">
        <v>1308</v>
      </c>
      <c r="G1213" s="5">
        <v>6</v>
      </c>
      <c r="H1213" s="2" t="s">
        <v>1000</v>
      </c>
      <c r="I1213" s="2" t="s">
        <v>906</v>
      </c>
      <c r="J1213" s="2" t="s">
        <v>908</v>
      </c>
      <c r="K1213" s="5" t="s">
        <v>983</v>
      </c>
      <c r="L1213" s="5">
        <v>4325</v>
      </c>
      <c r="M1213" s="5">
        <v>1734</v>
      </c>
      <c r="N1213" s="5" t="s">
        <v>925</v>
      </c>
      <c r="O1213" s="8">
        <v>5</v>
      </c>
      <c r="P1213" s="5">
        <v>10404</v>
      </c>
      <c r="Q1213" s="5">
        <v>25950</v>
      </c>
      <c r="R1213" s="17">
        <f>VLOOKUP(Q1213,'Commission Criteria'!$B$3:$C$11,2,TRUE)</f>
        <v>0.05</v>
      </c>
      <c r="S1213" s="17">
        <f>VLOOKUP('OS Vlookup Approx Sol'!Q1213,IF('OS Vlookup Approx Sol'!O1213&lt;=5,'Commission Criteria'!$B$3:$C$11,'Commission Criteria'!$E$3:$F$11),2,1)</f>
        <v>0.05</v>
      </c>
      <c r="T1213" s="5" t="s">
        <v>1000</v>
      </c>
      <c r="U1213" s="5" t="s">
        <v>905</v>
      </c>
      <c r="V1213" s="5" t="s">
        <v>906</v>
      </c>
      <c r="W1213" s="5" t="s">
        <v>907</v>
      </c>
      <c r="X1213" s="5" t="s">
        <v>908</v>
      </c>
    </row>
    <row r="1214" spans="1:24">
      <c r="A1214" s="5" t="s">
        <v>1932</v>
      </c>
      <c r="B1214" s="10">
        <v>42324</v>
      </c>
      <c r="C1214" s="10" t="str">
        <f>VLOOKUP(MONTH(B1214),'Commission Criteria'!$XES$3:$XFD$6,2,1)</f>
        <v>Qtr3</v>
      </c>
      <c r="D1214" s="5" t="s">
        <v>1546</v>
      </c>
      <c r="E1214" s="5">
        <v>10004</v>
      </c>
      <c r="F1214" s="5" t="s">
        <v>1450</v>
      </c>
      <c r="G1214" s="5">
        <v>12</v>
      </c>
      <c r="H1214" s="2" t="s">
        <v>992</v>
      </c>
      <c r="I1214" s="2" t="s">
        <v>864</v>
      </c>
      <c r="J1214" s="2" t="s">
        <v>876</v>
      </c>
      <c r="K1214" s="5" t="s">
        <v>1150</v>
      </c>
      <c r="L1214" s="5">
        <v>4006</v>
      </c>
      <c r="M1214" s="5">
        <v>1898</v>
      </c>
      <c r="N1214" s="5" t="s">
        <v>918</v>
      </c>
      <c r="O1214" s="8">
        <v>4</v>
      </c>
      <c r="P1214" s="5">
        <v>22776</v>
      </c>
      <c r="Q1214" s="5">
        <v>48072</v>
      </c>
      <c r="R1214" s="17">
        <f>VLOOKUP(Q1214,'Commission Criteria'!$B$3:$C$11,2,TRUE)</f>
        <v>0.05</v>
      </c>
      <c r="S1214" s="17">
        <f>VLOOKUP('OS Vlookup Approx Sol'!Q1214,IF('OS Vlookup Approx Sol'!O1214&lt;=5,'Commission Criteria'!$B$3:$C$11,'Commission Criteria'!$E$3:$F$11),2,1)</f>
        <v>0.05</v>
      </c>
      <c r="T1214" s="5" t="s">
        <v>992</v>
      </c>
      <c r="U1214" s="5" t="s">
        <v>875</v>
      </c>
      <c r="V1214" s="5" t="s">
        <v>864</v>
      </c>
      <c r="W1214" s="5" t="s">
        <v>865</v>
      </c>
      <c r="X1214" s="5" t="s">
        <v>876</v>
      </c>
    </row>
    <row r="1215" spans="1:24">
      <c r="A1215" s="5" t="s">
        <v>1933</v>
      </c>
      <c r="B1215" s="10">
        <v>42325</v>
      </c>
      <c r="C1215" s="10" t="str">
        <f>VLOOKUP(MONTH(B1215),'Commission Criteria'!$XES$3:$XFD$6,2,1)</f>
        <v>Qtr3</v>
      </c>
      <c r="D1215" s="5" t="s">
        <v>1546</v>
      </c>
      <c r="E1215" s="5">
        <v>10002</v>
      </c>
      <c r="F1215" s="5" t="s">
        <v>1508</v>
      </c>
      <c r="G1215" s="5">
        <v>1</v>
      </c>
      <c r="H1215" s="2" t="s">
        <v>990</v>
      </c>
      <c r="I1215" s="2" t="s">
        <v>868</v>
      </c>
      <c r="J1215" s="2" t="s">
        <v>870</v>
      </c>
      <c r="K1215" s="5" t="s">
        <v>1208</v>
      </c>
      <c r="L1215" s="5">
        <v>4069</v>
      </c>
      <c r="M1215" s="5">
        <v>1545</v>
      </c>
      <c r="N1215" s="5" t="s">
        <v>918</v>
      </c>
      <c r="O1215" s="8">
        <v>4</v>
      </c>
      <c r="P1215" s="5">
        <v>1545</v>
      </c>
      <c r="Q1215" s="5">
        <v>4069</v>
      </c>
      <c r="R1215" s="17">
        <f>VLOOKUP(Q1215,'Commission Criteria'!$B$3:$C$11,2,TRUE)</f>
        <v>0.01</v>
      </c>
      <c r="S1215" s="17">
        <f>VLOOKUP('OS Vlookup Approx Sol'!Q1215,IF('OS Vlookup Approx Sol'!O1215&lt;=5,'Commission Criteria'!$B$3:$C$11,'Commission Criteria'!$E$3:$F$11),2,1)</f>
        <v>0.01</v>
      </c>
      <c r="T1215" s="5" t="s">
        <v>990</v>
      </c>
      <c r="U1215" s="5" t="s">
        <v>867</v>
      </c>
      <c r="V1215" s="5" t="s">
        <v>868</v>
      </c>
      <c r="W1215" s="5" t="s">
        <v>869</v>
      </c>
      <c r="X1215" s="5" t="s">
        <v>870</v>
      </c>
    </row>
    <row r="1216" spans="1:24">
      <c r="A1216" s="5" t="s">
        <v>1934</v>
      </c>
      <c r="B1216" s="10">
        <v>42327</v>
      </c>
      <c r="C1216" s="10" t="str">
        <f>VLOOKUP(MONTH(B1216),'Commission Criteria'!$XES$3:$XFD$6,2,1)</f>
        <v>Qtr3</v>
      </c>
      <c r="D1216" s="5" t="s">
        <v>1545</v>
      </c>
      <c r="E1216" s="5">
        <v>10005</v>
      </c>
      <c r="F1216" s="5" t="s">
        <v>1489</v>
      </c>
      <c r="G1216" s="5">
        <v>3</v>
      </c>
      <c r="H1216" s="2" t="s">
        <v>993</v>
      </c>
      <c r="I1216" s="2" t="s">
        <v>878</v>
      </c>
      <c r="J1216" s="2" t="s">
        <v>880</v>
      </c>
      <c r="K1216" s="5" t="s">
        <v>1189</v>
      </c>
      <c r="L1216" s="5">
        <v>4476</v>
      </c>
      <c r="M1216" s="5">
        <v>2494</v>
      </c>
      <c r="N1216" s="5" t="s">
        <v>918</v>
      </c>
      <c r="O1216" s="8">
        <v>6</v>
      </c>
      <c r="P1216" s="5">
        <v>7482</v>
      </c>
      <c r="Q1216" s="5">
        <v>13428</v>
      </c>
      <c r="R1216" s="17">
        <f>VLOOKUP(Q1216,'Commission Criteria'!$B$3:$C$11,2,TRUE)</f>
        <v>0.03</v>
      </c>
      <c r="S1216" s="17">
        <f>VLOOKUP('OS Vlookup Approx Sol'!Q1216,IF('OS Vlookup Approx Sol'!O1216&lt;=5,'Commission Criteria'!$B$3:$C$11,'Commission Criteria'!$E$3:$F$11),2,1)</f>
        <v>0.02</v>
      </c>
      <c r="T1216" s="5" t="s">
        <v>993</v>
      </c>
      <c r="U1216" s="5" t="s">
        <v>877</v>
      </c>
      <c r="V1216" s="5" t="s">
        <v>878</v>
      </c>
      <c r="W1216" s="5" t="s">
        <v>879</v>
      </c>
      <c r="X1216" s="5" t="s">
        <v>880</v>
      </c>
    </row>
    <row r="1217" spans="1:24">
      <c r="A1217" s="5" t="s">
        <v>1935</v>
      </c>
      <c r="B1217" s="10">
        <v>42331</v>
      </c>
      <c r="C1217" s="10" t="str">
        <f>VLOOKUP(MONTH(B1217),'Commission Criteria'!$XES$3:$XFD$6,2,1)</f>
        <v>Qtr3</v>
      </c>
      <c r="D1217" s="5" t="s">
        <v>1545</v>
      </c>
      <c r="E1217" s="5">
        <v>10005</v>
      </c>
      <c r="F1217" s="5" t="s">
        <v>1401</v>
      </c>
      <c r="G1217" s="5">
        <v>2</v>
      </c>
      <c r="H1217" s="2" t="s">
        <v>993</v>
      </c>
      <c r="I1217" s="2" t="s">
        <v>878</v>
      </c>
      <c r="J1217" s="2" t="s">
        <v>880</v>
      </c>
      <c r="K1217" s="5" t="s">
        <v>1101</v>
      </c>
      <c r="L1217" s="5">
        <v>4230</v>
      </c>
      <c r="M1217" s="5">
        <v>1812</v>
      </c>
      <c r="N1217" s="5" t="s">
        <v>925</v>
      </c>
      <c r="O1217" s="8">
        <v>6</v>
      </c>
      <c r="P1217" s="5">
        <v>3624</v>
      </c>
      <c r="Q1217" s="5">
        <v>8460</v>
      </c>
      <c r="R1217" s="17">
        <f>VLOOKUP(Q1217,'Commission Criteria'!$B$3:$C$11,2,TRUE)</f>
        <v>0.03</v>
      </c>
      <c r="S1217" s="17">
        <f>VLOOKUP('OS Vlookup Approx Sol'!Q1217,IF('OS Vlookup Approx Sol'!O1217&lt;=5,'Commission Criteria'!$B$3:$C$11,'Commission Criteria'!$E$3:$F$11),2,1)</f>
        <v>0.02</v>
      </c>
      <c r="T1217" s="5" t="s">
        <v>993</v>
      </c>
      <c r="U1217" s="5" t="s">
        <v>877</v>
      </c>
      <c r="V1217" s="5" t="s">
        <v>878</v>
      </c>
      <c r="W1217" s="5" t="s">
        <v>879</v>
      </c>
      <c r="X1217" s="5" t="s">
        <v>880</v>
      </c>
    </row>
    <row r="1218" spans="1:24">
      <c r="A1218" s="5" t="s">
        <v>1936</v>
      </c>
      <c r="B1218" s="10">
        <v>42331</v>
      </c>
      <c r="C1218" s="10" t="str">
        <f>VLOOKUP(MONTH(B1218),'Commission Criteria'!$XES$3:$XFD$6,2,1)</f>
        <v>Qtr3</v>
      </c>
      <c r="D1218" s="5" t="s">
        <v>1541</v>
      </c>
      <c r="E1218" s="5">
        <v>10005</v>
      </c>
      <c r="F1218" s="5" t="s">
        <v>1317</v>
      </c>
      <c r="G1218" s="5">
        <v>3</v>
      </c>
      <c r="H1218" s="2" t="s">
        <v>993</v>
      </c>
      <c r="I1218" s="2" t="s">
        <v>878</v>
      </c>
      <c r="J1218" s="2" t="s">
        <v>880</v>
      </c>
      <c r="K1218" s="5" t="s">
        <v>1018</v>
      </c>
      <c r="L1218" s="5">
        <v>3649</v>
      </c>
      <c r="M1218" s="5">
        <v>2295</v>
      </c>
      <c r="N1218" s="5" t="s">
        <v>918</v>
      </c>
      <c r="O1218" s="8">
        <v>8</v>
      </c>
      <c r="P1218" s="5">
        <v>6885</v>
      </c>
      <c r="Q1218" s="5">
        <v>10947</v>
      </c>
      <c r="R1218" s="17">
        <f>VLOOKUP(Q1218,'Commission Criteria'!$B$3:$C$11,2,TRUE)</f>
        <v>0.03</v>
      </c>
      <c r="S1218" s="17">
        <f>VLOOKUP('OS Vlookup Approx Sol'!Q1218,IF('OS Vlookup Approx Sol'!O1218&lt;=5,'Commission Criteria'!$B$3:$C$11,'Commission Criteria'!$E$3:$F$11),2,1)</f>
        <v>0.02</v>
      </c>
      <c r="T1218" s="5" t="s">
        <v>993</v>
      </c>
      <c r="U1218" s="5" t="s">
        <v>877</v>
      </c>
      <c r="V1218" s="5" t="s">
        <v>878</v>
      </c>
      <c r="W1218" s="5" t="s">
        <v>879</v>
      </c>
      <c r="X1218" s="5" t="s">
        <v>880</v>
      </c>
    </row>
    <row r="1219" spans="1:24">
      <c r="A1219" s="5" t="s">
        <v>1937</v>
      </c>
      <c r="B1219" s="10">
        <v>42331</v>
      </c>
      <c r="C1219" s="10" t="str">
        <f>VLOOKUP(MONTH(B1219),'Commission Criteria'!$XES$3:$XFD$6,2,1)</f>
        <v>Qtr3</v>
      </c>
      <c r="D1219" s="5" t="s">
        <v>1541</v>
      </c>
      <c r="E1219" s="5">
        <v>10013</v>
      </c>
      <c r="F1219" s="5" t="s">
        <v>1407</v>
      </c>
      <c r="G1219" s="5">
        <v>3</v>
      </c>
      <c r="H1219" s="2" t="s">
        <v>1000</v>
      </c>
      <c r="I1219" s="2" t="s">
        <v>906</v>
      </c>
      <c r="J1219" s="2" t="s">
        <v>908</v>
      </c>
      <c r="K1219" s="5" t="s">
        <v>1107</v>
      </c>
      <c r="L1219" s="5">
        <v>4234</v>
      </c>
      <c r="M1219" s="5">
        <v>1212</v>
      </c>
      <c r="N1219" s="5" t="s">
        <v>923</v>
      </c>
      <c r="O1219" s="8">
        <v>8</v>
      </c>
      <c r="P1219" s="5">
        <v>3636</v>
      </c>
      <c r="Q1219" s="5">
        <v>12702</v>
      </c>
      <c r="R1219" s="17">
        <f>VLOOKUP(Q1219,'Commission Criteria'!$B$3:$C$11,2,TRUE)</f>
        <v>0.03</v>
      </c>
      <c r="S1219" s="17">
        <f>VLOOKUP('OS Vlookup Approx Sol'!Q1219,IF('OS Vlookup Approx Sol'!O1219&lt;=5,'Commission Criteria'!$B$3:$C$11,'Commission Criteria'!$E$3:$F$11),2,1)</f>
        <v>0.02</v>
      </c>
      <c r="T1219" s="5" t="s">
        <v>1000</v>
      </c>
      <c r="U1219" s="5" t="s">
        <v>905</v>
      </c>
      <c r="V1219" s="5" t="s">
        <v>906</v>
      </c>
      <c r="W1219" s="5" t="s">
        <v>907</v>
      </c>
      <c r="X1219" s="5" t="s">
        <v>908</v>
      </c>
    </row>
    <row r="1220" spans="1:24">
      <c r="A1220" s="5" t="s">
        <v>1938</v>
      </c>
      <c r="B1220" s="10">
        <v>42334</v>
      </c>
      <c r="C1220" s="10" t="str">
        <f>VLOOKUP(MONTH(B1220),'Commission Criteria'!$XES$3:$XFD$6,2,1)</f>
        <v>Qtr3</v>
      </c>
      <c r="D1220" s="5" t="s">
        <v>1540</v>
      </c>
      <c r="E1220" s="5">
        <v>10012</v>
      </c>
      <c r="F1220" s="5" t="s">
        <v>1466</v>
      </c>
      <c r="G1220" s="5">
        <v>12</v>
      </c>
      <c r="H1220" s="2" t="s">
        <v>999</v>
      </c>
      <c r="I1220" s="2" t="s">
        <v>903</v>
      </c>
      <c r="J1220" s="2" t="s">
        <v>904</v>
      </c>
      <c r="K1220" s="5" t="s">
        <v>1166</v>
      </c>
      <c r="L1220" s="5">
        <v>2579</v>
      </c>
      <c r="M1220" s="5">
        <v>1455</v>
      </c>
      <c r="N1220" s="5" t="s">
        <v>918</v>
      </c>
      <c r="O1220" s="8">
        <v>5</v>
      </c>
      <c r="P1220" s="5">
        <v>17460</v>
      </c>
      <c r="Q1220" s="5">
        <v>30948</v>
      </c>
      <c r="R1220" s="17">
        <f>VLOOKUP(Q1220,'Commission Criteria'!$B$3:$C$11,2,TRUE)</f>
        <v>0.05</v>
      </c>
      <c r="S1220" s="17">
        <f>VLOOKUP('OS Vlookup Approx Sol'!Q1220,IF('OS Vlookup Approx Sol'!O1220&lt;=5,'Commission Criteria'!$B$3:$C$11,'Commission Criteria'!$E$3:$F$11),2,1)</f>
        <v>0.05</v>
      </c>
      <c r="T1220" s="5" t="s">
        <v>999</v>
      </c>
      <c r="U1220" s="5" t="s">
        <v>902</v>
      </c>
      <c r="V1220" s="5" t="s">
        <v>903</v>
      </c>
      <c r="W1220" s="5" t="s">
        <v>879</v>
      </c>
      <c r="X1220" s="5" t="s">
        <v>904</v>
      </c>
    </row>
    <row r="1221" spans="1:24">
      <c r="A1221" s="5" t="s">
        <v>1939</v>
      </c>
      <c r="B1221" s="10">
        <v>42335</v>
      </c>
      <c r="C1221" s="10" t="str">
        <f>VLOOKUP(MONTH(B1221),'Commission Criteria'!$XES$3:$XFD$6,2,1)</f>
        <v>Qtr3</v>
      </c>
      <c r="D1221" s="5" t="s">
        <v>1542</v>
      </c>
      <c r="E1221" s="5">
        <v>10014</v>
      </c>
      <c r="F1221" s="5" t="s">
        <v>1438</v>
      </c>
      <c r="G1221" s="5">
        <v>1</v>
      </c>
      <c r="H1221" s="2" t="s">
        <v>1001</v>
      </c>
      <c r="I1221" s="2" t="s">
        <v>910</v>
      </c>
      <c r="J1221" s="2" t="s">
        <v>912</v>
      </c>
      <c r="K1221" s="5" t="s">
        <v>1138</v>
      </c>
      <c r="L1221" s="5">
        <v>4391</v>
      </c>
      <c r="M1221" s="5">
        <v>2304</v>
      </c>
      <c r="N1221" s="5" t="s">
        <v>918</v>
      </c>
      <c r="O1221" s="8" t="s">
        <v>1572</v>
      </c>
      <c r="P1221" s="5">
        <v>2304</v>
      </c>
      <c r="Q1221" s="5">
        <v>4391</v>
      </c>
      <c r="R1221" s="17">
        <f>VLOOKUP(Q1221,'Commission Criteria'!$B$3:$C$11,2,TRUE)</f>
        <v>0.01</v>
      </c>
      <c r="S1221" s="17">
        <f>VLOOKUP('OS Vlookup Approx Sol'!Q1221,IF('OS Vlookup Approx Sol'!O1221&lt;=5,'Commission Criteria'!$B$3:$C$11,'Commission Criteria'!$E$3:$F$11),2,1)</f>
        <v>0.02</v>
      </c>
      <c r="T1221" s="5" t="s">
        <v>1001</v>
      </c>
      <c r="U1221" s="5" t="s">
        <v>909</v>
      </c>
      <c r="V1221" s="5" t="s">
        <v>910</v>
      </c>
      <c r="W1221" s="5" t="s">
        <v>911</v>
      </c>
      <c r="X1221" s="5" t="s">
        <v>912</v>
      </c>
    </row>
    <row r="1222" spans="1:24">
      <c r="A1222" s="5" t="s">
        <v>1940</v>
      </c>
      <c r="B1222" s="10">
        <v>42335</v>
      </c>
      <c r="C1222" s="10" t="str">
        <f>VLOOKUP(MONTH(B1222),'Commission Criteria'!$XES$3:$XFD$6,2,1)</f>
        <v>Qtr3</v>
      </c>
      <c r="D1222" s="5" t="s">
        <v>1542</v>
      </c>
      <c r="E1222" s="5">
        <v>10002</v>
      </c>
      <c r="F1222" s="5" t="s">
        <v>1375</v>
      </c>
      <c r="G1222" s="5">
        <v>2</v>
      </c>
      <c r="H1222" s="2" t="s">
        <v>990</v>
      </c>
      <c r="I1222" s="2" t="s">
        <v>868</v>
      </c>
      <c r="J1222" s="2" t="s">
        <v>870</v>
      </c>
      <c r="K1222" s="5" t="s">
        <v>1075</v>
      </c>
      <c r="L1222" s="5">
        <v>4209</v>
      </c>
      <c r="M1222" s="5">
        <v>1692</v>
      </c>
      <c r="N1222" s="5" t="s">
        <v>925</v>
      </c>
      <c r="O1222" s="8" t="s">
        <v>1572</v>
      </c>
      <c r="P1222" s="5">
        <v>3384</v>
      </c>
      <c r="Q1222" s="5">
        <v>8418</v>
      </c>
      <c r="R1222" s="17">
        <f>VLOOKUP(Q1222,'Commission Criteria'!$B$3:$C$11,2,TRUE)</f>
        <v>0.03</v>
      </c>
      <c r="S1222" s="17">
        <f>VLOOKUP('OS Vlookup Approx Sol'!Q1222,IF('OS Vlookup Approx Sol'!O1222&lt;=5,'Commission Criteria'!$B$3:$C$11,'Commission Criteria'!$E$3:$F$11),2,1)</f>
        <v>0.02</v>
      </c>
      <c r="T1222" s="5" t="s">
        <v>990</v>
      </c>
      <c r="U1222" s="5" t="s">
        <v>867</v>
      </c>
      <c r="V1222" s="5" t="s">
        <v>868</v>
      </c>
      <c r="W1222" s="5" t="s">
        <v>869</v>
      </c>
      <c r="X1222" s="5" t="s">
        <v>870</v>
      </c>
    </row>
    <row r="1223" spans="1:24">
      <c r="A1223" s="5" t="s">
        <v>1941</v>
      </c>
      <c r="B1223" s="10">
        <v>42335</v>
      </c>
      <c r="C1223" s="10" t="str">
        <f>VLOOKUP(MONTH(B1223),'Commission Criteria'!$XES$3:$XFD$6,2,1)</f>
        <v>Qtr3</v>
      </c>
      <c r="D1223" s="5" t="s">
        <v>1542</v>
      </c>
      <c r="E1223" s="5">
        <v>10007</v>
      </c>
      <c r="F1223" s="5" t="s">
        <v>1531</v>
      </c>
      <c r="G1223" s="5">
        <v>3</v>
      </c>
      <c r="H1223" s="2" t="s">
        <v>994</v>
      </c>
      <c r="I1223" s="2" t="s">
        <v>886</v>
      </c>
      <c r="J1223" s="2" t="s">
        <v>887</v>
      </c>
      <c r="K1223" s="5" t="s">
        <v>1231</v>
      </c>
      <c r="L1223" s="5">
        <v>3479</v>
      </c>
      <c r="M1223" s="5">
        <v>2056</v>
      </c>
      <c r="N1223" s="5" t="s">
        <v>918</v>
      </c>
      <c r="O1223" s="8" t="s">
        <v>1572</v>
      </c>
      <c r="P1223" s="5">
        <v>6168</v>
      </c>
      <c r="Q1223" s="5">
        <v>10437</v>
      </c>
      <c r="R1223" s="17">
        <f>VLOOKUP(Q1223,'Commission Criteria'!$B$3:$C$11,2,TRUE)</f>
        <v>0.03</v>
      </c>
      <c r="S1223" s="17">
        <f>VLOOKUP('OS Vlookup Approx Sol'!Q1223,IF('OS Vlookup Approx Sol'!O1223&lt;=5,'Commission Criteria'!$B$3:$C$11,'Commission Criteria'!$E$3:$F$11),2,1)</f>
        <v>0.02</v>
      </c>
      <c r="T1223" s="5" t="s">
        <v>994</v>
      </c>
      <c r="U1223" s="5" t="s">
        <v>885</v>
      </c>
      <c r="V1223" s="5" t="s">
        <v>886</v>
      </c>
      <c r="W1223" s="5" t="s">
        <v>879</v>
      </c>
      <c r="X1223" s="5" t="s">
        <v>887</v>
      </c>
    </row>
    <row r="1224" spans="1:24">
      <c r="A1224" s="5" t="s">
        <v>1942</v>
      </c>
      <c r="B1224" s="10">
        <v>42335</v>
      </c>
      <c r="C1224" s="10" t="str">
        <f>VLOOKUP(MONTH(B1224),'Commission Criteria'!$XES$3:$XFD$6,2,1)</f>
        <v>Qtr3</v>
      </c>
      <c r="D1224" s="5" t="s">
        <v>1539</v>
      </c>
      <c r="E1224" s="5">
        <v>10011</v>
      </c>
      <c r="F1224" s="5" t="s">
        <v>1487</v>
      </c>
      <c r="G1224" s="5">
        <v>3</v>
      </c>
      <c r="H1224" s="2" t="s">
        <v>998</v>
      </c>
      <c r="I1224" s="2" t="s">
        <v>899</v>
      </c>
      <c r="J1224" s="2" t="s">
        <v>901</v>
      </c>
      <c r="K1224" s="5" t="s">
        <v>1187</v>
      </c>
      <c r="L1224" s="5">
        <v>4206</v>
      </c>
      <c r="M1224" s="5">
        <v>1201</v>
      </c>
      <c r="N1224" s="5" t="s">
        <v>918</v>
      </c>
      <c r="O1224" s="8">
        <v>4</v>
      </c>
      <c r="P1224" s="5">
        <v>3603</v>
      </c>
      <c r="Q1224" s="5">
        <v>12618</v>
      </c>
      <c r="R1224" s="17">
        <f>VLOOKUP(Q1224,'Commission Criteria'!$B$3:$C$11,2,TRUE)</f>
        <v>0.03</v>
      </c>
      <c r="S1224" s="17">
        <f>VLOOKUP('OS Vlookup Approx Sol'!Q1224,IF('OS Vlookup Approx Sol'!O1224&lt;=5,'Commission Criteria'!$B$3:$C$11,'Commission Criteria'!$E$3:$F$11),2,1)</f>
        <v>0.03</v>
      </c>
      <c r="T1224" s="5" t="s">
        <v>998</v>
      </c>
      <c r="U1224" s="5" t="s">
        <v>898</v>
      </c>
      <c r="V1224" s="5" t="s">
        <v>899</v>
      </c>
      <c r="W1224" s="5" t="s">
        <v>900</v>
      </c>
      <c r="X1224" s="5" t="s">
        <v>901</v>
      </c>
    </row>
    <row r="1225" spans="1:24">
      <c r="A1225" s="5" t="s">
        <v>1943</v>
      </c>
      <c r="B1225" s="10">
        <v>42336</v>
      </c>
      <c r="C1225" s="10" t="str">
        <f>VLOOKUP(MONTH(B1225),'Commission Criteria'!$XES$3:$XFD$6,2,1)</f>
        <v>Qtr3</v>
      </c>
      <c r="D1225" s="5" t="s">
        <v>1541</v>
      </c>
      <c r="E1225" s="5">
        <v>10003</v>
      </c>
      <c r="F1225" s="5" t="s">
        <v>1513</v>
      </c>
      <c r="G1225" s="5">
        <v>1</v>
      </c>
      <c r="H1225" s="2" t="s">
        <v>991</v>
      </c>
      <c r="I1225" s="2" t="s">
        <v>872</v>
      </c>
      <c r="J1225" s="2" t="s">
        <v>874</v>
      </c>
      <c r="K1225" s="5" t="s">
        <v>1213</v>
      </c>
      <c r="L1225" s="5">
        <v>4845</v>
      </c>
      <c r="M1225" s="5">
        <v>1433</v>
      </c>
      <c r="N1225" s="5" t="s">
        <v>918</v>
      </c>
      <c r="O1225" s="8">
        <v>8</v>
      </c>
      <c r="P1225" s="5">
        <v>1433</v>
      </c>
      <c r="Q1225" s="5">
        <v>4845</v>
      </c>
      <c r="R1225" s="17">
        <f>VLOOKUP(Q1225,'Commission Criteria'!$B$3:$C$11,2,TRUE)</f>
        <v>0.01</v>
      </c>
      <c r="S1225" s="17">
        <f>VLOOKUP('OS Vlookup Approx Sol'!Q1225,IF('OS Vlookup Approx Sol'!O1225&lt;=5,'Commission Criteria'!$B$3:$C$11,'Commission Criteria'!$E$3:$F$11),2,1)</f>
        <v>0.02</v>
      </c>
      <c r="T1225" s="5" t="s">
        <v>991</v>
      </c>
      <c r="U1225" s="5" t="s">
        <v>871</v>
      </c>
      <c r="V1225" s="5" t="s">
        <v>872</v>
      </c>
      <c r="W1225" s="5" t="s">
        <v>873</v>
      </c>
      <c r="X1225" s="5" t="s">
        <v>874</v>
      </c>
    </row>
    <row r="1226" spans="1:24">
      <c r="A1226" s="5" t="s">
        <v>1944</v>
      </c>
      <c r="B1226" s="10">
        <v>42336</v>
      </c>
      <c r="C1226" s="10" t="str">
        <f>VLOOKUP(MONTH(B1226),'Commission Criteria'!$XES$3:$XFD$6,2,1)</f>
        <v>Qtr3</v>
      </c>
      <c r="D1226" s="5" t="s">
        <v>1546</v>
      </c>
      <c r="E1226" s="5">
        <v>10008</v>
      </c>
      <c r="F1226" s="5" t="s">
        <v>1519</v>
      </c>
      <c r="G1226" s="5">
        <v>3</v>
      </c>
      <c r="H1226" s="2" t="s">
        <v>995</v>
      </c>
      <c r="I1226" s="2" t="s">
        <v>889</v>
      </c>
      <c r="J1226" s="2" t="s">
        <v>890</v>
      </c>
      <c r="K1226" s="5" t="s">
        <v>1219</v>
      </c>
      <c r="L1226" s="5">
        <v>3339</v>
      </c>
      <c r="M1226" s="5">
        <v>2274</v>
      </c>
      <c r="N1226" s="5" t="s">
        <v>918</v>
      </c>
      <c r="O1226" s="8">
        <v>4</v>
      </c>
      <c r="P1226" s="5">
        <v>6822</v>
      </c>
      <c r="Q1226" s="5">
        <v>10017</v>
      </c>
      <c r="R1226" s="17">
        <f>VLOOKUP(Q1226,'Commission Criteria'!$B$3:$C$11,2,TRUE)</f>
        <v>0.03</v>
      </c>
      <c r="S1226" s="17">
        <f>VLOOKUP('OS Vlookup Approx Sol'!Q1226,IF('OS Vlookup Approx Sol'!O1226&lt;=5,'Commission Criteria'!$B$3:$C$11,'Commission Criteria'!$E$3:$F$11),2,1)</f>
        <v>0.03</v>
      </c>
      <c r="T1226" s="5" t="s">
        <v>995</v>
      </c>
      <c r="U1226" s="5" t="s">
        <v>888</v>
      </c>
      <c r="V1226" s="5" t="s">
        <v>889</v>
      </c>
      <c r="W1226" s="5" t="s">
        <v>865</v>
      </c>
      <c r="X1226" s="5" t="s">
        <v>890</v>
      </c>
    </row>
    <row r="1227" spans="1:24">
      <c r="A1227" s="5" t="s">
        <v>1945</v>
      </c>
      <c r="B1227" s="10">
        <v>42336</v>
      </c>
      <c r="C1227" s="10" t="str">
        <f>VLOOKUP(MONTH(B1227),'Commission Criteria'!$XES$3:$XFD$6,2,1)</f>
        <v>Qtr3</v>
      </c>
      <c r="D1227" s="5" t="s">
        <v>1540</v>
      </c>
      <c r="E1227" s="5">
        <v>10001</v>
      </c>
      <c r="F1227" s="5" t="s">
        <v>1481</v>
      </c>
      <c r="G1227" s="5">
        <v>12</v>
      </c>
      <c r="H1227" s="2" t="s">
        <v>1562</v>
      </c>
      <c r="I1227" s="2" t="s">
        <v>864</v>
      </c>
      <c r="J1227" s="2" t="s">
        <v>866</v>
      </c>
      <c r="K1227" s="5" t="s">
        <v>1181</v>
      </c>
      <c r="L1227" s="5">
        <v>2616</v>
      </c>
      <c r="M1227" s="5">
        <v>1965</v>
      </c>
      <c r="N1227" s="5" t="s">
        <v>925</v>
      </c>
      <c r="O1227" s="8">
        <v>5</v>
      </c>
      <c r="P1227" s="5">
        <v>23580</v>
      </c>
      <c r="Q1227" s="5">
        <v>31392</v>
      </c>
      <c r="R1227" s="17">
        <f>VLOOKUP(Q1227,'Commission Criteria'!$B$3:$C$11,2,TRUE)</f>
        <v>0.05</v>
      </c>
      <c r="S1227" s="17">
        <f>VLOOKUP('OS Vlookup Approx Sol'!Q1227,IF('OS Vlookup Approx Sol'!O1227&lt;=5,'Commission Criteria'!$B$3:$C$11,'Commission Criteria'!$E$3:$F$11),2,1)</f>
        <v>0.05</v>
      </c>
      <c r="T1227" s="5" t="s">
        <v>1562</v>
      </c>
      <c r="U1227" s="5" t="s">
        <v>863</v>
      </c>
      <c r="V1227" s="5" t="s">
        <v>864</v>
      </c>
      <c r="W1227" s="5" t="s">
        <v>865</v>
      </c>
      <c r="X1227" s="5" t="s">
        <v>866</v>
      </c>
    </row>
    <row r="1228" spans="1:24">
      <c r="A1228" s="5" t="s">
        <v>1946</v>
      </c>
      <c r="B1228" s="10">
        <v>42338</v>
      </c>
      <c r="C1228" s="10" t="str">
        <f>VLOOKUP(MONTH(B1228),'Commission Criteria'!$XES$3:$XFD$6,2,1)</f>
        <v>Qtr3</v>
      </c>
      <c r="D1228" s="5" t="s">
        <v>1543</v>
      </c>
      <c r="E1228" s="5">
        <v>10009</v>
      </c>
      <c r="F1228" s="5" t="s">
        <v>1342</v>
      </c>
      <c r="G1228" s="5">
        <v>3</v>
      </c>
      <c r="H1228" s="2" t="s">
        <v>996</v>
      </c>
      <c r="I1228" s="2" t="s">
        <v>892</v>
      </c>
      <c r="J1228" s="2" t="s">
        <v>894</v>
      </c>
      <c r="K1228" s="5" t="s">
        <v>1042</v>
      </c>
      <c r="L1228" s="5">
        <v>3039</v>
      </c>
      <c r="M1228" s="5">
        <v>1730</v>
      </c>
      <c r="N1228" s="5" t="s">
        <v>918</v>
      </c>
      <c r="O1228" s="8">
        <v>10</v>
      </c>
      <c r="P1228" s="5">
        <v>5190</v>
      </c>
      <c r="Q1228" s="5">
        <v>9117</v>
      </c>
      <c r="R1228" s="17">
        <f>VLOOKUP(Q1228,'Commission Criteria'!$B$3:$C$11,2,TRUE)</f>
        <v>0.03</v>
      </c>
      <c r="S1228" s="17">
        <f>VLOOKUP('OS Vlookup Approx Sol'!Q1228,IF('OS Vlookup Approx Sol'!O1228&lt;=5,'Commission Criteria'!$B$3:$C$11,'Commission Criteria'!$E$3:$F$11),2,1)</f>
        <v>0.02</v>
      </c>
      <c r="T1228" s="5" t="s">
        <v>996</v>
      </c>
      <c r="U1228" s="5" t="s">
        <v>891</v>
      </c>
      <c r="V1228" s="5" t="s">
        <v>892</v>
      </c>
      <c r="W1228" s="5" t="s">
        <v>893</v>
      </c>
      <c r="X1228" s="5" t="s">
        <v>894</v>
      </c>
    </row>
    <row r="1229" spans="1:24">
      <c r="A1229" s="5" t="s">
        <v>1947</v>
      </c>
      <c r="B1229" s="10">
        <v>42340</v>
      </c>
      <c r="C1229" s="10" t="str">
        <f>VLOOKUP(MONTH(B1229),'Commission Criteria'!$XES$3:$XFD$6,2,1)</f>
        <v>Qtr3</v>
      </c>
      <c r="D1229" s="5" t="s">
        <v>1545</v>
      </c>
      <c r="E1229" s="5">
        <v>10001</v>
      </c>
      <c r="F1229" s="5" t="s">
        <v>1349</v>
      </c>
      <c r="G1229" s="5">
        <v>3</v>
      </c>
      <c r="H1229" s="2" t="s">
        <v>1562</v>
      </c>
      <c r="I1229" s="2" t="s">
        <v>864</v>
      </c>
      <c r="J1229" s="2" t="s">
        <v>866</v>
      </c>
      <c r="K1229" s="5" t="s">
        <v>1049</v>
      </c>
      <c r="L1229" s="5">
        <v>4731</v>
      </c>
      <c r="M1229" s="5">
        <v>1858</v>
      </c>
      <c r="N1229" s="5" t="s">
        <v>918</v>
      </c>
      <c r="O1229" s="8">
        <v>6</v>
      </c>
      <c r="P1229" s="5">
        <v>5574</v>
      </c>
      <c r="Q1229" s="5">
        <v>14193</v>
      </c>
      <c r="R1229" s="17">
        <f>VLOOKUP(Q1229,'Commission Criteria'!$B$3:$C$11,2,TRUE)</f>
        <v>0.03</v>
      </c>
      <c r="S1229" s="17">
        <f>VLOOKUP('OS Vlookup Approx Sol'!Q1229,IF('OS Vlookup Approx Sol'!O1229&lt;=5,'Commission Criteria'!$B$3:$C$11,'Commission Criteria'!$E$3:$F$11),2,1)</f>
        <v>0.02</v>
      </c>
      <c r="T1229" s="5" t="s">
        <v>1562</v>
      </c>
      <c r="U1229" s="5" t="s">
        <v>863</v>
      </c>
      <c r="V1229" s="5" t="s">
        <v>864</v>
      </c>
      <c r="W1229" s="5" t="s">
        <v>865</v>
      </c>
      <c r="X1229" s="5" t="s">
        <v>866</v>
      </c>
    </row>
    <row r="1230" spans="1:24">
      <c r="A1230" s="5" t="s">
        <v>1948</v>
      </c>
      <c r="B1230" s="10">
        <v>42341</v>
      </c>
      <c r="C1230" s="10" t="str">
        <f>VLOOKUP(MONTH(B1230),'Commission Criteria'!$XES$3:$XFD$6,2,1)</f>
        <v>Qtr3</v>
      </c>
      <c r="D1230" s="5" t="s">
        <v>1546</v>
      </c>
      <c r="E1230" s="5">
        <v>10012</v>
      </c>
      <c r="F1230" s="5" t="s">
        <v>1468</v>
      </c>
      <c r="G1230" s="5">
        <v>2</v>
      </c>
      <c r="H1230" s="2" t="s">
        <v>999</v>
      </c>
      <c r="I1230" s="2" t="s">
        <v>903</v>
      </c>
      <c r="J1230" s="2" t="s">
        <v>904</v>
      </c>
      <c r="K1230" s="5" t="s">
        <v>1168</v>
      </c>
      <c r="L1230" s="5">
        <v>3575</v>
      </c>
      <c r="M1230" s="5">
        <v>1937</v>
      </c>
      <c r="N1230" s="5" t="s">
        <v>918</v>
      </c>
      <c r="O1230" s="8">
        <v>4</v>
      </c>
      <c r="P1230" s="5">
        <v>3874</v>
      </c>
      <c r="Q1230" s="5">
        <v>7150</v>
      </c>
      <c r="R1230" s="17">
        <f>VLOOKUP(Q1230,'Commission Criteria'!$B$3:$C$11,2,TRUE)</f>
        <v>0.03</v>
      </c>
      <c r="S1230" s="17">
        <f>VLOOKUP('OS Vlookup Approx Sol'!Q1230,IF('OS Vlookup Approx Sol'!O1230&lt;=5,'Commission Criteria'!$B$3:$C$11,'Commission Criteria'!$E$3:$F$11),2,1)</f>
        <v>0.03</v>
      </c>
      <c r="T1230" s="5" t="s">
        <v>999</v>
      </c>
      <c r="U1230" s="5" t="s">
        <v>902</v>
      </c>
      <c r="V1230" s="5" t="s">
        <v>903</v>
      </c>
      <c r="W1230" s="5" t="s">
        <v>879</v>
      </c>
      <c r="X1230" s="5" t="s">
        <v>904</v>
      </c>
    </row>
    <row r="1231" spans="1:24">
      <c r="A1231" s="5" t="s">
        <v>1949</v>
      </c>
      <c r="B1231" s="10">
        <v>42341</v>
      </c>
      <c r="C1231" s="10" t="str">
        <f>VLOOKUP(MONTH(B1231),'Commission Criteria'!$XES$3:$XFD$6,2,1)</f>
        <v>Qtr3</v>
      </c>
      <c r="D1231" s="5" t="s">
        <v>1543</v>
      </c>
      <c r="E1231" s="5">
        <v>10005</v>
      </c>
      <c r="F1231" s="5" t="s">
        <v>1248</v>
      </c>
      <c r="G1231" s="5">
        <v>3</v>
      </c>
      <c r="H1231" s="2" t="s">
        <v>993</v>
      </c>
      <c r="I1231" s="2" t="s">
        <v>878</v>
      </c>
      <c r="J1231" s="2" t="s">
        <v>880</v>
      </c>
      <c r="K1231" s="5" t="s">
        <v>952</v>
      </c>
      <c r="L1231" s="5">
        <v>2529</v>
      </c>
      <c r="M1231" s="5">
        <v>1630</v>
      </c>
      <c r="N1231" s="5" t="s">
        <v>918</v>
      </c>
      <c r="O1231" s="8">
        <v>10</v>
      </c>
      <c r="P1231" s="5">
        <v>4890</v>
      </c>
      <c r="Q1231" s="5">
        <v>7587</v>
      </c>
      <c r="R1231" s="17">
        <f>VLOOKUP(Q1231,'Commission Criteria'!$B$3:$C$11,2,TRUE)</f>
        <v>0.03</v>
      </c>
      <c r="S1231" s="17">
        <f>VLOOKUP('OS Vlookup Approx Sol'!Q1231,IF('OS Vlookup Approx Sol'!O1231&lt;=5,'Commission Criteria'!$B$3:$C$11,'Commission Criteria'!$E$3:$F$11),2,1)</f>
        <v>0.02</v>
      </c>
      <c r="T1231" s="5" t="s">
        <v>993</v>
      </c>
      <c r="U1231" s="5" t="s">
        <v>877</v>
      </c>
      <c r="V1231" s="5" t="s">
        <v>878</v>
      </c>
      <c r="W1231" s="5" t="s">
        <v>879</v>
      </c>
      <c r="X1231" s="5" t="s">
        <v>880</v>
      </c>
    </row>
    <row r="1232" spans="1:24">
      <c r="A1232" s="5" t="s">
        <v>1950</v>
      </c>
      <c r="B1232" s="10">
        <v>42342</v>
      </c>
      <c r="C1232" s="10" t="str">
        <f>VLOOKUP(MONTH(B1232),'Commission Criteria'!$XES$3:$XFD$6,2,1)</f>
        <v>Qtr3</v>
      </c>
      <c r="D1232" s="5" t="s">
        <v>1539</v>
      </c>
      <c r="E1232" s="5">
        <v>10006</v>
      </c>
      <c r="F1232" s="5" t="s">
        <v>1241</v>
      </c>
      <c r="G1232" s="5">
        <v>1</v>
      </c>
      <c r="H1232" s="2" t="s">
        <v>1561</v>
      </c>
      <c r="I1232" s="2" t="s">
        <v>882</v>
      </c>
      <c r="J1232" s="2" t="s">
        <v>884</v>
      </c>
      <c r="K1232" s="5" t="s">
        <v>971</v>
      </c>
      <c r="L1232" s="5">
        <v>3472</v>
      </c>
      <c r="M1232" s="5">
        <v>2239</v>
      </c>
      <c r="N1232" s="5" t="s">
        <v>925</v>
      </c>
      <c r="O1232" s="8">
        <v>4</v>
      </c>
      <c r="P1232" s="5">
        <v>2239</v>
      </c>
      <c r="Q1232" s="5">
        <v>3472</v>
      </c>
      <c r="R1232" s="17">
        <f>VLOOKUP(Q1232,'Commission Criteria'!$B$3:$C$11,2,TRUE)</f>
        <v>0.01</v>
      </c>
      <c r="S1232" s="17">
        <f>VLOOKUP('OS Vlookup Approx Sol'!Q1232,IF('OS Vlookup Approx Sol'!O1232&lt;=5,'Commission Criteria'!$B$3:$C$11,'Commission Criteria'!$E$3:$F$11),2,1)</f>
        <v>0.01</v>
      </c>
      <c r="T1232" s="5" t="s">
        <v>1561</v>
      </c>
      <c r="U1232" s="5" t="s">
        <v>881</v>
      </c>
      <c r="V1232" s="5" t="s">
        <v>882</v>
      </c>
      <c r="W1232" s="5" t="s">
        <v>883</v>
      </c>
      <c r="X1232" s="5" t="s">
        <v>884</v>
      </c>
    </row>
    <row r="1233" spans="1:24">
      <c r="A1233" s="5" t="s">
        <v>1951</v>
      </c>
      <c r="B1233" s="10">
        <v>42342</v>
      </c>
      <c r="C1233" s="10" t="str">
        <f>VLOOKUP(MONTH(B1233),'Commission Criteria'!$XES$3:$XFD$6,2,1)</f>
        <v>Qtr3</v>
      </c>
      <c r="D1233" s="5" t="s">
        <v>1543</v>
      </c>
      <c r="E1233" s="5">
        <v>10013</v>
      </c>
      <c r="F1233" s="5" t="s">
        <v>1534</v>
      </c>
      <c r="G1233" s="5">
        <v>1</v>
      </c>
      <c r="H1233" s="2" t="s">
        <v>1000</v>
      </c>
      <c r="I1233" s="2" t="s">
        <v>906</v>
      </c>
      <c r="J1233" s="2" t="s">
        <v>908</v>
      </c>
      <c r="K1233" s="5" t="s">
        <v>1234</v>
      </c>
      <c r="L1233" s="5">
        <v>3626</v>
      </c>
      <c r="M1233" s="5">
        <v>1590</v>
      </c>
      <c r="N1233" s="5" t="s">
        <v>918</v>
      </c>
      <c r="O1233" s="8">
        <v>10</v>
      </c>
      <c r="P1233" s="5">
        <v>1590</v>
      </c>
      <c r="Q1233" s="5">
        <v>3626</v>
      </c>
      <c r="R1233" s="17">
        <f>VLOOKUP(Q1233,'Commission Criteria'!$B$3:$C$11,2,TRUE)</f>
        <v>0.01</v>
      </c>
      <c r="S1233" s="17">
        <f>VLOOKUP('OS Vlookup Approx Sol'!Q1233,IF('OS Vlookup Approx Sol'!O1233&lt;=5,'Commission Criteria'!$B$3:$C$11,'Commission Criteria'!$E$3:$F$11),2,1)</f>
        <v>0.02</v>
      </c>
      <c r="T1233" s="5" t="s">
        <v>1000</v>
      </c>
      <c r="U1233" s="5" t="s">
        <v>905</v>
      </c>
      <c r="V1233" s="5" t="s">
        <v>906</v>
      </c>
      <c r="W1233" s="5" t="s">
        <v>907</v>
      </c>
      <c r="X1233" s="5" t="s">
        <v>908</v>
      </c>
    </row>
    <row r="1234" spans="1:24">
      <c r="A1234" s="5" t="s">
        <v>1952</v>
      </c>
      <c r="B1234" s="10">
        <v>42342</v>
      </c>
      <c r="C1234" s="10" t="str">
        <f>VLOOKUP(MONTH(B1234),'Commission Criteria'!$XES$3:$XFD$6,2,1)</f>
        <v>Qtr3</v>
      </c>
      <c r="D1234" s="5" t="s">
        <v>1540</v>
      </c>
      <c r="E1234" s="5">
        <v>10004</v>
      </c>
      <c r="F1234" s="5" t="s">
        <v>1397</v>
      </c>
      <c r="G1234" s="5">
        <v>2</v>
      </c>
      <c r="H1234" s="2" t="s">
        <v>992</v>
      </c>
      <c r="I1234" s="2" t="s">
        <v>864</v>
      </c>
      <c r="J1234" s="2" t="s">
        <v>876</v>
      </c>
      <c r="K1234" s="5" t="s">
        <v>1097</v>
      </c>
      <c r="L1234" s="5">
        <v>2856</v>
      </c>
      <c r="M1234" s="5">
        <v>1236</v>
      </c>
      <c r="N1234" s="5" t="s">
        <v>925</v>
      </c>
      <c r="O1234" s="8">
        <v>5</v>
      </c>
      <c r="P1234" s="5">
        <v>2472</v>
      </c>
      <c r="Q1234" s="5">
        <v>5712</v>
      </c>
      <c r="R1234" s="17">
        <f>VLOOKUP(Q1234,'Commission Criteria'!$B$3:$C$11,2,TRUE)</f>
        <v>0.03</v>
      </c>
      <c r="S1234" s="17">
        <f>VLOOKUP('OS Vlookup Approx Sol'!Q1234,IF('OS Vlookup Approx Sol'!O1234&lt;=5,'Commission Criteria'!$B$3:$C$11,'Commission Criteria'!$E$3:$F$11),2,1)</f>
        <v>0.03</v>
      </c>
      <c r="T1234" s="5" t="s">
        <v>992</v>
      </c>
      <c r="U1234" s="5" t="s">
        <v>875</v>
      </c>
      <c r="V1234" s="5" t="s">
        <v>864</v>
      </c>
      <c r="W1234" s="5" t="s">
        <v>865</v>
      </c>
      <c r="X1234" s="5" t="s">
        <v>876</v>
      </c>
    </row>
    <row r="1235" spans="1:24">
      <c r="A1235" s="5" t="s">
        <v>1953</v>
      </c>
      <c r="B1235" s="10">
        <v>42342</v>
      </c>
      <c r="C1235" s="10" t="str">
        <f>VLOOKUP(MONTH(B1235),'Commission Criteria'!$XES$3:$XFD$6,2,1)</f>
        <v>Qtr3</v>
      </c>
      <c r="D1235" s="5" t="s">
        <v>1542</v>
      </c>
      <c r="E1235" s="5">
        <v>10007</v>
      </c>
      <c r="F1235" s="5" t="s">
        <v>1276</v>
      </c>
      <c r="G1235" s="5">
        <v>3</v>
      </c>
      <c r="H1235" s="2" t="s">
        <v>994</v>
      </c>
      <c r="I1235" s="2" t="s">
        <v>886</v>
      </c>
      <c r="J1235" s="2" t="s">
        <v>887</v>
      </c>
      <c r="K1235" s="5" t="s">
        <v>977</v>
      </c>
      <c r="L1235" s="5">
        <v>2912</v>
      </c>
      <c r="M1235" s="5">
        <v>2328</v>
      </c>
      <c r="N1235" s="5" t="s">
        <v>925</v>
      </c>
      <c r="O1235" s="8" t="s">
        <v>1572</v>
      </c>
      <c r="P1235" s="5">
        <v>6984</v>
      </c>
      <c r="Q1235" s="5">
        <v>8736</v>
      </c>
      <c r="R1235" s="17">
        <f>VLOOKUP(Q1235,'Commission Criteria'!$B$3:$C$11,2,TRUE)</f>
        <v>0.03</v>
      </c>
      <c r="S1235" s="17">
        <f>VLOOKUP('OS Vlookup Approx Sol'!Q1235,IF('OS Vlookup Approx Sol'!O1235&lt;=5,'Commission Criteria'!$B$3:$C$11,'Commission Criteria'!$E$3:$F$11),2,1)</f>
        <v>0.02</v>
      </c>
      <c r="T1235" s="5" t="s">
        <v>994</v>
      </c>
      <c r="U1235" s="5" t="s">
        <v>885</v>
      </c>
      <c r="V1235" s="5" t="s">
        <v>886</v>
      </c>
      <c r="W1235" s="5" t="s">
        <v>879</v>
      </c>
      <c r="X1235" s="5" t="s">
        <v>887</v>
      </c>
    </row>
    <row r="1236" spans="1:24">
      <c r="A1236" s="5" t="s">
        <v>1954</v>
      </c>
      <c r="B1236" s="10">
        <v>42343</v>
      </c>
      <c r="C1236" s="10" t="str">
        <f>VLOOKUP(MONTH(B1236),'Commission Criteria'!$XES$3:$XFD$6,2,1)</f>
        <v>Qtr3</v>
      </c>
      <c r="D1236" s="5" t="s">
        <v>1540</v>
      </c>
      <c r="E1236" s="5">
        <v>10007</v>
      </c>
      <c r="F1236" s="5" t="s">
        <v>1408</v>
      </c>
      <c r="G1236" s="5">
        <v>1</v>
      </c>
      <c r="H1236" s="2" t="s">
        <v>994</v>
      </c>
      <c r="I1236" s="2" t="s">
        <v>886</v>
      </c>
      <c r="J1236" s="2" t="s">
        <v>887</v>
      </c>
      <c r="K1236" s="5" t="s">
        <v>1108</v>
      </c>
      <c r="L1236" s="5">
        <v>2507</v>
      </c>
      <c r="M1236" s="5">
        <v>1380</v>
      </c>
      <c r="N1236" s="5" t="s">
        <v>918</v>
      </c>
      <c r="O1236" s="8">
        <v>5</v>
      </c>
      <c r="P1236" s="5">
        <v>1380</v>
      </c>
      <c r="Q1236" s="5">
        <v>2507</v>
      </c>
      <c r="R1236" s="17">
        <f>VLOOKUP(Q1236,'Commission Criteria'!$B$3:$C$11,2,TRUE)</f>
        <v>0.01</v>
      </c>
      <c r="S1236" s="17">
        <f>VLOOKUP('OS Vlookup Approx Sol'!Q1236,IF('OS Vlookup Approx Sol'!O1236&lt;=5,'Commission Criteria'!$B$3:$C$11,'Commission Criteria'!$E$3:$F$11),2,1)</f>
        <v>0.01</v>
      </c>
      <c r="T1236" s="5" t="s">
        <v>994</v>
      </c>
      <c r="U1236" s="5" t="s">
        <v>885</v>
      </c>
      <c r="V1236" s="5" t="s">
        <v>886</v>
      </c>
      <c r="W1236" s="5" t="s">
        <v>879</v>
      </c>
      <c r="X1236" s="5" t="s">
        <v>887</v>
      </c>
    </row>
    <row r="1237" spans="1:24">
      <c r="A1237" s="5" t="s">
        <v>1955</v>
      </c>
      <c r="B1237" s="10">
        <v>42343</v>
      </c>
      <c r="C1237" s="10" t="str">
        <f>VLOOKUP(MONTH(B1237),'Commission Criteria'!$XES$3:$XFD$6,2,1)</f>
        <v>Qtr3</v>
      </c>
      <c r="D1237" s="5" t="s">
        <v>1539</v>
      </c>
      <c r="E1237" s="5">
        <v>10010</v>
      </c>
      <c r="F1237" s="5" t="s">
        <v>1389</v>
      </c>
      <c r="G1237" s="5">
        <v>1</v>
      </c>
      <c r="H1237" s="2" t="s">
        <v>997</v>
      </c>
      <c r="I1237" s="2" t="s">
        <v>896</v>
      </c>
      <c r="J1237" s="2" t="s">
        <v>897</v>
      </c>
      <c r="K1237" s="5" t="s">
        <v>1089</v>
      </c>
      <c r="L1237" s="5">
        <v>2671</v>
      </c>
      <c r="M1237" s="5">
        <v>1591</v>
      </c>
      <c r="N1237" s="5" t="s">
        <v>918</v>
      </c>
      <c r="O1237" s="8">
        <v>4</v>
      </c>
      <c r="P1237" s="5">
        <v>1591</v>
      </c>
      <c r="Q1237" s="5">
        <v>2671</v>
      </c>
      <c r="R1237" s="17">
        <f>VLOOKUP(Q1237,'Commission Criteria'!$B$3:$C$11,2,TRUE)</f>
        <v>0.01</v>
      </c>
      <c r="S1237" s="17">
        <f>VLOOKUP('OS Vlookup Approx Sol'!Q1237,IF('OS Vlookup Approx Sol'!O1237&lt;=5,'Commission Criteria'!$B$3:$C$11,'Commission Criteria'!$E$3:$F$11),2,1)</f>
        <v>0.01</v>
      </c>
      <c r="T1237" s="5" t="s">
        <v>997</v>
      </c>
      <c r="U1237" s="5" t="s">
        <v>895</v>
      </c>
      <c r="V1237" s="5" t="s">
        <v>896</v>
      </c>
      <c r="W1237" s="5" t="s">
        <v>879</v>
      </c>
      <c r="X1237" s="5" t="s">
        <v>897</v>
      </c>
    </row>
    <row r="1238" spans="1:24">
      <c r="A1238" s="5" t="s">
        <v>1956</v>
      </c>
      <c r="B1238" s="10">
        <v>42343</v>
      </c>
      <c r="C1238" s="10" t="str">
        <f>VLOOKUP(MONTH(B1238),'Commission Criteria'!$XES$3:$XFD$6,2,1)</f>
        <v>Qtr3</v>
      </c>
      <c r="D1238" s="5" t="s">
        <v>1544</v>
      </c>
      <c r="E1238" s="5">
        <v>10010</v>
      </c>
      <c r="F1238" s="5" t="s">
        <v>1367</v>
      </c>
      <c r="G1238" s="5">
        <v>1</v>
      </c>
      <c r="H1238" s="2" t="s">
        <v>997</v>
      </c>
      <c r="I1238" s="2" t="s">
        <v>896</v>
      </c>
      <c r="J1238" s="2" t="s">
        <v>897</v>
      </c>
      <c r="K1238" s="5" t="s">
        <v>1067</v>
      </c>
      <c r="L1238" s="5">
        <v>2873</v>
      </c>
      <c r="M1238" s="5">
        <v>2483</v>
      </c>
      <c r="N1238" s="5" t="s">
        <v>918</v>
      </c>
      <c r="O1238" s="8">
        <v>3</v>
      </c>
      <c r="P1238" s="5">
        <v>2483</v>
      </c>
      <c r="Q1238" s="5">
        <v>2873</v>
      </c>
      <c r="R1238" s="17">
        <f>VLOOKUP(Q1238,'Commission Criteria'!$B$3:$C$11,2,TRUE)</f>
        <v>0.01</v>
      </c>
      <c r="S1238" s="17">
        <f>VLOOKUP('OS Vlookup Approx Sol'!Q1238,IF('OS Vlookup Approx Sol'!O1238&lt;=5,'Commission Criteria'!$B$3:$C$11,'Commission Criteria'!$E$3:$F$11),2,1)</f>
        <v>0.01</v>
      </c>
      <c r="T1238" s="5" t="s">
        <v>997</v>
      </c>
      <c r="U1238" s="5" t="s">
        <v>895</v>
      </c>
      <c r="V1238" s="5" t="s">
        <v>896</v>
      </c>
      <c r="W1238" s="5" t="s">
        <v>879</v>
      </c>
      <c r="X1238" s="5" t="s">
        <v>897</v>
      </c>
    </row>
    <row r="1239" spans="1:24">
      <c r="A1239" s="5" t="s">
        <v>1957</v>
      </c>
      <c r="B1239" s="10">
        <v>42343</v>
      </c>
      <c r="C1239" s="10" t="str">
        <f>VLOOKUP(MONTH(B1239),'Commission Criteria'!$XES$3:$XFD$6,2,1)</f>
        <v>Qtr3</v>
      </c>
      <c r="D1239" s="5" t="s">
        <v>1543</v>
      </c>
      <c r="E1239" s="5">
        <v>10008</v>
      </c>
      <c r="F1239" s="5" t="s">
        <v>1351</v>
      </c>
      <c r="G1239" s="5">
        <v>2</v>
      </c>
      <c r="H1239" s="2" t="s">
        <v>995</v>
      </c>
      <c r="I1239" s="2" t="s">
        <v>889</v>
      </c>
      <c r="J1239" s="2" t="s">
        <v>890</v>
      </c>
      <c r="K1239" s="5" t="s">
        <v>1051</v>
      </c>
      <c r="L1239" s="5">
        <v>2929</v>
      </c>
      <c r="M1239" s="5">
        <v>1320</v>
      </c>
      <c r="N1239" s="5" t="s">
        <v>918</v>
      </c>
      <c r="O1239" s="8">
        <v>10</v>
      </c>
      <c r="P1239" s="5">
        <v>2640</v>
      </c>
      <c r="Q1239" s="5">
        <v>5858</v>
      </c>
      <c r="R1239" s="17">
        <f>VLOOKUP(Q1239,'Commission Criteria'!$B$3:$C$11,2,TRUE)</f>
        <v>0.03</v>
      </c>
      <c r="S1239" s="17">
        <f>VLOOKUP('OS Vlookup Approx Sol'!Q1239,IF('OS Vlookup Approx Sol'!O1239&lt;=5,'Commission Criteria'!$B$3:$C$11,'Commission Criteria'!$E$3:$F$11),2,1)</f>
        <v>0.02</v>
      </c>
      <c r="T1239" s="5" t="s">
        <v>995</v>
      </c>
      <c r="U1239" s="5" t="s">
        <v>888</v>
      </c>
      <c r="V1239" s="5" t="s">
        <v>889</v>
      </c>
      <c r="W1239" s="5" t="s">
        <v>865</v>
      </c>
      <c r="X1239" s="5" t="s">
        <v>890</v>
      </c>
    </row>
    <row r="1240" spans="1:24">
      <c r="A1240" s="5" t="s">
        <v>1958</v>
      </c>
      <c r="B1240" s="10">
        <v>42345</v>
      </c>
      <c r="C1240" s="10" t="str">
        <f>VLOOKUP(MONTH(B1240),'Commission Criteria'!$XES$3:$XFD$6,2,1)</f>
        <v>Qtr3</v>
      </c>
      <c r="D1240" s="5" t="s">
        <v>1545</v>
      </c>
      <c r="E1240" s="5">
        <v>10011</v>
      </c>
      <c r="F1240" s="5" t="s">
        <v>1464</v>
      </c>
      <c r="G1240" s="5">
        <v>1</v>
      </c>
      <c r="H1240" s="2" t="s">
        <v>998</v>
      </c>
      <c r="I1240" s="2" t="s">
        <v>899</v>
      </c>
      <c r="J1240" s="2" t="s">
        <v>901</v>
      </c>
      <c r="K1240" s="5" t="s">
        <v>1164</v>
      </c>
      <c r="L1240" s="5">
        <v>3096</v>
      </c>
      <c r="M1240" s="5">
        <v>2065</v>
      </c>
      <c r="N1240" s="5" t="s">
        <v>918</v>
      </c>
      <c r="O1240" s="8">
        <v>6</v>
      </c>
      <c r="P1240" s="5">
        <v>2065</v>
      </c>
      <c r="Q1240" s="5">
        <v>3096</v>
      </c>
      <c r="R1240" s="17">
        <f>VLOOKUP(Q1240,'Commission Criteria'!$B$3:$C$11,2,TRUE)</f>
        <v>0.01</v>
      </c>
      <c r="S1240" s="17">
        <f>VLOOKUP('OS Vlookup Approx Sol'!Q1240,IF('OS Vlookup Approx Sol'!O1240&lt;=5,'Commission Criteria'!$B$3:$C$11,'Commission Criteria'!$E$3:$F$11),2,1)</f>
        <v>0.02</v>
      </c>
      <c r="T1240" s="5" t="s">
        <v>998</v>
      </c>
      <c r="U1240" s="5" t="s">
        <v>898</v>
      </c>
      <c r="V1240" s="5" t="s">
        <v>899</v>
      </c>
      <c r="W1240" s="5" t="s">
        <v>900</v>
      </c>
      <c r="X1240" s="5" t="s">
        <v>901</v>
      </c>
    </row>
    <row r="1241" spans="1:24">
      <c r="A1241" s="5" t="s">
        <v>1959</v>
      </c>
      <c r="B1241" s="10">
        <v>42345</v>
      </c>
      <c r="C1241" s="10" t="str">
        <f>VLOOKUP(MONTH(B1241),'Commission Criteria'!$XES$3:$XFD$6,2,1)</f>
        <v>Qtr3</v>
      </c>
      <c r="D1241" s="5" t="s">
        <v>1540</v>
      </c>
      <c r="E1241" s="5">
        <v>10006</v>
      </c>
      <c r="F1241" s="5" t="s">
        <v>1250</v>
      </c>
      <c r="G1241" s="5">
        <v>1</v>
      </c>
      <c r="H1241" s="2" t="s">
        <v>1561</v>
      </c>
      <c r="I1241" s="2" t="s">
        <v>882</v>
      </c>
      <c r="J1241" s="2" t="s">
        <v>884</v>
      </c>
      <c r="K1241" s="5" t="s">
        <v>964</v>
      </c>
      <c r="L1241" s="5">
        <v>3454</v>
      </c>
      <c r="M1241" s="5">
        <v>1525</v>
      </c>
      <c r="N1241" s="5" t="s">
        <v>918</v>
      </c>
      <c r="O1241" s="8">
        <v>5</v>
      </c>
      <c r="P1241" s="5">
        <v>1525</v>
      </c>
      <c r="Q1241" s="5">
        <v>3454</v>
      </c>
      <c r="R1241" s="17">
        <f>VLOOKUP(Q1241,'Commission Criteria'!$B$3:$C$11,2,TRUE)</f>
        <v>0.01</v>
      </c>
      <c r="S1241" s="17">
        <f>VLOOKUP('OS Vlookup Approx Sol'!Q1241,IF('OS Vlookup Approx Sol'!O1241&lt;=5,'Commission Criteria'!$B$3:$C$11,'Commission Criteria'!$E$3:$F$11),2,1)</f>
        <v>0.01</v>
      </c>
      <c r="T1241" s="5" t="s">
        <v>1561</v>
      </c>
      <c r="U1241" s="5" t="s">
        <v>881</v>
      </c>
      <c r="V1241" s="5" t="s">
        <v>882</v>
      </c>
      <c r="W1241" s="5" t="s">
        <v>883</v>
      </c>
      <c r="X1241" s="5" t="s">
        <v>884</v>
      </c>
    </row>
    <row r="1242" spans="1:24">
      <c r="A1242" s="5" t="s">
        <v>1960</v>
      </c>
      <c r="B1242" s="10">
        <v>42345</v>
      </c>
      <c r="C1242" s="10" t="str">
        <f>VLOOKUP(MONTH(B1242),'Commission Criteria'!$XES$3:$XFD$6,2,1)</f>
        <v>Qtr3</v>
      </c>
      <c r="D1242" s="5" t="s">
        <v>1541</v>
      </c>
      <c r="E1242" s="5">
        <v>10002</v>
      </c>
      <c r="F1242" s="5" t="s">
        <v>1328</v>
      </c>
      <c r="G1242" s="5">
        <v>2</v>
      </c>
      <c r="H1242" s="2" t="s">
        <v>990</v>
      </c>
      <c r="I1242" s="2" t="s">
        <v>868</v>
      </c>
      <c r="J1242" s="2" t="s">
        <v>870</v>
      </c>
      <c r="K1242" s="5" t="s">
        <v>1028</v>
      </c>
      <c r="L1242" s="5">
        <v>4051</v>
      </c>
      <c r="M1242" s="5">
        <v>1962</v>
      </c>
      <c r="N1242" s="5" t="s">
        <v>925</v>
      </c>
      <c r="O1242" s="8">
        <v>8</v>
      </c>
      <c r="P1242" s="5">
        <v>3924</v>
      </c>
      <c r="Q1242" s="5">
        <v>8102</v>
      </c>
      <c r="R1242" s="17">
        <f>VLOOKUP(Q1242,'Commission Criteria'!$B$3:$C$11,2,TRUE)</f>
        <v>0.03</v>
      </c>
      <c r="S1242" s="17">
        <f>VLOOKUP('OS Vlookup Approx Sol'!Q1242,IF('OS Vlookup Approx Sol'!O1242&lt;=5,'Commission Criteria'!$B$3:$C$11,'Commission Criteria'!$E$3:$F$11),2,1)</f>
        <v>0.02</v>
      </c>
      <c r="T1242" s="5" t="s">
        <v>990</v>
      </c>
      <c r="U1242" s="5" t="s">
        <v>867</v>
      </c>
      <c r="V1242" s="5" t="s">
        <v>868</v>
      </c>
      <c r="W1242" s="5" t="s">
        <v>869</v>
      </c>
      <c r="X1242" s="5" t="s">
        <v>870</v>
      </c>
    </row>
    <row r="1243" spans="1:24">
      <c r="A1243" s="5" t="s">
        <v>1961</v>
      </c>
      <c r="B1243" s="10">
        <v>42345</v>
      </c>
      <c r="C1243" s="10" t="str">
        <f>VLOOKUP(MONTH(B1243),'Commission Criteria'!$XES$3:$XFD$6,2,1)</f>
        <v>Qtr3</v>
      </c>
      <c r="D1243" s="5" t="s">
        <v>1539</v>
      </c>
      <c r="E1243" s="5">
        <v>10003</v>
      </c>
      <c r="F1243" s="5" t="s">
        <v>1278</v>
      </c>
      <c r="G1243" s="5">
        <v>3</v>
      </c>
      <c r="H1243" s="2" t="s">
        <v>991</v>
      </c>
      <c r="I1243" s="2" t="s">
        <v>872</v>
      </c>
      <c r="J1243" s="2" t="s">
        <v>874</v>
      </c>
      <c r="K1243" s="5" t="s">
        <v>978</v>
      </c>
      <c r="L1243" s="5">
        <v>2787</v>
      </c>
      <c r="M1243" s="5">
        <v>2020</v>
      </c>
      <c r="N1243" s="5" t="s">
        <v>918</v>
      </c>
      <c r="O1243" s="8">
        <v>4</v>
      </c>
      <c r="P1243" s="5">
        <v>6060</v>
      </c>
      <c r="Q1243" s="5">
        <v>8361</v>
      </c>
      <c r="R1243" s="17">
        <f>VLOOKUP(Q1243,'Commission Criteria'!$B$3:$C$11,2,TRUE)</f>
        <v>0.03</v>
      </c>
      <c r="S1243" s="17">
        <f>VLOOKUP('OS Vlookup Approx Sol'!Q1243,IF('OS Vlookup Approx Sol'!O1243&lt;=5,'Commission Criteria'!$B$3:$C$11,'Commission Criteria'!$E$3:$F$11),2,1)</f>
        <v>0.03</v>
      </c>
      <c r="T1243" s="5" t="s">
        <v>991</v>
      </c>
      <c r="U1243" s="5" t="s">
        <v>871</v>
      </c>
      <c r="V1243" s="5" t="s">
        <v>872</v>
      </c>
      <c r="W1243" s="5" t="s">
        <v>873</v>
      </c>
      <c r="X1243" s="5" t="s">
        <v>874</v>
      </c>
    </row>
    <row r="1244" spans="1:24">
      <c r="A1244" s="5" t="s">
        <v>1962</v>
      </c>
      <c r="B1244" s="10">
        <v>42345</v>
      </c>
      <c r="C1244" s="10" t="str">
        <f>VLOOKUP(MONTH(B1244),'Commission Criteria'!$XES$3:$XFD$6,2,1)</f>
        <v>Qtr3</v>
      </c>
      <c r="D1244" s="5" t="s">
        <v>1541</v>
      </c>
      <c r="E1244" s="5">
        <v>10004</v>
      </c>
      <c r="F1244" s="5" t="s">
        <v>1537</v>
      </c>
      <c r="G1244" s="5">
        <v>2</v>
      </c>
      <c r="H1244" s="2" t="s">
        <v>992</v>
      </c>
      <c r="I1244" s="2" t="s">
        <v>864</v>
      </c>
      <c r="J1244" s="2" t="s">
        <v>876</v>
      </c>
      <c r="K1244" s="5" t="s">
        <v>1237</v>
      </c>
      <c r="L1244" s="5">
        <v>4305</v>
      </c>
      <c r="M1244" s="5">
        <v>1703</v>
      </c>
      <c r="N1244" s="5" t="s">
        <v>920</v>
      </c>
      <c r="O1244" s="8">
        <v>8</v>
      </c>
      <c r="P1244" s="5">
        <v>3406</v>
      </c>
      <c r="Q1244" s="5">
        <v>8610</v>
      </c>
      <c r="R1244" s="17">
        <f>VLOOKUP(Q1244,'Commission Criteria'!$B$3:$C$11,2,TRUE)</f>
        <v>0.03</v>
      </c>
      <c r="S1244" s="17">
        <f>VLOOKUP('OS Vlookup Approx Sol'!Q1244,IF('OS Vlookup Approx Sol'!O1244&lt;=5,'Commission Criteria'!$B$3:$C$11,'Commission Criteria'!$E$3:$F$11),2,1)</f>
        <v>0.02</v>
      </c>
      <c r="T1244" s="5" t="s">
        <v>992</v>
      </c>
      <c r="U1244" s="5" t="s">
        <v>875</v>
      </c>
      <c r="V1244" s="5" t="s">
        <v>864</v>
      </c>
      <c r="W1244" s="5" t="s">
        <v>865</v>
      </c>
      <c r="X1244" s="5" t="s">
        <v>876</v>
      </c>
    </row>
    <row r="1245" spans="1:24">
      <c r="A1245" s="5" t="s">
        <v>1963</v>
      </c>
      <c r="B1245" s="10">
        <v>42345</v>
      </c>
      <c r="C1245" s="10" t="str">
        <f>VLOOKUP(MONTH(B1245),'Commission Criteria'!$XES$3:$XFD$6,2,1)</f>
        <v>Qtr3</v>
      </c>
      <c r="D1245" s="5" t="s">
        <v>1542</v>
      </c>
      <c r="E1245" s="5">
        <v>10009</v>
      </c>
      <c r="F1245" s="5" t="s">
        <v>1404</v>
      </c>
      <c r="G1245" s="5">
        <v>3</v>
      </c>
      <c r="H1245" s="2" t="s">
        <v>996</v>
      </c>
      <c r="I1245" s="2" t="s">
        <v>892</v>
      </c>
      <c r="J1245" s="2" t="s">
        <v>894</v>
      </c>
      <c r="K1245" s="5" t="s">
        <v>1104</v>
      </c>
      <c r="L1245" s="5">
        <v>2889</v>
      </c>
      <c r="M1245" s="5">
        <v>1384</v>
      </c>
      <c r="N1245" s="5" t="s">
        <v>918</v>
      </c>
      <c r="O1245" s="8" t="s">
        <v>1572</v>
      </c>
      <c r="P1245" s="5">
        <v>4152</v>
      </c>
      <c r="Q1245" s="5">
        <v>8667</v>
      </c>
      <c r="R1245" s="17">
        <f>VLOOKUP(Q1245,'Commission Criteria'!$B$3:$C$11,2,TRUE)</f>
        <v>0.03</v>
      </c>
      <c r="S1245" s="17">
        <f>VLOOKUP('OS Vlookup Approx Sol'!Q1245,IF('OS Vlookup Approx Sol'!O1245&lt;=5,'Commission Criteria'!$B$3:$C$11,'Commission Criteria'!$E$3:$F$11),2,1)</f>
        <v>0.02</v>
      </c>
      <c r="T1245" s="5" t="s">
        <v>996</v>
      </c>
      <c r="U1245" s="5" t="s">
        <v>891</v>
      </c>
      <c r="V1245" s="5" t="s">
        <v>892</v>
      </c>
      <c r="W1245" s="5" t="s">
        <v>893</v>
      </c>
      <c r="X1245" s="5" t="s">
        <v>894</v>
      </c>
    </row>
    <row r="1246" spans="1:24">
      <c r="A1246" s="5" t="s">
        <v>1964</v>
      </c>
      <c r="B1246" s="10">
        <v>42347</v>
      </c>
      <c r="C1246" s="10" t="str">
        <f>VLOOKUP(MONTH(B1246),'Commission Criteria'!$XES$3:$XFD$6,2,1)</f>
        <v>Qtr3</v>
      </c>
      <c r="D1246" s="5" t="s">
        <v>1539</v>
      </c>
      <c r="E1246" s="5">
        <v>10004</v>
      </c>
      <c r="F1246" s="5" t="s">
        <v>1345</v>
      </c>
      <c r="G1246" s="5">
        <v>1</v>
      </c>
      <c r="H1246" s="2" t="s">
        <v>992</v>
      </c>
      <c r="I1246" s="2" t="s">
        <v>864</v>
      </c>
      <c r="J1246" s="2" t="s">
        <v>876</v>
      </c>
      <c r="K1246" s="5" t="s">
        <v>1045</v>
      </c>
      <c r="L1246" s="5">
        <v>4906</v>
      </c>
      <c r="M1246" s="5">
        <v>2269</v>
      </c>
      <c r="N1246" s="5" t="s">
        <v>918</v>
      </c>
      <c r="O1246" s="8">
        <v>4</v>
      </c>
      <c r="P1246" s="5">
        <v>2269</v>
      </c>
      <c r="Q1246" s="5">
        <v>4906</v>
      </c>
      <c r="R1246" s="17">
        <f>VLOOKUP(Q1246,'Commission Criteria'!$B$3:$C$11,2,TRUE)</f>
        <v>0.01</v>
      </c>
      <c r="S1246" s="17">
        <f>VLOOKUP('OS Vlookup Approx Sol'!Q1246,IF('OS Vlookup Approx Sol'!O1246&lt;=5,'Commission Criteria'!$B$3:$C$11,'Commission Criteria'!$E$3:$F$11),2,1)</f>
        <v>0.01</v>
      </c>
      <c r="T1246" s="5" t="s">
        <v>992</v>
      </c>
      <c r="U1246" s="5" t="s">
        <v>875</v>
      </c>
      <c r="V1246" s="5" t="s">
        <v>864</v>
      </c>
      <c r="W1246" s="5" t="s">
        <v>865</v>
      </c>
      <c r="X1246" s="5" t="s">
        <v>876</v>
      </c>
    </row>
    <row r="1247" spans="1:24">
      <c r="A1247" s="5" t="s">
        <v>1965</v>
      </c>
      <c r="B1247" s="10">
        <v>42348</v>
      </c>
      <c r="C1247" s="10" t="str">
        <f>VLOOKUP(MONTH(B1247),'Commission Criteria'!$XES$3:$XFD$6,2,1)</f>
        <v>Qtr3</v>
      </c>
      <c r="D1247" s="5" t="s">
        <v>1542</v>
      </c>
      <c r="E1247" s="5">
        <v>10013</v>
      </c>
      <c r="F1247" s="5" t="s">
        <v>1247</v>
      </c>
      <c r="G1247" s="5">
        <v>1</v>
      </c>
      <c r="H1247" s="2" t="s">
        <v>1000</v>
      </c>
      <c r="I1247" s="2" t="s">
        <v>906</v>
      </c>
      <c r="J1247" s="2" t="s">
        <v>908</v>
      </c>
      <c r="K1247" s="5" t="s">
        <v>963</v>
      </c>
      <c r="L1247" s="5">
        <v>2814</v>
      </c>
      <c r="M1247" s="5">
        <v>2437</v>
      </c>
      <c r="N1247" s="5" t="s">
        <v>918</v>
      </c>
      <c r="O1247" s="8" t="s">
        <v>1572</v>
      </c>
      <c r="P1247" s="5">
        <v>2437</v>
      </c>
      <c r="Q1247" s="5">
        <v>2814</v>
      </c>
      <c r="R1247" s="17">
        <f>VLOOKUP(Q1247,'Commission Criteria'!$B$3:$C$11,2,TRUE)</f>
        <v>0.01</v>
      </c>
      <c r="S1247" s="17">
        <f>VLOOKUP('OS Vlookup Approx Sol'!Q1247,IF('OS Vlookup Approx Sol'!O1247&lt;=5,'Commission Criteria'!$B$3:$C$11,'Commission Criteria'!$E$3:$F$11),2,1)</f>
        <v>0.02</v>
      </c>
      <c r="T1247" s="5" t="s">
        <v>1000</v>
      </c>
      <c r="U1247" s="5" t="s">
        <v>905</v>
      </c>
      <c r="V1247" s="5" t="s">
        <v>906</v>
      </c>
      <c r="W1247" s="5" t="s">
        <v>907</v>
      </c>
      <c r="X1247" s="5" t="s">
        <v>908</v>
      </c>
    </row>
    <row r="1248" spans="1:24">
      <c r="A1248" s="5" t="s">
        <v>1966</v>
      </c>
      <c r="B1248" s="10">
        <v>42348</v>
      </c>
      <c r="C1248" s="10" t="str">
        <f>VLOOKUP(MONTH(B1248),'Commission Criteria'!$XES$3:$XFD$6,2,1)</f>
        <v>Qtr3</v>
      </c>
      <c r="D1248" s="5" t="s">
        <v>1546</v>
      </c>
      <c r="E1248" s="5">
        <v>10011</v>
      </c>
      <c r="F1248" s="5" t="s">
        <v>1431</v>
      </c>
      <c r="G1248" s="5">
        <v>1</v>
      </c>
      <c r="H1248" s="2" t="s">
        <v>998</v>
      </c>
      <c r="I1248" s="2" t="s">
        <v>899</v>
      </c>
      <c r="J1248" s="2" t="s">
        <v>901</v>
      </c>
      <c r="K1248" s="5" t="s">
        <v>1131</v>
      </c>
      <c r="L1248" s="5">
        <v>2996</v>
      </c>
      <c r="M1248" s="5">
        <v>1641</v>
      </c>
      <c r="N1248" s="5" t="s">
        <v>918</v>
      </c>
      <c r="O1248" s="8">
        <v>4</v>
      </c>
      <c r="P1248" s="5">
        <v>1641</v>
      </c>
      <c r="Q1248" s="5">
        <v>2996</v>
      </c>
      <c r="R1248" s="17">
        <f>VLOOKUP(Q1248,'Commission Criteria'!$B$3:$C$11,2,TRUE)</f>
        <v>0.01</v>
      </c>
      <c r="S1248" s="17">
        <f>VLOOKUP('OS Vlookup Approx Sol'!Q1248,IF('OS Vlookup Approx Sol'!O1248&lt;=5,'Commission Criteria'!$B$3:$C$11,'Commission Criteria'!$E$3:$F$11),2,1)</f>
        <v>0.01</v>
      </c>
      <c r="T1248" s="5" t="s">
        <v>998</v>
      </c>
      <c r="U1248" s="5" t="s">
        <v>898</v>
      </c>
      <c r="V1248" s="5" t="s">
        <v>899</v>
      </c>
      <c r="W1248" s="5" t="s">
        <v>900</v>
      </c>
      <c r="X1248" s="5" t="s">
        <v>901</v>
      </c>
    </row>
    <row r="1249" spans="1:24">
      <c r="A1249" s="5" t="s">
        <v>1967</v>
      </c>
      <c r="B1249" s="10">
        <v>42348</v>
      </c>
      <c r="C1249" s="10" t="str">
        <f>VLOOKUP(MONTH(B1249),'Commission Criteria'!$XES$3:$XFD$6,2,1)</f>
        <v>Qtr3</v>
      </c>
      <c r="D1249" s="5" t="s">
        <v>1542</v>
      </c>
      <c r="E1249" s="5">
        <v>10004</v>
      </c>
      <c r="F1249" s="5" t="s">
        <v>1325</v>
      </c>
      <c r="G1249" s="5">
        <v>1</v>
      </c>
      <c r="H1249" s="2" t="s">
        <v>992</v>
      </c>
      <c r="I1249" s="2" t="s">
        <v>864</v>
      </c>
      <c r="J1249" s="2" t="s">
        <v>876</v>
      </c>
      <c r="K1249" s="5" t="s">
        <v>1025</v>
      </c>
      <c r="L1249" s="5">
        <v>4765</v>
      </c>
      <c r="M1249" s="5">
        <v>1286</v>
      </c>
      <c r="N1249" s="5" t="s">
        <v>923</v>
      </c>
      <c r="O1249" s="8" t="s">
        <v>1572</v>
      </c>
      <c r="P1249" s="5">
        <v>1286</v>
      </c>
      <c r="Q1249" s="5">
        <v>4765</v>
      </c>
      <c r="R1249" s="17">
        <f>VLOOKUP(Q1249,'Commission Criteria'!$B$3:$C$11,2,TRUE)</f>
        <v>0.01</v>
      </c>
      <c r="S1249" s="17">
        <f>VLOOKUP('OS Vlookup Approx Sol'!Q1249,IF('OS Vlookup Approx Sol'!O1249&lt;=5,'Commission Criteria'!$B$3:$C$11,'Commission Criteria'!$E$3:$F$11),2,1)</f>
        <v>0.02</v>
      </c>
      <c r="T1249" s="5" t="s">
        <v>992</v>
      </c>
      <c r="U1249" s="5" t="s">
        <v>875</v>
      </c>
      <c r="V1249" s="5" t="s">
        <v>864</v>
      </c>
      <c r="W1249" s="5" t="s">
        <v>865</v>
      </c>
      <c r="X1249" s="5" t="s">
        <v>876</v>
      </c>
    </row>
    <row r="1250" spans="1:24">
      <c r="A1250" s="5" t="s">
        <v>1968</v>
      </c>
      <c r="B1250" s="10">
        <v>42349</v>
      </c>
      <c r="C1250" s="10" t="str">
        <f>VLOOKUP(MONTH(B1250),'Commission Criteria'!$XES$3:$XFD$6,2,1)</f>
        <v>Qtr3</v>
      </c>
      <c r="D1250" s="5" t="s">
        <v>1546</v>
      </c>
      <c r="E1250" s="5">
        <v>10004</v>
      </c>
      <c r="F1250" s="5" t="s">
        <v>1420</v>
      </c>
      <c r="G1250" s="5">
        <v>1</v>
      </c>
      <c r="H1250" s="2" t="s">
        <v>992</v>
      </c>
      <c r="I1250" s="2" t="s">
        <v>864</v>
      </c>
      <c r="J1250" s="2" t="s">
        <v>876</v>
      </c>
      <c r="K1250" s="5" t="s">
        <v>1120</v>
      </c>
      <c r="L1250" s="5">
        <v>4291</v>
      </c>
      <c r="M1250" s="5">
        <v>2021</v>
      </c>
      <c r="N1250" s="5" t="s">
        <v>918</v>
      </c>
      <c r="O1250" s="8">
        <v>4</v>
      </c>
      <c r="P1250" s="5">
        <v>2021</v>
      </c>
      <c r="Q1250" s="5">
        <v>4291</v>
      </c>
      <c r="R1250" s="17">
        <f>VLOOKUP(Q1250,'Commission Criteria'!$B$3:$C$11,2,TRUE)</f>
        <v>0.01</v>
      </c>
      <c r="S1250" s="17">
        <f>VLOOKUP('OS Vlookup Approx Sol'!Q1250,IF('OS Vlookup Approx Sol'!O1250&lt;=5,'Commission Criteria'!$B$3:$C$11,'Commission Criteria'!$E$3:$F$11),2,1)</f>
        <v>0.01</v>
      </c>
      <c r="T1250" s="5" t="s">
        <v>992</v>
      </c>
      <c r="U1250" s="5" t="s">
        <v>875</v>
      </c>
      <c r="V1250" s="5" t="s">
        <v>864</v>
      </c>
      <c r="W1250" s="5" t="s">
        <v>865</v>
      </c>
      <c r="X1250" s="5" t="s">
        <v>876</v>
      </c>
    </row>
    <row r="1251" spans="1:24">
      <c r="A1251" s="5" t="s">
        <v>1969</v>
      </c>
      <c r="B1251" s="10">
        <v>42349</v>
      </c>
      <c r="C1251" s="10" t="str">
        <f>VLOOKUP(MONTH(B1251),'Commission Criteria'!$XES$3:$XFD$6,2,1)</f>
        <v>Qtr3</v>
      </c>
      <c r="D1251" s="5" t="s">
        <v>1545</v>
      </c>
      <c r="E1251" s="5">
        <v>10005</v>
      </c>
      <c r="F1251" s="5" t="s">
        <v>1462</v>
      </c>
      <c r="G1251" s="5">
        <v>3</v>
      </c>
      <c r="H1251" s="2" t="s">
        <v>993</v>
      </c>
      <c r="I1251" s="2" t="s">
        <v>878</v>
      </c>
      <c r="J1251" s="2" t="s">
        <v>880</v>
      </c>
      <c r="K1251" s="5" t="s">
        <v>1162</v>
      </c>
      <c r="L1251" s="5">
        <v>2657</v>
      </c>
      <c r="M1251" s="5">
        <v>2480</v>
      </c>
      <c r="N1251" s="5" t="s">
        <v>918</v>
      </c>
      <c r="O1251" s="8">
        <v>6</v>
      </c>
      <c r="P1251" s="5">
        <v>7440</v>
      </c>
      <c r="Q1251" s="5">
        <v>7971</v>
      </c>
      <c r="R1251" s="17">
        <f>VLOOKUP(Q1251,'Commission Criteria'!$B$3:$C$11,2,TRUE)</f>
        <v>0.03</v>
      </c>
      <c r="S1251" s="17">
        <f>VLOOKUP('OS Vlookup Approx Sol'!Q1251,IF('OS Vlookup Approx Sol'!O1251&lt;=5,'Commission Criteria'!$B$3:$C$11,'Commission Criteria'!$E$3:$F$11),2,1)</f>
        <v>0.02</v>
      </c>
      <c r="T1251" s="5" t="s">
        <v>993</v>
      </c>
      <c r="U1251" s="5" t="s">
        <v>877</v>
      </c>
      <c r="V1251" s="5" t="s">
        <v>878</v>
      </c>
      <c r="W1251" s="5" t="s">
        <v>879</v>
      </c>
      <c r="X1251" s="5" t="s">
        <v>880</v>
      </c>
    </row>
    <row r="1252" spans="1:24">
      <c r="A1252" s="5" t="s">
        <v>1970</v>
      </c>
      <c r="B1252" s="10">
        <v>42349</v>
      </c>
      <c r="C1252" s="10" t="str">
        <f>VLOOKUP(MONTH(B1252),'Commission Criteria'!$XES$3:$XFD$6,2,1)</f>
        <v>Qtr3</v>
      </c>
      <c r="D1252" s="5" t="s">
        <v>1540</v>
      </c>
      <c r="E1252" s="5">
        <v>10003</v>
      </c>
      <c r="F1252" s="5" t="s">
        <v>1295</v>
      </c>
      <c r="G1252" s="5">
        <v>3</v>
      </c>
      <c r="H1252" s="2" t="s">
        <v>991</v>
      </c>
      <c r="I1252" s="2" t="s">
        <v>872</v>
      </c>
      <c r="J1252" s="2" t="s">
        <v>874</v>
      </c>
      <c r="K1252" s="5" t="s">
        <v>1011</v>
      </c>
      <c r="L1252" s="5">
        <v>4310</v>
      </c>
      <c r="M1252" s="5">
        <v>2350</v>
      </c>
      <c r="N1252" s="5" t="s">
        <v>925</v>
      </c>
      <c r="O1252" s="8">
        <v>5</v>
      </c>
      <c r="P1252" s="5">
        <v>7050</v>
      </c>
      <c r="Q1252" s="5">
        <v>12930</v>
      </c>
      <c r="R1252" s="17">
        <f>VLOOKUP(Q1252,'Commission Criteria'!$B$3:$C$11,2,TRUE)</f>
        <v>0.03</v>
      </c>
      <c r="S1252" s="17">
        <f>VLOOKUP('OS Vlookup Approx Sol'!Q1252,IF('OS Vlookup Approx Sol'!O1252&lt;=5,'Commission Criteria'!$B$3:$C$11,'Commission Criteria'!$E$3:$F$11),2,1)</f>
        <v>0.03</v>
      </c>
      <c r="T1252" s="5" t="s">
        <v>991</v>
      </c>
      <c r="U1252" s="5" t="s">
        <v>871</v>
      </c>
      <c r="V1252" s="5" t="s">
        <v>872</v>
      </c>
      <c r="W1252" s="5" t="s">
        <v>873</v>
      </c>
      <c r="X1252" s="5" t="s">
        <v>874</v>
      </c>
    </row>
    <row r="1253" spans="1:24">
      <c r="A1253" s="5" t="s">
        <v>1971</v>
      </c>
      <c r="B1253" s="10">
        <v>42352</v>
      </c>
      <c r="C1253" s="10" t="str">
        <f>VLOOKUP(MONTH(B1253),'Commission Criteria'!$XES$3:$XFD$6,2,1)</f>
        <v>Qtr3</v>
      </c>
      <c r="D1253" s="5" t="s">
        <v>1544</v>
      </c>
      <c r="E1253" s="5">
        <v>10001</v>
      </c>
      <c r="F1253" s="5" t="s">
        <v>1400</v>
      </c>
      <c r="G1253" s="5">
        <v>1</v>
      </c>
      <c r="H1253" s="2" t="s">
        <v>1562</v>
      </c>
      <c r="I1253" s="2" t="s">
        <v>864</v>
      </c>
      <c r="J1253" s="2" t="s">
        <v>866</v>
      </c>
      <c r="K1253" s="5" t="s">
        <v>1100</v>
      </c>
      <c r="L1253" s="5">
        <v>2940</v>
      </c>
      <c r="M1253" s="5">
        <v>1468</v>
      </c>
      <c r="N1253" s="5" t="s">
        <v>918</v>
      </c>
      <c r="O1253" s="8">
        <v>3</v>
      </c>
      <c r="P1253" s="5">
        <v>1468</v>
      </c>
      <c r="Q1253" s="5">
        <v>2940</v>
      </c>
      <c r="R1253" s="17">
        <f>VLOOKUP(Q1253,'Commission Criteria'!$B$3:$C$11,2,TRUE)</f>
        <v>0.01</v>
      </c>
      <c r="S1253" s="17">
        <f>VLOOKUP('OS Vlookup Approx Sol'!Q1253,IF('OS Vlookup Approx Sol'!O1253&lt;=5,'Commission Criteria'!$B$3:$C$11,'Commission Criteria'!$E$3:$F$11),2,1)</f>
        <v>0.01</v>
      </c>
      <c r="T1253" s="5" t="s">
        <v>1562</v>
      </c>
      <c r="U1253" s="5" t="s">
        <v>863</v>
      </c>
      <c r="V1253" s="5" t="s">
        <v>864</v>
      </c>
      <c r="W1253" s="5" t="s">
        <v>865</v>
      </c>
      <c r="X1253" s="5" t="s">
        <v>866</v>
      </c>
    </row>
    <row r="1254" spans="1:24">
      <c r="A1254" s="5" t="s">
        <v>1972</v>
      </c>
      <c r="B1254" s="10">
        <v>42352</v>
      </c>
      <c r="C1254" s="10" t="str">
        <f>VLOOKUP(MONTH(B1254),'Commission Criteria'!$XES$3:$XFD$6,2,1)</f>
        <v>Qtr3</v>
      </c>
      <c r="D1254" s="5" t="s">
        <v>1544</v>
      </c>
      <c r="E1254" s="5">
        <v>10012</v>
      </c>
      <c r="F1254" s="5" t="s">
        <v>1436</v>
      </c>
      <c r="G1254" s="5">
        <v>2</v>
      </c>
      <c r="H1254" s="2" t="s">
        <v>999</v>
      </c>
      <c r="I1254" s="2" t="s">
        <v>903</v>
      </c>
      <c r="J1254" s="2" t="s">
        <v>904</v>
      </c>
      <c r="K1254" s="5" t="s">
        <v>1136</v>
      </c>
      <c r="L1254" s="5">
        <v>4515</v>
      </c>
      <c r="M1254" s="5">
        <v>1550</v>
      </c>
      <c r="N1254" s="5" t="s">
        <v>925</v>
      </c>
      <c r="O1254" s="8">
        <v>3</v>
      </c>
      <c r="P1254" s="5">
        <v>3100</v>
      </c>
      <c r="Q1254" s="5">
        <v>9030</v>
      </c>
      <c r="R1254" s="17">
        <f>VLOOKUP(Q1254,'Commission Criteria'!$B$3:$C$11,2,TRUE)</f>
        <v>0.03</v>
      </c>
      <c r="S1254" s="17">
        <f>VLOOKUP('OS Vlookup Approx Sol'!Q1254,IF('OS Vlookup Approx Sol'!O1254&lt;=5,'Commission Criteria'!$B$3:$C$11,'Commission Criteria'!$E$3:$F$11),2,1)</f>
        <v>0.03</v>
      </c>
      <c r="T1254" s="5" t="s">
        <v>999</v>
      </c>
      <c r="U1254" s="5" t="s">
        <v>902</v>
      </c>
      <c r="V1254" s="5" t="s">
        <v>903</v>
      </c>
      <c r="W1254" s="5" t="s">
        <v>879</v>
      </c>
      <c r="X1254" s="5" t="s">
        <v>904</v>
      </c>
    </row>
    <row r="1255" spans="1:24">
      <c r="A1255" s="5" t="s">
        <v>1973</v>
      </c>
      <c r="B1255" s="10">
        <v>42352</v>
      </c>
      <c r="C1255" s="10" t="str">
        <f>VLOOKUP(MONTH(B1255),'Commission Criteria'!$XES$3:$XFD$6,2,1)</f>
        <v>Qtr3</v>
      </c>
      <c r="D1255" s="5" t="s">
        <v>1539</v>
      </c>
      <c r="E1255" s="5">
        <v>10008</v>
      </c>
      <c r="F1255" s="5" t="s">
        <v>1454</v>
      </c>
      <c r="G1255" s="5">
        <v>2</v>
      </c>
      <c r="H1255" s="2" t="s">
        <v>995</v>
      </c>
      <c r="I1255" s="2" t="s">
        <v>889</v>
      </c>
      <c r="J1255" s="2" t="s">
        <v>890</v>
      </c>
      <c r="K1255" s="5" t="s">
        <v>1154</v>
      </c>
      <c r="L1255" s="5">
        <v>4643</v>
      </c>
      <c r="M1255" s="5">
        <v>1549</v>
      </c>
      <c r="N1255" s="5" t="s">
        <v>918</v>
      </c>
      <c r="O1255" s="8">
        <v>4</v>
      </c>
      <c r="P1255" s="5">
        <v>3098</v>
      </c>
      <c r="Q1255" s="5">
        <v>9286</v>
      </c>
      <c r="R1255" s="17">
        <f>VLOOKUP(Q1255,'Commission Criteria'!$B$3:$C$11,2,TRUE)</f>
        <v>0.03</v>
      </c>
      <c r="S1255" s="17">
        <f>VLOOKUP('OS Vlookup Approx Sol'!Q1255,IF('OS Vlookup Approx Sol'!O1255&lt;=5,'Commission Criteria'!$B$3:$C$11,'Commission Criteria'!$E$3:$F$11),2,1)</f>
        <v>0.03</v>
      </c>
      <c r="T1255" s="5" t="s">
        <v>995</v>
      </c>
      <c r="U1255" s="5" t="s">
        <v>888</v>
      </c>
      <c r="V1255" s="5" t="s">
        <v>889</v>
      </c>
      <c r="W1255" s="5" t="s">
        <v>865</v>
      </c>
      <c r="X1255" s="5" t="s">
        <v>890</v>
      </c>
    </row>
    <row r="1256" spans="1:24">
      <c r="A1256" s="5" t="s">
        <v>1974</v>
      </c>
      <c r="B1256" s="10">
        <v>42354</v>
      </c>
      <c r="C1256" s="10" t="str">
        <f>VLOOKUP(MONTH(B1256),'Commission Criteria'!$XES$3:$XFD$6,2,1)</f>
        <v>Qtr3</v>
      </c>
      <c r="D1256" s="5" t="s">
        <v>1542</v>
      </c>
      <c r="E1256" s="5">
        <v>10013</v>
      </c>
      <c r="F1256" s="5" t="s">
        <v>1482</v>
      </c>
      <c r="G1256" s="5">
        <v>1</v>
      </c>
      <c r="H1256" s="2" t="s">
        <v>1000</v>
      </c>
      <c r="I1256" s="2" t="s">
        <v>906</v>
      </c>
      <c r="J1256" s="2" t="s">
        <v>908</v>
      </c>
      <c r="K1256" s="5" t="s">
        <v>1182</v>
      </c>
      <c r="L1256" s="5">
        <v>4152</v>
      </c>
      <c r="M1256" s="5">
        <v>1278</v>
      </c>
      <c r="N1256" s="5" t="s">
        <v>918</v>
      </c>
      <c r="O1256" s="8" t="s">
        <v>1572</v>
      </c>
      <c r="P1256" s="5">
        <v>1278</v>
      </c>
      <c r="Q1256" s="5">
        <v>4152</v>
      </c>
      <c r="R1256" s="17">
        <f>VLOOKUP(Q1256,'Commission Criteria'!$B$3:$C$11,2,TRUE)</f>
        <v>0.01</v>
      </c>
      <c r="S1256" s="17">
        <f>VLOOKUP('OS Vlookup Approx Sol'!Q1256,IF('OS Vlookup Approx Sol'!O1256&lt;=5,'Commission Criteria'!$B$3:$C$11,'Commission Criteria'!$E$3:$F$11),2,1)</f>
        <v>0.02</v>
      </c>
      <c r="T1256" s="5" t="s">
        <v>1000</v>
      </c>
      <c r="U1256" s="5" t="s">
        <v>905</v>
      </c>
      <c r="V1256" s="5" t="s">
        <v>906</v>
      </c>
      <c r="W1256" s="5" t="s">
        <v>907</v>
      </c>
      <c r="X1256" s="5" t="s">
        <v>908</v>
      </c>
    </row>
    <row r="1257" spans="1:24">
      <c r="A1257" s="5" t="s">
        <v>1975</v>
      </c>
      <c r="B1257" s="10">
        <v>42354</v>
      </c>
      <c r="C1257" s="10" t="str">
        <f>VLOOKUP(MONTH(B1257),'Commission Criteria'!$XES$3:$XFD$6,2,1)</f>
        <v>Qtr3</v>
      </c>
      <c r="D1257" s="5" t="s">
        <v>1542</v>
      </c>
      <c r="E1257" s="5">
        <v>10013</v>
      </c>
      <c r="F1257" s="5" t="s">
        <v>1243</v>
      </c>
      <c r="G1257" s="5">
        <v>2</v>
      </c>
      <c r="H1257" s="2" t="s">
        <v>1000</v>
      </c>
      <c r="I1257" s="2" t="s">
        <v>906</v>
      </c>
      <c r="J1257" s="2" t="s">
        <v>908</v>
      </c>
      <c r="K1257" s="5" t="s">
        <v>972</v>
      </c>
      <c r="L1257" s="5">
        <v>2617</v>
      </c>
      <c r="M1257" s="5">
        <v>1736</v>
      </c>
      <c r="N1257" s="5" t="s">
        <v>925</v>
      </c>
      <c r="O1257" s="8" t="s">
        <v>1572</v>
      </c>
      <c r="P1257" s="5">
        <v>3472</v>
      </c>
      <c r="Q1257" s="5">
        <v>5234</v>
      </c>
      <c r="R1257" s="17">
        <f>VLOOKUP(Q1257,'Commission Criteria'!$B$3:$C$11,2,TRUE)</f>
        <v>0.03</v>
      </c>
      <c r="S1257" s="17">
        <f>VLOOKUP('OS Vlookup Approx Sol'!Q1257,IF('OS Vlookup Approx Sol'!O1257&lt;=5,'Commission Criteria'!$B$3:$C$11,'Commission Criteria'!$E$3:$F$11),2,1)</f>
        <v>0.02</v>
      </c>
      <c r="T1257" s="5" t="s">
        <v>1000</v>
      </c>
      <c r="U1257" s="5" t="s">
        <v>905</v>
      </c>
      <c r="V1257" s="5" t="s">
        <v>906</v>
      </c>
      <c r="W1257" s="5" t="s">
        <v>907</v>
      </c>
      <c r="X1257" s="5" t="s">
        <v>908</v>
      </c>
    </row>
    <row r="1258" spans="1:24">
      <c r="A1258" s="5" t="s">
        <v>1976</v>
      </c>
      <c r="B1258" s="10">
        <v>42355</v>
      </c>
      <c r="C1258" s="10" t="str">
        <f>VLOOKUP(MONTH(B1258),'Commission Criteria'!$XES$3:$XFD$6,2,1)</f>
        <v>Qtr3</v>
      </c>
      <c r="D1258" s="5" t="s">
        <v>1541</v>
      </c>
      <c r="E1258" s="5">
        <v>10012</v>
      </c>
      <c r="F1258" s="5" t="s">
        <v>1488</v>
      </c>
      <c r="G1258" s="5">
        <v>2</v>
      </c>
      <c r="H1258" s="2" t="s">
        <v>999</v>
      </c>
      <c r="I1258" s="2" t="s">
        <v>903</v>
      </c>
      <c r="J1258" s="2" t="s">
        <v>904</v>
      </c>
      <c r="K1258" s="5" t="s">
        <v>1188</v>
      </c>
      <c r="L1258" s="5">
        <v>4729</v>
      </c>
      <c r="M1258" s="5">
        <v>1359</v>
      </c>
      <c r="N1258" s="5" t="s">
        <v>925</v>
      </c>
      <c r="O1258" s="8">
        <v>8</v>
      </c>
      <c r="P1258" s="5">
        <v>2718</v>
      </c>
      <c r="Q1258" s="5">
        <v>9458</v>
      </c>
      <c r="R1258" s="17">
        <f>VLOOKUP(Q1258,'Commission Criteria'!$B$3:$C$11,2,TRUE)</f>
        <v>0.03</v>
      </c>
      <c r="S1258" s="17">
        <f>VLOOKUP('OS Vlookup Approx Sol'!Q1258,IF('OS Vlookup Approx Sol'!O1258&lt;=5,'Commission Criteria'!$B$3:$C$11,'Commission Criteria'!$E$3:$F$11),2,1)</f>
        <v>0.02</v>
      </c>
      <c r="T1258" s="5" t="s">
        <v>999</v>
      </c>
      <c r="U1258" s="5" t="s">
        <v>902</v>
      </c>
      <c r="V1258" s="5" t="s">
        <v>903</v>
      </c>
      <c r="W1258" s="5" t="s">
        <v>879</v>
      </c>
      <c r="X1258" s="5" t="s">
        <v>904</v>
      </c>
    </row>
    <row r="1259" spans="1:24">
      <c r="A1259" s="5" t="s">
        <v>1977</v>
      </c>
      <c r="B1259" s="10">
        <v>42357</v>
      </c>
      <c r="C1259" s="10" t="str">
        <f>VLOOKUP(MONTH(B1259),'Commission Criteria'!$XES$3:$XFD$6,2,1)</f>
        <v>Qtr3</v>
      </c>
      <c r="D1259" s="5" t="s">
        <v>1546</v>
      </c>
      <c r="E1259" s="5">
        <v>10014</v>
      </c>
      <c r="F1259" s="5" t="s">
        <v>1477</v>
      </c>
      <c r="G1259" s="5">
        <v>2</v>
      </c>
      <c r="H1259" s="2" t="s">
        <v>1001</v>
      </c>
      <c r="I1259" s="2" t="s">
        <v>910</v>
      </c>
      <c r="J1259" s="2" t="s">
        <v>912</v>
      </c>
      <c r="K1259" s="5" t="s">
        <v>1177</v>
      </c>
      <c r="L1259" s="5">
        <v>3553</v>
      </c>
      <c r="M1259" s="5">
        <v>2174</v>
      </c>
      <c r="N1259" s="5" t="s">
        <v>920</v>
      </c>
      <c r="O1259" s="8">
        <v>4</v>
      </c>
      <c r="P1259" s="5">
        <v>4348</v>
      </c>
      <c r="Q1259" s="5">
        <v>7106</v>
      </c>
      <c r="R1259" s="17">
        <f>VLOOKUP(Q1259,'Commission Criteria'!$B$3:$C$11,2,TRUE)</f>
        <v>0.03</v>
      </c>
      <c r="S1259" s="17">
        <f>VLOOKUP('OS Vlookup Approx Sol'!Q1259,IF('OS Vlookup Approx Sol'!O1259&lt;=5,'Commission Criteria'!$B$3:$C$11,'Commission Criteria'!$E$3:$F$11),2,1)</f>
        <v>0.03</v>
      </c>
      <c r="T1259" s="5" t="s">
        <v>1001</v>
      </c>
      <c r="U1259" s="5" t="s">
        <v>909</v>
      </c>
      <c r="V1259" s="5" t="s">
        <v>910</v>
      </c>
      <c r="W1259" s="5" t="s">
        <v>911</v>
      </c>
      <c r="X1259" s="5" t="s">
        <v>912</v>
      </c>
    </row>
    <row r="1260" spans="1:24">
      <c r="A1260" s="5" t="s">
        <v>1978</v>
      </c>
      <c r="B1260" s="10">
        <v>42360</v>
      </c>
      <c r="C1260" s="10" t="str">
        <f>VLOOKUP(MONTH(B1260),'Commission Criteria'!$XES$3:$XFD$6,2,1)</f>
        <v>Qtr3</v>
      </c>
      <c r="D1260" s="5" t="s">
        <v>1543</v>
      </c>
      <c r="E1260" s="5">
        <v>10005</v>
      </c>
      <c r="F1260" s="5" t="s">
        <v>1257</v>
      </c>
      <c r="G1260" s="5">
        <v>1</v>
      </c>
      <c r="H1260" s="2" t="s">
        <v>993</v>
      </c>
      <c r="I1260" s="2" t="s">
        <v>878</v>
      </c>
      <c r="J1260" s="2" t="s">
        <v>880</v>
      </c>
      <c r="K1260" s="5" t="s">
        <v>967</v>
      </c>
      <c r="L1260" s="5">
        <v>4459</v>
      </c>
      <c r="M1260" s="5">
        <v>1722</v>
      </c>
      <c r="N1260" s="5" t="s">
        <v>927</v>
      </c>
      <c r="O1260" s="8">
        <v>10</v>
      </c>
      <c r="P1260" s="5">
        <v>1722</v>
      </c>
      <c r="Q1260" s="5">
        <v>4459</v>
      </c>
      <c r="R1260" s="17">
        <f>VLOOKUP(Q1260,'Commission Criteria'!$B$3:$C$11,2,TRUE)</f>
        <v>0.01</v>
      </c>
      <c r="S1260" s="17">
        <f>VLOOKUP('OS Vlookup Approx Sol'!Q1260,IF('OS Vlookup Approx Sol'!O1260&lt;=5,'Commission Criteria'!$B$3:$C$11,'Commission Criteria'!$E$3:$F$11),2,1)</f>
        <v>0.02</v>
      </c>
      <c r="T1260" s="5" t="s">
        <v>993</v>
      </c>
      <c r="U1260" s="5" t="s">
        <v>877</v>
      </c>
      <c r="V1260" s="5" t="s">
        <v>878</v>
      </c>
      <c r="W1260" s="5" t="s">
        <v>879</v>
      </c>
      <c r="X1260" s="5" t="s">
        <v>880</v>
      </c>
    </row>
    <row r="1261" spans="1:24">
      <c r="A1261" s="5" t="s">
        <v>1979</v>
      </c>
      <c r="B1261" s="10">
        <v>42360</v>
      </c>
      <c r="C1261" s="10" t="str">
        <f>VLOOKUP(MONTH(B1261),'Commission Criteria'!$XES$3:$XFD$6,2,1)</f>
        <v>Qtr3</v>
      </c>
      <c r="D1261" s="5" t="s">
        <v>1546</v>
      </c>
      <c r="E1261" s="5">
        <v>10005</v>
      </c>
      <c r="F1261" s="5" t="s">
        <v>1532</v>
      </c>
      <c r="G1261" s="5">
        <v>2</v>
      </c>
      <c r="H1261" s="2" t="s">
        <v>993</v>
      </c>
      <c r="I1261" s="2" t="s">
        <v>878</v>
      </c>
      <c r="J1261" s="2" t="s">
        <v>880</v>
      </c>
      <c r="K1261" s="5" t="s">
        <v>1232</v>
      </c>
      <c r="L1261" s="5">
        <v>3514</v>
      </c>
      <c r="M1261" s="5">
        <v>1257</v>
      </c>
      <c r="N1261" s="5" t="s">
        <v>918</v>
      </c>
      <c r="O1261" s="8">
        <v>4</v>
      </c>
      <c r="P1261" s="5">
        <v>2514</v>
      </c>
      <c r="Q1261" s="5">
        <v>7028</v>
      </c>
      <c r="R1261" s="17">
        <f>VLOOKUP(Q1261,'Commission Criteria'!$B$3:$C$11,2,TRUE)</f>
        <v>0.03</v>
      </c>
      <c r="S1261" s="17">
        <f>VLOOKUP('OS Vlookup Approx Sol'!Q1261,IF('OS Vlookup Approx Sol'!O1261&lt;=5,'Commission Criteria'!$B$3:$C$11,'Commission Criteria'!$E$3:$F$11),2,1)</f>
        <v>0.03</v>
      </c>
      <c r="T1261" s="5" t="s">
        <v>993</v>
      </c>
      <c r="U1261" s="5" t="s">
        <v>877</v>
      </c>
      <c r="V1261" s="5" t="s">
        <v>878</v>
      </c>
      <c r="W1261" s="5" t="s">
        <v>879</v>
      </c>
      <c r="X1261" s="5" t="s">
        <v>880</v>
      </c>
    </row>
    <row r="1262" spans="1:24">
      <c r="A1262" s="5" t="s">
        <v>1980</v>
      </c>
      <c r="B1262" s="10">
        <v>42361</v>
      </c>
      <c r="C1262" s="10" t="str">
        <f>VLOOKUP(MONTH(B1262),'Commission Criteria'!$XES$3:$XFD$6,2,1)</f>
        <v>Qtr3</v>
      </c>
      <c r="D1262" s="5" t="s">
        <v>1542</v>
      </c>
      <c r="E1262" s="5">
        <v>10009</v>
      </c>
      <c r="F1262" s="5" t="s">
        <v>1307</v>
      </c>
      <c r="G1262" s="5">
        <v>1</v>
      </c>
      <c r="H1262" s="2" t="s">
        <v>996</v>
      </c>
      <c r="I1262" s="2" t="s">
        <v>892</v>
      </c>
      <c r="J1262" s="2" t="s">
        <v>894</v>
      </c>
      <c r="K1262" s="5" t="s">
        <v>1015</v>
      </c>
      <c r="L1262" s="5">
        <v>4369</v>
      </c>
      <c r="M1262" s="5">
        <v>1245</v>
      </c>
      <c r="N1262" s="5" t="s">
        <v>918</v>
      </c>
      <c r="O1262" s="8" t="s">
        <v>1572</v>
      </c>
      <c r="P1262" s="5">
        <v>1245</v>
      </c>
      <c r="Q1262" s="5">
        <v>4369</v>
      </c>
      <c r="R1262" s="17">
        <f>VLOOKUP(Q1262,'Commission Criteria'!$B$3:$C$11,2,TRUE)</f>
        <v>0.01</v>
      </c>
      <c r="S1262" s="17">
        <f>VLOOKUP('OS Vlookup Approx Sol'!Q1262,IF('OS Vlookup Approx Sol'!O1262&lt;=5,'Commission Criteria'!$B$3:$C$11,'Commission Criteria'!$E$3:$F$11),2,1)</f>
        <v>0.02</v>
      </c>
      <c r="T1262" s="5" t="s">
        <v>996</v>
      </c>
      <c r="U1262" s="5" t="s">
        <v>891</v>
      </c>
      <c r="V1262" s="5" t="s">
        <v>892</v>
      </c>
      <c r="W1262" s="5" t="s">
        <v>893</v>
      </c>
      <c r="X1262" s="5" t="s">
        <v>894</v>
      </c>
    </row>
    <row r="1263" spans="1:24">
      <c r="A1263" s="5" t="s">
        <v>1981</v>
      </c>
      <c r="B1263" s="10">
        <v>42361</v>
      </c>
      <c r="C1263" s="10" t="str">
        <f>VLOOKUP(MONTH(B1263),'Commission Criteria'!$XES$3:$XFD$6,2,1)</f>
        <v>Qtr3</v>
      </c>
      <c r="D1263" s="5" t="s">
        <v>1541</v>
      </c>
      <c r="E1263" s="5">
        <v>10010</v>
      </c>
      <c r="F1263" s="5" t="s">
        <v>1273</v>
      </c>
      <c r="G1263" s="5">
        <v>2</v>
      </c>
      <c r="H1263" s="2" t="s">
        <v>997</v>
      </c>
      <c r="I1263" s="2" t="s">
        <v>896</v>
      </c>
      <c r="J1263" s="2" t="s">
        <v>897</v>
      </c>
      <c r="K1263" s="5" t="s">
        <v>1003</v>
      </c>
      <c r="L1263" s="5">
        <v>3507</v>
      </c>
      <c r="M1263" s="5">
        <v>1643</v>
      </c>
      <c r="N1263" s="5" t="s">
        <v>923</v>
      </c>
      <c r="O1263" s="8">
        <v>8</v>
      </c>
      <c r="P1263" s="5">
        <v>3286</v>
      </c>
      <c r="Q1263" s="5">
        <v>7014</v>
      </c>
      <c r="R1263" s="17">
        <f>VLOOKUP(Q1263,'Commission Criteria'!$B$3:$C$11,2,TRUE)</f>
        <v>0.03</v>
      </c>
      <c r="S1263" s="17">
        <f>VLOOKUP('OS Vlookup Approx Sol'!Q1263,IF('OS Vlookup Approx Sol'!O1263&lt;=5,'Commission Criteria'!$B$3:$C$11,'Commission Criteria'!$E$3:$F$11),2,1)</f>
        <v>0.02</v>
      </c>
      <c r="T1263" s="5" t="s">
        <v>997</v>
      </c>
      <c r="U1263" s="5" t="s">
        <v>895</v>
      </c>
      <c r="V1263" s="5" t="s">
        <v>896</v>
      </c>
      <c r="W1263" s="5" t="s">
        <v>879</v>
      </c>
      <c r="X1263" s="5" t="s">
        <v>897</v>
      </c>
    </row>
    <row r="1264" spans="1:24">
      <c r="A1264" s="5" t="s">
        <v>1982</v>
      </c>
      <c r="B1264" s="10">
        <v>42361</v>
      </c>
      <c r="C1264" s="10" t="str">
        <f>VLOOKUP(MONTH(B1264),'Commission Criteria'!$XES$3:$XFD$6,2,1)</f>
        <v>Qtr3</v>
      </c>
      <c r="D1264" s="5" t="s">
        <v>1545</v>
      </c>
      <c r="E1264" s="5">
        <v>10010</v>
      </c>
      <c r="F1264" s="5" t="s">
        <v>1319</v>
      </c>
      <c r="G1264" s="5">
        <v>3</v>
      </c>
      <c r="H1264" s="2" t="s">
        <v>997</v>
      </c>
      <c r="I1264" s="2" t="s">
        <v>896</v>
      </c>
      <c r="J1264" s="2" t="s">
        <v>897</v>
      </c>
      <c r="K1264" s="5" t="s">
        <v>987</v>
      </c>
      <c r="L1264" s="5">
        <v>2714</v>
      </c>
      <c r="M1264" s="5">
        <v>1975</v>
      </c>
      <c r="N1264" s="5" t="s">
        <v>918</v>
      </c>
      <c r="O1264" s="8">
        <v>6</v>
      </c>
      <c r="P1264" s="5">
        <v>5925</v>
      </c>
      <c r="Q1264" s="5">
        <v>8142</v>
      </c>
      <c r="R1264" s="17">
        <f>VLOOKUP(Q1264,'Commission Criteria'!$B$3:$C$11,2,TRUE)</f>
        <v>0.03</v>
      </c>
      <c r="S1264" s="17">
        <f>VLOOKUP('OS Vlookup Approx Sol'!Q1264,IF('OS Vlookup Approx Sol'!O1264&lt;=5,'Commission Criteria'!$B$3:$C$11,'Commission Criteria'!$E$3:$F$11),2,1)</f>
        <v>0.02</v>
      </c>
      <c r="T1264" s="5" t="s">
        <v>997</v>
      </c>
      <c r="U1264" s="5" t="s">
        <v>895</v>
      </c>
      <c r="V1264" s="5" t="s">
        <v>896</v>
      </c>
      <c r="W1264" s="5" t="s">
        <v>879</v>
      </c>
      <c r="X1264" s="5" t="s">
        <v>897</v>
      </c>
    </row>
    <row r="1265" spans="1:24">
      <c r="A1265" s="5" t="s">
        <v>1983</v>
      </c>
      <c r="B1265" s="10">
        <v>42365</v>
      </c>
      <c r="C1265" s="10" t="str">
        <f>VLOOKUP(MONTH(B1265),'Commission Criteria'!$XES$3:$XFD$6,2,1)</f>
        <v>Qtr3</v>
      </c>
      <c r="D1265" s="5" t="s">
        <v>1546</v>
      </c>
      <c r="E1265" s="5">
        <v>10010</v>
      </c>
      <c r="F1265" s="5" t="s">
        <v>1414</v>
      </c>
      <c r="G1265" s="5">
        <v>1</v>
      </c>
      <c r="H1265" s="2" t="s">
        <v>997</v>
      </c>
      <c r="I1265" s="2" t="s">
        <v>896</v>
      </c>
      <c r="J1265" s="2" t="s">
        <v>897</v>
      </c>
      <c r="K1265" s="5" t="s">
        <v>1114</v>
      </c>
      <c r="L1265" s="5">
        <v>2856</v>
      </c>
      <c r="M1265" s="5">
        <v>1780</v>
      </c>
      <c r="N1265" s="5" t="s">
        <v>918</v>
      </c>
      <c r="O1265" s="8">
        <v>4</v>
      </c>
      <c r="P1265" s="5">
        <v>1780</v>
      </c>
      <c r="Q1265" s="5">
        <v>2856</v>
      </c>
      <c r="R1265" s="17">
        <f>VLOOKUP(Q1265,'Commission Criteria'!$B$3:$C$11,2,TRUE)</f>
        <v>0.01</v>
      </c>
      <c r="S1265" s="17">
        <f>VLOOKUP('OS Vlookup Approx Sol'!Q1265,IF('OS Vlookup Approx Sol'!O1265&lt;=5,'Commission Criteria'!$B$3:$C$11,'Commission Criteria'!$E$3:$F$11),2,1)</f>
        <v>0.01</v>
      </c>
      <c r="T1265" s="5" t="s">
        <v>997</v>
      </c>
      <c r="U1265" s="5" t="s">
        <v>895</v>
      </c>
      <c r="V1265" s="5" t="s">
        <v>896</v>
      </c>
      <c r="W1265" s="5" t="s">
        <v>879</v>
      </c>
      <c r="X1265" s="5" t="s">
        <v>897</v>
      </c>
    </row>
    <row r="1266" spans="1:24">
      <c r="A1266" s="5" t="s">
        <v>1984</v>
      </c>
      <c r="B1266" s="10">
        <v>42365</v>
      </c>
      <c r="C1266" s="10" t="str">
        <f>VLOOKUP(MONTH(B1266),'Commission Criteria'!$XES$3:$XFD$6,2,1)</f>
        <v>Qtr3</v>
      </c>
      <c r="D1266" s="5" t="s">
        <v>1542</v>
      </c>
      <c r="E1266" s="5">
        <v>10004</v>
      </c>
      <c r="F1266" s="5" t="s">
        <v>1321</v>
      </c>
      <c r="G1266" s="5">
        <v>3</v>
      </c>
      <c r="H1266" s="2" t="s">
        <v>992</v>
      </c>
      <c r="I1266" s="2" t="s">
        <v>864</v>
      </c>
      <c r="J1266" s="2" t="s">
        <v>876</v>
      </c>
      <c r="K1266" s="5" t="s">
        <v>1021</v>
      </c>
      <c r="L1266" s="5">
        <v>3788</v>
      </c>
      <c r="M1266" s="5">
        <v>2170</v>
      </c>
      <c r="N1266" s="5" t="s">
        <v>923</v>
      </c>
      <c r="O1266" s="8" t="s">
        <v>1572</v>
      </c>
      <c r="P1266" s="5">
        <v>6510</v>
      </c>
      <c r="Q1266" s="5">
        <v>11364</v>
      </c>
      <c r="R1266" s="17">
        <f>VLOOKUP(Q1266,'Commission Criteria'!$B$3:$C$11,2,TRUE)</f>
        <v>0.03</v>
      </c>
      <c r="S1266" s="17">
        <f>VLOOKUP('OS Vlookup Approx Sol'!Q1266,IF('OS Vlookup Approx Sol'!O1266&lt;=5,'Commission Criteria'!$B$3:$C$11,'Commission Criteria'!$E$3:$F$11),2,1)</f>
        <v>0.02</v>
      </c>
      <c r="T1266" s="5" t="s">
        <v>992</v>
      </c>
      <c r="U1266" s="5" t="s">
        <v>875</v>
      </c>
      <c r="V1266" s="5" t="s">
        <v>864</v>
      </c>
      <c r="W1266" s="5" t="s">
        <v>865</v>
      </c>
      <c r="X1266" s="5" t="s">
        <v>876</v>
      </c>
    </row>
    <row r="1267" spans="1:24">
      <c r="A1267" s="5" t="s">
        <v>1985</v>
      </c>
      <c r="B1267" s="10">
        <v>42366</v>
      </c>
      <c r="C1267" s="10" t="str">
        <f>VLOOKUP(MONTH(B1267),'Commission Criteria'!$XES$3:$XFD$6,2,1)</f>
        <v>Qtr3</v>
      </c>
      <c r="D1267" s="5" t="s">
        <v>1541</v>
      </c>
      <c r="E1267" s="5">
        <v>10015</v>
      </c>
      <c r="F1267" s="5" t="s">
        <v>1485</v>
      </c>
      <c r="G1267" s="5">
        <v>2</v>
      </c>
      <c r="H1267" s="2" t="s">
        <v>1002</v>
      </c>
      <c r="I1267" s="2" t="s">
        <v>914</v>
      </c>
      <c r="J1267" s="2" t="s">
        <v>915</v>
      </c>
      <c r="K1267" s="5" t="s">
        <v>1185</v>
      </c>
      <c r="L1267" s="5">
        <v>3245</v>
      </c>
      <c r="M1267" s="5">
        <v>1964</v>
      </c>
      <c r="N1267" s="5" t="s">
        <v>918</v>
      </c>
      <c r="O1267" s="8">
        <v>8</v>
      </c>
      <c r="P1267" s="5">
        <v>3928</v>
      </c>
      <c r="Q1267" s="5">
        <v>6490</v>
      </c>
      <c r="R1267" s="17">
        <f>VLOOKUP(Q1267,'Commission Criteria'!$B$3:$C$11,2,TRUE)</f>
        <v>0.03</v>
      </c>
      <c r="S1267" s="17">
        <f>VLOOKUP('OS Vlookup Approx Sol'!Q1267,IF('OS Vlookup Approx Sol'!O1267&lt;=5,'Commission Criteria'!$B$3:$C$11,'Commission Criteria'!$E$3:$F$11),2,1)</f>
        <v>0.02</v>
      </c>
      <c r="T1267" s="5" t="s">
        <v>1002</v>
      </c>
      <c r="U1267" s="5" t="s">
        <v>913</v>
      </c>
      <c r="V1267" s="5" t="s">
        <v>914</v>
      </c>
      <c r="W1267" s="5" t="s">
        <v>907</v>
      </c>
      <c r="X1267" s="5" t="s">
        <v>915</v>
      </c>
    </row>
    <row r="1268" spans="1:24">
      <c r="A1268" s="5" t="s">
        <v>1986</v>
      </c>
      <c r="B1268" s="10">
        <v>42366</v>
      </c>
      <c r="C1268" s="10" t="str">
        <f>VLOOKUP(MONTH(B1268),'Commission Criteria'!$XES$3:$XFD$6,2,1)</f>
        <v>Qtr3</v>
      </c>
      <c r="D1268" s="5" t="s">
        <v>1541</v>
      </c>
      <c r="E1268" s="5">
        <v>10005</v>
      </c>
      <c r="F1268" s="5" t="s">
        <v>1468</v>
      </c>
      <c r="G1268" s="5">
        <v>2</v>
      </c>
      <c r="H1268" s="2" t="s">
        <v>993</v>
      </c>
      <c r="I1268" s="2" t="s">
        <v>878</v>
      </c>
      <c r="J1268" s="2" t="s">
        <v>880</v>
      </c>
      <c r="K1268" s="5" t="s">
        <v>1168</v>
      </c>
      <c r="L1268" s="5">
        <v>3575</v>
      </c>
      <c r="M1268" s="5">
        <v>1937</v>
      </c>
      <c r="N1268" s="5" t="s">
        <v>918</v>
      </c>
      <c r="O1268" s="8">
        <v>8</v>
      </c>
      <c r="P1268" s="5">
        <v>3874</v>
      </c>
      <c r="Q1268" s="5">
        <v>7150</v>
      </c>
      <c r="R1268" s="17">
        <f>VLOOKUP(Q1268,'Commission Criteria'!$B$3:$C$11,2,TRUE)</f>
        <v>0.03</v>
      </c>
      <c r="S1268" s="17">
        <f>VLOOKUP('OS Vlookup Approx Sol'!Q1268,IF('OS Vlookup Approx Sol'!O1268&lt;=5,'Commission Criteria'!$B$3:$C$11,'Commission Criteria'!$E$3:$F$11),2,1)</f>
        <v>0.02</v>
      </c>
      <c r="T1268" s="5" t="s">
        <v>993</v>
      </c>
      <c r="U1268" s="5" t="s">
        <v>877</v>
      </c>
      <c r="V1268" s="5" t="s">
        <v>878</v>
      </c>
      <c r="W1268" s="5" t="s">
        <v>879</v>
      </c>
      <c r="X1268" s="5" t="s">
        <v>880</v>
      </c>
    </row>
    <row r="1269" spans="1:24">
      <c r="A1269" s="5" t="s">
        <v>1987</v>
      </c>
      <c r="B1269" s="10">
        <v>42366</v>
      </c>
      <c r="C1269" s="10" t="str">
        <f>VLOOKUP(MONTH(B1269),'Commission Criteria'!$XES$3:$XFD$6,2,1)</f>
        <v>Qtr3</v>
      </c>
      <c r="D1269" s="5" t="s">
        <v>1540</v>
      </c>
      <c r="E1269" s="5">
        <v>10013</v>
      </c>
      <c r="F1269" s="5" t="s">
        <v>1286</v>
      </c>
      <c r="G1269" s="5">
        <v>3</v>
      </c>
      <c r="H1269" s="2" t="s">
        <v>1000</v>
      </c>
      <c r="I1269" s="2" t="s">
        <v>906</v>
      </c>
      <c r="J1269" s="2" t="s">
        <v>908</v>
      </c>
      <c r="K1269" s="5" t="s">
        <v>981</v>
      </c>
      <c r="L1269" s="5">
        <v>2734</v>
      </c>
      <c r="M1269" s="5">
        <v>1596</v>
      </c>
      <c r="N1269" s="5" t="s">
        <v>918</v>
      </c>
      <c r="O1269" s="8">
        <v>5</v>
      </c>
      <c r="P1269" s="5">
        <v>4788</v>
      </c>
      <c r="Q1269" s="5">
        <v>8202</v>
      </c>
      <c r="R1269" s="17">
        <f>VLOOKUP(Q1269,'Commission Criteria'!$B$3:$C$11,2,TRUE)</f>
        <v>0.03</v>
      </c>
      <c r="S1269" s="17">
        <f>VLOOKUP('OS Vlookup Approx Sol'!Q1269,IF('OS Vlookup Approx Sol'!O1269&lt;=5,'Commission Criteria'!$B$3:$C$11,'Commission Criteria'!$E$3:$F$11),2,1)</f>
        <v>0.03</v>
      </c>
      <c r="T1269" s="5" t="s">
        <v>1000</v>
      </c>
      <c r="U1269" s="5" t="s">
        <v>905</v>
      </c>
      <c r="V1269" s="5" t="s">
        <v>906</v>
      </c>
      <c r="W1269" s="5" t="s">
        <v>907</v>
      </c>
      <c r="X1269" s="5" t="s">
        <v>908</v>
      </c>
    </row>
    <row r="1270" spans="1:24">
      <c r="A1270" s="5" t="s">
        <v>1988</v>
      </c>
      <c r="B1270" s="10">
        <v>42366</v>
      </c>
      <c r="C1270" s="10" t="str">
        <f>VLOOKUP(MONTH(B1270),'Commission Criteria'!$XES$3:$XFD$6,2,1)</f>
        <v>Qtr3</v>
      </c>
      <c r="D1270" s="5" t="s">
        <v>1542</v>
      </c>
      <c r="E1270" s="5">
        <v>10010</v>
      </c>
      <c r="F1270" s="5" t="s">
        <v>1261</v>
      </c>
      <c r="G1270" s="5">
        <v>2</v>
      </c>
      <c r="H1270" s="2" t="s">
        <v>997</v>
      </c>
      <c r="I1270" s="2" t="s">
        <v>896</v>
      </c>
      <c r="J1270" s="2" t="s">
        <v>897</v>
      </c>
      <c r="K1270" s="5" t="s">
        <v>957</v>
      </c>
      <c r="L1270" s="5">
        <v>4689</v>
      </c>
      <c r="M1270" s="5">
        <v>1796</v>
      </c>
      <c r="N1270" s="5" t="s">
        <v>925</v>
      </c>
      <c r="O1270" s="8" t="s">
        <v>1572</v>
      </c>
      <c r="P1270" s="5">
        <v>3592</v>
      </c>
      <c r="Q1270" s="5">
        <v>9378</v>
      </c>
      <c r="R1270" s="17">
        <f>VLOOKUP(Q1270,'Commission Criteria'!$B$3:$C$11,2,TRUE)</f>
        <v>0.03</v>
      </c>
      <c r="S1270" s="17">
        <f>VLOOKUP('OS Vlookup Approx Sol'!Q1270,IF('OS Vlookup Approx Sol'!O1270&lt;=5,'Commission Criteria'!$B$3:$C$11,'Commission Criteria'!$E$3:$F$11),2,1)</f>
        <v>0.02</v>
      </c>
      <c r="T1270" s="5" t="s">
        <v>997</v>
      </c>
      <c r="U1270" s="5" t="s">
        <v>895</v>
      </c>
      <c r="V1270" s="5" t="s">
        <v>896</v>
      </c>
      <c r="W1270" s="5" t="s">
        <v>879</v>
      </c>
      <c r="X1270" s="5" t="s">
        <v>897</v>
      </c>
    </row>
    <row r="1271" spans="1:24">
      <c r="A1271" s="5" t="s">
        <v>1989</v>
      </c>
      <c r="B1271" s="10">
        <v>42366</v>
      </c>
      <c r="C1271" s="10" t="str">
        <f>VLOOKUP(MONTH(B1271),'Commission Criteria'!$XES$3:$XFD$6,2,1)</f>
        <v>Qtr3</v>
      </c>
      <c r="D1271" s="5" t="s">
        <v>1546</v>
      </c>
      <c r="E1271" s="5">
        <v>10007</v>
      </c>
      <c r="F1271" s="5" t="s">
        <v>1531</v>
      </c>
      <c r="G1271" s="5">
        <v>3</v>
      </c>
      <c r="H1271" s="2" t="s">
        <v>994</v>
      </c>
      <c r="I1271" s="2" t="s">
        <v>886</v>
      </c>
      <c r="J1271" s="2" t="s">
        <v>887</v>
      </c>
      <c r="K1271" s="5" t="s">
        <v>1231</v>
      </c>
      <c r="L1271" s="5">
        <v>3479</v>
      </c>
      <c r="M1271" s="5">
        <v>2056</v>
      </c>
      <c r="N1271" s="5" t="s">
        <v>918</v>
      </c>
      <c r="O1271" s="8">
        <v>4</v>
      </c>
      <c r="P1271" s="5">
        <v>6168</v>
      </c>
      <c r="Q1271" s="5">
        <v>10437</v>
      </c>
      <c r="R1271" s="17">
        <f>VLOOKUP(Q1271,'Commission Criteria'!$B$3:$C$11,2,TRUE)</f>
        <v>0.03</v>
      </c>
      <c r="S1271" s="17">
        <f>VLOOKUP('OS Vlookup Approx Sol'!Q1271,IF('OS Vlookup Approx Sol'!O1271&lt;=5,'Commission Criteria'!$B$3:$C$11,'Commission Criteria'!$E$3:$F$11),2,1)</f>
        <v>0.03</v>
      </c>
      <c r="T1271" s="5" t="s">
        <v>994</v>
      </c>
      <c r="U1271" s="5" t="s">
        <v>885</v>
      </c>
      <c r="V1271" s="5" t="s">
        <v>886</v>
      </c>
      <c r="W1271" s="5" t="s">
        <v>879</v>
      </c>
      <c r="X1271" s="5" t="s">
        <v>887</v>
      </c>
    </row>
    <row r="1272" spans="1:24">
      <c r="A1272" s="5" t="s">
        <v>1990</v>
      </c>
      <c r="B1272" s="10">
        <v>42367</v>
      </c>
      <c r="C1272" s="10" t="str">
        <f>VLOOKUP(MONTH(B1272),'Commission Criteria'!$XES$3:$XFD$6,2,1)</f>
        <v>Qtr3</v>
      </c>
      <c r="D1272" s="5" t="s">
        <v>1541</v>
      </c>
      <c r="E1272" s="5">
        <v>10001</v>
      </c>
      <c r="F1272" s="5" t="s">
        <v>1341</v>
      </c>
      <c r="G1272" s="5">
        <v>1</v>
      </c>
      <c r="H1272" s="2" t="s">
        <v>1562</v>
      </c>
      <c r="I1272" s="2" t="s">
        <v>864</v>
      </c>
      <c r="J1272" s="2" t="s">
        <v>866</v>
      </c>
      <c r="K1272" s="5" t="s">
        <v>1041</v>
      </c>
      <c r="L1272" s="5">
        <v>2588</v>
      </c>
      <c r="M1272" s="5">
        <v>2069</v>
      </c>
      <c r="N1272" s="5" t="s">
        <v>918</v>
      </c>
      <c r="O1272" s="8">
        <v>8</v>
      </c>
      <c r="P1272" s="5">
        <v>2069</v>
      </c>
      <c r="Q1272" s="5">
        <v>2588</v>
      </c>
      <c r="R1272" s="17">
        <f>VLOOKUP(Q1272,'Commission Criteria'!$B$3:$C$11,2,TRUE)</f>
        <v>0.01</v>
      </c>
      <c r="S1272" s="17">
        <f>VLOOKUP('OS Vlookup Approx Sol'!Q1272,IF('OS Vlookup Approx Sol'!O1272&lt;=5,'Commission Criteria'!$B$3:$C$11,'Commission Criteria'!$E$3:$F$11),2,1)</f>
        <v>0.02</v>
      </c>
      <c r="T1272" s="5" t="s">
        <v>1562</v>
      </c>
      <c r="U1272" s="5" t="s">
        <v>863</v>
      </c>
      <c r="V1272" s="5" t="s">
        <v>864</v>
      </c>
      <c r="W1272" s="5" t="s">
        <v>865</v>
      </c>
      <c r="X1272" s="5" t="s">
        <v>866</v>
      </c>
    </row>
    <row r="1273" spans="1:24">
      <c r="A1273" s="5" t="s">
        <v>1991</v>
      </c>
      <c r="B1273" s="10">
        <v>42367</v>
      </c>
      <c r="C1273" s="10" t="str">
        <f>VLOOKUP(MONTH(B1273),'Commission Criteria'!$XES$3:$XFD$6,2,1)</f>
        <v>Qtr3</v>
      </c>
      <c r="D1273" s="5" t="s">
        <v>1540</v>
      </c>
      <c r="E1273" s="5">
        <v>10006</v>
      </c>
      <c r="F1273" s="5" t="s">
        <v>1276</v>
      </c>
      <c r="G1273" s="5">
        <v>1</v>
      </c>
      <c r="H1273" s="2" t="s">
        <v>1561</v>
      </c>
      <c r="I1273" s="2" t="s">
        <v>882</v>
      </c>
      <c r="J1273" s="2" t="s">
        <v>884</v>
      </c>
      <c r="K1273" s="5" t="s">
        <v>977</v>
      </c>
      <c r="L1273" s="5">
        <v>2912</v>
      </c>
      <c r="M1273" s="5">
        <v>2328</v>
      </c>
      <c r="N1273" s="5" t="s">
        <v>925</v>
      </c>
      <c r="O1273" s="8">
        <v>5</v>
      </c>
      <c r="P1273" s="5">
        <v>2328</v>
      </c>
      <c r="Q1273" s="5">
        <v>2912</v>
      </c>
      <c r="R1273" s="17">
        <f>VLOOKUP(Q1273,'Commission Criteria'!$B$3:$C$11,2,TRUE)</f>
        <v>0.01</v>
      </c>
      <c r="S1273" s="17">
        <f>VLOOKUP('OS Vlookup Approx Sol'!Q1273,IF('OS Vlookup Approx Sol'!O1273&lt;=5,'Commission Criteria'!$B$3:$C$11,'Commission Criteria'!$E$3:$F$11),2,1)</f>
        <v>0.01</v>
      </c>
      <c r="T1273" s="5" t="s">
        <v>1561</v>
      </c>
      <c r="U1273" s="5" t="s">
        <v>881</v>
      </c>
      <c r="V1273" s="5" t="s">
        <v>882</v>
      </c>
      <c r="W1273" s="5" t="s">
        <v>883</v>
      </c>
      <c r="X1273" s="5" t="s">
        <v>884</v>
      </c>
    </row>
    <row r="1274" spans="1:24">
      <c r="A1274" s="5" t="s">
        <v>1992</v>
      </c>
      <c r="B1274" s="10">
        <v>42367</v>
      </c>
      <c r="C1274" s="10" t="str">
        <f>VLOOKUP(MONTH(B1274),'Commission Criteria'!$XES$3:$XFD$6,2,1)</f>
        <v>Qtr3</v>
      </c>
      <c r="D1274" s="5" t="s">
        <v>1542</v>
      </c>
      <c r="E1274" s="5">
        <v>10002</v>
      </c>
      <c r="F1274" s="5" t="s">
        <v>1265</v>
      </c>
      <c r="G1274" s="5">
        <v>1</v>
      </c>
      <c r="H1274" s="2" t="s">
        <v>990</v>
      </c>
      <c r="I1274" s="2" t="s">
        <v>868</v>
      </c>
      <c r="J1274" s="2" t="s">
        <v>870</v>
      </c>
      <c r="K1274" s="5" t="s">
        <v>975</v>
      </c>
      <c r="L1274" s="5">
        <v>3717</v>
      </c>
      <c r="M1274" s="5">
        <v>2146</v>
      </c>
      <c r="N1274" s="5" t="s">
        <v>923</v>
      </c>
      <c r="O1274" s="8" t="s">
        <v>1572</v>
      </c>
      <c r="P1274" s="5">
        <v>2146</v>
      </c>
      <c r="Q1274" s="5">
        <v>3717</v>
      </c>
      <c r="R1274" s="17">
        <f>VLOOKUP(Q1274,'Commission Criteria'!$B$3:$C$11,2,TRUE)</f>
        <v>0.01</v>
      </c>
      <c r="S1274" s="17">
        <f>VLOOKUP('OS Vlookup Approx Sol'!Q1274,IF('OS Vlookup Approx Sol'!O1274&lt;=5,'Commission Criteria'!$B$3:$C$11,'Commission Criteria'!$E$3:$F$11),2,1)</f>
        <v>0.02</v>
      </c>
      <c r="T1274" s="5" t="s">
        <v>990</v>
      </c>
      <c r="U1274" s="5" t="s">
        <v>867</v>
      </c>
      <c r="V1274" s="5" t="s">
        <v>868</v>
      </c>
      <c r="W1274" s="5" t="s">
        <v>869</v>
      </c>
      <c r="X1274" s="5" t="s">
        <v>870</v>
      </c>
    </row>
    <row r="1275" spans="1:24">
      <c r="A1275" s="5" t="s">
        <v>1993</v>
      </c>
      <c r="B1275" s="11">
        <v>42367</v>
      </c>
      <c r="C1275" s="10" t="str">
        <f>VLOOKUP(MONTH(B1275),'Commission Criteria'!$XES$3:$XFD$6,2,1)</f>
        <v>Qtr3</v>
      </c>
      <c r="D1275" s="6" t="s">
        <v>1542</v>
      </c>
      <c r="E1275" s="6">
        <v>10009</v>
      </c>
      <c r="F1275" s="6" t="s">
        <v>1391</v>
      </c>
      <c r="G1275" s="6">
        <v>2</v>
      </c>
      <c r="H1275" s="2" t="s">
        <v>996</v>
      </c>
      <c r="I1275" s="2" t="s">
        <v>892</v>
      </c>
      <c r="J1275" s="2" t="s">
        <v>894</v>
      </c>
      <c r="K1275" s="5" t="s">
        <v>1091</v>
      </c>
      <c r="L1275" s="5">
        <v>3277</v>
      </c>
      <c r="M1275" s="5">
        <v>1891</v>
      </c>
      <c r="N1275" s="5" t="s">
        <v>918</v>
      </c>
      <c r="O1275" s="8" t="s">
        <v>1572</v>
      </c>
      <c r="P1275" s="5">
        <v>3782</v>
      </c>
      <c r="Q1275" s="5">
        <v>6554</v>
      </c>
      <c r="R1275" s="17">
        <f>VLOOKUP(Q1275,'Commission Criteria'!$B$3:$C$11,2,TRUE)</f>
        <v>0.03</v>
      </c>
      <c r="S1275" s="17">
        <f>VLOOKUP('OS Vlookup Approx Sol'!Q1275,IF('OS Vlookup Approx Sol'!O1275&lt;=5,'Commission Criteria'!$B$3:$C$11,'Commission Criteria'!$E$3:$F$11),2,1)</f>
        <v>0.02</v>
      </c>
      <c r="T1275" s="5" t="s">
        <v>996</v>
      </c>
      <c r="U1275" s="5" t="s">
        <v>891</v>
      </c>
      <c r="V1275" s="5" t="s">
        <v>892</v>
      </c>
      <c r="W1275" s="5" t="s">
        <v>893</v>
      </c>
      <c r="X1275" s="5" t="s">
        <v>894</v>
      </c>
    </row>
  </sheetData>
  <mergeCells count="3">
    <mergeCell ref="H1:J1"/>
    <mergeCell ref="K1:N1"/>
    <mergeCell ref="O1:Q1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8DCE-7354-4F6D-9ED8-5EA952E4D683}">
  <sheetPr>
    <tabColor theme="7" tint="-0.249977111117893"/>
  </sheetPr>
  <dimension ref="A1:X1275"/>
  <sheetViews>
    <sheetView zoomScale="120" zoomScaleNormal="120" workbookViewId="0">
      <pane xSplit="7" ySplit="2" topLeftCell="O3" activePane="bottomRight" state="frozen"/>
      <selection activeCell="G16" sqref="G16"/>
      <selection pane="topRight" activeCell="G16" sqref="G16"/>
      <selection pane="bottomLeft" activeCell="G16" sqref="G16"/>
      <selection pane="bottomRight" activeCell="R12" sqref="R12"/>
    </sheetView>
  </sheetViews>
  <sheetFormatPr defaultRowHeight="14.4"/>
  <cols>
    <col min="1" max="1" width="9.77734375" customWidth="1"/>
    <col min="2" max="2" width="9.88671875" customWidth="1"/>
    <col min="3" max="3" width="5.33203125" customWidth="1"/>
    <col min="4" max="4" width="13.6640625" hidden="1" customWidth="1"/>
    <col min="5" max="5" width="8.21875" hidden="1" customWidth="1"/>
    <col min="6" max="6" width="11.6640625" hidden="1" customWidth="1"/>
    <col min="7" max="7" width="7.109375" hidden="1" customWidth="1"/>
    <col min="8" max="8" width="31.6640625" customWidth="1"/>
    <col min="9" max="10" width="21.5546875" customWidth="1"/>
    <col min="11" max="14" width="23.5546875" customWidth="1"/>
    <col min="15" max="15" width="17.88671875" customWidth="1"/>
    <col min="16" max="16" width="11.5546875" hidden="1" customWidth="1"/>
    <col min="17" max="17" width="9.88671875" customWidth="1"/>
    <col min="18" max="18" width="24.6640625" bestFit="1" customWidth="1"/>
    <col min="19" max="19" width="42.44140625" customWidth="1"/>
    <col min="20" max="20" width="16" customWidth="1"/>
    <col min="21" max="21" width="16" bestFit="1" customWidth="1"/>
    <col min="22" max="25" width="8.88671875" customWidth="1"/>
  </cols>
  <sheetData>
    <row r="1" spans="1:24" ht="40.799999999999997" customHeight="1" thickBot="1">
      <c r="H1" s="50" t="str">
        <f ca="1">IFERROR(_xlfn.FORMULATEXT(H3),"")</f>
        <v/>
      </c>
      <c r="I1" s="51"/>
      <c r="J1" s="52"/>
      <c r="K1" s="53" t="str">
        <f ca="1">IFERROR(_xlfn.FORMULATEXT(K3),"")</f>
        <v/>
      </c>
      <c r="L1" s="54"/>
      <c r="M1" s="54"/>
      <c r="N1" s="55"/>
      <c r="O1" s="50" t="str">
        <f ca="1">IFERROR(_xlfn.FORMULATEXT(O3),"")</f>
        <v/>
      </c>
      <c r="P1" s="51"/>
      <c r="Q1" s="52"/>
      <c r="R1" s="15" t="str">
        <f ca="1">IFERROR(_xlfn.FORMULATEXT(R3),"")</f>
        <v/>
      </c>
      <c r="S1" s="15"/>
      <c r="T1" s="15" t="str">
        <f ca="1">IFERROR(_xlfn.FORMULATEXT(T3),"")</f>
        <v/>
      </c>
    </row>
    <row r="2" spans="1:24">
      <c r="A2" s="4" t="s">
        <v>853</v>
      </c>
      <c r="B2" s="4" t="s">
        <v>854</v>
      </c>
      <c r="C2" s="4" t="s">
        <v>2008</v>
      </c>
      <c r="D2" s="4" t="s">
        <v>1538</v>
      </c>
      <c r="E2" s="4" t="s">
        <v>855</v>
      </c>
      <c r="F2" s="4" t="s">
        <v>856</v>
      </c>
      <c r="G2" s="4" t="s">
        <v>857</v>
      </c>
      <c r="H2" s="9" t="s">
        <v>858</v>
      </c>
      <c r="I2" s="9" t="s">
        <v>860</v>
      </c>
      <c r="J2" s="9" t="s">
        <v>862</v>
      </c>
      <c r="K2" s="9" t="s">
        <v>917</v>
      </c>
      <c r="L2" s="9" t="s">
        <v>1238</v>
      </c>
      <c r="M2" s="9" t="s">
        <v>1239</v>
      </c>
      <c r="N2" s="9" t="s">
        <v>1240</v>
      </c>
      <c r="O2" s="9" t="s">
        <v>1560</v>
      </c>
      <c r="P2" s="9" t="s">
        <v>989</v>
      </c>
      <c r="Q2" s="9" t="s">
        <v>988</v>
      </c>
      <c r="R2" s="9" t="s">
        <v>1551</v>
      </c>
      <c r="S2" s="9" t="s">
        <v>2001</v>
      </c>
      <c r="T2" s="9" t="s">
        <v>858</v>
      </c>
      <c r="U2" s="9" t="s">
        <v>859</v>
      </c>
      <c r="V2" s="9" t="s">
        <v>860</v>
      </c>
      <c r="W2" s="9" t="s">
        <v>861</v>
      </c>
      <c r="X2" s="9" t="s">
        <v>862</v>
      </c>
    </row>
    <row r="3" spans="1:24">
      <c r="A3" s="5" t="s">
        <v>0</v>
      </c>
      <c r="B3" s="10">
        <v>41282</v>
      </c>
      <c r="C3" s="10"/>
      <c r="D3" s="5" t="s">
        <v>1539</v>
      </c>
      <c r="E3" s="5">
        <v>10011</v>
      </c>
      <c r="F3" s="5" t="s">
        <v>1450</v>
      </c>
      <c r="G3" s="5">
        <v>2</v>
      </c>
      <c r="H3" s="2" t="s">
        <v>998</v>
      </c>
      <c r="I3" s="2" t="s">
        <v>899</v>
      </c>
      <c r="J3" s="2" t="s">
        <v>901</v>
      </c>
      <c r="K3" s="5" t="s">
        <v>1150</v>
      </c>
      <c r="L3" s="5">
        <v>4006</v>
      </c>
      <c r="M3" s="5">
        <v>1898</v>
      </c>
      <c r="N3" s="5" t="s">
        <v>918</v>
      </c>
      <c r="O3" s="8">
        <v>4</v>
      </c>
      <c r="P3" s="5">
        <v>3796</v>
      </c>
      <c r="Q3" s="5">
        <v>900</v>
      </c>
      <c r="R3" s="17"/>
      <c r="S3" s="17"/>
      <c r="T3" s="5" t="s">
        <v>998</v>
      </c>
      <c r="U3" s="5" t="s">
        <v>898</v>
      </c>
      <c r="V3" s="5" t="s">
        <v>899</v>
      </c>
      <c r="W3" s="5" t="s">
        <v>900</v>
      </c>
      <c r="X3" s="5" t="s">
        <v>901</v>
      </c>
    </row>
    <row r="4" spans="1:24">
      <c r="A4" s="5" t="s">
        <v>1</v>
      </c>
      <c r="B4" s="10">
        <v>41283</v>
      </c>
      <c r="C4" s="10"/>
      <c r="D4" s="5" t="s">
        <v>1539</v>
      </c>
      <c r="E4" s="5">
        <v>10007</v>
      </c>
      <c r="F4" s="5" t="s">
        <v>1374</v>
      </c>
      <c r="G4" s="5">
        <v>1</v>
      </c>
      <c r="H4" s="2" t="s">
        <v>994</v>
      </c>
      <c r="I4" s="2" t="s">
        <v>886</v>
      </c>
      <c r="J4" s="2" t="s">
        <v>887</v>
      </c>
      <c r="K4" s="5" t="s">
        <v>1074</v>
      </c>
      <c r="L4" s="5">
        <v>2923</v>
      </c>
      <c r="M4" s="5">
        <v>2480</v>
      </c>
      <c r="N4" s="5" t="s">
        <v>923</v>
      </c>
      <c r="O4" s="8">
        <v>4</v>
      </c>
      <c r="P4" s="5">
        <v>2480</v>
      </c>
      <c r="Q4" s="5">
        <v>2923</v>
      </c>
      <c r="R4" s="17"/>
      <c r="S4" s="17"/>
      <c r="T4" s="5" t="s">
        <v>994</v>
      </c>
      <c r="U4" s="5" t="s">
        <v>885</v>
      </c>
      <c r="V4" s="5" t="s">
        <v>886</v>
      </c>
      <c r="W4" s="5" t="s">
        <v>879</v>
      </c>
      <c r="X4" s="5" t="s">
        <v>887</v>
      </c>
    </row>
    <row r="5" spans="1:24">
      <c r="A5" s="5" t="s">
        <v>2</v>
      </c>
      <c r="B5" s="10">
        <v>41283</v>
      </c>
      <c r="C5" s="10"/>
      <c r="D5" s="5" t="str">
        <f t="shared" ref="D5:D8" si="0">D4</f>
        <v>ASHWINI</v>
      </c>
      <c r="E5" s="5">
        <v>10005</v>
      </c>
      <c r="F5" s="5" t="s">
        <v>1381</v>
      </c>
      <c r="G5" s="5">
        <v>3</v>
      </c>
      <c r="H5" s="2" t="s">
        <v>993</v>
      </c>
      <c r="I5" s="2" t="s">
        <v>878</v>
      </c>
      <c r="J5" s="2" t="s">
        <v>880</v>
      </c>
      <c r="K5" s="5" t="s">
        <v>1081</v>
      </c>
      <c r="L5" s="5">
        <v>3637</v>
      </c>
      <c r="M5" s="5">
        <v>2463</v>
      </c>
      <c r="N5" s="5" t="s">
        <v>918</v>
      </c>
      <c r="O5" s="8">
        <v>1</v>
      </c>
      <c r="P5" s="5">
        <v>7389</v>
      </c>
      <c r="Q5" s="5">
        <v>109110</v>
      </c>
      <c r="R5" s="17"/>
      <c r="S5" s="17"/>
      <c r="T5" s="5" t="s">
        <v>993</v>
      </c>
      <c r="U5" s="5" t="s">
        <v>877</v>
      </c>
      <c r="V5" s="5" t="s">
        <v>878</v>
      </c>
      <c r="W5" s="5" t="s">
        <v>879</v>
      </c>
      <c r="X5" s="5" t="s">
        <v>880</v>
      </c>
    </row>
    <row r="6" spans="1:24">
      <c r="A6" s="5" t="s">
        <v>3</v>
      </c>
      <c r="B6" s="10">
        <v>41283</v>
      </c>
      <c r="C6" s="10"/>
      <c r="D6" s="5" t="str">
        <f t="shared" si="0"/>
        <v>ASHWINI</v>
      </c>
      <c r="E6" s="5">
        <v>10008</v>
      </c>
      <c r="F6" s="5" t="s">
        <v>1321</v>
      </c>
      <c r="G6" s="5">
        <v>3</v>
      </c>
      <c r="H6" s="2" t="s">
        <v>995</v>
      </c>
      <c r="I6" s="2" t="s">
        <v>889</v>
      </c>
      <c r="J6" s="2" t="s">
        <v>890</v>
      </c>
      <c r="K6" s="5" t="s">
        <v>1021</v>
      </c>
      <c r="L6" s="5">
        <v>3788</v>
      </c>
      <c r="M6" s="5">
        <v>2170</v>
      </c>
      <c r="N6" s="5" t="s">
        <v>923</v>
      </c>
      <c r="O6" s="8">
        <v>6</v>
      </c>
      <c r="P6" s="5">
        <v>6510</v>
      </c>
      <c r="Q6" s="5">
        <v>11364</v>
      </c>
      <c r="R6" s="17"/>
      <c r="S6" s="17"/>
      <c r="T6" s="5" t="s">
        <v>995</v>
      </c>
      <c r="U6" s="5" t="s">
        <v>888</v>
      </c>
      <c r="V6" s="5" t="s">
        <v>889</v>
      </c>
      <c r="W6" s="5" t="s">
        <v>865</v>
      </c>
      <c r="X6" s="5" t="s">
        <v>890</v>
      </c>
    </row>
    <row r="7" spans="1:24">
      <c r="A7" s="5" t="s">
        <v>4</v>
      </c>
      <c r="B7" s="10">
        <v>41283</v>
      </c>
      <c r="C7" s="10"/>
      <c r="D7" s="5" t="str">
        <f t="shared" si="0"/>
        <v>ASHWINI</v>
      </c>
      <c r="E7" s="5">
        <v>10007</v>
      </c>
      <c r="F7" s="5" t="s">
        <v>1496</v>
      </c>
      <c r="G7" s="5">
        <v>3</v>
      </c>
      <c r="H7" s="2" t="s">
        <v>994</v>
      </c>
      <c r="I7" s="2" t="s">
        <v>886</v>
      </c>
      <c r="J7" s="2" t="s">
        <v>887</v>
      </c>
      <c r="K7" s="5" t="s">
        <v>1196</v>
      </c>
      <c r="L7" s="5">
        <v>3878</v>
      </c>
      <c r="M7" s="5">
        <v>2236</v>
      </c>
      <c r="N7" s="5" t="s">
        <v>918</v>
      </c>
      <c r="O7" s="8">
        <v>1</v>
      </c>
      <c r="P7" s="5">
        <v>6708</v>
      </c>
      <c r="Q7" s="5">
        <v>12</v>
      </c>
      <c r="R7" s="17"/>
      <c r="S7" s="17"/>
      <c r="T7" s="5" t="s">
        <v>994</v>
      </c>
      <c r="U7" s="5" t="s">
        <v>885</v>
      </c>
      <c r="V7" s="5" t="s">
        <v>886</v>
      </c>
      <c r="W7" s="5" t="s">
        <v>879</v>
      </c>
      <c r="X7" s="5" t="s">
        <v>887</v>
      </c>
    </row>
    <row r="8" spans="1:24">
      <c r="A8" s="5" t="s">
        <v>5</v>
      </c>
      <c r="B8" s="10">
        <v>41287</v>
      </c>
      <c r="C8" s="10"/>
      <c r="D8" s="5" t="str">
        <f t="shared" si="0"/>
        <v>ASHWINI</v>
      </c>
      <c r="E8" s="5">
        <v>10011</v>
      </c>
      <c r="F8" s="5" t="s">
        <v>1337</v>
      </c>
      <c r="G8" s="5">
        <v>1</v>
      </c>
      <c r="H8" s="2" t="s">
        <v>998</v>
      </c>
      <c r="I8" s="2" t="s">
        <v>899</v>
      </c>
      <c r="J8" s="2" t="s">
        <v>901</v>
      </c>
      <c r="K8" s="5" t="s">
        <v>1037</v>
      </c>
      <c r="L8" s="5">
        <v>3993</v>
      </c>
      <c r="M8" s="5">
        <v>1338</v>
      </c>
      <c r="N8" s="5" t="s">
        <v>921</v>
      </c>
      <c r="O8" s="8">
        <v>1</v>
      </c>
      <c r="P8" s="5">
        <v>1338</v>
      </c>
      <c r="Q8" s="5">
        <v>3993</v>
      </c>
      <c r="R8" s="17"/>
      <c r="S8" s="17"/>
      <c r="T8" s="5" t="s">
        <v>998</v>
      </c>
      <c r="U8" s="5" t="s">
        <v>898</v>
      </c>
      <c r="V8" s="5" t="s">
        <v>899</v>
      </c>
      <c r="W8" s="5" t="s">
        <v>900</v>
      </c>
      <c r="X8" s="5" t="s">
        <v>901</v>
      </c>
    </row>
    <row r="9" spans="1:24">
      <c r="A9" s="5" t="s">
        <v>6</v>
      </c>
      <c r="B9" s="10">
        <v>41287</v>
      </c>
      <c r="C9" s="10"/>
      <c r="D9" s="5" t="s">
        <v>1546</v>
      </c>
      <c r="E9" s="5">
        <v>10012</v>
      </c>
      <c r="F9" s="5" t="s">
        <v>1334</v>
      </c>
      <c r="G9" s="5">
        <v>1</v>
      </c>
      <c r="H9" s="2" t="s">
        <v>999</v>
      </c>
      <c r="I9" s="2" t="s">
        <v>903</v>
      </c>
      <c r="J9" s="2" t="s">
        <v>904</v>
      </c>
      <c r="K9" s="5" t="s">
        <v>1034</v>
      </c>
      <c r="L9" s="5">
        <v>4914</v>
      </c>
      <c r="M9" s="5">
        <v>1632</v>
      </c>
      <c r="N9" s="5" t="s">
        <v>923</v>
      </c>
      <c r="O9" s="8">
        <v>4</v>
      </c>
      <c r="P9" s="5">
        <v>1632</v>
      </c>
      <c r="Q9" s="5">
        <v>4914</v>
      </c>
      <c r="R9" s="17"/>
      <c r="S9" s="17"/>
      <c r="T9" s="5" t="s">
        <v>999</v>
      </c>
      <c r="U9" s="5" t="s">
        <v>902</v>
      </c>
      <c r="V9" s="5" t="s">
        <v>903</v>
      </c>
      <c r="W9" s="5" t="s">
        <v>879</v>
      </c>
      <c r="X9" s="5" t="s">
        <v>904</v>
      </c>
    </row>
    <row r="10" spans="1:24">
      <c r="A10" s="5" t="s">
        <v>7</v>
      </c>
      <c r="B10" s="10">
        <v>41287</v>
      </c>
      <c r="C10" s="10"/>
      <c r="D10" s="5" t="s">
        <v>1541</v>
      </c>
      <c r="E10" s="5">
        <v>10009</v>
      </c>
      <c r="F10" s="5" t="s">
        <v>1480</v>
      </c>
      <c r="G10" s="5">
        <v>2</v>
      </c>
      <c r="H10" s="2" t="s">
        <v>996</v>
      </c>
      <c r="I10" s="2" t="s">
        <v>892</v>
      </c>
      <c r="J10" s="2" t="s">
        <v>894</v>
      </c>
      <c r="K10" s="5" t="s">
        <v>1180</v>
      </c>
      <c r="L10" s="5">
        <v>4990</v>
      </c>
      <c r="M10" s="5">
        <v>1360</v>
      </c>
      <c r="N10" s="5" t="s">
        <v>918</v>
      </c>
      <c r="O10" s="8">
        <v>8</v>
      </c>
      <c r="P10" s="5">
        <v>2720</v>
      </c>
      <c r="Q10" s="5">
        <v>9980</v>
      </c>
      <c r="R10" s="17"/>
      <c r="S10" s="17"/>
      <c r="T10" s="5" t="s">
        <v>996</v>
      </c>
      <c r="U10" s="5" t="s">
        <v>891</v>
      </c>
      <c r="V10" s="5" t="s">
        <v>892</v>
      </c>
      <c r="W10" s="5" t="s">
        <v>893</v>
      </c>
      <c r="X10" s="5" t="s">
        <v>894</v>
      </c>
    </row>
    <row r="11" spans="1:24">
      <c r="A11" s="5" t="s">
        <v>8</v>
      </c>
      <c r="B11" s="10">
        <v>41289</v>
      </c>
      <c r="C11" s="10"/>
      <c r="D11" s="5" t="str">
        <f t="shared" ref="D11:D15" si="1">D10</f>
        <v>APOORVA</v>
      </c>
      <c r="E11" s="5">
        <v>10002</v>
      </c>
      <c r="F11" s="5" t="s">
        <v>1373</v>
      </c>
      <c r="G11" s="5">
        <v>1</v>
      </c>
      <c r="H11" s="2" t="s">
        <v>990</v>
      </c>
      <c r="I11" s="2" t="s">
        <v>868</v>
      </c>
      <c r="J11" s="2" t="s">
        <v>870</v>
      </c>
      <c r="K11" s="5" t="s">
        <v>1073</v>
      </c>
      <c r="L11" s="5">
        <v>2633</v>
      </c>
      <c r="M11" s="5">
        <v>1742</v>
      </c>
      <c r="N11" s="5" t="s">
        <v>923</v>
      </c>
      <c r="O11" s="8">
        <v>6</v>
      </c>
      <c r="P11" s="5">
        <v>1742</v>
      </c>
      <c r="Q11" s="5">
        <v>300</v>
      </c>
      <c r="R11" s="17"/>
      <c r="S11" s="17"/>
      <c r="T11" s="5" t="s">
        <v>990</v>
      </c>
      <c r="U11" s="5" t="s">
        <v>867</v>
      </c>
      <c r="V11" s="5" t="s">
        <v>868</v>
      </c>
      <c r="W11" s="5" t="s">
        <v>869</v>
      </c>
      <c r="X11" s="5" t="s">
        <v>870</v>
      </c>
    </row>
    <row r="12" spans="1:24">
      <c r="A12" s="5" t="s">
        <v>9</v>
      </c>
      <c r="B12" s="10">
        <v>41289</v>
      </c>
      <c r="C12" s="10"/>
      <c r="D12" s="5" t="str">
        <f t="shared" si="1"/>
        <v>APOORVA</v>
      </c>
      <c r="E12" s="5">
        <v>10010</v>
      </c>
      <c r="F12" s="5" t="s">
        <v>1373</v>
      </c>
      <c r="G12" s="5">
        <v>2</v>
      </c>
      <c r="H12" s="2" t="s">
        <v>997</v>
      </c>
      <c r="I12" s="2" t="s">
        <v>896</v>
      </c>
      <c r="J12" s="2" t="s">
        <v>897</v>
      </c>
      <c r="K12" s="5" t="s">
        <v>1073</v>
      </c>
      <c r="L12" s="5">
        <v>2633</v>
      </c>
      <c r="M12" s="5">
        <v>1742</v>
      </c>
      <c r="N12" s="5" t="s">
        <v>923</v>
      </c>
      <c r="O12" s="8">
        <v>10</v>
      </c>
      <c r="P12" s="5">
        <v>3484</v>
      </c>
      <c r="Q12" s="5">
        <v>5266</v>
      </c>
      <c r="R12" s="17"/>
      <c r="S12" s="17"/>
      <c r="T12" s="5" t="s">
        <v>997</v>
      </c>
      <c r="U12" s="5" t="s">
        <v>895</v>
      </c>
      <c r="V12" s="5" t="s">
        <v>896</v>
      </c>
      <c r="W12" s="5" t="s">
        <v>879</v>
      </c>
      <c r="X12" s="5" t="s">
        <v>897</v>
      </c>
    </row>
    <row r="13" spans="1:24">
      <c r="A13" s="5" t="s">
        <v>10</v>
      </c>
      <c r="B13" s="10">
        <v>41289</v>
      </c>
      <c r="C13" s="10"/>
      <c r="D13" s="5" t="str">
        <f t="shared" si="1"/>
        <v>APOORVA</v>
      </c>
      <c r="E13" s="5">
        <v>10001</v>
      </c>
      <c r="F13" s="5" t="s">
        <v>1293</v>
      </c>
      <c r="G13" s="5">
        <v>2</v>
      </c>
      <c r="H13" s="2" t="s">
        <v>1562</v>
      </c>
      <c r="I13" s="2" t="s">
        <v>864</v>
      </c>
      <c r="J13" s="2" t="s">
        <v>866</v>
      </c>
      <c r="K13" s="5" t="s">
        <v>1009</v>
      </c>
      <c r="L13" s="5">
        <v>2718</v>
      </c>
      <c r="M13" s="5">
        <v>2254</v>
      </c>
      <c r="N13" s="5" t="s">
        <v>923</v>
      </c>
      <c r="O13" s="8">
        <v>10</v>
      </c>
      <c r="P13" s="5">
        <v>4508</v>
      </c>
      <c r="Q13" s="5">
        <v>5436</v>
      </c>
      <c r="R13" s="17"/>
      <c r="S13" s="17"/>
      <c r="T13" s="5" t="s">
        <v>1562</v>
      </c>
      <c r="U13" s="5" t="s">
        <v>863</v>
      </c>
      <c r="V13" s="5" t="s">
        <v>864</v>
      </c>
      <c r="W13" s="5" t="s">
        <v>865</v>
      </c>
      <c r="X13" s="5" t="s">
        <v>866</v>
      </c>
    </row>
    <row r="14" spans="1:24">
      <c r="A14" s="5" t="s">
        <v>11</v>
      </c>
      <c r="B14" s="10">
        <v>41289</v>
      </c>
      <c r="C14" s="10"/>
      <c r="D14" s="5" t="str">
        <f t="shared" si="1"/>
        <v>APOORVA</v>
      </c>
      <c r="E14" s="5">
        <v>10005</v>
      </c>
      <c r="F14" s="5" t="s">
        <v>1530</v>
      </c>
      <c r="G14" s="5">
        <v>2</v>
      </c>
      <c r="H14" s="2" t="s">
        <v>993</v>
      </c>
      <c r="I14" s="2" t="s">
        <v>878</v>
      </c>
      <c r="J14" s="2" t="s">
        <v>880</v>
      </c>
      <c r="K14" s="5" t="s">
        <v>1230</v>
      </c>
      <c r="L14" s="5">
        <v>2885</v>
      </c>
      <c r="M14" s="5">
        <v>1242</v>
      </c>
      <c r="N14" s="5" t="s">
        <v>918</v>
      </c>
      <c r="O14" s="8">
        <v>3</v>
      </c>
      <c r="P14" s="5">
        <v>2484</v>
      </c>
      <c r="Q14" s="5">
        <v>5770</v>
      </c>
      <c r="R14" s="17"/>
      <c r="S14" s="17"/>
      <c r="T14" s="5" t="s">
        <v>993</v>
      </c>
      <c r="U14" s="5" t="s">
        <v>877</v>
      </c>
      <c r="V14" s="5" t="s">
        <v>878</v>
      </c>
      <c r="W14" s="5" t="s">
        <v>879</v>
      </c>
      <c r="X14" s="5" t="s">
        <v>880</v>
      </c>
    </row>
    <row r="15" spans="1:24">
      <c r="A15" s="5" t="s">
        <v>12</v>
      </c>
      <c r="B15" s="10">
        <v>41290</v>
      </c>
      <c r="C15" s="10"/>
      <c r="D15" s="5" t="str">
        <f t="shared" si="1"/>
        <v>APOORVA</v>
      </c>
      <c r="E15" s="5">
        <v>10015</v>
      </c>
      <c r="F15" s="5" t="s">
        <v>1399</v>
      </c>
      <c r="G15" s="5">
        <v>1</v>
      </c>
      <c r="H15" s="2" t="s">
        <v>1002</v>
      </c>
      <c r="I15" s="2" t="s">
        <v>914</v>
      </c>
      <c r="J15" s="2" t="s">
        <v>915</v>
      </c>
      <c r="K15" s="5" t="s">
        <v>1099</v>
      </c>
      <c r="L15" s="5">
        <v>3757</v>
      </c>
      <c r="M15" s="5">
        <v>2156</v>
      </c>
      <c r="N15" s="5" t="s">
        <v>918</v>
      </c>
      <c r="O15" s="8">
        <v>6</v>
      </c>
      <c r="P15" s="5">
        <v>2156</v>
      </c>
      <c r="Q15" s="5">
        <v>3757</v>
      </c>
      <c r="R15" s="17"/>
      <c r="S15" s="17"/>
      <c r="T15" s="5" t="s">
        <v>1002</v>
      </c>
      <c r="U15" s="5" t="s">
        <v>913</v>
      </c>
      <c r="V15" s="5" t="s">
        <v>914</v>
      </c>
      <c r="W15" s="5" t="s">
        <v>907</v>
      </c>
      <c r="X15" s="5" t="s">
        <v>915</v>
      </c>
    </row>
    <row r="16" spans="1:24">
      <c r="A16" s="5" t="s">
        <v>13</v>
      </c>
      <c r="B16" s="10">
        <v>41290</v>
      </c>
      <c r="C16" s="10"/>
      <c r="D16" s="5" t="s">
        <v>1542</v>
      </c>
      <c r="E16" s="5">
        <v>10004</v>
      </c>
      <c r="F16" s="5" t="s">
        <v>1525</v>
      </c>
      <c r="G16" s="5">
        <v>1</v>
      </c>
      <c r="H16" s="2" t="s">
        <v>992</v>
      </c>
      <c r="I16" s="2" t="s">
        <v>864</v>
      </c>
      <c r="J16" s="2" t="s">
        <v>876</v>
      </c>
      <c r="K16" s="5" t="s">
        <v>1225</v>
      </c>
      <c r="L16" s="5">
        <v>4404</v>
      </c>
      <c r="M16" s="5">
        <v>1517</v>
      </c>
      <c r="N16" s="5" t="s">
        <v>920</v>
      </c>
      <c r="O16" s="8">
        <v>1</v>
      </c>
      <c r="P16" s="5">
        <v>1517</v>
      </c>
      <c r="Q16" s="5">
        <v>4404</v>
      </c>
      <c r="R16" s="17"/>
      <c r="S16" s="17"/>
      <c r="T16" s="5" t="s">
        <v>992</v>
      </c>
      <c r="U16" s="5" t="s">
        <v>875</v>
      </c>
      <c r="V16" s="5" t="s">
        <v>864</v>
      </c>
      <c r="W16" s="5" t="s">
        <v>865</v>
      </c>
      <c r="X16" s="5" t="s">
        <v>876</v>
      </c>
    </row>
    <row r="17" spans="1:24">
      <c r="A17" s="5" t="s">
        <v>14</v>
      </c>
      <c r="B17" s="10">
        <v>41290</v>
      </c>
      <c r="C17" s="10"/>
      <c r="D17" s="5" t="s">
        <v>1539</v>
      </c>
      <c r="E17" s="5">
        <v>10007</v>
      </c>
      <c r="F17" s="5" t="s">
        <v>1309</v>
      </c>
      <c r="G17" s="5">
        <v>2</v>
      </c>
      <c r="H17" s="2" t="s">
        <v>994</v>
      </c>
      <c r="I17" s="2" t="s">
        <v>886</v>
      </c>
      <c r="J17" s="2" t="s">
        <v>887</v>
      </c>
      <c r="K17" s="5" t="s">
        <v>984</v>
      </c>
      <c r="L17" s="5">
        <v>4831</v>
      </c>
      <c r="M17" s="5">
        <v>2265</v>
      </c>
      <c r="N17" s="5" t="s">
        <v>918</v>
      </c>
      <c r="O17" s="8">
        <v>4</v>
      </c>
      <c r="P17" s="5">
        <v>4530</v>
      </c>
      <c r="Q17" s="5">
        <v>9662</v>
      </c>
      <c r="R17" s="17"/>
      <c r="S17" s="17"/>
      <c r="T17" s="5" t="s">
        <v>994</v>
      </c>
      <c r="U17" s="5" t="s">
        <v>885</v>
      </c>
      <c r="V17" s="5" t="s">
        <v>886</v>
      </c>
      <c r="W17" s="5" t="s">
        <v>879</v>
      </c>
      <c r="X17" s="5" t="s">
        <v>887</v>
      </c>
    </row>
    <row r="18" spans="1:24">
      <c r="A18" s="5" t="s">
        <v>15</v>
      </c>
      <c r="B18" s="10">
        <v>41291</v>
      </c>
      <c r="C18" s="10"/>
      <c r="D18" s="5" t="s">
        <v>1545</v>
      </c>
      <c r="E18" s="5">
        <v>10009</v>
      </c>
      <c r="F18" s="5" t="s">
        <v>1436</v>
      </c>
      <c r="G18" s="5">
        <v>1</v>
      </c>
      <c r="H18" s="2" t="s">
        <v>996</v>
      </c>
      <c r="I18" s="2" t="s">
        <v>892</v>
      </c>
      <c r="J18" s="2" t="s">
        <v>894</v>
      </c>
      <c r="K18" s="5" t="s">
        <v>1136</v>
      </c>
      <c r="L18" s="5">
        <v>4515</v>
      </c>
      <c r="M18" s="5">
        <v>1550</v>
      </c>
      <c r="N18" s="5" t="s">
        <v>925</v>
      </c>
      <c r="O18" s="8">
        <v>6</v>
      </c>
      <c r="P18" s="5">
        <v>1550</v>
      </c>
      <c r="Q18" s="5">
        <v>4515</v>
      </c>
      <c r="R18" s="17"/>
      <c r="S18" s="17"/>
      <c r="T18" s="5" t="s">
        <v>996</v>
      </c>
      <c r="U18" s="5" t="s">
        <v>891</v>
      </c>
      <c r="V18" s="5" t="s">
        <v>892</v>
      </c>
      <c r="W18" s="5" t="s">
        <v>893</v>
      </c>
      <c r="X18" s="5" t="s">
        <v>894</v>
      </c>
    </row>
    <row r="19" spans="1:24">
      <c r="A19" s="5" t="s">
        <v>16</v>
      </c>
      <c r="B19" s="10">
        <v>41291</v>
      </c>
      <c r="C19" s="10"/>
      <c r="D19" s="5" t="s">
        <v>1543</v>
      </c>
      <c r="E19" s="5">
        <v>10010</v>
      </c>
      <c r="F19" s="5" t="s">
        <v>1302</v>
      </c>
      <c r="G19" s="5">
        <v>2</v>
      </c>
      <c r="H19" s="2" t="s">
        <v>997</v>
      </c>
      <c r="I19" s="2" t="s">
        <v>896</v>
      </c>
      <c r="J19" s="2" t="s">
        <v>897</v>
      </c>
      <c r="K19" s="5" t="s">
        <v>1012</v>
      </c>
      <c r="L19" s="5">
        <v>3256</v>
      </c>
      <c r="M19" s="5">
        <v>1772</v>
      </c>
      <c r="N19" s="5" t="s">
        <v>918</v>
      </c>
      <c r="O19" s="8">
        <v>10</v>
      </c>
      <c r="P19" s="5">
        <v>3544</v>
      </c>
      <c r="Q19" s="5">
        <v>6512</v>
      </c>
      <c r="R19" s="17"/>
      <c r="S19" s="17"/>
      <c r="T19" s="5" t="s">
        <v>997</v>
      </c>
      <c r="U19" s="5" t="s">
        <v>895</v>
      </c>
      <c r="V19" s="5" t="s">
        <v>896</v>
      </c>
      <c r="W19" s="5" t="s">
        <v>879</v>
      </c>
      <c r="X19" s="5" t="s">
        <v>897</v>
      </c>
    </row>
    <row r="20" spans="1:24">
      <c r="A20" s="5" t="s">
        <v>17</v>
      </c>
      <c r="B20" s="10">
        <v>41291</v>
      </c>
      <c r="C20" s="10"/>
      <c r="D20" s="5" t="s">
        <v>1542</v>
      </c>
      <c r="E20" s="5">
        <v>10011</v>
      </c>
      <c r="F20" s="5" t="s">
        <v>1519</v>
      </c>
      <c r="G20" s="5">
        <v>2</v>
      </c>
      <c r="H20" s="2" t="s">
        <v>998</v>
      </c>
      <c r="I20" s="2" t="s">
        <v>899</v>
      </c>
      <c r="J20" s="2" t="s">
        <v>901</v>
      </c>
      <c r="K20" s="5" t="s">
        <v>1219</v>
      </c>
      <c r="L20" s="5">
        <v>3339</v>
      </c>
      <c r="M20" s="5">
        <v>2274</v>
      </c>
      <c r="N20" s="5" t="s">
        <v>918</v>
      </c>
      <c r="O20" s="8">
        <v>1</v>
      </c>
      <c r="P20" s="5">
        <v>4548</v>
      </c>
      <c r="Q20" s="5">
        <v>6678</v>
      </c>
      <c r="R20" s="17"/>
      <c r="S20" s="17"/>
      <c r="T20" s="5" t="s">
        <v>998</v>
      </c>
      <c r="U20" s="5" t="s">
        <v>898</v>
      </c>
      <c r="V20" s="5" t="s">
        <v>899</v>
      </c>
      <c r="W20" s="5" t="s">
        <v>900</v>
      </c>
      <c r="X20" s="5" t="s">
        <v>901</v>
      </c>
    </row>
    <row r="21" spans="1:24">
      <c r="A21" s="5" t="s">
        <v>18</v>
      </c>
      <c r="B21" s="10">
        <v>41291</v>
      </c>
      <c r="C21" s="10"/>
      <c r="D21" s="5" t="s">
        <v>1540</v>
      </c>
      <c r="E21" s="5">
        <v>10001</v>
      </c>
      <c r="F21" s="5" t="s">
        <v>1324</v>
      </c>
      <c r="G21" s="5">
        <v>3</v>
      </c>
      <c r="H21" s="2" t="s">
        <v>1562</v>
      </c>
      <c r="I21" s="2" t="s">
        <v>864</v>
      </c>
      <c r="J21" s="2" t="s">
        <v>866</v>
      </c>
      <c r="K21" s="5" t="s">
        <v>1024</v>
      </c>
      <c r="L21" s="5">
        <v>4392</v>
      </c>
      <c r="M21" s="5">
        <v>1542</v>
      </c>
      <c r="N21" s="5" t="s">
        <v>918</v>
      </c>
      <c r="O21" s="8">
        <v>5</v>
      </c>
      <c r="P21" s="5">
        <v>4626</v>
      </c>
      <c r="Q21" s="5">
        <v>13176</v>
      </c>
      <c r="R21" s="17"/>
      <c r="S21" s="17"/>
      <c r="T21" s="5" t="s">
        <v>1562</v>
      </c>
      <c r="U21" s="5" t="s">
        <v>863</v>
      </c>
      <c r="V21" s="5" t="s">
        <v>864</v>
      </c>
      <c r="W21" s="5" t="s">
        <v>865</v>
      </c>
      <c r="X21" s="5" t="s">
        <v>866</v>
      </c>
    </row>
    <row r="22" spans="1:24">
      <c r="A22" s="5" t="s">
        <v>19</v>
      </c>
      <c r="B22" s="10">
        <v>41292</v>
      </c>
      <c r="C22" s="10"/>
      <c r="D22" s="5" t="s">
        <v>1542</v>
      </c>
      <c r="E22" s="5">
        <v>10001</v>
      </c>
      <c r="F22" s="5" t="s">
        <v>1270</v>
      </c>
      <c r="G22" s="5">
        <v>1</v>
      </c>
      <c r="H22" s="2" t="s">
        <v>1562</v>
      </c>
      <c r="I22" s="2" t="s">
        <v>864</v>
      </c>
      <c r="J22" s="2" t="s">
        <v>866</v>
      </c>
      <c r="K22" s="5" t="s">
        <v>932</v>
      </c>
      <c r="L22" s="5">
        <v>2895</v>
      </c>
      <c r="M22" s="5">
        <v>1871</v>
      </c>
      <c r="N22" s="5" t="s">
        <v>925</v>
      </c>
      <c r="O22" s="8">
        <v>1</v>
      </c>
      <c r="P22" s="5">
        <v>1871</v>
      </c>
      <c r="Q22" s="5">
        <v>2895</v>
      </c>
      <c r="R22" s="17"/>
      <c r="S22" s="17"/>
      <c r="T22" s="5" t="s">
        <v>1562</v>
      </c>
      <c r="U22" s="5" t="s">
        <v>863</v>
      </c>
      <c r="V22" s="5" t="s">
        <v>864</v>
      </c>
      <c r="W22" s="5" t="s">
        <v>865</v>
      </c>
      <c r="X22" s="5" t="s">
        <v>866</v>
      </c>
    </row>
    <row r="23" spans="1:24">
      <c r="A23" s="5" t="s">
        <v>20</v>
      </c>
      <c r="B23" s="10">
        <v>41293</v>
      </c>
      <c r="C23" s="10"/>
      <c r="D23" s="5" t="s">
        <v>1540</v>
      </c>
      <c r="E23" s="5">
        <v>10002</v>
      </c>
      <c r="F23" s="5" t="s">
        <v>1413</v>
      </c>
      <c r="G23" s="5">
        <v>1</v>
      </c>
      <c r="H23" s="2" t="s">
        <v>990</v>
      </c>
      <c r="I23" s="2" t="s">
        <v>868</v>
      </c>
      <c r="J23" s="2" t="s">
        <v>870</v>
      </c>
      <c r="K23" s="5" t="s">
        <v>1113</v>
      </c>
      <c r="L23" s="5">
        <v>3055</v>
      </c>
      <c r="M23" s="5">
        <v>2269</v>
      </c>
      <c r="N23" s="5" t="s">
        <v>920</v>
      </c>
      <c r="O23" s="8">
        <v>5</v>
      </c>
      <c r="P23" s="5">
        <v>2269</v>
      </c>
      <c r="Q23" s="5">
        <v>3055</v>
      </c>
      <c r="R23" s="17"/>
      <c r="S23" s="17"/>
      <c r="T23" s="5" t="s">
        <v>990</v>
      </c>
      <c r="U23" s="5" t="s">
        <v>867</v>
      </c>
      <c r="V23" s="5" t="s">
        <v>868</v>
      </c>
      <c r="W23" s="5" t="s">
        <v>869</v>
      </c>
      <c r="X23" s="5" t="s">
        <v>870</v>
      </c>
    </row>
    <row r="24" spans="1:24">
      <c r="A24" s="5" t="s">
        <v>1574</v>
      </c>
      <c r="B24" s="10">
        <v>41301</v>
      </c>
      <c r="C24" s="10"/>
      <c r="D24" s="5" t="s">
        <v>1544</v>
      </c>
      <c r="E24" s="5">
        <v>10015</v>
      </c>
      <c r="F24" s="5" t="s">
        <v>1253</v>
      </c>
      <c r="G24" s="5">
        <v>1</v>
      </c>
      <c r="H24" s="2" t="s">
        <v>1002</v>
      </c>
      <c r="I24" s="2" t="s">
        <v>914</v>
      </c>
      <c r="J24" s="2" t="s">
        <v>915</v>
      </c>
      <c r="K24" s="5" t="s">
        <v>926</v>
      </c>
      <c r="L24" s="5">
        <v>3499</v>
      </c>
      <c r="M24" s="5">
        <v>2342</v>
      </c>
      <c r="N24" s="5" t="s">
        <v>918</v>
      </c>
      <c r="O24" s="8">
        <v>3</v>
      </c>
      <c r="P24" s="5">
        <v>2342</v>
      </c>
      <c r="Q24" s="5">
        <v>3499</v>
      </c>
      <c r="R24" s="17"/>
      <c r="S24" s="17"/>
      <c r="T24" s="5" t="s">
        <v>1002</v>
      </c>
      <c r="U24" s="5" t="s">
        <v>913</v>
      </c>
      <c r="V24" s="5" t="s">
        <v>914</v>
      </c>
      <c r="W24" s="5" t="s">
        <v>907</v>
      </c>
      <c r="X24" s="5" t="s">
        <v>915</v>
      </c>
    </row>
    <row r="25" spans="1:24">
      <c r="A25" s="5" t="s">
        <v>21</v>
      </c>
      <c r="B25" s="10">
        <v>41301</v>
      </c>
      <c r="C25" s="10"/>
      <c r="D25" s="5" t="s">
        <v>1545</v>
      </c>
      <c r="E25" s="5">
        <v>10005</v>
      </c>
      <c r="F25" s="5" t="s">
        <v>1394</v>
      </c>
      <c r="G25" s="5">
        <v>2</v>
      </c>
      <c r="H25" s="2" t="s">
        <v>993</v>
      </c>
      <c r="I25" s="2" t="s">
        <v>878</v>
      </c>
      <c r="J25" s="2" t="s">
        <v>880</v>
      </c>
      <c r="K25" s="5" t="s">
        <v>1094</v>
      </c>
      <c r="L25" s="5">
        <v>3463</v>
      </c>
      <c r="M25" s="5">
        <v>1964</v>
      </c>
      <c r="N25" s="5" t="s">
        <v>925</v>
      </c>
      <c r="O25" s="8">
        <v>6</v>
      </c>
      <c r="P25" s="5">
        <v>3928</v>
      </c>
      <c r="Q25" s="5">
        <v>6926</v>
      </c>
      <c r="R25" s="17"/>
      <c r="S25" s="17"/>
      <c r="T25" s="5" t="s">
        <v>993</v>
      </c>
      <c r="U25" s="5" t="s">
        <v>877</v>
      </c>
      <c r="V25" s="5" t="s">
        <v>878</v>
      </c>
      <c r="W25" s="5" t="s">
        <v>879</v>
      </c>
      <c r="X25" s="5" t="s">
        <v>880</v>
      </c>
    </row>
    <row r="26" spans="1:24">
      <c r="A26" s="5" t="s">
        <v>22</v>
      </c>
      <c r="B26" s="10">
        <v>41303</v>
      </c>
      <c r="C26" s="10"/>
      <c r="D26" s="5" t="s">
        <v>1540</v>
      </c>
      <c r="E26" s="5">
        <v>10002</v>
      </c>
      <c r="F26" s="5" t="s">
        <v>1458</v>
      </c>
      <c r="G26" s="5">
        <v>1</v>
      </c>
      <c r="H26" s="2" t="s">
        <v>990</v>
      </c>
      <c r="I26" s="2" t="s">
        <v>868</v>
      </c>
      <c r="J26" s="2" t="s">
        <v>870</v>
      </c>
      <c r="K26" s="5" t="s">
        <v>1158</v>
      </c>
      <c r="L26" s="5">
        <v>4079</v>
      </c>
      <c r="M26" s="5">
        <v>1413</v>
      </c>
      <c r="N26" s="5" t="s">
        <v>923</v>
      </c>
      <c r="O26" s="8">
        <v>5</v>
      </c>
      <c r="P26" s="5">
        <v>1413</v>
      </c>
      <c r="Q26" s="5">
        <v>4079</v>
      </c>
      <c r="R26" s="17"/>
      <c r="S26" s="17"/>
      <c r="T26" s="5" t="s">
        <v>990</v>
      </c>
      <c r="U26" s="5" t="s">
        <v>867</v>
      </c>
      <c r="V26" s="5" t="s">
        <v>868</v>
      </c>
      <c r="W26" s="5" t="s">
        <v>869</v>
      </c>
      <c r="X26" s="5" t="s">
        <v>870</v>
      </c>
    </row>
    <row r="27" spans="1:24">
      <c r="A27" s="5" t="s">
        <v>23</v>
      </c>
      <c r="B27" s="10">
        <v>41306</v>
      </c>
      <c r="C27" s="10"/>
      <c r="D27" s="5" t="s">
        <v>1543</v>
      </c>
      <c r="E27" s="5">
        <v>10008</v>
      </c>
      <c r="F27" s="5" t="s">
        <v>1388</v>
      </c>
      <c r="G27" s="5">
        <v>1</v>
      </c>
      <c r="H27" s="2" t="s">
        <v>995</v>
      </c>
      <c r="I27" s="2" t="s">
        <v>889</v>
      </c>
      <c r="J27" s="2" t="s">
        <v>890</v>
      </c>
      <c r="K27" s="5" t="s">
        <v>1088</v>
      </c>
      <c r="L27" s="5">
        <v>2523</v>
      </c>
      <c r="M27" s="5">
        <v>1665</v>
      </c>
      <c r="N27" s="5" t="s">
        <v>918</v>
      </c>
      <c r="O27" s="8">
        <v>10</v>
      </c>
      <c r="P27" s="5">
        <v>1665</v>
      </c>
      <c r="Q27" s="5">
        <v>2523</v>
      </c>
      <c r="R27" s="17"/>
      <c r="S27" s="17"/>
      <c r="T27" s="5" t="s">
        <v>995</v>
      </c>
      <c r="U27" s="5" t="s">
        <v>888</v>
      </c>
      <c r="V27" s="5" t="s">
        <v>889</v>
      </c>
      <c r="W27" s="5" t="s">
        <v>865</v>
      </c>
      <c r="X27" s="5" t="s">
        <v>890</v>
      </c>
    </row>
    <row r="28" spans="1:24">
      <c r="A28" s="5" t="s">
        <v>24</v>
      </c>
      <c r="B28" s="10">
        <v>41308</v>
      </c>
      <c r="C28" s="10"/>
      <c r="D28" s="5" t="s">
        <v>1539</v>
      </c>
      <c r="E28" s="5">
        <v>10012</v>
      </c>
      <c r="F28" s="5" t="s">
        <v>1387</v>
      </c>
      <c r="G28" s="5">
        <v>1</v>
      </c>
      <c r="H28" s="2" t="s">
        <v>999</v>
      </c>
      <c r="I28" s="2" t="s">
        <v>903</v>
      </c>
      <c r="J28" s="2" t="s">
        <v>904</v>
      </c>
      <c r="K28" s="5" t="s">
        <v>1087</v>
      </c>
      <c r="L28" s="5">
        <v>3324</v>
      </c>
      <c r="M28" s="5">
        <v>1846</v>
      </c>
      <c r="N28" s="5" t="s">
        <v>918</v>
      </c>
      <c r="O28" s="8">
        <v>4</v>
      </c>
      <c r="P28" s="5">
        <v>1846</v>
      </c>
      <c r="Q28" s="5">
        <v>3324</v>
      </c>
      <c r="R28" s="17"/>
      <c r="S28" s="17"/>
      <c r="T28" s="5" t="s">
        <v>999</v>
      </c>
      <c r="U28" s="5" t="s">
        <v>902</v>
      </c>
      <c r="V28" s="5" t="s">
        <v>903</v>
      </c>
      <c r="W28" s="5" t="s">
        <v>879</v>
      </c>
      <c r="X28" s="5" t="s">
        <v>904</v>
      </c>
    </row>
    <row r="29" spans="1:24">
      <c r="A29" s="5" t="s">
        <v>25</v>
      </c>
      <c r="B29" s="10">
        <v>41314</v>
      </c>
      <c r="C29" s="10"/>
      <c r="D29" s="5" t="s">
        <v>1541</v>
      </c>
      <c r="E29" s="5">
        <v>10001</v>
      </c>
      <c r="F29" s="5" t="s">
        <v>1448</v>
      </c>
      <c r="G29" s="5">
        <v>2</v>
      </c>
      <c r="H29" s="2" t="s">
        <v>1562</v>
      </c>
      <c r="I29" s="2" t="s">
        <v>864</v>
      </c>
      <c r="J29" s="2" t="s">
        <v>866</v>
      </c>
      <c r="K29" s="5" t="s">
        <v>1148</v>
      </c>
      <c r="L29" s="5">
        <v>3725</v>
      </c>
      <c r="M29" s="5">
        <v>1250</v>
      </c>
      <c r="N29" s="5" t="s">
        <v>918</v>
      </c>
      <c r="O29" s="8">
        <v>8</v>
      </c>
      <c r="P29" s="5">
        <v>2500</v>
      </c>
      <c r="Q29" s="5">
        <v>7450</v>
      </c>
      <c r="R29" s="17"/>
      <c r="S29" s="17"/>
      <c r="T29" s="5" t="s">
        <v>1562</v>
      </c>
      <c r="U29" s="5" t="s">
        <v>863</v>
      </c>
      <c r="V29" s="5" t="s">
        <v>864</v>
      </c>
      <c r="W29" s="5" t="s">
        <v>865</v>
      </c>
      <c r="X29" s="5" t="s">
        <v>866</v>
      </c>
    </row>
    <row r="30" spans="1:24">
      <c r="A30" s="5" t="s">
        <v>26</v>
      </c>
      <c r="B30" s="10">
        <v>41314</v>
      </c>
      <c r="C30" s="10"/>
      <c r="D30" s="5" t="s">
        <v>1544</v>
      </c>
      <c r="E30" s="5">
        <v>10008</v>
      </c>
      <c r="F30" s="5" t="s">
        <v>1420</v>
      </c>
      <c r="G30" s="5">
        <v>2</v>
      </c>
      <c r="H30" s="2" t="s">
        <v>995</v>
      </c>
      <c r="I30" s="2" t="s">
        <v>889</v>
      </c>
      <c r="J30" s="2" t="s">
        <v>890</v>
      </c>
      <c r="K30" s="5" t="s">
        <v>1120</v>
      </c>
      <c r="L30" s="5">
        <v>4291</v>
      </c>
      <c r="M30" s="5">
        <v>2021</v>
      </c>
      <c r="N30" s="5" t="s">
        <v>918</v>
      </c>
      <c r="O30" s="8">
        <v>3</v>
      </c>
      <c r="P30" s="5">
        <v>4042</v>
      </c>
      <c r="Q30" s="5">
        <v>8582</v>
      </c>
      <c r="R30" s="17"/>
      <c r="S30" s="17"/>
      <c r="T30" s="5" t="s">
        <v>995</v>
      </c>
      <c r="U30" s="5" t="s">
        <v>888</v>
      </c>
      <c r="V30" s="5" t="s">
        <v>889</v>
      </c>
      <c r="W30" s="5" t="s">
        <v>865</v>
      </c>
      <c r="X30" s="5" t="s">
        <v>890</v>
      </c>
    </row>
    <row r="31" spans="1:24">
      <c r="A31" s="5" t="s">
        <v>27</v>
      </c>
      <c r="B31" s="10">
        <v>41314</v>
      </c>
      <c r="C31" s="10"/>
      <c r="D31" s="5" t="s">
        <v>1540</v>
      </c>
      <c r="E31" s="5">
        <v>10005</v>
      </c>
      <c r="F31" s="5" t="s">
        <v>1349</v>
      </c>
      <c r="G31" s="5">
        <v>2</v>
      </c>
      <c r="H31" s="2" t="s">
        <v>993</v>
      </c>
      <c r="I31" s="2" t="s">
        <v>878</v>
      </c>
      <c r="J31" s="2" t="s">
        <v>880</v>
      </c>
      <c r="K31" s="5" t="s">
        <v>1049</v>
      </c>
      <c r="L31" s="5">
        <v>4731</v>
      </c>
      <c r="M31" s="5">
        <v>1858</v>
      </c>
      <c r="N31" s="5" t="s">
        <v>918</v>
      </c>
      <c r="O31" s="8">
        <v>5</v>
      </c>
      <c r="P31" s="5">
        <v>3716</v>
      </c>
      <c r="Q31" s="5">
        <v>9462</v>
      </c>
      <c r="R31" s="17"/>
      <c r="S31" s="17"/>
      <c r="T31" s="5" t="s">
        <v>993</v>
      </c>
      <c r="U31" s="5" t="s">
        <v>877</v>
      </c>
      <c r="V31" s="5" t="s">
        <v>878</v>
      </c>
      <c r="W31" s="5" t="s">
        <v>879</v>
      </c>
      <c r="X31" s="5" t="s">
        <v>880</v>
      </c>
    </row>
    <row r="32" spans="1:24">
      <c r="A32" s="5" t="s">
        <v>1575</v>
      </c>
      <c r="B32" s="10">
        <v>41316</v>
      </c>
      <c r="C32" s="10"/>
      <c r="D32" s="5" t="s">
        <v>1543</v>
      </c>
      <c r="E32" s="5">
        <v>10014</v>
      </c>
      <c r="F32" s="5" t="s">
        <v>1505</v>
      </c>
      <c r="G32" s="5">
        <v>1</v>
      </c>
      <c r="H32" s="2" t="s">
        <v>1001</v>
      </c>
      <c r="I32" s="2" t="s">
        <v>910</v>
      </c>
      <c r="J32" s="2" t="s">
        <v>912</v>
      </c>
      <c r="K32" s="5" t="s">
        <v>1205</v>
      </c>
      <c r="L32" s="5">
        <v>2958</v>
      </c>
      <c r="M32" s="5">
        <v>1678</v>
      </c>
      <c r="N32" s="5" t="s">
        <v>925</v>
      </c>
      <c r="O32" s="8">
        <v>10</v>
      </c>
      <c r="P32" s="5">
        <v>1678</v>
      </c>
      <c r="Q32" s="5">
        <v>2958</v>
      </c>
      <c r="R32" s="17"/>
      <c r="S32" s="17"/>
      <c r="T32" s="5" t="s">
        <v>1001</v>
      </c>
      <c r="U32" s="5" t="s">
        <v>909</v>
      </c>
      <c r="V32" s="5" t="s">
        <v>910</v>
      </c>
      <c r="W32" s="5" t="s">
        <v>911</v>
      </c>
      <c r="X32" s="5" t="s">
        <v>912</v>
      </c>
    </row>
    <row r="33" spans="1:24">
      <c r="A33" s="5" t="s">
        <v>1576</v>
      </c>
      <c r="B33" s="10">
        <v>41319</v>
      </c>
      <c r="C33" s="10"/>
      <c r="D33" s="5" t="s">
        <v>1539</v>
      </c>
      <c r="E33" s="5">
        <v>10014</v>
      </c>
      <c r="F33" s="5" t="s">
        <v>1430</v>
      </c>
      <c r="G33" s="5">
        <v>2</v>
      </c>
      <c r="H33" s="2" t="s">
        <v>1001</v>
      </c>
      <c r="I33" s="2" t="s">
        <v>910</v>
      </c>
      <c r="J33" s="2" t="s">
        <v>912</v>
      </c>
      <c r="K33" s="5" t="s">
        <v>1130</v>
      </c>
      <c r="L33" s="5">
        <v>3493</v>
      </c>
      <c r="M33" s="5">
        <v>2180</v>
      </c>
      <c r="N33" s="5" t="s">
        <v>918</v>
      </c>
      <c r="O33" s="8">
        <v>4</v>
      </c>
      <c r="P33" s="5">
        <v>4360</v>
      </c>
      <c r="Q33" s="5">
        <v>6986</v>
      </c>
      <c r="R33" s="17"/>
      <c r="S33" s="17"/>
      <c r="T33" s="5" t="s">
        <v>1001</v>
      </c>
      <c r="U33" s="5" t="s">
        <v>909</v>
      </c>
      <c r="V33" s="5" t="s">
        <v>910</v>
      </c>
      <c r="W33" s="5" t="s">
        <v>911</v>
      </c>
      <c r="X33" s="5" t="s">
        <v>912</v>
      </c>
    </row>
    <row r="34" spans="1:24">
      <c r="A34" s="5" t="s">
        <v>28</v>
      </c>
      <c r="B34" s="10">
        <v>41320</v>
      </c>
      <c r="C34" s="10"/>
      <c r="D34" s="5" t="s">
        <v>1545</v>
      </c>
      <c r="E34" s="5">
        <v>10015</v>
      </c>
      <c r="F34" s="5" t="s">
        <v>1309</v>
      </c>
      <c r="G34" s="5">
        <v>1</v>
      </c>
      <c r="H34" s="2" t="s">
        <v>1002</v>
      </c>
      <c r="I34" s="2" t="s">
        <v>914</v>
      </c>
      <c r="J34" s="2" t="s">
        <v>915</v>
      </c>
      <c r="K34" s="5" t="s">
        <v>984</v>
      </c>
      <c r="L34" s="5">
        <v>4831</v>
      </c>
      <c r="M34" s="5">
        <v>2265</v>
      </c>
      <c r="N34" s="5" t="s">
        <v>918</v>
      </c>
      <c r="O34" s="8">
        <v>6</v>
      </c>
      <c r="P34" s="5">
        <v>2265</v>
      </c>
      <c r="Q34" s="5">
        <v>4831</v>
      </c>
      <c r="R34" s="17"/>
      <c r="S34" s="17"/>
      <c r="T34" s="5" t="s">
        <v>1002</v>
      </c>
      <c r="U34" s="5" t="s">
        <v>913</v>
      </c>
      <c r="V34" s="5" t="s">
        <v>914</v>
      </c>
      <c r="W34" s="5" t="s">
        <v>907</v>
      </c>
      <c r="X34" s="5" t="s">
        <v>915</v>
      </c>
    </row>
    <row r="35" spans="1:24">
      <c r="A35" s="5" t="s">
        <v>29</v>
      </c>
      <c r="B35" s="10">
        <v>41320</v>
      </c>
      <c r="C35" s="10"/>
      <c r="D35" s="5" t="s">
        <v>1541</v>
      </c>
      <c r="E35" s="5">
        <v>10003</v>
      </c>
      <c r="F35" s="5" t="s">
        <v>1286</v>
      </c>
      <c r="G35" s="5">
        <v>3</v>
      </c>
      <c r="H35" s="2" t="s">
        <v>991</v>
      </c>
      <c r="I35" s="2" t="s">
        <v>872</v>
      </c>
      <c r="J35" s="2" t="s">
        <v>874</v>
      </c>
      <c r="K35" s="5" t="s">
        <v>981</v>
      </c>
      <c r="L35" s="5">
        <v>2734</v>
      </c>
      <c r="M35" s="5">
        <v>1596</v>
      </c>
      <c r="N35" s="5" t="s">
        <v>918</v>
      </c>
      <c r="O35" s="8">
        <v>8</v>
      </c>
      <c r="P35" s="5">
        <v>4788</v>
      </c>
      <c r="Q35" s="5">
        <v>8202</v>
      </c>
      <c r="R35" s="17"/>
      <c r="S35" s="17"/>
      <c r="T35" s="5" t="s">
        <v>991</v>
      </c>
      <c r="U35" s="5" t="s">
        <v>871</v>
      </c>
      <c r="V35" s="5" t="s">
        <v>872</v>
      </c>
      <c r="W35" s="5" t="s">
        <v>873</v>
      </c>
      <c r="X35" s="5" t="s">
        <v>874</v>
      </c>
    </row>
    <row r="36" spans="1:24">
      <c r="A36" s="5" t="s">
        <v>30</v>
      </c>
      <c r="B36" s="10">
        <v>41320</v>
      </c>
      <c r="C36" s="10"/>
      <c r="D36" s="5" t="s">
        <v>1546</v>
      </c>
      <c r="E36" s="5">
        <v>10002</v>
      </c>
      <c r="F36" s="5" t="s">
        <v>1521</v>
      </c>
      <c r="G36" s="5">
        <v>2</v>
      </c>
      <c r="H36" s="2" t="s">
        <v>990</v>
      </c>
      <c r="I36" s="2" t="s">
        <v>868</v>
      </c>
      <c r="J36" s="2" t="s">
        <v>870</v>
      </c>
      <c r="K36" s="5" t="s">
        <v>1221</v>
      </c>
      <c r="L36" s="5">
        <v>4711</v>
      </c>
      <c r="M36" s="5">
        <v>1267</v>
      </c>
      <c r="N36" s="5" t="s">
        <v>923</v>
      </c>
      <c r="O36" s="8">
        <v>4</v>
      </c>
      <c r="P36" s="5">
        <v>2534</v>
      </c>
      <c r="Q36" s="5">
        <v>9422</v>
      </c>
      <c r="R36" s="17"/>
      <c r="S36" s="17"/>
      <c r="T36" s="5" t="s">
        <v>990</v>
      </c>
      <c r="U36" s="5" t="s">
        <v>867</v>
      </c>
      <c r="V36" s="5" t="s">
        <v>868</v>
      </c>
      <c r="W36" s="5" t="s">
        <v>869</v>
      </c>
      <c r="X36" s="5" t="s">
        <v>870</v>
      </c>
    </row>
    <row r="37" spans="1:24">
      <c r="A37" s="5" t="s">
        <v>1577</v>
      </c>
      <c r="B37" s="10">
        <v>41321</v>
      </c>
      <c r="C37" s="10"/>
      <c r="D37" s="5" t="s">
        <v>1540</v>
      </c>
      <c r="E37" s="5">
        <v>10009</v>
      </c>
      <c r="F37" s="5" t="s">
        <v>1248</v>
      </c>
      <c r="G37" s="5">
        <v>1</v>
      </c>
      <c r="H37" s="2" t="s">
        <v>996</v>
      </c>
      <c r="I37" s="2" t="s">
        <v>892</v>
      </c>
      <c r="J37" s="2" t="s">
        <v>894</v>
      </c>
      <c r="K37" s="5" t="s">
        <v>952</v>
      </c>
      <c r="L37" s="5">
        <v>2529</v>
      </c>
      <c r="M37" s="5">
        <v>1630</v>
      </c>
      <c r="N37" s="5" t="s">
        <v>918</v>
      </c>
      <c r="O37" s="8">
        <v>5</v>
      </c>
      <c r="P37" s="5">
        <v>1630</v>
      </c>
      <c r="Q37" s="5">
        <v>2529</v>
      </c>
      <c r="R37" s="17"/>
      <c r="S37" s="17"/>
      <c r="T37" s="5" t="s">
        <v>996</v>
      </c>
      <c r="U37" s="5" t="s">
        <v>891</v>
      </c>
      <c r="V37" s="5" t="s">
        <v>892</v>
      </c>
      <c r="W37" s="5" t="s">
        <v>893</v>
      </c>
      <c r="X37" s="5" t="s">
        <v>894</v>
      </c>
    </row>
    <row r="38" spans="1:24">
      <c r="A38" s="5" t="s">
        <v>31</v>
      </c>
      <c r="B38" s="10">
        <v>41321</v>
      </c>
      <c r="C38" s="10"/>
      <c r="D38" s="5" t="s">
        <v>1541</v>
      </c>
      <c r="E38" s="5">
        <v>10008</v>
      </c>
      <c r="F38" s="5" t="s">
        <v>1289</v>
      </c>
      <c r="G38" s="5">
        <v>2</v>
      </c>
      <c r="H38" s="2" t="s">
        <v>995</v>
      </c>
      <c r="I38" s="2" t="s">
        <v>889</v>
      </c>
      <c r="J38" s="2" t="s">
        <v>890</v>
      </c>
      <c r="K38" s="5" t="s">
        <v>939</v>
      </c>
      <c r="L38" s="5">
        <v>3768</v>
      </c>
      <c r="M38" s="5">
        <v>1353</v>
      </c>
      <c r="N38" s="5" t="s">
        <v>918</v>
      </c>
      <c r="O38" s="8">
        <v>8</v>
      </c>
      <c r="P38" s="5">
        <v>2706</v>
      </c>
      <c r="Q38" s="5">
        <v>7536</v>
      </c>
      <c r="R38" s="17"/>
      <c r="S38" s="17"/>
      <c r="T38" s="5" t="s">
        <v>995</v>
      </c>
      <c r="U38" s="5" t="s">
        <v>888</v>
      </c>
      <c r="V38" s="5" t="s">
        <v>889</v>
      </c>
      <c r="W38" s="5" t="s">
        <v>865</v>
      </c>
      <c r="X38" s="5" t="s">
        <v>890</v>
      </c>
    </row>
    <row r="39" spans="1:24">
      <c r="A39" s="5" t="s">
        <v>32</v>
      </c>
      <c r="B39" s="10">
        <v>41325</v>
      </c>
      <c r="C39" s="10"/>
      <c r="D39" s="5" t="s">
        <v>1539</v>
      </c>
      <c r="E39" s="5">
        <v>10007</v>
      </c>
      <c r="F39" s="5" t="s">
        <v>1349</v>
      </c>
      <c r="G39" s="5">
        <v>1</v>
      </c>
      <c r="H39" s="2" t="s">
        <v>994</v>
      </c>
      <c r="I39" s="2" t="s">
        <v>886</v>
      </c>
      <c r="J39" s="2" t="s">
        <v>887</v>
      </c>
      <c r="K39" s="5" t="s">
        <v>1049</v>
      </c>
      <c r="L39" s="5">
        <v>4731</v>
      </c>
      <c r="M39" s="5">
        <v>1858</v>
      </c>
      <c r="N39" s="5" t="s">
        <v>918</v>
      </c>
      <c r="O39" s="8">
        <v>4</v>
      </c>
      <c r="P39" s="5">
        <v>1858</v>
      </c>
      <c r="Q39" s="5">
        <v>4731</v>
      </c>
      <c r="R39" s="17"/>
      <c r="S39" s="17"/>
      <c r="T39" s="5" t="s">
        <v>994</v>
      </c>
      <c r="U39" s="5" t="s">
        <v>885</v>
      </c>
      <c r="V39" s="5" t="s">
        <v>886</v>
      </c>
      <c r="W39" s="5" t="s">
        <v>879</v>
      </c>
      <c r="X39" s="5" t="s">
        <v>887</v>
      </c>
    </row>
    <row r="40" spans="1:24">
      <c r="A40" s="5" t="s">
        <v>33</v>
      </c>
      <c r="B40" s="10">
        <v>41329</v>
      </c>
      <c r="C40" s="10"/>
      <c r="D40" s="5" t="s">
        <v>1546</v>
      </c>
      <c r="E40" s="5">
        <v>10005</v>
      </c>
      <c r="F40" s="5" t="s">
        <v>1485</v>
      </c>
      <c r="G40" s="5">
        <v>1</v>
      </c>
      <c r="H40" s="2" t="s">
        <v>993</v>
      </c>
      <c r="I40" s="2" t="s">
        <v>878</v>
      </c>
      <c r="J40" s="2" t="s">
        <v>880</v>
      </c>
      <c r="K40" s="5" t="s">
        <v>1185</v>
      </c>
      <c r="L40" s="5">
        <v>3245</v>
      </c>
      <c r="M40" s="5">
        <v>1964</v>
      </c>
      <c r="N40" s="5" t="s">
        <v>918</v>
      </c>
      <c r="O40" s="8">
        <v>4</v>
      </c>
      <c r="P40" s="5">
        <v>1964</v>
      </c>
      <c r="Q40" s="5">
        <v>3245</v>
      </c>
      <c r="R40" s="17"/>
      <c r="S40" s="17"/>
      <c r="T40" s="5" t="s">
        <v>993</v>
      </c>
      <c r="U40" s="5" t="s">
        <v>877</v>
      </c>
      <c r="V40" s="5" t="s">
        <v>878</v>
      </c>
      <c r="W40" s="5" t="s">
        <v>879</v>
      </c>
      <c r="X40" s="5" t="s">
        <v>880</v>
      </c>
    </row>
    <row r="41" spans="1:24">
      <c r="A41" s="5" t="s">
        <v>34</v>
      </c>
      <c r="B41" s="10">
        <v>41329</v>
      </c>
      <c r="C41" s="10"/>
      <c r="D41" s="5" t="s">
        <v>1544</v>
      </c>
      <c r="E41" s="5">
        <v>10005</v>
      </c>
      <c r="F41" s="5" t="s">
        <v>1434</v>
      </c>
      <c r="G41" s="5">
        <v>1</v>
      </c>
      <c r="H41" s="2" t="s">
        <v>993</v>
      </c>
      <c r="I41" s="2" t="s">
        <v>878</v>
      </c>
      <c r="J41" s="2" t="s">
        <v>880</v>
      </c>
      <c r="K41" s="5" t="s">
        <v>1134</v>
      </c>
      <c r="L41" s="5">
        <v>4342</v>
      </c>
      <c r="M41" s="5">
        <v>1689</v>
      </c>
      <c r="N41" s="5" t="s">
        <v>925</v>
      </c>
      <c r="O41" s="8">
        <v>3</v>
      </c>
      <c r="P41" s="5">
        <v>1689</v>
      </c>
      <c r="Q41" s="5">
        <v>4342</v>
      </c>
      <c r="R41" s="17"/>
      <c r="S41" s="17"/>
      <c r="T41" s="5" t="s">
        <v>993</v>
      </c>
      <c r="U41" s="5" t="s">
        <v>877</v>
      </c>
      <c r="V41" s="5" t="s">
        <v>878</v>
      </c>
      <c r="W41" s="5" t="s">
        <v>879</v>
      </c>
      <c r="X41" s="5" t="s">
        <v>880</v>
      </c>
    </row>
    <row r="42" spans="1:24">
      <c r="A42" s="5" t="s">
        <v>35</v>
      </c>
      <c r="B42" s="10">
        <v>41329</v>
      </c>
      <c r="C42" s="10"/>
      <c r="D42" s="5" t="s">
        <v>1546</v>
      </c>
      <c r="E42" s="5">
        <v>10008</v>
      </c>
      <c r="F42" s="5" t="s">
        <v>1483</v>
      </c>
      <c r="G42" s="5">
        <v>1</v>
      </c>
      <c r="H42" s="2" t="s">
        <v>995</v>
      </c>
      <c r="I42" s="2" t="s">
        <v>889</v>
      </c>
      <c r="J42" s="2" t="s">
        <v>890</v>
      </c>
      <c r="K42" s="5" t="s">
        <v>1183</v>
      </c>
      <c r="L42" s="5">
        <v>4874</v>
      </c>
      <c r="M42" s="5">
        <v>1503</v>
      </c>
      <c r="N42" s="5" t="s">
        <v>918</v>
      </c>
      <c r="O42" s="8">
        <v>4</v>
      </c>
      <c r="P42" s="5">
        <v>1503</v>
      </c>
      <c r="Q42" s="5">
        <v>4874</v>
      </c>
      <c r="R42" s="17"/>
      <c r="S42" s="17"/>
      <c r="T42" s="5" t="s">
        <v>995</v>
      </c>
      <c r="U42" s="5" t="s">
        <v>888</v>
      </c>
      <c r="V42" s="5" t="s">
        <v>889</v>
      </c>
      <c r="W42" s="5" t="s">
        <v>865</v>
      </c>
      <c r="X42" s="5" t="s">
        <v>890</v>
      </c>
    </row>
    <row r="43" spans="1:24">
      <c r="A43" s="5" t="s">
        <v>36</v>
      </c>
      <c r="B43" s="10">
        <v>41329</v>
      </c>
      <c r="C43" s="10"/>
      <c r="D43" s="5" t="s">
        <v>1540</v>
      </c>
      <c r="E43" s="5">
        <v>10010</v>
      </c>
      <c r="F43" s="5" t="s">
        <v>1474</v>
      </c>
      <c r="G43" s="5">
        <v>2</v>
      </c>
      <c r="H43" s="2" t="s">
        <v>997</v>
      </c>
      <c r="I43" s="2" t="s">
        <v>896</v>
      </c>
      <c r="J43" s="2" t="s">
        <v>897</v>
      </c>
      <c r="K43" s="5" t="s">
        <v>1174</v>
      </c>
      <c r="L43" s="5">
        <v>3844</v>
      </c>
      <c r="M43" s="5">
        <v>2157</v>
      </c>
      <c r="N43" s="5" t="s">
        <v>918</v>
      </c>
      <c r="O43" s="8">
        <v>5</v>
      </c>
      <c r="P43" s="5">
        <v>4314</v>
      </c>
      <c r="Q43" s="5">
        <v>7688</v>
      </c>
      <c r="R43" s="17"/>
      <c r="S43" s="17"/>
      <c r="T43" s="5" t="s">
        <v>997</v>
      </c>
      <c r="U43" s="5" t="s">
        <v>895</v>
      </c>
      <c r="V43" s="5" t="s">
        <v>896</v>
      </c>
      <c r="W43" s="5" t="s">
        <v>879</v>
      </c>
      <c r="X43" s="5" t="s">
        <v>897</v>
      </c>
    </row>
    <row r="44" spans="1:24">
      <c r="A44" s="5" t="s">
        <v>37</v>
      </c>
      <c r="B44" s="10">
        <v>41329</v>
      </c>
      <c r="C44" s="10"/>
      <c r="D44" s="5" t="s">
        <v>1542</v>
      </c>
      <c r="E44" s="5">
        <v>10011</v>
      </c>
      <c r="F44" s="5" t="s">
        <v>1419</v>
      </c>
      <c r="G44" s="5">
        <v>3</v>
      </c>
      <c r="H44" s="2" t="s">
        <v>998</v>
      </c>
      <c r="I44" s="2" t="s">
        <v>899</v>
      </c>
      <c r="J44" s="2" t="s">
        <v>901</v>
      </c>
      <c r="K44" s="5" t="s">
        <v>1119</v>
      </c>
      <c r="L44" s="5">
        <v>2658</v>
      </c>
      <c r="M44" s="5">
        <v>1274</v>
      </c>
      <c r="N44" s="5" t="s">
        <v>918</v>
      </c>
      <c r="O44" s="8">
        <v>1</v>
      </c>
      <c r="P44" s="5">
        <v>3822</v>
      </c>
      <c r="Q44" s="5">
        <v>7974</v>
      </c>
      <c r="R44" s="17"/>
      <c r="S44" s="17"/>
      <c r="T44" s="5" t="s">
        <v>998</v>
      </c>
      <c r="U44" s="5" t="s">
        <v>898</v>
      </c>
      <c r="V44" s="5" t="s">
        <v>899</v>
      </c>
      <c r="W44" s="5" t="s">
        <v>900</v>
      </c>
      <c r="X44" s="5" t="s">
        <v>901</v>
      </c>
    </row>
    <row r="45" spans="1:24">
      <c r="A45" s="5" t="s">
        <v>38</v>
      </c>
      <c r="B45" s="10">
        <v>41329</v>
      </c>
      <c r="C45" s="10"/>
      <c r="D45" s="5" t="s">
        <v>1546</v>
      </c>
      <c r="E45" s="5">
        <v>10014</v>
      </c>
      <c r="F45" s="5" t="s">
        <v>1480</v>
      </c>
      <c r="G45" s="5">
        <v>3</v>
      </c>
      <c r="H45" s="2" t="s">
        <v>1001</v>
      </c>
      <c r="I45" s="2" t="s">
        <v>910</v>
      </c>
      <c r="J45" s="2" t="s">
        <v>912</v>
      </c>
      <c r="K45" s="5" t="s">
        <v>1180</v>
      </c>
      <c r="L45" s="5">
        <v>4990</v>
      </c>
      <c r="M45" s="5">
        <v>1360</v>
      </c>
      <c r="N45" s="5" t="s">
        <v>918</v>
      </c>
      <c r="O45" s="8">
        <v>4</v>
      </c>
      <c r="P45" s="5">
        <v>4080</v>
      </c>
      <c r="Q45" s="5">
        <v>14970</v>
      </c>
      <c r="R45" s="17"/>
      <c r="S45" s="17"/>
      <c r="T45" s="5" t="s">
        <v>1001</v>
      </c>
      <c r="U45" s="5" t="s">
        <v>909</v>
      </c>
      <c r="V45" s="5" t="s">
        <v>910</v>
      </c>
      <c r="W45" s="5" t="s">
        <v>911</v>
      </c>
      <c r="X45" s="5" t="s">
        <v>912</v>
      </c>
    </row>
    <row r="46" spans="1:24">
      <c r="A46" s="5" t="s">
        <v>1578</v>
      </c>
      <c r="B46" s="10">
        <v>41333</v>
      </c>
      <c r="C46" s="10"/>
      <c r="D46" s="5" t="s">
        <v>1544</v>
      </c>
      <c r="E46" s="5">
        <v>10015</v>
      </c>
      <c r="F46" s="5" t="s">
        <v>1470</v>
      </c>
      <c r="G46" s="5">
        <v>1</v>
      </c>
      <c r="H46" s="2" t="s">
        <v>1002</v>
      </c>
      <c r="I46" s="2" t="s">
        <v>914</v>
      </c>
      <c r="J46" s="2" t="s">
        <v>915</v>
      </c>
      <c r="K46" s="5" t="s">
        <v>1170</v>
      </c>
      <c r="L46" s="5">
        <v>2509</v>
      </c>
      <c r="M46" s="5">
        <v>1452</v>
      </c>
      <c r="N46" s="5" t="s">
        <v>918</v>
      </c>
      <c r="O46" s="8">
        <v>3</v>
      </c>
      <c r="P46" s="5">
        <v>1452</v>
      </c>
      <c r="Q46" s="5">
        <v>2509</v>
      </c>
      <c r="R46" s="17"/>
      <c r="S46" s="17"/>
      <c r="T46" s="5" t="s">
        <v>1002</v>
      </c>
      <c r="U46" s="5" t="s">
        <v>913</v>
      </c>
      <c r="V46" s="5" t="s">
        <v>914</v>
      </c>
      <c r="W46" s="5" t="s">
        <v>907</v>
      </c>
      <c r="X46" s="5" t="s">
        <v>915</v>
      </c>
    </row>
    <row r="47" spans="1:24">
      <c r="A47" s="5" t="s">
        <v>39</v>
      </c>
      <c r="B47" s="10">
        <v>41333</v>
      </c>
      <c r="C47" s="10"/>
      <c r="D47" s="5" t="s">
        <v>1539</v>
      </c>
      <c r="E47" s="5">
        <v>10009</v>
      </c>
      <c r="F47" s="5" t="s">
        <v>1374</v>
      </c>
      <c r="G47" s="5">
        <v>1</v>
      </c>
      <c r="H47" s="2" t="s">
        <v>996</v>
      </c>
      <c r="I47" s="2" t="s">
        <v>892</v>
      </c>
      <c r="J47" s="2" t="s">
        <v>894</v>
      </c>
      <c r="K47" s="5" t="s">
        <v>1074</v>
      </c>
      <c r="L47" s="5">
        <v>2923</v>
      </c>
      <c r="M47" s="5">
        <v>2480</v>
      </c>
      <c r="N47" s="5" t="s">
        <v>923</v>
      </c>
      <c r="O47" s="8">
        <v>4</v>
      </c>
      <c r="P47" s="5">
        <v>2480</v>
      </c>
      <c r="Q47" s="5">
        <v>2923</v>
      </c>
      <c r="R47" s="17"/>
      <c r="S47" s="17"/>
      <c r="T47" s="5" t="s">
        <v>996</v>
      </c>
      <c r="U47" s="5" t="s">
        <v>891</v>
      </c>
      <c r="V47" s="5" t="s">
        <v>892</v>
      </c>
      <c r="W47" s="5" t="s">
        <v>893</v>
      </c>
      <c r="X47" s="5" t="s">
        <v>894</v>
      </c>
    </row>
    <row r="48" spans="1:24">
      <c r="A48" s="5" t="s">
        <v>40</v>
      </c>
      <c r="B48" s="10">
        <v>41333</v>
      </c>
      <c r="C48" s="10"/>
      <c r="D48" s="5" t="s">
        <v>1540</v>
      </c>
      <c r="E48" s="5">
        <v>10010</v>
      </c>
      <c r="F48" s="5" t="s">
        <v>1381</v>
      </c>
      <c r="G48" s="5">
        <v>2</v>
      </c>
      <c r="H48" s="2" t="s">
        <v>997</v>
      </c>
      <c r="I48" s="2" t="s">
        <v>896</v>
      </c>
      <c r="J48" s="2" t="s">
        <v>897</v>
      </c>
      <c r="K48" s="5" t="s">
        <v>1081</v>
      </c>
      <c r="L48" s="5">
        <v>3637</v>
      </c>
      <c r="M48" s="5">
        <v>2463</v>
      </c>
      <c r="N48" s="5" t="s">
        <v>918</v>
      </c>
      <c r="O48" s="8">
        <v>5</v>
      </c>
      <c r="P48" s="5">
        <v>4926</v>
      </c>
      <c r="Q48" s="5">
        <v>7274</v>
      </c>
      <c r="R48" s="17"/>
      <c r="S48" s="17"/>
      <c r="T48" s="5" t="s">
        <v>997</v>
      </c>
      <c r="U48" s="5" t="s">
        <v>895</v>
      </c>
      <c r="V48" s="5" t="s">
        <v>896</v>
      </c>
      <c r="W48" s="5" t="s">
        <v>879</v>
      </c>
      <c r="X48" s="5" t="s">
        <v>897</v>
      </c>
    </row>
    <row r="49" spans="1:24">
      <c r="A49" s="5" t="s">
        <v>1579</v>
      </c>
      <c r="B49" s="10">
        <v>41333</v>
      </c>
      <c r="C49" s="10"/>
      <c r="D49" s="5" t="s">
        <v>1539</v>
      </c>
      <c r="E49" s="5">
        <v>10007</v>
      </c>
      <c r="F49" s="5" t="s">
        <v>1311</v>
      </c>
      <c r="G49" s="5">
        <v>3</v>
      </c>
      <c r="H49" s="2" t="s">
        <v>994</v>
      </c>
      <c r="I49" s="2" t="s">
        <v>886</v>
      </c>
      <c r="J49" s="2" t="s">
        <v>887</v>
      </c>
      <c r="K49" s="5" t="s">
        <v>1016</v>
      </c>
      <c r="L49" s="5">
        <v>3457</v>
      </c>
      <c r="M49" s="5">
        <v>2070</v>
      </c>
      <c r="N49" s="5" t="s">
        <v>923</v>
      </c>
      <c r="O49" s="8">
        <v>4</v>
      </c>
      <c r="P49" s="5">
        <v>6210</v>
      </c>
      <c r="Q49" s="5">
        <v>10371</v>
      </c>
      <c r="R49" s="17"/>
      <c r="S49" s="17"/>
      <c r="T49" s="5" t="s">
        <v>994</v>
      </c>
      <c r="U49" s="5" t="s">
        <v>885</v>
      </c>
      <c r="V49" s="5" t="s">
        <v>886</v>
      </c>
      <c r="W49" s="5" t="s">
        <v>879</v>
      </c>
      <c r="X49" s="5" t="s">
        <v>887</v>
      </c>
    </row>
    <row r="50" spans="1:24">
      <c r="A50" s="5" t="s">
        <v>41</v>
      </c>
      <c r="B50" s="10">
        <v>41336</v>
      </c>
      <c r="C50" s="10"/>
      <c r="D50" s="5" t="s">
        <v>1540</v>
      </c>
      <c r="E50" s="5">
        <v>10002</v>
      </c>
      <c r="F50" s="5" t="s">
        <v>1248</v>
      </c>
      <c r="G50" s="5">
        <v>9</v>
      </c>
      <c r="H50" s="2" t="s">
        <v>990</v>
      </c>
      <c r="I50" s="2" t="s">
        <v>868</v>
      </c>
      <c r="J50" s="2" t="s">
        <v>870</v>
      </c>
      <c r="K50" s="5" t="s">
        <v>952</v>
      </c>
      <c r="L50" s="5">
        <v>2529</v>
      </c>
      <c r="M50" s="5">
        <v>1630</v>
      </c>
      <c r="N50" s="5" t="s">
        <v>918</v>
      </c>
      <c r="O50" s="8">
        <v>5</v>
      </c>
      <c r="P50" s="5">
        <v>14670</v>
      </c>
      <c r="Q50" s="5">
        <v>22761</v>
      </c>
      <c r="R50" s="17"/>
      <c r="S50" s="17"/>
      <c r="T50" s="5" t="s">
        <v>990</v>
      </c>
      <c r="U50" s="5" t="s">
        <v>867</v>
      </c>
      <c r="V50" s="5" t="s">
        <v>868</v>
      </c>
      <c r="W50" s="5" t="s">
        <v>869</v>
      </c>
      <c r="X50" s="5" t="s">
        <v>870</v>
      </c>
    </row>
    <row r="51" spans="1:24">
      <c r="A51" s="5" t="s">
        <v>42</v>
      </c>
      <c r="B51" s="10">
        <v>41344</v>
      </c>
      <c r="C51" s="10"/>
      <c r="D51" s="5" t="s">
        <v>1544</v>
      </c>
      <c r="E51" s="5">
        <v>10012</v>
      </c>
      <c r="F51" s="5" t="s">
        <v>1305</v>
      </c>
      <c r="G51" s="5">
        <v>1</v>
      </c>
      <c r="H51" s="2" t="s">
        <v>999</v>
      </c>
      <c r="I51" s="2" t="s">
        <v>903</v>
      </c>
      <c r="J51" s="2" t="s">
        <v>904</v>
      </c>
      <c r="K51" s="5" t="s">
        <v>1013</v>
      </c>
      <c r="L51" s="5">
        <v>4623</v>
      </c>
      <c r="M51" s="5">
        <v>1878</v>
      </c>
      <c r="N51" s="5" t="s">
        <v>925</v>
      </c>
      <c r="O51" s="8">
        <v>3</v>
      </c>
      <c r="P51" s="5">
        <v>1878</v>
      </c>
      <c r="Q51" s="5">
        <v>4623</v>
      </c>
      <c r="R51" s="17"/>
      <c r="S51" s="17"/>
      <c r="T51" s="5" t="s">
        <v>999</v>
      </c>
      <c r="U51" s="5" t="s">
        <v>902</v>
      </c>
      <c r="V51" s="5" t="s">
        <v>903</v>
      </c>
      <c r="W51" s="5" t="s">
        <v>879</v>
      </c>
      <c r="X51" s="5" t="s">
        <v>904</v>
      </c>
    </row>
    <row r="52" spans="1:24">
      <c r="A52" s="5" t="s">
        <v>43</v>
      </c>
      <c r="B52" s="10">
        <v>41345</v>
      </c>
      <c r="C52" s="10"/>
      <c r="D52" s="5" t="s">
        <v>1542</v>
      </c>
      <c r="E52" s="5">
        <v>10015</v>
      </c>
      <c r="F52" s="5" t="s">
        <v>1299</v>
      </c>
      <c r="G52" s="5">
        <v>1</v>
      </c>
      <c r="H52" s="2" t="s">
        <v>1002</v>
      </c>
      <c r="I52" s="2" t="s">
        <v>914</v>
      </c>
      <c r="J52" s="2" t="s">
        <v>915</v>
      </c>
      <c r="K52" s="5" t="s">
        <v>944</v>
      </c>
      <c r="L52" s="5">
        <v>4891</v>
      </c>
      <c r="M52" s="5">
        <v>1745</v>
      </c>
      <c r="N52" s="5" t="s">
        <v>925</v>
      </c>
      <c r="O52" s="8">
        <v>1</v>
      </c>
      <c r="P52" s="5">
        <v>1745</v>
      </c>
      <c r="Q52" s="5">
        <v>4891</v>
      </c>
      <c r="R52" s="17"/>
      <c r="S52" s="17"/>
      <c r="T52" s="5" t="s">
        <v>1002</v>
      </c>
      <c r="U52" s="5" t="s">
        <v>913</v>
      </c>
      <c r="V52" s="5" t="s">
        <v>914</v>
      </c>
      <c r="W52" s="5" t="s">
        <v>907</v>
      </c>
      <c r="X52" s="5" t="s">
        <v>915</v>
      </c>
    </row>
    <row r="53" spans="1:24">
      <c r="A53" s="5" t="s">
        <v>44</v>
      </c>
      <c r="B53" s="10">
        <v>41352</v>
      </c>
      <c r="C53" s="10"/>
      <c r="D53" s="5" t="s">
        <v>1540</v>
      </c>
      <c r="E53" s="5">
        <v>10003</v>
      </c>
      <c r="F53" s="5" t="s">
        <v>1341</v>
      </c>
      <c r="G53" s="5">
        <v>1</v>
      </c>
      <c r="H53" s="2" t="s">
        <v>991</v>
      </c>
      <c r="I53" s="2" t="s">
        <v>872</v>
      </c>
      <c r="J53" s="2" t="s">
        <v>874</v>
      </c>
      <c r="K53" s="5" t="s">
        <v>1041</v>
      </c>
      <c r="L53" s="5">
        <v>2588</v>
      </c>
      <c r="M53" s="5">
        <v>2069</v>
      </c>
      <c r="N53" s="5" t="s">
        <v>918</v>
      </c>
      <c r="O53" s="8">
        <v>5</v>
      </c>
      <c r="P53" s="5">
        <v>2069</v>
      </c>
      <c r="Q53" s="5">
        <v>2588</v>
      </c>
      <c r="R53" s="17"/>
      <c r="S53" s="17"/>
      <c r="T53" s="5" t="s">
        <v>991</v>
      </c>
      <c r="U53" s="5" t="s">
        <v>871</v>
      </c>
      <c r="V53" s="5" t="s">
        <v>872</v>
      </c>
      <c r="W53" s="5" t="s">
        <v>873</v>
      </c>
      <c r="X53" s="5" t="s">
        <v>874</v>
      </c>
    </row>
    <row r="54" spans="1:24">
      <c r="A54" s="5" t="s">
        <v>45</v>
      </c>
      <c r="B54" s="10">
        <v>41356</v>
      </c>
      <c r="C54" s="10"/>
      <c r="D54" s="5" t="s">
        <v>1542</v>
      </c>
      <c r="E54" s="5">
        <v>10011</v>
      </c>
      <c r="F54" s="5" t="s">
        <v>1359</v>
      </c>
      <c r="G54" s="5">
        <v>1</v>
      </c>
      <c r="H54" s="2" t="s">
        <v>998</v>
      </c>
      <c r="I54" s="2" t="s">
        <v>899</v>
      </c>
      <c r="J54" s="2" t="s">
        <v>901</v>
      </c>
      <c r="K54" s="5" t="s">
        <v>1059</v>
      </c>
      <c r="L54" s="5">
        <v>3645</v>
      </c>
      <c r="M54" s="5">
        <v>2466</v>
      </c>
      <c r="N54" s="5" t="s">
        <v>925</v>
      </c>
      <c r="O54" s="8">
        <v>1</v>
      </c>
      <c r="P54" s="5">
        <v>2466</v>
      </c>
      <c r="Q54" s="5">
        <v>3645</v>
      </c>
      <c r="R54" s="17"/>
      <c r="S54" s="17"/>
      <c r="T54" s="5" t="s">
        <v>998</v>
      </c>
      <c r="U54" s="5" t="s">
        <v>898</v>
      </c>
      <c r="V54" s="5" t="s">
        <v>899</v>
      </c>
      <c r="W54" s="5" t="s">
        <v>900</v>
      </c>
      <c r="X54" s="5" t="s">
        <v>901</v>
      </c>
    </row>
    <row r="55" spans="1:24">
      <c r="A55" s="5" t="s">
        <v>46</v>
      </c>
      <c r="B55" s="10">
        <v>41357</v>
      </c>
      <c r="C55" s="10"/>
      <c r="D55" s="5" t="s">
        <v>1546</v>
      </c>
      <c r="E55" s="5">
        <v>10005</v>
      </c>
      <c r="F55" s="5" t="s">
        <v>1418</v>
      </c>
      <c r="G55" s="5">
        <v>2</v>
      </c>
      <c r="H55" s="2" t="s">
        <v>993</v>
      </c>
      <c r="I55" s="2" t="s">
        <v>878</v>
      </c>
      <c r="J55" s="2" t="s">
        <v>880</v>
      </c>
      <c r="K55" s="5" t="s">
        <v>1118</v>
      </c>
      <c r="L55" s="5">
        <v>4003</v>
      </c>
      <c r="M55" s="5">
        <v>2255</v>
      </c>
      <c r="N55" s="5" t="s">
        <v>918</v>
      </c>
      <c r="O55" s="8">
        <v>4</v>
      </c>
      <c r="P55" s="5">
        <v>4510</v>
      </c>
      <c r="Q55" s="5">
        <v>8006</v>
      </c>
      <c r="R55" s="17"/>
      <c r="S55" s="17"/>
      <c r="T55" s="5" t="s">
        <v>993</v>
      </c>
      <c r="U55" s="5" t="s">
        <v>877</v>
      </c>
      <c r="V55" s="5" t="s">
        <v>878</v>
      </c>
      <c r="W55" s="5" t="s">
        <v>879</v>
      </c>
      <c r="X55" s="5" t="s">
        <v>880</v>
      </c>
    </row>
    <row r="56" spans="1:24">
      <c r="A56" s="5" t="s">
        <v>47</v>
      </c>
      <c r="B56" s="10">
        <v>41361</v>
      </c>
      <c r="C56" s="10"/>
      <c r="D56" s="5" t="s">
        <v>1543</v>
      </c>
      <c r="E56" s="5">
        <v>10009</v>
      </c>
      <c r="F56" s="5" t="s">
        <v>1523</v>
      </c>
      <c r="G56" s="5">
        <v>1</v>
      </c>
      <c r="H56" s="2" t="s">
        <v>996</v>
      </c>
      <c r="I56" s="2" t="s">
        <v>892</v>
      </c>
      <c r="J56" s="2" t="s">
        <v>894</v>
      </c>
      <c r="K56" s="5" t="s">
        <v>1223</v>
      </c>
      <c r="L56" s="5">
        <v>4172</v>
      </c>
      <c r="M56" s="5">
        <v>1415</v>
      </c>
      <c r="N56" s="5" t="s">
        <v>918</v>
      </c>
      <c r="O56" s="8">
        <v>10</v>
      </c>
      <c r="P56" s="5">
        <v>1415</v>
      </c>
      <c r="Q56" s="5">
        <v>4172</v>
      </c>
      <c r="R56" s="17"/>
      <c r="S56" s="17"/>
      <c r="T56" s="5" t="s">
        <v>996</v>
      </c>
      <c r="U56" s="5" t="s">
        <v>891</v>
      </c>
      <c r="V56" s="5" t="s">
        <v>892</v>
      </c>
      <c r="W56" s="5" t="s">
        <v>893</v>
      </c>
      <c r="X56" s="5" t="s">
        <v>894</v>
      </c>
    </row>
    <row r="57" spans="1:24">
      <c r="A57" s="5" t="s">
        <v>48</v>
      </c>
      <c r="B57" s="10">
        <v>41361</v>
      </c>
      <c r="C57" s="10"/>
      <c r="D57" s="5" t="s">
        <v>1544</v>
      </c>
      <c r="E57" s="5">
        <v>10004</v>
      </c>
      <c r="F57" s="5" t="s">
        <v>1422</v>
      </c>
      <c r="G57" s="5">
        <v>1</v>
      </c>
      <c r="H57" s="2" t="s">
        <v>992</v>
      </c>
      <c r="I57" s="2" t="s">
        <v>864</v>
      </c>
      <c r="J57" s="2" t="s">
        <v>876</v>
      </c>
      <c r="K57" s="5" t="s">
        <v>1122</v>
      </c>
      <c r="L57" s="5">
        <v>4788</v>
      </c>
      <c r="M57" s="5">
        <v>2063</v>
      </c>
      <c r="N57" s="5" t="s">
        <v>923</v>
      </c>
      <c r="O57" s="8">
        <v>3</v>
      </c>
      <c r="P57" s="5">
        <v>2063</v>
      </c>
      <c r="Q57" s="5">
        <v>4788</v>
      </c>
      <c r="R57" s="17"/>
      <c r="S57" s="17"/>
      <c r="T57" s="5" t="s">
        <v>992</v>
      </c>
      <c r="U57" s="5" t="s">
        <v>875</v>
      </c>
      <c r="V57" s="5" t="s">
        <v>864</v>
      </c>
      <c r="W57" s="5" t="s">
        <v>865</v>
      </c>
      <c r="X57" s="5" t="s">
        <v>876</v>
      </c>
    </row>
    <row r="58" spans="1:24">
      <c r="A58" s="5" t="s">
        <v>1580</v>
      </c>
      <c r="B58" s="10">
        <v>41361</v>
      </c>
      <c r="C58" s="10"/>
      <c r="D58" s="5" t="s">
        <v>1546</v>
      </c>
      <c r="E58" s="5">
        <v>10007</v>
      </c>
      <c r="F58" s="5" t="s">
        <v>1504</v>
      </c>
      <c r="G58" s="5">
        <v>2</v>
      </c>
      <c r="H58" s="2" t="s">
        <v>994</v>
      </c>
      <c r="I58" s="2" t="s">
        <v>886</v>
      </c>
      <c r="J58" s="2" t="s">
        <v>887</v>
      </c>
      <c r="K58" s="5" t="s">
        <v>1204</v>
      </c>
      <c r="L58" s="5">
        <v>2820</v>
      </c>
      <c r="M58" s="5">
        <v>1504</v>
      </c>
      <c r="N58" s="5" t="s">
        <v>923</v>
      </c>
      <c r="O58" s="8">
        <v>4</v>
      </c>
      <c r="P58" s="5">
        <v>3008</v>
      </c>
      <c r="Q58" s="5">
        <v>5640</v>
      </c>
      <c r="R58" s="17"/>
      <c r="S58" s="17"/>
      <c r="T58" s="5" t="s">
        <v>994</v>
      </c>
      <c r="U58" s="5" t="s">
        <v>885</v>
      </c>
      <c r="V58" s="5" t="s">
        <v>886</v>
      </c>
      <c r="W58" s="5" t="s">
        <v>879</v>
      </c>
      <c r="X58" s="5" t="s">
        <v>887</v>
      </c>
    </row>
    <row r="59" spans="1:24">
      <c r="A59" s="5" t="s">
        <v>49</v>
      </c>
      <c r="B59" s="10">
        <v>41361</v>
      </c>
      <c r="C59" s="10"/>
      <c r="D59" s="5" t="s">
        <v>1543</v>
      </c>
      <c r="E59" s="5">
        <v>10003</v>
      </c>
      <c r="F59" s="5" t="s">
        <v>1252</v>
      </c>
      <c r="G59" s="5">
        <v>2</v>
      </c>
      <c r="H59" s="2" t="s">
        <v>991</v>
      </c>
      <c r="I59" s="2" t="s">
        <v>872</v>
      </c>
      <c r="J59" s="2" t="s">
        <v>874</v>
      </c>
      <c r="K59" s="5" t="s">
        <v>973</v>
      </c>
      <c r="L59" s="5">
        <v>3150</v>
      </c>
      <c r="M59" s="5">
        <v>1218</v>
      </c>
      <c r="N59" s="5" t="s">
        <v>918</v>
      </c>
      <c r="O59" s="8">
        <v>10</v>
      </c>
      <c r="P59" s="5">
        <v>2436</v>
      </c>
      <c r="Q59" s="5">
        <v>6300</v>
      </c>
      <c r="R59" s="17"/>
      <c r="S59" s="17"/>
      <c r="T59" s="5" t="s">
        <v>991</v>
      </c>
      <c r="U59" s="5" t="s">
        <v>871</v>
      </c>
      <c r="V59" s="5" t="s">
        <v>872</v>
      </c>
      <c r="W59" s="5" t="s">
        <v>873</v>
      </c>
      <c r="X59" s="5" t="s">
        <v>874</v>
      </c>
    </row>
    <row r="60" spans="1:24">
      <c r="A60" s="5" t="s">
        <v>50</v>
      </c>
      <c r="B60" s="10">
        <v>41361</v>
      </c>
      <c r="C60" s="10"/>
      <c r="D60" s="5" t="s">
        <v>1544</v>
      </c>
      <c r="E60" s="5">
        <v>10004</v>
      </c>
      <c r="F60" s="5" t="s">
        <v>1320</v>
      </c>
      <c r="G60" s="5">
        <v>2</v>
      </c>
      <c r="H60" s="2" t="s">
        <v>992</v>
      </c>
      <c r="I60" s="2" t="s">
        <v>864</v>
      </c>
      <c r="J60" s="2" t="s">
        <v>876</v>
      </c>
      <c r="K60" s="5" t="s">
        <v>1020</v>
      </c>
      <c r="L60" s="5">
        <v>4477</v>
      </c>
      <c r="M60" s="5">
        <v>1589</v>
      </c>
      <c r="N60" s="5" t="s">
        <v>918</v>
      </c>
      <c r="O60" s="8">
        <v>3</v>
      </c>
      <c r="P60" s="5">
        <v>3178</v>
      </c>
      <c r="Q60" s="5">
        <v>8954</v>
      </c>
      <c r="R60" s="17"/>
      <c r="S60" s="17"/>
      <c r="T60" s="5" t="s">
        <v>992</v>
      </c>
      <c r="U60" s="5" t="s">
        <v>875</v>
      </c>
      <c r="V60" s="5" t="s">
        <v>864</v>
      </c>
      <c r="W60" s="5" t="s">
        <v>865</v>
      </c>
      <c r="X60" s="5" t="s">
        <v>876</v>
      </c>
    </row>
    <row r="61" spans="1:24">
      <c r="A61" s="5" t="s">
        <v>51</v>
      </c>
      <c r="B61" s="10">
        <v>41361</v>
      </c>
      <c r="C61" s="10"/>
      <c r="D61" s="5" t="s">
        <v>1545</v>
      </c>
      <c r="E61" s="5">
        <v>10002</v>
      </c>
      <c r="F61" s="5" t="s">
        <v>1513</v>
      </c>
      <c r="G61" s="5">
        <v>3</v>
      </c>
      <c r="H61" s="2" t="s">
        <v>990</v>
      </c>
      <c r="I61" s="2" t="s">
        <v>868</v>
      </c>
      <c r="J61" s="2" t="s">
        <v>870</v>
      </c>
      <c r="K61" s="5" t="s">
        <v>1213</v>
      </c>
      <c r="L61" s="5">
        <v>4845</v>
      </c>
      <c r="M61" s="5">
        <v>1433</v>
      </c>
      <c r="N61" s="5" t="s">
        <v>918</v>
      </c>
      <c r="O61" s="8">
        <v>6</v>
      </c>
      <c r="P61" s="5">
        <v>4299</v>
      </c>
      <c r="Q61" s="5">
        <v>14535</v>
      </c>
      <c r="R61" s="17"/>
      <c r="S61" s="17"/>
      <c r="T61" s="5" t="s">
        <v>990</v>
      </c>
      <c r="U61" s="5" t="s">
        <v>867</v>
      </c>
      <c r="V61" s="5" t="s">
        <v>868</v>
      </c>
      <c r="W61" s="5" t="s">
        <v>869</v>
      </c>
      <c r="X61" s="5" t="s">
        <v>870</v>
      </c>
    </row>
    <row r="62" spans="1:24">
      <c r="A62" s="5" t="s">
        <v>52</v>
      </c>
      <c r="B62" s="10">
        <v>41363</v>
      </c>
      <c r="C62" s="10"/>
      <c r="D62" s="5" t="s">
        <v>1541</v>
      </c>
      <c r="E62" s="5">
        <v>10007</v>
      </c>
      <c r="F62" s="5" t="s">
        <v>1347</v>
      </c>
      <c r="G62" s="5">
        <v>1</v>
      </c>
      <c r="H62" s="2" t="s">
        <v>994</v>
      </c>
      <c r="I62" s="2" t="s">
        <v>886</v>
      </c>
      <c r="J62" s="2" t="s">
        <v>887</v>
      </c>
      <c r="K62" s="5" t="s">
        <v>1047</v>
      </c>
      <c r="L62" s="5">
        <v>4564</v>
      </c>
      <c r="M62" s="5">
        <v>1823</v>
      </c>
      <c r="N62" s="5" t="s">
        <v>918</v>
      </c>
      <c r="O62" s="8">
        <v>8</v>
      </c>
      <c r="P62" s="5">
        <v>1823</v>
      </c>
      <c r="Q62" s="5">
        <v>4564</v>
      </c>
      <c r="R62" s="17"/>
      <c r="S62" s="17"/>
      <c r="T62" s="5" t="s">
        <v>994</v>
      </c>
      <c r="U62" s="5" t="s">
        <v>885</v>
      </c>
      <c r="V62" s="5" t="s">
        <v>886</v>
      </c>
      <c r="W62" s="5" t="s">
        <v>879</v>
      </c>
      <c r="X62" s="5" t="s">
        <v>887</v>
      </c>
    </row>
    <row r="63" spans="1:24">
      <c r="A63" s="5" t="s">
        <v>53</v>
      </c>
      <c r="B63" s="10">
        <v>41363</v>
      </c>
      <c r="C63" s="10"/>
      <c r="D63" s="5" t="s">
        <v>1546</v>
      </c>
      <c r="E63" s="5">
        <v>10005</v>
      </c>
      <c r="F63" s="5" t="s">
        <v>1318</v>
      </c>
      <c r="G63" s="5">
        <v>2</v>
      </c>
      <c r="H63" s="2" t="s">
        <v>993</v>
      </c>
      <c r="I63" s="2" t="s">
        <v>878</v>
      </c>
      <c r="J63" s="2" t="s">
        <v>880</v>
      </c>
      <c r="K63" s="5" t="s">
        <v>1019</v>
      </c>
      <c r="L63" s="5">
        <v>3303</v>
      </c>
      <c r="M63" s="5">
        <v>2271</v>
      </c>
      <c r="N63" s="5" t="s">
        <v>923</v>
      </c>
      <c r="O63" s="8">
        <v>4</v>
      </c>
      <c r="P63" s="5">
        <v>4542</v>
      </c>
      <c r="Q63" s="5">
        <v>6606</v>
      </c>
      <c r="R63" s="17"/>
      <c r="S63" s="17"/>
      <c r="T63" s="5" t="s">
        <v>993</v>
      </c>
      <c r="U63" s="5" t="s">
        <v>877</v>
      </c>
      <c r="V63" s="5" t="s">
        <v>878</v>
      </c>
      <c r="W63" s="5" t="s">
        <v>879</v>
      </c>
      <c r="X63" s="5" t="s">
        <v>880</v>
      </c>
    </row>
    <row r="64" spans="1:24">
      <c r="A64" s="5" t="s">
        <v>54</v>
      </c>
      <c r="B64" s="10">
        <v>41363</v>
      </c>
      <c r="C64" s="10"/>
      <c r="D64" s="5" t="s">
        <v>1539</v>
      </c>
      <c r="E64" s="5">
        <v>10001</v>
      </c>
      <c r="F64" s="5" t="s">
        <v>1347</v>
      </c>
      <c r="G64" s="5">
        <v>2</v>
      </c>
      <c r="H64" s="2" t="s">
        <v>1562</v>
      </c>
      <c r="I64" s="2" t="s">
        <v>864</v>
      </c>
      <c r="J64" s="2" t="s">
        <v>866</v>
      </c>
      <c r="K64" s="5" t="s">
        <v>1047</v>
      </c>
      <c r="L64" s="5">
        <v>4564</v>
      </c>
      <c r="M64" s="5">
        <v>1823</v>
      </c>
      <c r="N64" s="5" t="s">
        <v>918</v>
      </c>
      <c r="O64" s="8">
        <v>4</v>
      </c>
      <c r="P64" s="5">
        <v>3646</v>
      </c>
      <c r="Q64" s="5">
        <v>9128</v>
      </c>
      <c r="R64" s="17"/>
      <c r="S64" s="17"/>
      <c r="T64" s="5" t="s">
        <v>1562</v>
      </c>
      <c r="U64" s="5" t="s">
        <v>863</v>
      </c>
      <c r="V64" s="5" t="s">
        <v>864</v>
      </c>
      <c r="W64" s="5" t="s">
        <v>865</v>
      </c>
      <c r="X64" s="5" t="s">
        <v>866</v>
      </c>
    </row>
    <row r="65" spans="1:24">
      <c r="A65" s="5" t="s">
        <v>55</v>
      </c>
      <c r="B65" s="10">
        <v>41363</v>
      </c>
      <c r="C65" s="10"/>
      <c r="D65" s="5" t="s">
        <v>1545</v>
      </c>
      <c r="E65" s="5">
        <v>10002</v>
      </c>
      <c r="F65" s="5" t="s">
        <v>1345</v>
      </c>
      <c r="G65" s="5">
        <v>2</v>
      </c>
      <c r="H65" s="2" t="s">
        <v>990</v>
      </c>
      <c r="I65" s="2" t="s">
        <v>868</v>
      </c>
      <c r="J65" s="2" t="s">
        <v>870</v>
      </c>
      <c r="K65" s="5" t="s">
        <v>1045</v>
      </c>
      <c r="L65" s="5">
        <v>4906</v>
      </c>
      <c r="M65" s="5">
        <v>2269</v>
      </c>
      <c r="N65" s="5" t="s">
        <v>918</v>
      </c>
      <c r="O65" s="8">
        <v>6</v>
      </c>
      <c r="P65" s="5">
        <v>4538</v>
      </c>
      <c r="Q65" s="5">
        <v>9812</v>
      </c>
      <c r="R65" s="17"/>
      <c r="S65" s="17"/>
      <c r="T65" s="5" t="s">
        <v>990</v>
      </c>
      <c r="U65" s="5" t="s">
        <v>867</v>
      </c>
      <c r="V65" s="5" t="s">
        <v>868</v>
      </c>
      <c r="W65" s="5" t="s">
        <v>869</v>
      </c>
      <c r="X65" s="5" t="s">
        <v>870</v>
      </c>
    </row>
    <row r="66" spans="1:24">
      <c r="A66" s="5" t="s">
        <v>56</v>
      </c>
      <c r="B66" s="10">
        <v>41366</v>
      </c>
      <c r="C66" s="10"/>
      <c r="D66" s="5" t="s">
        <v>1543</v>
      </c>
      <c r="E66" s="5">
        <v>10006</v>
      </c>
      <c r="F66" s="5" t="s">
        <v>1275</v>
      </c>
      <c r="G66" s="5">
        <v>1</v>
      </c>
      <c r="H66" s="2" t="s">
        <v>1561</v>
      </c>
      <c r="I66" s="2" t="s">
        <v>882</v>
      </c>
      <c r="J66" s="2" t="s">
        <v>884</v>
      </c>
      <c r="K66" s="5" t="s">
        <v>1005</v>
      </c>
      <c r="L66" s="5">
        <v>3408</v>
      </c>
      <c r="M66" s="5">
        <v>2467</v>
      </c>
      <c r="N66" s="5" t="s">
        <v>918</v>
      </c>
      <c r="O66" s="8">
        <v>10</v>
      </c>
      <c r="P66" s="5">
        <v>2467</v>
      </c>
      <c r="Q66" s="5">
        <v>3408</v>
      </c>
      <c r="R66" s="17"/>
      <c r="S66" s="17"/>
      <c r="T66" s="5" t="s">
        <v>1561</v>
      </c>
      <c r="U66" s="5" t="s">
        <v>881</v>
      </c>
      <c r="V66" s="5" t="s">
        <v>882</v>
      </c>
      <c r="W66" s="5" t="s">
        <v>883</v>
      </c>
      <c r="X66" s="5" t="s">
        <v>884</v>
      </c>
    </row>
    <row r="67" spans="1:24">
      <c r="A67" s="5" t="s">
        <v>57</v>
      </c>
      <c r="B67" s="10">
        <v>41371</v>
      </c>
      <c r="C67" s="10"/>
      <c r="D67" s="5" t="s">
        <v>1541</v>
      </c>
      <c r="E67" s="5">
        <v>10004</v>
      </c>
      <c r="F67" s="5" t="s">
        <v>1375</v>
      </c>
      <c r="G67" s="5">
        <v>2</v>
      </c>
      <c r="H67" s="2" t="s">
        <v>992</v>
      </c>
      <c r="I67" s="2" t="s">
        <v>864</v>
      </c>
      <c r="J67" s="2" t="s">
        <v>876</v>
      </c>
      <c r="K67" s="5" t="s">
        <v>1075</v>
      </c>
      <c r="L67" s="5">
        <v>4209</v>
      </c>
      <c r="M67" s="5">
        <v>1692</v>
      </c>
      <c r="N67" s="5" t="s">
        <v>925</v>
      </c>
      <c r="O67" s="8">
        <v>8</v>
      </c>
      <c r="P67" s="5">
        <v>3384</v>
      </c>
      <c r="Q67" s="5">
        <v>8418</v>
      </c>
      <c r="R67" s="17"/>
      <c r="S67" s="17"/>
      <c r="T67" s="5" t="s">
        <v>992</v>
      </c>
      <c r="U67" s="5" t="s">
        <v>875</v>
      </c>
      <c r="V67" s="5" t="s">
        <v>864</v>
      </c>
      <c r="W67" s="5" t="s">
        <v>865</v>
      </c>
      <c r="X67" s="5" t="s">
        <v>876</v>
      </c>
    </row>
    <row r="68" spans="1:24">
      <c r="A68" s="5" t="s">
        <v>58</v>
      </c>
      <c r="B68" s="10">
        <v>41372</v>
      </c>
      <c r="C68" s="10"/>
      <c r="D68" s="5" t="s">
        <v>1545</v>
      </c>
      <c r="E68" s="5">
        <v>10008</v>
      </c>
      <c r="F68" s="5" t="s">
        <v>1349</v>
      </c>
      <c r="G68" s="5">
        <v>1</v>
      </c>
      <c r="H68" s="2" t="s">
        <v>995</v>
      </c>
      <c r="I68" s="2" t="s">
        <v>889</v>
      </c>
      <c r="J68" s="2" t="s">
        <v>890</v>
      </c>
      <c r="K68" s="5" t="s">
        <v>1049</v>
      </c>
      <c r="L68" s="5">
        <v>4731</v>
      </c>
      <c r="M68" s="5">
        <v>1858</v>
      </c>
      <c r="N68" s="5" t="s">
        <v>918</v>
      </c>
      <c r="O68" s="8">
        <v>6</v>
      </c>
      <c r="P68" s="5">
        <v>1858</v>
      </c>
      <c r="Q68" s="5">
        <v>4731</v>
      </c>
      <c r="R68" s="17"/>
      <c r="S68" s="17"/>
      <c r="T68" s="5" t="s">
        <v>995</v>
      </c>
      <c r="U68" s="5" t="s">
        <v>888</v>
      </c>
      <c r="V68" s="5" t="s">
        <v>889</v>
      </c>
      <c r="W68" s="5" t="s">
        <v>865</v>
      </c>
      <c r="X68" s="5" t="s">
        <v>890</v>
      </c>
    </row>
    <row r="69" spans="1:24">
      <c r="A69" s="5" t="s">
        <v>59</v>
      </c>
      <c r="B69" s="10">
        <v>41372</v>
      </c>
      <c r="C69" s="10"/>
      <c r="D69" s="5" t="s">
        <v>1545</v>
      </c>
      <c r="E69" s="5">
        <v>10009</v>
      </c>
      <c r="F69" s="5" t="s">
        <v>1535</v>
      </c>
      <c r="G69" s="5">
        <v>1</v>
      </c>
      <c r="H69" s="2" t="s">
        <v>996</v>
      </c>
      <c r="I69" s="2" t="s">
        <v>892</v>
      </c>
      <c r="J69" s="2" t="s">
        <v>894</v>
      </c>
      <c r="K69" s="5" t="s">
        <v>1235</v>
      </c>
      <c r="L69" s="5">
        <v>4816</v>
      </c>
      <c r="M69" s="5">
        <v>2201</v>
      </c>
      <c r="N69" s="5" t="s">
        <v>918</v>
      </c>
      <c r="O69" s="8">
        <v>6</v>
      </c>
      <c r="P69" s="5">
        <v>2201</v>
      </c>
      <c r="Q69" s="5">
        <v>4816</v>
      </c>
      <c r="R69" s="17"/>
      <c r="S69" s="17"/>
      <c r="T69" s="5" t="s">
        <v>996</v>
      </c>
      <c r="U69" s="5" t="s">
        <v>891</v>
      </c>
      <c r="V69" s="5" t="s">
        <v>892</v>
      </c>
      <c r="W69" s="5" t="s">
        <v>893</v>
      </c>
      <c r="X69" s="5" t="s">
        <v>894</v>
      </c>
    </row>
    <row r="70" spans="1:24">
      <c r="A70" s="5" t="s">
        <v>60</v>
      </c>
      <c r="B70" s="10">
        <v>41372</v>
      </c>
      <c r="C70" s="10"/>
      <c r="D70" s="5" t="s">
        <v>1539</v>
      </c>
      <c r="E70" s="5">
        <v>10007</v>
      </c>
      <c r="F70" s="5" t="s">
        <v>1447</v>
      </c>
      <c r="G70" s="5">
        <v>2</v>
      </c>
      <c r="H70" s="2" t="s">
        <v>994</v>
      </c>
      <c r="I70" s="2" t="s">
        <v>886</v>
      </c>
      <c r="J70" s="2" t="s">
        <v>887</v>
      </c>
      <c r="K70" s="5" t="s">
        <v>1147</v>
      </c>
      <c r="L70" s="5">
        <v>4901</v>
      </c>
      <c r="M70" s="5">
        <v>1789</v>
      </c>
      <c r="N70" s="5" t="s">
        <v>918</v>
      </c>
      <c r="O70" s="8">
        <v>4</v>
      </c>
      <c r="P70" s="5">
        <v>3578</v>
      </c>
      <c r="Q70" s="5">
        <v>9802</v>
      </c>
      <c r="R70" s="17"/>
      <c r="S70" s="17"/>
      <c r="T70" s="5" t="s">
        <v>994</v>
      </c>
      <c r="U70" s="5" t="s">
        <v>885</v>
      </c>
      <c r="V70" s="5" t="s">
        <v>886</v>
      </c>
      <c r="W70" s="5" t="s">
        <v>879</v>
      </c>
      <c r="X70" s="5" t="s">
        <v>887</v>
      </c>
    </row>
    <row r="71" spans="1:24">
      <c r="A71" s="5" t="s">
        <v>61</v>
      </c>
      <c r="B71" s="10">
        <v>41372</v>
      </c>
      <c r="C71" s="10"/>
      <c r="D71" s="5" t="s">
        <v>1540</v>
      </c>
      <c r="E71" s="5">
        <v>10004</v>
      </c>
      <c r="F71" s="5" t="s">
        <v>1436</v>
      </c>
      <c r="G71" s="5">
        <v>3</v>
      </c>
      <c r="H71" s="2" t="s">
        <v>992</v>
      </c>
      <c r="I71" s="2" t="s">
        <v>864</v>
      </c>
      <c r="J71" s="2" t="s">
        <v>876</v>
      </c>
      <c r="K71" s="5" t="s">
        <v>1136</v>
      </c>
      <c r="L71" s="5">
        <v>4515</v>
      </c>
      <c r="M71" s="5">
        <v>1550</v>
      </c>
      <c r="N71" s="5" t="s">
        <v>925</v>
      </c>
      <c r="O71" s="8">
        <v>5</v>
      </c>
      <c r="P71" s="5">
        <v>4650</v>
      </c>
      <c r="Q71" s="5">
        <v>13545</v>
      </c>
      <c r="R71" s="17"/>
      <c r="S71" s="17"/>
      <c r="T71" s="5" t="s">
        <v>992</v>
      </c>
      <c r="U71" s="5" t="s">
        <v>875</v>
      </c>
      <c r="V71" s="5" t="s">
        <v>864</v>
      </c>
      <c r="W71" s="5" t="s">
        <v>865</v>
      </c>
      <c r="X71" s="5" t="s">
        <v>876</v>
      </c>
    </row>
    <row r="72" spans="1:24">
      <c r="A72" s="5" t="s">
        <v>62</v>
      </c>
      <c r="B72" s="10">
        <v>41378</v>
      </c>
      <c r="C72" s="10"/>
      <c r="D72" s="5" t="s">
        <v>1541</v>
      </c>
      <c r="E72" s="5">
        <v>10003</v>
      </c>
      <c r="F72" s="5" t="s">
        <v>1514</v>
      </c>
      <c r="G72" s="5">
        <v>1</v>
      </c>
      <c r="H72" s="2" t="s">
        <v>991</v>
      </c>
      <c r="I72" s="2" t="s">
        <v>872</v>
      </c>
      <c r="J72" s="2" t="s">
        <v>874</v>
      </c>
      <c r="K72" s="5" t="s">
        <v>1214</v>
      </c>
      <c r="L72" s="5">
        <v>4309</v>
      </c>
      <c r="M72" s="5">
        <v>1779</v>
      </c>
      <c r="N72" s="5" t="s">
        <v>918</v>
      </c>
      <c r="O72" s="8">
        <v>8</v>
      </c>
      <c r="P72" s="5">
        <v>1779</v>
      </c>
      <c r="Q72" s="5">
        <v>4309</v>
      </c>
      <c r="R72" s="17"/>
      <c r="S72" s="17"/>
      <c r="T72" s="5" t="s">
        <v>991</v>
      </c>
      <c r="U72" s="5" t="s">
        <v>871</v>
      </c>
      <c r="V72" s="5" t="s">
        <v>872</v>
      </c>
      <c r="W72" s="5" t="s">
        <v>873</v>
      </c>
      <c r="X72" s="5" t="s">
        <v>874</v>
      </c>
    </row>
    <row r="73" spans="1:24">
      <c r="A73" s="5" t="s">
        <v>63</v>
      </c>
      <c r="B73" s="10">
        <v>41379</v>
      </c>
      <c r="C73" s="10"/>
      <c r="D73" s="5" t="s">
        <v>1546</v>
      </c>
      <c r="E73" s="5">
        <v>10010</v>
      </c>
      <c r="F73" s="5" t="s">
        <v>1264</v>
      </c>
      <c r="G73" s="5">
        <v>2</v>
      </c>
      <c r="H73" s="2" t="s">
        <v>997</v>
      </c>
      <c r="I73" s="2" t="s">
        <v>896</v>
      </c>
      <c r="J73" s="2" t="s">
        <v>897</v>
      </c>
      <c r="K73" s="5" t="s">
        <v>974</v>
      </c>
      <c r="L73" s="5">
        <v>2547</v>
      </c>
      <c r="M73" s="5">
        <v>1419</v>
      </c>
      <c r="N73" s="5" t="s">
        <v>918</v>
      </c>
      <c r="O73" s="8">
        <v>4</v>
      </c>
      <c r="P73" s="5">
        <v>2838</v>
      </c>
      <c r="Q73" s="5">
        <v>5094</v>
      </c>
      <c r="R73" s="17"/>
      <c r="S73" s="17"/>
      <c r="T73" s="5" t="s">
        <v>997</v>
      </c>
      <c r="U73" s="5" t="s">
        <v>895</v>
      </c>
      <c r="V73" s="5" t="s">
        <v>896</v>
      </c>
      <c r="W73" s="5" t="s">
        <v>879</v>
      </c>
      <c r="X73" s="5" t="s">
        <v>897</v>
      </c>
    </row>
    <row r="74" spans="1:24">
      <c r="A74" s="5" t="s">
        <v>64</v>
      </c>
      <c r="B74" s="10">
        <v>41379</v>
      </c>
      <c r="C74" s="10"/>
      <c r="D74" s="5" t="s">
        <v>1539</v>
      </c>
      <c r="E74" s="5">
        <v>10015</v>
      </c>
      <c r="F74" s="5" t="s">
        <v>1528</v>
      </c>
      <c r="G74" s="5">
        <v>3</v>
      </c>
      <c r="H74" s="2" t="s">
        <v>1002</v>
      </c>
      <c r="I74" s="2" t="s">
        <v>914</v>
      </c>
      <c r="J74" s="2" t="s">
        <v>915</v>
      </c>
      <c r="K74" s="5" t="s">
        <v>1228</v>
      </c>
      <c r="L74" s="5">
        <v>2539</v>
      </c>
      <c r="M74" s="5">
        <v>1656</v>
      </c>
      <c r="N74" s="5" t="s">
        <v>918</v>
      </c>
      <c r="O74" s="8">
        <v>4</v>
      </c>
      <c r="P74" s="5">
        <v>4968</v>
      </c>
      <c r="Q74" s="5">
        <v>7617</v>
      </c>
      <c r="R74" s="17"/>
      <c r="S74" s="17"/>
      <c r="T74" s="5" t="s">
        <v>1002</v>
      </c>
      <c r="U74" s="5" t="s">
        <v>913</v>
      </c>
      <c r="V74" s="5" t="s">
        <v>914</v>
      </c>
      <c r="W74" s="5" t="s">
        <v>907</v>
      </c>
      <c r="X74" s="5" t="s">
        <v>915</v>
      </c>
    </row>
    <row r="75" spans="1:24">
      <c r="A75" s="5" t="s">
        <v>65</v>
      </c>
      <c r="B75" s="10">
        <v>41379</v>
      </c>
      <c r="C75" s="10"/>
      <c r="D75" s="5" t="s">
        <v>1539</v>
      </c>
      <c r="E75" s="5">
        <v>10005</v>
      </c>
      <c r="F75" s="5" t="s">
        <v>1506</v>
      </c>
      <c r="G75" s="5">
        <v>2</v>
      </c>
      <c r="H75" s="2" t="s">
        <v>993</v>
      </c>
      <c r="I75" s="2" t="s">
        <v>878</v>
      </c>
      <c r="J75" s="2" t="s">
        <v>880</v>
      </c>
      <c r="K75" s="5" t="s">
        <v>1206</v>
      </c>
      <c r="L75" s="5">
        <v>4218</v>
      </c>
      <c r="M75" s="5">
        <v>2421</v>
      </c>
      <c r="N75" s="5" t="s">
        <v>918</v>
      </c>
      <c r="O75" s="8">
        <v>4</v>
      </c>
      <c r="P75" s="5">
        <v>4842</v>
      </c>
      <c r="Q75" s="5">
        <v>8436</v>
      </c>
      <c r="R75" s="17"/>
      <c r="S75" s="17"/>
      <c r="T75" s="5" t="s">
        <v>993</v>
      </c>
      <c r="U75" s="5" t="s">
        <v>877</v>
      </c>
      <c r="V75" s="5" t="s">
        <v>878</v>
      </c>
      <c r="W75" s="5" t="s">
        <v>879</v>
      </c>
      <c r="X75" s="5" t="s">
        <v>880</v>
      </c>
    </row>
    <row r="76" spans="1:24">
      <c r="A76" s="5" t="s">
        <v>66</v>
      </c>
      <c r="B76" s="10">
        <v>41380</v>
      </c>
      <c r="C76" s="10"/>
      <c r="D76" s="5" t="s">
        <v>1543</v>
      </c>
      <c r="E76" s="5">
        <v>10003</v>
      </c>
      <c r="F76" s="5" t="s">
        <v>1360</v>
      </c>
      <c r="G76" s="5">
        <v>2</v>
      </c>
      <c r="H76" s="2" t="s">
        <v>991</v>
      </c>
      <c r="I76" s="2" t="s">
        <v>872</v>
      </c>
      <c r="J76" s="2" t="s">
        <v>874</v>
      </c>
      <c r="K76" s="5" t="s">
        <v>1060</v>
      </c>
      <c r="L76" s="5">
        <v>3039</v>
      </c>
      <c r="M76" s="5">
        <v>2426</v>
      </c>
      <c r="N76" s="5" t="s">
        <v>925</v>
      </c>
      <c r="O76" s="8">
        <v>10</v>
      </c>
      <c r="P76" s="5">
        <v>4852</v>
      </c>
      <c r="Q76" s="5">
        <v>6078</v>
      </c>
      <c r="R76" s="17"/>
      <c r="S76" s="17"/>
      <c r="T76" s="5" t="s">
        <v>991</v>
      </c>
      <c r="U76" s="5" t="s">
        <v>871</v>
      </c>
      <c r="V76" s="5" t="s">
        <v>872</v>
      </c>
      <c r="W76" s="5" t="s">
        <v>873</v>
      </c>
      <c r="X76" s="5" t="s">
        <v>874</v>
      </c>
    </row>
    <row r="77" spans="1:24">
      <c r="A77" s="5" t="s">
        <v>67</v>
      </c>
      <c r="B77" s="10">
        <v>41381</v>
      </c>
      <c r="C77" s="10"/>
      <c r="D77" s="5" t="s">
        <v>1545</v>
      </c>
      <c r="E77" s="5">
        <v>10010</v>
      </c>
      <c r="F77" s="5" t="s">
        <v>1537</v>
      </c>
      <c r="G77" s="5">
        <v>1</v>
      </c>
      <c r="H77" s="2" t="s">
        <v>997</v>
      </c>
      <c r="I77" s="2" t="s">
        <v>896</v>
      </c>
      <c r="J77" s="2" t="s">
        <v>897</v>
      </c>
      <c r="K77" s="5" t="s">
        <v>1237</v>
      </c>
      <c r="L77" s="5">
        <v>4305</v>
      </c>
      <c r="M77" s="5">
        <v>1703</v>
      </c>
      <c r="N77" s="5" t="s">
        <v>920</v>
      </c>
      <c r="O77" s="8">
        <v>6</v>
      </c>
      <c r="P77" s="5">
        <v>1703</v>
      </c>
      <c r="Q77" s="5">
        <v>4305</v>
      </c>
      <c r="R77" s="17"/>
      <c r="S77" s="17"/>
      <c r="T77" s="5" t="s">
        <v>997</v>
      </c>
      <c r="U77" s="5" t="s">
        <v>895</v>
      </c>
      <c r="V77" s="5" t="s">
        <v>896</v>
      </c>
      <c r="W77" s="5" t="s">
        <v>879</v>
      </c>
      <c r="X77" s="5" t="s">
        <v>897</v>
      </c>
    </row>
    <row r="78" spans="1:24">
      <c r="A78" s="5" t="s">
        <v>68</v>
      </c>
      <c r="B78" s="10">
        <v>41381</v>
      </c>
      <c r="C78" s="10"/>
      <c r="D78" s="5" t="s">
        <v>1540</v>
      </c>
      <c r="E78" s="5">
        <v>10011</v>
      </c>
      <c r="F78" s="5" t="s">
        <v>1467</v>
      </c>
      <c r="G78" s="5">
        <v>3</v>
      </c>
      <c r="H78" s="2" t="s">
        <v>998</v>
      </c>
      <c r="I78" s="2" t="s">
        <v>899</v>
      </c>
      <c r="J78" s="2" t="s">
        <v>901</v>
      </c>
      <c r="K78" s="5" t="s">
        <v>1167</v>
      </c>
      <c r="L78" s="5">
        <v>3912</v>
      </c>
      <c r="M78" s="5">
        <v>1569</v>
      </c>
      <c r="N78" s="5" t="s">
        <v>918</v>
      </c>
      <c r="O78" s="8">
        <v>5</v>
      </c>
      <c r="P78" s="5">
        <v>4707</v>
      </c>
      <c r="Q78" s="5">
        <v>11736</v>
      </c>
      <c r="R78" s="17"/>
      <c r="S78" s="17"/>
      <c r="T78" s="5" t="s">
        <v>998</v>
      </c>
      <c r="U78" s="5" t="s">
        <v>898</v>
      </c>
      <c r="V78" s="5" t="s">
        <v>899</v>
      </c>
      <c r="W78" s="5" t="s">
        <v>900</v>
      </c>
      <c r="X78" s="5" t="s">
        <v>901</v>
      </c>
    </row>
    <row r="79" spans="1:24">
      <c r="A79" s="5" t="s">
        <v>69</v>
      </c>
      <c r="B79" s="10">
        <v>41384</v>
      </c>
      <c r="C79" s="10"/>
      <c r="D79" s="5" t="s">
        <v>1540</v>
      </c>
      <c r="E79" s="5">
        <v>10008</v>
      </c>
      <c r="F79" s="5" t="s">
        <v>1268</v>
      </c>
      <c r="G79" s="5">
        <v>1</v>
      </c>
      <c r="H79" s="2" t="s">
        <v>995</v>
      </c>
      <c r="I79" s="2" t="s">
        <v>889</v>
      </c>
      <c r="J79" s="2" t="s">
        <v>890</v>
      </c>
      <c r="K79" s="5" t="s">
        <v>959</v>
      </c>
      <c r="L79" s="5">
        <v>4305</v>
      </c>
      <c r="M79" s="5">
        <v>2027</v>
      </c>
      <c r="N79" s="5" t="s">
        <v>923</v>
      </c>
      <c r="O79" s="8">
        <v>5</v>
      </c>
      <c r="P79" s="5">
        <v>2027</v>
      </c>
      <c r="Q79" s="5">
        <v>4305</v>
      </c>
      <c r="R79" s="17"/>
      <c r="S79" s="17"/>
      <c r="T79" s="5" t="s">
        <v>995</v>
      </c>
      <c r="U79" s="5" t="s">
        <v>888</v>
      </c>
      <c r="V79" s="5" t="s">
        <v>889</v>
      </c>
      <c r="W79" s="5" t="s">
        <v>865</v>
      </c>
      <c r="X79" s="5" t="s">
        <v>890</v>
      </c>
    </row>
    <row r="80" spans="1:24">
      <c r="A80" s="5" t="s">
        <v>70</v>
      </c>
      <c r="B80" s="10">
        <v>41387</v>
      </c>
      <c r="C80" s="10"/>
      <c r="D80" s="5" t="s">
        <v>1541</v>
      </c>
      <c r="E80" s="5">
        <v>10006</v>
      </c>
      <c r="F80" s="5" t="s">
        <v>1477</v>
      </c>
      <c r="G80" s="5">
        <v>2</v>
      </c>
      <c r="H80" s="2" t="s">
        <v>1561</v>
      </c>
      <c r="I80" s="2" t="s">
        <v>882</v>
      </c>
      <c r="J80" s="2" t="s">
        <v>884</v>
      </c>
      <c r="K80" s="5" t="s">
        <v>1177</v>
      </c>
      <c r="L80" s="5">
        <v>3553</v>
      </c>
      <c r="M80" s="5">
        <v>2174</v>
      </c>
      <c r="N80" s="5" t="s">
        <v>920</v>
      </c>
      <c r="O80" s="8">
        <v>8</v>
      </c>
      <c r="P80" s="5">
        <v>4348</v>
      </c>
      <c r="Q80" s="5">
        <v>7106</v>
      </c>
      <c r="R80" s="17"/>
      <c r="S80" s="17"/>
      <c r="T80" s="5" t="s">
        <v>1561</v>
      </c>
      <c r="U80" s="5" t="s">
        <v>881</v>
      </c>
      <c r="V80" s="5" t="s">
        <v>882</v>
      </c>
      <c r="W80" s="5" t="s">
        <v>883</v>
      </c>
      <c r="X80" s="5" t="s">
        <v>884</v>
      </c>
    </row>
    <row r="81" spans="1:24">
      <c r="A81" s="5" t="s">
        <v>71</v>
      </c>
      <c r="B81" s="10">
        <v>41387</v>
      </c>
      <c r="C81" s="10"/>
      <c r="D81" s="5" t="s">
        <v>1543</v>
      </c>
      <c r="E81" s="5">
        <v>10012</v>
      </c>
      <c r="F81" s="5" t="s">
        <v>1481</v>
      </c>
      <c r="G81" s="5">
        <v>3</v>
      </c>
      <c r="H81" s="2" t="s">
        <v>999</v>
      </c>
      <c r="I81" s="2" t="s">
        <v>903</v>
      </c>
      <c r="J81" s="2" t="s">
        <v>904</v>
      </c>
      <c r="K81" s="5" t="s">
        <v>1181</v>
      </c>
      <c r="L81" s="5">
        <v>2616</v>
      </c>
      <c r="M81" s="5">
        <v>1965</v>
      </c>
      <c r="N81" s="5" t="s">
        <v>925</v>
      </c>
      <c r="O81" s="8">
        <v>10</v>
      </c>
      <c r="P81" s="5">
        <v>5895</v>
      </c>
      <c r="Q81" s="5">
        <v>7848</v>
      </c>
      <c r="R81" s="17"/>
      <c r="S81" s="17"/>
      <c r="T81" s="5" t="s">
        <v>999</v>
      </c>
      <c r="U81" s="5" t="s">
        <v>902</v>
      </c>
      <c r="V81" s="5" t="s">
        <v>903</v>
      </c>
      <c r="W81" s="5" t="s">
        <v>879</v>
      </c>
      <c r="X81" s="5" t="s">
        <v>904</v>
      </c>
    </row>
    <row r="82" spans="1:24">
      <c r="A82" s="5" t="s">
        <v>72</v>
      </c>
      <c r="B82" s="10">
        <v>41391</v>
      </c>
      <c r="C82" s="10"/>
      <c r="D82" s="5" t="s">
        <v>1539</v>
      </c>
      <c r="E82" s="5">
        <v>10004</v>
      </c>
      <c r="F82" s="5" t="s">
        <v>1340</v>
      </c>
      <c r="G82" s="5">
        <v>1</v>
      </c>
      <c r="H82" s="2" t="s">
        <v>992</v>
      </c>
      <c r="I82" s="2" t="s">
        <v>864</v>
      </c>
      <c r="J82" s="2" t="s">
        <v>876</v>
      </c>
      <c r="K82" s="5" t="s">
        <v>1040</v>
      </c>
      <c r="L82" s="5">
        <v>3694</v>
      </c>
      <c r="M82" s="5">
        <v>1616</v>
      </c>
      <c r="N82" s="5" t="s">
        <v>923</v>
      </c>
      <c r="O82" s="8">
        <v>4</v>
      </c>
      <c r="P82" s="5">
        <v>1616</v>
      </c>
      <c r="Q82" s="5">
        <v>3694</v>
      </c>
      <c r="R82" s="17"/>
      <c r="S82" s="17"/>
      <c r="T82" s="5" t="s">
        <v>992</v>
      </c>
      <c r="U82" s="5" t="s">
        <v>875</v>
      </c>
      <c r="V82" s="5" t="s">
        <v>864</v>
      </c>
      <c r="W82" s="5" t="s">
        <v>865</v>
      </c>
      <c r="X82" s="5" t="s">
        <v>876</v>
      </c>
    </row>
    <row r="83" spans="1:24">
      <c r="A83" s="5" t="s">
        <v>73</v>
      </c>
      <c r="B83" s="10">
        <v>41391</v>
      </c>
      <c r="C83" s="10"/>
      <c r="D83" s="5" t="s">
        <v>1540</v>
      </c>
      <c r="E83" s="5">
        <v>10006</v>
      </c>
      <c r="F83" s="5" t="s">
        <v>1253</v>
      </c>
      <c r="G83" s="5">
        <v>2</v>
      </c>
      <c r="H83" s="2" t="s">
        <v>1561</v>
      </c>
      <c r="I83" s="2" t="s">
        <v>882</v>
      </c>
      <c r="J83" s="2" t="s">
        <v>884</v>
      </c>
      <c r="K83" s="5" t="s">
        <v>926</v>
      </c>
      <c r="L83" s="5">
        <v>3499</v>
      </c>
      <c r="M83" s="5">
        <v>2342</v>
      </c>
      <c r="N83" s="5" t="s">
        <v>918</v>
      </c>
      <c r="O83" s="8">
        <v>5</v>
      </c>
      <c r="P83" s="5">
        <v>4684</v>
      </c>
      <c r="Q83" s="5">
        <v>6998</v>
      </c>
      <c r="R83" s="17"/>
      <c r="S83" s="17"/>
      <c r="T83" s="5" t="s">
        <v>1561</v>
      </c>
      <c r="U83" s="5" t="s">
        <v>881</v>
      </c>
      <c r="V83" s="5" t="s">
        <v>882</v>
      </c>
      <c r="W83" s="5" t="s">
        <v>883</v>
      </c>
      <c r="X83" s="5" t="s">
        <v>884</v>
      </c>
    </row>
    <row r="84" spans="1:24">
      <c r="A84" s="5" t="s">
        <v>74</v>
      </c>
      <c r="B84" s="10">
        <v>41391</v>
      </c>
      <c r="C84" s="10"/>
      <c r="D84" s="5" t="s">
        <v>1539</v>
      </c>
      <c r="E84" s="5">
        <v>10004</v>
      </c>
      <c r="F84" s="5" t="s">
        <v>1474</v>
      </c>
      <c r="G84" s="5">
        <v>2</v>
      </c>
      <c r="H84" s="2" t="s">
        <v>992</v>
      </c>
      <c r="I84" s="2" t="s">
        <v>864</v>
      </c>
      <c r="J84" s="2" t="s">
        <v>876</v>
      </c>
      <c r="K84" s="5" t="s">
        <v>1174</v>
      </c>
      <c r="L84" s="5">
        <v>3844</v>
      </c>
      <c r="M84" s="5">
        <v>2157</v>
      </c>
      <c r="N84" s="5" t="s">
        <v>918</v>
      </c>
      <c r="O84" s="8">
        <v>4</v>
      </c>
      <c r="P84" s="5">
        <v>4314</v>
      </c>
      <c r="Q84" s="5">
        <v>7688</v>
      </c>
      <c r="R84" s="17"/>
      <c r="S84" s="17"/>
      <c r="T84" s="5" t="s">
        <v>992</v>
      </c>
      <c r="U84" s="5" t="s">
        <v>875</v>
      </c>
      <c r="V84" s="5" t="s">
        <v>864</v>
      </c>
      <c r="W84" s="5" t="s">
        <v>865</v>
      </c>
      <c r="X84" s="5" t="s">
        <v>876</v>
      </c>
    </row>
    <row r="85" spans="1:24">
      <c r="A85" s="5" t="s">
        <v>75</v>
      </c>
      <c r="B85" s="10">
        <v>41391</v>
      </c>
      <c r="C85" s="10"/>
      <c r="D85" s="5" t="s">
        <v>1546</v>
      </c>
      <c r="E85" s="5">
        <v>10013</v>
      </c>
      <c r="F85" s="5" t="s">
        <v>1432</v>
      </c>
      <c r="G85" s="5">
        <v>9</v>
      </c>
      <c r="H85" s="2" t="s">
        <v>1000</v>
      </c>
      <c r="I85" s="2" t="s">
        <v>906</v>
      </c>
      <c r="J85" s="2" t="s">
        <v>908</v>
      </c>
      <c r="K85" s="5" t="s">
        <v>1132</v>
      </c>
      <c r="L85" s="5">
        <v>4744</v>
      </c>
      <c r="M85" s="5">
        <v>1465</v>
      </c>
      <c r="N85" s="5" t="s">
        <v>923</v>
      </c>
      <c r="O85" s="8">
        <v>4</v>
      </c>
      <c r="P85" s="5">
        <v>13185</v>
      </c>
      <c r="Q85" s="5">
        <v>42696</v>
      </c>
      <c r="R85" s="17"/>
      <c r="S85" s="17"/>
      <c r="T85" s="5" t="s">
        <v>1000</v>
      </c>
      <c r="U85" s="5" t="s">
        <v>905</v>
      </c>
      <c r="V85" s="5" t="s">
        <v>906</v>
      </c>
      <c r="W85" s="5" t="s">
        <v>907</v>
      </c>
      <c r="X85" s="5" t="s">
        <v>908</v>
      </c>
    </row>
    <row r="86" spans="1:24">
      <c r="A86" s="5" t="s">
        <v>76</v>
      </c>
      <c r="B86" s="10">
        <v>41393</v>
      </c>
      <c r="C86" s="10"/>
      <c r="D86" s="5" t="s">
        <v>1541</v>
      </c>
      <c r="E86" s="5">
        <v>10011</v>
      </c>
      <c r="F86" s="5" t="s">
        <v>1424</v>
      </c>
      <c r="G86" s="5">
        <v>2</v>
      </c>
      <c r="H86" s="2" t="s">
        <v>998</v>
      </c>
      <c r="I86" s="2" t="s">
        <v>899</v>
      </c>
      <c r="J86" s="2" t="s">
        <v>901</v>
      </c>
      <c r="K86" s="5" t="s">
        <v>1124</v>
      </c>
      <c r="L86" s="5">
        <v>4357</v>
      </c>
      <c r="M86" s="5">
        <v>1806</v>
      </c>
      <c r="N86" s="5" t="s">
        <v>918</v>
      </c>
      <c r="O86" s="8">
        <v>8</v>
      </c>
      <c r="P86" s="5">
        <v>3612</v>
      </c>
      <c r="Q86" s="5">
        <v>8714</v>
      </c>
      <c r="R86" s="17"/>
      <c r="S86" s="17"/>
      <c r="T86" s="5" t="s">
        <v>998</v>
      </c>
      <c r="U86" s="5" t="s">
        <v>898</v>
      </c>
      <c r="V86" s="5" t="s">
        <v>899</v>
      </c>
      <c r="W86" s="5" t="s">
        <v>900</v>
      </c>
      <c r="X86" s="5" t="s">
        <v>901</v>
      </c>
    </row>
    <row r="87" spans="1:24">
      <c r="A87" s="5" t="s">
        <v>77</v>
      </c>
      <c r="B87" s="10">
        <v>41393</v>
      </c>
      <c r="C87" s="10"/>
      <c r="D87" s="5" t="s">
        <v>1540</v>
      </c>
      <c r="E87" s="5">
        <v>10012</v>
      </c>
      <c r="F87" s="5" t="s">
        <v>1421</v>
      </c>
      <c r="G87" s="5">
        <v>2</v>
      </c>
      <c r="H87" s="2" t="s">
        <v>999</v>
      </c>
      <c r="I87" s="2" t="s">
        <v>903</v>
      </c>
      <c r="J87" s="2" t="s">
        <v>904</v>
      </c>
      <c r="K87" s="5" t="s">
        <v>1121</v>
      </c>
      <c r="L87" s="5">
        <v>4589</v>
      </c>
      <c r="M87" s="5">
        <v>1478</v>
      </c>
      <c r="N87" s="5" t="s">
        <v>925</v>
      </c>
      <c r="O87" s="8">
        <v>5</v>
      </c>
      <c r="P87" s="5">
        <v>2956</v>
      </c>
      <c r="Q87" s="5">
        <v>9178</v>
      </c>
      <c r="R87" s="17"/>
      <c r="S87" s="17"/>
      <c r="T87" s="5" t="s">
        <v>999</v>
      </c>
      <c r="U87" s="5" t="s">
        <v>902</v>
      </c>
      <c r="V87" s="5" t="s">
        <v>903</v>
      </c>
      <c r="W87" s="5" t="s">
        <v>879</v>
      </c>
      <c r="X87" s="5" t="s">
        <v>904</v>
      </c>
    </row>
    <row r="88" spans="1:24">
      <c r="A88" s="5" t="s">
        <v>78</v>
      </c>
      <c r="B88" s="10">
        <v>41395</v>
      </c>
      <c r="C88" s="10"/>
      <c r="D88" s="5" t="s">
        <v>1541</v>
      </c>
      <c r="E88" s="5">
        <v>10001</v>
      </c>
      <c r="F88" s="5" t="s">
        <v>1282</v>
      </c>
      <c r="G88" s="5">
        <v>1</v>
      </c>
      <c r="H88" s="2" t="s">
        <v>1562</v>
      </c>
      <c r="I88" s="2" t="s">
        <v>864</v>
      </c>
      <c r="J88" s="2" t="s">
        <v>866</v>
      </c>
      <c r="K88" s="5" t="s">
        <v>935</v>
      </c>
      <c r="L88" s="5">
        <v>2796</v>
      </c>
      <c r="M88" s="5">
        <v>2307</v>
      </c>
      <c r="N88" s="5" t="s">
        <v>918</v>
      </c>
      <c r="O88" s="8">
        <v>8</v>
      </c>
      <c r="P88" s="5">
        <v>2307</v>
      </c>
      <c r="Q88" s="5">
        <v>2796</v>
      </c>
      <c r="R88" s="17"/>
      <c r="S88" s="17"/>
      <c r="T88" s="5" t="s">
        <v>1562</v>
      </c>
      <c r="U88" s="5" t="s">
        <v>863</v>
      </c>
      <c r="V88" s="5" t="s">
        <v>864</v>
      </c>
      <c r="W88" s="5" t="s">
        <v>865</v>
      </c>
      <c r="X88" s="5" t="s">
        <v>866</v>
      </c>
    </row>
    <row r="89" spans="1:24">
      <c r="A89" s="5" t="s">
        <v>79</v>
      </c>
      <c r="B89" s="10">
        <v>41395</v>
      </c>
      <c r="C89" s="10"/>
      <c r="D89" s="5" t="s">
        <v>1545</v>
      </c>
      <c r="E89" s="5">
        <v>10002</v>
      </c>
      <c r="F89" s="5" t="s">
        <v>1274</v>
      </c>
      <c r="G89" s="5">
        <v>1</v>
      </c>
      <c r="H89" s="2" t="s">
        <v>990</v>
      </c>
      <c r="I89" s="2" t="s">
        <v>868</v>
      </c>
      <c r="J89" s="2" t="s">
        <v>870</v>
      </c>
      <c r="K89" s="5" t="s">
        <v>1004</v>
      </c>
      <c r="L89" s="5">
        <v>4733</v>
      </c>
      <c r="M89" s="5">
        <v>1415</v>
      </c>
      <c r="N89" s="5" t="s">
        <v>918</v>
      </c>
      <c r="O89" s="8">
        <v>6</v>
      </c>
      <c r="P89" s="5">
        <v>1415</v>
      </c>
      <c r="Q89" s="5">
        <v>4733</v>
      </c>
      <c r="R89" s="17"/>
      <c r="S89" s="17"/>
      <c r="T89" s="5" t="s">
        <v>990</v>
      </c>
      <c r="U89" s="5" t="s">
        <v>867</v>
      </c>
      <c r="V89" s="5" t="s">
        <v>868</v>
      </c>
      <c r="W89" s="5" t="s">
        <v>869</v>
      </c>
      <c r="X89" s="5" t="s">
        <v>870</v>
      </c>
    </row>
    <row r="90" spans="1:24">
      <c r="A90" s="5" t="s">
        <v>80</v>
      </c>
      <c r="B90" s="10">
        <v>41398</v>
      </c>
      <c r="C90" s="10"/>
      <c r="D90" s="5" t="s">
        <v>1543</v>
      </c>
      <c r="E90" s="5">
        <v>10002</v>
      </c>
      <c r="F90" s="5" t="s">
        <v>1264</v>
      </c>
      <c r="G90" s="5">
        <v>1</v>
      </c>
      <c r="H90" s="2" t="s">
        <v>990</v>
      </c>
      <c r="I90" s="2" t="s">
        <v>868</v>
      </c>
      <c r="J90" s="2" t="s">
        <v>870</v>
      </c>
      <c r="K90" s="5" t="s">
        <v>974</v>
      </c>
      <c r="L90" s="5">
        <v>2547</v>
      </c>
      <c r="M90" s="5">
        <v>1419</v>
      </c>
      <c r="N90" s="5" t="s">
        <v>918</v>
      </c>
      <c r="O90" s="8">
        <v>10</v>
      </c>
      <c r="P90" s="5">
        <v>1419</v>
      </c>
      <c r="Q90" s="5">
        <v>2547</v>
      </c>
      <c r="R90" s="17"/>
      <c r="S90" s="17"/>
      <c r="T90" s="5" t="s">
        <v>990</v>
      </c>
      <c r="U90" s="5" t="s">
        <v>867</v>
      </c>
      <c r="V90" s="5" t="s">
        <v>868</v>
      </c>
      <c r="W90" s="5" t="s">
        <v>869</v>
      </c>
      <c r="X90" s="5" t="s">
        <v>870</v>
      </c>
    </row>
    <row r="91" spans="1:24">
      <c r="A91" s="5" t="s">
        <v>81</v>
      </c>
      <c r="B91" s="10">
        <v>41398</v>
      </c>
      <c r="C91" s="10"/>
      <c r="D91" s="5" t="s">
        <v>1539</v>
      </c>
      <c r="E91" s="5">
        <v>10014</v>
      </c>
      <c r="F91" s="5" t="s">
        <v>1254</v>
      </c>
      <c r="G91" s="5">
        <v>1</v>
      </c>
      <c r="H91" s="2" t="s">
        <v>1001</v>
      </c>
      <c r="I91" s="2" t="s">
        <v>910</v>
      </c>
      <c r="J91" s="2" t="s">
        <v>912</v>
      </c>
      <c r="K91" s="5" t="s">
        <v>928</v>
      </c>
      <c r="L91" s="5">
        <v>2747</v>
      </c>
      <c r="M91" s="5">
        <v>2098</v>
      </c>
      <c r="N91" s="5" t="s">
        <v>927</v>
      </c>
      <c r="O91" s="8">
        <v>4</v>
      </c>
      <c r="P91" s="5">
        <v>2098</v>
      </c>
      <c r="Q91" s="5">
        <v>2747</v>
      </c>
      <c r="R91" s="17"/>
      <c r="S91" s="17"/>
      <c r="T91" s="5" t="s">
        <v>1001</v>
      </c>
      <c r="U91" s="5" t="s">
        <v>909</v>
      </c>
      <c r="V91" s="5" t="s">
        <v>910</v>
      </c>
      <c r="W91" s="5" t="s">
        <v>911</v>
      </c>
      <c r="X91" s="5" t="s">
        <v>912</v>
      </c>
    </row>
    <row r="92" spans="1:24">
      <c r="A92" s="5" t="s">
        <v>82</v>
      </c>
      <c r="B92" s="10">
        <v>41398</v>
      </c>
      <c r="C92" s="10"/>
      <c r="D92" s="5" t="s">
        <v>1546</v>
      </c>
      <c r="E92" s="5">
        <v>10009</v>
      </c>
      <c r="F92" s="5" t="s">
        <v>1309</v>
      </c>
      <c r="G92" s="5">
        <v>2</v>
      </c>
      <c r="H92" s="2" t="s">
        <v>996</v>
      </c>
      <c r="I92" s="2" t="s">
        <v>892</v>
      </c>
      <c r="J92" s="2" t="s">
        <v>894</v>
      </c>
      <c r="K92" s="5" t="s">
        <v>984</v>
      </c>
      <c r="L92" s="5">
        <v>4831</v>
      </c>
      <c r="M92" s="5">
        <v>2265</v>
      </c>
      <c r="N92" s="5" t="s">
        <v>918</v>
      </c>
      <c r="O92" s="8">
        <v>4</v>
      </c>
      <c r="P92" s="5">
        <v>4530</v>
      </c>
      <c r="Q92" s="5">
        <v>9662</v>
      </c>
      <c r="R92" s="17"/>
      <c r="S92" s="17"/>
      <c r="T92" s="5" t="s">
        <v>996</v>
      </c>
      <c r="U92" s="5" t="s">
        <v>891</v>
      </c>
      <c r="V92" s="5" t="s">
        <v>892</v>
      </c>
      <c r="W92" s="5" t="s">
        <v>893</v>
      </c>
      <c r="X92" s="5" t="s">
        <v>894</v>
      </c>
    </row>
    <row r="93" spans="1:24">
      <c r="A93" s="5" t="s">
        <v>83</v>
      </c>
      <c r="B93" s="10">
        <v>41399</v>
      </c>
      <c r="C93" s="10"/>
      <c r="D93" s="5" t="s">
        <v>1546</v>
      </c>
      <c r="E93" s="5">
        <v>10003</v>
      </c>
      <c r="F93" s="5" t="s">
        <v>1443</v>
      </c>
      <c r="G93" s="5">
        <v>1</v>
      </c>
      <c r="H93" s="2" t="s">
        <v>991</v>
      </c>
      <c r="I93" s="2" t="s">
        <v>872</v>
      </c>
      <c r="J93" s="2" t="s">
        <v>874</v>
      </c>
      <c r="K93" s="5" t="s">
        <v>1143</v>
      </c>
      <c r="L93" s="5">
        <v>3100</v>
      </c>
      <c r="M93" s="5">
        <v>2261</v>
      </c>
      <c r="N93" s="5" t="s">
        <v>918</v>
      </c>
      <c r="O93" s="8">
        <v>4</v>
      </c>
      <c r="P93" s="5">
        <v>2261</v>
      </c>
      <c r="Q93" s="5">
        <v>3100</v>
      </c>
      <c r="R93" s="17"/>
      <c r="S93" s="17"/>
      <c r="T93" s="5" t="s">
        <v>991</v>
      </c>
      <c r="U93" s="5" t="s">
        <v>871</v>
      </c>
      <c r="V93" s="5" t="s">
        <v>872</v>
      </c>
      <c r="W93" s="5" t="s">
        <v>873</v>
      </c>
      <c r="X93" s="5" t="s">
        <v>874</v>
      </c>
    </row>
    <row r="94" spans="1:24">
      <c r="A94" s="5" t="s">
        <v>84</v>
      </c>
      <c r="B94" s="10">
        <v>41400</v>
      </c>
      <c r="C94" s="10"/>
      <c r="D94" s="5" t="s">
        <v>1541</v>
      </c>
      <c r="E94" s="5">
        <v>10006</v>
      </c>
      <c r="F94" s="5" t="s">
        <v>1296</v>
      </c>
      <c r="G94" s="5">
        <v>1</v>
      </c>
      <c r="H94" s="2" t="s">
        <v>1561</v>
      </c>
      <c r="I94" s="2" t="s">
        <v>882</v>
      </c>
      <c r="J94" s="2" t="s">
        <v>884</v>
      </c>
      <c r="K94" s="5" t="s">
        <v>982</v>
      </c>
      <c r="L94" s="5">
        <v>2803</v>
      </c>
      <c r="M94" s="5">
        <v>1344</v>
      </c>
      <c r="N94" s="5" t="s">
        <v>918</v>
      </c>
      <c r="O94" s="8">
        <v>8</v>
      </c>
      <c r="P94" s="5">
        <v>1344</v>
      </c>
      <c r="Q94" s="5">
        <v>2803</v>
      </c>
      <c r="R94" s="17"/>
      <c r="S94" s="17"/>
      <c r="T94" s="5" t="s">
        <v>1561</v>
      </c>
      <c r="U94" s="5" t="s">
        <v>881</v>
      </c>
      <c r="V94" s="5" t="s">
        <v>882</v>
      </c>
      <c r="W94" s="5" t="s">
        <v>883</v>
      </c>
      <c r="X94" s="5" t="s">
        <v>884</v>
      </c>
    </row>
    <row r="95" spans="1:24">
      <c r="A95" s="5" t="s">
        <v>1581</v>
      </c>
      <c r="B95" s="10">
        <v>41400</v>
      </c>
      <c r="C95" s="10"/>
      <c r="D95" s="5" t="s">
        <v>1540</v>
      </c>
      <c r="E95" s="5">
        <v>10004</v>
      </c>
      <c r="F95" s="5" t="s">
        <v>1406</v>
      </c>
      <c r="G95" s="5">
        <v>3</v>
      </c>
      <c r="H95" s="2" t="s">
        <v>992</v>
      </c>
      <c r="I95" s="2" t="s">
        <v>864</v>
      </c>
      <c r="J95" s="2" t="s">
        <v>876</v>
      </c>
      <c r="K95" s="5" t="s">
        <v>1106</v>
      </c>
      <c r="L95" s="5">
        <v>4711</v>
      </c>
      <c r="M95" s="5">
        <v>2288</v>
      </c>
      <c r="N95" s="5" t="s">
        <v>923</v>
      </c>
      <c r="O95" s="8">
        <v>5</v>
      </c>
      <c r="P95" s="5">
        <v>6864</v>
      </c>
      <c r="Q95" s="5">
        <v>14133</v>
      </c>
      <c r="R95" s="17"/>
      <c r="S95" s="17"/>
      <c r="T95" s="5" t="s">
        <v>992</v>
      </c>
      <c r="U95" s="5" t="s">
        <v>875</v>
      </c>
      <c r="V95" s="5" t="s">
        <v>864</v>
      </c>
      <c r="W95" s="5" t="s">
        <v>865</v>
      </c>
      <c r="X95" s="5" t="s">
        <v>876</v>
      </c>
    </row>
    <row r="96" spans="1:24">
      <c r="A96" s="5" t="s">
        <v>85</v>
      </c>
      <c r="B96" s="10">
        <v>41402</v>
      </c>
      <c r="C96" s="10"/>
      <c r="D96" s="5" t="s">
        <v>1545</v>
      </c>
      <c r="E96" s="5">
        <v>10002</v>
      </c>
      <c r="F96" s="5" t="s">
        <v>1362</v>
      </c>
      <c r="G96" s="5">
        <v>2</v>
      </c>
      <c r="H96" s="2" t="s">
        <v>990</v>
      </c>
      <c r="I96" s="2" t="s">
        <v>868</v>
      </c>
      <c r="J96" s="2" t="s">
        <v>870</v>
      </c>
      <c r="K96" s="5" t="s">
        <v>1062</v>
      </c>
      <c r="L96" s="5">
        <v>2850</v>
      </c>
      <c r="M96" s="5">
        <v>2007</v>
      </c>
      <c r="N96" s="5" t="s">
        <v>925</v>
      </c>
      <c r="O96" s="8">
        <v>6</v>
      </c>
      <c r="P96" s="5">
        <v>4014</v>
      </c>
      <c r="Q96" s="5">
        <v>5700</v>
      </c>
      <c r="R96" s="17"/>
      <c r="S96" s="17"/>
      <c r="T96" s="5" t="s">
        <v>990</v>
      </c>
      <c r="U96" s="5" t="s">
        <v>867</v>
      </c>
      <c r="V96" s="5" t="s">
        <v>868</v>
      </c>
      <c r="W96" s="5" t="s">
        <v>869</v>
      </c>
      <c r="X96" s="5" t="s">
        <v>870</v>
      </c>
    </row>
    <row r="97" spans="1:24">
      <c r="A97" s="5" t="s">
        <v>86</v>
      </c>
      <c r="B97" s="10">
        <v>41404</v>
      </c>
      <c r="C97" s="10"/>
      <c r="D97" s="5" t="s">
        <v>1546</v>
      </c>
      <c r="E97" s="5">
        <v>10014</v>
      </c>
      <c r="F97" s="5" t="s">
        <v>1532</v>
      </c>
      <c r="G97" s="5">
        <v>1</v>
      </c>
      <c r="H97" s="2" t="s">
        <v>1001</v>
      </c>
      <c r="I97" s="2" t="s">
        <v>910</v>
      </c>
      <c r="J97" s="2" t="s">
        <v>912</v>
      </c>
      <c r="K97" s="5" t="s">
        <v>1232</v>
      </c>
      <c r="L97" s="5">
        <v>3514</v>
      </c>
      <c r="M97" s="5">
        <v>1257</v>
      </c>
      <c r="N97" s="5" t="s">
        <v>918</v>
      </c>
      <c r="O97" s="8">
        <v>4</v>
      </c>
      <c r="P97" s="5">
        <v>1257</v>
      </c>
      <c r="Q97" s="5">
        <v>3514</v>
      </c>
      <c r="R97" s="17"/>
      <c r="S97" s="17"/>
      <c r="T97" s="5" t="s">
        <v>1001</v>
      </c>
      <c r="U97" s="5" t="s">
        <v>909</v>
      </c>
      <c r="V97" s="5" t="s">
        <v>910</v>
      </c>
      <c r="W97" s="5" t="s">
        <v>911</v>
      </c>
      <c r="X97" s="5" t="s">
        <v>912</v>
      </c>
    </row>
    <row r="98" spans="1:24">
      <c r="A98" s="5" t="s">
        <v>87</v>
      </c>
      <c r="B98" s="10">
        <v>41404</v>
      </c>
      <c r="C98" s="10"/>
      <c r="D98" s="5" t="s">
        <v>1540</v>
      </c>
      <c r="E98" s="5">
        <v>10008</v>
      </c>
      <c r="F98" s="5" t="s">
        <v>1410</v>
      </c>
      <c r="G98" s="5">
        <v>1</v>
      </c>
      <c r="H98" s="2" t="s">
        <v>995</v>
      </c>
      <c r="I98" s="2" t="s">
        <v>889</v>
      </c>
      <c r="J98" s="2" t="s">
        <v>890</v>
      </c>
      <c r="K98" s="5" t="s">
        <v>1110</v>
      </c>
      <c r="L98" s="5">
        <v>4224</v>
      </c>
      <c r="M98" s="5">
        <v>2048</v>
      </c>
      <c r="N98" s="5" t="s">
        <v>923</v>
      </c>
      <c r="O98" s="8">
        <v>5</v>
      </c>
      <c r="P98" s="5">
        <v>2048</v>
      </c>
      <c r="Q98" s="5">
        <v>4224</v>
      </c>
      <c r="R98" s="17"/>
      <c r="S98" s="17"/>
      <c r="T98" s="5" t="s">
        <v>995</v>
      </c>
      <c r="U98" s="5" t="s">
        <v>888</v>
      </c>
      <c r="V98" s="5" t="s">
        <v>889</v>
      </c>
      <c r="W98" s="5" t="s">
        <v>865</v>
      </c>
      <c r="X98" s="5" t="s">
        <v>890</v>
      </c>
    </row>
    <row r="99" spans="1:24">
      <c r="A99" s="5" t="s">
        <v>88</v>
      </c>
      <c r="B99" s="10">
        <v>41404</v>
      </c>
      <c r="C99" s="10"/>
      <c r="D99" s="5" t="s">
        <v>1545</v>
      </c>
      <c r="E99" s="5">
        <v>10005</v>
      </c>
      <c r="F99" s="5" t="s">
        <v>1466</v>
      </c>
      <c r="G99" s="5">
        <v>2</v>
      </c>
      <c r="H99" s="2" t="s">
        <v>993</v>
      </c>
      <c r="I99" s="2" t="s">
        <v>878</v>
      </c>
      <c r="J99" s="2" t="s">
        <v>880</v>
      </c>
      <c r="K99" s="5" t="s">
        <v>1166</v>
      </c>
      <c r="L99" s="5">
        <v>2579</v>
      </c>
      <c r="M99" s="5">
        <v>1455</v>
      </c>
      <c r="N99" s="5" t="s">
        <v>918</v>
      </c>
      <c r="O99" s="8">
        <v>6</v>
      </c>
      <c r="P99" s="5">
        <v>2910</v>
      </c>
      <c r="Q99" s="5">
        <v>5158</v>
      </c>
      <c r="R99" s="17"/>
      <c r="S99" s="17"/>
      <c r="T99" s="5" t="s">
        <v>993</v>
      </c>
      <c r="U99" s="5" t="s">
        <v>877</v>
      </c>
      <c r="V99" s="5" t="s">
        <v>878</v>
      </c>
      <c r="W99" s="5" t="s">
        <v>879</v>
      </c>
      <c r="X99" s="5" t="s">
        <v>880</v>
      </c>
    </row>
    <row r="100" spans="1:24">
      <c r="A100" s="5" t="s">
        <v>89</v>
      </c>
      <c r="B100" s="10">
        <v>41404</v>
      </c>
      <c r="C100" s="10"/>
      <c r="D100" s="5" t="s">
        <v>1545</v>
      </c>
      <c r="E100" s="5">
        <v>10003</v>
      </c>
      <c r="F100" s="5" t="s">
        <v>1430</v>
      </c>
      <c r="G100" s="5">
        <v>3</v>
      </c>
      <c r="H100" s="2" t="s">
        <v>991</v>
      </c>
      <c r="I100" s="2" t="s">
        <v>872</v>
      </c>
      <c r="J100" s="2" t="s">
        <v>874</v>
      </c>
      <c r="K100" s="5" t="s">
        <v>1130</v>
      </c>
      <c r="L100" s="5">
        <v>3493</v>
      </c>
      <c r="M100" s="5">
        <v>2180</v>
      </c>
      <c r="N100" s="5" t="s">
        <v>918</v>
      </c>
      <c r="O100" s="8">
        <v>6</v>
      </c>
      <c r="P100" s="5">
        <v>6540</v>
      </c>
      <c r="Q100" s="5">
        <v>10479</v>
      </c>
      <c r="R100" s="17"/>
      <c r="S100" s="17"/>
      <c r="T100" s="5" t="s">
        <v>991</v>
      </c>
      <c r="U100" s="5" t="s">
        <v>871</v>
      </c>
      <c r="V100" s="5" t="s">
        <v>872</v>
      </c>
      <c r="W100" s="5" t="s">
        <v>873</v>
      </c>
      <c r="X100" s="5" t="s">
        <v>874</v>
      </c>
    </row>
    <row r="101" spans="1:24">
      <c r="A101" s="5" t="s">
        <v>90</v>
      </c>
      <c r="B101" s="10">
        <v>41406</v>
      </c>
      <c r="C101" s="10"/>
      <c r="D101" s="5" t="s">
        <v>1546</v>
      </c>
      <c r="E101" s="5">
        <v>10003</v>
      </c>
      <c r="F101" s="5" t="s">
        <v>1326</v>
      </c>
      <c r="G101" s="5">
        <v>2</v>
      </c>
      <c r="H101" s="2" t="s">
        <v>991</v>
      </c>
      <c r="I101" s="2" t="s">
        <v>872</v>
      </c>
      <c r="J101" s="2" t="s">
        <v>874</v>
      </c>
      <c r="K101" s="5" t="s">
        <v>1026</v>
      </c>
      <c r="L101" s="5">
        <v>2887</v>
      </c>
      <c r="M101" s="5">
        <v>1491</v>
      </c>
      <c r="N101" s="5" t="s">
        <v>918</v>
      </c>
      <c r="O101" s="8">
        <v>4</v>
      </c>
      <c r="P101" s="5">
        <v>2982</v>
      </c>
      <c r="Q101" s="5">
        <v>5774</v>
      </c>
      <c r="R101" s="17"/>
      <c r="S101" s="17"/>
      <c r="T101" s="5" t="s">
        <v>991</v>
      </c>
      <c r="U101" s="5" t="s">
        <v>871</v>
      </c>
      <c r="V101" s="5" t="s">
        <v>872</v>
      </c>
      <c r="W101" s="5" t="s">
        <v>873</v>
      </c>
      <c r="X101" s="5" t="s">
        <v>874</v>
      </c>
    </row>
    <row r="102" spans="1:24">
      <c r="A102" s="5" t="s">
        <v>91</v>
      </c>
      <c r="B102" s="10">
        <v>41410</v>
      </c>
      <c r="C102" s="10"/>
      <c r="D102" s="5" t="s">
        <v>1544</v>
      </c>
      <c r="E102" s="5">
        <v>10004</v>
      </c>
      <c r="F102" s="5" t="s">
        <v>1359</v>
      </c>
      <c r="G102" s="5">
        <v>1</v>
      </c>
      <c r="H102" s="2" t="s">
        <v>992</v>
      </c>
      <c r="I102" s="2" t="s">
        <v>864</v>
      </c>
      <c r="J102" s="2" t="s">
        <v>876</v>
      </c>
      <c r="K102" s="5" t="s">
        <v>1059</v>
      </c>
      <c r="L102" s="5">
        <v>3645</v>
      </c>
      <c r="M102" s="5">
        <v>2466</v>
      </c>
      <c r="N102" s="5" t="s">
        <v>925</v>
      </c>
      <c r="O102" s="8">
        <v>3</v>
      </c>
      <c r="P102" s="5">
        <v>2466</v>
      </c>
      <c r="Q102" s="5">
        <v>3645</v>
      </c>
      <c r="R102" s="17"/>
      <c r="S102" s="17"/>
      <c r="T102" s="5" t="s">
        <v>992</v>
      </c>
      <c r="U102" s="5" t="s">
        <v>875</v>
      </c>
      <c r="V102" s="5" t="s">
        <v>864</v>
      </c>
      <c r="W102" s="5" t="s">
        <v>865</v>
      </c>
      <c r="X102" s="5" t="s">
        <v>876</v>
      </c>
    </row>
    <row r="103" spans="1:24">
      <c r="A103" s="5" t="s">
        <v>92</v>
      </c>
      <c r="B103" s="10">
        <v>41411</v>
      </c>
      <c r="C103" s="10"/>
      <c r="D103" s="5" t="s">
        <v>1546</v>
      </c>
      <c r="E103" s="5">
        <v>10001</v>
      </c>
      <c r="F103" s="5" t="s">
        <v>1432</v>
      </c>
      <c r="G103" s="5">
        <v>1</v>
      </c>
      <c r="H103" s="2" t="s">
        <v>1562</v>
      </c>
      <c r="I103" s="2" t="s">
        <v>864</v>
      </c>
      <c r="J103" s="2" t="s">
        <v>866</v>
      </c>
      <c r="K103" s="5" t="s">
        <v>1132</v>
      </c>
      <c r="L103" s="5">
        <v>4744</v>
      </c>
      <c r="M103" s="5">
        <v>1465</v>
      </c>
      <c r="N103" s="5" t="s">
        <v>923</v>
      </c>
      <c r="O103" s="8">
        <v>4</v>
      </c>
      <c r="P103" s="5">
        <v>1465</v>
      </c>
      <c r="Q103" s="5">
        <v>4744</v>
      </c>
      <c r="R103" s="17"/>
      <c r="S103" s="17"/>
      <c r="T103" s="5" t="s">
        <v>1562</v>
      </c>
      <c r="U103" s="5" t="s">
        <v>863</v>
      </c>
      <c r="V103" s="5" t="s">
        <v>864</v>
      </c>
      <c r="W103" s="5" t="s">
        <v>865</v>
      </c>
      <c r="X103" s="5" t="s">
        <v>866</v>
      </c>
    </row>
    <row r="104" spans="1:24">
      <c r="A104" s="5" t="s">
        <v>93</v>
      </c>
      <c r="B104" s="10">
        <v>41411</v>
      </c>
      <c r="C104" s="10"/>
      <c r="D104" s="5" t="s">
        <v>1542</v>
      </c>
      <c r="E104" s="5">
        <v>10003</v>
      </c>
      <c r="F104" s="5" t="s">
        <v>1506</v>
      </c>
      <c r="G104" s="5">
        <v>3</v>
      </c>
      <c r="H104" s="2" t="s">
        <v>991</v>
      </c>
      <c r="I104" s="2" t="s">
        <v>872</v>
      </c>
      <c r="J104" s="2" t="s">
        <v>874</v>
      </c>
      <c r="K104" s="5" t="s">
        <v>1206</v>
      </c>
      <c r="L104" s="5">
        <v>4218</v>
      </c>
      <c r="M104" s="5">
        <v>2421</v>
      </c>
      <c r="N104" s="5" t="s">
        <v>918</v>
      </c>
      <c r="O104" s="8">
        <v>1</v>
      </c>
      <c r="P104" s="5">
        <v>7263</v>
      </c>
      <c r="Q104" s="5">
        <v>12654</v>
      </c>
      <c r="R104" s="17"/>
      <c r="S104" s="17"/>
      <c r="T104" s="5" t="s">
        <v>991</v>
      </c>
      <c r="U104" s="5" t="s">
        <v>871</v>
      </c>
      <c r="V104" s="5" t="s">
        <v>872</v>
      </c>
      <c r="W104" s="5" t="s">
        <v>873</v>
      </c>
      <c r="X104" s="5" t="s">
        <v>874</v>
      </c>
    </row>
    <row r="105" spans="1:24">
      <c r="A105" s="5" t="s">
        <v>94</v>
      </c>
      <c r="B105" s="10">
        <v>41412</v>
      </c>
      <c r="C105" s="10"/>
      <c r="D105" s="5" t="s">
        <v>1539</v>
      </c>
      <c r="E105" s="5">
        <v>10015</v>
      </c>
      <c r="F105" s="5" t="s">
        <v>1333</v>
      </c>
      <c r="G105" s="5">
        <v>1</v>
      </c>
      <c r="H105" s="2" t="s">
        <v>1002</v>
      </c>
      <c r="I105" s="2" t="s">
        <v>914</v>
      </c>
      <c r="J105" s="2" t="s">
        <v>915</v>
      </c>
      <c r="K105" s="5" t="s">
        <v>1033</v>
      </c>
      <c r="L105" s="5">
        <v>3467</v>
      </c>
      <c r="M105" s="5">
        <v>1230</v>
      </c>
      <c r="N105" s="5" t="s">
        <v>925</v>
      </c>
      <c r="O105" s="8">
        <v>4</v>
      </c>
      <c r="P105" s="5">
        <v>1230</v>
      </c>
      <c r="Q105" s="5">
        <v>3467</v>
      </c>
      <c r="R105" s="17"/>
      <c r="S105" s="17"/>
      <c r="T105" s="5" t="s">
        <v>1002</v>
      </c>
      <c r="U105" s="5" t="s">
        <v>913</v>
      </c>
      <c r="V105" s="5" t="s">
        <v>914</v>
      </c>
      <c r="W105" s="5" t="s">
        <v>907</v>
      </c>
      <c r="X105" s="5" t="s">
        <v>915</v>
      </c>
    </row>
    <row r="106" spans="1:24">
      <c r="A106" s="5" t="s">
        <v>95</v>
      </c>
      <c r="B106" s="10">
        <v>41412</v>
      </c>
      <c r="C106" s="10"/>
      <c r="D106" s="5" t="s">
        <v>1546</v>
      </c>
      <c r="E106" s="5">
        <v>10008</v>
      </c>
      <c r="F106" s="5" t="s">
        <v>1521</v>
      </c>
      <c r="G106" s="5">
        <v>3</v>
      </c>
      <c r="H106" s="2" t="s">
        <v>995</v>
      </c>
      <c r="I106" s="2" t="s">
        <v>889</v>
      </c>
      <c r="J106" s="2" t="s">
        <v>890</v>
      </c>
      <c r="K106" s="5" t="s">
        <v>1221</v>
      </c>
      <c r="L106" s="5">
        <v>4711</v>
      </c>
      <c r="M106" s="5">
        <v>1267</v>
      </c>
      <c r="N106" s="5" t="s">
        <v>923</v>
      </c>
      <c r="O106" s="8">
        <v>4</v>
      </c>
      <c r="P106" s="5">
        <v>3801</v>
      </c>
      <c r="Q106" s="5">
        <v>14133</v>
      </c>
      <c r="R106" s="17"/>
      <c r="S106" s="17"/>
      <c r="T106" s="5" t="s">
        <v>995</v>
      </c>
      <c r="U106" s="5" t="s">
        <v>888</v>
      </c>
      <c r="V106" s="5" t="s">
        <v>889</v>
      </c>
      <c r="W106" s="5" t="s">
        <v>865</v>
      </c>
      <c r="X106" s="5" t="s">
        <v>890</v>
      </c>
    </row>
    <row r="107" spans="1:24">
      <c r="A107" s="5" t="s">
        <v>96</v>
      </c>
      <c r="B107" s="10">
        <v>41412</v>
      </c>
      <c r="C107" s="10"/>
      <c r="D107" s="5" t="s">
        <v>1543</v>
      </c>
      <c r="E107" s="5">
        <v>10015</v>
      </c>
      <c r="F107" s="5" t="s">
        <v>1420</v>
      </c>
      <c r="G107" s="5">
        <v>6</v>
      </c>
      <c r="H107" s="2" t="s">
        <v>1002</v>
      </c>
      <c r="I107" s="2" t="s">
        <v>914</v>
      </c>
      <c r="J107" s="2" t="s">
        <v>915</v>
      </c>
      <c r="K107" s="5" t="s">
        <v>1120</v>
      </c>
      <c r="L107" s="5">
        <v>4291</v>
      </c>
      <c r="M107" s="5">
        <v>2021</v>
      </c>
      <c r="N107" s="5" t="s">
        <v>918</v>
      </c>
      <c r="O107" s="8">
        <v>10</v>
      </c>
      <c r="P107" s="5">
        <v>12126</v>
      </c>
      <c r="Q107" s="5">
        <v>25746</v>
      </c>
      <c r="R107" s="17"/>
      <c r="S107" s="17"/>
      <c r="T107" s="5" t="s">
        <v>1002</v>
      </c>
      <c r="U107" s="5" t="s">
        <v>913</v>
      </c>
      <c r="V107" s="5" t="s">
        <v>914</v>
      </c>
      <c r="W107" s="5" t="s">
        <v>907</v>
      </c>
      <c r="X107" s="5" t="s">
        <v>915</v>
      </c>
    </row>
    <row r="108" spans="1:24">
      <c r="A108" s="5" t="s">
        <v>97</v>
      </c>
      <c r="B108" s="10">
        <v>41414</v>
      </c>
      <c r="C108" s="10"/>
      <c r="D108" s="5" t="s">
        <v>1544</v>
      </c>
      <c r="E108" s="5">
        <v>10006</v>
      </c>
      <c r="F108" s="5" t="s">
        <v>1388</v>
      </c>
      <c r="G108" s="5">
        <v>1</v>
      </c>
      <c r="H108" s="2" t="s">
        <v>1561</v>
      </c>
      <c r="I108" s="2" t="s">
        <v>882</v>
      </c>
      <c r="J108" s="2" t="s">
        <v>884</v>
      </c>
      <c r="K108" s="5" t="s">
        <v>1088</v>
      </c>
      <c r="L108" s="5">
        <v>2523</v>
      </c>
      <c r="M108" s="5">
        <v>1665</v>
      </c>
      <c r="N108" s="5" t="s">
        <v>918</v>
      </c>
      <c r="O108" s="8">
        <v>3</v>
      </c>
      <c r="P108" s="5">
        <v>1665</v>
      </c>
      <c r="Q108" s="5">
        <v>2523</v>
      </c>
      <c r="R108" s="17"/>
      <c r="S108" s="17"/>
      <c r="T108" s="5" t="s">
        <v>1561</v>
      </c>
      <c r="U108" s="5" t="s">
        <v>881</v>
      </c>
      <c r="V108" s="5" t="s">
        <v>882</v>
      </c>
      <c r="W108" s="5" t="s">
        <v>883</v>
      </c>
      <c r="X108" s="5" t="s">
        <v>884</v>
      </c>
    </row>
    <row r="109" spans="1:24">
      <c r="A109" s="5" t="s">
        <v>98</v>
      </c>
      <c r="B109" s="10">
        <v>41414</v>
      </c>
      <c r="C109" s="10"/>
      <c r="D109" s="5" t="s">
        <v>1542</v>
      </c>
      <c r="E109" s="5">
        <v>10001</v>
      </c>
      <c r="F109" s="5" t="s">
        <v>1419</v>
      </c>
      <c r="G109" s="5">
        <v>2</v>
      </c>
      <c r="H109" s="2" t="s">
        <v>1562</v>
      </c>
      <c r="I109" s="2" t="s">
        <v>864</v>
      </c>
      <c r="J109" s="2" t="s">
        <v>866</v>
      </c>
      <c r="K109" s="5" t="s">
        <v>1119</v>
      </c>
      <c r="L109" s="5">
        <v>2658</v>
      </c>
      <c r="M109" s="5">
        <v>1274</v>
      </c>
      <c r="N109" s="5" t="s">
        <v>918</v>
      </c>
      <c r="O109" s="8">
        <v>1</v>
      </c>
      <c r="P109" s="5">
        <v>2548</v>
      </c>
      <c r="Q109" s="5">
        <v>5316</v>
      </c>
      <c r="R109" s="17"/>
      <c r="S109" s="17"/>
      <c r="T109" s="5" t="s">
        <v>1562</v>
      </c>
      <c r="U109" s="5" t="s">
        <v>863</v>
      </c>
      <c r="V109" s="5" t="s">
        <v>864</v>
      </c>
      <c r="W109" s="5" t="s">
        <v>865</v>
      </c>
      <c r="X109" s="5" t="s">
        <v>866</v>
      </c>
    </row>
    <row r="110" spans="1:24">
      <c r="A110" s="5" t="s">
        <v>99</v>
      </c>
      <c r="B110" s="10">
        <v>41414</v>
      </c>
      <c r="C110" s="10"/>
      <c r="D110" s="5" t="s">
        <v>1540</v>
      </c>
      <c r="E110" s="5">
        <v>10001</v>
      </c>
      <c r="F110" s="5" t="s">
        <v>1479</v>
      </c>
      <c r="G110" s="5">
        <v>3</v>
      </c>
      <c r="H110" s="2" t="s">
        <v>1562</v>
      </c>
      <c r="I110" s="2" t="s">
        <v>864</v>
      </c>
      <c r="J110" s="2" t="s">
        <v>866</v>
      </c>
      <c r="K110" s="5" t="s">
        <v>1179</v>
      </c>
      <c r="L110" s="5">
        <v>2738</v>
      </c>
      <c r="M110" s="5">
        <v>1737</v>
      </c>
      <c r="N110" s="5" t="s">
        <v>918</v>
      </c>
      <c r="O110" s="8">
        <v>5</v>
      </c>
      <c r="P110" s="5">
        <v>5211</v>
      </c>
      <c r="Q110" s="5">
        <v>8214</v>
      </c>
      <c r="R110" s="17"/>
      <c r="S110" s="17"/>
      <c r="T110" s="5" t="s">
        <v>1562</v>
      </c>
      <c r="U110" s="5" t="s">
        <v>863</v>
      </c>
      <c r="V110" s="5" t="s">
        <v>864</v>
      </c>
      <c r="W110" s="5" t="s">
        <v>865</v>
      </c>
      <c r="X110" s="5" t="s">
        <v>866</v>
      </c>
    </row>
    <row r="111" spans="1:24">
      <c r="A111" s="5" t="s">
        <v>100</v>
      </c>
      <c r="B111" s="10">
        <v>41414</v>
      </c>
      <c r="C111" s="10"/>
      <c r="D111" s="5" t="s">
        <v>1545</v>
      </c>
      <c r="E111" s="5">
        <v>10012</v>
      </c>
      <c r="F111" s="5" t="s">
        <v>1248</v>
      </c>
      <c r="G111" s="5">
        <v>24</v>
      </c>
      <c r="H111" s="2" t="s">
        <v>999</v>
      </c>
      <c r="I111" s="2" t="s">
        <v>903</v>
      </c>
      <c r="J111" s="2" t="s">
        <v>904</v>
      </c>
      <c r="K111" s="5" t="s">
        <v>952</v>
      </c>
      <c r="L111" s="5">
        <v>2529</v>
      </c>
      <c r="M111" s="5">
        <v>1630</v>
      </c>
      <c r="N111" s="5" t="s">
        <v>918</v>
      </c>
      <c r="O111" s="8">
        <v>6</v>
      </c>
      <c r="P111" s="5">
        <v>39120</v>
      </c>
      <c r="Q111" s="5">
        <v>60696</v>
      </c>
      <c r="R111" s="17"/>
      <c r="S111" s="17"/>
      <c r="T111" s="5" t="s">
        <v>999</v>
      </c>
      <c r="U111" s="5" t="s">
        <v>902</v>
      </c>
      <c r="V111" s="5" t="s">
        <v>903</v>
      </c>
      <c r="W111" s="5" t="s">
        <v>879</v>
      </c>
      <c r="X111" s="5" t="s">
        <v>904</v>
      </c>
    </row>
    <row r="112" spans="1:24">
      <c r="A112" s="5" t="s">
        <v>101</v>
      </c>
      <c r="B112" s="10">
        <v>41415</v>
      </c>
      <c r="C112" s="10"/>
      <c r="D112" s="5" t="s">
        <v>1539</v>
      </c>
      <c r="E112" s="5">
        <v>10007</v>
      </c>
      <c r="F112" s="5" t="s">
        <v>1418</v>
      </c>
      <c r="G112" s="5">
        <v>1</v>
      </c>
      <c r="H112" s="2" t="s">
        <v>994</v>
      </c>
      <c r="I112" s="2" t="s">
        <v>886</v>
      </c>
      <c r="J112" s="2" t="s">
        <v>887</v>
      </c>
      <c r="K112" s="5" t="s">
        <v>1118</v>
      </c>
      <c r="L112" s="5">
        <v>4003</v>
      </c>
      <c r="M112" s="5">
        <v>2255</v>
      </c>
      <c r="N112" s="5" t="s">
        <v>918</v>
      </c>
      <c r="O112" s="8">
        <v>4</v>
      </c>
      <c r="P112" s="5">
        <v>2255</v>
      </c>
      <c r="Q112" s="5">
        <v>4003</v>
      </c>
      <c r="R112" s="17"/>
      <c r="S112" s="17"/>
      <c r="T112" s="5" t="s">
        <v>994</v>
      </c>
      <c r="U112" s="5" t="s">
        <v>885</v>
      </c>
      <c r="V112" s="5" t="s">
        <v>886</v>
      </c>
      <c r="W112" s="5" t="s">
        <v>879</v>
      </c>
      <c r="X112" s="5" t="s">
        <v>887</v>
      </c>
    </row>
    <row r="113" spans="1:24">
      <c r="A113" s="5" t="s">
        <v>102</v>
      </c>
      <c r="B113" s="10">
        <v>41415</v>
      </c>
      <c r="C113" s="10"/>
      <c r="D113" s="5" t="s">
        <v>1542</v>
      </c>
      <c r="E113" s="5">
        <v>10010</v>
      </c>
      <c r="F113" s="5" t="s">
        <v>1269</v>
      </c>
      <c r="G113" s="5">
        <v>1</v>
      </c>
      <c r="H113" s="2" t="s">
        <v>997</v>
      </c>
      <c r="I113" s="2" t="s">
        <v>896</v>
      </c>
      <c r="J113" s="2" t="s">
        <v>897</v>
      </c>
      <c r="K113" s="5" t="s">
        <v>970</v>
      </c>
      <c r="L113" s="5">
        <v>4398</v>
      </c>
      <c r="M113" s="5">
        <v>1800</v>
      </c>
      <c r="N113" s="5" t="s">
        <v>918</v>
      </c>
      <c r="O113" s="8">
        <v>1</v>
      </c>
      <c r="P113" s="5">
        <v>1800</v>
      </c>
      <c r="Q113" s="5">
        <v>4398</v>
      </c>
      <c r="R113" s="17"/>
      <c r="S113" s="17"/>
      <c r="T113" s="5" t="s">
        <v>997</v>
      </c>
      <c r="U113" s="5" t="s">
        <v>895</v>
      </c>
      <c r="V113" s="5" t="s">
        <v>896</v>
      </c>
      <c r="W113" s="5" t="s">
        <v>879</v>
      </c>
      <c r="X113" s="5" t="s">
        <v>897</v>
      </c>
    </row>
    <row r="114" spans="1:24">
      <c r="A114" s="5" t="s">
        <v>1582</v>
      </c>
      <c r="B114" s="10">
        <v>41416</v>
      </c>
      <c r="C114" s="10"/>
      <c r="D114" s="5" t="s">
        <v>1543</v>
      </c>
      <c r="E114" s="5">
        <v>10004</v>
      </c>
      <c r="F114" s="5" t="s">
        <v>1266</v>
      </c>
      <c r="G114" s="5">
        <v>2</v>
      </c>
      <c r="H114" s="2" t="s">
        <v>992</v>
      </c>
      <c r="I114" s="2" t="s">
        <v>864</v>
      </c>
      <c r="J114" s="2" t="s">
        <v>876</v>
      </c>
      <c r="K114" s="5" t="s">
        <v>976</v>
      </c>
      <c r="L114" s="5">
        <v>4378</v>
      </c>
      <c r="M114" s="5">
        <v>1998</v>
      </c>
      <c r="N114" s="5" t="s">
        <v>920</v>
      </c>
      <c r="O114" s="8">
        <v>10</v>
      </c>
      <c r="P114" s="5">
        <v>3996</v>
      </c>
      <c r="Q114" s="5">
        <v>8756</v>
      </c>
      <c r="R114" s="17"/>
      <c r="S114" s="17"/>
      <c r="T114" s="5" t="s">
        <v>992</v>
      </c>
      <c r="U114" s="5" t="s">
        <v>875</v>
      </c>
      <c r="V114" s="5" t="s">
        <v>864</v>
      </c>
      <c r="W114" s="5" t="s">
        <v>865</v>
      </c>
      <c r="X114" s="5" t="s">
        <v>876</v>
      </c>
    </row>
    <row r="115" spans="1:24">
      <c r="A115" s="5" t="s">
        <v>103</v>
      </c>
      <c r="B115" s="10">
        <v>41416</v>
      </c>
      <c r="C115" s="10"/>
      <c r="D115" s="5" t="s">
        <v>1542</v>
      </c>
      <c r="E115" s="5">
        <v>10013</v>
      </c>
      <c r="F115" s="5" t="s">
        <v>1371</v>
      </c>
      <c r="G115" s="5">
        <v>24</v>
      </c>
      <c r="H115" s="2" t="s">
        <v>1000</v>
      </c>
      <c r="I115" s="2" t="s">
        <v>906</v>
      </c>
      <c r="J115" s="2" t="s">
        <v>908</v>
      </c>
      <c r="K115" s="5" t="s">
        <v>1071</v>
      </c>
      <c r="L115" s="5">
        <v>4928</v>
      </c>
      <c r="M115" s="5">
        <v>2101</v>
      </c>
      <c r="N115" s="5" t="s">
        <v>918</v>
      </c>
      <c r="O115" s="8">
        <v>6</v>
      </c>
      <c r="P115" s="5">
        <v>50424</v>
      </c>
      <c r="Q115" s="5">
        <v>118272</v>
      </c>
      <c r="R115" s="17"/>
      <c r="S115" s="17"/>
      <c r="T115" s="5" t="s">
        <v>1000</v>
      </c>
      <c r="U115" s="5" t="s">
        <v>905</v>
      </c>
      <c r="V115" s="5" t="s">
        <v>906</v>
      </c>
      <c r="W115" s="5" t="s">
        <v>907</v>
      </c>
      <c r="X115" s="5" t="s">
        <v>908</v>
      </c>
    </row>
    <row r="116" spans="1:24">
      <c r="A116" s="5" t="s">
        <v>104</v>
      </c>
      <c r="B116" s="10">
        <v>41417</v>
      </c>
      <c r="C116" s="10"/>
      <c r="D116" s="5" t="s">
        <v>1544</v>
      </c>
      <c r="E116" s="5">
        <v>10012</v>
      </c>
      <c r="F116" s="5" t="s">
        <v>1495</v>
      </c>
      <c r="G116" s="5">
        <v>24</v>
      </c>
      <c r="H116" s="2" t="s">
        <v>999</v>
      </c>
      <c r="I116" s="2" t="s">
        <v>903</v>
      </c>
      <c r="J116" s="2" t="s">
        <v>904</v>
      </c>
      <c r="K116" s="5" t="s">
        <v>1195</v>
      </c>
      <c r="L116" s="5">
        <v>3034</v>
      </c>
      <c r="M116" s="5">
        <v>2312</v>
      </c>
      <c r="N116" s="5" t="s">
        <v>918</v>
      </c>
      <c r="O116" s="8">
        <v>3</v>
      </c>
      <c r="P116" s="5">
        <v>55488</v>
      </c>
      <c r="Q116" s="5">
        <v>72816</v>
      </c>
      <c r="R116" s="17"/>
      <c r="S116" s="17"/>
      <c r="T116" s="5" t="s">
        <v>999</v>
      </c>
      <c r="U116" s="5" t="s">
        <v>902</v>
      </c>
      <c r="V116" s="5" t="s">
        <v>903</v>
      </c>
      <c r="W116" s="5" t="s">
        <v>879</v>
      </c>
      <c r="X116" s="5" t="s">
        <v>904</v>
      </c>
    </row>
    <row r="117" spans="1:24">
      <c r="A117" s="5" t="s">
        <v>105</v>
      </c>
      <c r="B117" s="10">
        <v>41419</v>
      </c>
      <c r="C117" s="10"/>
      <c r="D117" s="5" t="s">
        <v>1541</v>
      </c>
      <c r="E117" s="5">
        <v>10013</v>
      </c>
      <c r="F117" s="5" t="s">
        <v>1450</v>
      </c>
      <c r="G117" s="5">
        <v>24</v>
      </c>
      <c r="H117" s="2" t="s">
        <v>1000</v>
      </c>
      <c r="I117" s="2" t="s">
        <v>906</v>
      </c>
      <c r="J117" s="2" t="s">
        <v>908</v>
      </c>
      <c r="K117" s="5" t="s">
        <v>1150</v>
      </c>
      <c r="L117" s="5">
        <v>4006</v>
      </c>
      <c r="M117" s="5">
        <v>1898</v>
      </c>
      <c r="N117" s="5" t="s">
        <v>918</v>
      </c>
      <c r="O117" s="8">
        <v>8</v>
      </c>
      <c r="P117" s="5">
        <v>45552</v>
      </c>
      <c r="Q117" s="5">
        <v>96144</v>
      </c>
      <c r="R117" s="17"/>
      <c r="S117" s="17"/>
      <c r="T117" s="5" t="s">
        <v>1000</v>
      </c>
      <c r="U117" s="5" t="s">
        <v>905</v>
      </c>
      <c r="V117" s="5" t="s">
        <v>906</v>
      </c>
      <c r="W117" s="5" t="s">
        <v>907</v>
      </c>
      <c r="X117" s="5" t="s">
        <v>908</v>
      </c>
    </row>
    <row r="118" spans="1:24">
      <c r="A118" s="5" t="s">
        <v>106</v>
      </c>
      <c r="B118" s="10">
        <v>41420</v>
      </c>
      <c r="C118" s="10"/>
      <c r="D118" s="5" t="s">
        <v>1546</v>
      </c>
      <c r="E118" s="5">
        <v>10013</v>
      </c>
      <c r="F118" s="5" t="s">
        <v>1314</v>
      </c>
      <c r="G118" s="5">
        <v>2</v>
      </c>
      <c r="H118" s="2" t="s">
        <v>1000</v>
      </c>
      <c r="I118" s="2" t="s">
        <v>906</v>
      </c>
      <c r="J118" s="2" t="s">
        <v>908</v>
      </c>
      <c r="K118" s="5" t="s">
        <v>951</v>
      </c>
      <c r="L118" s="5">
        <v>4610</v>
      </c>
      <c r="M118" s="5">
        <v>2176</v>
      </c>
      <c r="N118" s="5" t="s">
        <v>918</v>
      </c>
      <c r="O118" s="8">
        <v>4</v>
      </c>
      <c r="P118" s="5">
        <v>4352</v>
      </c>
      <c r="Q118" s="5">
        <v>9220</v>
      </c>
      <c r="R118" s="17"/>
      <c r="S118" s="17"/>
      <c r="T118" s="5" t="s">
        <v>1000</v>
      </c>
      <c r="U118" s="5" t="s">
        <v>905</v>
      </c>
      <c r="V118" s="5" t="s">
        <v>906</v>
      </c>
      <c r="W118" s="5" t="s">
        <v>907</v>
      </c>
      <c r="X118" s="5" t="s">
        <v>908</v>
      </c>
    </row>
    <row r="119" spans="1:24">
      <c r="A119" s="5" t="s">
        <v>107</v>
      </c>
      <c r="B119" s="10">
        <v>41420</v>
      </c>
      <c r="C119" s="10"/>
      <c r="D119" s="5" t="s">
        <v>1542</v>
      </c>
      <c r="E119" s="5">
        <v>10009</v>
      </c>
      <c r="F119" s="5" t="s">
        <v>1303</v>
      </c>
      <c r="G119" s="5">
        <v>24</v>
      </c>
      <c r="H119" s="2" t="s">
        <v>996</v>
      </c>
      <c r="I119" s="2" t="s">
        <v>892</v>
      </c>
      <c r="J119" s="2" t="s">
        <v>894</v>
      </c>
      <c r="K119" s="5" t="s">
        <v>946</v>
      </c>
      <c r="L119" s="5">
        <v>2921</v>
      </c>
      <c r="M119" s="5">
        <v>1786</v>
      </c>
      <c r="N119" s="5" t="s">
        <v>920</v>
      </c>
      <c r="O119" s="8">
        <v>6</v>
      </c>
      <c r="P119" s="5">
        <v>42864</v>
      </c>
      <c r="Q119" s="5">
        <v>70104</v>
      </c>
      <c r="R119" s="17"/>
      <c r="S119" s="17"/>
      <c r="T119" s="5" t="s">
        <v>996</v>
      </c>
      <c r="U119" s="5" t="s">
        <v>891</v>
      </c>
      <c r="V119" s="5" t="s">
        <v>892</v>
      </c>
      <c r="W119" s="5" t="s">
        <v>893</v>
      </c>
      <c r="X119" s="5" t="s">
        <v>894</v>
      </c>
    </row>
    <row r="120" spans="1:24">
      <c r="A120" s="5" t="s">
        <v>108</v>
      </c>
      <c r="B120" s="10">
        <v>41421</v>
      </c>
      <c r="C120" s="10"/>
      <c r="D120" s="5" t="s">
        <v>1541</v>
      </c>
      <c r="E120" s="5">
        <v>10004</v>
      </c>
      <c r="F120" s="5" t="s">
        <v>1420</v>
      </c>
      <c r="G120" s="5">
        <v>1</v>
      </c>
      <c r="H120" s="2" t="s">
        <v>992</v>
      </c>
      <c r="I120" s="2" t="s">
        <v>864</v>
      </c>
      <c r="J120" s="2" t="s">
        <v>876</v>
      </c>
      <c r="K120" s="5" t="s">
        <v>1120</v>
      </c>
      <c r="L120" s="5">
        <v>4291</v>
      </c>
      <c r="M120" s="5">
        <v>2021</v>
      </c>
      <c r="N120" s="5" t="s">
        <v>918</v>
      </c>
      <c r="O120" s="8">
        <v>8</v>
      </c>
      <c r="P120" s="5">
        <v>2021</v>
      </c>
      <c r="Q120" s="5">
        <v>4291</v>
      </c>
      <c r="R120" s="17"/>
      <c r="S120" s="17"/>
      <c r="T120" s="5" t="s">
        <v>992</v>
      </c>
      <c r="U120" s="5" t="s">
        <v>875</v>
      </c>
      <c r="V120" s="5" t="s">
        <v>864</v>
      </c>
      <c r="W120" s="5" t="s">
        <v>865</v>
      </c>
      <c r="X120" s="5" t="s">
        <v>876</v>
      </c>
    </row>
    <row r="121" spans="1:24">
      <c r="A121" s="5" t="s">
        <v>109</v>
      </c>
      <c r="B121" s="10">
        <v>41423</v>
      </c>
      <c r="C121" s="10"/>
      <c r="D121" s="5" t="s">
        <v>1543</v>
      </c>
      <c r="E121" s="5">
        <v>10007</v>
      </c>
      <c r="F121" s="5" t="s">
        <v>1263</v>
      </c>
      <c r="G121" s="5">
        <v>2</v>
      </c>
      <c r="H121" s="2" t="s">
        <v>994</v>
      </c>
      <c r="I121" s="2" t="s">
        <v>886</v>
      </c>
      <c r="J121" s="2" t="s">
        <v>887</v>
      </c>
      <c r="K121" s="5" t="s">
        <v>969</v>
      </c>
      <c r="L121" s="5">
        <v>2610</v>
      </c>
      <c r="M121" s="5">
        <v>1307</v>
      </c>
      <c r="N121" s="5" t="s">
        <v>918</v>
      </c>
      <c r="O121" s="8">
        <v>10</v>
      </c>
      <c r="P121" s="5">
        <v>2614</v>
      </c>
      <c r="Q121" s="5">
        <v>5220</v>
      </c>
      <c r="R121" s="17"/>
      <c r="S121" s="17"/>
      <c r="T121" s="5" t="s">
        <v>994</v>
      </c>
      <c r="U121" s="5" t="s">
        <v>885</v>
      </c>
      <c r="V121" s="5" t="s">
        <v>886</v>
      </c>
      <c r="W121" s="5" t="s">
        <v>879</v>
      </c>
      <c r="X121" s="5" t="s">
        <v>887</v>
      </c>
    </row>
    <row r="122" spans="1:24">
      <c r="A122" s="5" t="s">
        <v>110</v>
      </c>
      <c r="B122" s="10">
        <v>41423</v>
      </c>
      <c r="C122" s="10"/>
      <c r="D122" s="5" t="s">
        <v>1545</v>
      </c>
      <c r="E122" s="5">
        <v>10002</v>
      </c>
      <c r="F122" s="5" t="s">
        <v>1277</v>
      </c>
      <c r="G122" s="5">
        <v>2</v>
      </c>
      <c r="H122" s="2" t="s">
        <v>990</v>
      </c>
      <c r="I122" s="2" t="s">
        <v>868</v>
      </c>
      <c r="J122" s="2" t="s">
        <v>870</v>
      </c>
      <c r="K122" s="5" t="s">
        <v>1006</v>
      </c>
      <c r="L122" s="5">
        <v>3377</v>
      </c>
      <c r="M122" s="5">
        <v>2112</v>
      </c>
      <c r="N122" s="5" t="s">
        <v>923</v>
      </c>
      <c r="O122" s="8">
        <v>6</v>
      </c>
      <c r="P122" s="5">
        <v>4224</v>
      </c>
      <c r="Q122" s="5">
        <v>6754</v>
      </c>
      <c r="R122" s="17"/>
      <c r="S122" s="17"/>
      <c r="T122" s="5" t="s">
        <v>990</v>
      </c>
      <c r="U122" s="5" t="s">
        <v>867</v>
      </c>
      <c r="V122" s="5" t="s">
        <v>868</v>
      </c>
      <c r="W122" s="5" t="s">
        <v>869</v>
      </c>
      <c r="X122" s="5" t="s">
        <v>870</v>
      </c>
    </row>
    <row r="123" spans="1:24">
      <c r="A123" s="5" t="s">
        <v>111</v>
      </c>
      <c r="B123" s="10">
        <v>41424</v>
      </c>
      <c r="C123" s="10"/>
      <c r="D123" s="5" t="s">
        <v>1543</v>
      </c>
      <c r="E123" s="5">
        <v>10012</v>
      </c>
      <c r="F123" s="5" t="s">
        <v>1373</v>
      </c>
      <c r="G123" s="5">
        <v>2</v>
      </c>
      <c r="H123" s="2" t="s">
        <v>999</v>
      </c>
      <c r="I123" s="2" t="s">
        <v>903</v>
      </c>
      <c r="J123" s="2" t="s">
        <v>904</v>
      </c>
      <c r="K123" s="5" t="s">
        <v>1073</v>
      </c>
      <c r="L123" s="5">
        <v>2633</v>
      </c>
      <c r="M123" s="5">
        <v>1742</v>
      </c>
      <c r="N123" s="5" t="s">
        <v>923</v>
      </c>
      <c r="O123" s="8">
        <v>10</v>
      </c>
      <c r="P123" s="5">
        <v>3484</v>
      </c>
      <c r="Q123" s="5">
        <v>5266</v>
      </c>
      <c r="R123" s="17"/>
      <c r="S123" s="17"/>
      <c r="T123" s="5" t="s">
        <v>999</v>
      </c>
      <c r="U123" s="5" t="s">
        <v>902</v>
      </c>
      <c r="V123" s="5" t="s">
        <v>903</v>
      </c>
      <c r="W123" s="5" t="s">
        <v>879</v>
      </c>
      <c r="X123" s="5" t="s">
        <v>904</v>
      </c>
    </row>
    <row r="124" spans="1:24">
      <c r="A124" s="5" t="s">
        <v>112</v>
      </c>
      <c r="B124" s="10">
        <v>41426</v>
      </c>
      <c r="C124" s="10"/>
      <c r="D124" s="5" t="s">
        <v>1545</v>
      </c>
      <c r="E124" s="5">
        <v>10002</v>
      </c>
      <c r="F124" s="5" t="s">
        <v>1469</v>
      </c>
      <c r="G124" s="5">
        <v>2</v>
      </c>
      <c r="H124" s="2" t="s">
        <v>990</v>
      </c>
      <c r="I124" s="2" t="s">
        <v>868</v>
      </c>
      <c r="J124" s="2" t="s">
        <v>870</v>
      </c>
      <c r="K124" s="5" t="s">
        <v>1169</v>
      </c>
      <c r="L124" s="5">
        <v>2506</v>
      </c>
      <c r="M124" s="5">
        <v>2355</v>
      </c>
      <c r="N124" s="5" t="s">
        <v>918</v>
      </c>
      <c r="O124" s="8">
        <v>6</v>
      </c>
      <c r="P124" s="5">
        <v>4710</v>
      </c>
      <c r="Q124" s="5">
        <v>5012</v>
      </c>
      <c r="R124" s="17"/>
      <c r="S124" s="17"/>
      <c r="T124" s="5" t="s">
        <v>990</v>
      </c>
      <c r="U124" s="5" t="s">
        <v>867</v>
      </c>
      <c r="V124" s="5" t="s">
        <v>868</v>
      </c>
      <c r="W124" s="5" t="s">
        <v>869</v>
      </c>
      <c r="X124" s="5" t="s">
        <v>870</v>
      </c>
    </row>
    <row r="125" spans="1:24">
      <c r="A125" s="5" t="s">
        <v>113</v>
      </c>
      <c r="B125" s="10">
        <v>41426</v>
      </c>
      <c r="C125" s="10"/>
      <c r="D125" s="5" t="s">
        <v>1546</v>
      </c>
      <c r="E125" s="5">
        <v>10015</v>
      </c>
      <c r="F125" s="5" t="s">
        <v>1521</v>
      </c>
      <c r="G125" s="5">
        <v>3</v>
      </c>
      <c r="H125" s="2" t="s">
        <v>1002</v>
      </c>
      <c r="I125" s="2" t="s">
        <v>914</v>
      </c>
      <c r="J125" s="2" t="s">
        <v>915</v>
      </c>
      <c r="K125" s="5" t="s">
        <v>1221</v>
      </c>
      <c r="L125" s="5">
        <v>4711</v>
      </c>
      <c r="M125" s="5">
        <v>1267</v>
      </c>
      <c r="N125" s="5" t="s">
        <v>923</v>
      </c>
      <c r="O125" s="8">
        <v>4</v>
      </c>
      <c r="P125" s="5">
        <v>3801</v>
      </c>
      <c r="Q125" s="5">
        <v>14133</v>
      </c>
      <c r="R125" s="17"/>
      <c r="S125" s="17"/>
      <c r="T125" s="5" t="s">
        <v>1002</v>
      </c>
      <c r="U125" s="5" t="s">
        <v>913</v>
      </c>
      <c r="V125" s="5" t="s">
        <v>914</v>
      </c>
      <c r="W125" s="5" t="s">
        <v>907</v>
      </c>
      <c r="X125" s="5" t="s">
        <v>915</v>
      </c>
    </row>
    <row r="126" spans="1:24">
      <c r="A126" s="5" t="s">
        <v>114</v>
      </c>
      <c r="B126" s="10">
        <v>41426</v>
      </c>
      <c r="C126" s="10"/>
      <c r="D126" s="5" t="s">
        <v>1546</v>
      </c>
      <c r="E126" s="5">
        <v>10004</v>
      </c>
      <c r="F126" s="5" t="s">
        <v>1416</v>
      </c>
      <c r="G126" s="5">
        <v>24</v>
      </c>
      <c r="H126" s="2" t="s">
        <v>992</v>
      </c>
      <c r="I126" s="2" t="s">
        <v>864</v>
      </c>
      <c r="J126" s="2" t="s">
        <v>876</v>
      </c>
      <c r="K126" s="5" t="s">
        <v>1116</v>
      </c>
      <c r="L126" s="5">
        <v>3579</v>
      </c>
      <c r="M126" s="5">
        <v>1579</v>
      </c>
      <c r="N126" s="5" t="s">
        <v>923</v>
      </c>
      <c r="O126" s="8">
        <v>4</v>
      </c>
      <c r="P126" s="5">
        <v>37896</v>
      </c>
      <c r="Q126" s="5">
        <v>85896</v>
      </c>
      <c r="R126" s="17"/>
      <c r="S126" s="17"/>
      <c r="T126" s="5" t="s">
        <v>992</v>
      </c>
      <c r="U126" s="5" t="s">
        <v>875</v>
      </c>
      <c r="V126" s="5" t="s">
        <v>864</v>
      </c>
      <c r="W126" s="5" t="s">
        <v>865</v>
      </c>
      <c r="X126" s="5" t="s">
        <v>876</v>
      </c>
    </row>
    <row r="127" spans="1:24">
      <c r="A127" s="5" t="s">
        <v>115</v>
      </c>
      <c r="B127" s="10">
        <v>41429</v>
      </c>
      <c r="C127" s="10"/>
      <c r="D127" s="5" t="s">
        <v>1543</v>
      </c>
      <c r="E127" s="5">
        <v>10013</v>
      </c>
      <c r="F127" s="5" t="s">
        <v>1253</v>
      </c>
      <c r="G127" s="5">
        <v>1</v>
      </c>
      <c r="H127" s="2" t="s">
        <v>1000</v>
      </c>
      <c r="I127" s="2" t="s">
        <v>906</v>
      </c>
      <c r="J127" s="2" t="s">
        <v>908</v>
      </c>
      <c r="K127" s="5" t="s">
        <v>926</v>
      </c>
      <c r="L127" s="5">
        <v>3499</v>
      </c>
      <c r="M127" s="5">
        <v>2342</v>
      </c>
      <c r="N127" s="5" t="s">
        <v>918</v>
      </c>
      <c r="O127" s="8">
        <v>10</v>
      </c>
      <c r="P127" s="5">
        <v>2342</v>
      </c>
      <c r="Q127" s="5">
        <v>3499</v>
      </c>
      <c r="R127" s="17"/>
      <c r="S127" s="17"/>
      <c r="T127" s="5" t="s">
        <v>1000</v>
      </c>
      <c r="U127" s="5" t="s">
        <v>905</v>
      </c>
      <c r="V127" s="5" t="s">
        <v>906</v>
      </c>
      <c r="W127" s="5" t="s">
        <v>907</v>
      </c>
      <c r="X127" s="5" t="s">
        <v>908</v>
      </c>
    </row>
    <row r="128" spans="1:24">
      <c r="A128" s="5" t="s">
        <v>116</v>
      </c>
      <c r="B128" s="10">
        <v>41429</v>
      </c>
      <c r="C128" s="10"/>
      <c r="D128" s="5" t="s">
        <v>1545</v>
      </c>
      <c r="E128" s="5">
        <v>10004</v>
      </c>
      <c r="F128" s="5" t="s">
        <v>1372</v>
      </c>
      <c r="G128" s="5">
        <v>2</v>
      </c>
      <c r="H128" s="2" t="s">
        <v>992</v>
      </c>
      <c r="I128" s="2" t="s">
        <v>864</v>
      </c>
      <c r="J128" s="2" t="s">
        <v>876</v>
      </c>
      <c r="K128" s="5" t="s">
        <v>1072</v>
      </c>
      <c r="L128" s="5">
        <v>3065</v>
      </c>
      <c r="M128" s="5">
        <v>1426</v>
      </c>
      <c r="N128" s="5" t="s">
        <v>923</v>
      </c>
      <c r="O128" s="8">
        <v>6</v>
      </c>
      <c r="P128" s="5">
        <v>2852</v>
      </c>
      <c r="Q128" s="5">
        <v>6130</v>
      </c>
      <c r="R128" s="17"/>
      <c r="S128" s="17"/>
      <c r="T128" s="5" t="s">
        <v>992</v>
      </c>
      <c r="U128" s="5" t="s">
        <v>875</v>
      </c>
      <c r="V128" s="5" t="s">
        <v>864</v>
      </c>
      <c r="W128" s="5" t="s">
        <v>865</v>
      </c>
      <c r="X128" s="5" t="s">
        <v>876</v>
      </c>
    </row>
    <row r="129" spans="1:24">
      <c r="A129" s="5" t="s">
        <v>117</v>
      </c>
      <c r="B129" s="10">
        <v>41429</v>
      </c>
      <c r="C129" s="10"/>
      <c r="D129" s="5" t="s">
        <v>1543</v>
      </c>
      <c r="E129" s="5">
        <v>10014</v>
      </c>
      <c r="F129" s="5" t="s">
        <v>1278</v>
      </c>
      <c r="G129" s="5">
        <v>3</v>
      </c>
      <c r="H129" s="2" t="s">
        <v>1001</v>
      </c>
      <c r="I129" s="2" t="s">
        <v>910</v>
      </c>
      <c r="J129" s="2" t="s">
        <v>912</v>
      </c>
      <c r="K129" s="5" t="s">
        <v>978</v>
      </c>
      <c r="L129" s="5">
        <v>2787</v>
      </c>
      <c r="M129" s="5">
        <v>2020</v>
      </c>
      <c r="N129" s="5" t="s">
        <v>918</v>
      </c>
      <c r="O129" s="8">
        <v>10</v>
      </c>
      <c r="P129" s="5">
        <v>6060</v>
      </c>
      <c r="Q129" s="5">
        <v>8361</v>
      </c>
      <c r="R129" s="17"/>
      <c r="S129" s="17"/>
      <c r="T129" s="5" t="s">
        <v>1001</v>
      </c>
      <c r="U129" s="5" t="s">
        <v>909</v>
      </c>
      <c r="V129" s="5" t="s">
        <v>910</v>
      </c>
      <c r="W129" s="5" t="s">
        <v>911</v>
      </c>
      <c r="X129" s="5" t="s">
        <v>912</v>
      </c>
    </row>
    <row r="130" spans="1:24">
      <c r="A130" s="5" t="s">
        <v>118</v>
      </c>
      <c r="B130" s="10">
        <v>41431</v>
      </c>
      <c r="C130" s="10"/>
      <c r="D130" s="5" t="s">
        <v>1539</v>
      </c>
      <c r="E130" s="5">
        <v>10007</v>
      </c>
      <c r="F130" s="5" t="s">
        <v>1293</v>
      </c>
      <c r="G130" s="5">
        <v>1</v>
      </c>
      <c r="H130" s="2" t="s">
        <v>994</v>
      </c>
      <c r="I130" s="2" t="s">
        <v>886</v>
      </c>
      <c r="J130" s="2" t="s">
        <v>887</v>
      </c>
      <c r="K130" s="5" t="s">
        <v>1009</v>
      </c>
      <c r="L130" s="5">
        <v>2718</v>
      </c>
      <c r="M130" s="5">
        <v>2254</v>
      </c>
      <c r="N130" s="5" t="s">
        <v>923</v>
      </c>
      <c r="O130" s="8">
        <v>4</v>
      </c>
      <c r="P130" s="5">
        <v>2254</v>
      </c>
      <c r="Q130" s="5">
        <v>2718</v>
      </c>
      <c r="R130" s="17"/>
      <c r="S130" s="17"/>
      <c r="T130" s="5" t="s">
        <v>994</v>
      </c>
      <c r="U130" s="5" t="s">
        <v>885</v>
      </c>
      <c r="V130" s="5" t="s">
        <v>886</v>
      </c>
      <c r="W130" s="5" t="s">
        <v>879</v>
      </c>
      <c r="X130" s="5" t="s">
        <v>887</v>
      </c>
    </row>
    <row r="131" spans="1:24">
      <c r="A131" s="5" t="s">
        <v>119</v>
      </c>
      <c r="B131" s="10">
        <v>41431</v>
      </c>
      <c r="C131" s="10"/>
      <c r="D131" s="5" t="s">
        <v>1542</v>
      </c>
      <c r="E131" s="5">
        <v>10014</v>
      </c>
      <c r="F131" s="5" t="s">
        <v>1320</v>
      </c>
      <c r="G131" s="5">
        <v>3</v>
      </c>
      <c r="H131" s="2" t="s">
        <v>1001</v>
      </c>
      <c r="I131" s="2" t="s">
        <v>910</v>
      </c>
      <c r="J131" s="2" t="s">
        <v>912</v>
      </c>
      <c r="K131" s="5" t="s">
        <v>1020</v>
      </c>
      <c r="L131" s="5">
        <v>4477</v>
      </c>
      <c r="M131" s="5">
        <v>1589</v>
      </c>
      <c r="N131" s="5" t="s">
        <v>918</v>
      </c>
      <c r="O131" s="8">
        <v>6</v>
      </c>
      <c r="P131" s="5">
        <v>4767</v>
      </c>
      <c r="Q131" s="5">
        <v>13431</v>
      </c>
      <c r="R131" s="17"/>
      <c r="S131" s="17"/>
      <c r="T131" s="5" t="s">
        <v>1001</v>
      </c>
      <c r="U131" s="5" t="s">
        <v>909</v>
      </c>
      <c r="V131" s="5" t="s">
        <v>910</v>
      </c>
      <c r="W131" s="5" t="s">
        <v>911</v>
      </c>
      <c r="X131" s="5" t="s">
        <v>912</v>
      </c>
    </row>
    <row r="132" spans="1:24">
      <c r="A132" s="5" t="s">
        <v>120</v>
      </c>
      <c r="B132" s="10">
        <v>41432</v>
      </c>
      <c r="C132" s="10"/>
      <c r="D132" s="5" t="s">
        <v>1545</v>
      </c>
      <c r="E132" s="5">
        <v>10001</v>
      </c>
      <c r="F132" s="5" t="s">
        <v>1276</v>
      </c>
      <c r="G132" s="5">
        <v>1</v>
      </c>
      <c r="H132" s="2" t="s">
        <v>1562</v>
      </c>
      <c r="I132" s="2" t="s">
        <v>864</v>
      </c>
      <c r="J132" s="2" t="s">
        <v>866</v>
      </c>
      <c r="K132" s="5" t="s">
        <v>977</v>
      </c>
      <c r="L132" s="5">
        <v>2912</v>
      </c>
      <c r="M132" s="5">
        <v>2328</v>
      </c>
      <c r="N132" s="5" t="s">
        <v>925</v>
      </c>
      <c r="O132" s="8">
        <v>6</v>
      </c>
      <c r="P132" s="5">
        <v>2328</v>
      </c>
      <c r="Q132" s="5">
        <v>2912</v>
      </c>
      <c r="R132" s="17"/>
      <c r="S132" s="17"/>
      <c r="T132" s="5" t="s">
        <v>1562</v>
      </c>
      <c r="U132" s="5" t="s">
        <v>863</v>
      </c>
      <c r="V132" s="5" t="s">
        <v>864</v>
      </c>
      <c r="W132" s="5" t="s">
        <v>865</v>
      </c>
      <c r="X132" s="5" t="s">
        <v>866</v>
      </c>
    </row>
    <row r="133" spans="1:24">
      <c r="A133" s="5" t="s">
        <v>121</v>
      </c>
      <c r="B133" s="10">
        <v>41432</v>
      </c>
      <c r="C133" s="10"/>
      <c r="D133" s="5" t="s">
        <v>1544</v>
      </c>
      <c r="E133" s="5">
        <v>10005</v>
      </c>
      <c r="F133" s="5" t="s">
        <v>1522</v>
      </c>
      <c r="G133" s="5">
        <v>1</v>
      </c>
      <c r="H133" s="2" t="s">
        <v>993</v>
      </c>
      <c r="I133" s="2" t="s">
        <v>878</v>
      </c>
      <c r="J133" s="2" t="s">
        <v>880</v>
      </c>
      <c r="K133" s="5" t="s">
        <v>1222</v>
      </c>
      <c r="L133" s="5">
        <v>3508</v>
      </c>
      <c r="M133" s="5">
        <v>1212</v>
      </c>
      <c r="N133" s="5" t="s">
        <v>918</v>
      </c>
      <c r="O133" s="8">
        <v>3</v>
      </c>
      <c r="P133" s="5">
        <v>1212</v>
      </c>
      <c r="Q133" s="5">
        <v>3508</v>
      </c>
      <c r="R133" s="17"/>
      <c r="S133" s="17"/>
      <c r="T133" s="5" t="s">
        <v>993</v>
      </c>
      <c r="U133" s="5" t="s">
        <v>877</v>
      </c>
      <c r="V133" s="5" t="s">
        <v>878</v>
      </c>
      <c r="W133" s="5" t="s">
        <v>879</v>
      </c>
      <c r="X133" s="5" t="s">
        <v>880</v>
      </c>
    </row>
    <row r="134" spans="1:24">
      <c r="A134" s="5" t="s">
        <v>122</v>
      </c>
      <c r="B134" s="10">
        <v>41432</v>
      </c>
      <c r="C134" s="10"/>
      <c r="D134" s="5" t="s">
        <v>1543</v>
      </c>
      <c r="E134" s="5">
        <v>10002</v>
      </c>
      <c r="F134" s="5" t="s">
        <v>1345</v>
      </c>
      <c r="G134" s="5">
        <v>1</v>
      </c>
      <c r="H134" s="2" t="s">
        <v>990</v>
      </c>
      <c r="I134" s="2" t="s">
        <v>868</v>
      </c>
      <c r="J134" s="2" t="s">
        <v>870</v>
      </c>
      <c r="K134" s="5" t="s">
        <v>1045</v>
      </c>
      <c r="L134" s="5">
        <v>4906</v>
      </c>
      <c r="M134" s="5">
        <v>2269</v>
      </c>
      <c r="N134" s="5" t="s">
        <v>918</v>
      </c>
      <c r="O134" s="8">
        <v>10</v>
      </c>
      <c r="P134" s="5">
        <v>2269</v>
      </c>
      <c r="Q134" s="5">
        <v>4906</v>
      </c>
      <c r="R134" s="17"/>
      <c r="S134" s="17"/>
      <c r="T134" s="5" t="s">
        <v>990</v>
      </c>
      <c r="U134" s="5" t="s">
        <v>867</v>
      </c>
      <c r="V134" s="5" t="s">
        <v>868</v>
      </c>
      <c r="W134" s="5" t="s">
        <v>869</v>
      </c>
      <c r="X134" s="5" t="s">
        <v>870</v>
      </c>
    </row>
    <row r="135" spans="1:24">
      <c r="A135" s="5" t="s">
        <v>123</v>
      </c>
      <c r="B135" s="10">
        <v>41432</v>
      </c>
      <c r="C135" s="10"/>
      <c r="D135" s="5" t="s">
        <v>1539</v>
      </c>
      <c r="E135" s="5">
        <v>10003</v>
      </c>
      <c r="F135" s="5" t="s">
        <v>1248</v>
      </c>
      <c r="G135" s="5">
        <v>2</v>
      </c>
      <c r="H135" s="2" t="s">
        <v>991</v>
      </c>
      <c r="I135" s="2" t="s">
        <v>872</v>
      </c>
      <c r="J135" s="2" t="s">
        <v>874</v>
      </c>
      <c r="K135" s="5" t="s">
        <v>952</v>
      </c>
      <c r="L135" s="5">
        <v>2529</v>
      </c>
      <c r="M135" s="5">
        <v>1630</v>
      </c>
      <c r="N135" s="5" t="s">
        <v>918</v>
      </c>
      <c r="O135" s="8">
        <v>4</v>
      </c>
      <c r="P135" s="5">
        <v>3260</v>
      </c>
      <c r="Q135" s="5">
        <v>5058</v>
      </c>
      <c r="R135" s="17"/>
      <c r="S135" s="17"/>
      <c r="T135" s="5" t="s">
        <v>991</v>
      </c>
      <c r="U135" s="5" t="s">
        <v>871</v>
      </c>
      <c r="V135" s="5" t="s">
        <v>872</v>
      </c>
      <c r="W135" s="5" t="s">
        <v>873</v>
      </c>
      <c r="X135" s="5" t="s">
        <v>874</v>
      </c>
    </row>
    <row r="136" spans="1:24">
      <c r="A136" s="5" t="s">
        <v>124</v>
      </c>
      <c r="B136" s="10">
        <v>41435</v>
      </c>
      <c r="C136" s="10"/>
      <c r="D136" s="5" t="s">
        <v>1541</v>
      </c>
      <c r="E136" s="5">
        <v>10015</v>
      </c>
      <c r="F136" s="5" t="s">
        <v>1302</v>
      </c>
      <c r="G136" s="5">
        <v>2</v>
      </c>
      <c r="H136" s="2" t="s">
        <v>1002</v>
      </c>
      <c r="I136" s="2" t="s">
        <v>914</v>
      </c>
      <c r="J136" s="2" t="s">
        <v>915</v>
      </c>
      <c r="K136" s="5" t="s">
        <v>1012</v>
      </c>
      <c r="L136" s="5">
        <v>3256</v>
      </c>
      <c r="M136" s="5">
        <v>1772</v>
      </c>
      <c r="N136" s="5" t="s">
        <v>918</v>
      </c>
      <c r="O136" s="8">
        <v>8</v>
      </c>
      <c r="P136" s="5">
        <v>3544</v>
      </c>
      <c r="Q136" s="5">
        <v>6512</v>
      </c>
      <c r="R136" s="17"/>
      <c r="S136" s="17"/>
      <c r="T136" s="5" t="s">
        <v>1002</v>
      </c>
      <c r="U136" s="5" t="s">
        <v>913</v>
      </c>
      <c r="V136" s="5" t="s">
        <v>914</v>
      </c>
      <c r="W136" s="5" t="s">
        <v>907</v>
      </c>
      <c r="X136" s="5" t="s">
        <v>915</v>
      </c>
    </row>
    <row r="137" spans="1:24">
      <c r="A137" s="5" t="s">
        <v>125</v>
      </c>
      <c r="B137" s="10">
        <v>41435</v>
      </c>
      <c r="C137" s="10"/>
      <c r="D137" s="5" t="s">
        <v>1545</v>
      </c>
      <c r="E137" s="5">
        <v>10004</v>
      </c>
      <c r="F137" s="5" t="s">
        <v>1472</v>
      </c>
      <c r="G137" s="5">
        <v>3</v>
      </c>
      <c r="H137" s="2" t="s">
        <v>992</v>
      </c>
      <c r="I137" s="2" t="s">
        <v>864</v>
      </c>
      <c r="J137" s="2" t="s">
        <v>876</v>
      </c>
      <c r="K137" s="5" t="s">
        <v>1172</v>
      </c>
      <c r="L137" s="5">
        <v>3305</v>
      </c>
      <c r="M137" s="5">
        <v>1418</v>
      </c>
      <c r="N137" s="5" t="s">
        <v>918</v>
      </c>
      <c r="O137" s="8">
        <v>6</v>
      </c>
      <c r="P137" s="5">
        <v>4254</v>
      </c>
      <c r="Q137" s="5">
        <v>9915</v>
      </c>
      <c r="R137" s="17"/>
      <c r="S137" s="17"/>
      <c r="T137" s="5" t="s">
        <v>992</v>
      </c>
      <c r="U137" s="5" t="s">
        <v>875</v>
      </c>
      <c r="V137" s="5" t="s">
        <v>864</v>
      </c>
      <c r="W137" s="5" t="s">
        <v>865</v>
      </c>
      <c r="X137" s="5" t="s">
        <v>876</v>
      </c>
    </row>
    <row r="138" spans="1:24">
      <c r="A138" s="5" t="s">
        <v>126</v>
      </c>
      <c r="B138" s="10">
        <v>41440</v>
      </c>
      <c r="C138" s="10"/>
      <c r="D138" s="5" t="s">
        <v>1540</v>
      </c>
      <c r="E138" s="5">
        <v>10002</v>
      </c>
      <c r="F138" s="5" t="s">
        <v>1335</v>
      </c>
      <c r="G138" s="5">
        <v>2</v>
      </c>
      <c r="H138" s="2" t="s">
        <v>990</v>
      </c>
      <c r="I138" s="2" t="s">
        <v>868</v>
      </c>
      <c r="J138" s="2" t="s">
        <v>870</v>
      </c>
      <c r="K138" s="5" t="s">
        <v>1035</v>
      </c>
      <c r="L138" s="5">
        <v>4262</v>
      </c>
      <c r="M138" s="5">
        <v>2486</v>
      </c>
      <c r="N138" s="5" t="s">
        <v>918</v>
      </c>
      <c r="O138" s="8">
        <v>5</v>
      </c>
      <c r="P138" s="5">
        <v>4972</v>
      </c>
      <c r="Q138" s="5">
        <v>8524</v>
      </c>
      <c r="R138" s="17"/>
      <c r="S138" s="17"/>
      <c r="T138" s="5" t="s">
        <v>990</v>
      </c>
      <c r="U138" s="5" t="s">
        <v>867</v>
      </c>
      <c r="V138" s="5" t="s">
        <v>868</v>
      </c>
      <c r="W138" s="5" t="s">
        <v>869</v>
      </c>
      <c r="X138" s="5" t="s">
        <v>870</v>
      </c>
    </row>
    <row r="139" spans="1:24">
      <c r="A139" s="5" t="s">
        <v>127</v>
      </c>
      <c r="B139" s="10">
        <v>41441</v>
      </c>
      <c r="C139" s="10"/>
      <c r="D139" s="5" t="s">
        <v>1541</v>
      </c>
      <c r="E139" s="5">
        <v>10013</v>
      </c>
      <c r="F139" s="5" t="s">
        <v>1350</v>
      </c>
      <c r="G139" s="5">
        <v>1</v>
      </c>
      <c r="H139" s="2" t="s">
        <v>1000</v>
      </c>
      <c r="I139" s="2" t="s">
        <v>906</v>
      </c>
      <c r="J139" s="2" t="s">
        <v>908</v>
      </c>
      <c r="K139" s="5" t="s">
        <v>1050</v>
      </c>
      <c r="L139" s="5">
        <v>2562</v>
      </c>
      <c r="M139" s="5">
        <v>1527</v>
      </c>
      <c r="N139" s="5" t="s">
        <v>918</v>
      </c>
      <c r="O139" s="8">
        <v>8</v>
      </c>
      <c r="P139" s="5">
        <v>1527</v>
      </c>
      <c r="Q139" s="5">
        <v>2562</v>
      </c>
      <c r="R139" s="17"/>
      <c r="S139" s="17"/>
      <c r="T139" s="5" t="s">
        <v>1000</v>
      </c>
      <c r="U139" s="5" t="s">
        <v>905</v>
      </c>
      <c r="V139" s="5" t="s">
        <v>906</v>
      </c>
      <c r="W139" s="5" t="s">
        <v>907</v>
      </c>
      <c r="X139" s="5" t="s">
        <v>908</v>
      </c>
    </row>
    <row r="140" spans="1:24">
      <c r="A140" s="5" t="s">
        <v>128</v>
      </c>
      <c r="B140" s="10">
        <v>41441</v>
      </c>
      <c r="C140" s="10"/>
      <c r="D140" s="5" t="s">
        <v>1544</v>
      </c>
      <c r="E140" s="5">
        <v>10015</v>
      </c>
      <c r="F140" s="5" t="s">
        <v>1503</v>
      </c>
      <c r="G140" s="5">
        <v>1</v>
      </c>
      <c r="H140" s="2" t="s">
        <v>1002</v>
      </c>
      <c r="I140" s="2" t="s">
        <v>914</v>
      </c>
      <c r="J140" s="2" t="s">
        <v>915</v>
      </c>
      <c r="K140" s="5" t="s">
        <v>1203</v>
      </c>
      <c r="L140" s="5">
        <v>4706</v>
      </c>
      <c r="M140" s="5">
        <v>1320</v>
      </c>
      <c r="N140" s="5" t="s">
        <v>918</v>
      </c>
      <c r="O140" s="8">
        <v>3</v>
      </c>
      <c r="P140" s="5">
        <v>1320</v>
      </c>
      <c r="Q140" s="5">
        <v>4706</v>
      </c>
      <c r="R140" s="17"/>
      <c r="S140" s="17"/>
      <c r="T140" s="5" t="s">
        <v>1002</v>
      </c>
      <c r="U140" s="5" t="s">
        <v>913</v>
      </c>
      <c r="V140" s="5" t="s">
        <v>914</v>
      </c>
      <c r="W140" s="5" t="s">
        <v>907</v>
      </c>
      <c r="X140" s="5" t="s">
        <v>915</v>
      </c>
    </row>
    <row r="141" spans="1:24">
      <c r="A141" s="5" t="s">
        <v>129</v>
      </c>
      <c r="B141" s="10">
        <v>41442</v>
      </c>
      <c r="C141" s="10"/>
      <c r="D141" s="5" t="s">
        <v>1545</v>
      </c>
      <c r="E141" s="5">
        <v>10012</v>
      </c>
      <c r="F141" s="5" t="s">
        <v>1372</v>
      </c>
      <c r="G141" s="5">
        <v>1</v>
      </c>
      <c r="H141" s="2" t="s">
        <v>999</v>
      </c>
      <c r="I141" s="2" t="s">
        <v>903</v>
      </c>
      <c r="J141" s="2" t="s">
        <v>904</v>
      </c>
      <c r="K141" s="5" t="s">
        <v>1072</v>
      </c>
      <c r="L141" s="5">
        <v>3065</v>
      </c>
      <c r="M141" s="5">
        <v>1426</v>
      </c>
      <c r="N141" s="5" t="s">
        <v>923</v>
      </c>
      <c r="O141" s="8">
        <v>6</v>
      </c>
      <c r="P141" s="5">
        <v>1426</v>
      </c>
      <c r="Q141" s="5">
        <v>3065</v>
      </c>
      <c r="R141" s="17"/>
      <c r="S141" s="17"/>
      <c r="T141" s="5" t="s">
        <v>999</v>
      </c>
      <c r="U141" s="5" t="s">
        <v>902</v>
      </c>
      <c r="V141" s="5" t="s">
        <v>903</v>
      </c>
      <c r="W141" s="5" t="s">
        <v>879</v>
      </c>
      <c r="X141" s="5" t="s">
        <v>904</v>
      </c>
    </row>
    <row r="142" spans="1:24">
      <c r="A142" s="5" t="s">
        <v>130</v>
      </c>
      <c r="B142" s="10">
        <v>41442</v>
      </c>
      <c r="C142" s="10"/>
      <c r="D142" s="5" t="s">
        <v>1540</v>
      </c>
      <c r="E142" s="5">
        <v>10003</v>
      </c>
      <c r="F142" s="5" t="s">
        <v>1372</v>
      </c>
      <c r="G142" s="5">
        <v>1</v>
      </c>
      <c r="H142" s="2" t="s">
        <v>991</v>
      </c>
      <c r="I142" s="2" t="s">
        <v>872</v>
      </c>
      <c r="J142" s="2" t="s">
        <v>874</v>
      </c>
      <c r="K142" s="5" t="s">
        <v>1072</v>
      </c>
      <c r="L142" s="5">
        <v>3065</v>
      </c>
      <c r="M142" s="5">
        <v>1426</v>
      </c>
      <c r="N142" s="5" t="s">
        <v>923</v>
      </c>
      <c r="O142" s="8">
        <v>5</v>
      </c>
      <c r="P142" s="5">
        <v>1426</v>
      </c>
      <c r="Q142" s="5">
        <v>3065</v>
      </c>
      <c r="R142" s="17"/>
      <c r="S142" s="17"/>
      <c r="T142" s="5" t="s">
        <v>991</v>
      </c>
      <c r="U142" s="5" t="s">
        <v>871</v>
      </c>
      <c r="V142" s="5" t="s">
        <v>872</v>
      </c>
      <c r="W142" s="5" t="s">
        <v>873</v>
      </c>
      <c r="X142" s="5" t="s">
        <v>874</v>
      </c>
    </row>
    <row r="143" spans="1:24">
      <c r="A143" s="5" t="s">
        <v>1583</v>
      </c>
      <c r="B143" s="10">
        <v>41445</v>
      </c>
      <c r="C143" s="10"/>
      <c r="D143" s="5" t="s">
        <v>1545</v>
      </c>
      <c r="E143" s="5">
        <v>10010</v>
      </c>
      <c r="F143" s="5" t="s">
        <v>1460</v>
      </c>
      <c r="G143" s="5">
        <v>3</v>
      </c>
      <c r="H143" s="2" t="s">
        <v>997</v>
      </c>
      <c r="I143" s="2" t="s">
        <v>896</v>
      </c>
      <c r="J143" s="2" t="s">
        <v>897</v>
      </c>
      <c r="K143" s="5" t="s">
        <v>1160</v>
      </c>
      <c r="L143" s="5">
        <v>4646</v>
      </c>
      <c r="M143" s="5">
        <v>1846</v>
      </c>
      <c r="N143" s="5" t="s">
        <v>923</v>
      </c>
      <c r="O143" s="8">
        <v>6</v>
      </c>
      <c r="P143" s="5">
        <v>5538</v>
      </c>
      <c r="Q143" s="5">
        <v>13938</v>
      </c>
      <c r="R143" s="17"/>
      <c r="S143" s="17"/>
      <c r="T143" s="5" t="s">
        <v>997</v>
      </c>
      <c r="U143" s="5" t="s">
        <v>895</v>
      </c>
      <c r="V143" s="5" t="s">
        <v>896</v>
      </c>
      <c r="W143" s="5" t="s">
        <v>879</v>
      </c>
      <c r="X143" s="5" t="s">
        <v>897</v>
      </c>
    </row>
    <row r="144" spans="1:24">
      <c r="A144" s="5" t="s">
        <v>131</v>
      </c>
      <c r="B144" s="10">
        <v>41447</v>
      </c>
      <c r="C144" s="10"/>
      <c r="D144" s="5" t="s">
        <v>1541</v>
      </c>
      <c r="E144" s="5">
        <v>10012</v>
      </c>
      <c r="F144" s="5" t="s">
        <v>1254</v>
      </c>
      <c r="G144" s="5">
        <v>1</v>
      </c>
      <c r="H144" s="2" t="s">
        <v>999</v>
      </c>
      <c r="I144" s="2" t="s">
        <v>903</v>
      </c>
      <c r="J144" s="2" t="s">
        <v>904</v>
      </c>
      <c r="K144" s="5" t="s">
        <v>928</v>
      </c>
      <c r="L144" s="5">
        <v>2747</v>
      </c>
      <c r="M144" s="5">
        <v>2098</v>
      </c>
      <c r="N144" s="5" t="s">
        <v>927</v>
      </c>
      <c r="O144" s="8">
        <v>8</v>
      </c>
      <c r="P144" s="5">
        <v>2098</v>
      </c>
      <c r="Q144" s="5">
        <v>2747</v>
      </c>
      <c r="R144" s="17"/>
      <c r="S144" s="17"/>
      <c r="T144" s="5" t="s">
        <v>999</v>
      </c>
      <c r="U144" s="5" t="s">
        <v>902</v>
      </c>
      <c r="V144" s="5" t="s">
        <v>903</v>
      </c>
      <c r="W144" s="5" t="s">
        <v>879</v>
      </c>
      <c r="X144" s="5" t="s">
        <v>904</v>
      </c>
    </row>
    <row r="145" spans="1:24">
      <c r="A145" s="5" t="s">
        <v>132</v>
      </c>
      <c r="B145" s="10">
        <v>41447</v>
      </c>
      <c r="C145" s="10"/>
      <c r="D145" s="5" t="s">
        <v>1542</v>
      </c>
      <c r="E145" s="5">
        <v>10015</v>
      </c>
      <c r="F145" s="5" t="s">
        <v>1378</v>
      </c>
      <c r="G145" s="5">
        <v>1</v>
      </c>
      <c r="H145" s="2" t="s">
        <v>1002</v>
      </c>
      <c r="I145" s="2" t="s">
        <v>914</v>
      </c>
      <c r="J145" s="2" t="s">
        <v>915</v>
      </c>
      <c r="K145" s="5" t="s">
        <v>1078</v>
      </c>
      <c r="L145" s="5">
        <v>2787</v>
      </c>
      <c r="M145" s="5">
        <v>1470</v>
      </c>
      <c r="N145" s="5" t="s">
        <v>925</v>
      </c>
      <c r="O145" s="8">
        <v>6</v>
      </c>
      <c r="P145" s="5">
        <v>1470</v>
      </c>
      <c r="Q145" s="5">
        <v>2787</v>
      </c>
      <c r="R145" s="17"/>
      <c r="S145" s="17"/>
      <c r="T145" s="5" t="s">
        <v>1002</v>
      </c>
      <c r="U145" s="5" t="s">
        <v>913</v>
      </c>
      <c r="V145" s="5" t="s">
        <v>914</v>
      </c>
      <c r="W145" s="5" t="s">
        <v>907</v>
      </c>
      <c r="X145" s="5" t="s">
        <v>915</v>
      </c>
    </row>
    <row r="146" spans="1:24">
      <c r="A146" s="5" t="s">
        <v>133</v>
      </c>
      <c r="B146" s="10">
        <v>41447</v>
      </c>
      <c r="C146" s="10"/>
      <c r="D146" s="5" t="s">
        <v>1543</v>
      </c>
      <c r="E146" s="5">
        <v>10003</v>
      </c>
      <c r="F146" s="5" t="s">
        <v>1347</v>
      </c>
      <c r="G146" s="5">
        <v>1</v>
      </c>
      <c r="H146" s="2" t="s">
        <v>991</v>
      </c>
      <c r="I146" s="2" t="s">
        <v>872</v>
      </c>
      <c r="J146" s="2" t="s">
        <v>874</v>
      </c>
      <c r="K146" s="5" t="s">
        <v>1047</v>
      </c>
      <c r="L146" s="5">
        <v>4564</v>
      </c>
      <c r="M146" s="5">
        <v>1823</v>
      </c>
      <c r="N146" s="5" t="s">
        <v>918</v>
      </c>
      <c r="O146" s="8">
        <v>10</v>
      </c>
      <c r="P146" s="5">
        <v>1823</v>
      </c>
      <c r="Q146" s="5">
        <v>4564</v>
      </c>
      <c r="R146" s="17"/>
      <c r="S146" s="17"/>
      <c r="T146" s="5" t="s">
        <v>991</v>
      </c>
      <c r="U146" s="5" t="s">
        <v>871</v>
      </c>
      <c r="V146" s="5" t="s">
        <v>872</v>
      </c>
      <c r="W146" s="5" t="s">
        <v>873</v>
      </c>
      <c r="X146" s="5" t="s">
        <v>874</v>
      </c>
    </row>
    <row r="147" spans="1:24">
      <c r="A147" s="5" t="s">
        <v>134</v>
      </c>
      <c r="B147" s="10">
        <v>41449</v>
      </c>
      <c r="C147" s="10"/>
      <c r="D147" s="5" t="s">
        <v>1543</v>
      </c>
      <c r="E147" s="5">
        <v>10014</v>
      </c>
      <c r="F147" s="5" t="s">
        <v>1375</v>
      </c>
      <c r="G147" s="5">
        <v>1</v>
      </c>
      <c r="H147" s="2" t="s">
        <v>1001</v>
      </c>
      <c r="I147" s="2" t="s">
        <v>910</v>
      </c>
      <c r="J147" s="2" t="s">
        <v>912</v>
      </c>
      <c r="K147" s="5" t="s">
        <v>1075</v>
      </c>
      <c r="L147" s="5">
        <v>4209</v>
      </c>
      <c r="M147" s="5">
        <v>1692</v>
      </c>
      <c r="N147" s="5" t="s">
        <v>925</v>
      </c>
      <c r="O147" s="8">
        <v>10</v>
      </c>
      <c r="P147" s="5">
        <v>1692</v>
      </c>
      <c r="Q147" s="5">
        <v>4209</v>
      </c>
      <c r="R147" s="17"/>
      <c r="S147" s="17"/>
      <c r="T147" s="5" t="s">
        <v>1001</v>
      </c>
      <c r="U147" s="5" t="s">
        <v>909</v>
      </c>
      <c r="V147" s="5" t="s">
        <v>910</v>
      </c>
      <c r="W147" s="5" t="s">
        <v>911</v>
      </c>
      <c r="X147" s="5" t="s">
        <v>912</v>
      </c>
    </row>
    <row r="148" spans="1:24">
      <c r="A148" s="5" t="s">
        <v>135</v>
      </c>
      <c r="B148" s="10">
        <v>41449</v>
      </c>
      <c r="C148" s="10"/>
      <c r="D148" s="5" t="s">
        <v>1546</v>
      </c>
      <c r="E148" s="5">
        <v>10011</v>
      </c>
      <c r="F148" s="5" t="s">
        <v>1368</v>
      </c>
      <c r="G148" s="5">
        <v>2</v>
      </c>
      <c r="H148" s="2" t="s">
        <v>998</v>
      </c>
      <c r="I148" s="2" t="s">
        <v>899</v>
      </c>
      <c r="J148" s="2" t="s">
        <v>901</v>
      </c>
      <c r="K148" s="5" t="s">
        <v>1068</v>
      </c>
      <c r="L148" s="5">
        <v>3646</v>
      </c>
      <c r="M148" s="5">
        <v>1603</v>
      </c>
      <c r="N148" s="5" t="s">
        <v>925</v>
      </c>
      <c r="O148" s="8">
        <v>4</v>
      </c>
      <c r="P148" s="5">
        <v>3206</v>
      </c>
      <c r="Q148" s="5">
        <v>7292</v>
      </c>
      <c r="R148" s="17"/>
      <c r="S148" s="17"/>
      <c r="T148" s="5" t="s">
        <v>998</v>
      </c>
      <c r="U148" s="5" t="s">
        <v>898</v>
      </c>
      <c r="V148" s="5" t="s">
        <v>899</v>
      </c>
      <c r="W148" s="5" t="s">
        <v>900</v>
      </c>
      <c r="X148" s="5" t="s">
        <v>901</v>
      </c>
    </row>
    <row r="149" spans="1:24">
      <c r="A149" s="5" t="s">
        <v>136</v>
      </c>
      <c r="B149" s="10">
        <v>41449</v>
      </c>
      <c r="C149" s="10"/>
      <c r="D149" s="5" t="s">
        <v>1540</v>
      </c>
      <c r="E149" s="5">
        <v>10015</v>
      </c>
      <c r="F149" s="5" t="s">
        <v>1301</v>
      </c>
      <c r="G149" s="5">
        <v>2</v>
      </c>
      <c r="H149" s="2" t="s">
        <v>1002</v>
      </c>
      <c r="I149" s="2" t="s">
        <v>914</v>
      </c>
      <c r="J149" s="2" t="s">
        <v>915</v>
      </c>
      <c r="K149" s="5" t="s">
        <v>948</v>
      </c>
      <c r="L149" s="5">
        <v>4185</v>
      </c>
      <c r="M149" s="5">
        <v>1204</v>
      </c>
      <c r="N149" s="5" t="s">
        <v>923</v>
      </c>
      <c r="O149" s="8">
        <v>5</v>
      </c>
      <c r="P149" s="5">
        <v>2408</v>
      </c>
      <c r="Q149" s="5">
        <v>8370</v>
      </c>
      <c r="R149" s="17"/>
      <c r="S149" s="17"/>
      <c r="T149" s="5" t="s">
        <v>1002</v>
      </c>
      <c r="U149" s="5" t="s">
        <v>913</v>
      </c>
      <c r="V149" s="5" t="s">
        <v>914</v>
      </c>
      <c r="W149" s="5" t="s">
        <v>907</v>
      </c>
      <c r="X149" s="5" t="s">
        <v>915</v>
      </c>
    </row>
    <row r="150" spans="1:24">
      <c r="A150" s="5" t="s">
        <v>137</v>
      </c>
      <c r="B150" s="10">
        <v>41452</v>
      </c>
      <c r="C150" s="10"/>
      <c r="D150" s="5" t="s">
        <v>1541</v>
      </c>
      <c r="E150" s="5">
        <v>10007</v>
      </c>
      <c r="F150" s="5" t="s">
        <v>1393</v>
      </c>
      <c r="G150" s="5">
        <v>1</v>
      </c>
      <c r="H150" s="2" t="s">
        <v>994</v>
      </c>
      <c r="I150" s="2" t="s">
        <v>886</v>
      </c>
      <c r="J150" s="2" t="s">
        <v>887</v>
      </c>
      <c r="K150" s="5" t="s">
        <v>1093</v>
      </c>
      <c r="L150" s="5">
        <v>4531</v>
      </c>
      <c r="M150" s="5">
        <v>1512</v>
      </c>
      <c r="N150" s="5" t="s">
        <v>923</v>
      </c>
      <c r="O150" s="8">
        <v>8</v>
      </c>
      <c r="P150" s="5">
        <v>1512</v>
      </c>
      <c r="Q150" s="5">
        <v>4531</v>
      </c>
      <c r="R150" s="17"/>
      <c r="S150" s="17"/>
      <c r="T150" s="5" t="s">
        <v>994</v>
      </c>
      <c r="U150" s="5" t="s">
        <v>885</v>
      </c>
      <c r="V150" s="5" t="s">
        <v>886</v>
      </c>
      <c r="W150" s="5" t="s">
        <v>879</v>
      </c>
      <c r="X150" s="5" t="s">
        <v>887</v>
      </c>
    </row>
    <row r="151" spans="1:24">
      <c r="A151" s="5" t="s">
        <v>138</v>
      </c>
      <c r="B151" s="10">
        <v>41452</v>
      </c>
      <c r="C151" s="10"/>
      <c r="D151" s="5" t="s">
        <v>1542</v>
      </c>
      <c r="E151" s="5">
        <v>10007</v>
      </c>
      <c r="F151" s="5" t="s">
        <v>1402</v>
      </c>
      <c r="G151" s="5">
        <v>2</v>
      </c>
      <c r="H151" s="2" t="s">
        <v>994</v>
      </c>
      <c r="I151" s="2" t="s">
        <v>886</v>
      </c>
      <c r="J151" s="2" t="s">
        <v>887</v>
      </c>
      <c r="K151" s="5" t="s">
        <v>1102</v>
      </c>
      <c r="L151" s="5">
        <v>3564</v>
      </c>
      <c r="M151" s="5">
        <v>2100</v>
      </c>
      <c r="N151" s="5" t="s">
        <v>920</v>
      </c>
      <c r="O151" s="8">
        <v>6</v>
      </c>
      <c r="P151" s="5">
        <v>4200</v>
      </c>
      <c r="Q151" s="5">
        <v>7128</v>
      </c>
      <c r="R151" s="17"/>
      <c r="S151" s="17"/>
      <c r="T151" s="5" t="s">
        <v>994</v>
      </c>
      <c r="U151" s="5" t="s">
        <v>885</v>
      </c>
      <c r="V151" s="5" t="s">
        <v>886</v>
      </c>
      <c r="W151" s="5" t="s">
        <v>879</v>
      </c>
      <c r="X151" s="5" t="s">
        <v>887</v>
      </c>
    </row>
    <row r="152" spans="1:24">
      <c r="A152" s="5" t="s">
        <v>139</v>
      </c>
      <c r="B152" s="10">
        <v>41454</v>
      </c>
      <c r="C152" s="10"/>
      <c r="D152" s="5" t="s">
        <v>1540</v>
      </c>
      <c r="E152" s="5">
        <v>10013</v>
      </c>
      <c r="F152" s="5" t="s">
        <v>1456</v>
      </c>
      <c r="G152" s="5">
        <v>1</v>
      </c>
      <c r="H152" s="2" t="s">
        <v>1000</v>
      </c>
      <c r="I152" s="2" t="s">
        <v>906</v>
      </c>
      <c r="J152" s="2" t="s">
        <v>908</v>
      </c>
      <c r="K152" s="5" t="s">
        <v>1156</v>
      </c>
      <c r="L152" s="5">
        <v>2517</v>
      </c>
      <c r="M152" s="5">
        <v>2149</v>
      </c>
      <c r="N152" s="5" t="s">
        <v>925</v>
      </c>
      <c r="O152" s="8">
        <v>5</v>
      </c>
      <c r="P152" s="5">
        <v>2149</v>
      </c>
      <c r="Q152" s="5">
        <v>2517</v>
      </c>
      <c r="R152" s="17"/>
      <c r="S152" s="17"/>
      <c r="T152" s="5" t="s">
        <v>1000</v>
      </c>
      <c r="U152" s="5" t="s">
        <v>905</v>
      </c>
      <c r="V152" s="5" t="s">
        <v>906</v>
      </c>
      <c r="W152" s="5" t="s">
        <v>907</v>
      </c>
      <c r="X152" s="5" t="s">
        <v>908</v>
      </c>
    </row>
    <row r="153" spans="1:24">
      <c r="A153" s="5" t="s">
        <v>140</v>
      </c>
      <c r="B153" s="10">
        <v>41454</v>
      </c>
      <c r="C153" s="10"/>
      <c r="D153" s="5" t="s">
        <v>1544</v>
      </c>
      <c r="E153" s="5">
        <v>10007</v>
      </c>
      <c r="F153" s="5" t="s">
        <v>1270</v>
      </c>
      <c r="G153" s="5">
        <v>1</v>
      </c>
      <c r="H153" s="2" t="s">
        <v>994</v>
      </c>
      <c r="I153" s="2" t="s">
        <v>886</v>
      </c>
      <c r="J153" s="2" t="s">
        <v>887</v>
      </c>
      <c r="K153" s="5" t="s">
        <v>932</v>
      </c>
      <c r="L153" s="5">
        <v>2895</v>
      </c>
      <c r="M153" s="5">
        <v>1871</v>
      </c>
      <c r="N153" s="5" t="s">
        <v>925</v>
      </c>
      <c r="O153" s="8">
        <v>3</v>
      </c>
      <c r="P153" s="5">
        <v>1871</v>
      </c>
      <c r="Q153" s="5">
        <v>2895</v>
      </c>
      <c r="R153" s="17"/>
      <c r="S153" s="17"/>
      <c r="T153" s="5" t="s">
        <v>994</v>
      </c>
      <c r="U153" s="5" t="s">
        <v>885</v>
      </c>
      <c r="V153" s="5" t="s">
        <v>886</v>
      </c>
      <c r="W153" s="5" t="s">
        <v>879</v>
      </c>
      <c r="X153" s="5" t="s">
        <v>887</v>
      </c>
    </row>
    <row r="154" spans="1:24">
      <c r="A154" s="5" t="s">
        <v>141</v>
      </c>
      <c r="B154" s="10">
        <v>41454</v>
      </c>
      <c r="C154" s="10"/>
      <c r="D154" s="5" t="s">
        <v>1543</v>
      </c>
      <c r="E154" s="5">
        <v>10009</v>
      </c>
      <c r="F154" s="5" t="s">
        <v>1317</v>
      </c>
      <c r="G154" s="5">
        <v>1</v>
      </c>
      <c r="H154" s="2" t="s">
        <v>996</v>
      </c>
      <c r="I154" s="2" t="s">
        <v>892</v>
      </c>
      <c r="J154" s="2" t="s">
        <v>894</v>
      </c>
      <c r="K154" s="5" t="s">
        <v>1018</v>
      </c>
      <c r="L154" s="5">
        <v>3649</v>
      </c>
      <c r="M154" s="5">
        <v>2295</v>
      </c>
      <c r="N154" s="5" t="s">
        <v>918</v>
      </c>
      <c r="O154" s="8">
        <v>10</v>
      </c>
      <c r="P154" s="5">
        <v>2295</v>
      </c>
      <c r="Q154" s="5">
        <v>3649</v>
      </c>
      <c r="R154" s="17"/>
      <c r="S154" s="17"/>
      <c r="T154" s="5" t="s">
        <v>996</v>
      </c>
      <c r="U154" s="5" t="s">
        <v>891</v>
      </c>
      <c r="V154" s="5" t="s">
        <v>892</v>
      </c>
      <c r="W154" s="5" t="s">
        <v>893</v>
      </c>
      <c r="X154" s="5" t="s">
        <v>894</v>
      </c>
    </row>
    <row r="155" spans="1:24">
      <c r="A155" s="5" t="s">
        <v>142</v>
      </c>
      <c r="B155" s="10">
        <v>41455</v>
      </c>
      <c r="C155" s="10"/>
      <c r="D155" s="5" t="s">
        <v>1541</v>
      </c>
      <c r="E155" s="5">
        <v>10009</v>
      </c>
      <c r="F155" s="5" t="s">
        <v>1355</v>
      </c>
      <c r="G155" s="5">
        <v>3</v>
      </c>
      <c r="H155" s="2" t="s">
        <v>996</v>
      </c>
      <c r="I155" s="2" t="s">
        <v>892</v>
      </c>
      <c r="J155" s="2" t="s">
        <v>894</v>
      </c>
      <c r="K155" s="5" t="s">
        <v>1055</v>
      </c>
      <c r="L155" s="5">
        <v>4232</v>
      </c>
      <c r="M155" s="5">
        <v>1275</v>
      </c>
      <c r="N155" s="5" t="s">
        <v>925</v>
      </c>
      <c r="O155" s="8">
        <v>8</v>
      </c>
      <c r="P155" s="5">
        <v>3825</v>
      </c>
      <c r="Q155" s="5">
        <v>12696</v>
      </c>
      <c r="R155" s="17"/>
      <c r="S155" s="17"/>
      <c r="T155" s="5" t="s">
        <v>996</v>
      </c>
      <c r="U155" s="5" t="s">
        <v>891</v>
      </c>
      <c r="V155" s="5" t="s">
        <v>892</v>
      </c>
      <c r="W155" s="5" t="s">
        <v>893</v>
      </c>
      <c r="X155" s="5" t="s">
        <v>894</v>
      </c>
    </row>
    <row r="156" spans="1:24">
      <c r="A156" s="5" t="s">
        <v>143</v>
      </c>
      <c r="B156" s="10">
        <v>41456</v>
      </c>
      <c r="C156" s="10"/>
      <c r="D156" s="5" t="s">
        <v>1543</v>
      </c>
      <c r="E156" s="5">
        <v>10002</v>
      </c>
      <c r="F156" s="5" t="s">
        <v>1532</v>
      </c>
      <c r="G156" s="5">
        <v>3</v>
      </c>
      <c r="H156" s="2" t="s">
        <v>990</v>
      </c>
      <c r="I156" s="2" t="s">
        <v>868</v>
      </c>
      <c r="J156" s="2" t="s">
        <v>870</v>
      </c>
      <c r="K156" s="5" t="s">
        <v>1232</v>
      </c>
      <c r="L156" s="5">
        <v>3514</v>
      </c>
      <c r="M156" s="5">
        <v>1257</v>
      </c>
      <c r="N156" s="5" t="s">
        <v>918</v>
      </c>
      <c r="O156" s="8">
        <v>10</v>
      </c>
      <c r="P156" s="5">
        <v>3771</v>
      </c>
      <c r="Q156" s="5">
        <v>10542</v>
      </c>
      <c r="R156" s="17"/>
      <c r="S156" s="17"/>
      <c r="T156" s="5" t="s">
        <v>990</v>
      </c>
      <c r="U156" s="5" t="s">
        <v>867</v>
      </c>
      <c r="V156" s="5" t="s">
        <v>868</v>
      </c>
      <c r="W156" s="5" t="s">
        <v>869</v>
      </c>
      <c r="X156" s="5" t="s">
        <v>870</v>
      </c>
    </row>
    <row r="157" spans="1:24">
      <c r="A157" s="5" t="s">
        <v>144</v>
      </c>
      <c r="B157" s="10">
        <v>41458</v>
      </c>
      <c r="C157" s="10"/>
      <c r="D157" s="5" t="s">
        <v>1545</v>
      </c>
      <c r="E157" s="5">
        <v>10012</v>
      </c>
      <c r="F157" s="5" t="s">
        <v>1481</v>
      </c>
      <c r="G157" s="5">
        <v>1</v>
      </c>
      <c r="H157" s="2" t="s">
        <v>999</v>
      </c>
      <c r="I157" s="2" t="s">
        <v>903</v>
      </c>
      <c r="J157" s="2" t="s">
        <v>904</v>
      </c>
      <c r="K157" s="5" t="s">
        <v>1181</v>
      </c>
      <c r="L157" s="5">
        <v>2616</v>
      </c>
      <c r="M157" s="5">
        <v>1965</v>
      </c>
      <c r="N157" s="5" t="s">
        <v>925</v>
      </c>
      <c r="O157" s="8">
        <v>6</v>
      </c>
      <c r="P157" s="5">
        <v>1965</v>
      </c>
      <c r="Q157" s="5">
        <v>2616</v>
      </c>
      <c r="R157" s="17"/>
      <c r="S157" s="17"/>
      <c r="T157" s="5" t="s">
        <v>999</v>
      </c>
      <c r="U157" s="5" t="s">
        <v>902</v>
      </c>
      <c r="V157" s="5" t="s">
        <v>903</v>
      </c>
      <c r="W157" s="5" t="s">
        <v>879</v>
      </c>
      <c r="X157" s="5" t="s">
        <v>904</v>
      </c>
    </row>
    <row r="158" spans="1:24">
      <c r="A158" s="5" t="s">
        <v>145</v>
      </c>
      <c r="B158" s="10">
        <v>41458</v>
      </c>
      <c r="C158" s="10"/>
      <c r="D158" s="5" t="s">
        <v>1542</v>
      </c>
      <c r="E158" s="5">
        <v>10009</v>
      </c>
      <c r="F158" s="5" t="s">
        <v>1531</v>
      </c>
      <c r="G158" s="5">
        <v>1</v>
      </c>
      <c r="H158" s="2" t="s">
        <v>996</v>
      </c>
      <c r="I158" s="2" t="s">
        <v>892</v>
      </c>
      <c r="J158" s="2" t="s">
        <v>894</v>
      </c>
      <c r="K158" s="5" t="s">
        <v>1231</v>
      </c>
      <c r="L158" s="5">
        <v>3479</v>
      </c>
      <c r="M158" s="5">
        <v>2056</v>
      </c>
      <c r="N158" s="5" t="s">
        <v>918</v>
      </c>
      <c r="O158" s="8">
        <v>6</v>
      </c>
      <c r="P158" s="5">
        <v>2056</v>
      </c>
      <c r="Q158" s="5">
        <v>3479</v>
      </c>
      <c r="R158" s="17"/>
      <c r="S158" s="17"/>
      <c r="T158" s="5" t="s">
        <v>996</v>
      </c>
      <c r="U158" s="5" t="s">
        <v>891</v>
      </c>
      <c r="V158" s="5" t="s">
        <v>892</v>
      </c>
      <c r="W158" s="5" t="s">
        <v>893</v>
      </c>
      <c r="X158" s="5" t="s">
        <v>894</v>
      </c>
    </row>
    <row r="159" spans="1:24">
      <c r="A159" s="5" t="s">
        <v>146</v>
      </c>
      <c r="B159" s="10">
        <v>41458</v>
      </c>
      <c r="C159" s="10"/>
      <c r="D159" s="5" t="s">
        <v>1543</v>
      </c>
      <c r="E159" s="5">
        <v>10006</v>
      </c>
      <c r="F159" s="5" t="s">
        <v>1337</v>
      </c>
      <c r="G159" s="5">
        <v>1</v>
      </c>
      <c r="H159" s="2" t="s">
        <v>1561</v>
      </c>
      <c r="I159" s="2" t="s">
        <v>882</v>
      </c>
      <c r="J159" s="2" t="s">
        <v>884</v>
      </c>
      <c r="K159" s="5" t="s">
        <v>1037</v>
      </c>
      <c r="L159" s="5">
        <v>3993</v>
      </c>
      <c r="M159" s="5">
        <v>1338</v>
      </c>
      <c r="N159" s="5" t="s">
        <v>921</v>
      </c>
      <c r="O159" s="8">
        <v>10</v>
      </c>
      <c r="P159" s="5">
        <v>1338</v>
      </c>
      <c r="Q159" s="5">
        <v>3993</v>
      </c>
      <c r="R159" s="17"/>
      <c r="S159" s="17"/>
      <c r="T159" s="5" t="s">
        <v>1561</v>
      </c>
      <c r="U159" s="5" t="s">
        <v>881</v>
      </c>
      <c r="V159" s="5" t="s">
        <v>882</v>
      </c>
      <c r="W159" s="5" t="s">
        <v>883</v>
      </c>
      <c r="X159" s="5" t="s">
        <v>884</v>
      </c>
    </row>
    <row r="160" spans="1:24">
      <c r="A160" s="5" t="s">
        <v>147</v>
      </c>
      <c r="B160" s="10">
        <v>41458</v>
      </c>
      <c r="C160" s="10"/>
      <c r="D160" s="5" t="s">
        <v>1543</v>
      </c>
      <c r="E160" s="5">
        <v>10014</v>
      </c>
      <c r="F160" s="5" t="s">
        <v>1420</v>
      </c>
      <c r="G160" s="5">
        <v>2</v>
      </c>
      <c r="H160" s="2" t="s">
        <v>1001</v>
      </c>
      <c r="I160" s="2" t="s">
        <v>910</v>
      </c>
      <c r="J160" s="2" t="s">
        <v>912</v>
      </c>
      <c r="K160" s="5" t="s">
        <v>1120</v>
      </c>
      <c r="L160" s="5">
        <v>4291</v>
      </c>
      <c r="M160" s="5">
        <v>2021</v>
      </c>
      <c r="N160" s="5" t="s">
        <v>918</v>
      </c>
      <c r="O160" s="8">
        <v>10</v>
      </c>
      <c r="P160" s="5">
        <v>4042</v>
      </c>
      <c r="Q160" s="5">
        <v>8582</v>
      </c>
      <c r="R160" s="17"/>
      <c r="S160" s="17"/>
      <c r="T160" s="5" t="s">
        <v>1001</v>
      </c>
      <c r="U160" s="5" t="s">
        <v>909</v>
      </c>
      <c r="V160" s="5" t="s">
        <v>910</v>
      </c>
      <c r="W160" s="5" t="s">
        <v>911</v>
      </c>
      <c r="X160" s="5" t="s">
        <v>912</v>
      </c>
    </row>
    <row r="161" spans="1:24">
      <c r="A161" s="5" t="s">
        <v>148</v>
      </c>
      <c r="B161" s="10">
        <v>41458</v>
      </c>
      <c r="C161" s="10"/>
      <c r="D161" s="5" t="s">
        <v>1543</v>
      </c>
      <c r="E161" s="5">
        <v>10011</v>
      </c>
      <c r="F161" s="5" t="s">
        <v>1267</v>
      </c>
      <c r="G161" s="5">
        <v>3</v>
      </c>
      <c r="H161" s="2" t="s">
        <v>998</v>
      </c>
      <c r="I161" s="2" t="s">
        <v>899</v>
      </c>
      <c r="J161" s="2" t="s">
        <v>901</v>
      </c>
      <c r="K161" s="5" t="s">
        <v>958</v>
      </c>
      <c r="L161" s="5">
        <v>3832</v>
      </c>
      <c r="M161" s="5">
        <v>1570</v>
      </c>
      <c r="N161" s="5" t="s">
        <v>918</v>
      </c>
      <c r="O161" s="8">
        <v>10</v>
      </c>
      <c r="P161" s="5">
        <v>4710</v>
      </c>
      <c r="Q161" s="5">
        <v>11496</v>
      </c>
      <c r="R161" s="17"/>
      <c r="S161" s="17"/>
      <c r="T161" s="5" t="s">
        <v>998</v>
      </c>
      <c r="U161" s="5" t="s">
        <v>898</v>
      </c>
      <c r="V161" s="5" t="s">
        <v>899</v>
      </c>
      <c r="W161" s="5" t="s">
        <v>900</v>
      </c>
      <c r="X161" s="5" t="s">
        <v>901</v>
      </c>
    </row>
    <row r="162" spans="1:24">
      <c r="A162" s="5" t="s">
        <v>149</v>
      </c>
      <c r="B162" s="10">
        <v>41462</v>
      </c>
      <c r="C162" s="10"/>
      <c r="D162" s="5" t="s">
        <v>1541</v>
      </c>
      <c r="E162" s="5">
        <v>10014</v>
      </c>
      <c r="F162" s="5" t="s">
        <v>1532</v>
      </c>
      <c r="G162" s="5">
        <v>1</v>
      </c>
      <c r="H162" s="2" t="s">
        <v>1001</v>
      </c>
      <c r="I162" s="2" t="s">
        <v>910</v>
      </c>
      <c r="J162" s="2" t="s">
        <v>912</v>
      </c>
      <c r="K162" s="5" t="s">
        <v>1232</v>
      </c>
      <c r="L162" s="5">
        <v>3514</v>
      </c>
      <c r="M162" s="5">
        <v>1257</v>
      </c>
      <c r="N162" s="5" t="s">
        <v>918</v>
      </c>
      <c r="O162" s="8">
        <v>8</v>
      </c>
      <c r="P162" s="5">
        <v>1257</v>
      </c>
      <c r="Q162" s="5">
        <v>3514</v>
      </c>
      <c r="R162" s="17"/>
      <c r="S162" s="17"/>
      <c r="T162" s="5" t="s">
        <v>1001</v>
      </c>
      <c r="U162" s="5" t="s">
        <v>909</v>
      </c>
      <c r="V162" s="5" t="s">
        <v>910</v>
      </c>
      <c r="W162" s="5" t="s">
        <v>911</v>
      </c>
      <c r="X162" s="5" t="s">
        <v>912</v>
      </c>
    </row>
    <row r="163" spans="1:24">
      <c r="A163" s="5" t="s">
        <v>150</v>
      </c>
      <c r="B163" s="10">
        <v>41462</v>
      </c>
      <c r="C163" s="10"/>
      <c r="D163" s="5" t="s">
        <v>1541</v>
      </c>
      <c r="E163" s="5">
        <v>10015</v>
      </c>
      <c r="F163" s="5" t="s">
        <v>1369</v>
      </c>
      <c r="G163" s="5">
        <v>1</v>
      </c>
      <c r="H163" s="2" t="s">
        <v>1002</v>
      </c>
      <c r="I163" s="2" t="s">
        <v>914</v>
      </c>
      <c r="J163" s="2" t="s">
        <v>915</v>
      </c>
      <c r="K163" s="5" t="s">
        <v>1069</v>
      </c>
      <c r="L163" s="5">
        <v>3977</v>
      </c>
      <c r="M163" s="5">
        <v>2308</v>
      </c>
      <c r="N163" s="5" t="s">
        <v>923</v>
      </c>
      <c r="O163" s="8">
        <v>8</v>
      </c>
      <c r="P163" s="5">
        <v>2308</v>
      </c>
      <c r="Q163" s="5">
        <v>3977</v>
      </c>
      <c r="R163" s="17"/>
      <c r="S163" s="17"/>
      <c r="T163" s="5" t="s">
        <v>1002</v>
      </c>
      <c r="U163" s="5" t="s">
        <v>913</v>
      </c>
      <c r="V163" s="5" t="s">
        <v>914</v>
      </c>
      <c r="W163" s="5" t="s">
        <v>907</v>
      </c>
      <c r="X163" s="5" t="s">
        <v>915</v>
      </c>
    </row>
    <row r="164" spans="1:24">
      <c r="A164" s="5" t="s">
        <v>151</v>
      </c>
      <c r="B164" s="10">
        <v>41462</v>
      </c>
      <c r="C164" s="10"/>
      <c r="D164" s="5" t="s">
        <v>1542</v>
      </c>
      <c r="E164" s="5">
        <v>10001</v>
      </c>
      <c r="F164" s="5" t="s">
        <v>1500</v>
      </c>
      <c r="G164" s="5">
        <v>2</v>
      </c>
      <c r="H164" s="2" t="s">
        <v>1562</v>
      </c>
      <c r="I164" s="2" t="s">
        <v>864</v>
      </c>
      <c r="J164" s="2" t="s">
        <v>866</v>
      </c>
      <c r="K164" s="5" t="s">
        <v>1200</v>
      </c>
      <c r="L164" s="5">
        <v>4484</v>
      </c>
      <c r="M164" s="5">
        <v>2146</v>
      </c>
      <c r="N164" s="5" t="s">
        <v>918</v>
      </c>
      <c r="O164" s="8">
        <v>6</v>
      </c>
      <c r="P164" s="5">
        <v>4292</v>
      </c>
      <c r="Q164" s="5">
        <v>8968</v>
      </c>
      <c r="R164" s="17"/>
      <c r="S164" s="17"/>
      <c r="T164" s="5" t="s">
        <v>1562</v>
      </c>
      <c r="U164" s="5" t="s">
        <v>863</v>
      </c>
      <c r="V164" s="5" t="s">
        <v>864</v>
      </c>
      <c r="W164" s="5" t="s">
        <v>865</v>
      </c>
      <c r="X164" s="5" t="s">
        <v>866</v>
      </c>
    </row>
    <row r="165" spans="1:24">
      <c r="A165" s="5" t="s">
        <v>152</v>
      </c>
      <c r="B165" s="10">
        <v>41464</v>
      </c>
      <c r="C165" s="10"/>
      <c r="D165" s="5" t="s">
        <v>1540</v>
      </c>
      <c r="E165" s="5">
        <v>10011</v>
      </c>
      <c r="F165" s="5" t="s">
        <v>1496</v>
      </c>
      <c r="G165" s="5">
        <v>1</v>
      </c>
      <c r="H165" s="2" t="s">
        <v>998</v>
      </c>
      <c r="I165" s="2" t="s">
        <v>899</v>
      </c>
      <c r="J165" s="2" t="s">
        <v>901</v>
      </c>
      <c r="K165" s="5" t="s">
        <v>1196</v>
      </c>
      <c r="L165" s="5">
        <v>3878</v>
      </c>
      <c r="M165" s="5">
        <v>2236</v>
      </c>
      <c r="N165" s="5" t="s">
        <v>918</v>
      </c>
      <c r="O165" s="8">
        <v>5</v>
      </c>
      <c r="P165" s="5">
        <v>2236</v>
      </c>
      <c r="Q165" s="5">
        <v>3878</v>
      </c>
      <c r="R165" s="17"/>
      <c r="S165" s="17"/>
      <c r="T165" s="5" t="s">
        <v>998</v>
      </c>
      <c r="U165" s="5" t="s">
        <v>898</v>
      </c>
      <c r="V165" s="5" t="s">
        <v>899</v>
      </c>
      <c r="W165" s="5" t="s">
        <v>900</v>
      </c>
      <c r="X165" s="5" t="s">
        <v>901</v>
      </c>
    </row>
    <row r="166" spans="1:24">
      <c r="A166" s="5" t="s">
        <v>1584</v>
      </c>
      <c r="B166" s="10">
        <v>41464</v>
      </c>
      <c r="C166" s="10"/>
      <c r="D166" s="5" t="s">
        <v>1543</v>
      </c>
      <c r="E166" s="5">
        <v>10007</v>
      </c>
      <c r="F166" s="5" t="s">
        <v>1513</v>
      </c>
      <c r="G166" s="5">
        <v>2</v>
      </c>
      <c r="H166" s="2" t="s">
        <v>994</v>
      </c>
      <c r="I166" s="2" t="s">
        <v>886</v>
      </c>
      <c r="J166" s="2" t="s">
        <v>887</v>
      </c>
      <c r="K166" s="5" t="s">
        <v>1213</v>
      </c>
      <c r="L166" s="5">
        <v>4845</v>
      </c>
      <c r="M166" s="5">
        <v>1433</v>
      </c>
      <c r="N166" s="5" t="s">
        <v>918</v>
      </c>
      <c r="O166" s="8">
        <v>10</v>
      </c>
      <c r="P166" s="5">
        <v>2866</v>
      </c>
      <c r="Q166" s="5">
        <v>9690</v>
      </c>
      <c r="R166" s="17"/>
      <c r="S166" s="17"/>
      <c r="T166" s="5" t="s">
        <v>994</v>
      </c>
      <c r="U166" s="5" t="s">
        <v>885</v>
      </c>
      <c r="V166" s="5" t="s">
        <v>886</v>
      </c>
      <c r="W166" s="5" t="s">
        <v>879</v>
      </c>
      <c r="X166" s="5" t="s">
        <v>887</v>
      </c>
    </row>
    <row r="167" spans="1:24">
      <c r="A167" s="5" t="s">
        <v>153</v>
      </c>
      <c r="B167" s="10">
        <v>41465</v>
      </c>
      <c r="C167" s="10"/>
      <c r="D167" s="5" t="s">
        <v>1540</v>
      </c>
      <c r="E167" s="5">
        <v>10015</v>
      </c>
      <c r="F167" s="5" t="s">
        <v>1299</v>
      </c>
      <c r="G167" s="5">
        <v>2</v>
      </c>
      <c r="H167" s="2" t="s">
        <v>1002</v>
      </c>
      <c r="I167" s="2" t="s">
        <v>914</v>
      </c>
      <c r="J167" s="2" t="s">
        <v>915</v>
      </c>
      <c r="K167" s="5" t="s">
        <v>944</v>
      </c>
      <c r="L167" s="5">
        <v>4891</v>
      </c>
      <c r="M167" s="5">
        <v>1745</v>
      </c>
      <c r="N167" s="5" t="s">
        <v>925</v>
      </c>
      <c r="O167" s="8">
        <v>5</v>
      </c>
      <c r="P167" s="5">
        <v>3490</v>
      </c>
      <c r="Q167" s="5">
        <v>9782</v>
      </c>
      <c r="R167" s="17"/>
      <c r="S167" s="17"/>
      <c r="T167" s="5" t="s">
        <v>1002</v>
      </c>
      <c r="U167" s="5" t="s">
        <v>913</v>
      </c>
      <c r="V167" s="5" t="s">
        <v>914</v>
      </c>
      <c r="W167" s="5" t="s">
        <v>907</v>
      </c>
      <c r="X167" s="5" t="s">
        <v>915</v>
      </c>
    </row>
    <row r="168" spans="1:24">
      <c r="A168" s="5" t="s">
        <v>154</v>
      </c>
      <c r="B168" s="10">
        <v>41467</v>
      </c>
      <c r="C168" s="10"/>
      <c r="D168" s="5" t="s">
        <v>1540</v>
      </c>
      <c r="E168" s="5">
        <v>10002</v>
      </c>
      <c r="F168" s="5" t="s">
        <v>1500</v>
      </c>
      <c r="G168" s="5">
        <v>1</v>
      </c>
      <c r="H168" s="2" t="s">
        <v>990</v>
      </c>
      <c r="I168" s="2" t="s">
        <v>868</v>
      </c>
      <c r="J168" s="2" t="s">
        <v>870</v>
      </c>
      <c r="K168" s="5" t="s">
        <v>1200</v>
      </c>
      <c r="L168" s="5">
        <v>4484</v>
      </c>
      <c r="M168" s="5">
        <v>2146</v>
      </c>
      <c r="N168" s="5" t="s">
        <v>918</v>
      </c>
      <c r="O168" s="8">
        <v>5</v>
      </c>
      <c r="P168" s="5">
        <v>2146</v>
      </c>
      <c r="Q168" s="5">
        <v>4484</v>
      </c>
      <c r="R168" s="17"/>
      <c r="S168" s="17"/>
      <c r="T168" s="5" t="s">
        <v>990</v>
      </c>
      <c r="U168" s="5" t="s">
        <v>867</v>
      </c>
      <c r="V168" s="5" t="s">
        <v>868</v>
      </c>
      <c r="W168" s="5" t="s">
        <v>869</v>
      </c>
      <c r="X168" s="5" t="s">
        <v>870</v>
      </c>
    </row>
    <row r="169" spans="1:24">
      <c r="A169" s="5" t="s">
        <v>155</v>
      </c>
      <c r="B169" s="10">
        <v>41467</v>
      </c>
      <c r="C169" s="10"/>
      <c r="D169" s="5" t="s">
        <v>1544</v>
      </c>
      <c r="E169" s="5">
        <v>10007</v>
      </c>
      <c r="F169" s="5" t="s">
        <v>1514</v>
      </c>
      <c r="G169" s="5">
        <v>3</v>
      </c>
      <c r="H169" s="2" t="s">
        <v>994</v>
      </c>
      <c r="I169" s="2" t="s">
        <v>886</v>
      </c>
      <c r="J169" s="2" t="s">
        <v>887</v>
      </c>
      <c r="K169" s="5" t="s">
        <v>1214</v>
      </c>
      <c r="L169" s="5">
        <v>4309</v>
      </c>
      <c r="M169" s="5">
        <v>1779</v>
      </c>
      <c r="N169" s="5" t="s">
        <v>918</v>
      </c>
      <c r="O169" s="8">
        <v>3</v>
      </c>
      <c r="P169" s="5">
        <v>5337</v>
      </c>
      <c r="Q169" s="5">
        <v>12927</v>
      </c>
      <c r="R169" s="17"/>
      <c r="S169" s="17"/>
      <c r="T169" s="5" t="s">
        <v>994</v>
      </c>
      <c r="U169" s="5" t="s">
        <v>885</v>
      </c>
      <c r="V169" s="5" t="s">
        <v>886</v>
      </c>
      <c r="W169" s="5" t="s">
        <v>879</v>
      </c>
      <c r="X169" s="5" t="s">
        <v>887</v>
      </c>
    </row>
    <row r="170" spans="1:24">
      <c r="A170" s="5" t="s">
        <v>156</v>
      </c>
      <c r="B170" s="10">
        <v>41468</v>
      </c>
      <c r="C170" s="10"/>
      <c r="D170" s="5" t="s">
        <v>1543</v>
      </c>
      <c r="E170" s="5">
        <v>10011</v>
      </c>
      <c r="F170" s="5" t="s">
        <v>1327</v>
      </c>
      <c r="G170" s="5">
        <v>3</v>
      </c>
      <c r="H170" s="2" t="s">
        <v>998</v>
      </c>
      <c r="I170" s="2" t="s">
        <v>899</v>
      </c>
      <c r="J170" s="2" t="s">
        <v>901</v>
      </c>
      <c r="K170" s="5" t="s">
        <v>1027</v>
      </c>
      <c r="L170" s="5">
        <v>4239</v>
      </c>
      <c r="M170" s="5">
        <v>1860</v>
      </c>
      <c r="N170" s="5" t="s">
        <v>918</v>
      </c>
      <c r="O170" s="8">
        <v>10</v>
      </c>
      <c r="P170" s="5">
        <v>5580</v>
      </c>
      <c r="Q170" s="5">
        <v>12717</v>
      </c>
      <c r="R170" s="17"/>
      <c r="S170" s="17"/>
      <c r="T170" s="5" t="s">
        <v>998</v>
      </c>
      <c r="U170" s="5" t="s">
        <v>898</v>
      </c>
      <c r="V170" s="5" t="s">
        <v>899</v>
      </c>
      <c r="W170" s="5" t="s">
        <v>900</v>
      </c>
      <c r="X170" s="5" t="s">
        <v>901</v>
      </c>
    </row>
    <row r="171" spans="1:24">
      <c r="A171" s="5" t="s">
        <v>157</v>
      </c>
      <c r="B171" s="10">
        <v>41469</v>
      </c>
      <c r="C171" s="10"/>
      <c r="D171" s="5" t="s">
        <v>1541</v>
      </c>
      <c r="E171" s="5">
        <v>10014</v>
      </c>
      <c r="F171" s="5" t="s">
        <v>1383</v>
      </c>
      <c r="G171" s="5">
        <v>2</v>
      </c>
      <c r="H171" s="2" t="s">
        <v>1001</v>
      </c>
      <c r="I171" s="2" t="s">
        <v>910</v>
      </c>
      <c r="J171" s="2" t="s">
        <v>912</v>
      </c>
      <c r="K171" s="5" t="s">
        <v>1083</v>
      </c>
      <c r="L171" s="5">
        <v>2576</v>
      </c>
      <c r="M171" s="5">
        <v>1826</v>
      </c>
      <c r="N171" s="5" t="s">
        <v>918</v>
      </c>
      <c r="O171" s="8">
        <v>8</v>
      </c>
      <c r="P171" s="5">
        <v>3652</v>
      </c>
      <c r="Q171" s="5">
        <v>5152</v>
      </c>
      <c r="R171" s="17"/>
      <c r="S171" s="17"/>
      <c r="T171" s="5" t="s">
        <v>1001</v>
      </c>
      <c r="U171" s="5" t="s">
        <v>909</v>
      </c>
      <c r="V171" s="5" t="s">
        <v>910</v>
      </c>
      <c r="W171" s="5" t="s">
        <v>911</v>
      </c>
      <c r="X171" s="5" t="s">
        <v>912</v>
      </c>
    </row>
    <row r="172" spans="1:24">
      <c r="A172" s="5" t="s">
        <v>158</v>
      </c>
      <c r="B172" s="10">
        <v>41472</v>
      </c>
      <c r="C172" s="10"/>
      <c r="D172" s="5" t="s">
        <v>1543</v>
      </c>
      <c r="E172" s="5">
        <v>10002</v>
      </c>
      <c r="F172" s="5" t="s">
        <v>1418</v>
      </c>
      <c r="G172" s="5">
        <v>1</v>
      </c>
      <c r="H172" s="2" t="s">
        <v>990</v>
      </c>
      <c r="I172" s="2" t="s">
        <v>868</v>
      </c>
      <c r="J172" s="2" t="s">
        <v>870</v>
      </c>
      <c r="K172" s="5" t="s">
        <v>1118</v>
      </c>
      <c r="L172" s="5">
        <v>4003</v>
      </c>
      <c r="M172" s="5">
        <v>2255</v>
      </c>
      <c r="N172" s="5" t="s">
        <v>918</v>
      </c>
      <c r="O172" s="8">
        <v>10</v>
      </c>
      <c r="P172" s="5">
        <v>2255</v>
      </c>
      <c r="Q172" s="5">
        <v>4003</v>
      </c>
      <c r="R172" s="17"/>
      <c r="S172" s="17"/>
      <c r="T172" s="5" t="s">
        <v>990</v>
      </c>
      <c r="U172" s="5" t="s">
        <v>867</v>
      </c>
      <c r="V172" s="5" t="s">
        <v>868</v>
      </c>
      <c r="W172" s="5" t="s">
        <v>869</v>
      </c>
      <c r="X172" s="5" t="s">
        <v>870</v>
      </c>
    </row>
    <row r="173" spans="1:24">
      <c r="A173" s="5" t="s">
        <v>159</v>
      </c>
      <c r="B173" s="10">
        <v>41476</v>
      </c>
      <c r="C173" s="10"/>
      <c r="D173" s="5" t="s">
        <v>1544</v>
      </c>
      <c r="E173" s="5">
        <v>10010</v>
      </c>
      <c r="F173" s="5" t="s">
        <v>1521</v>
      </c>
      <c r="G173" s="5">
        <v>1</v>
      </c>
      <c r="H173" s="2" t="s">
        <v>997</v>
      </c>
      <c r="I173" s="2" t="s">
        <v>896</v>
      </c>
      <c r="J173" s="2" t="s">
        <v>897</v>
      </c>
      <c r="K173" s="5" t="s">
        <v>1221</v>
      </c>
      <c r="L173" s="5">
        <v>4711</v>
      </c>
      <c r="M173" s="5">
        <v>1267</v>
      </c>
      <c r="N173" s="5" t="s">
        <v>923</v>
      </c>
      <c r="O173" s="8">
        <v>3</v>
      </c>
      <c r="P173" s="5">
        <v>1267</v>
      </c>
      <c r="Q173" s="5">
        <v>4711</v>
      </c>
      <c r="R173" s="17"/>
      <c r="S173" s="17"/>
      <c r="T173" s="5" t="s">
        <v>997</v>
      </c>
      <c r="U173" s="5" t="s">
        <v>895</v>
      </c>
      <c r="V173" s="5" t="s">
        <v>896</v>
      </c>
      <c r="W173" s="5" t="s">
        <v>879</v>
      </c>
      <c r="X173" s="5" t="s">
        <v>897</v>
      </c>
    </row>
    <row r="174" spans="1:24">
      <c r="A174" s="5" t="s">
        <v>160</v>
      </c>
      <c r="B174" s="10">
        <v>41476</v>
      </c>
      <c r="C174" s="10"/>
      <c r="D174" s="5" t="s">
        <v>1544</v>
      </c>
      <c r="E174" s="5">
        <v>10014</v>
      </c>
      <c r="F174" s="5" t="s">
        <v>1423</v>
      </c>
      <c r="G174" s="5">
        <v>2</v>
      </c>
      <c r="H174" s="2" t="s">
        <v>1001</v>
      </c>
      <c r="I174" s="2" t="s">
        <v>910</v>
      </c>
      <c r="J174" s="2" t="s">
        <v>912</v>
      </c>
      <c r="K174" s="5" t="s">
        <v>1123</v>
      </c>
      <c r="L174" s="5">
        <v>4927</v>
      </c>
      <c r="M174" s="5">
        <v>2034</v>
      </c>
      <c r="N174" s="5" t="s">
        <v>925</v>
      </c>
      <c r="O174" s="8">
        <v>3</v>
      </c>
      <c r="P174" s="5">
        <v>4068</v>
      </c>
      <c r="Q174" s="5">
        <v>9854</v>
      </c>
      <c r="R174" s="17"/>
      <c r="S174" s="17"/>
      <c r="T174" s="5" t="s">
        <v>1001</v>
      </c>
      <c r="U174" s="5" t="s">
        <v>909</v>
      </c>
      <c r="V174" s="5" t="s">
        <v>910</v>
      </c>
      <c r="W174" s="5" t="s">
        <v>911</v>
      </c>
      <c r="X174" s="5" t="s">
        <v>912</v>
      </c>
    </row>
    <row r="175" spans="1:24">
      <c r="A175" s="5" t="s">
        <v>161</v>
      </c>
      <c r="B175" s="10">
        <v>41477</v>
      </c>
      <c r="C175" s="10"/>
      <c r="D175" s="5" t="s">
        <v>1542</v>
      </c>
      <c r="E175" s="5">
        <v>10012</v>
      </c>
      <c r="F175" s="5" t="s">
        <v>1282</v>
      </c>
      <c r="G175" s="5">
        <v>1</v>
      </c>
      <c r="H175" s="2" t="s">
        <v>999</v>
      </c>
      <c r="I175" s="2" t="s">
        <v>903</v>
      </c>
      <c r="J175" s="2" t="s">
        <v>904</v>
      </c>
      <c r="K175" s="5" t="s">
        <v>935</v>
      </c>
      <c r="L175" s="5">
        <v>2796</v>
      </c>
      <c r="M175" s="5">
        <v>2307</v>
      </c>
      <c r="N175" s="5" t="s">
        <v>918</v>
      </c>
      <c r="O175" s="8">
        <v>6</v>
      </c>
      <c r="P175" s="5">
        <v>2307</v>
      </c>
      <c r="Q175" s="5">
        <v>2796</v>
      </c>
      <c r="R175" s="17"/>
      <c r="S175" s="17"/>
      <c r="T175" s="5" t="s">
        <v>999</v>
      </c>
      <c r="U175" s="5" t="s">
        <v>902</v>
      </c>
      <c r="V175" s="5" t="s">
        <v>903</v>
      </c>
      <c r="W175" s="5" t="s">
        <v>879</v>
      </c>
      <c r="X175" s="5" t="s">
        <v>904</v>
      </c>
    </row>
    <row r="176" spans="1:24">
      <c r="A176" s="5" t="s">
        <v>162</v>
      </c>
      <c r="B176" s="10">
        <v>41481</v>
      </c>
      <c r="C176" s="10"/>
      <c r="D176" s="5" t="s">
        <v>1539</v>
      </c>
      <c r="E176" s="5">
        <v>10001</v>
      </c>
      <c r="F176" s="5" t="s">
        <v>1404</v>
      </c>
      <c r="G176" s="5">
        <v>1</v>
      </c>
      <c r="H176" s="2" t="s">
        <v>1562</v>
      </c>
      <c r="I176" s="2" t="s">
        <v>864</v>
      </c>
      <c r="J176" s="2" t="s">
        <v>866</v>
      </c>
      <c r="K176" s="5" t="s">
        <v>1104</v>
      </c>
      <c r="L176" s="5">
        <v>2889</v>
      </c>
      <c r="M176" s="5">
        <v>1384</v>
      </c>
      <c r="N176" s="5" t="s">
        <v>918</v>
      </c>
      <c r="O176" s="8">
        <v>4</v>
      </c>
      <c r="P176" s="5">
        <v>1384</v>
      </c>
      <c r="Q176" s="5">
        <v>2889</v>
      </c>
      <c r="R176" s="17"/>
      <c r="S176" s="17"/>
      <c r="T176" s="5" t="s">
        <v>1562</v>
      </c>
      <c r="U176" s="5" t="s">
        <v>863</v>
      </c>
      <c r="V176" s="5" t="s">
        <v>864</v>
      </c>
      <c r="W176" s="5" t="s">
        <v>865</v>
      </c>
      <c r="X176" s="5" t="s">
        <v>866</v>
      </c>
    </row>
    <row r="177" spans="1:24">
      <c r="A177" s="5" t="s">
        <v>163</v>
      </c>
      <c r="B177" s="10">
        <v>41481</v>
      </c>
      <c r="C177" s="10"/>
      <c r="D177" s="5" t="s">
        <v>1545</v>
      </c>
      <c r="E177" s="5">
        <v>10011</v>
      </c>
      <c r="F177" s="5" t="s">
        <v>1297</v>
      </c>
      <c r="G177" s="5">
        <v>1</v>
      </c>
      <c r="H177" s="2" t="s">
        <v>998</v>
      </c>
      <c r="I177" s="2" t="s">
        <v>899</v>
      </c>
      <c r="J177" s="2" t="s">
        <v>901</v>
      </c>
      <c r="K177" s="5" t="s">
        <v>961</v>
      </c>
      <c r="L177" s="5">
        <v>3282</v>
      </c>
      <c r="M177" s="5">
        <v>1654</v>
      </c>
      <c r="N177" s="5" t="s">
        <v>925</v>
      </c>
      <c r="O177" s="8">
        <v>6</v>
      </c>
      <c r="P177" s="5">
        <v>1654</v>
      </c>
      <c r="Q177" s="5">
        <v>3282</v>
      </c>
      <c r="R177" s="17"/>
      <c r="S177" s="17"/>
      <c r="T177" s="5" t="s">
        <v>998</v>
      </c>
      <c r="U177" s="5" t="s">
        <v>898</v>
      </c>
      <c r="V177" s="5" t="s">
        <v>899</v>
      </c>
      <c r="W177" s="5" t="s">
        <v>900</v>
      </c>
      <c r="X177" s="5" t="s">
        <v>901</v>
      </c>
    </row>
    <row r="178" spans="1:24">
      <c r="A178" s="5" t="s">
        <v>164</v>
      </c>
      <c r="B178" s="10">
        <v>41481</v>
      </c>
      <c r="C178" s="10"/>
      <c r="D178" s="5" t="s">
        <v>1545</v>
      </c>
      <c r="E178" s="5">
        <v>10007</v>
      </c>
      <c r="F178" s="5" t="s">
        <v>1529</v>
      </c>
      <c r="G178" s="5">
        <v>2</v>
      </c>
      <c r="H178" s="2" t="s">
        <v>994</v>
      </c>
      <c r="I178" s="2" t="s">
        <v>886</v>
      </c>
      <c r="J178" s="2" t="s">
        <v>887</v>
      </c>
      <c r="K178" s="5" t="s">
        <v>1229</v>
      </c>
      <c r="L178" s="5">
        <v>4382</v>
      </c>
      <c r="M178" s="5">
        <v>1298</v>
      </c>
      <c r="N178" s="5" t="s">
        <v>923</v>
      </c>
      <c r="O178" s="8">
        <v>6</v>
      </c>
      <c r="P178" s="5">
        <v>2596</v>
      </c>
      <c r="Q178" s="5">
        <v>8764</v>
      </c>
      <c r="R178" s="17"/>
      <c r="S178" s="17"/>
      <c r="T178" s="5" t="s">
        <v>994</v>
      </c>
      <c r="U178" s="5" t="s">
        <v>885</v>
      </c>
      <c r="V178" s="5" t="s">
        <v>886</v>
      </c>
      <c r="W178" s="5" t="s">
        <v>879</v>
      </c>
      <c r="X178" s="5" t="s">
        <v>887</v>
      </c>
    </row>
    <row r="179" spans="1:24">
      <c r="A179" s="5" t="s">
        <v>165</v>
      </c>
      <c r="B179" s="10">
        <v>41482</v>
      </c>
      <c r="C179" s="10"/>
      <c r="D179" s="5" t="s">
        <v>1545</v>
      </c>
      <c r="E179" s="5">
        <v>10001</v>
      </c>
      <c r="F179" s="5" t="s">
        <v>1303</v>
      </c>
      <c r="G179" s="5">
        <v>1</v>
      </c>
      <c r="H179" s="2" t="s">
        <v>1562</v>
      </c>
      <c r="I179" s="2" t="s">
        <v>864</v>
      </c>
      <c r="J179" s="2" t="s">
        <v>866</v>
      </c>
      <c r="K179" s="5" t="s">
        <v>946</v>
      </c>
      <c r="L179" s="5">
        <v>2921</v>
      </c>
      <c r="M179" s="5">
        <v>1786</v>
      </c>
      <c r="N179" s="5" t="s">
        <v>920</v>
      </c>
      <c r="O179" s="8">
        <v>6</v>
      </c>
      <c r="P179" s="5">
        <v>1786</v>
      </c>
      <c r="Q179" s="5">
        <v>2921</v>
      </c>
      <c r="R179" s="17"/>
      <c r="S179" s="17"/>
      <c r="T179" s="5" t="s">
        <v>1562</v>
      </c>
      <c r="U179" s="5" t="s">
        <v>863</v>
      </c>
      <c r="V179" s="5" t="s">
        <v>864</v>
      </c>
      <c r="W179" s="5" t="s">
        <v>865</v>
      </c>
      <c r="X179" s="5" t="s">
        <v>866</v>
      </c>
    </row>
    <row r="180" spans="1:24">
      <c r="A180" s="5" t="s">
        <v>166</v>
      </c>
      <c r="B180" s="10">
        <v>41483</v>
      </c>
      <c r="C180" s="10"/>
      <c r="D180" s="5" t="s">
        <v>1544</v>
      </c>
      <c r="E180" s="5">
        <v>10006</v>
      </c>
      <c r="F180" s="5" t="s">
        <v>1494</v>
      </c>
      <c r="G180" s="5">
        <v>1</v>
      </c>
      <c r="H180" s="2" t="s">
        <v>1561</v>
      </c>
      <c r="I180" s="2" t="s">
        <v>882</v>
      </c>
      <c r="J180" s="2" t="s">
        <v>884</v>
      </c>
      <c r="K180" s="5" t="s">
        <v>1194</v>
      </c>
      <c r="L180" s="5">
        <v>2898</v>
      </c>
      <c r="M180" s="5">
        <v>1324</v>
      </c>
      <c r="N180" s="5" t="s">
        <v>925</v>
      </c>
      <c r="O180" s="8">
        <v>3</v>
      </c>
      <c r="P180" s="5">
        <v>1324</v>
      </c>
      <c r="Q180" s="5">
        <v>2898</v>
      </c>
      <c r="R180" s="17"/>
      <c r="S180" s="17"/>
      <c r="T180" s="5" t="s">
        <v>1561</v>
      </c>
      <c r="U180" s="5" t="s">
        <v>881</v>
      </c>
      <c r="V180" s="5" t="s">
        <v>882</v>
      </c>
      <c r="W180" s="5" t="s">
        <v>883</v>
      </c>
      <c r="X180" s="5" t="s">
        <v>884</v>
      </c>
    </row>
    <row r="181" spans="1:24">
      <c r="A181" s="5" t="s">
        <v>167</v>
      </c>
      <c r="B181" s="10">
        <v>41483</v>
      </c>
      <c r="C181" s="10"/>
      <c r="D181" s="5" t="s">
        <v>1540</v>
      </c>
      <c r="E181" s="5">
        <v>10012</v>
      </c>
      <c r="F181" s="5" t="s">
        <v>1498</v>
      </c>
      <c r="G181" s="5">
        <v>3</v>
      </c>
      <c r="H181" s="2" t="s">
        <v>999</v>
      </c>
      <c r="I181" s="2" t="s">
        <v>903</v>
      </c>
      <c r="J181" s="2" t="s">
        <v>904</v>
      </c>
      <c r="K181" s="5" t="s">
        <v>1198</v>
      </c>
      <c r="L181" s="5">
        <v>3330</v>
      </c>
      <c r="M181" s="5">
        <v>2283</v>
      </c>
      <c r="N181" s="5" t="s">
        <v>918</v>
      </c>
      <c r="O181" s="8">
        <v>5</v>
      </c>
      <c r="P181" s="5">
        <v>6849</v>
      </c>
      <c r="Q181" s="5">
        <v>9990</v>
      </c>
      <c r="R181" s="17"/>
      <c r="S181" s="17"/>
      <c r="T181" s="5" t="s">
        <v>999</v>
      </c>
      <c r="U181" s="5" t="s">
        <v>902</v>
      </c>
      <c r="V181" s="5" t="s">
        <v>903</v>
      </c>
      <c r="W181" s="5" t="s">
        <v>879</v>
      </c>
      <c r="X181" s="5" t="s">
        <v>904</v>
      </c>
    </row>
    <row r="182" spans="1:24">
      <c r="A182" s="5" t="s">
        <v>168</v>
      </c>
      <c r="B182" s="10">
        <v>41486</v>
      </c>
      <c r="C182" s="10"/>
      <c r="D182" s="5" t="s">
        <v>1542</v>
      </c>
      <c r="E182" s="5">
        <v>10012</v>
      </c>
      <c r="F182" s="5" t="s">
        <v>1505</v>
      </c>
      <c r="G182" s="5">
        <v>1</v>
      </c>
      <c r="H182" s="2" t="s">
        <v>999</v>
      </c>
      <c r="I182" s="2" t="s">
        <v>903</v>
      </c>
      <c r="J182" s="2" t="s">
        <v>904</v>
      </c>
      <c r="K182" s="5" t="s">
        <v>1205</v>
      </c>
      <c r="L182" s="5">
        <v>2958</v>
      </c>
      <c r="M182" s="5">
        <v>1678</v>
      </c>
      <c r="N182" s="5" t="s">
        <v>925</v>
      </c>
      <c r="O182" s="8">
        <v>6</v>
      </c>
      <c r="P182" s="5">
        <v>1678</v>
      </c>
      <c r="Q182" s="5">
        <v>2958</v>
      </c>
      <c r="R182" s="17"/>
      <c r="S182" s="17"/>
      <c r="T182" s="5" t="s">
        <v>999</v>
      </c>
      <c r="U182" s="5" t="s">
        <v>902</v>
      </c>
      <c r="V182" s="5" t="s">
        <v>903</v>
      </c>
      <c r="W182" s="5" t="s">
        <v>879</v>
      </c>
      <c r="X182" s="5" t="s">
        <v>904</v>
      </c>
    </row>
    <row r="183" spans="1:24">
      <c r="A183" s="5" t="s">
        <v>169</v>
      </c>
      <c r="B183" s="10">
        <v>41486</v>
      </c>
      <c r="C183" s="10"/>
      <c r="D183" s="5" t="s">
        <v>1545</v>
      </c>
      <c r="E183" s="5">
        <v>10003</v>
      </c>
      <c r="F183" s="5" t="s">
        <v>1506</v>
      </c>
      <c r="G183" s="5">
        <v>1</v>
      </c>
      <c r="H183" s="2" t="s">
        <v>991</v>
      </c>
      <c r="I183" s="2" t="s">
        <v>872</v>
      </c>
      <c r="J183" s="2" t="s">
        <v>874</v>
      </c>
      <c r="K183" s="5" t="s">
        <v>1206</v>
      </c>
      <c r="L183" s="5">
        <v>4218</v>
      </c>
      <c r="M183" s="5">
        <v>2421</v>
      </c>
      <c r="N183" s="5" t="s">
        <v>918</v>
      </c>
      <c r="O183" s="8">
        <v>6</v>
      </c>
      <c r="P183" s="5">
        <v>2421</v>
      </c>
      <c r="Q183" s="5">
        <v>4218</v>
      </c>
      <c r="R183" s="17"/>
      <c r="S183" s="17"/>
      <c r="T183" s="5" t="s">
        <v>991</v>
      </c>
      <c r="U183" s="5" t="s">
        <v>871</v>
      </c>
      <c r="V183" s="5" t="s">
        <v>872</v>
      </c>
      <c r="W183" s="5" t="s">
        <v>873</v>
      </c>
      <c r="X183" s="5" t="s">
        <v>874</v>
      </c>
    </row>
    <row r="184" spans="1:24">
      <c r="A184" s="5" t="s">
        <v>170</v>
      </c>
      <c r="B184" s="10">
        <v>41490</v>
      </c>
      <c r="C184" s="10"/>
      <c r="D184" s="5" t="s">
        <v>1540</v>
      </c>
      <c r="E184" s="5">
        <v>10012</v>
      </c>
      <c r="F184" s="5" t="s">
        <v>1359</v>
      </c>
      <c r="G184" s="5">
        <v>1</v>
      </c>
      <c r="H184" s="2" t="s">
        <v>999</v>
      </c>
      <c r="I184" s="2" t="s">
        <v>903</v>
      </c>
      <c r="J184" s="2" t="s">
        <v>904</v>
      </c>
      <c r="K184" s="5" t="s">
        <v>1059</v>
      </c>
      <c r="L184" s="5">
        <v>3645</v>
      </c>
      <c r="M184" s="5">
        <v>2466</v>
      </c>
      <c r="N184" s="5" t="s">
        <v>925</v>
      </c>
      <c r="O184" s="8">
        <v>5</v>
      </c>
      <c r="P184" s="5">
        <v>2466</v>
      </c>
      <c r="Q184" s="5">
        <v>3645</v>
      </c>
      <c r="R184" s="17"/>
      <c r="S184" s="17"/>
      <c r="T184" s="5" t="s">
        <v>999</v>
      </c>
      <c r="U184" s="5" t="s">
        <v>902</v>
      </c>
      <c r="V184" s="5" t="s">
        <v>903</v>
      </c>
      <c r="W184" s="5" t="s">
        <v>879</v>
      </c>
      <c r="X184" s="5" t="s">
        <v>904</v>
      </c>
    </row>
    <row r="185" spans="1:24">
      <c r="A185" s="5" t="s">
        <v>171</v>
      </c>
      <c r="B185" s="10">
        <v>41492</v>
      </c>
      <c r="C185" s="10"/>
      <c r="D185" s="5" t="s">
        <v>1541</v>
      </c>
      <c r="E185" s="5">
        <v>10009</v>
      </c>
      <c r="F185" s="5" t="s">
        <v>1358</v>
      </c>
      <c r="G185" s="5">
        <v>1</v>
      </c>
      <c r="H185" s="2" t="s">
        <v>996</v>
      </c>
      <c r="I185" s="2" t="s">
        <v>892</v>
      </c>
      <c r="J185" s="2" t="s">
        <v>894</v>
      </c>
      <c r="K185" s="5" t="s">
        <v>1058</v>
      </c>
      <c r="L185" s="5">
        <v>3101</v>
      </c>
      <c r="M185" s="5">
        <v>1524</v>
      </c>
      <c r="N185" s="5" t="s">
        <v>918</v>
      </c>
      <c r="O185" s="8">
        <v>8</v>
      </c>
      <c r="P185" s="5">
        <v>1524</v>
      </c>
      <c r="Q185" s="5">
        <v>3101</v>
      </c>
      <c r="R185" s="17"/>
      <c r="S185" s="17"/>
      <c r="T185" s="5" t="s">
        <v>996</v>
      </c>
      <c r="U185" s="5" t="s">
        <v>891</v>
      </c>
      <c r="V185" s="5" t="s">
        <v>892</v>
      </c>
      <c r="W185" s="5" t="s">
        <v>893</v>
      </c>
      <c r="X185" s="5" t="s">
        <v>894</v>
      </c>
    </row>
    <row r="186" spans="1:24">
      <c r="A186" s="5" t="s">
        <v>172</v>
      </c>
      <c r="B186" s="10">
        <v>41492</v>
      </c>
      <c r="C186" s="10"/>
      <c r="D186" s="5" t="s">
        <v>1545</v>
      </c>
      <c r="E186" s="5">
        <v>10003</v>
      </c>
      <c r="F186" s="5" t="s">
        <v>1310</v>
      </c>
      <c r="G186" s="5">
        <v>1</v>
      </c>
      <c r="H186" s="2" t="s">
        <v>991</v>
      </c>
      <c r="I186" s="2" t="s">
        <v>872</v>
      </c>
      <c r="J186" s="2" t="s">
        <v>874</v>
      </c>
      <c r="K186" s="5" t="s">
        <v>985</v>
      </c>
      <c r="L186" s="5">
        <v>4163</v>
      </c>
      <c r="M186" s="5">
        <v>1216</v>
      </c>
      <c r="N186" s="5" t="s">
        <v>920</v>
      </c>
      <c r="O186" s="8">
        <v>6</v>
      </c>
      <c r="P186" s="5">
        <v>1216</v>
      </c>
      <c r="Q186" s="5">
        <v>4163</v>
      </c>
      <c r="R186" s="17"/>
      <c r="S186" s="17"/>
      <c r="T186" s="5" t="s">
        <v>991</v>
      </c>
      <c r="U186" s="5" t="s">
        <v>871</v>
      </c>
      <c r="V186" s="5" t="s">
        <v>872</v>
      </c>
      <c r="W186" s="5" t="s">
        <v>873</v>
      </c>
      <c r="X186" s="5" t="s">
        <v>874</v>
      </c>
    </row>
    <row r="187" spans="1:24">
      <c r="A187" s="5" t="s">
        <v>173</v>
      </c>
      <c r="B187" s="10">
        <v>41492</v>
      </c>
      <c r="C187" s="10"/>
      <c r="D187" s="5" t="s">
        <v>1542</v>
      </c>
      <c r="E187" s="5">
        <v>10003</v>
      </c>
      <c r="F187" s="5" t="s">
        <v>1272</v>
      </c>
      <c r="G187" s="5">
        <v>1</v>
      </c>
      <c r="H187" s="2" t="s">
        <v>991</v>
      </c>
      <c r="I187" s="2" t="s">
        <v>872</v>
      </c>
      <c r="J187" s="2" t="s">
        <v>874</v>
      </c>
      <c r="K187" s="5" t="s">
        <v>960</v>
      </c>
      <c r="L187" s="5">
        <v>4719</v>
      </c>
      <c r="M187" s="5">
        <v>2043</v>
      </c>
      <c r="N187" s="5" t="s">
        <v>918</v>
      </c>
      <c r="O187" s="8">
        <v>6</v>
      </c>
      <c r="P187" s="5">
        <v>2043</v>
      </c>
      <c r="Q187" s="5">
        <v>4719</v>
      </c>
      <c r="R187" s="17"/>
      <c r="S187" s="17"/>
      <c r="T187" s="5" t="s">
        <v>991</v>
      </c>
      <c r="U187" s="5" t="s">
        <v>871</v>
      </c>
      <c r="V187" s="5" t="s">
        <v>872</v>
      </c>
      <c r="W187" s="5" t="s">
        <v>873</v>
      </c>
      <c r="X187" s="5" t="s">
        <v>874</v>
      </c>
    </row>
    <row r="188" spans="1:24">
      <c r="A188" s="5" t="s">
        <v>174</v>
      </c>
      <c r="B188" s="10">
        <v>41492</v>
      </c>
      <c r="C188" s="10"/>
      <c r="D188" s="5" t="s">
        <v>1543</v>
      </c>
      <c r="E188" s="5">
        <v>10005</v>
      </c>
      <c r="F188" s="5" t="s">
        <v>1290</v>
      </c>
      <c r="G188" s="5">
        <v>2</v>
      </c>
      <c r="H188" s="2" t="s">
        <v>993</v>
      </c>
      <c r="I188" s="2" t="s">
        <v>878</v>
      </c>
      <c r="J188" s="2" t="s">
        <v>880</v>
      </c>
      <c r="K188" s="5" t="s">
        <v>940</v>
      </c>
      <c r="L188" s="5">
        <v>3176</v>
      </c>
      <c r="M188" s="5">
        <v>1801</v>
      </c>
      <c r="N188" s="5" t="s">
        <v>918</v>
      </c>
      <c r="O188" s="8">
        <v>10</v>
      </c>
      <c r="P188" s="5">
        <v>3602</v>
      </c>
      <c r="Q188" s="5">
        <v>6352</v>
      </c>
      <c r="R188" s="17"/>
      <c r="S188" s="17"/>
      <c r="T188" s="5" t="s">
        <v>993</v>
      </c>
      <c r="U188" s="5" t="s">
        <v>877</v>
      </c>
      <c r="V188" s="5" t="s">
        <v>878</v>
      </c>
      <c r="W188" s="5" t="s">
        <v>879</v>
      </c>
      <c r="X188" s="5" t="s">
        <v>880</v>
      </c>
    </row>
    <row r="189" spans="1:24">
      <c r="A189" s="5" t="s">
        <v>175</v>
      </c>
      <c r="B189" s="10">
        <v>41492</v>
      </c>
      <c r="C189" s="10"/>
      <c r="D189" s="5" t="s">
        <v>1541</v>
      </c>
      <c r="E189" s="5">
        <v>10013</v>
      </c>
      <c r="F189" s="5" t="s">
        <v>1508</v>
      </c>
      <c r="G189" s="5">
        <v>3</v>
      </c>
      <c r="H189" s="2" t="s">
        <v>1000</v>
      </c>
      <c r="I189" s="2" t="s">
        <v>906</v>
      </c>
      <c r="J189" s="2" t="s">
        <v>908</v>
      </c>
      <c r="K189" s="5" t="s">
        <v>1208</v>
      </c>
      <c r="L189" s="5">
        <v>4069</v>
      </c>
      <c r="M189" s="5">
        <v>1545</v>
      </c>
      <c r="N189" s="5" t="s">
        <v>918</v>
      </c>
      <c r="O189" s="8">
        <v>8</v>
      </c>
      <c r="P189" s="5">
        <v>4635</v>
      </c>
      <c r="Q189" s="5">
        <v>12207</v>
      </c>
      <c r="R189" s="17"/>
      <c r="S189" s="17"/>
      <c r="T189" s="5" t="s">
        <v>1000</v>
      </c>
      <c r="U189" s="5" t="s">
        <v>905</v>
      </c>
      <c r="V189" s="5" t="s">
        <v>906</v>
      </c>
      <c r="W189" s="5" t="s">
        <v>907</v>
      </c>
      <c r="X189" s="5" t="s">
        <v>908</v>
      </c>
    </row>
    <row r="190" spans="1:24">
      <c r="A190" s="5" t="s">
        <v>176</v>
      </c>
      <c r="B190" s="10">
        <v>41493</v>
      </c>
      <c r="C190" s="10"/>
      <c r="D190" s="5" t="s">
        <v>1542</v>
      </c>
      <c r="E190" s="5">
        <v>10011</v>
      </c>
      <c r="F190" s="5" t="s">
        <v>1507</v>
      </c>
      <c r="G190" s="5">
        <v>1</v>
      </c>
      <c r="H190" s="2" t="s">
        <v>998</v>
      </c>
      <c r="I190" s="2" t="s">
        <v>899</v>
      </c>
      <c r="J190" s="2" t="s">
        <v>901</v>
      </c>
      <c r="K190" s="5" t="s">
        <v>1207</v>
      </c>
      <c r="L190" s="5">
        <v>2614</v>
      </c>
      <c r="M190" s="5">
        <v>2329</v>
      </c>
      <c r="N190" s="5" t="s">
        <v>918</v>
      </c>
      <c r="O190" s="8">
        <v>6</v>
      </c>
      <c r="P190" s="5">
        <v>2329</v>
      </c>
      <c r="Q190" s="5">
        <v>2614</v>
      </c>
      <c r="R190" s="17"/>
      <c r="S190" s="17"/>
      <c r="T190" s="5" t="s">
        <v>998</v>
      </c>
      <c r="U190" s="5" t="s">
        <v>898</v>
      </c>
      <c r="V190" s="5" t="s">
        <v>899</v>
      </c>
      <c r="W190" s="5" t="s">
        <v>900</v>
      </c>
      <c r="X190" s="5" t="s">
        <v>901</v>
      </c>
    </row>
    <row r="191" spans="1:24">
      <c r="A191" s="5" t="s">
        <v>177</v>
      </c>
      <c r="B191" s="10">
        <v>41493</v>
      </c>
      <c r="C191" s="10"/>
      <c r="D191" s="5" t="s">
        <v>1542</v>
      </c>
      <c r="E191" s="5">
        <v>10004</v>
      </c>
      <c r="F191" s="5" t="s">
        <v>1464</v>
      </c>
      <c r="G191" s="5">
        <v>2</v>
      </c>
      <c r="H191" s="2" t="s">
        <v>992</v>
      </c>
      <c r="I191" s="2" t="s">
        <v>864</v>
      </c>
      <c r="J191" s="2" t="s">
        <v>876</v>
      </c>
      <c r="K191" s="5" t="s">
        <v>1164</v>
      </c>
      <c r="L191" s="5">
        <v>3096</v>
      </c>
      <c r="M191" s="5">
        <v>2065</v>
      </c>
      <c r="N191" s="5" t="s">
        <v>918</v>
      </c>
      <c r="O191" s="8">
        <v>6</v>
      </c>
      <c r="P191" s="5">
        <v>4130</v>
      </c>
      <c r="Q191" s="5">
        <v>6192</v>
      </c>
      <c r="R191" s="17"/>
      <c r="S191" s="17"/>
      <c r="T191" s="5" t="s">
        <v>992</v>
      </c>
      <c r="U191" s="5" t="s">
        <v>875</v>
      </c>
      <c r="V191" s="5" t="s">
        <v>864</v>
      </c>
      <c r="W191" s="5" t="s">
        <v>865</v>
      </c>
      <c r="X191" s="5" t="s">
        <v>876</v>
      </c>
    </row>
    <row r="192" spans="1:24">
      <c r="A192" s="5" t="s">
        <v>178</v>
      </c>
      <c r="B192" s="10">
        <v>41493</v>
      </c>
      <c r="C192" s="10"/>
      <c r="D192" s="5" t="s">
        <v>1544</v>
      </c>
      <c r="E192" s="5">
        <v>10014</v>
      </c>
      <c r="F192" s="5" t="s">
        <v>1369</v>
      </c>
      <c r="G192" s="5">
        <v>2</v>
      </c>
      <c r="H192" s="2" t="s">
        <v>1001</v>
      </c>
      <c r="I192" s="2" t="s">
        <v>910</v>
      </c>
      <c r="J192" s="2" t="s">
        <v>912</v>
      </c>
      <c r="K192" s="5" t="s">
        <v>1069</v>
      </c>
      <c r="L192" s="5">
        <v>3977</v>
      </c>
      <c r="M192" s="5">
        <v>2308</v>
      </c>
      <c r="N192" s="5" t="s">
        <v>923</v>
      </c>
      <c r="O192" s="8">
        <v>3</v>
      </c>
      <c r="P192" s="5">
        <v>4616</v>
      </c>
      <c r="Q192" s="5">
        <v>7954</v>
      </c>
      <c r="R192" s="17"/>
      <c r="S192" s="17"/>
      <c r="T192" s="5" t="s">
        <v>1001</v>
      </c>
      <c r="U192" s="5" t="s">
        <v>909</v>
      </c>
      <c r="V192" s="5" t="s">
        <v>910</v>
      </c>
      <c r="W192" s="5" t="s">
        <v>911</v>
      </c>
      <c r="X192" s="5" t="s">
        <v>912</v>
      </c>
    </row>
    <row r="193" spans="1:24">
      <c r="A193" s="5" t="s">
        <v>179</v>
      </c>
      <c r="B193" s="10">
        <v>41494</v>
      </c>
      <c r="C193" s="10"/>
      <c r="D193" s="5" t="s">
        <v>1539</v>
      </c>
      <c r="E193" s="5">
        <v>10007</v>
      </c>
      <c r="F193" s="5" t="s">
        <v>1428</v>
      </c>
      <c r="G193" s="5">
        <v>1</v>
      </c>
      <c r="H193" s="2" t="s">
        <v>994</v>
      </c>
      <c r="I193" s="2" t="s">
        <v>886</v>
      </c>
      <c r="J193" s="2" t="s">
        <v>887</v>
      </c>
      <c r="K193" s="5" t="s">
        <v>1128</v>
      </c>
      <c r="L193" s="5">
        <v>4271</v>
      </c>
      <c r="M193" s="5">
        <v>2195</v>
      </c>
      <c r="N193" s="5" t="s">
        <v>922</v>
      </c>
      <c r="O193" s="8">
        <v>4</v>
      </c>
      <c r="P193" s="5">
        <v>2195</v>
      </c>
      <c r="Q193" s="5">
        <v>4271</v>
      </c>
      <c r="R193" s="17"/>
      <c r="S193" s="17"/>
      <c r="T193" s="5" t="s">
        <v>994</v>
      </c>
      <c r="U193" s="5" t="s">
        <v>885</v>
      </c>
      <c r="V193" s="5" t="s">
        <v>886</v>
      </c>
      <c r="W193" s="5" t="s">
        <v>879</v>
      </c>
      <c r="X193" s="5" t="s">
        <v>887</v>
      </c>
    </row>
    <row r="194" spans="1:24">
      <c r="A194" s="5" t="s">
        <v>180</v>
      </c>
      <c r="B194" s="10">
        <v>41494</v>
      </c>
      <c r="C194" s="10"/>
      <c r="D194" s="5" t="s">
        <v>1539</v>
      </c>
      <c r="E194" s="5">
        <v>10005</v>
      </c>
      <c r="F194" s="5" t="s">
        <v>1262</v>
      </c>
      <c r="G194" s="5">
        <v>2</v>
      </c>
      <c r="H194" s="2" t="s">
        <v>993</v>
      </c>
      <c r="I194" s="2" t="s">
        <v>878</v>
      </c>
      <c r="J194" s="2" t="s">
        <v>880</v>
      </c>
      <c r="K194" s="5" t="s">
        <v>968</v>
      </c>
      <c r="L194" s="5">
        <v>3491</v>
      </c>
      <c r="M194" s="5">
        <v>1257</v>
      </c>
      <c r="N194" s="5" t="s">
        <v>923</v>
      </c>
      <c r="O194" s="8">
        <v>4</v>
      </c>
      <c r="P194" s="5">
        <v>2514</v>
      </c>
      <c r="Q194" s="5">
        <v>6982</v>
      </c>
      <c r="R194" s="17"/>
      <c r="S194" s="17"/>
      <c r="T194" s="5" t="s">
        <v>993</v>
      </c>
      <c r="U194" s="5" t="s">
        <v>877</v>
      </c>
      <c r="V194" s="5" t="s">
        <v>878</v>
      </c>
      <c r="W194" s="5" t="s">
        <v>879</v>
      </c>
      <c r="X194" s="5" t="s">
        <v>880</v>
      </c>
    </row>
    <row r="195" spans="1:24">
      <c r="A195" s="5" t="s">
        <v>181</v>
      </c>
      <c r="B195" s="10">
        <v>41494</v>
      </c>
      <c r="C195" s="10"/>
      <c r="D195" s="5" t="s">
        <v>1539</v>
      </c>
      <c r="E195" s="5">
        <v>10001</v>
      </c>
      <c r="F195" s="5" t="s">
        <v>1341</v>
      </c>
      <c r="G195" s="5">
        <v>3</v>
      </c>
      <c r="H195" s="2" t="s">
        <v>1562</v>
      </c>
      <c r="I195" s="2" t="s">
        <v>864</v>
      </c>
      <c r="J195" s="2" t="s">
        <v>866</v>
      </c>
      <c r="K195" s="5" t="s">
        <v>1041</v>
      </c>
      <c r="L195" s="5">
        <v>2588</v>
      </c>
      <c r="M195" s="5">
        <v>2069</v>
      </c>
      <c r="N195" s="5" t="s">
        <v>918</v>
      </c>
      <c r="O195" s="8">
        <v>4</v>
      </c>
      <c r="P195" s="5">
        <v>6207</v>
      </c>
      <c r="Q195" s="5">
        <v>7764</v>
      </c>
      <c r="R195" s="17"/>
      <c r="S195" s="17"/>
      <c r="T195" s="5" t="s">
        <v>1562</v>
      </c>
      <c r="U195" s="5" t="s">
        <v>863</v>
      </c>
      <c r="V195" s="5" t="s">
        <v>864</v>
      </c>
      <c r="W195" s="5" t="s">
        <v>865</v>
      </c>
      <c r="X195" s="5" t="s">
        <v>866</v>
      </c>
    </row>
    <row r="196" spans="1:24">
      <c r="A196" s="5" t="s">
        <v>182</v>
      </c>
      <c r="B196" s="10">
        <v>41494</v>
      </c>
      <c r="C196" s="10"/>
      <c r="D196" s="5" t="s">
        <v>1542</v>
      </c>
      <c r="E196" s="5">
        <v>10012</v>
      </c>
      <c r="F196" s="5" t="s">
        <v>1366</v>
      </c>
      <c r="G196" s="5">
        <v>2</v>
      </c>
      <c r="H196" s="2" t="s">
        <v>999</v>
      </c>
      <c r="I196" s="2" t="s">
        <v>903</v>
      </c>
      <c r="J196" s="2" t="s">
        <v>904</v>
      </c>
      <c r="K196" s="5" t="s">
        <v>1066</v>
      </c>
      <c r="L196" s="5">
        <v>4220</v>
      </c>
      <c r="M196" s="5">
        <v>1635</v>
      </c>
      <c r="N196" s="5" t="s">
        <v>918</v>
      </c>
      <c r="O196" s="8">
        <v>6</v>
      </c>
      <c r="P196" s="5">
        <v>3270</v>
      </c>
      <c r="Q196" s="5">
        <v>8440</v>
      </c>
      <c r="R196" s="17"/>
      <c r="S196" s="17"/>
      <c r="T196" s="5" t="s">
        <v>999</v>
      </c>
      <c r="U196" s="5" t="s">
        <v>902</v>
      </c>
      <c r="V196" s="5" t="s">
        <v>903</v>
      </c>
      <c r="W196" s="5" t="s">
        <v>879</v>
      </c>
      <c r="X196" s="5" t="s">
        <v>904</v>
      </c>
    </row>
    <row r="197" spans="1:24">
      <c r="A197" s="5" t="s">
        <v>183</v>
      </c>
      <c r="B197" s="10">
        <v>41498</v>
      </c>
      <c r="C197" s="10"/>
      <c r="D197" s="5" t="s">
        <v>1543</v>
      </c>
      <c r="E197" s="5">
        <v>10015</v>
      </c>
      <c r="F197" s="5" t="s">
        <v>1342</v>
      </c>
      <c r="G197" s="5">
        <v>1</v>
      </c>
      <c r="H197" s="2" t="s">
        <v>1002</v>
      </c>
      <c r="I197" s="2" t="s">
        <v>914</v>
      </c>
      <c r="J197" s="2" t="s">
        <v>915</v>
      </c>
      <c r="K197" s="5" t="s">
        <v>1042</v>
      </c>
      <c r="L197" s="5">
        <v>3039</v>
      </c>
      <c r="M197" s="5">
        <v>1730</v>
      </c>
      <c r="N197" s="5" t="s">
        <v>918</v>
      </c>
      <c r="O197" s="8">
        <v>10</v>
      </c>
      <c r="P197" s="5">
        <v>1730</v>
      </c>
      <c r="Q197" s="5">
        <v>3039</v>
      </c>
      <c r="R197" s="17"/>
      <c r="S197" s="17"/>
      <c r="T197" s="5" t="s">
        <v>1002</v>
      </c>
      <c r="U197" s="5" t="s">
        <v>913</v>
      </c>
      <c r="V197" s="5" t="s">
        <v>914</v>
      </c>
      <c r="W197" s="5" t="s">
        <v>907</v>
      </c>
      <c r="X197" s="5" t="s">
        <v>915</v>
      </c>
    </row>
    <row r="198" spans="1:24">
      <c r="A198" s="5" t="s">
        <v>184</v>
      </c>
      <c r="B198" s="10">
        <v>41498</v>
      </c>
      <c r="C198" s="10"/>
      <c r="D198" s="5" t="s">
        <v>1545</v>
      </c>
      <c r="E198" s="5">
        <v>10011</v>
      </c>
      <c r="F198" s="5" t="s">
        <v>1490</v>
      </c>
      <c r="G198" s="5">
        <v>1</v>
      </c>
      <c r="H198" s="2" t="s">
        <v>998</v>
      </c>
      <c r="I198" s="2" t="s">
        <v>899</v>
      </c>
      <c r="J198" s="2" t="s">
        <v>901</v>
      </c>
      <c r="K198" s="5" t="s">
        <v>1190</v>
      </c>
      <c r="L198" s="5">
        <v>4685</v>
      </c>
      <c r="M198" s="5">
        <v>2036</v>
      </c>
      <c r="N198" s="5" t="s">
        <v>923</v>
      </c>
      <c r="O198" s="8">
        <v>6</v>
      </c>
      <c r="P198" s="5">
        <v>2036</v>
      </c>
      <c r="Q198" s="5">
        <v>4685</v>
      </c>
      <c r="R198" s="17"/>
      <c r="S198" s="17"/>
      <c r="T198" s="5" t="s">
        <v>998</v>
      </c>
      <c r="U198" s="5" t="s">
        <v>898</v>
      </c>
      <c r="V198" s="5" t="s">
        <v>899</v>
      </c>
      <c r="W198" s="5" t="s">
        <v>900</v>
      </c>
      <c r="X198" s="5" t="s">
        <v>901</v>
      </c>
    </row>
    <row r="199" spans="1:24">
      <c r="A199" s="5" t="s">
        <v>185</v>
      </c>
      <c r="B199" s="10">
        <v>41498</v>
      </c>
      <c r="C199" s="10"/>
      <c r="D199" s="5" t="s">
        <v>1542</v>
      </c>
      <c r="E199" s="5">
        <v>10012</v>
      </c>
      <c r="F199" s="5" t="s">
        <v>1421</v>
      </c>
      <c r="G199" s="5">
        <v>3</v>
      </c>
      <c r="H199" s="2" t="s">
        <v>999</v>
      </c>
      <c r="I199" s="2" t="s">
        <v>903</v>
      </c>
      <c r="J199" s="2" t="s">
        <v>904</v>
      </c>
      <c r="K199" s="5" t="s">
        <v>1121</v>
      </c>
      <c r="L199" s="5">
        <v>4589</v>
      </c>
      <c r="M199" s="5">
        <v>1478</v>
      </c>
      <c r="N199" s="5" t="s">
        <v>925</v>
      </c>
      <c r="O199" s="8">
        <v>6</v>
      </c>
      <c r="P199" s="5">
        <v>4434</v>
      </c>
      <c r="Q199" s="5">
        <v>13767</v>
      </c>
      <c r="R199" s="17"/>
      <c r="S199" s="17"/>
      <c r="T199" s="5" t="s">
        <v>999</v>
      </c>
      <c r="U199" s="5" t="s">
        <v>902</v>
      </c>
      <c r="V199" s="5" t="s">
        <v>903</v>
      </c>
      <c r="W199" s="5" t="s">
        <v>879</v>
      </c>
      <c r="X199" s="5" t="s">
        <v>904</v>
      </c>
    </row>
    <row r="200" spans="1:24">
      <c r="A200" s="5" t="s">
        <v>186</v>
      </c>
      <c r="B200" s="10">
        <v>41499</v>
      </c>
      <c r="C200" s="10"/>
      <c r="D200" s="5" t="s">
        <v>1546</v>
      </c>
      <c r="E200" s="5">
        <v>10013</v>
      </c>
      <c r="F200" s="5" t="s">
        <v>1263</v>
      </c>
      <c r="G200" s="5">
        <v>1</v>
      </c>
      <c r="H200" s="2" t="s">
        <v>1000</v>
      </c>
      <c r="I200" s="2" t="s">
        <v>906</v>
      </c>
      <c r="J200" s="2" t="s">
        <v>908</v>
      </c>
      <c r="K200" s="5" t="s">
        <v>969</v>
      </c>
      <c r="L200" s="5">
        <v>2610</v>
      </c>
      <c r="M200" s="5">
        <v>1307</v>
      </c>
      <c r="N200" s="5" t="s">
        <v>918</v>
      </c>
      <c r="O200" s="8">
        <v>4</v>
      </c>
      <c r="P200" s="5">
        <v>1307</v>
      </c>
      <c r="Q200" s="5">
        <v>2610</v>
      </c>
      <c r="R200" s="17"/>
      <c r="S200" s="17"/>
      <c r="T200" s="5" t="s">
        <v>1000</v>
      </c>
      <c r="U200" s="5" t="s">
        <v>905</v>
      </c>
      <c r="V200" s="5" t="s">
        <v>906</v>
      </c>
      <c r="W200" s="5" t="s">
        <v>907</v>
      </c>
      <c r="X200" s="5" t="s">
        <v>908</v>
      </c>
    </row>
    <row r="201" spans="1:24">
      <c r="A201" s="5" t="s">
        <v>187</v>
      </c>
      <c r="B201" s="10">
        <v>41499</v>
      </c>
      <c r="C201" s="10"/>
      <c r="D201" s="5" t="s">
        <v>1545</v>
      </c>
      <c r="E201" s="5">
        <v>10013</v>
      </c>
      <c r="F201" s="5" t="s">
        <v>1449</v>
      </c>
      <c r="G201" s="5">
        <v>2</v>
      </c>
      <c r="H201" s="2" t="s">
        <v>1000</v>
      </c>
      <c r="I201" s="2" t="s">
        <v>906</v>
      </c>
      <c r="J201" s="2" t="s">
        <v>908</v>
      </c>
      <c r="K201" s="5" t="s">
        <v>1149</v>
      </c>
      <c r="L201" s="5">
        <v>3421</v>
      </c>
      <c r="M201" s="5">
        <v>1569</v>
      </c>
      <c r="N201" s="5" t="s">
        <v>918</v>
      </c>
      <c r="O201" s="8">
        <v>6</v>
      </c>
      <c r="P201" s="5">
        <v>3138</v>
      </c>
      <c r="Q201" s="5">
        <v>6842</v>
      </c>
      <c r="R201" s="17"/>
      <c r="S201" s="17"/>
      <c r="T201" s="5" t="s">
        <v>1000</v>
      </c>
      <c r="U201" s="5" t="s">
        <v>905</v>
      </c>
      <c r="V201" s="5" t="s">
        <v>906</v>
      </c>
      <c r="W201" s="5" t="s">
        <v>907</v>
      </c>
      <c r="X201" s="5" t="s">
        <v>908</v>
      </c>
    </row>
    <row r="202" spans="1:24">
      <c r="A202" s="5" t="s">
        <v>188</v>
      </c>
      <c r="B202" s="10">
        <v>41499</v>
      </c>
      <c r="C202" s="10"/>
      <c r="D202" s="5" t="s">
        <v>1542</v>
      </c>
      <c r="E202" s="5">
        <v>10010</v>
      </c>
      <c r="F202" s="5" t="s">
        <v>1484</v>
      </c>
      <c r="G202" s="5">
        <v>3</v>
      </c>
      <c r="H202" s="2" t="s">
        <v>997</v>
      </c>
      <c r="I202" s="2" t="s">
        <v>896</v>
      </c>
      <c r="J202" s="2" t="s">
        <v>897</v>
      </c>
      <c r="K202" s="5" t="s">
        <v>1184</v>
      </c>
      <c r="L202" s="5">
        <v>4399</v>
      </c>
      <c r="M202" s="5">
        <v>2093</v>
      </c>
      <c r="N202" s="5" t="s">
        <v>918</v>
      </c>
      <c r="O202" s="8">
        <v>6</v>
      </c>
      <c r="P202" s="5">
        <v>6279</v>
      </c>
      <c r="Q202" s="5">
        <v>13197</v>
      </c>
      <c r="R202" s="17"/>
      <c r="S202" s="17"/>
      <c r="T202" s="5" t="s">
        <v>997</v>
      </c>
      <c r="U202" s="5" t="s">
        <v>895</v>
      </c>
      <c r="V202" s="5" t="s">
        <v>896</v>
      </c>
      <c r="W202" s="5" t="s">
        <v>879</v>
      </c>
      <c r="X202" s="5" t="s">
        <v>897</v>
      </c>
    </row>
    <row r="203" spans="1:24">
      <c r="A203" s="5" t="s">
        <v>189</v>
      </c>
      <c r="B203" s="10">
        <v>41501</v>
      </c>
      <c r="C203" s="10"/>
      <c r="D203" s="5" t="s">
        <v>1546</v>
      </c>
      <c r="E203" s="5">
        <v>10004</v>
      </c>
      <c r="F203" s="5" t="s">
        <v>1315</v>
      </c>
      <c r="G203" s="5">
        <v>1</v>
      </c>
      <c r="H203" s="2" t="s">
        <v>992</v>
      </c>
      <c r="I203" s="2" t="s">
        <v>864</v>
      </c>
      <c r="J203" s="2" t="s">
        <v>876</v>
      </c>
      <c r="K203" s="5" t="s">
        <v>953</v>
      </c>
      <c r="L203" s="5">
        <v>3048</v>
      </c>
      <c r="M203" s="5">
        <v>1616</v>
      </c>
      <c r="N203" s="5" t="s">
        <v>925</v>
      </c>
      <c r="O203" s="8">
        <v>4</v>
      </c>
      <c r="P203" s="5">
        <v>1616</v>
      </c>
      <c r="Q203" s="5">
        <v>3048</v>
      </c>
      <c r="R203" s="17"/>
      <c r="S203" s="17"/>
      <c r="T203" s="5" t="s">
        <v>992</v>
      </c>
      <c r="U203" s="5" t="s">
        <v>875</v>
      </c>
      <c r="V203" s="5" t="s">
        <v>864</v>
      </c>
      <c r="W203" s="5" t="s">
        <v>865</v>
      </c>
      <c r="X203" s="5" t="s">
        <v>876</v>
      </c>
    </row>
    <row r="204" spans="1:24">
      <c r="A204" s="5" t="s">
        <v>190</v>
      </c>
      <c r="B204" s="10">
        <v>41501</v>
      </c>
      <c r="C204" s="10"/>
      <c r="D204" s="5" t="s">
        <v>1542</v>
      </c>
      <c r="E204" s="5">
        <v>10011</v>
      </c>
      <c r="F204" s="5" t="s">
        <v>1492</v>
      </c>
      <c r="G204" s="5">
        <v>1</v>
      </c>
      <c r="H204" s="2" t="s">
        <v>998</v>
      </c>
      <c r="I204" s="2" t="s">
        <v>899</v>
      </c>
      <c r="J204" s="2" t="s">
        <v>901</v>
      </c>
      <c r="K204" s="5" t="s">
        <v>1192</v>
      </c>
      <c r="L204" s="5">
        <v>4599</v>
      </c>
      <c r="M204" s="5">
        <v>1332</v>
      </c>
      <c r="N204" s="5" t="s">
        <v>920</v>
      </c>
      <c r="O204" s="8">
        <v>6</v>
      </c>
      <c r="P204" s="5">
        <v>1332</v>
      </c>
      <c r="Q204" s="5">
        <v>4599</v>
      </c>
      <c r="R204" s="17"/>
      <c r="S204" s="17"/>
      <c r="T204" s="5" t="s">
        <v>998</v>
      </c>
      <c r="U204" s="5" t="s">
        <v>898</v>
      </c>
      <c r="V204" s="5" t="s">
        <v>899</v>
      </c>
      <c r="W204" s="5" t="s">
        <v>900</v>
      </c>
      <c r="X204" s="5" t="s">
        <v>901</v>
      </c>
    </row>
    <row r="205" spans="1:24">
      <c r="A205" s="5" t="s">
        <v>191</v>
      </c>
      <c r="B205" s="10">
        <v>41501</v>
      </c>
      <c r="C205" s="10"/>
      <c r="D205" s="5" t="s">
        <v>1541</v>
      </c>
      <c r="E205" s="5">
        <v>10015</v>
      </c>
      <c r="F205" s="5" t="s">
        <v>1534</v>
      </c>
      <c r="G205" s="5">
        <v>2</v>
      </c>
      <c r="H205" s="2" t="s">
        <v>1002</v>
      </c>
      <c r="I205" s="2" t="s">
        <v>914</v>
      </c>
      <c r="J205" s="2" t="s">
        <v>915</v>
      </c>
      <c r="K205" s="5" t="s">
        <v>1234</v>
      </c>
      <c r="L205" s="5">
        <v>3626</v>
      </c>
      <c r="M205" s="5">
        <v>1590</v>
      </c>
      <c r="N205" s="5" t="s">
        <v>918</v>
      </c>
      <c r="O205" s="8">
        <v>8</v>
      </c>
      <c r="P205" s="5">
        <v>3180</v>
      </c>
      <c r="Q205" s="5">
        <v>7252</v>
      </c>
      <c r="R205" s="17"/>
      <c r="S205" s="17"/>
      <c r="T205" s="5" t="s">
        <v>1002</v>
      </c>
      <c r="U205" s="5" t="s">
        <v>913</v>
      </c>
      <c r="V205" s="5" t="s">
        <v>914</v>
      </c>
      <c r="W205" s="5" t="s">
        <v>907</v>
      </c>
      <c r="X205" s="5" t="s">
        <v>915</v>
      </c>
    </row>
    <row r="206" spans="1:24">
      <c r="A206" s="5" t="s">
        <v>192</v>
      </c>
      <c r="B206" s="10">
        <v>41501</v>
      </c>
      <c r="C206" s="10"/>
      <c r="D206" s="5" t="s">
        <v>1543</v>
      </c>
      <c r="E206" s="5">
        <v>10003</v>
      </c>
      <c r="F206" s="5" t="s">
        <v>1506</v>
      </c>
      <c r="G206" s="5">
        <v>2</v>
      </c>
      <c r="H206" s="2" t="s">
        <v>991</v>
      </c>
      <c r="I206" s="2" t="s">
        <v>872</v>
      </c>
      <c r="J206" s="2" t="s">
        <v>874</v>
      </c>
      <c r="K206" s="5" t="s">
        <v>1206</v>
      </c>
      <c r="L206" s="5">
        <v>4218</v>
      </c>
      <c r="M206" s="5">
        <v>2421</v>
      </c>
      <c r="N206" s="5" t="s">
        <v>918</v>
      </c>
      <c r="O206" s="8">
        <v>10</v>
      </c>
      <c r="P206" s="5">
        <v>4842</v>
      </c>
      <c r="Q206" s="5">
        <v>8436</v>
      </c>
      <c r="R206" s="17"/>
      <c r="S206" s="17"/>
      <c r="T206" s="5" t="s">
        <v>991</v>
      </c>
      <c r="U206" s="5" t="s">
        <v>871</v>
      </c>
      <c r="V206" s="5" t="s">
        <v>872</v>
      </c>
      <c r="W206" s="5" t="s">
        <v>873</v>
      </c>
      <c r="X206" s="5" t="s">
        <v>874</v>
      </c>
    </row>
    <row r="207" spans="1:24">
      <c r="A207" s="5" t="s">
        <v>193</v>
      </c>
      <c r="B207" s="10">
        <v>41501</v>
      </c>
      <c r="C207" s="10"/>
      <c r="D207" s="5" t="s">
        <v>1545</v>
      </c>
      <c r="E207" s="5">
        <v>10006</v>
      </c>
      <c r="F207" s="5" t="s">
        <v>1489</v>
      </c>
      <c r="G207" s="5">
        <v>3</v>
      </c>
      <c r="H207" s="2" t="s">
        <v>1561</v>
      </c>
      <c r="I207" s="2" t="s">
        <v>882</v>
      </c>
      <c r="J207" s="2" t="s">
        <v>884</v>
      </c>
      <c r="K207" s="5" t="s">
        <v>1189</v>
      </c>
      <c r="L207" s="5">
        <v>4476</v>
      </c>
      <c r="M207" s="5">
        <v>2494</v>
      </c>
      <c r="N207" s="5" t="s">
        <v>918</v>
      </c>
      <c r="O207" s="8">
        <v>6</v>
      </c>
      <c r="P207" s="5">
        <v>7482</v>
      </c>
      <c r="Q207" s="5">
        <v>13428</v>
      </c>
      <c r="R207" s="17"/>
      <c r="S207" s="17"/>
      <c r="T207" s="5" t="s">
        <v>1561</v>
      </c>
      <c r="U207" s="5" t="s">
        <v>881</v>
      </c>
      <c r="V207" s="5" t="s">
        <v>882</v>
      </c>
      <c r="W207" s="5" t="s">
        <v>883</v>
      </c>
      <c r="X207" s="5" t="s">
        <v>884</v>
      </c>
    </row>
    <row r="208" spans="1:24">
      <c r="A208" s="5" t="s">
        <v>194</v>
      </c>
      <c r="B208" s="10">
        <v>41501</v>
      </c>
      <c r="C208" s="10"/>
      <c r="D208" s="5" t="s">
        <v>1546</v>
      </c>
      <c r="E208" s="5">
        <v>10006</v>
      </c>
      <c r="F208" s="5" t="s">
        <v>1488</v>
      </c>
      <c r="G208" s="5">
        <v>3</v>
      </c>
      <c r="H208" s="2" t="s">
        <v>1561</v>
      </c>
      <c r="I208" s="2" t="s">
        <v>882</v>
      </c>
      <c r="J208" s="2" t="s">
        <v>884</v>
      </c>
      <c r="K208" s="5" t="s">
        <v>1188</v>
      </c>
      <c r="L208" s="5">
        <v>4729</v>
      </c>
      <c r="M208" s="5">
        <v>1359</v>
      </c>
      <c r="N208" s="5" t="s">
        <v>925</v>
      </c>
      <c r="O208" s="8">
        <v>4</v>
      </c>
      <c r="P208" s="5">
        <v>4077</v>
      </c>
      <c r="Q208" s="5">
        <v>14187</v>
      </c>
      <c r="R208" s="17"/>
      <c r="S208" s="17"/>
      <c r="T208" s="5" t="s">
        <v>1561</v>
      </c>
      <c r="U208" s="5" t="s">
        <v>881</v>
      </c>
      <c r="V208" s="5" t="s">
        <v>882</v>
      </c>
      <c r="W208" s="5" t="s">
        <v>883</v>
      </c>
      <c r="X208" s="5" t="s">
        <v>884</v>
      </c>
    </row>
    <row r="209" spans="1:24">
      <c r="A209" s="5" t="s">
        <v>195</v>
      </c>
      <c r="B209" s="10">
        <v>41503</v>
      </c>
      <c r="C209" s="10"/>
      <c r="D209" s="5" t="s">
        <v>1543</v>
      </c>
      <c r="E209" s="5">
        <v>10007</v>
      </c>
      <c r="F209" s="5" t="s">
        <v>1514</v>
      </c>
      <c r="G209" s="5">
        <v>1</v>
      </c>
      <c r="H209" s="2" t="s">
        <v>994</v>
      </c>
      <c r="I209" s="2" t="s">
        <v>886</v>
      </c>
      <c r="J209" s="2" t="s">
        <v>887</v>
      </c>
      <c r="K209" s="5" t="s">
        <v>1214</v>
      </c>
      <c r="L209" s="5">
        <v>4309</v>
      </c>
      <c r="M209" s="5">
        <v>1779</v>
      </c>
      <c r="N209" s="5" t="s">
        <v>918</v>
      </c>
      <c r="O209" s="8">
        <v>10</v>
      </c>
      <c r="P209" s="5">
        <v>1779</v>
      </c>
      <c r="Q209" s="5">
        <v>4309</v>
      </c>
      <c r="R209" s="17"/>
      <c r="S209" s="17"/>
      <c r="T209" s="5" t="s">
        <v>994</v>
      </c>
      <c r="U209" s="5" t="s">
        <v>885</v>
      </c>
      <c r="V209" s="5" t="s">
        <v>886</v>
      </c>
      <c r="W209" s="5" t="s">
        <v>879</v>
      </c>
      <c r="X209" s="5" t="s">
        <v>887</v>
      </c>
    </row>
    <row r="210" spans="1:24">
      <c r="A210" s="5" t="s">
        <v>196</v>
      </c>
      <c r="B210" s="10">
        <v>41503</v>
      </c>
      <c r="C210" s="10"/>
      <c r="D210" s="5" t="s">
        <v>1542</v>
      </c>
      <c r="E210" s="5">
        <v>10001</v>
      </c>
      <c r="F210" s="5" t="s">
        <v>1459</v>
      </c>
      <c r="G210" s="5">
        <v>3</v>
      </c>
      <c r="H210" s="2" t="s">
        <v>1562</v>
      </c>
      <c r="I210" s="2" t="s">
        <v>864</v>
      </c>
      <c r="J210" s="2" t="s">
        <v>866</v>
      </c>
      <c r="K210" s="5" t="s">
        <v>1159</v>
      </c>
      <c r="L210" s="5">
        <v>4843</v>
      </c>
      <c r="M210" s="5">
        <v>2192</v>
      </c>
      <c r="N210" s="5" t="s">
        <v>920</v>
      </c>
      <c r="O210" s="8">
        <v>6</v>
      </c>
      <c r="P210" s="5">
        <v>6576</v>
      </c>
      <c r="Q210" s="5">
        <v>14529</v>
      </c>
      <c r="R210" s="17"/>
      <c r="S210" s="17"/>
      <c r="T210" s="5" t="s">
        <v>1562</v>
      </c>
      <c r="U210" s="5" t="s">
        <v>863</v>
      </c>
      <c r="V210" s="5" t="s">
        <v>864</v>
      </c>
      <c r="W210" s="5" t="s">
        <v>865</v>
      </c>
      <c r="X210" s="5" t="s">
        <v>866</v>
      </c>
    </row>
    <row r="211" spans="1:24">
      <c r="A211" s="5" t="s">
        <v>197</v>
      </c>
      <c r="B211" s="10">
        <v>41505</v>
      </c>
      <c r="C211" s="10"/>
      <c r="D211" s="5" t="s">
        <v>1539</v>
      </c>
      <c r="E211" s="5">
        <v>10009</v>
      </c>
      <c r="F211" s="5" t="s">
        <v>1439</v>
      </c>
      <c r="G211" s="5">
        <v>1</v>
      </c>
      <c r="H211" s="2" t="s">
        <v>996</v>
      </c>
      <c r="I211" s="2" t="s">
        <v>892</v>
      </c>
      <c r="J211" s="2" t="s">
        <v>894</v>
      </c>
      <c r="K211" s="5" t="s">
        <v>1139</v>
      </c>
      <c r="L211" s="5">
        <v>3634</v>
      </c>
      <c r="M211" s="5">
        <v>1487</v>
      </c>
      <c r="N211" s="5" t="s">
        <v>918</v>
      </c>
      <c r="O211" s="8">
        <v>4</v>
      </c>
      <c r="P211" s="5">
        <v>1487</v>
      </c>
      <c r="Q211" s="5">
        <v>3634</v>
      </c>
      <c r="R211" s="17"/>
      <c r="S211" s="17"/>
      <c r="T211" s="5" t="s">
        <v>996</v>
      </c>
      <c r="U211" s="5" t="s">
        <v>891</v>
      </c>
      <c r="V211" s="5" t="s">
        <v>892</v>
      </c>
      <c r="W211" s="5" t="s">
        <v>893</v>
      </c>
      <c r="X211" s="5" t="s">
        <v>894</v>
      </c>
    </row>
    <row r="212" spans="1:24">
      <c r="A212" s="5" t="s">
        <v>198</v>
      </c>
      <c r="B212" s="10">
        <v>41505</v>
      </c>
      <c r="C212" s="10"/>
      <c r="D212" s="5" t="s">
        <v>1546</v>
      </c>
      <c r="E212" s="5">
        <v>10002</v>
      </c>
      <c r="F212" s="5" t="s">
        <v>1376</v>
      </c>
      <c r="G212" s="5">
        <v>2</v>
      </c>
      <c r="H212" s="2" t="s">
        <v>990</v>
      </c>
      <c r="I212" s="2" t="s">
        <v>868</v>
      </c>
      <c r="J212" s="2" t="s">
        <v>870</v>
      </c>
      <c r="K212" s="5" t="s">
        <v>1076</v>
      </c>
      <c r="L212" s="5">
        <v>2628</v>
      </c>
      <c r="M212" s="5">
        <v>1803</v>
      </c>
      <c r="N212" s="5" t="s">
        <v>918</v>
      </c>
      <c r="O212" s="8">
        <v>4</v>
      </c>
      <c r="P212" s="5">
        <v>3606</v>
      </c>
      <c r="Q212" s="5">
        <v>5256</v>
      </c>
      <c r="R212" s="17"/>
      <c r="S212" s="17"/>
      <c r="T212" s="5" t="s">
        <v>990</v>
      </c>
      <c r="U212" s="5" t="s">
        <v>867</v>
      </c>
      <c r="V212" s="5" t="s">
        <v>868</v>
      </c>
      <c r="W212" s="5" t="s">
        <v>869</v>
      </c>
      <c r="X212" s="5" t="s">
        <v>870</v>
      </c>
    </row>
    <row r="213" spans="1:24">
      <c r="A213" s="5" t="s">
        <v>199</v>
      </c>
      <c r="B213" s="10">
        <v>41505</v>
      </c>
      <c r="C213" s="10"/>
      <c r="D213" s="5" t="s">
        <v>1544</v>
      </c>
      <c r="E213" s="5">
        <v>10009</v>
      </c>
      <c r="F213" s="5" t="s">
        <v>1278</v>
      </c>
      <c r="G213" s="5">
        <v>3</v>
      </c>
      <c r="H213" s="2" t="s">
        <v>996</v>
      </c>
      <c r="I213" s="2" t="s">
        <v>892</v>
      </c>
      <c r="J213" s="2" t="s">
        <v>894</v>
      </c>
      <c r="K213" s="5" t="s">
        <v>978</v>
      </c>
      <c r="L213" s="5">
        <v>2787</v>
      </c>
      <c r="M213" s="5">
        <v>2020</v>
      </c>
      <c r="N213" s="5" t="s">
        <v>918</v>
      </c>
      <c r="O213" s="8">
        <v>3</v>
      </c>
      <c r="P213" s="5">
        <v>6060</v>
      </c>
      <c r="Q213" s="5">
        <v>8361</v>
      </c>
      <c r="R213" s="17"/>
      <c r="S213" s="17"/>
      <c r="T213" s="5" t="s">
        <v>996</v>
      </c>
      <c r="U213" s="5" t="s">
        <v>891</v>
      </c>
      <c r="V213" s="5" t="s">
        <v>892</v>
      </c>
      <c r="W213" s="5" t="s">
        <v>893</v>
      </c>
      <c r="X213" s="5" t="s">
        <v>894</v>
      </c>
    </row>
    <row r="214" spans="1:24">
      <c r="A214" s="5" t="s">
        <v>200</v>
      </c>
      <c r="B214" s="10">
        <v>41505</v>
      </c>
      <c r="C214" s="10"/>
      <c r="D214" s="5" t="s">
        <v>1544</v>
      </c>
      <c r="E214" s="5">
        <v>10007</v>
      </c>
      <c r="F214" s="5" t="s">
        <v>1274</v>
      </c>
      <c r="G214" s="5">
        <v>2</v>
      </c>
      <c r="H214" s="2" t="s">
        <v>994</v>
      </c>
      <c r="I214" s="2" t="s">
        <v>886</v>
      </c>
      <c r="J214" s="2" t="s">
        <v>887</v>
      </c>
      <c r="K214" s="5" t="s">
        <v>1004</v>
      </c>
      <c r="L214" s="5">
        <v>4733</v>
      </c>
      <c r="M214" s="5">
        <v>1415</v>
      </c>
      <c r="N214" s="5" t="s">
        <v>918</v>
      </c>
      <c r="O214" s="8">
        <v>3</v>
      </c>
      <c r="P214" s="5">
        <v>2830</v>
      </c>
      <c r="Q214" s="5">
        <v>9466</v>
      </c>
      <c r="R214" s="17"/>
      <c r="S214" s="17"/>
      <c r="T214" s="5" t="s">
        <v>994</v>
      </c>
      <c r="U214" s="5" t="s">
        <v>885</v>
      </c>
      <c r="V214" s="5" t="s">
        <v>886</v>
      </c>
      <c r="W214" s="5" t="s">
        <v>879</v>
      </c>
      <c r="X214" s="5" t="s">
        <v>887</v>
      </c>
    </row>
    <row r="215" spans="1:24">
      <c r="A215" s="5" t="s">
        <v>201</v>
      </c>
      <c r="B215" s="10">
        <v>41506</v>
      </c>
      <c r="C215" s="10"/>
      <c r="D215" s="5" t="s">
        <v>1544</v>
      </c>
      <c r="E215" s="5">
        <v>10003</v>
      </c>
      <c r="F215" s="5" t="s">
        <v>1280</v>
      </c>
      <c r="G215" s="5">
        <v>1</v>
      </c>
      <c r="H215" s="2" t="s">
        <v>991</v>
      </c>
      <c r="I215" s="2" t="s">
        <v>872</v>
      </c>
      <c r="J215" s="2" t="s">
        <v>874</v>
      </c>
      <c r="K215" s="5" t="s">
        <v>1007</v>
      </c>
      <c r="L215" s="5">
        <v>3330</v>
      </c>
      <c r="M215" s="5">
        <v>1819</v>
      </c>
      <c r="N215" s="5" t="s">
        <v>918</v>
      </c>
      <c r="O215" s="8">
        <v>3</v>
      </c>
      <c r="P215" s="5">
        <v>1819</v>
      </c>
      <c r="Q215" s="5">
        <v>3330</v>
      </c>
      <c r="R215" s="17"/>
      <c r="S215" s="17"/>
      <c r="T215" s="5" t="s">
        <v>991</v>
      </c>
      <c r="U215" s="5" t="s">
        <v>871</v>
      </c>
      <c r="V215" s="5" t="s">
        <v>872</v>
      </c>
      <c r="W215" s="5" t="s">
        <v>873</v>
      </c>
      <c r="X215" s="5" t="s">
        <v>874</v>
      </c>
    </row>
    <row r="216" spans="1:24">
      <c r="A216" s="5" t="s">
        <v>202</v>
      </c>
      <c r="B216" s="10">
        <v>41506</v>
      </c>
      <c r="C216" s="10"/>
      <c r="D216" s="5" t="s">
        <v>1542</v>
      </c>
      <c r="E216" s="5">
        <v>10011</v>
      </c>
      <c r="F216" s="5" t="s">
        <v>1403</v>
      </c>
      <c r="G216" s="5">
        <v>2</v>
      </c>
      <c r="H216" s="2" t="s">
        <v>998</v>
      </c>
      <c r="I216" s="2" t="s">
        <v>899</v>
      </c>
      <c r="J216" s="2" t="s">
        <v>901</v>
      </c>
      <c r="K216" s="5" t="s">
        <v>1103</v>
      </c>
      <c r="L216" s="5">
        <v>4026</v>
      </c>
      <c r="M216" s="5">
        <v>1829</v>
      </c>
      <c r="N216" s="5" t="s">
        <v>918</v>
      </c>
      <c r="O216" s="8">
        <v>6</v>
      </c>
      <c r="P216" s="5">
        <v>3658</v>
      </c>
      <c r="Q216" s="5">
        <v>8052</v>
      </c>
      <c r="R216" s="17"/>
      <c r="S216" s="17"/>
      <c r="T216" s="5" t="s">
        <v>998</v>
      </c>
      <c r="U216" s="5" t="s">
        <v>898</v>
      </c>
      <c r="V216" s="5" t="s">
        <v>899</v>
      </c>
      <c r="W216" s="5" t="s">
        <v>900</v>
      </c>
      <c r="X216" s="5" t="s">
        <v>901</v>
      </c>
    </row>
    <row r="217" spans="1:24">
      <c r="A217" s="5" t="s">
        <v>203</v>
      </c>
      <c r="B217" s="10">
        <v>41506</v>
      </c>
      <c r="C217" s="10"/>
      <c r="D217" s="5" t="s">
        <v>1545</v>
      </c>
      <c r="E217" s="5">
        <v>10006</v>
      </c>
      <c r="F217" s="5" t="s">
        <v>1301</v>
      </c>
      <c r="G217" s="5">
        <v>3</v>
      </c>
      <c r="H217" s="2" t="s">
        <v>1561</v>
      </c>
      <c r="I217" s="2" t="s">
        <v>882</v>
      </c>
      <c r="J217" s="2" t="s">
        <v>884</v>
      </c>
      <c r="K217" s="5" t="s">
        <v>948</v>
      </c>
      <c r="L217" s="5">
        <v>4185</v>
      </c>
      <c r="M217" s="5">
        <v>1204</v>
      </c>
      <c r="N217" s="5" t="s">
        <v>923</v>
      </c>
      <c r="O217" s="8">
        <v>6</v>
      </c>
      <c r="P217" s="5">
        <v>3612</v>
      </c>
      <c r="Q217" s="5">
        <v>12555</v>
      </c>
      <c r="R217" s="17"/>
      <c r="S217" s="17"/>
      <c r="T217" s="5" t="s">
        <v>1561</v>
      </c>
      <c r="U217" s="5" t="s">
        <v>881</v>
      </c>
      <c r="V217" s="5" t="s">
        <v>882</v>
      </c>
      <c r="W217" s="5" t="s">
        <v>883</v>
      </c>
      <c r="X217" s="5" t="s">
        <v>884</v>
      </c>
    </row>
    <row r="218" spans="1:24">
      <c r="A218" s="5" t="s">
        <v>204</v>
      </c>
      <c r="B218" s="10">
        <v>41507</v>
      </c>
      <c r="C218" s="10"/>
      <c r="D218" s="5" t="s">
        <v>1544</v>
      </c>
      <c r="E218" s="5">
        <v>10014</v>
      </c>
      <c r="F218" s="5" t="s">
        <v>1502</v>
      </c>
      <c r="G218" s="5">
        <v>1</v>
      </c>
      <c r="H218" s="2" t="s">
        <v>1001</v>
      </c>
      <c r="I218" s="2" t="s">
        <v>910</v>
      </c>
      <c r="J218" s="2" t="s">
        <v>912</v>
      </c>
      <c r="K218" s="5" t="s">
        <v>1202</v>
      </c>
      <c r="L218" s="5">
        <v>2775</v>
      </c>
      <c r="M218" s="5">
        <v>1946</v>
      </c>
      <c r="N218" s="5" t="s">
        <v>923</v>
      </c>
      <c r="O218" s="8">
        <v>3</v>
      </c>
      <c r="P218" s="5">
        <v>1946</v>
      </c>
      <c r="Q218" s="5">
        <v>2775</v>
      </c>
      <c r="R218" s="17"/>
      <c r="S218" s="17"/>
      <c r="T218" s="5" t="s">
        <v>1001</v>
      </c>
      <c r="U218" s="5" t="s">
        <v>909</v>
      </c>
      <c r="V218" s="5" t="s">
        <v>910</v>
      </c>
      <c r="W218" s="5" t="s">
        <v>911</v>
      </c>
      <c r="X218" s="5" t="s">
        <v>912</v>
      </c>
    </row>
    <row r="219" spans="1:24">
      <c r="A219" s="5" t="s">
        <v>205</v>
      </c>
      <c r="B219" s="10">
        <v>41507</v>
      </c>
      <c r="C219" s="10"/>
      <c r="D219" s="5" t="s">
        <v>1540</v>
      </c>
      <c r="E219" s="5">
        <v>10001</v>
      </c>
      <c r="F219" s="5" t="s">
        <v>1271</v>
      </c>
      <c r="G219" s="5">
        <v>1</v>
      </c>
      <c r="H219" s="2" t="s">
        <v>1562</v>
      </c>
      <c r="I219" s="2" t="s">
        <v>864</v>
      </c>
      <c r="J219" s="2" t="s">
        <v>866</v>
      </c>
      <c r="K219" s="5" t="s">
        <v>933</v>
      </c>
      <c r="L219" s="5">
        <v>4605</v>
      </c>
      <c r="M219" s="5">
        <v>1834</v>
      </c>
      <c r="N219" s="5" t="s">
        <v>923</v>
      </c>
      <c r="O219" s="8">
        <v>5</v>
      </c>
      <c r="P219" s="5">
        <v>1834</v>
      </c>
      <c r="Q219" s="5">
        <v>4605</v>
      </c>
      <c r="R219" s="17"/>
      <c r="S219" s="17"/>
      <c r="T219" s="5" t="s">
        <v>1562</v>
      </c>
      <c r="U219" s="5" t="s">
        <v>863</v>
      </c>
      <c r="V219" s="5" t="s">
        <v>864</v>
      </c>
      <c r="W219" s="5" t="s">
        <v>865</v>
      </c>
      <c r="X219" s="5" t="s">
        <v>866</v>
      </c>
    </row>
    <row r="220" spans="1:24">
      <c r="A220" s="5" t="s">
        <v>206</v>
      </c>
      <c r="B220" s="10">
        <v>41507</v>
      </c>
      <c r="C220" s="10"/>
      <c r="D220" s="5" t="s">
        <v>1545</v>
      </c>
      <c r="E220" s="5">
        <v>10009</v>
      </c>
      <c r="F220" s="5" t="s">
        <v>1271</v>
      </c>
      <c r="G220" s="5">
        <v>1</v>
      </c>
      <c r="H220" s="2" t="s">
        <v>996</v>
      </c>
      <c r="I220" s="2" t="s">
        <v>892</v>
      </c>
      <c r="J220" s="2" t="s">
        <v>894</v>
      </c>
      <c r="K220" s="5" t="s">
        <v>933</v>
      </c>
      <c r="L220" s="5">
        <v>4605</v>
      </c>
      <c r="M220" s="5">
        <v>1834</v>
      </c>
      <c r="N220" s="5" t="s">
        <v>923</v>
      </c>
      <c r="O220" s="8">
        <v>6</v>
      </c>
      <c r="P220" s="5">
        <v>1834</v>
      </c>
      <c r="Q220" s="5">
        <v>4605</v>
      </c>
      <c r="R220" s="17"/>
      <c r="S220" s="17"/>
      <c r="T220" s="5" t="s">
        <v>996</v>
      </c>
      <c r="U220" s="5" t="s">
        <v>891</v>
      </c>
      <c r="V220" s="5" t="s">
        <v>892</v>
      </c>
      <c r="W220" s="5" t="s">
        <v>893</v>
      </c>
      <c r="X220" s="5" t="s">
        <v>894</v>
      </c>
    </row>
    <row r="221" spans="1:24">
      <c r="A221" s="5" t="s">
        <v>207</v>
      </c>
      <c r="B221" s="10">
        <v>41507</v>
      </c>
      <c r="C221" s="10"/>
      <c r="D221" s="5" t="s">
        <v>1544</v>
      </c>
      <c r="E221" s="5">
        <v>10015</v>
      </c>
      <c r="F221" s="5" t="s">
        <v>1337</v>
      </c>
      <c r="G221" s="5">
        <v>2</v>
      </c>
      <c r="H221" s="2" t="s">
        <v>1002</v>
      </c>
      <c r="I221" s="2" t="s">
        <v>914</v>
      </c>
      <c r="J221" s="2" t="s">
        <v>915</v>
      </c>
      <c r="K221" s="5" t="s">
        <v>1037</v>
      </c>
      <c r="L221" s="5">
        <v>3993</v>
      </c>
      <c r="M221" s="5">
        <v>1338</v>
      </c>
      <c r="N221" s="5" t="s">
        <v>921</v>
      </c>
      <c r="O221" s="8">
        <v>3</v>
      </c>
      <c r="P221" s="5">
        <v>2676</v>
      </c>
      <c r="Q221" s="5">
        <v>7986</v>
      </c>
      <c r="R221" s="17"/>
      <c r="S221" s="17"/>
      <c r="T221" s="5" t="s">
        <v>1002</v>
      </c>
      <c r="U221" s="5" t="s">
        <v>913</v>
      </c>
      <c r="V221" s="5" t="s">
        <v>914</v>
      </c>
      <c r="W221" s="5" t="s">
        <v>907</v>
      </c>
      <c r="X221" s="5" t="s">
        <v>915</v>
      </c>
    </row>
    <row r="222" spans="1:24">
      <c r="A222" s="5" t="s">
        <v>208</v>
      </c>
      <c r="B222" s="10">
        <v>41508</v>
      </c>
      <c r="C222" s="10"/>
      <c r="D222" s="5" t="s">
        <v>1546</v>
      </c>
      <c r="E222" s="5">
        <v>10006</v>
      </c>
      <c r="F222" s="5" t="s">
        <v>1276</v>
      </c>
      <c r="G222" s="5">
        <v>1</v>
      </c>
      <c r="H222" s="2" t="s">
        <v>1561</v>
      </c>
      <c r="I222" s="2" t="s">
        <v>882</v>
      </c>
      <c r="J222" s="2" t="s">
        <v>884</v>
      </c>
      <c r="K222" s="5" t="s">
        <v>977</v>
      </c>
      <c r="L222" s="5">
        <v>2912</v>
      </c>
      <c r="M222" s="5">
        <v>2328</v>
      </c>
      <c r="N222" s="5" t="s">
        <v>925</v>
      </c>
      <c r="O222" s="8">
        <v>4</v>
      </c>
      <c r="P222" s="5">
        <v>2328</v>
      </c>
      <c r="Q222" s="5">
        <v>2912</v>
      </c>
      <c r="R222" s="17"/>
      <c r="S222" s="17"/>
      <c r="T222" s="5" t="s">
        <v>1561</v>
      </c>
      <c r="U222" s="5" t="s">
        <v>881</v>
      </c>
      <c r="V222" s="5" t="s">
        <v>882</v>
      </c>
      <c r="W222" s="5" t="s">
        <v>883</v>
      </c>
      <c r="X222" s="5" t="s">
        <v>884</v>
      </c>
    </row>
    <row r="223" spans="1:24">
      <c r="A223" s="5" t="s">
        <v>209</v>
      </c>
      <c r="B223" s="10">
        <v>41508</v>
      </c>
      <c r="C223" s="10"/>
      <c r="D223" s="5" t="s">
        <v>1544</v>
      </c>
      <c r="E223" s="5">
        <v>10008</v>
      </c>
      <c r="F223" s="5" t="s">
        <v>1295</v>
      </c>
      <c r="G223" s="5">
        <v>3</v>
      </c>
      <c r="H223" s="2" t="s">
        <v>995</v>
      </c>
      <c r="I223" s="2" t="s">
        <v>889</v>
      </c>
      <c r="J223" s="2" t="s">
        <v>890</v>
      </c>
      <c r="K223" s="5" t="s">
        <v>1011</v>
      </c>
      <c r="L223" s="5">
        <v>4310</v>
      </c>
      <c r="M223" s="5">
        <v>2350</v>
      </c>
      <c r="N223" s="5" t="s">
        <v>925</v>
      </c>
      <c r="O223" s="8">
        <v>3</v>
      </c>
      <c r="P223" s="5">
        <v>7050</v>
      </c>
      <c r="Q223" s="5">
        <v>12930</v>
      </c>
      <c r="R223" s="17"/>
      <c r="S223" s="17"/>
      <c r="T223" s="5" t="s">
        <v>995</v>
      </c>
      <c r="U223" s="5" t="s">
        <v>888</v>
      </c>
      <c r="V223" s="5" t="s">
        <v>889</v>
      </c>
      <c r="W223" s="5" t="s">
        <v>865</v>
      </c>
      <c r="X223" s="5" t="s">
        <v>890</v>
      </c>
    </row>
    <row r="224" spans="1:24">
      <c r="A224" s="5" t="s">
        <v>210</v>
      </c>
      <c r="B224" s="10">
        <v>41510</v>
      </c>
      <c r="C224" s="10"/>
      <c r="D224" s="5" t="s">
        <v>1544</v>
      </c>
      <c r="E224" s="5">
        <v>10015</v>
      </c>
      <c r="F224" s="5" t="s">
        <v>1281</v>
      </c>
      <c r="G224" s="5">
        <v>1</v>
      </c>
      <c r="H224" s="2" t="s">
        <v>1002</v>
      </c>
      <c r="I224" s="2" t="s">
        <v>914</v>
      </c>
      <c r="J224" s="2" t="s">
        <v>915</v>
      </c>
      <c r="K224" s="5" t="s">
        <v>934</v>
      </c>
      <c r="L224" s="5">
        <v>3000</v>
      </c>
      <c r="M224" s="5">
        <v>2148</v>
      </c>
      <c r="N224" s="5" t="s">
        <v>925</v>
      </c>
      <c r="O224" s="8">
        <v>3</v>
      </c>
      <c r="P224" s="5">
        <v>2148</v>
      </c>
      <c r="Q224" s="5">
        <v>3000</v>
      </c>
      <c r="R224" s="17"/>
      <c r="S224" s="17"/>
      <c r="T224" s="5" t="s">
        <v>1002</v>
      </c>
      <c r="U224" s="5" t="s">
        <v>913</v>
      </c>
      <c r="V224" s="5" t="s">
        <v>914</v>
      </c>
      <c r="W224" s="5" t="s">
        <v>907</v>
      </c>
      <c r="X224" s="5" t="s">
        <v>915</v>
      </c>
    </row>
    <row r="225" spans="1:24">
      <c r="A225" s="5" t="s">
        <v>211</v>
      </c>
      <c r="B225" s="10">
        <v>41510</v>
      </c>
      <c r="C225" s="10"/>
      <c r="D225" s="5" t="s">
        <v>1542</v>
      </c>
      <c r="E225" s="5">
        <v>10002</v>
      </c>
      <c r="F225" s="5" t="s">
        <v>1404</v>
      </c>
      <c r="G225" s="5">
        <v>2</v>
      </c>
      <c r="H225" s="2" t="s">
        <v>990</v>
      </c>
      <c r="I225" s="2" t="s">
        <v>868</v>
      </c>
      <c r="J225" s="2" t="s">
        <v>870</v>
      </c>
      <c r="K225" s="5" t="s">
        <v>1104</v>
      </c>
      <c r="L225" s="5">
        <v>2889</v>
      </c>
      <c r="M225" s="5">
        <v>1384</v>
      </c>
      <c r="N225" s="5" t="s">
        <v>918</v>
      </c>
      <c r="O225" s="8">
        <v>6</v>
      </c>
      <c r="P225" s="5">
        <v>2768</v>
      </c>
      <c r="Q225" s="5">
        <v>5778</v>
      </c>
      <c r="R225" s="17"/>
      <c r="S225" s="17"/>
      <c r="T225" s="5" t="s">
        <v>990</v>
      </c>
      <c r="U225" s="5" t="s">
        <v>867</v>
      </c>
      <c r="V225" s="5" t="s">
        <v>868</v>
      </c>
      <c r="W225" s="5" t="s">
        <v>869</v>
      </c>
      <c r="X225" s="5" t="s">
        <v>870</v>
      </c>
    </row>
    <row r="226" spans="1:24">
      <c r="A226" s="5" t="s">
        <v>212</v>
      </c>
      <c r="B226" s="10">
        <v>41511</v>
      </c>
      <c r="C226" s="10"/>
      <c r="D226" s="5" t="s">
        <v>1539</v>
      </c>
      <c r="E226" s="5">
        <v>10003</v>
      </c>
      <c r="F226" s="5" t="s">
        <v>1385</v>
      </c>
      <c r="G226" s="5">
        <v>1</v>
      </c>
      <c r="H226" s="2" t="s">
        <v>991</v>
      </c>
      <c r="I226" s="2" t="s">
        <v>872</v>
      </c>
      <c r="J226" s="2" t="s">
        <v>874</v>
      </c>
      <c r="K226" s="5" t="s">
        <v>1085</v>
      </c>
      <c r="L226" s="5">
        <v>4239</v>
      </c>
      <c r="M226" s="5">
        <v>1749</v>
      </c>
      <c r="N226" s="5" t="s">
        <v>925</v>
      </c>
      <c r="O226" s="8">
        <v>4</v>
      </c>
      <c r="P226" s="5">
        <v>1749</v>
      </c>
      <c r="Q226" s="5">
        <v>4239</v>
      </c>
      <c r="R226" s="17"/>
      <c r="S226" s="17"/>
      <c r="T226" s="5" t="s">
        <v>991</v>
      </c>
      <c r="U226" s="5" t="s">
        <v>871</v>
      </c>
      <c r="V226" s="5" t="s">
        <v>872</v>
      </c>
      <c r="W226" s="5" t="s">
        <v>873</v>
      </c>
      <c r="X226" s="5" t="s">
        <v>874</v>
      </c>
    </row>
    <row r="227" spans="1:24">
      <c r="A227" s="5" t="s">
        <v>213</v>
      </c>
      <c r="B227" s="10">
        <v>41511</v>
      </c>
      <c r="C227" s="10"/>
      <c r="D227" s="5" t="s">
        <v>1544</v>
      </c>
      <c r="E227" s="5">
        <v>10011</v>
      </c>
      <c r="F227" s="5" t="s">
        <v>1324</v>
      </c>
      <c r="G227" s="5">
        <v>1</v>
      </c>
      <c r="H227" s="2" t="s">
        <v>998</v>
      </c>
      <c r="I227" s="2" t="s">
        <v>899</v>
      </c>
      <c r="J227" s="2" t="s">
        <v>901</v>
      </c>
      <c r="K227" s="5" t="s">
        <v>1024</v>
      </c>
      <c r="L227" s="5">
        <v>4392</v>
      </c>
      <c r="M227" s="5">
        <v>1542</v>
      </c>
      <c r="N227" s="5" t="s">
        <v>918</v>
      </c>
      <c r="O227" s="8">
        <v>3</v>
      </c>
      <c r="P227" s="5">
        <v>1542</v>
      </c>
      <c r="Q227" s="5">
        <v>4392</v>
      </c>
      <c r="R227" s="17"/>
      <c r="S227" s="17"/>
      <c r="T227" s="5" t="s">
        <v>998</v>
      </c>
      <c r="U227" s="5" t="s">
        <v>898</v>
      </c>
      <c r="V227" s="5" t="s">
        <v>899</v>
      </c>
      <c r="W227" s="5" t="s">
        <v>900</v>
      </c>
      <c r="X227" s="5" t="s">
        <v>901</v>
      </c>
    </row>
    <row r="228" spans="1:24">
      <c r="A228" s="5" t="s">
        <v>214</v>
      </c>
      <c r="B228" s="10">
        <v>41511</v>
      </c>
      <c r="C228" s="10"/>
      <c r="D228" s="5" t="s">
        <v>1542</v>
      </c>
      <c r="E228" s="5">
        <v>10001</v>
      </c>
      <c r="F228" s="5" t="s">
        <v>1249</v>
      </c>
      <c r="G228" s="5">
        <v>1</v>
      </c>
      <c r="H228" s="2" t="s">
        <v>1562</v>
      </c>
      <c r="I228" s="2" t="s">
        <v>864</v>
      </c>
      <c r="J228" s="2" t="s">
        <v>866</v>
      </c>
      <c r="K228" s="5" t="s">
        <v>924</v>
      </c>
      <c r="L228" s="5">
        <v>4706</v>
      </c>
      <c r="M228" s="5">
        <v>1714</v>
      </c>
      <c r="N228" s="5" t="s">
        <v>923</v>
      </c>
      <c r="O228" s="8">
        <v>6</v>
      </c>
      <c r="P228" s="5">
        <v>1714</v>
      </c>
      <c r="Q228" s="5">
        <v>4706</v>
      </c>
      <c r="R228" s="17"/>
      <c r="S228" s="17"/>
      <c r="T228" s="5" t="s">
        <v>1562</v>
      </c>
      <c r="U228" s="5" t="s">
        <v>863</v>
      </c>
      <c r="V228" s="5" t="s">
        <v>864</v>
      </c>
      <c r="W228" s="5" t="s">
        <v>865</v>
      </c>
      <c r="X228" s="5" t="s">
        <v>866</v>
      </c>
    </row>
    <row r="229" spans="1:24">
      <c r="A229" s="5" t="s">
        <v>215</v>
      </c>
      <c r="B229" s="10">
        <v>41511</v>
      </c>
      <c r="C229" s="10"/>
      <c r="D229" s="5" t="s">
        <v>1543</v>
      </c>
      <c r="E229" s="5">
        <v>10010</v>
      </c>
      <c r="F229" s="5" t="s">
        <v>1273</v>
      </c>
      <c r="G229" s="5">
        <v>3</v>
      </c>
      <c r="H229" s="2" t="s">
        <v>997</v>
      </c>
      <c r="I229" s="2" t="s">
        <v>896</v>
      </c>
      <c r="J229" s="2" t="s">
        <v>897</v>
      </c>
      <c r="K229" s="5" t="s">
        <v>1003</v>
      </c>
      <c r="L229" s="5">
        <v>3507</v>
      </c>
      <c r="M229" s="5">
        <v>1643</v>
      </c>
      <c r="N229" s="5" t="s">
        <v>923</v>
      </c>
      <c r="O229" s="8">
        <v>10</v>
      </c>
      <c r="P229" s="5">
        <v>4929</v>
      </c>
      <c r="Q229" s="5">
        <v>10521</v>
      </c>
      <c r="R229" s="17"/>
      <c r="S229" s="17"/>
      <c r="T229" s="5" t="s">
        <v>997</v>
      </c>
      <c r="U229" s="5" t="s">
        <v>895</v>
      </c>
      <c r="V229" s="5" t="s">
        <v>896</v>
      </c>
      <c r="W229" s="5" t="s">
        <v>879</v>
      </c>
      <c r="X229" s="5" t="s">
        <v>897</v>
      </c>
    </row>
    <row r="230" spans="1:24">
      <c r="A230" s="5" t="s">
        <v>216</v>
      </c>
      <c r="B230" s="10">
        <v>41515</v>
      </c>
      <c r="C230" s="10"/>
      <c r="D230" s="5" t="s">
        <v>1541</v>
      </c>
      <c r="E230" s="5">
        <v>10012</v>
      </c>
      <c r="F230" s="5" t="s">
        <v>1360</v>
      </c>
      <c r="G230" s="5">
        <v>3</v>
      </c>
      <c r="H230" s="2" t="s">
        <v>999</v>
      </c>
      <c r="I230" s="2" t="s">
        <v>903</v>
      </c>
      <c r="J230" s="2" t="s">
        <v>904</v>
      </c>
      <c r="K230" s="5" t="s">
        <v>1060</v>
      </c>
      <c r="L230" s="5">
        <v>3039</v>
      </c>
      <c r="M230" s="5">
        <v>2426</v>
      </c>
      <c r="N230" s="5" t="s">
        <v>925</v>
      </c>
      <c r="O230" s="8">
        <v>8</v>
      </c>
      <c r="P230" s="5">
        <v>7278</v>
      </c>
      <c r="Q230" s="5">
        <v>9117</v>
      </c>
      <c r="R230" s="17"/>
      <c r="S230" s="17"/>
      <c r="T230" s="5" t="s">
        <v>999</v>
      </c>
      <c r="U230" s="5" t="s">
        <v>902</v>
      </c>
      <c r="V230" s="5" t="s">
        <v>903</v>
      </c>
      <c r="W230" s="5" t="s">
        <v>879</v>
      </c>
      <c r="X230" s="5" t="s">
        <v>904</v>
      </c>
    </row>
    <row r="231" spans="1:24">
      <c r="A231" s="5" t="s">
        <v>217</v>
      </c>
      <c r="B231" s="10">
        <v>41517</v>
      </c>
      <c r="C231" s="10"/>
      <c r="D231" s="5" t="s">
        <v>1539</v>
      </c>
      <c r="E231" s="5">
        <v>10006</v>
      </c>
      <c r="F231" s="5" t="s">
        <v>1456</v>
      </c>
      <c r="G231" s="5">
        <v>1</v>
      </c>
      <c r="H231" s="2" t="s">
        <v>1561</v>
      </c>
      <c r="I231" s="2" t="s">
        <v>882</v>
      </c>
      <c r="J231" s="2" t="s">
        <v>884</v>
      </c>
      <c r="K231" s="5" t="s">
        <v>1156</v>
      </c>
      <c r="L231" s="5">
        <v>2517</v>
      </c>
      <c r="M231" s="5">
        <v>2149</v>
      </c>
      <c r="N231" s="5" t="s">
        <v>925</v>
      </c>
      <c r="O231" s="8">
        <v>4</v>
      </c>
      <c r="P231" s="5">
        <v>2149</v>
      </c>
      <c r="Q231" s="5">
        <v>2517</v>
      </c>
      <c r="R231" s="17"/>
      <c r="S231" s="17"/>
      <c r="T231" s="5" t="s">
        <v>1561</v>
      </c>
      <c r="U231" s="5" t="s">
        <v>881</v>
      </c>
      <c r="V231" s="5" t="s">
        <v>882</v>
      </c>
      <c r="W231" s="5" t="s">
        <v>883</v>
      </c>
      <c r="X231" s="5" t="s">
        <v>884</v>
      </c>
    </row>
    <row r="232" spans="1:24">
      <c r="A232" s="5" t="s">
        <v>218</v>
      </c>
      <c r="B232" s="10">
        <v>41518</v>
      </c>
      <c r="C232" s="10"/>
      <c r="D232" s="5" t="s">
        <v>1543</v>
      </c>
      <c r="E232" s="5">
        <v>10012</v>
      </c>
      <c r="F232" s="5" t="s">
        <v>1415</v>
      </c>
      <c r="G232" s="5">
        <v>1</v>
      </c>
      <c r="H232" s="2" t="s">
        <v>999</v>
      </c>
      <c r="I232" s="2" t="s">
        <v>903</v>
      </c>
      <c r="J232" s="2" t="s">
        <v>904</v>
      </c>
      <c r="K232" s="5" t="s">
        <v>1115</v>
      </c>
      <c r="L232" s="5">
        <v>3295</v>
      </c>
      <c r="M232" s="5">
        <v>1841</v>
      </c>
      <c r="N232" s="5" t="s">
        <v>923</v>
      </c>
      <c r="O232" s="8">
        <v>10</v>
      </c>
      <c r="P232" s="5">
        <v>1841</v>
      </c>
      <c r="Q232" s="5">
        <v>3295</v>
      </c>
      <c r="R232" s="17"/>
      <c r="S232" s="17"/>
      <c r="T232" s="5" t="s">
        <v>999</v>
      </c>
      <c r="U232" s="5" t="s">
        <v>902</v>
      </c>
      <c r="V232" s="5" t="s">
        <v>903</v>
      </c>
      <c r="W232" s="5" t="s">
        <v>879</v>
      </c>
      <c r="X232" s="5" t="s">
        <v>904</v>
      </c>
    </row>
    <row r="233" spans="1:24">
      <c r="A233" s="5" t="s">
        <v>219</v>
      </c>
      <c r="B233" s="10">
        <v>41518</v>
      </c>
      <c r="C233" s="10"/>
      <c r="D233" s="5" t="s">
        <v>1540</v>
      </c>
      <c r="E233" s="5">
        <v>10009</v>
      </c>
      <c r="F233" s="5" t="s">
        <v>1362</v>
      </c>
      <c r="G233" s="5">
        <v>3</v>
      </c>
      <c r="H233" s="2" t="s">
        <v>996</v>
      </c>
      <c r="I233" s="2" t="s">
        <v>892</v>
      </c>
      <c r="J233" s="2" t="s">
        <v>894</v>
      </c>
      <c r="K233" s="5" t="s">
        <v>1062</v>
      </c>
      <c r="L233" s="5">
        <v>2850</v>
      </c>
      <c r="M233" s="5">
        <v>2007</v>
      </c>
      <c r="N233" s="5" t="s">
        <v>925</v>
      </c>
      <c r="O233" s="8">
        <v>5</v>
      </c>
      <c r="P233" s="5">
        <v>6021</v>
      </c>
      <c r="Q233" s="5">
        <v>8550</v>
      </c>
      <c r="R233" s="17"/>
      <c r="S233" s="17"/>
      <c r="T233" s="5" t="s">
        <v>996</v>
      </c>
      <c r="U233" s="5" t="s">
        <v>891</v>
      </c>
      <c r="V233" s="5" t="s">
        <v>892</v>
      </c>
      <c r="W233" s="5" t="s">
        <v>893</v>
      </c>
      <c r="X233" s="5" t="s">
        <v>894</v>
      </c>
    </row>
    <row r="234" spans="1:24">
      <c r="A234" s="5" t="s">
        <v>220</v>
      </c>
      <c r="B234" s="10">
        <v>41518</v>
      </c>
      <c r="C234" s="10"/>
      <c r="D234" s="5" t="s">
        <v>1546</v>
      </c>
      <c r="E234" s="5">
        <v>10011</v>
      </c>
      <c r="F234" s="5" t="s">
        <v>1489</v>
      </c>
      <c r="G234" s="5">
        <v>3</v>
      </c>
      <c r="H234" s="2" t="s">
        <v>998</v>
      </c>
      <c r="I234" s="2" t="s">
        <v>899</v>
      </c>
      <c r="J234" s="2" t="s">
        <v>901</v>
      </c>
      <c r="K234" s="5" t="s">
        <v>1189</v>
      </c>
      <c r="L234" s="5">
        <v>4476</v>
      </c>
      <c r="M234" s="5">
        <v>2494</v>
      </c>
      <c r="N234" s="5" t="s">
        <v>918</v>
      </c>
      <c r="O234" s="8">
        <v>4</v>
      </c>
      <c r="P234" s="5">
        <v>7482</v>
      </c>
      <c r="Q234" s="5">
        <v>13428</v>
      </c>
      <c r="R234" s="17"/>
      <c r="S234" s="17"/>
      <c r="T234" s="5" t="s">
        <v>998</v>
      </c>
      <c r="U234" s="5" t="s">
        <v>898</v>
      </c>
      <c r="V234" s="5" t="s">
        <v>899</v>
      </c>
      <c r="W234" s="5" t="s">
        <v>900</v>
      </c>
      <c r="X234" s="5" t="s">
        <v>901</v>
      </c>
    </row>
    <row r="235" spans="1:24">
      <c r="A235" s="5" t="s">
        <v>221</v>
      </c>
      <c r="B235" s="10">
        <v>41519</v>
      </c>
      <c r="C235" s="10"/>
      <c r="D235" s="5" t="s">
        <v>1542</v>
      </c>
      <c r="E235" s="5">
        <v>10008</v>
      </c>
      <c r="F235" s="5" t="s">
        <v>1479</v>
      </c>
      <c r="G235" s="5">
        <v>1</v>
      </c>
      <c r="H235" s="2" t="s">
        <v>995</v>
      </c>
      <c r="I235" s="2" t="s">
        <v>889</v>
      </c>
      <c r="J235" s="2" t="s">
        <v>890</v>
      </c>
      <c r="K235" s="5" t="s">
        <v>1179</v>
      </c>
      <c r="L235" s="5">
        <v>2738</v>
      </c>
      <c r="M235" s="5">
        <v>1737</v>
      </c>
      <c r="N235" s="5" t="s">
        <v>918</v>
      </c>
      <c r="O235" s="8">
        <v>6</v>
      </c>
      <c r="P235" s="5">
        <v>1737</v>
      </c>
      <c r="Q235" s="5">
        <v>2738</v>
      </c>
      <c r="R235" s="17"/>
      <c r="S235" s="17"/>
      <c r="T235" s="5" t="s">
        <v>995</v>
      </c>
      <c r="U235" s="5" t="s">
        <v>888</v>
      </c>
      <c r="V235" s="5" t="s">
        <v>889</v>
      </c>
      <c r="W235" s="5" t="s">
        <v>865</v>
      </c>
      <c r="X235" s="5" t="s">
        <v>890</v>
      </c>
    </row>
    <row r="236" spans="1:24">
      <c r="A236" s="5" t="s">
        <v>222</v>
      </c>
      <c r="B236" s="10">
        <v>41519</v>
      </c>
      <c r="C236" s="10"/>
      <c r="D236" s="5" t="s">
        <v>1540</v>
      </c>
      <c r="E236" s="5">
        <v>10007</v>
      </c>
      <c r="F236" s="5" t="s">
        <v>1265</v>
      </c>
      <c r="G236" s="5">
        <v>1</v>
      </c>
      <c r="H236" s="2" t="s">
        <v>994</v>
      </c>
      <c r="I236" s="2" t="s">
        <v>886</v>
      </c>
      <c r="J236" s="2" t="s">
        <v>887</v>
      </c>
      <c r="K236" s="5" t="s">
        <v>975</v>
      </c>
      <c r="L236" s="5">
        <v>3717</v>
      </c>
      <c r="M236" s="5">
        <v>2146</v>
      </c>
      <c r="N236" s="5" t="s">
        <v>923</v>
      </c>
      <c r="O236" s="8">
        <v>5</v>
      </c>
      <c r="P236" s="5">
        <v>2146</v>
      </c>
      <c r="Q236" s="5">
        <v>3717</v>
      </c>
      <c r="R236" s="17"/>
      <c r="S236" s="17"/>
      <c r="T236" s="5" t="s">
        <v>994</v>
      </c>
      <c r="U236" s="5" t="s">
        <v>885</v>
      </c>
      <c r="V236" s="5" t="s">
        <v>886</v>
      </c>
      <c r="W236" s="5" t="s">
        <v>879</v>
      </c>
      <c r="X236" s="5" t="s">
        <v>887</v>
      </c>
    </row>
    <row r="237" spans="1:24">
      <c r="A237" s="5" t="s">
        <v>223</v>
      </c>
      <c r="B237" s="10">
        <v>41519</v>
      </c>
      <c r="C237" s="10"/>
      <c r="D237" s="5" t="s">
        <v>1539</v>
      </c>
      <c r="E237" s="5">
        <v>10009</v>
      </c>
      <c r="F237" s="5" t="s">
        <v>1328</v>
      </c>
      <c r="G237" s="5">
        <v>3</v>
      </c>
      <c r="H237" s="2" t="s">
        <v>996</v>
      </c>
      <c r="I237" s="2" t="s">
        <v>892</v>
      </c>
      <c r="J237" s="2" t="s">
        <v>894</v>
      </c>
      <c r="K237" s="5" t="s">
        <v>1028</v>
      </c>
      <c r="L237" s="5">
        <v>4051</v>
      </c>
      <c r="M237" s="5">
        <v>1962</v>
      </c>
      <c r="N237" s="5" t="s">
        <v>925</v>
      </c>
      <c r="O237" s="8">
        <v>4</v>
      </c>
      <c r="P237" s="5">
        <v>5886</v>
      </c>
      <c r="Q237" s="5">
        <v>12153</v>
      </c>
      <c r="R237" s="17"/>
      <c r="S237" s="17"/>
      <c r="T237" s="5" t="s">
        <v>996</v>
      </c>
      <c r="U237" s="5" t="s">
        <v>891</v>
      </c>
      <c r="V237" s="5" t="s">
        <v>892</v>
      </c>
      <c r="W237" s="5" t="s">
        <v>893</v>
      </c>
      <c r="X237" s="5" t="s">
        <v>894</v>
      </c>
    </row>
    <row r="238" spans="1:24">
      <c r="A238" s="5" t="s">
        <v>224</v>
      </c>
      <c r="B238" s="10">
        <v>41521</v>
      </c>
      <c r="C238" s="10"/>
      <c r="D238" s="5" t="s">
        <v>1541</v>
      </c>
      <c r="E238" s="5">
        <v>10005</v>
      </c>
      <c r="F238" s="5" t="s">
        <v>1409</v>
      </c>
      <c r="G238" s="5">
        <v>1</v>
      </c>
      <c r="H238" s="2" t="s">
        <v>993</v>
      </c>
      <c r="I238" s="2" t="s">
        <v>878</v>
      </c>
      <c r="J238" s="2" t="s">
        <v>880</v>
      </c>
      <c r="K238" s="5" t="s">
        <v>1109</v>
      </c>
      <c r="L238" s="5">
        <v>3573</v>
      </c>
      <c r="M238" s="5">
        <v>1857</v>
      </c>
      <c r="N238" s="5" t="s">
        <v>918</v>
      </c>
      <c r="O238" s="8">
        <v>8</v>
      </c>
      <c r="P238" s="5">
        <v>1857</v>
      </c>
      <c r="Q238" s="5">
        <v>3573</v>
      </c>
      <c r="R238" s="17"/>
      <c r="S238" s="17"/>
      <c r="T238" s="5" t="s">
        <v>993</v>
      </c>
      <c r="U238" s="5" t="s">
        <v>877</v>
      </c>
      <c r="V238" s="5" t="s">
        <v>878</v>
      </c>
      <c r="W238" s="5" t="s">
        <v>879</v>
      </c>
      <c r="X238" s="5" t="s">
        <v>880</v>
      </c>
    </row>
    <row r="239" spans="1:24">
      <c r="A239" s="5" t="s">
        <v>225</v>
      </c>
      <c r="B239" s="10">
        <v>41522</v>
      </c>
      <c r="C239" s="10"/>
      <c r="D239" s="5" t="s">
        <v>1541</v>
      </c>
      <c r="E239" s="5">
        <v>10004</v>
      </c>
      <c r="F239" s="5" t="s">
        <v>1388</v>
      </c>
      <c r="G239" s="5">
        <v>1</v>
      </c>
      <c r="H239" s="2" t="s">
        <v>992</v>
      </c>
      <c r="I239" s="2" t="s">
        <v>864</v>
      </c>
      <c r="J239" s="2" t="s">
        <v>876</v>
      </c>
      <c r="K239" s="5" t="s">
        <v>1088</v>
      </c>
      <c r="L239" s="5">
        <v>2523</v>
      </c>
      <c r="M239" s="5">
        <v>1665</v>
      </c>
      <c r="N239" s="5" t="s">
        <v>918</v>
      </c>
      <c r="O239" s="8">
        <v>8</v>
      </c>
      <c r="P239" s="5">
        <v>1665</v>
      </c>
      <c r="Q239" s="5">
        <v>2523</v>
      </c>
      <c r="R239" s="17"/>
      <c r="S239" s="17"/>
      <c r="T239" s="5" t="s">
        <v>992</v>
      </c>
      <c r="U239" s="5" t="s">
        <v>875</v>
      </c>
      <c r="V239" s="5" t="s">
        <v>864</v>
      </c>
      <c r="W239" s="5" t="s">
        <v>865</v>
      </c>
      <c r="X239" s="5" t="s">
        <v>876</v>
      </c>
    </row>
    <row r="240" spans="1:24">
      <c r="A240" s="5" t="s">
        <v>226</v>
      </c>
      <c r="B240" s="10">
        <v>41522</v>
      </c>
      <c r="C240" s="10"/>
      <c r="D240" s="5" t="s">
        <v>1542</v>
      </c>
      <c r="E240" s="5">
        <v>10006</v>
      </c>
      <c r="F240" s="5" t="s">
        <v>1328</v>
      </c>
      <c r="G240" s="5">
        <v>1</v>
      </c>
      <c r="H240" s="2" t="s">
        <v>1561</v>
      </c>
      <c r="I240" s="2" t="s">
        <v>882</v>
      </c>
      <c r="J240" s="2" t="s">
        <v>884</v>
      </c>
      <c r="K240" s="5" t="s">
        <v>1028</v>
      </c>
      <c r="L240" s="5">
        <v>4051</v>
      </c>
      <c r="M240" s="5">
        <v>1962</v>
      </c>
      <c r="N240" s="5" t="s">
        <v>925</v>
      </c>
      <c r="O240" s="8">
        <v>6</v>
      </c>
      <c r="P240" s="5">
        <v>1962</v>
      </c>
      <c r="Q240" s="5">
        <v>4051</v>
      </c>
      <c r="R240" s="17"/>
      <c r="S240" s="17"/>
      <c r="T240" s="5" t="s">
        <v>1561</v>
      </c>
      <c r="U240" s="5" t="s">
        <v>881</v>
      </c>
      <c r="V240" s="5" t="s">
        <v>882</v>
      </c>
      <c r="W240" s="5" t="s">
        <v>883</v>
      </c>
      <c r="X240" s="5" t="s">
        <v>884</v>
      </c>
    </row>
    <row r="241" spans="1:24">
      <c r="A241" s="5" t="s">
        <v>227</v>
      </c>
      <c r="B241" s="10">
        <v>41522</v>
      </c>
      <c r="C241" s="10"/>
      <c r="D241" s="5" t="s">
        <v>1544</v>
      </c>
      <c r="E241" s="5">
        <v>10001</v>
      </c>
      <c r="F241" s="5" t="s">
        <v>1396</v>
      </c>
      <c r="G241" s="5">
        <v>1</v>
      </c>
      <c r="H241" s="2" t="s">
        <v>1562</v>
      </c>
      <c r="I241" s="2" t="s">
        <v>864</v>
      </c>
      <c r="J241" s="2" t="s">
        <v>866</v>
      </c>
      <c r="K241" s="5" t="s">
        <v>1096</v>
      </c>
      <c r="L241" s="5">
        <v>4741</v>
      </c>
      <c r="M241" s="5">
        <v>1849</v>
      </c>
      <c r="N241" s="5" t="s">
        <v>923</v>
      </c>
      <c r="O241" s="8">
        <v>3</v>
      </c>
      <c r="P241" s="5">
        <v>1849</v>
      </c>
      <c r="Q241" s="5">
        <v>4741</v>
      </c>
      <c r="R241" s="17"/>
      <c r="S241" s="17"/>
      <c r="T241" s="5" t="s">
        <v>1562</v>
      </c>
      <c r="U241" s="5" t="s">
        <v>863</v>
      </c>
      <c r="V241" s="5" t="s">
        <v>864</v>
      </c>
      <c r="W241" s="5" t="s">
        <v>865</v>
      </c>
      <c r="X241" s="5" t="s">
        <v>866</v>
      </c>
    </row>
    <row r="242" spans="1:24">
      <c r="A242" s="5" t="s">
        <v>228</v>
      </c>
      <c r="B242" s="10">
        <v>41522</v>
      </c>
      <c r="C242" s="10"/>
      <c r="D242" s="5" t="s">
        <v>1543</v>
      </c>
      <c r="E242" s="5">
        <v>10015</v>
      </c>
      <c r="F242" s="5" t="s">
        <v>1325</v>
      </c>
      <c r="G242" s="5">
        <v>1</v>
      </c>
      <c r="H242" s="2" t="s">
        <v>1002</v>
      </c>
      <c r="I242" s="2" t="s">
        <v>914</v>
      </c>
      <c r="J242" s="2" t="s">
        <v>915</v>
      </c>
      <c r="K242" s="5" t="s">
        <v>1025</v>
      </c>
      <c r="L242" s="5">
        <v>4765</v>
      </c>
      <c r="M242" s="5">
        <v>1286</v>
      </c>
      <c r="N242" s="5" t="s">
        <v>923</v>
      </c>
      <c r="O242" s="8">
        <v>10</v>
      </c>
      <c r="P242" s="5">
        <v>1286</v>
      </c>
      <c r="Q242" s="5">
        <v>4765</v>
      </c>
      <c r="R242" s="17"/>
      <c r="S242" s="17"/>
      <c r="T242" s="5" t="s">
        <v>1002</v>
      </c>
      <c r="U242" s="5" t="s">
        <v>913</v>
      </c>
      <c r="V242" s="5" t="s">
        <v>914</v>
      </c>
      <c r="W242" s="5" t="s">
        <v>907</v>
      </c>
      <c r="X242" s="5" t="s">
        <v>915</v>
      </c>
    </row>
    <row r="243" spans="1:24">
      <c r="A243" s="5" t="s">
        <v>229</v>
      </c>
      <c r="B243" s="10">
        <v>41525</v>
      </c>
      <c r="C243" s="10"/>
      <c r="D243" s="5" t="s">
        <v>1539</v>
      </c>
      <c r="E243" s="5">
        <v>10010</v>
      </c>
      <c r="F243" s="5" t="s">
        <v>1425</v>
      </c>
      <c r="G243" s="5">
        <v>1</v>
      </c>
      <c r="H243" s="2" t="s">
        <v>997</v>
      </c>
      <c r="I243" s="2" t="s">
        <v>896</v>
      </c>
      <c r="J243" s="2" t="s">
        <v>897</v>
      </c>
      <c r="K243" s="5" t="s">
        <v>1125</v>
      </c>
      <c r="L243" s="5">
        <v>3421</v>
      </c>
      <c r="M243" s="5">
        <v>1370</v>
      </c>
      <c r="N243" s="5" t="s">
        <v>923</v>
      </c>
      <c r="O243" s="8">
        <v>4</v>
      </c>
      <c r="P243" s="5">
        <v>1370</v>
      </c>
      <c r="Q243" s="5">
        <v>3421</v>
      </c>
      <c r="R243" s="17"/>
      <c r="S243" s="17"/>
      <c r="T243" s="5" t="s">
        <v>997</v>
      </c>
      <c r="U243" s="5" t="s">
        <v>895</v>
      </c>
      <c r="V243" s="5" t="s">
        <v>896</v>
      </c>
      <c r="W243" s="5" t="s">
        <v>879</v>
      </c>
      <c r="X243" s="5" t="s">
        <v>897</v>
      </c>
    </row>
    <row r="244" spans="1:24">
      <c r="A244" s="5" t="s">
        <v>230</v>
      </c>
      <c r="B244" s="10">
        <v>41527</v>
      </c>
      <c r="C244" s="10"/>
      <c r="D244" s="5" t="s">
        <v>1546</v>
      </c>
      <c r="E244" s="5">
        <v>10002</v>
      </c>
      <c r="F244" s="5" t="s">
        <v>1275</v>
      </c>
      <c r="G244" s="5">
        <v>1</v>
      </c>
      <c r="H244" s="2" t="s">
        <v>990</v>
      </c>
      <c r="I244" s="2" t="s">
        <v>868</v>
      </c>
      <c r="J244" s="2" t="s">
        <v>870</v>
      </c>
      <c r="K244" s="5" t="s">
        <v>1005</v>
      </c>
      <c r="L244" s="5">
        <v>3408</v>
      </c>
      <c r="M244" s="5">
        <v>2467</v>
      </c>
      <c r="N244" s="5" t="s">
        <v>918</v>
      </c>
      <c r="O244" s="8">
        <v>4</v>
      </c>
      <c r="P244" s="5">
        <v>2467</v>
      </c>
      <c r="Q244" s="5">
        <v>3408</v>
      </c>
      <c r="R244" s="17"/>
      <c r="S244" s="17"/>
      <c r="T244" s="5" t="s">
        <v>990</v>
      </c>
      <c r="U244" s="5" t="s">
        <v>867</v>
      </c>
      <c r="V244" s="5" t="s">
        <v>868</v>
      </c>
      <c r="W244" s="5" t="s">
        <v>869</v>
      </c>
      <c r="X244" s="5" t="s">
        <v>870</v>
      </c>
    </row>
    <row r="245" spans="1:24">
      <c r="A245" s="5" t="s">
        <v>231</v>
      </c>
      <c r="B245" s="10">
        <v>41529</v>
      </c>
      <c r="C245" s="10"/>
      <c r="D245" s="5" t="s">
        <v>1541</v>
      </c>
      <c r="E245" s="5">
        <v>10006</v>
      </c>
      <c r="F245" s="5" t="s">
        <v>1322</v>
      </c>
      <c r="G245" s="5">
        <v>1</v>
      </c>
      <c r="H245" s="2" t="s">
        <v>1561</v>
      </c>
      <c r="I245" s="2" t="s">
        <v>882</v>
      </c>
      <c r="J245" s="2" t="s">
        <v>884</v>
      </c>
      <c r="K245" s="5" t="s">
        <v>1022</v>
      </c>
      <c r="L245" s="5">
        <v>3018</v>
      </c>
      <c r="M245" s="5">
        <v>1286</v>
      </c>
      <c r="N245" s="5" t="s">
        <v>918</v>
      </c>
      <c r="O245" s="8">
        <v>8</v>
      </c>
      <c r="P245" s="5">
        <v>1286</v>
      </c>
      <c r="Q245" s="5">
        <v>3018</v>
      </c>
      <c r="R245" s="17"/>
      <c r="S245" s="17"/>
      <c r="T245" s="5" t="s">
        <v>1561</v>
      </c>
      <c r="U245" s="5" t="s">
        <v>881</v>
      </c>
      <c r="V245" s="5" t="s">
        <v>882</v>
      </c>
      <c r="W245" s="5" t="s">
        <v>883</v>
      </c>
      <c r="X245" s="5" t="s">
        <v>884</v>
      </c>
    </row>
    <row r="246" spans="1:24">
      <c r="A246" s="5" t="s">
        <v>232</v>
      </c>
      <c r="B246" s="10">
        <v>41529</v>
      </c>
      <c r="C246" s="10"/>
      <c r="D246" s="5" t="s">
        <v>1540</v>
      </c>
      <c r="E246" s="5">
        <v>10012</v>
      </c>
      <c r="F246" s="5" t="s">
        <v>1371</v>
      </c>
      <c r="G246" s="5">
        <v>1</v>
      </c>
      <c r="H246" s="2" t="s">
        <v>999</v>
      </c>
      <c r="I246" s="2" t="s">
        <v>903</v>
      </c>
      <c r="J246" s="2" t="s">
        <v>904</v>
      </c>
      <c r="K246" s="5" t="s">
        <v>1071</v>
      </c>
      <c r="L246" s="5">
        <v>4928</v>
      </c>
      <c r="M246" s="5">
        <v>2101</v>
      </c>
      <c r="N246" s="5" t="s">
        <v>918</v>
      </c>
      <c r="O246" s="8">
        <v>5</v>
      </c>
      <c r="P246" s="5">
        <v>2101</v>
      </c>
      <c r="Q246" s="5">
        <v>4928</v>
      </c>
      <c r="R246" s="17"/>
      <c r="S246" s="17"/>
      <c r="T246" s="5" t="s">
        <v>999</v>
      </c>
      <c r="U246" s="5" t="s">
        <v>902</v>
      </c>
      <c r="V246" s="5" t="s">
        <v>903</v>
      </c>
      <c r="W246" s="5" t="s">
        <v>879</v>
      </c>
      <c r="X246" s="5" t="s">
        <v>904</v>
      </c>
    </row>
    <row r="247" spans="1:24">
      <c r="A247" s="5" t="s">
        <v>233</v>
      </c>
      <c r="B247" s="10">
        <v>41529</v>
      </c>
      <c r="C247" s="10"/>
      <c r="D247" s="5" t="s">
        <v>1540</v>
      </c>
      <c r="E247" s="5">
        <v>10015</v>
      </c>
      <c r="F247" s="5" t="s">
        <v>1429</v>
      </c>
      <c r="G247" s="5">
        <v>2</v>
      </c>
      <c r="H247" s="2" t="s">
        <v>1002</v>
      </c>
      <c r="I247" s="2" t="s">
        <v>914</v>
      </c>
      <c r="J247" s="2" t="s">
        <v>915</v>
      </c>
      <c r="K247" s="5" t="s">
        <v>1129</v>
      </c>
      <c r="L247" s="5">
        <v>4757</v>
      </c>
      <c r="M247" s="5">
        <v>1534</v>
      </c>
      <c r="N247" s="5" t="s">
        <v>918</v>
      </c>
      <c r="O247" s="8">
        <v>5</v>
      </c>
      <c r="P247" s="5">
        <v>3068</v>
      </c>
      <c r="Q247" s="5">
        <v>9514</v>
      </c>
      <c r="R247" s="17"/>
      <c r="S247" s="17"/>
      <c r="T247" s="5" t="s">
        <v>1002</v>
      </c>
      <c r="U247" s="5" t="s">
        <v>913</v>
      </c>
      <c r="V247" s="5" t="s">
        <v>914</v>
      </c>
      <c r="W247" s="5" t="s">
        <v>907</v>
      </c>
      <c r="X247" s="5" t="s">
        <v>915</v>
      </c>
    </row>
    <row r="248" spans="1:24">
      <c r="A248" s="5" t="s">
        <v>234</v>
      </c>
      <c r="B248" s="10">
        <v>41531</v>
      </c>
      <c r="C248" s="10"/>
      <c r="D248" s="5" t="s">
        <v>1539</v>
      </c>
      <c r="E248" s="5">
        <v>10012</v>
      </c>
      <c r="F248" s="5" t="s">
        <v>1453</v>
      </c>
      <c r="G248" s="5">
        <v>1</v>
      </c>
      <c r="H248" s="2" t="s">
        <v>999</v>
      </c>
      <c r="I248" s="2" t="s">
        <v>903</v>
      </c>
      <c r="J248" s="2" t="s">
        <v>904</v>
      </c>
      <c r="K248" s="5" t="s">
        <v>1153</v>
      </c>
      <c r="L248" s="5">
        <v>2902</v>
      </c>
      <c r="M248" s="5">
        <v>1633</v>
      </c>
      <c r="N248" s="5" t="s">
        <v>923</v>
      </c>
      <c r="O248" s="8">
        <v>4</v>
      </c>
      <c r="P248" s="5">
        <v>1633</v>
      </c>
      <c r="Q248" s="5">
        <v>2902</v>
      </c>
      <c r="R248" s="17"/>
      <c r="S248" s="17"/>
      <c r="T248" s="5" t="s">
        <v>999</v>
      </c>
      <c r="U248" s="5" t="s">
        <v>902</v>
      </c>
      <c r="V248" s="5" t="s">
        <v>903</v>
      </c>
      <c r="W248" s="5" t="s">
        <v>879</v>
      </c>
      <c r="X248" s="5" t="s">
        <v>904</v>
      </c>
    </row>
    <row r="249" spans="1:24">
      <c r="A249" s="5" t="s">
        <v>235</v>
      </c>
      <c r="B249" s="10">
        <v>41531</v>
      </c>
      <c r="C249" s="10"/>
      <c r="D249" s="5" t="s">
        <v>1539</v>
      </c>
      <c r="E249" s="5">
        <v>10006</v>
      </c>
      <c r="F249" s="5" t="s">
        <v>1329</v>
      </c>
      <c r="G249" s="5">
        <v>1</v>
      </c>
      <c r="H249" s="2" t="s">
        <v>1561</v>
      </c>
      <c r="I249" s="2" t="s">
        <v>882</v>
      </c>
      <c r="J249" s="2" t="s">
        <v>884</v>
      </c>
      <c r="K249" s="5" t="s">
        <v>1029</v>
      </c>
      <c r="L249" s="5">
        <v>3413</v>
      </c>
      <c r="M249" s="5">
        <v>1700</v>
      </c>
      <c r="N249" s="5" t="s">
        <v>918</v>
      </c>
      <c r="O249" s="8">
        <v>4</v>
      </c>
      <c r="P249" s="5">
        <v>1700</v>
      </c>
      <c r="Q249" s="5">
        <v>3413</v>
      </c>
      <c r="R249" s="17"/>
      <c r="S249" s="17"/>
      <c r="T249" s="5" t="s">
        <v>1561</v>
      </c>
      <c r="U249" s="5" t="s">
        <v>881</v>
      </c>
      <c r="V249" s="5" t="s">
        <v>882</v>
      </c>
      <c r="W249" s="5" t="s">
        <v>883</v>
      </c>
      <c r="X249" s="5" t="s">
        <v>884</v>
      </c>
    </row>
    <row r="250" spans="1:24">
      <c r="A250" s="5" t="s">
        <v>236</v>
      </c>
      <c r="B250" s="10">
        <v>41531</v>
      </c>
      <c r="C250" s="10"/>
      <c r="D250" s="5" t="s">
        <v>1546</v>
      </c>
      <c r="E250" s="5">
        <v>10011</v>
      </c>
      <c r="F250" s="5" t="s">
        <v>1423</v>
      </c>
      <c r="G250" s="5">
        <v>1</v>
      </c>
      <c r="H250" s="2" t="s">
        <v>998</v>
      </c>
      <c r="I250" s="2" t="s">
        <v>899</v>
      </c>
      <c r="J250" s="2" t="s">
        <v>901</v>
      </c>
      <c r="K250" s="5" t="s">
        <v>1123</v>
      </c>
      <c r="L250" s="5">
        <v>4927</v>
      </c>
      <c r="M250" s="5">
        <v>2034</v>
      </c>
      <c r="N250" s="5" t="s">
        <v>925</v>
      </c>
      <c r="O250" s="8">
        <v>4</v>
      </c>
      <c r="P250" s="5">
        <v>2034</v>
      </c>
      <c r="Q250" s="5">
        <v>4927</v>
      </c>
      <c r="R250" s="17"/>
      <c r="S250" s="17"/>
      <c r="T250" s="5" t="s">
        <v>998</v>
      </c>
      <c r="U250" s="5" t="s">
        <v>898</v>
      </c>
      <c r="V250" s="5" t="s">
        <v>899</v>
      </c>
      <c r="W250" s="5" t="s">
        <v>900</v>
      </c>
      <c r="X250" s="5" t="s">
        <v>901</v>
      </c>
    </row>
    <row r="251" spans="1:24">
      <c r="A251" s="5" t="s">
        <v>237</v>
      </c>
      <c r="B251" s="10">
        <v>41534</v>
      </c>
      <c r="C251" s="10"/>
      <c r="D251" s="5" t="s">
        <v>1540</v>
      </c>
      <c r="E251" s="5">
        <v>10009</v>
      </c>
      <c r="F251" s="5" t="s">
        <v>1299</v>
      </c>
      <c r="G251" s="5">
        <v>1</v>
      </c>
      <c r="H251" s="2" t="s">
        <v>996</v>
      </c>
      <c r="I251" s="2" t="s">
        <v>892</v>
      </c>
      <c r="J251" s="2" t="s">
        <v>894</v>
      </c>
      <c r="K251" s="5" t="s">
        <v>944</v>
      </c>
      <c r="L251" s="5">
        <v>4891</v>
      </c>
      <c r="M251" s="5">
        <v>1745</v>
      </c>
      <c r="N251" s="5" t="s">
        <v>925</v>
      </c>
      <c r="O251" s="8">
        <v>5</v>
      </c>
      <c r="P251" s="5">
        <v>1745</v>
      </c>
      <c r="Q251" s="5">
        <v>4891</v>
      </c>
      <c r="R251" s="17"/>
      <c r="S251" s="17"/>
      <c r="T251" s="5" t="s">
        <v>996</v>
      </c>
      <c r="U251" s="5" t="s">
        <v>891</v>
      </c>
      <c r="V251" s="5" t="s">
        <v>892</v>
      </c>
      <c r="W251" s="5" t="s">
        <v>893</v>
      </c>
      <c r="X251" s="5" t="s">
        <v>894</v>
      </c>
    </row>
    <row r="252" spans="1:24">
      <c r="A252" s="5" t="s">
        <v>238</v>
      </c>
      <c r="B252" s="10">
        <v>41538</v>
      </c>
      <c r="C252" s="10"/>
      <c r="D252" s="5" t="s">
        <v>1543</v>
      </c>
      <c r="E252" s="5">
        <v>10015</v>
      </c>
      <c r="F252" s="5" t="s">
        <v>1496</v>
      </c>
      <c r="G252" s="5">
        <v>1</v>
      </c>
      <c r="H252" s="2" t="s">
        <v>1002</v>
      </c>
      <c r="I252" s="2" t="s">
        <v>914</v>
      </c>
      <c r="J252" s="2" t="s">
        <v>915</v>
      </c>
      <c r="K252" s="5" t="s">
        <v>1196</v>
      </c>
      <c r="L252" s="5">
        <v>3878</v>
      </c>
      <c r="M252" s="5">
        <v>2236</v>
      </c>
      <c r="N252" s="5" t="s">
        <v>918</v>
      </c>
      <c r="O252" s="8">
        <v>10</v>
      </c>
      <c r="P252" s="5">
        <v>2236</v>
      </c>
      <c r="Q252" s="5">
        <v>3878</v>
      </c>
      <c r="R252" s="17"/>
      <c r="S252" s="17"/>
      <c r="T252" s="5" t="s">
        <v>1002</v>
      </c>
      <c r="U252" s="5" t="s">
        <v>913</v>
      </c>
      <c r="V252" s="5" t="s">
        <v>914</v>
      </c>
      <c r="W252" s="5" t="s">
        <v>907</v>
      </c>
      <c r="X252" s="5" t="s">
        <v>915</v>
      </c>
    </row>
    <row r="253" spans="1:24">
      <c r="A253" s="5" t="s">
        <v>239</v>
      </c>
      <c r="B253" s="10">
        <v>41539</v>
      </c>
      <c r="C253" s="10"/>
      <c r="D253" s="5" t="s">
        <v>1541</v>
      </c>
      <c r="E253" s="5">
        <v>10012</v>
      </c>
      <c r="F253" s="5" t="s">
        <v>1465</v>
      </c>
      <c r="G253" s="5">
        <v>24</v>
      </c>
      <c r="H253" s="2" t="s">
        <v>999</v>
      </c>
      <c r="I253" s="2" t="s">
        <v>903</v>
      </c>
      <c r="J253" s="2" t="s">
        <v>904</v>
      </c>
      <c r="K253" s="5" t="s">
        <v>1165</v>
      </c>
      <c r="L253" s="5">
        <v>3644</v>
      </c>
      <c r="M253" s="5">
        <v>1954</v>
      </c>
      <c r="N253" s="5" t="s">
        <v>920</v>
      </c>
      <c r="O253" s="8">
        <v>8</v>
      </c>
      <c r="P253" s="5">
        <v>46896</v>
      </c>
      <c r="Q253" s="5">
        <v>87456</v>
      </c>
      <c r="R253" s="17"/>
      <c r="S253" s="17"/>
      <c r="T253" s="5" t="s">
        <v>999</v>
      </c>
      <c r="U253" s="5" t="s">
        <v>902</v>
      </c>
      <c r="V253" s="5" t="s">
        <v>903</v>
      </c>
      <c r="W253" s="5" t="s">
        <v>879</v>
      </c>
      <c r="X253" s="5" t="s">
        <v>904</v>
      </c>
    </row>
    <row r="254" spans="1:24">
      <c r="A254" s="5" t="s">
        <v>240</v>
      </c>
      <c r="B254" s="10">
        <v>41541</v>
      </c>
      <c r="C254" s="10"/>
      <c r="D254" s="5" t="s">
        <v>1541</v>
      </c>
      <c r="E254" s="5">
        <v>10001</v>
      </c>
      <c r="F254" s="5" t="s">
        <v>1522</v>
      </c>
      <c r="G254" s="5">
        <v>1</v>
      </c>
      <c r="H254" s="2" t="s">
        <v>1562</v>
      </c>
      <c r="I254" s="2" t="s">
        <v>864</v>
      </c>
      <c r="J254" s="2" t="s">
        <v>866</v>
      </c>
      <c r="K254" s="5" t="s">
        <v>1222</v>
      </c>
      <c r="L254" s="5">
        <v>3508</v>
      </c>
      <c r="M254" s="5">
        <v>1212</v>
      </c>
      <c r="N254" s="5" t="s">
        <v>918</v>
      </c>
      <c r="O254" s="8">
        <v>8</v>
      </c>
      <c r="P254" s="5">
        <v>1212</v>
      </c>
      <c r="Q254" s="5">
        <v>3508</v>
      </c>
      <c r="R254" s="17"/>
      <c r="S254" s="17"/>
      <c r="T254" s="5" t="s">
        <v>1562</v>
      </c>
      <c r="U254" s="5" t="s">
        <v>863</v>
      </c>
      <c r="V254" s="5" t="s">
        <v>864</v>
      </c>
      <c r="W254" s="5" t="s">
        <v>865</v>
      </c>
      <c r="X254" s="5" t="s">
        <v>866</v>
      </c>
    </row>
    <row r="255" spans="1:24">
      <c r="A255" s="5" t="s">
        <v>241</v>
      </c>
      <c r="B255" s="10">
        <v>41541</v>
      </c>
      <c r="C255" s="10"/>
      <c r="D255" s="5" t="s">
        <v>1539</v>
      </c>
      <c r="E255" s="5">
        <v>10014</v>
      </c>
      <c r="F255" s="5" t="s">
        <v>1476</v>
      </c>
      <c r="G255" s="5">
        <v>1</v>
      </c>
      <c r="H255" s="2" t="s">
        <v>1001</v>
      </c>
      <c r="I255" s="2" t="s">
        <v>910</v>
      </c>
      <c r="J255" s="2" t="s">
        <v>912</v>
      </c>
      <c r="K255" s="5" t="s">
        <v>1176</v>
      </c>
      <c r="L255" s="5">
        <v>4220</v>
      </c>
      <c r="M255" s="5">
        <v>1493</v>
      </c>
      <c r="N255" s="5" t="s">
        <v>918</v>
      </c>
      <c r="O255" s="8">
        <v>4</v>
      </c>
      <c r="P255" s="5">
        <v>1493</v>
      </c>
      <c r="Q255" s="5">
        <v>4220</v>
      </c>
      <c r="R255" s="17"/>
      <c r="S255" s="17"/>
      <c r="T255" s="5" t="s">
        <v>1001</v>
      </c>
      <c r="U255" s="5" t="s">
        <v>909</v>
      </c>
      <c r="V255" s="5" t="s">
        <v>910</v>
      </c>
      <c r="W255" s="5" t="s">
        <v>911</v>
      </c>
      <c r="X255" s="5" t="s">
        <v>912</v>
      </c>
    </row>
    <row r="256" spans="1:24">
      <c r="A256" s="5" t="s">
        <v>242</v>
      </c>
      <c r="B256" s="10">
        <v>41545</v>
      </c>
      <c r="C256" s="10"/>
      <c r="D256" s="5" t="s">
        <v>1542</v>
      </c>
      <c r="E256" s="5">
        <v>10013</v>
      </c>
      <c r="F256" s="5" t="s">
        <v>1511</v>
      </c>
      <c r="G256" s="5">
        <v>1</v>
      </c>
      <c r="H256" s="2" t="s">
        <v>1000</v>
      </c>
      <c r="I256" s="2" t="s">
        <v>906</v>
      </c>
      <c r="J256" s="2" t="s">
        <v>908</v>
      </c>
      <c r="K256" s="5" t="s">
        <v>1211</v>
      </c>
      <c r="L256" s="5">
        <v>4050</v>
      </c>
      <c r="M256" s="5">
        <v>1241</v>
      </c>
      <c r="N256" s="5" t="s">
        <v>918</v>
      </c>
      <c r="O256" s="8">
        <v>6</v>
      </c>
      <c r="P256" s="5">
        <v>1241</v>
      </c>
      <c r="Q256" s="5">
        <v>4050</v>
      </c>
      <c r="R256" s="17"/>
      <c r="S256" s="17"/>
      <c r="T256" s="5" t="s">
        <v>1000</v>
      </c>
      <c r="U256" s="5" t="s">
        <v>905</v>
      </c>
      <c r="V256" s="5" t="s">
        <v>906</v>
      </c>
      <c r="W256" s="5" t="s">
        <v>907</v>
      </c>
      <c r="X256" s="5" t="s">
        <v>908</v>
      </c>
    </row>
    <row r="257" spans="1:24">
      <c r="A257" s="5" t="s">
        <v>243</v>
      </c>
      <c r="B257" s="10">
        <v>41546</v>
      </c>
      <c r="C257" s="10"/>
      <c r="D257" s="5" t="s">
        <v>1541</v>
      </c>
      <c r="E257" s="5">
        <v>10015</v>
      </c>
      <c r="F257" s="5" t="s">
        <v>1259</v>
      </c>
      <c r="G257" s="5">
        <v>1</v>
      </c>
      <c r="H257" s="2" t="s">
        <v>1002</v>
      </c>
      <c r="I257" s="2" t="s">
        <v>914</v>
      </c>
      <c r="J257" s="2" t="s">
        <v>915</v>
      </c>
      <c r="K257" s="5" t="s">
        <v>930</v>
      </c>
      <c r="L257" s="5">
        <v>4724</v>
      </c>
      <c r="M257" s="5">
        <v>2467</v>
      </c>
      <c r="N257" s="5" t="s">
        <v>918</v>
      </c>
      <c r="O257" s="8">
        <v>8</v>
      </c>
      <c r="P257" s="5">
        <v>2467</v>
      </c>
      <c r="Q257" s="5">
        <v>4724</v>
      </c>
      <c r="R257" s="17"/>
      <c r="S257" s="17"/>
      <c r="T257" s="5" t="s">
        <v>1002</v>
      </c>
      <c r="U257" s="5" t="s">
        <v>913</v>
      </c>
      <c r="V257" s="5" t="s">
        <v>914</v>
      </c>
      <c r="W257" s="5" t="s">
        <v>907</v>
      </c>
      <c r="X257" s="5" t="s">
        <v>915</v>
      </c>
    </row>
    <row r="258" spans="1:24">
      <c r="A258" s="5" t="s">
        <v>244</v>
      </c>
      <c r="B258" s="10">
        <v>41547</v>
      </c>
      <c r="C258" s="10"/>
      <c r="D258" s="5" t="s">
        <v>1545</v>
      </c>
      <c r="E258" s="5">
        <v>10001</v>
      </c>
      <c r="F258" s="5" t="s">
        <v>1523</v>
      </c>
      <c r="G258" s="5">
        <v>2</v>
      </c>
      <c r="H258" s="2" t="s">
        <v>1562</v>
      </c>
      <c r="I258" s="2" t="s">
        <v>864</v>
      </c>
      <c r="J258" s="2" t="s">
        <v>866</v>
      </c>
      <c r="K258" s="5" t="s">
        <v>1223</v>
      </c>
      <c r="L258" s="5">
        <v>4172</v>
      </c>
      <c r="M258" s="5">
        <v>1415</v>
      </c>
      <c r="N258" s="5" t="s">
        <v>918</v>
      </c>
      <c r="O258" s="8">
        <v>6</v>
      </c>
      <c r="P258" s="5">
        <v>2830</v>
      </c>
      <c r="Q258" s="5">
        <v>8344</v>
      </c>
      <c r="R258" s="17"/>
      <c r="S258" s="17"/>
      <c r="T258" s="5" t="s">
        <v>1562</v>
      </c>
      <c r="U258" s="5" t="s">
        <v>863</v>
      </c>
      <c r="V258" s="5" t="s">
        <v>864</v>
      </c>
      <c r="W258" s="5" t="s">
        <v>865</v>
      </c>
      <c r="X258" s="5" t="s">
        <v>866</v>
      </c>
    </row>
    <row r="259" spans="1:24">
      <c r="A259" s="5" t="s">
        <v>245</v>
      </c>
      <c r="B259" s="10">
        <v>41550</v>
      </c>
      <c r="C259" s="10"/>
      <c r="D259" s="5" t="s">
        <v>1545</v>
      </c>
      <c r="E259" s="5">
        <v>10008</v>
      </c>
      <c r="F259" s="5" t="s">
        <v>1248</v>
      </c>
      <c r="G259" s="5">
        <v>2</v>
      </c>
      <c r="H259" s="2" t="s">
        <v>995</v>
      </c>
      <c r="I259" s="2" t="s">
        <v>889</v>
      </c>
      <c r="J259" s="2" t="s">
        <v>890</v>
      </c>
      <c r="K259" s="5" t="s">
        <v>952</v>
      </c>
      <c r="L259" s="5">
        <v>2529</v>
      </c>
      <c r="M259" s="5">
        <v>1630</v>
      </c>
      <c r="N259" s="5" t="s">
        <v>918</v>
      </c>
      <c r="O259" s="8">
        <v>6</v>
      </c>
      <c r="P259" s="5">
        <v>3260</v>
      </c>
      <c r="Q259" s="5">
        <v>5058</v>
      </c>
      <c r="R259" s="17"/>
      <c r="S259" s="17"/>
      <c r="T259" s="5" t="s">
        <v>995</v>
      </c>
      <c r="U259" s="5" t="s">
        <v>888</v>
      </c>
      <c r="V259" s="5" t="s">
        <v>889</v>
      </c>
      <c r="W259" s="5" t="s">
        <v>865</v>
      </c>
      <c r="X259" s="5" t="s">
        <v>890</v>
      </c>
    </row>
    <row r="260" spans="1:24">
      <c r="A260" s="5" t="s">
        <v>246</v>
      </c>
      <c r="B260" s="10">
        <v>41552</v>
      </c>
      <c r="C260" s="10"/>
      <c r="D260" s="5" t="s">
        <v>1546</v>
      </c>
      <c r="E260" s="5">
        <v>10006</v>
      </c>
      <c r="F260" s="5" t="s">
        <v>1262</v>
      </c>
      <c r="G260" s="5">
        <v>1</v>
      </c>
      <c r="H260" s="2" t="s">
        <v>1561</v>
      </c>
      <c r="I260" s="2" t="s">
        <v>882</v>
      </c>
      <c r="J260" s="2" t="s">
        <v>884</v>
      </c>
      <c r="K260" s="5" t="s">
        <v>968</v>
      </c>
      <c r="L260" s="5">
        <v>3491</v>
      </c>
      <c r="M260" s="5">
        <v>1257</v>
      </c>
      <c r="N260" s="5" t="s">
        <v>923</v>
      </c>
      <c r="O260" s="8">
        <v>4</v>
      </c>
      <c r="P260" s="5">
        <v>1257</v>
      </c>
      <c r="Q260" s="5">
        <v>3491</v>
      </c>
      <c r="R260" s="17"/>
      <c r="S260" s="17"/>
      <c r="T260" s="5" t="s">
        <v>1561</v>
      </c>
      <c r="U260" s="5" t="s">
        <v>881</v>
      </c>
      <c r="V260" s="5" t="s">
        <v>882</v>
      </c>
      <c r="W260" s="5" t="s">
        <v>883</v>
      </c>
      <c r="X260" s="5" t="s">
        <v>884</v>
      </c>
    </row>
    <row r="261" spans="1:24">
      <c r="A261" s="5" t="s">
        <v>247</v>
      </c>
      <c r="B261" s="10">
        <v>41552</v>
      </c>
      <c r="C261" s="10"/>
      <c r="D261" s="5" t="s">
        <v>1540</v>
      </c>
      <c r="E261" s="5">
        <v>10009</v>
      </c>
      <c r="F261" s="5" t="s">
        <v>1366</v>
      </c>
      <c r="G261" s="5">
        <v>2</v>
      </c>
      <c r="H261" s="2" t="s">
        <v>996</v>
      </c>
      <c r="I261" s="2" t="s">
        <v>892</v>
      </c>
      <c r="J261" s="2" t="s">
        <v>894</v>
      </c>
      <c r="K261" s="5" t="s">
        <v>1066</v>
      </c>
      <c r="L261" s="5">
        <v>4220</v>
      </c>
      <c r="M261" s="5">
        <v>1635</v>
      </c>
      <c r="N261" s="5" t="s">
        <v>918</v>
      </c>
      <c r="O261" s="8">
        <v>5</v>
      </c>
      <c r="P261" s="5">
        <v>3270</v>
      </c>
      <c r="Q261" s="5">
        <v>8440</v>
      </c>
      <c r="R261" s="17"/>
      <c r="S261" s="17"/>
      <c r="T261" s="5" t="s">
        <v>996</v>
      </c>
      <c r="U261" s="5" t="s">
        <v>891</v>
      </c>
      <c r="V261" s="5" t="s">
        <v>892</v>
      </c>
      <c r="W261" s="5" t="s">
        <v>893</v>
      </c>
      <c r="X261" s="5" t="s">
        <v>894</v>
      </c>
    </row>
    <row r="262" spans="1:24">
      <c r="A262" s="5" t="s">
        <v>248</v>
      </c>
      <c r="B262" s="10">
        <v>41552</v>
      </c>
      <c r="C262" s="10"/>
      <c r="D262" s="5" t="s">
        <v>1546</v>
      </c>
      <c r="E262" s="5">
        <v>10009</v>
      </c>
      <c r="F262" s="5" t="s">
        <v>1277</v>
      </c>
      <c r="G262" s="5">
        <v>3</v>
      </c>
      <c r="H262" s="2" t="s">
        <v>996</v>
      </c>
      <c r="I262" s="2" t="s">
        <v>892</v>
      </c>
      <c r="J262" s="2" t="s">
        <v>894</v>
      </c>
      <c r="K262" s="5" t="s">
        <v>1006</v>
      </c>
      <c r="L262" s="5">
        <v>3377</v>
      </c>
      <c r="M262" s="5">
        <v>2112</v>
      </c>
      <c r="N262" s="5" t="s">
        <v>923</v>
      </c>
      <c r="O262" s="8">
        <v>4</v>
      </c>
      <c r="P262" s="5">
        <v>6336</v>
      </c>
      <c r="Q262" s="5">
        <v>10131</v>
      </c>
      <c r="R262" s="17"/>
      <c r="S262" s="17"/>
      <c r="T262" s="5" t="s">
        <v>996</v>
      </c>
      <c r="U262" s="5" t="s">
        <v>891</v>
      </c>
      <c r="V262" s="5" t="s">
        <v>892</v>
      </c>
      <c r="W262" s="5" t="s">
        <v>893</v>
      </c>
      <c r="X262" s="5" t="s">
        <v>894</v>
      </c>
    </row>
    <row r="263" spans="1:24">
      <c r="A263" s="5" t="s">
        <v>249</v>
      </c>
      <c r="B263" s="10">
        <v>41554</v>
      </c>
      <c r="C263" s="10"/>
      <c r="D263" s="5" t="s">
        <v>1539</v>
      </c>
      <c r="E263" s="5">
        <v>10006</v>
      </c>
      <c r="F263" s="5" t="s">
        <v>1489</v>
      </c>
      <c r="G263" s="5">
        <v>1</v>
      </c>
      <c r="H263" s="2" t="s">
        <v>1561</v>
      </c>
      <c r="I263" s="2" t="s">
        <v>882</v>
      </c>
      <c r="J263" s="2" t="s">
        <v>884</v>
      </c>
      <c r="K263" s="5" t="s">
        <v>1189</v>
      </c>
      <c r="L263" s="5">
        <v>4476</v>
      </c>
      <c r="M263" s="5">
        <v>2494</v>
      </c>
      <c r="N263" s="5" t="s">
        <v>918</v>
      </c>
      <c r="O263" s="8">
        <v>4</v>
      </c>
      <c r="P263" s="5">
        <v>2494</v>
      </c>
      <c r="Q263" s="5">
        <v>4476</v>
      </c>
      <c r="R263" s="17"/>
      <c r="S263" s="17"/>
      <c r="T263" s="5" t="s">
        <v>1561</v>
      </c>
      <c r="U263" s="5" t="s">
        <v>881</v>
      </c>
      <c r="V263" s="5" t="s">
        <v>882</v>
      </c>
      <c r="W263" s="5" t="s">
        <v>883</v>
      </c>
      <c r="X263" s="5" t="s">
        <v>884</v>
      </c>
    </row>
    <row r="264" spans="1:24">
      <c r="A264" s="5" t="s">
        <v>250</v>
      </c>
      <c r="B264" s="10">
        <v>41561</v>
      </c>
      <c r="C264" s="10"/>
      <c r="D264" s="5" t="s">
        <v>1545</v>
      </c>
      <c r="E264" s="5">
        <v>10003</v>
      </c>
      <c r="F264" s="5" t="s">
        <v>1527</v>
      </c>
      <c r="G264" s="5">
        <v>1</v>
      </c>
      <c r="H264" s="2" t="s">
        <v>991</v>
      </c>
      <c r="I264" s="2" t="s">
        <v>872</v>
      </c>
      <c r="J264" s="2" t="s">
        <v>874</v>
      </c>
      <c r="K264" s="5" t="s">
        <v>1227</v>
      </c>
      <c r="L264" s="5">
        <v>3056</v>
      </c>
      <c r="M264" s="5">
        <v>1830</v>
      </c>
      <c r="N264" s="5" t="s">
        <v>918</v>
      </c>
      <c r="O264" s="8">
        <v>6</v>
      </c>
      <c r="P264" s="5">
        <v>1830</v>
      </c>
      <c r="Q264" s="5">
        <v>3056</v>
      </c>
      <c r="R264" s="17"/>
      <c r="S264" s="17"/>
      <c r="T264" s="5" t="s">
        <v>991</v>
      </c>
      <c r="U264" s="5" t="s">
        <v>871</v>
      </c>
      <c r="V264" s="5" t="s">
        <v>872</v>
      </c>
      <c r="W264" s="5" t="s">
        <v>873</v>
      </c>
      <c r="X264" s="5" t="s">
        <v>874</v>
      </c>
    </row>
    <row r="265" spans="1:24">
      <c r="A265" s="5" t="s">
        <v>251</v>
      </c>
      <c r="B265" s="10">
        <v>41561</v>
      </c>
      <c r="C265" s="10"/>
      <c r="D265" s="5" t="s">
        <v>1544</v>
      </c>
      <c r="E265" s="5">
        <v>10012</v>
      </c>
      <c r="F265" s="5" t="s">
        <v>1364</v>
      </c>
      <c r="G265" s="5">
        <v>2</v>
      </c>
      <c r="H265" s="2" t="s">
        <v>999</v>
      </c>
      <c r="I265" s="2" t="s">
        <v>903</v>
      </c>
      <c r="J265" s="2" t="s">
        <v>904</v>
      </c>
      <c r="K265" s="5" t="s">
        <v>1064</v>
      </c>
      <c r="L265" s="5">
        <v>2645</v>
      </c>
      <c r="M265" s="5">
        <v>1547</v>
      </c>
      <c r="N265" s="5" t="s">
        <v>923</v>
      </c>
      <c r="O265" s="8">
        <v>3</v>
      </c>
      <c r="P265" s="5">
        <v>3094</v>
      </c>
      <c r="Q265" s="5">
        <v>5290</v>
      </c>
      <c r="R265" s="17"/>
      <c r="S265" s="17"/>
      <c r="T265" s="5" t="s">
        <v>999</v>
      </c>
      <c r="U265" s="5" t="s">
        <v>902</v>
      </c>
      <c r="V265" s="5" t="s">
        <v>903</v>
      </c>
      <c r="W265" s="5" t="s">
        <v>879</v>
      </c>
      <c r="X265" s="5" t="s">
        <v>904</v>
      </c>
    </row>
    <row r="266" spans="1:24">
      <c r="A266" s="5" t="s">
        <v>252</v>
      </c>
      <c r="B266" s="10">
        <v>41561</v>
      </c>
      <c r="C266" s="10"/>
      <c r="D266" s="5" t="s">
        <v>1545</v>
      </c>
      <c r="E266" s="5">
        <v>10015</v>
      </c>
      <c r="F266" s="5" t="s">
        <v>1296</v>
      </c>
      <c r="G266" s="5">
        <v>2</v>
      </c>
      <c r="H266" s="2" t="s">
        <v>1002</v>
      </c>
      <c r="I266" s="2" t="s">
        <v>914</v>
      </c>
      <c r="J266" s="2" t="s">
        <v>915</v>
      </c>
      <c r="K266" s="5" t="s">
        <v>982</v>
      </c>
      <c r="L266" s="5">
        <v>2803</v>
      </c>
      <c r="M266" s="5">
        <v>1344</v>
      </c>
      <c r="N266" s="5" t="s">
        <v>918</v>
      </c>
      <c r="O266" s="8">
        <v>6</v>
      </c>
      <c r="P266" s="5">
        <v>2688</v>
      </c>
      <c r="Q266" s="5">
        <v>5606</v>
      </c>
      <c r="R266" s="17"/>
      <c r="S266" s="17"/>
      <c r="T266" s="5" t="s">
        <v>1002</v>
      </c>
      <c r="U266" s="5" t="s">
        <v>913</v>
      </c>
      <c r="V266" s="5" t="s">
        <v>914</v>
      </c>
      <c r="W266" s="5" t="s">
        <v>907</v>
      </c>
      <c r="X266" s="5" t="s">
        <v>915</v>
      </c>
    </row>
    <row r="267" spans="1:24">
      <c r="A267" s="5" t="s">
        <v>253</v>
      </c>
      <c r="B267" s="10">
        <v>41561</v>
      </c>
      <c r="C267" s="10"/>
      <c r="D267" s="5" t="s">
        <v>1540</v>
      </c>
      <c r="E267" s="5">
        <v>10009</v>
      </c>
      <c r="F267" s="5" t="s">
        <v>1262</v>
      </c>
      <c r="G267" s="5">
        <v>2</v>
      </c>
      <c r="H267" s="2" t="s">
        <v>996</v>
      </c>
      <c r="I267" s="2" t="s">
        <v>892</v>
      </c>
      <c r="J267" s="2" t="s">
        <v>894</v>
      </c>
      <c r="K267" s="5" t="s">
        <v>968</v>
      </c>
      <c r="L267" s="5">
        <v>3491</v>
      </c>
      <c r="M267" s="5">
        <v>1257</v>
      </c>
      <c r="N267" s="5" t="s">
        <v>923</v>
      </c>
      <c r="O267" s="8">
        <v>5</v>
      </c>
      <c r="P267" s="5">
        <v>2514</v>
      </c>
      <c r="Q267" s="5">
        <v>6982</v>
      </c>
      <c r="R267" s="17"/>
      <c r="S267" s="17"/>
      <c r="T267" s="5" t="s">
        <v>996</v>
      </c>
      <c r="U267" s="5" t="s">
        <v>891</v>
      </c>
      <c r="V267" s="5" t="s">
        <v>892</v>
      </c>
      <c r="W267" s="5" t="s">
        <v>893</v>
      </c>
      <c r="X267" s="5" t="s">
        <v>894</v>
      </c>
    </row>
    <row r="268" spans="1:24">
      <c r="A268" s="5" t="s">
        <v>254</v>
      </c>
      <c r="B268" s="10">
        <v>41561</v>
      </c>
      <c r="C268" s="10"/>
      <c r="D268" s="5" t="s">
        <v>1540</v>
      </c>
      <c r="E268" s="5">
        <v>10008</v>
      </c>
      <c r="F268" s="5" t="s">
        <v>1285</v>
      </c>
      <c r="G268" s="5">
        <v>2</v>
      </c>
      <c r="H268" s="2" t="s">
        <v>995</v>
      </c>
      <c r="I268" s="2" t="s">
        <v>889</v>
      </c>
      <c r="J268" s="2" t="s">
        <v>890</v>
      </c>
      <c r="K268" s="5" t="s">
        <v>936</v>
      </c>
      <c r="L268" s="5">
        <v>4481</v>
      </c>
      <c r="M268" s="5">
        <v>2114</v>
      </c>
      <c r="N268" s="5" t="s">
        <v>918</v>
      </c>
      <c r="O268" s="8">
        <v>5</v>
      </c>
      <c r="P268" s="5">
        <v>4228</v>
      </c>
      <c r="Q268" s="5">
        <v>8962</v>
      </c>
      <c r="R268" s="17"/>
      <c r="S268" s="17"/>
      <c r="T268" s="5" t="s">
        <v>995</v>
      </c>
      <c r="U268" s="5" t="s">
        <v>888</v>
      </c>
      <c r="V268" s="5" t="s">
        <v>889</v>
      </c>
      <c r="W268" s="5" t="s">
        <v>865</v>
      </c>
      <c r="X268" s="5" t="s">
        <v>890</v>
      </c>
    </row>
    <row r="269" spans="1:24">
      <c r="A269" s="5" t="s">
        <v>1585</v>
      </c>
      <c r="B269" s="10">
        <v>41562</v>
      </c>
      <c r="C269" s="10"/>
      <c r="D269" s="5" t="s">
        <v>1543</v>
      </c>
      <c r="E269" s="5">
        <v>10011</v>
      </c>
      <c r="F269" s="5" t="s">
        <v>1496</v>
      </c>
      <c r="G269" s="5">
        <v>1</v>
      </c>
      <c r="H269" s="2" t="s">
        <v>998</v>
      </c>
      <c r="I269" s="2" t="s">
        <v>899</v>
      </c>
      <c r="J269" s="2" t="s">
        <v>901</v>
      </c>
      <c r="K269" s="5" t="s">
        <v>1196</v>
      </c>
      <c r="L269" s="5">
        <v>3878</v>
      </c>
      <c r="M269" s="5">
        <v>2236</v>
      </c>
      <c r="N269" s="5" t="s">
        <v>918</v>
      </c>
      <c r="O269" s="8">
        <v>10</v>
      </c>
      <c r="P269" s="5">
        <v>2236</v>
      </c>
      <c r="Q269" s="5">
        <v>3878</v>
      </c>
      <c r="R269" s="17"/>
      <c r="S269" s="17"/>
      <c r="T269" s="5" t="s">
        <v>998</v>
      </c>
      <c r="U269" s="5" t="s">
        <v>898</v>
      </c>
      <c r="V269" s="5" t="s">
        <v>899</v>
      </c>
      <c r="W269" s="5" t="s">
        <v>900</v>
      </c>
      <c r="X269" s="5" t="s">
        <v>901</v>
      </c>
    </row>
    <row r="270" spans="1:24">
      <c r="A270" s="5" t="s">
        <v>255</v>
      </c>
      <c r="B270" s="10">
        <v>41562</v>
      </c>
      <c r="C270" s="10"/>
      <c r="D270" s="5" t="s">
        <v>1546</v>
      </c>
      <c r="E270" s="5">
        <v>10010</v>
      </c>
      <c r="F270" s="5" t="s">
        <v>1245</v>
      </c>
      <c r="G270" s="5">
        <v>2</v>
      </c>
      <c r="H270" s="2" t="s">
        <v>997</v>
      </c>
      <c r="I270" s="2" t="s">
        <v>896</v>
      </c>
      <c r="J270" s="2" t="s">
        <v>897</v>
      </c>
      <c r="K270" s="5" t="s">
        <v>949</v>
      </c>
      <c r="L270" s="5">
        <v>2553</v>
      </c>
      <c r="M270" s="5">
        <v>1638</v>
      </c>
      <c r="N270" s="5" t="s">
        <v>920</v>
      </c>
      <c r="O270" s="8">
        <v>4</v>
      </c>
      <c r="P270" s="5">
        <v>3276</v>
      </c>
      <c r="Q270" s="5">
        <v>5106</v>
      </c>
      <c r="R270" s="17"/>
      <c r="S270" s="17"/>
      <c r="T270" s="5" t="s">
        <v>997</v>
      </c>
      <c r="U270" s="5" t="s">
        <v>895</v>
      </c>
      <c r="V270" s="5" t="s">
        <v>896</v>
      </c>
      <c r="W270" s="5" t="s">
        <v>879</v>
      </c>
      <c r="X270" s="5" t="s">
        <v>897</v>
      </c>
    </row>
    <row r="271" spans="1:24">
      <c r="A271" s="5" t="s">
        <v>1586</v>
      </c>
      <c r="B271" s="10">
        <v>41562</v>
      </c>
      <c r="C271" s="10"/>
      <c r="D271" s="5" t="s">
        <v>1539</v>
      </c>
      <c r="E271" s="5">
        <v>10010</v>
      </c>
      <c r="F271" s="5" t="s">
        <v>1260</v>
      </c>
      <c r="G271" s="5">
        <v>2</v>
      </c>
      <c r="H271" s="2" t="s">
        <v>997</v>
      </c>
      <c r="I271" s="2" t="s">
        <v>896</v>
      </c>
      <c r="J271" s="2" t="s">
        <v>897</v>
      </c>
      <c r="K271" s="5" t="s">
        <v>956</v>
      </c>
      <c r="L271" s="5">
        <v>3112</v>
      </c>
      <c r="M271" s="5">
        <v>1766</v>
      </c>
      <c r="N271" s="5" t="s">
        <v>918</v>
      </c>
      <c r="O271" s="8">
        <v>4</v>
      </c>
      <c r="P271" s="5">
        <v>3532</v>
      </c>
      <c r="Q271" s="5">
        <v>6224</v>
      </c>
      <c r="R271" s="17"/>
      <c r="S271" s="17"/>
      <c r="T271" s="5" t="s">
        <v>997</v>
      </c>
      <c r="U271" s="5" t="s">
        <v>895</v>
      </c>
      <c r="V271" s="5" t="s">
        <v>896</v>
      </c>
      <c r="W271" s="5" t="s">
        <v>879</v>
      </c>
      <c r="X271" s="5" t="s">
        <v>897</v>
      </c>
    </row>
    <row r="272" spans="1:24">
      <c r="A272" s="5" t="s">
        <v>256</v>
      </c>
      <c r="B272" s="10">
        <v>41562</v>
      </c>
      <c r="C272" s="10"/>
      <c r="D272" s="5" t="s">
        <v>1539</v>
      </c>
      <c r="E272" s="5">
        <v>10014</v>
      </c>
      <c r="F272" s="5" t="s">
        <v>1410</v>
      </c>
      <c r="G272" s="5">
        <v>2</v>
      </c>
      <c r="H272" s="2" t="s">
        <v>1001</v>
      </c>
      <c r="I272" s="2" t="s">
        <v>910</v>
      </c>
      <c r="J272" s="2" t="s">
        <v>912</v>
      </c>
      <c r="K272" s="5" t="s">
        <v>1110</v>
      </c>
      <c r="L272" s="5">
        <v>4224</v>
      </c>
      <c r="M272" s="5">
        <v>2048</v>
      </c>
      <c r="N272" s="5" t="s">
        <v>923</v>
      </c>
      <c r="O272" s="8">
        <v>4</v>
      </c>
      <c r="P272" s="5">
        <v>4096</v>
      </c>
      <c r="Q272" s="5">
        <v>8448</v>
      </c>
      <c r="R272" s="17"/>
      <c r="S272" s="17"/>
      <c r="T272" s="5" t="s">
        <v>1001</v>
      </c>
      <c r="U272" s="5" t="s">
        <v>909</v>
      </c>
      <c r="V272" s="5" t="s">
        <v>910</v>
      </c>
      <c r="W272" s="5" t="s">
        <v>911</v>
      </c>
      <c r="X272" s="5" t="s">
        <v>912</v>
      </c>
    </row>
    <row r="273" spans="1:24">
      <c r="A273" s="5" t="s">
        <v>257</v>
      </c>
      <c r="B273" s="10">
        <v>41563</v>
      </c>
      <c r="C273" s="10"/>
      <c r="D273" s="5" t="s">
        <v>1546</v>
      </c>
      <c r="E273" s="5">
        <v>10015</v>
      </c>
      <c r="F273" s="5" t="s">
        <v>1376</v>
      </c>
      <c r="G273" s="5">
        <v>1</v>
      </c>
      <c r="H273" s="2" t="s">
        <v>1002</v>
      </c>
      <c r="I273" s="2" t="s">
        <v>914</v>
      </c>
      <c r="J273" s="2" t="s">
        <v>915</v>
      </c>
      <c r="K273" s="5" t="s">
        <v>1076</v>
      </c>
      <c r="L273" s="5">
        <v>2628</v>
      </c>
      <c r="M273" s="5">
        <v>1803</v>
      </c>
      <c r="N273" s="5" t="s">
        <v>918</v>
      </c>
      <c r="O273" s="8">
        <v>4</v>
      </c>
      <c r="P273" s="5">
        <v>1803</v>
      </c>
      <c r="Q273" s="5">
        <v>2628</v>
      </c>
      <c r="R273" s="17"/>
      <c r="S273" s="17"/>
      <c r="T273" s="5" t="s">
        <v>1002</v>
      </c>
      <c r="U273" s="5" t="s">
        <v>913</v>
      </c>
      <c r="V273" s="5" t="s">
        <v>914</v>
      </c>
      <c r="W273" s="5" t="s">
        <v>907</v>
      </c>
      <c r="X273" s="5" t="s">
        <v>915</v>
      </c>
    </row>
    <row r="274" spans="1:24">
      <c r="A274" s="5" t="s">
        <v>258</v>
      </c>
      <c r="B274" s="10">
        <v>41563</v>
      </c>
      <c r="C274" s="10"/>
      <c r="D274" s="5" t="s">
        <v>1545</v>
      </c>
      <c r="E274" s="5">
        <v>10011</v>
      </c>
      <c r="F274" s="5" t="s">
        <v>1360</v>
      </c>
      <c r="G274" s="5">
        <v>1</v>
      </c>
      <c r="H274" s="2" t="s">
        <v>998</v>
      </c>
      <c r="I274" s="2" t="s">
        <v>899</v>
      </c>
      <c r="J274" s="2" t="s">
        <v>901</v>
      </c>
      <c r="K274" s="5" t="s">
        <v>1060</v>
      </c>
      <c r="L274" s="5">
        <v>3039</v>
      </c>
      <c r="M274" s="5">
        <v>2426</v>
      </c>
      <c r="N274" s="5" t="s">
        <v>925</v>
      </c>
      <c r="O274" s="8">
        <v>6</v>
      </c>
      <c r="P274" s="5">
        <v>2426</v>
      </c>
      <c r="Q274" s="5">
        <v>3039</v>
      </c>
      <c r="R274" s="17"/>
      <c r="S274" s="17"/>
      <c r="T274" s="5" t="s">
        <v>998</v>
      </c>
      <c r="U274" s="5" t="s">
        <v>898</v>
      </c>
      <c r="V274" s="5" t="s">
        <v>899</v>
      </c>
      <c r="W274" s="5" t="s">
        <v>900</v>
      </c>
      <c r="X274" s="5" t="s">
        <v>901</v>
      </c>
    </row>
    <row r="275" spans="1:24">
      <c r="A275" s="5" t="s">
        <v>259</v>
      </c>
      <c r="B275" s="10">
        <v>41563</v>
      </c>
      <c r="C275" s="10"/>
      <c r="D275" s="5" t="s">
        <v>1546</v>
      </c>
      <c r="E275" s="5">
        <v>10010</v>
      </c>
      <c r="F275" s="5" t="s">
        <v>1434</v>
      </c>
      <c r="G275" s="5">
        <v>1</v>
      </c>
      <c r="H275" s="2" t="s">
        <v>997</v>
      </c>
      <c r="I275" s="2" t="s">
        <v>896</v>
      </c>
      <c r="J275" s="2" t="s">
        <v>897</v>
      </c>
      <c r="K275" s="5" t="s">
        <v>1134</v>
      </c>
      <c r="L275" s="5">
        <v>4342</v>
      </c>
      <c r="M275" s="5">
        <v>1689</v>
      </c>
      <c r="N275" s="5" t="s">
        <v>925</v>
      </c>
      <c r="O275" s="8">
        <v>4</v>
      </c>
      <c r="P275" s="5">
        <v>1689</v>
      </c>
      <c r="Q275" s="5">
        <v>4342</v>
      </c>
      <c r="R275" s="17"/>
      <c r="S275" s="17"/>
      <c r="T275" s="5" t="s">
        <v>997</v>
      </c>
      <c r="U275" s="5" t="s">
        <v>895</v>
      </c>
      <c r="V275" s="5" t="s">
        <v>896</v>
      </c>
      <c r="W275" s="5" t="s">
        <v>879</v>
      </c>
      <c r="X275" s="5" t="s">
        <v>897</v>
      </c>
    </row>
    <row r="276" spans="1:24">
      <c r="A276" s="5" t="s">
        <v>260</v>
      </c>
      <c r="B276" s="10">
        <v>41563</v>
      </c>
      <c r="C276" s="10"/>
      <c r="D276" s="5" t="s">
        <v>1540</v>
      </c>
      <c r="E276" s="5">
        <v>10008</v>
      </c>
      <c r="F276" s="5" t="s">
        <v>1333</v>
      </c>
      <c r="G276" s="5">
        <v>2</v>
      </c>
      <c r="H276" s="2" t="s">
        <v>995</v>
      </c>
      <c r="I276" s="2" t="s">
        <v>889</v>
      </c>
      <c r="J276" s="2" t="s">
        <v>890</v>
      </c>
      <c r="K276" s="5" t="s">
        <v>1033</v>
      </c>
      <c r="L276" s="5">
        <v>3467</v>
      </c>
      <c r="M276" s="5">
        <v>1230</v>
      </c>
      <c r="N276" s="5" t="s">
        <v>925</v>
      </c>
      <c r="O276" s="8">
        <v>5</v>
      </c>
      <c r="P276" s="5">
        <v>2460</v>
      </c>
      <c r="Q276" s="5">
        <v>6934</v>
      </c>
      <c r="R276" s="17"/>
      <c r="S276" s="17"/>
      <c r="T276" s="5" t="s">
        <v>995</v>
      </c>
      <c r="U276" s="5" t="s">
        <v>888</v>
      </c>
      <c r="V276" s="5" t="s">
        <v>889</v>
      </c>
      <c r="W276" s="5" t="s">
        <v>865</v>
      </c>
      <c r="X276" s="5" t="s">
        <v>890</v>
      </c>
    </row>
    <row r="277" spans="1:24">
      <c r="A277" s="5" t="s">
        <v>261</v>
      </c>
      <c r="B277" s="10">
        <v>41567</v>
      </c>
      <c r="C277" s="10"/>
      <c r="D277" s="5" t="s">
        <v>1542</v>
      </c>
      <c r="E277" s="5">
        <v>10006</v>
      </c>
      <c r="F277" s="5" t="s">
        <v>1534</v>
      </c>
      <c r="G277" s="5">
        <v>1</v>
      </c>
      <c r="H277" s="2" t="s">
        <v>1561</v>
      </c>
      <c r="I277" s="2" t="s">
        <v>882</v>
      </c>
      <c r="J277" s="2" t="s">
        <v>884</v>
      </c>
      <c r="K277" s="5" t="s">
        <v>1234</v>
      </c>
      <c r="L277" s="5">
        <v>3626</v>
      </c>
      <c r="M277" s="5">
        <v>1590</v>
      </c>
      <c r="N277" s="5" t="s">
        <v>918</v>
      </c>
      <c r="O277" s="8">
        <v>6</v>
      </c>
      <c r="P277" s="5">
        <v>1590</v>
      </c>
      <c r="Q277" s="5">
        <v>3626</v>
      </c>
      <c r="R277" s="17"/>
      <c r="S277" s="17"/>
      <c r="T277" s="5" t="s">
        <v>1561</v>
      </c>
      <c r="U277" s="5" t="s">
        <v>881</v>
      </c>
      <c r="V277" s="5" t="s">
        <v>882</v>
      </c>
      <c r="W277" s="5" t="s">
        <v>883</v>
      </c>
      <c r="X277" s="5" t="s">
        <v>884</v>
      </c>
    </row>
    <row r="278" spans="1:24">
      <c r="A278" s="5" t="s">
        <v>1587</v>
      </c>
      <c r="B278" s="10">
        <v>41567</v>
      </c>
      <c r="C278" s="10"/>
      <c r="D278" s="5" t="s">
        <v>1541</v>
      </c>
      <c r="E278" s="5">
        <v>10006</v>
      </c>
      <c r="F278" s="5" t="s">
        <v>1450</v>
      </c>
      <c r="G278" s="5">
        <v>3</v>
      </c>
      <c r="H278" s="2" t="s">
        <v>1561</v>
      </c>
      <c r="I278" s="2" t="s">
        <v>882</v>
      </c>
      <c r="J278" s="2" t="s">
        <v>884</v>
      </c>
      <c r="K278" s="5" t="s">
        <v>1150</v>
      </c>
      <c r="L278" s="5">
        <v>4006</v>
      </c>
      <c r="M278" s="5">
        <v>1898</v>
      </c>
      <c r="N278" s="5" t="s">
        <v>918</v>
      </c>
      <c r="O278" s="8">
        <v>8</v>
      </c>
      <c r="P278" s="5">
        <v>5694</v>
      </c>
      <c r="Q278" s="5">
        <v>12018</v>
      </c>
      <c r="R278" s="17"/>
      <c r="S278" s="17"/>
      <c r="T278" s="5" t="s">
        <v>1561</v>
      </c>
      <c r="U278" s="5" t="s">
        <v>881</v>
      </c>
      <c r="V278" s="5" t="s">
        <v>882</v>
      </c>
      <c r="W278" s="5" t="s">
        <v>883</v>
      </c>
      <c r="X278" s="5" t="s">
        <v>884</v>
      </c>
    </row>
    <row r="279" spans="1:24">
      <c r="A279" s="5" t="s">
        <v>262</v>
      </c>
      <c r="B279" s="10">
        <v>41571</v>
      </c>
      <c r="C279" s="10"/>
      <c r="D279" s="5" t="s">
        <v>1543</v>
      </c>
      <c r="E279" s="5">
        <v>10001</v>
      </c>
      <c r="F279" s="5" t="s">
        <v>1348</v>
      </c>
      <c r="G279" s="5">
        <v>2</v>
      </c>
      <c r="H279" s="2" t="s">
        <v>1562</v>
      </c>
      <c r="I279" s="2" t="s">
        <v>864</v>
      </c>
      <c r="J279" s="2" t="s">
        <v>866</v>
      </c>
      <c r="K279" s="5" t="s">
        <v>1048</v>
      </c>
      <c r="L279" s="5">
        <v>2775</v>
      </c>
      <c r="M279" s="5">
        <v>1847</v>
      </c>
      <c r="N279" s="5" t="s">
        <v>918</v>
      </c>
      <c r="O279" s="8">
        <v>10</v>
      </c>
      <c r="P279" s="5">
        <v>3694</v>
      </c>
      <c r="Q279" s="5">
        <v>5550</v>
      </c>
      <c r="R279" s="17"/>
      <c r="S279" s="17"/>
      <c r="T279" s="5" t="s">
        <v>1562</v>
      </c>
      <c r="U279" s="5" t="s">
        <v>863</v>
      </c>
      <c r="V279" s="5" t="s">
        <v>864</v>
      </c>
      <c r="W279" s="5" t="s">
        <v>865</v>
      </c>
      <c r="X279" s="5" t="s">
        <v>866</v>
      </c>
    </row>
    <row r="280" spans="1:24">
      <c r="A280" s="5" t="s">
        <v>263</v>
      </c>
      <c r="B280" s="10">
        <v>41574</v>
      </c>
      <c r="C280" s="10"/>
      <c r="D280" s="5" t="s">
        <v>1542</v>
      </c>
      <c r="E280" s="5">
        <v>10007</v>
      </c>
      <c r="F280" s="5" t="s">
        <v>1303</v>
      </c>
      <c r="G280" s="5">
        <v>2</v>
      </c>
      <c r="H280" s="2" t="s">
        <v>994</v>
      </c>
      <c r="I280" s="2" t="s">
        <v>886</v>
      </c>
      <c r="J280" s="2" t="s">
        <v>887</v>
      </c>
      <c r="K280" s="5" t="s">
        <v>946</v>
      </c>
      <c r="L280" s="5">
        <v>2921</v>
      </c>
      <c r="M280" s="5">
        <v>1786</v>
      </c>
      <c r="N280" s="5" t="s">
        <v>920</v>
      </c>
      <c r="O280" s="8">
        <v>6</v>
      </c>
      <c r="P280" s="5">
        <v>3572</v>
      </c>
      <c r="Q280" s="5">
        <v>5842</v>
      </c>
      <c r="R280" s="17"/>
      <c r="S280" s="17"/>
      <c r="T280" s="5" t="s">
        <v>994</v>
      </c>
      <c r="U280" s="5" t="s">
        <v>885</v>
      </c>
      <c r="V280" s="5" t="s">
        <v>886</v>
      </c>
      <c r="W280" s="5" t="s">
        <v>879</v>
      </c>
      <c r="X280" s="5" t="s">
        <v>887</v>
      </c>
    </row>
    <row r="281" spans="1:24">
      <c r="A281" s="5" t="s">
        <v>264</v>
      </c>
      <c r="B281" s="10">
        <v>41574</v>
      </c>
      <c r="C281" s="10"/>
      <c r="D281" s="5" t="s">
        <v>1541</v>
      </c>
      <c r="E281" s="5">
        <v>10012</v>
      </c>
      <c r="F281" s="5" t="s">
        <v>1275</v>
      </c>
      <c r="G281" s="5">
        <v>3</v>
      </c>
      <c r="H281" s="2" t="s">
        <v>999</v>
      </c>
      <c r="I281" s="2" t="s">
        <v>903</v>
      </c>
      <c r="J281" s="2" t="s">
        <v>904</v>
      </c>
      <c r="K281" s="5" t="s">
        <v>1005</v>
      </c>
      <c r="L281" s="5">
        <v>3408</v>
      </c>
      <c r="M281" s="5">
        <v>2467</v>
      </c>
      <c r="N281" s="5" t="s">
        <v>918</v>
      </c>
      <c r="O281" s="8">
        <v>8</v>
      </c>
      <c r="P281" s="5">
        <v>7401</v>
      </c>
      <c r="Q281" s="5">
        <v>10224</v>
      </c>
      <c r="R281" s="17"/>
      <c r="S281" s="17"/>
      <c r="T281" s="5" t="s">
        <v>999</v>
      </c>
      <c r="U281" s="5" t="s">
        <v>902</v>
      </c>
      <c r="V281" s="5" t="s">
        <v>903</v>
      </c>
      <c r="W281" s="5" t="s">
        <v>879</v>
      </c>
      <c r="X281" s="5" t="s">
        <v>904</v>
      </c>
    </row>
    <row r="282" spans="1:24">
      <c r="A282" s="5" t="s">
        <v>265</v>
      </c>
      <c r="B282" s="10">
        <v>41575</v>
      </c>
      <c r="C282" s="10"/>
      <c r="D282" s="5" t="s">
        <v>1541</v>
      </c>
      <c r="E282" s="5">
        <v>10003</v>
      </c>
      <c r="F282" s="5" t="s">
        <v>1473</v>
      </c>
      <c r="G282" s="5">
        <v>1</v>
      </c>
      <c r="H282" s="2" t="s">
        <v>991</v>
      </c>
      <c r="I282" s="2" t="s">
        <v>872</v>
      </c>
      <c r="J282" s="2" t="s">
        <v>874</v>
      </c>
      <c r="K282" s="5" t="s">
        <v>1173</v>
      </c>
      <c r="L282" s="5">
        <v>4120</v>
      </c>
      <c r="M282" s="5">
        <v>1841</v>
      </c>
      <c r="N282" s="5" t="s">
        <v>918</v>
      </c>
      <c r="O282" s="8">
        <v>8</v>
      </c>
      <c r="P282" s="5">
        <v>1841</v>
      </c>
      <c r="Q282" s="5">
        <v>4120</v>
      </c>
      <c r="R282" s="17"/>
      <c r="S282" s="17"/>
      <c r="T282" s="5" t="s">
        <v>991</v>
      </c>
      <c r="U282" s="5" t="s">
        <v>871</v>
      </c>
      <c r="V282" s="5" t="s">
        <v>872</v>
      </c>
      <c r="W282" s="5" t="s">
        <v>873</v>
      </c>
      <c r="X282" s="5" t="s">
        <v>874</v>
      </c>
    </row>
    <row r="283" spans="1:24">
      <c r="A283" s="5" t="s">
        <v>266</v>
      </c>
      <c r="B283" s="10">
        <v>41576</v>
      </c>
      <c r="C283" s="10"/>
      <c r="D283" s="5" t="s">
        <v>1540</v>
      </c>
      <c r="E283" s="5">
        <v>10013</v>
      </c>
      <c r="F283" s="5" t="s">
        <v>1536</v>
      </c>
      <c r="G283" s="5">
        <v>1</v>
      </c>
      <c r="H283" s="2" t="s">
        <v>1000</v>
      </c>
      <c r="I283" s="2" t="s">
        <v>906</v>
      </c>
      <c r="J283" s="2" t="s">
        <v>908</v>
      </c>
      <c r="K283" s="5" t="s">
        <v>1236</v>
      </c>
      <c r="L283" s="5">
        <v>2580</v>
      </c>
      <c r="M283" s="5">
        <v>1518</v>
      </c>
      <c r="N283" s="5" t="s">
        <v>918</v>
      </c>
      <c r="O283" s="8">
        <v>5</v>
      </c>
      <c r="P283" s="5">
        <v>1518</v>
      </c>
      <c r="Q283" s="5">
        <v>2580</v>
      </c>
      <c r="R283" s="17"/>
      <c r="S283" s="17"/>
      <c r="T283" s="5" t="s">
        <v>1000</v>
      </c>
      <c r="U283" s="5" t="s">
        <v>905</v>
      </c>
      <c r="V283" s="5" t="s">
        <v>906</v>
      </c>
      <c r="W283" s="5" t="s">
        <v>907</v>
      </c>
      <c r="X283" s="5" t="s">
        <v>908</v>
      </c>
    </row>
    <row r="284" spans="1:24">
      <c r="A284" s="5" t="s">
        <v>267</v>
      </c>
      <c r="B284" s="10">
        <v>41577</v>
      </c>
      <c r="C284" s="10"/>
      <c r="D284" s="5" t="s">
        <v>1546</v>
      </c>
      <c r="E284" s="5">
        <v>10006</v>
      </c>
      <c r="F284" s="5" t="s">
        <v>1534</v>
      </c>
      <c r="G284" s="5">
        <v>1</v>
      </c>
      <c r="H284" s="2" t="s">
        <v>1561</v>
      </c>
      <c r="I284" s="2" t="s">
        <v>882</v>
      </c>
      <c r="J284" s="2" t="s">
        <v>884</v>
      </c>
      <c r="K284" s="5" t="s">
        <v>1234</v>
      </c>
      <c r="L284" s="5">
        <v>3626</v>
      </c>
      <c r="M284" s="5">
        <v>1590</v>
      </c>
      <c r="N284" s="5" t="s">
        <v>918</v>
      </c>
      <c r="O284" s="8">
        <v>4</v>
      </c>
      <c r="P284" s="5">
        <v>1590</v>
      </c>
      <c r="Q284" s="5">
        <v>3626</v>
      </c>
      <c r="R284" s="17"/>
      <c r="S284" s="17"/>
      <c r="T284" s="5" t="s">
        <v>1561</v>
      </c>
      <c r="U284" s="5" t="s">
        <v>881</v>
      </c>
      <c r="V284" s="5" t="s">
        <v>882</v>
      </c>
      <c r="W284" s="5" t="s">
        <v>883</v>
      </c>
      <c r="X284" s="5" t="s">
        <v>884</v>
      </c>
    </row>
    <row r="285" spans="1:24">
      <c r="A285" s="5" t="s">
        <v>268</v>
      </c>
      <c r="B285" s="10">
        <v>41577</v>
      </c>
      <c r="C285" s="10"/>
      <c r="D285" s="5" t="s">
        <v>1545</v>
      </c>
      <c r="E285" s="5">
        <v>10009</v>
      </c>
      <c r="F285" s="5" t="s">
        <v>1421</v>
      </c>
      <c r="G285" s="5">
        <v>3</v>
      </c>
      <c r="H285" s="2" t="s">
        <v>996</v>
      </c>
      <c r="I285" s="2" t="s">
        <v>892</v>
      </c>
      <c r="J285" s="2" t="s">
        <v>894</v>
      </c>
      <c r="K285" s="5" t="s">
        <v>1121</v>
      </c>
      <c r="L285" s="5">
        <v>4589</v>
      </c>
      <c r="M285" s="5">
        <v>1478</v>
      </c>
      <c r="N285" s="5" t="s">
        <v>925</v>
      </c>
      <c r="O285" s="8">
        <v>6</v>
      </c>
      <c r="P285" s="5">
        <v>4434</v>
      </c>
      <c r="Q285" s="5">
        <v>13767</v>
      </c>
      <c r="R285" s="17"/>
      <c r="S285" s="17"/>
      <c r="T285" s="5" t="s">
        <v>996</v>
      </c>
      <c r="U285" s="5" t="s">
        <v>891</v>
      </c>
      <c r="V285" s="5" t="s">
        <v>892</v>
      </c>
      <c r="W285" s="5" t="s">
        <v>893</v>
      </c>
      <c r="X285" s="5" t="s">
        <v>894</v>
      </c>
    </row>
    <row r="286" spans="1:24">
      <c r="A286" s="5" t="s">
        <v>269</v>
      </c>
      <c r="B286" s="10">
        <v>41578</v>
      </c>
      <c r="C286" s="10"/>
      <c r="D286" s="5" t="s">
        <v>1540</v>
      </c>
      <c r="E286" s="5">
        <v>10003</v>
      </c>
      <c r="F286" s="5" t="s">
        <v>1470</v>
      </c>
      <c r="G286" s="5">
        <v>1</v>
      </c>
      <c r="H286" s="2" t="s">
        <v>991</v>
      </c>
      <c r="I286" s="2" t="s">
        <v>872</v>
      </c>
      <c r="J286" s="2" t="s">
        <v>874</v>
      </c>
      <c r="K286" s="5" t="s">
        <v>1170</v>
      </c>
      <c r="L286" s="5">
        <v>2509</v>
      </c>
      <c r="M286" s="5">
        <v>1452</v>
      </c>
      <c r="N286" s="5" t="s">
        <v>918</v>
      </c>
      <c r="O286" s="8">
        <v>5</v>
      </c>
      <c r="P286" s="5">
        <v>1452</v>
      </c>
      <c r="Q286" s="5">
        <v>2509</v>
      </c>
      <c r="R286" s="17"/>
      <c r="S286" s="17"/>
      <c r="T286" s="5" t="s">
        <v>991</v>
      </c>
      <c r="U286" s="5" t="s">
        <v>871</v>
      </c>
      <c r="V286" s="5" t="s">
        <v>872</v>
      </c>
      <c r="W286" s="5" t="s">
        <v>873</v>
      </c>
      <c r="X286" s="5" t="s">
        <v>874</v>
      </c>
    </row>
    <row r="287" spans="1:24">
      <c r="A287" s="5" t="s">
        <v>270</v>
      </c>
      <c r="B287" s="10">
        <v>41578</v>
      </c>
      <c r="C287" s="10"/>
      <c r="D287" s="5" t="s">
        <v>1543</v>
      </c>
      <c r="E287" s="5">
        <v>10007</v>
      </c>
      <c r="F287" s="5" t="s">
        <v>1339</v>
      </c>
      <c r="G287" s="5">
        <v>1</v>
      </c>
      <c r="H287" s="2" t="s">
        <v>994</v>
      </c>
      <c r="I287" s="2" t="s">
        <v>886</v>
      </c>
      <c r="J287" s="2" t="s">
        <v>887</v>
      </c>
      <c r="K287" s="5" t="s">
        <v>1039</v>
      </c>
      <c r="L287" s="5">
        <v>2868</v>
      </c>
      <c r="M287" s="5">
        <v>2479</v>
      </c>
      <c r="N287" s="5" t="s">
        <v>923</v>
      </c>
      <c r="O287" s="8">
        <v>10</v>
      </c>
      <c r="P287" s="5">
        <v>2479</v>
      </c>
      <c r="Q287" s="5">
        <v>2868</v>
      </c>
      <c r="R287" s="17"/>
      <c r="S287" s="17"/>
      <c r="T287" s="5" t="s">
        <v>994</v>
      </c>
      <c r="U287" s="5" t="s">
        <v>885</v>
      </c>
      <c r="V287" s="5" t="s">
        <v>886</v>
      </c>
      <c r="W287" s="5" t="s">
        <v>879</v>
      </c>
      <c r="X287" s="5" t="s">
        <v>887</v>
      </c>
    </row>
    <row r="288" spans="1:24">
      <c r="A288" s="5" t="s">
        <v>271</v>
      </c>
      <c r="B288" s="10">
        <v>41578</v>
      </c>
      <c r="C288" s="10"/>
      <c r="D288" s="5" t="s">
        <v>1539</v>
      </c>
      <c r="E288" s="5">
        <v>10003</v>
      </c>
      <c r="F288" s="5" t="s">
        <v>1344</v>
      </c>
      <c r="G288" s="5">
        <v>1</v>
      </c>
      <c r="H288" s="2" t="s">
        <v>991</v>
      </c>
      <c r="I288" s="2" t="s">
        <v>872</v>
      </c>
      <c r="J288" s="2" t="s">
        <v>874</v>
      </c>
      <c r="K288" s="5" t="s">
        <v>1044</v>
      </c>
      <c r="L288" s="5">
        <v>3139</v>
      </c>
      <c r="M288" s="5">
        <v>2147</v>
      </c>
      <c r="N288" s="5" t="s">
        <v>918</v>
      </c>
      <c r="O288" s="8">
        <v>4</v>
      </c>
      <c r="P288" s="5">
        <v>2147</v>
      </c>
      <c r="Q288" s="5">
        <v>3139</v>
      </c>
      <c r="R288" s="17"/>
      <c r="S288" s="17"/>
      <c r="T288" s="5" t="s">
        <v>991</v>
      </c>
      <c r="U288" s="5" t="s">
        <v>871</v>
      </c>
      <c r="V288" s="5" t="s">
        <v>872</v>
      </c>
      <c r="W288" s="5" t="s">
        <v>873</v>
      </c>
      <c r="X288" s="5" t="s">
        <v>874</v>
      </c>
    </row>
    <row r="289" spans="1:24">
      <c r="A289" s="5" t="s">
        <v>272</v>
      </c>
      <c r="B289" s="10">
        <v>41578</v>
      </c>
      <c r="C289" s="10"/>
      <c r="D289" s="5" t="s">
        <v>1546</v>
      </c>
      <c r="E289" s="5">
        <v>10004</v>
      </c>
      <c r="F289" s="5" t="s">
        <v>1279</v>
      </c>
      <c r="G289" s="5">
        <v>3</v>
      </c>
      <c r="H289" s="2" t="s">
        <v>992</v>
      </c>
      <c r="I289" s="2" t="s">
        <v>864</v>
      </c>
      <c r="J289" s="2" t="s">
        <v>876</v>
      </c>
      <c r="K289" s="5" t="s">
        <v>979</v>
      </c>
      <c r="L289" s="5">
        <v>3458</v>
      </c>
      <c r="M289" s="5">
        <v>1684</v>
      </c>
      <c r="N289" s="5" t="s">
        <v>925</v>
      </c>
      <c r="O289" s="8">
        <v>4</v>
      </c>
      <c r="P289" s="5">
        <v>5052</v>
      </c>
      <c r="Q289" s="5">
        <v>10374</v>
      </c>
      <c r="R289" s="17"/>
      <c r="S289" s="17"/>
      <c r="T289" s="5" t="s">
        <v>992</v>
      </c>
      <c r="U289" s="5" t="s">
        <v>875</v>
      </c>
      <c r="V289" s="5" t="s">
        <v>864</v>
      </c>
      <c r="W289" s="5" t="s">
        <v>865</v>
      </c>
      <c r="X289" s="5" t="s">
        <v>876</v>
      </c>
    </row>
    <row r="290" spans="1:24">
      <c r="A290" s="5" t="s">
        <v>273</v>
      </c>
      <c r="B290" s="10">
        <v>41581</v>
      </c>
      <c r="C290" s="10"/>
      <c r="D290" s="5" t="s">
        <v>1546</v>
      </c>
      <c r="E290" s="5">
        <v>10002</v>
      </c>
      <c r="F290" s="5" t="s">
        <v>1297</v>
      </c>
      <c r="G290" s="5">
        <v>2</v>
      </c>
      <c r="H290" s="2" t="s">
        <v>990</v>
      </c>
      <c r="I290" s="2" t="s">
        <v>868</v>
      </c>
      <c r="J290" s="2" t="s">
        <v>870</v>
      </c>
      <c r="K290" s="5" t="s">
        <v>961</v>
      </c>
      <c r="L290" s="5">
        <v>3282</v>
      </c>
      <c r="M290" s="5">
        <v>1654</v>
      </c>
      <c r="N290" s="5" t="s">
        <v>925</v>
      </c>
      <c r="O290" s="8">
        <v>4</v>
      </c>
      <c r="P290" s="5">
        <v>3308</v>
      </c>
      <c r="Q290" s="5">
        <v>6564</v>
      </c>
      <c r="R290" s="17"/>
      <c r="S290" s="17"/>
      <c r="T290" s="5" t="s">
        <v>990</v>
      </c>
      <c r="U290" s="5" t="s">
        <v>867</v>
      </c>
      <c r="V290" s="5" t="s">
        <v>868</v>
      </c>
      <c r="W290" s="5" t="s">
        <v>869</v>
      </c>
      <c r="X290" s="5" t="s">
        <v>870</v>
      </c>
    </row>
    <row r="291" spans="1:24">
      <c r="A291" s="5" t="s">
        <v>274</v>
      </c>
      <c r="B291" s="10">
        <v>41582</v>
      </c>
      <c r="C291" s="10"/>
      <c r="D291" s="5" t="s">
        <v>1541</v>
      </c>
      <c r="E291" s="5">
        <v>10007</v>
      </c>
      <c r="F291" s="5" t="s">
        <v>1413</v>
      </c>
      <c r="G291" s="5">
        <v>1</v>
      </c>
      <c r="H291" s="2" t="s">
        <v>994</v>
      </c>
      <c r="I291" s="2" t="s">
        <v>886</v>
      </c>
      <c r="J291" s="2" t="s">
        <v>887</v>
      </c>
      <c r="K291" s="5" t="s">
        <v>1113</v>
      </c>
      <c r="L291" s="5">
        <v>3055</v>
      </c>
      <c r="M291" s="5">
        <v>2269</v>
      </c>
      <c r="N291" s="5" t="s">
        <v>920</v>
      </c>
      <c r="O291" s="8">
        <v>8</v>
      </c>
      <c r="P291" s="5">
        <v>2269</v>
      </c>
      <c r="Q291" s="5">
        <v>3055</v>
      </c>
      <c r="R291" s="17"/>
      <c r="S291" s="17"/>
      <c r="T291" s="5" t="s">
        <v>994</v>
      </c>
      <c r="U291" s="5" t="s">
        <v>885</v>
      </c>
      <c r="V291" s="5" t="s">
        <v>886</v>
      </c>
      <c r="W291" s="5" t="s">
        <v>879</v>
      </c>
      <c r="X291" s="5" t="s">
        <v>887</v>
      </c>
    </row>
    <row r="292" spans="1:24">
      <c r="A292" s="5" t="s">
        <v>275</v>
      </c>
      <c r="B292" s="10">
        <v>41582</v>
      </c>
      <c r="C292" s="10"/>
      <c r="D292" s="5" t="s">
        <v>1539</v>
      </c>
      <c r="E292" s="5">
        <v>10007</v>
      </c>
      <c r="F292" s="5" t="s">
        <v>1312</v>
      </c>
      <c r="G292" s="5">
        <v>1</v>
      </c>
      <c r="H292" s="2" t="s">
        <v>994</v>
      </c>
      <c r="I292" s="2" t="s">
        <v>886</v>
      </c>
      <c r="J292" s="2" t="s">
        <v>887</v>
      </c>
      <c r="K292" s="5" t="s">
        <v>1017</v>
      </c>
      <c r="L292" s="5">
        <v>3566</v>
      </c>
      <c r="M292" s="5">
        <v>2276</v>
      </c>
      <c r="N292" s="5" t="s">
        <v>918</v>
      </c>
      <c r="O292" s="8">
        <v>4</v>
      </c>
      <c r="P292" s="5">
        <v>2276</v>
      </c>
      <c r="Q292" s="5">
        <v>3566</v>
      </c>
      <c r="R292" s="17"/>
      <c r="S292" s="17"/>
      <c r="T292" s="5" t="s">
        <v>994</v>
      </c>
      <c r="U292" s="5" t="s">
        <v>885</v>
      </c>
      <c r="V292" s="5" t="s">
        <v>886</v>
      </c>
      <c r="W292" s="5" t="s">
        <v>879</v>
      </c>
      <c r="X292" s="5" t="s">
        <v>887</v>
      </c>
    </row>
    <row r="293" spans="1:24">
      <c r="A293" s="5" t="s">
        <v>276</v>
      </c>
      <c r="B293" s="10">
        <v>41582</v>
      </c>
      <c r="C293" s="10"/>
      <c r="D293" s="5" t="s">
        <v>1540</v>
      </c>
      <c r="E293" s="5">
        <v>10002</v>
      </c>
      <c r="F293" s="5" t="s">
        <v>1492</v>
      </c>
      <c r="G293" s="5">
        <v>1</v>
      </c>
      <c r="H293" s="2" t="s">
        <v>990</v>
      </c>
      <c r="I293" s="2" t="s">
        <v>868</v>
      </c>
      <c r="J293" s="2" t="s">
        <v>870</v>
      </c>
      <c r="K293" s="5" t="s">
        <v>1192</v>
      </c>
      <c r="L293" s="5">
        <v>4599</v>
      </c>
      <c r="M293" s="5">
        <v>1332</v>
      </c>
      <c r="N293" s="5" t="s">
        <v>920</v>
      </c>
      <c r="O293" s="8">
        <v>5</v>
      </c>
      <c r="P293" s="5">
        <v>1332</v>
      </c>
      <c r="Q293" s="5">
        <v>4599</v>
      </c>
      <c r="R293" s="17"/>
      <c r="S293" s="17"/>
      <c r="T293" s="5" t="s">
        <v>990</v>
      </c>
      <c r="U293" s="5" t="s">
        <v>867</v>
      </c>
      <c r="V293" s="5" t="s">
        <v>868</v>
      </c>
      <c r="W293" s="5" t="s">
        <v>869</v>
      </c>
      <c r="X293" s="5" t="s">
        <v>870</v>
      </c>
    </row>
    <row r="294" spans="1:24">
      <c r="A294" s="5" t="s">
        <v>277</v>
      </c>
      <c r="B294" s="10">
        <v>41584</v>
      </c>
      <c r="C294" s="10"/>
      <c r="D294" s="5" t="s">
        <v>1544</v>
      </c>
      <c r="E294" s="5">
        <v>10001</v>
      </c>
      <c r="F294" s="5" t="s">
        <v>1475</v>
      </c>
      <c r="G294" s="5">
        <v>3</v>
      </c>
      <c r="H294" s="2" t="s">
        <v>1562</v>
      </c>
      <c r="I294" s="2" t="s">
        <v>864</v>
      </c>
      <c r="J294" s="2" t="s">
        <v>866</v>
      </c>
      <c r="K294" s="5" t="s">
        <v>1175</v>
      </c>
      <c r="L294" s="5">
        <v>3590</v>
      </c>
      <c r="M294" s="5">
        <v>1866</v>
      </c>
      <c r="N294" s="5" t="s">
        <v>925</v>
      </c>
      <c r="O294" s="8">
        <v>3</v>
      </c>
      <c r="P294" s="5">
        <v>5598</v>
      </c>
      <c r="Q294" s="5">
        <v>10770</v>
      </c>
      <c r="R294" s="17"/>
      <c r="S294" s="17"/>
      <c r="T294" s="5" t="s">
        <v>1562</v>
      </c>
      <c r="U294" s="5" t="s">
        <v>863</v>
      </c>
      <c r="V294" s="5" t="s">
        <v>864</v>
      </c>
      <c r="W294" s="5" t="s">
        <v>865</v>
      </c>
      <c r="X294" s="5" t="s">
        <v>866</v>
      </c>
    </row>
    <row r="295" spans="1:24">
      <c r="A295" s="5" t="s">
        <v>278</v>
      </c>
      <c r="B295" s="10">
        <v>41586</v>
      </c>
      <c r="C295" s="10"/>
      <c r="D295" s="5" t="s">
        <v>1543</v>
      </c>
      <c r="E295" s="5">
        <v>10005</v>
      </c>
      <c r="F295" s="5" t="s">
        <v>1298</v>
      </c>
      <c r="G295" s="5">
        <v>2</v>
      </c>
      <c r="H295" s="2" t="s">
        <v>993</v>
      </c>
      <c r="I295" s="2" t="s">
        <v>878</v>
      </c>
      <c r="J295" s="2" t="s">
        <v>880</v>
      </c>
      <c r="K295" s="5" t="s">
        <v>943</v>
      </c>
      <c r="L295" s="5">
        <v>4834</v>
      </c>
      <c r="M295" s="5">
        <v>1501</v>
      </c>
      <c r="N295" s="5" t="s">
        <v>925</v>
      </c>
      <c r="O295" s="8">
        <v>10</v>
      </c>
      <c r="P295" s="5">
        <v>3002</v>
      </c>
      <c r="Q295" s="5">
        <v>9668</v>
      </c>
      <c r="R295" s="17"/>
      <c r="S295" s="17"/>
      <c r="T295" s="5" t="s">
        <v>993</v>
      </c>
      <c r="U295" s="5" t="s">
        <v>877</v>
      </c>
      <c r="V295" s="5" t="s">
        <v>878</v>
      </c>
      <c r="W295" s="5" t="s">
        <v>879</v>
      </c>
      <c r="X295" s="5" t="s">
        <v>880</v>
      </c>
    </row>
    <row r="296" spans="1:24">
      <c r="A296" s="5" t="s">
        <v>279</v>
      </c>
      <c r="B296" s="10">
        <v>41588</v>
      </c>
      <c r="C296" s="10"/>
      <c r="D296" s="5" t="s">
        <v>1544</v>
      </c>
      <c r="E296" s="5">
        <v>10002</v>
      </c>
      <c r="F296" s="5" t="s">
        <v>1536</v>
      </c>
      <c r="G296" s="5">
        <v>1</v>
      </c>
      <c r="H296" s="2" t="s">
        <v>990</v>
      </c>
      <c r="I296" s="2" t="s">
        <v>868</v>
      </c>
      <c r="J296" s="2" t="s">
        <v>870</v>
      </c>
      <c r="K296" s="5" t="s">
        <v>1236</v>
      </c>
      <c r="L296" s="5">
        <v>2580</v>
      </c>
      <c r="M296" s="5">
        <v>1518</v>
      </c>
      <c r="N296" s="5" t="s">
        <v>918</v>
      </c>
      <c r="O296" s="8">
        <v>3</v>
      </c>
      <c r="P296" s="5">
        <v>1518</v>
      </c>
      <c r="Q296" s="5">
        <v>2580</v>
      </c>
      <c r="R296" s="17"/>
      <c r="S296" s="17"/>
      <c r="T296" s="5" t="s">
        <v>990</v>
      </c>
      <c r="U296" s="5" t="s">
        <v>867</v>
      </c>
      <c r="V296" s="5" t="s">
        <v>868</v>
      </c>
      <c r="W296" s="5" t="s">
        <v>869</v>
      </c>
      <c r="X296" s="5" t="s">
        <v>870</v>
      </c>
    </row>
    <row r="297" spans="1:24">
      <c r="A297" s="5" t="s">
        <v>280</v>
      </c>
      <c r="B297" s="10">
        <v>41588</v>
      </c>
      <c r="C297" s="10"/>
      <c r="D297" s="5" t="s">
        <v>1543</v>
      </c>
      <c r="E297" s="5">
        <v>10008</v>
      </c>
      <c r="F297" s="5" t="s">
        <v>1316</v>
      </c>
      <c r="G297" s="5">
        <v>2</v>
      </c>
      <c r="H297" s="2" t="s">
        <v>995</v>
      </c>
      <c r="I297" s="2" t="s">
        <v>889</v>
      </c>
      <c r="J297" s="2" t="s">
        <v>890</v>
      </c>
      <c r="K297" s="5" t="s">
        <v>986</v>
      </c>
      <c r="L297" s="5">
        <v>3253</v>
      </c>
      <c r="M297" s="5">
        <v>2137</v>
      </c>
      <c r="N297" s="5" t="s">
        <v>923</v>
      </c>
      <c r="O297" s="8">
        <v>10</v>
      </c>
      <c r="P297" s="5">
        <v>4274</v>
      </c>
      <c r="Q297" s="5">
        <v>6506</v>
      </c>
      <c r="R297" s="17"/>
      <c r="S297" s="17"/>
      <c r="T297" s="5" t="s">
        <v>995</v>
      </c>
      <c r="U297" s="5" t="s">
        <v>888</v>
      </c>
      <c r="V297" s="5" t="s">
        <v>889</v>
      </c>
      <c r="W297" s="5" t="s">
        <v>865</v>
      </c>
      <c r="X297" s="5" t="s">
        <v>890</v>
      </c>
    </row>
    <row r="298" spans="1:24">
      <c r="A298" s="5" t="s">
        <v>281</v>
      </c>
      <c r="B298" s="10">
        <v>41588</v>
      </c>
      <c r="C298" s="10"/>
      <c r="D298" s="5" t="s">
        <v>1545</v>
      </c>
      <c r="E298" s="5">
        <v>10009</v>
      </c>
      <c r="F298" s="5" t="s">
        <v>1426</v>
      </c>
      <c r="G298" s="5">
        <v>2</v>
      </c>
      <c r="H298" s="2" t="s">
        <v>996</v>
      </c>
      <c r="I298" s="2" t="s">
        <v>892</v>
      </c>
      <c r="J298" s="2" t="s">
        <v>894</v>
      </c>
      <c r="K298" s="5" t="s">
        <v>1126</v>
      </c>
      <c r="L298" s="5">
        <v>3504</v>
      </c>
      <c r="M298" s="5">
        <v>2309</v>
      </c>
      <c r="N298" s="5" t="s">
        <v>918</v>
      </c>
      <c r="O298" s="8">
        <v>6</v>
      </c>
      <c r="P298" s="5">
        <v>4618</v>
      </c>
      <c r="Q298" s="5">
        <v>7008</v>
      </c>
      <c r="R298" s="17"/>
      <c r="S298" s="17"/>
      <c r="T298" s="5" t="s">
        <v>996</v>
      </c>
      <c r="U298" s="5" t="s">
        <v>891</v>
      </c>
      <c r="V298" s="5" t="s">
        <v>892</v>
      </c>
      <c r="W298" s="5" t="s">
        <v>893</v>
      </c>
      <c r="X298" s="5" t="s">
        <v>894</v>
      </c>
    </row>
    <row r="299" spans="1:24">
      <c r="A299" s="5" t="s">
        <v>282</v>
      </c>
      <c r="B299" s="10">
        <v>41589</v>
      </c>
      <c r="C299" s="10"/>
      <c r="D299" s="5" t="s">
        <v>1543</v>
      </c>
      <c r="E299" s="5">
        <v>10014</v>
      </c>
      <c r="F299" s="5" t="s">
        <v>1485</v>
      </c>
      <c r="G299" s="5">
        <v>1</v>
      </c>
      <c r="H299" s="2" t="s">
        <v>1001</v>
      </c>
      <c r="I299" s="2" t="s">
        <v>910</v>
      </c>
      <c r="J299" s="2" t="s">
        <v>912</v>
      </c>
      <c r="K299" s="5" t="s">
        <v>1185</v>
      </c>
      <c r="L299" s="5">
        <v>3245</v>
      </c>
      <c r="M299" s="5">
        <v>1964</v>
      </c>
      <c r="N299" s="5" t="s">
        <v>918</v>
      </c>
      <c r="O299" s="8">
        <v>10</v>
      </c>
      <c r="P299" s="5">
        <v>1964</v>
      </c>
      <c r="Q299" s="5">
        <v>3245</v>
      </c>
      <c r="R299" s="17"/>
      <c r="S299" s="17"/>
      <c r="T299" s="5" t="s">
        <v>1001</v>
      </c>
      <c r="U299" s="5" t="s">
        <v>909</v>
      </c>
      <c r="V299" s="5" t="s">
        <v>910</v>
      </c>
      <c r="W299" s="5" t="s">
        <v>911</v>
      </c>
      <c r="X299" s="5" t="s">
        <v>912</v>
      </c>
    </row>
    <row r="300" spans="1:24">
      <c r="A300" s="5" t="s">
        <v>283</v>
      </c>
      <c r="B300" s="10">
        <v>41589</v>
      </c>
      <c r="C300" s="10"/>
      <c r="D300" s="5" t="s">
        <v>1539</v>
      </c>
      <c r="E300" s="5">
        <v>10015</v>
      </c>
      <c r="F300" s="5" t="s">
        <v>1323</v>
      </c>
      <c r="G300" s="5">
        <v>3</v>
      </c>
      <c r="H300" s="2" t="s">
        <v>1002</v>
      </c>
      <c r="I300" s="2" t="s">
        <v>914</v>
      </c>
      <c r="J300" s="2" t="s">
        <v>915</v>
      </c>
      <c r="K300" s="5" t="s">
        <v>1023</v>
      </c>
      <c r="L300" s="5">
        <v>3569</v>
      </c>
      <c r="M300" s="5">
        <v>2320</v>
      </c>
      <c r="N300" s="5" t="s">
        <v>923</v>
      </c>
      <c r="O300" s="8">
        <v>4</v>
      </c>
      <c r="P300" s="5">
        <v>6960</v>
      </c>
      <c r="Q300" s="5">
        <v>10707</v>
      </c>
      <c r="R300" s="17"/>
      <c r="S300" s="17"/>
      <c r="T300" s="5" t="s">
        <v>1002</v>
      </c>
      <c r="U300" s="5" t="s">
        <v>913</v>
      </c>
      <c r="V300" s="5" t="s">
        <v>914</v>
      </c>
      <c r="W300" s="5" t="s">
        <v>907</v>
      </c>
      <c r="X300" s="5" t="s">
        <v>915</v>
      </c>
    </row>
    <row r="301" spans="1:24">
      <c r="A301" s="5" t="s">
        <v>284</v>
      </c>
      <c r="B301" s="10">
        <v>41590</v>
      </c>
      <c r="C301" s="10"/>
      <c r="D301" s="5" t="s">
        <v>1545</v>
      </c>
      <c r="E301" s="5">
        <v>10014</v>
      </c>
      <c r="F301" s="5" t="s">
        <v>1431</v>
      </c>
      <c r="G301" s="5">
        <v>1</v>
      </c>
      <c r="H301" s="2" t="s">
        <v>1001</v>
      </c>
      <c r="I301" s="2" t="s">
        <v>910</v>
      </c>
      <c r="J301" s="2" t="s">
        <v>912</v>
      </c>
      <c r="K301" s="5" t="s">
        <v>1131</v>
      </c>
      <c r="L301" s="5">
        <v>2996</v>
      </c>
      <c r="M301" s="5">
        <v>1641</v>
      </c>
      <c r="N301" s="5" t="s">
        <v>918</v>
      </c>
      <c r="O301" s="8">
        <v>6</v>
      </c>
      <c r="P301" s="5">
        <v>1641</v>
      </c>
      <c r="Q301" s="5">
        <v>2996</v>
      </c>
      <c r="R301" s="17"/>
      <c r="S301" s="17"/>
      <c r="T301" s="5" t="s">
        <v>1001</v>
      </c>
      <c r="U301" s="5" t="s">
        <v>909</v>
      </c>
      <c r="V301" s="5" t="s">
        <v>910</v>
      </c>
      <c r="W301" s="5" t="s">
        <v>911</v>
      </c>
      <c r="X301" s="5" t="s">
        <v>912</v>
      </c>
    </row>
    <row r="302" spans="1:24">
      <c r="A302" s="5" t="s">
        <v>285</v>
      </c>
      <c r="B302" s="10">
        <v>41590</v>
      </c>
      <c r="C302" s="10"/>
      <c r="D302" s="5" t="s">
        <v>1546</v>
      </c>
      <c r="E302" s="5">
        <v>10012</v>
      </c>
      <c r="F302" s="5" t="s">
        <v>1315</v>
      </c>
      <c r="G302" s="5">
        <v>1</v>
      </c>
      <c r="H302" s="2" t="s">
        <v>999</v>
      </c>
      <c r="I302" s="2" t="s">
        <v>903</v>
      </c>
      <c r="J302" s="2" t="s">
        <v>904</v>
      </c>
      <c r="K302" s="5" t="s">
        <v>953</v>
      </c>
      <c r="L302" s="5">
        <v>3048</v>
      </c>
      <c r="M302" s="5">
        <v>1616</v>
      </c>
      <c r="N302" s="5" t="s">
        <v>925</v>
      </c>
      <c r="O302" s="8">
        <v>4</v>
      </c>
      <c r="P302" s="5">
        <v>1616</v>
      </c>
      <c r="Q302" s="5">
        <v>3048</v>
      </c>
      <c r="R302" s="17"/>
      <c r="S302" s="17"/>
      <c r="T302" s="5" t="s">
        <v>999</v>
      </c>
      <c r="U302" s="5" t="s">
        <v>902</v>
      </c>
      <c r="V302" s="5" t="s">
        <v>903</v>
      </c>
      <c r="W302" s="5" t="s">
        <v>879</v>
      </c>
      <c r="X302" s="5" t="s">
        <v>904</v>
      </c>
    </row>
    <row r="303" spans="1:24">
      <c r="A303" s="5" t="s">
        <v>286</v>
      </c>
      <c r="B303" s="10">
        <v>41590</v>
      </c>
      <c r="C303" s="10"/>
      <c r="D303" s="5" t="s">
        <v>1540</v>
      </c>
      <c r="E303" s="5">
        <v>10005</v>
      </c>
      <c r="F303" s="5" t="s">
        <v>1447</v>
      </c>
      <c r="G303" s="5">
        <v>1</v>
      </c>
      <c r="H303" s="2" t="s">
        <v>993</v>
      </c>
      <c r="I303" s="2" t="s">
        <v>878</v>
      </c>
      <c r="J303" s="2" t="s">
        <v>880</v>
      </c>
      <c r="K303" s="5" t="s">
        <v>1147</v>
      </c>
      <c r="L303" s="5">
        <v>4901</v>
      </c>
      <c r="M303" s="5">
        <v>1789</v>
      </c>
      <c r="N303" s="5" t="s">
        <v>918</v>
      </c>
      <c r="O303" s="8">
        <v>5</v>
      </c>
      <c r="P303" s="5">
        <v>1789</v>
      </c>
      <c r="Q303" s="5">
        <v>4901</v>
      </c>
      <c r="R303" s="17"/>
      <c r="S303" s="17"/>
      <c r="T303" s="5" t="s">
        <v>993</v>
      </c>
      <c r="U303" s="5" t="s">
        <v>877</v>
      </c>
      <c r="V303" s="5" t="s">
        <v>878</v>
      </c>
      <c r="W303" s="5" t="s">
        <v>879</v>
      </c>
      <c r="X303" s="5" t="s">
        <v>880</v>
      </c>
    </row>
    <row r="304" spans="1:24">
      <c r="A304" s="5" t="s">
        <v>287</v>
      </c>
      <c r="B304" s="10">
        <v>41591</v>
      </c>
      <c r="C304" s="10"/>
      <c r="D304" s="5" t="s">
        <v>1544</v>
      </c>
      <c r="E304" s="5">
        <v>10014</v>
      </c>
      <c r="F304" s="5" t="s">
        <v>1374</v>
      </c>
      <c r="G304" s="5">
        <v>1</v>
      </c>
      <c r="H304" s="2" t="s">
        <v>1001</v>
      </c>
      <c r="I304" s="2" t="s">
        <v>910</v>
      </c>
      <c r="J304" s="2" t="s">
        <v>912</v>
      </c>
      <c r="K304" s="5" t="s">
        <v>1074</v>
      </c>
      <c r="L304" s="5">
        <v>2923</v>
      </c>
      <c r="M304" s="5">
        <v>2480</v>
      </c>
      <c r="N304" s="5" t="s">
        <v>923</v>
      </c>
      <c r="O304" s="8">
        <v>3</v>
      </c>
      <c r="P304" s="5">
        <v>2480</v>
      </c>
      <c r="Q304" s="5">
        <v>2923</v>
      </c>
      <c r="R304" s="17"/>
      <c r="S304" s="17"/>
      <c r="T304" s="5" t="s">
        <v>1001</v>
      </c>
      <c r="U304" s="5" t="s">
        <v>909</v>
      </c>
      <c r="V304" s="5" t="s">
        <v>910</v>
      </c>
      <c r="W304" s="5" t="s">
        <v>911</v>
      </c>
      <c r="X304" s="5" t="s">
        <v>912</v>
      </c>
    </row>
    <row r="305" spans="1:24">
      <c r="A305" s="5" t="s">
        <v>288</v>
      </c>
      <c r="B305" s="10">
        <v>41591</v>
      </c>
      <c r="C305" s="10"/>
      <c r="D305" s="5" t="s">
        <v>1545</v>
      </c>
      <c r="E305" s="5">
        <v>10010</v>
      </c>
      <c r="F305" s="5" t="s">
        <v>1497</v>
      </c>
      <c r="G305" s="5">
        <v>1</v>
      </c>
      <c r="H305" s="2" t="s">
        <v>997</v>
      </c>
      <c r="I305" s="2" t="s">
        <v>896</v>
      </c>
      <c r="J305" s="2" t="s">
        <v>897</v>
      </c>
      <c r="K305" s="5" t="s">
        <v>1197</v>
      </c>
      <c r="L305" s="5">
        <v>3686</v>
      </c>
      <c r="M305" s="5">
        <v>2401</v>
      </c>
      <c r="N305" s="5" t="s">
        <v>925</v>
      </c>
      <c r="O305" s="8">
        <v>6</v>
      </c>
      <c r="P305" s="5">
        <v>2401</v>
      </c>
      <c r="Q305" s="5">
        <v>3686</v>
      </c>
      <c r="R305" s="17"/>
      <c r="S305" s="17"/>
      <c r="T305" s="5" t="s">
        <v>997</v>
      </c>
      <c r="U305" s="5" t="s">
        <v>895</v>
      </c>
      <c r="V305" s="5" t="s">
        <v>896</v>
      </c>
      <c r="W305" s="5" t="s">
        <v>879</v>
      </c>
      <c r="X305" s="5" t="s">
        <v>897</v>
      </c>
    </row>
    <row r="306" spans="1:24">
      <c r="A306" s="5" t="s">
        <v>289</v>
      </c>
      <c r="B306" s="10">
        <v>41591</v>
      </c>
      <c r="C306" s="10"/>
      <c r="D306" s="5" t="s">
        <v>1546</v>
      </c>
      <c r="E306" s="5">
        <v>10005</v>
      </c>
      <c r="F306" s="5" t="s">
        <v>1368</v>
      </c>
      <c r="G306" s="5">
        <v>2</v>
      </c>
      <c r="H306" s="2" t="s">
        <v>993</v>
      </c>
      <c r="I306" s="2" t="s">
        <v>878</v>
      </c>
      <c r="J306" s="2" t="s">
        <v>880</v>
      </c>
      <c r="K306" s="5" t="s">
        <v>1068</v>
      </c>
      <c r="L306" s="5">
        <v>3646</v>
      </c>
      <c r="M306" s="5">
        <v>1603</v>
      </c>
      <c r="N306" s="5" t="s">
        <v>925</v>
      </c>
      <c r="O306" s="8">
        <v>4</v>
      </c>
      <c r="P306" s="5">
        <v>3206</v>
      </c>
      <c r="Q306" s="5">
        <v>7292</v>
      </c>
      <c r="R306" s="17"/>
      <c r="S306" s="17"/>
      <c r="T306" s="5" t="s">
        <v>993</v>
      </c>
      <c r="U306" s="5" t="s">
        <v>877</v>
      </c>
      <c r="V306" s="5" t="s">
        <v>878</v>
      </c>
      <c r="W306" s="5" t="s">
        <v>879</v>
      </c>
      <c r="X306" s="5" t="s">
        <v>880</v>
      </c>
    </row>
    <row r="307" spans="1:24">
      <c r="A307" s="5" t="s">
        <v>290</v>
      </c>
      <c r="B307" s="10">
        <v>41591</v>
      </c>
      <c r="C307" s="10"/>
      <c r="D307" s="5" t="s">
        <v>1543</v>
      </c>
      <c r="E307" s="5">
        <v>10006</v>
      </c>
      <c r="F307" s="5" t="s">
        <v>1299</v>
      </c>
      <c r="G307" s="5">
        <v>3</v>
      </c>
      <c r="H307" s="2" t="s">
        <v>1561</v>
      </c>
      <c r="I307" s="2" t="s">
        <v>882</v>
      </c>
      <c r="J307" s="2" t="s">
        <v>884</v>
      </c>
      <c r="K307" s="5" t="s">
        <v>944</v>
      </c>
      <c r="L307" s="5">
        <v>4891</v>
      </c>
      <c r="M307" s="5">
        <v>1745</v>
      </c>
      <c r="N307" s="5" t="s">
        <v>925</v>
      </c>
      <c r="O307" s="8">
        <v>10</v>
      </c>
      <c r="P307" s="5">
        <v>5235</v>
      </c>
      <c r="Q307" s="5">
        <v>14673</v>
      </c>
      <c r="R307" s="17"/>
      <c r="S307" s="17"/>
      <c r="T307" s="5" t="s">
        <v>1561</v>
      </c>
      <c r="U307" s="5" t="s">
        <v>881</v>
      </c>
      <c r="V307" s="5" t="s">
        <v>882</v>
      </c>
      <c r="W307" s="5" t="s">
        <v>883</v>
      </c>
      <c r="X307" s="5" t="s">
        <v>884</v>
      </c>
    </row>
    <row r="308" spans="1:24">
      <c r="A308" s="5" t="s">
        <v>291</v>
      </c>
      <c r="B308" s="10">
        <v>41595</v>
      </c>
      <c r="C308" s="10"/>
      <c r="D308" s="5" t="s">
        <v>1540</v>
      </c>
      <c r="E308" s="5">
        <v>10013</v>
      </c>
      <c r="F308" s="5" t="s">
        <v>1411</v>
      </c>
      <c r="G308" s="5">
        <v>1</v>
      </c>
      <c r="H308" s="2" t="s">
        <v>1000</v>
      </c>
      <c r="I308" s="2" t="s">
        <v>906</v>
      </c>
      <c r="J308" s="2" t="s">
        <v>908</v>
      </c>
      <c r="K308" s="5" t="s">
        <v>1111</v>
      </c>
      <c r="L308" s="5">
        <v>2535</v>
      </c>
      <c r="M308" s="5">
        <v>1841</v>
      </c>
      <c r="N308" s="5" t="s">
        <v>918</v>
      </c>
      <c r="O308" s="8">
        <v>5</v>
      </c>
      <c r="P308" s="5">
        <v>1841</v>
      </c>
      <c r="Q308" s="5">
        <v>2535</v>
      </c>
      <c r="R308" s="17"/>
      <c r="S308" s="17"/>
      <c r="T308" s="5" t="s">
        <v>1000</v>
      </c>
      <c r="U308" s="5" t="s">
        <v>905</v>
      </c>
      <c r="V308" s="5" t="s">
        <v>906</v>
      </c>
      <c r="W308" s="5" t="s">
        <v>907</v>
      </c>
      <c r="X308" s="5" t="s">
        <v>908</v>
      </c>
    </row>
    <row r="309" spans="1:24">
      <c r="A309" s="5" t="s">
        <v>292</v>
      </c>
      <c r="B309" s="10">
        <v>41595</v>
      </c>
      <c r="C309" s="10"/>
      <c r="D309" s="5" t="s">
        <v>1543</v>
      </c>
      <c r="E309" s="5">
        <v>10007</v>
      </c>
      <c r="F309" s="5" t="s">
        <v>1259</v>
      </c>
      <c r="G309" s="5">
        <v>1</v>
      </c>
      <c r="H309" s="2" t="s">
        <v>994</v>
      </c>
      <c r="I309" s="2" t="s">
        <v>886</v>
      </c>
      <c r="J309" s="2" t="s">
        <v>887</v>
      </c>
      <c r="K309" s="5" t="s">
        <v>930</v>
      </c>
      <c r="L309" s="5">
        <v>4724</v>
      </c>
      <c r="M309" s="5">
        <v>2467</v>
      </c>
      <c r="N309" s="5" t="s">
        <v>918</v>
      </c>
      <c r="O309" s="8">
        <v>10</v>
      </c>
      <c r="P309" s="5">
        <v>2467</v>
      </c>
      <c r="Q309" s="5">
        <v>4724</v>
      </c>
      <c r="R309" s="17"/>
      <c r="S309" s="17"/>
      <c r="T309" s="5" t="s">
        <v>994</v>
      </c>
      <c r="U309" s="5" t="s">
        <v>885</v>
      </c>
      <c r="V309" s="5" t="s">
        <v>886</v>
      </c>
      <c r="W309" s="5" t="s">
        <v>879</v>
      </c>
      <c r="X309" s="5" t="s">
        <v>887</v>
      </c>
    </row>
    <row r="310" spans="1:24">
      <c r="A310" s="5" t="s">
        <v>293</v>
      </c>
      <c r="B310" s="10">
        <v>41595</v>
      </c>
      <c r="C310" s="10"/>
      <c r="D310" s="5" t="s">
        <v>1541</v>
      </c>
      <c r="E310" s="5">
        <v>10001</v>
      </c>
      <c r="F310" s="5" t="s">
        <v>1447</v>
      </c>
      <c r="G310" s="5">
        <v>1</v>
      </c>
      <c r="H310" s="2" t="s">
        <v>1562</v>
      </c>
      <c r="I310" s="2" t="s">
        <v>864</v>
      </c>
      <c r="J310" s="2" t="s">
        <v>866</v>
      </c>
      <c r="K310" s="5" t="s">
        <v>1147</v>
      </c>
      <c r="L310" s="5">
        <v>4901</v>
      </c>
      <c r="M310" s="5">
        <v>1789</v>
      </c>
      <c r="N310" s="5" t="s">
        <v>918</v>
      </c>
      <c r="O310" s="8">
        <v>8</v>
      </c>
      <c r="P310" s="5">
        <v>1789</v>
      </c>
      <c r="Q310" s="5">
        <v>4901</v>
      </c>
      <c r="R310" s="17"/>
      <c r="S310" s="17"/>
      <c r="T310" s="5" t="s">
        <v>1562</v>
      </c>
      <c r="U310" s="5" t="s">
        <v>863</v>
      </c>
      <c r="V310" s="5" t="s">
        <v>864</v>
      </c>
      <c r="W310" s="5" t="s">
        <v>865</v>
      </c>
      <c r="X310" s="5" t="s">
        <v>866</v>
      </c>
    </row>
    <row r="311" spans="1:24">
      <c r="A311" s="5" t="s">
        <v>294</v>
      </c>
      <c r="B311" s="10">
        <v>41595</v>
      </c>
      <c r="C311" s="10"/>
      <c r="D311" s="5" t="s">
        <v>1546</v>
      </c>
      <c r="E311" s="5">
        <v>10005</v>
      </c>
      <c r="F311" s="5" t="s">
        <v>1505</v>
      </c>
      <c r="G311" s="5">
        <v>2</v>
      </c>
      <c r="H311" s="2" t="s">
        <v>993</v>
      </c>
      <c r="I311" s="2" t="s">
        <v>878</v>
      </c>
      <c r="J311" s="2" t="s">
        <v>880</v>
      </c>
      <c r="K311" s="5" t="s">
        <v>1205</v>
      </c>
      <c r="L311" s="5">
        <v>2958</v>
      </c>
      <c r="M311" s="5">
        <v>1678</v>
      </c>
      <c r="N311" s="5" t="s">
        <v>925</v>
      </c>
      <c r="O311" s="8">
        <v>4</v>
      </c>
      <c r="P311" s="5">
        <v>3356</v>
      </c>
      <c r="Q311" s="5">
        <v>5916</v>
      </c>
      <c r="R311" s="17"/>
      <c r="S311" s="17"/>
      <c r="T311" s="5" t="s">
        <v>993</v>
      </c>
      <c r="U311" s="5" t="s">
        <v>877</v>
      </c>
      <c r="V311" s="5" t="s">
        <v>878</v>
      </c>
      <c r="W311" s="5" t="s">
        <v>879</v>
      </c>
      <c r="X311" s="5" t="s">
        <v>880</v>
      </c>
    </row>
    <row r="312" spans="1:24">
      <c r="A312" s="5" t="s">
        <v>295</v>
      </c>
      <c r="B312" s="10">
        <v>41596</v>
      </c>
      <c r="C312" s="10"/>
      <c r="D312" s="5" t="s">
        <v>1541</v>
      </c>
      <c r="E312" s="5">
        <v>10015</v>
      </c>
      <c r="F312" s="5" t="s">
        <v>1532</v>
      </c>
      <c r="G312" s="5">
        <v>2</v>
      </c>
      <c r="H312" s="2" t="s">
        <v>1002</v>
      </c>
      <c r="I312" s="2" t="s">
        <v>914</v>
      </c>
      <c r="J312" s="2" t="s">
        <v>915</v>
      </c>
      <c r="K312" s="5" t="s">
        <v>1232</v>
      </c>
      <c r="L312" s="5">
        <v>3514</v>
      </c>
      <c r="M312" s="5">
        <v>1257</v>
      </c>
      <c r="N312" s="5" t="s">
        <v>918</v>
      </c>
      <c r="O312" s="8">
        <v>8</v>
      </c>
      <c r="P312" s="5">
        <v>2514</v>
      </c>
      <c r="Q312" s="5">
        <v>7028</v>
      </c>
      <c r="R312" s="17"/>
      <c r="S312" s="17"/>
      <c r="T312" s="5" t="s">
        <v>1002</v>
      </c>
      <c r="U312" s="5" t="s">
        <v>913</v>
      </c>
      <c r="V312" s="5" t="s">
        <v>914</v>
      </c>
      <c r="W312" s="5" t="s">
        <v>907</v>
      </c>
      <c r="X312" s="5" t="s">
        <v>915</v>
      </c>
    </row>
    <row r="313" spans="1:24">
      <c r="A313" s="5" t="s">
        <v>296</v>
      </c>
      <c r="B313" s="10">
        <v>41597</v>
      </c>
      <c r="C313" s="10"/>
      <c r="D313" s="5" t="s">
        <v>1542</v>
      </c>
      <c r="E313" s="5">
        <v>10014</v>
      </c>
      <c r="F313" s="5" t="s">
        <v>1246</v>
      </c>
      <c r="G313" s="5">
        <v>2</v>
      </c>
      <c r="H313" s="2" t="s">
        <v>1001</v>
      </c>
      <c r="I313" s="2" t="s">
        <v>910</v>
      </c>
      <c r="J313" s="2" t="s">
        <v>912</v>
      </c>
      <c r="K313" s="5" t="s">
        <v>954</v>
      </c>
      <c r="L313" s="5">
        <v>3060</v>
      </c>
      <c r="M313" s="5">
        <v>1258</v>
      </c>
      <c r="N313" s="5" t="s">
        <v>923</v>
      </c>
      <c r="O313" s="8">
        <v>6</v>
      </c>
      <c r="P313" s="5">
        <v>2516</v>
      </c>
      <c r="Q313" s="5">
        <v>6120</v>
      </c>
      <c r="R313" s="17"/>
      <c r="S313" s="17"/>
      <c r="T313" s="5" t="s">
        <v>1001</v>
      </c>
      <c r="U313" s="5" t="s">
        <v>909</v>
      </c>
      <c r="V313" s="5" t="s">
        <v>910</v>
      </c>
      <c r="W313" s="5" t="s">
        <v>911</v>
      </c>
      <c r="X313" s="5" t="s">
        <v>912</v>
      </c>
    </row>
    <row r="314" spans="1:24">
      <c r="A314" s="5" t="s">
        <v>297</v>
      </c>
      <c r="B314" s="10">
        <v>41600</v>
      </c>
      <c r="C314" s="10"/>
      <c r="D314" s="5" t="s">
        <v>1543</v>
      </c>
      <c r="E314" s="5">
        <v>10008</v>
      </c>
      <c r="F314" s="5" t="s">
        <v>1487</v>
      </c>
      <c r="G314" s="5">
        <v>1</v>
      </c>
      <c r="H314" s="2" t="s">
        <v>995</v>
      </c>
      <c r="I314" s="2" t="s">
        <v>889</v>
      </c>
      <c r="J314" s="2" t="s">
        <v>890</v>
      </c>
      <c r="K314" s="5" t="s">
        <v>1187</v>
      </c>
      <c r="L314" s="5">
        <v>4206</v>
      </c>
      <c r="M314" s="5">
        <v>1201</v>
      </c>
      <c r="N314" s="5" t="s">
        <v>918</v>
      </c>
      <c r="O314" s="8">
        <v>10</v>
      </c>
      <c r="P314" s="5">
        <v>1201</v>
      </c>
      <c r="Q314" s="5">
        <v>4206</v>
      </c>
      <c r="R314" s="17"/>
      <c r="S314" s="17"/>
      <c r="T314" s="5" t="s">
        <v>995</v>
      </c>
      <c r="U314" s="5" t="s">
        <v>888</v>
      </c>
      <c r="V314" s="5" t="s">
        <v>889</v>
      </c>
      <c r="W314" s="5" t="s">
        <v>865</v>
      </c>
      <c r="X314" s="5" t="s">
        <v>890</v>
      </c>
    </row>
    <row r="315" spans="1:24">
      <c r="A315" s="5" t="s">
        <v>298</v>
      </c>
      <c r="B315" s="10">
        <v>41600</v>
      </c>
      <c r="C315" s="10"/>
      <c r="D315" s="5" t="s">
        <v>1540</v>
      </c>
      <c r="E315" s="5">
        <v>10013</v>
      </c>
      <c r="F315" s="5" t="s">
        <v>1489</v>
      </c>
      <c r="G315" s="5">
        <v>1</v>
      </c>
      <c r="H315" s="2" t="s">
        <v>1000</v>
      </c>
      <c r="I315" s="2" t="s">
        <v>906</v>
      </c>
      <c r="J315" s="2" t="s">
        <v>908</v>
      </c>
      <c r="K315" s="5" t="s">
        <v>1189</v>
      </c>
      <c r="L315" s="5">
        <v>4476</v>
      </c>
      <c r="M315" s="5">
        <v>2494</v>
      </c>
      <c r="N315" s="5" t="s">
        <v>918</v>
      </c>
      <c r="O315" s="8">
        <v>5</v>
      </c>
      <c r="P315" s="5">
        <v>2494</v>
      </c>
      <c r="Q315" s="5">
        <v>4476</v>
      </c>
      <c r="R315" s="17"/>
      <c r="S315" s="17"/>
      <c r="T315" s="5" t="s">
        <v>1000</v>
      </c>
      <c r="U315" s="5" t="s">
        <v>905</v>
      </c>
      <c r="V315" s="5" t="s">
        <v>906</v>
      </c>
      <c r="W315" s="5" t="s">
        <v>907</v>
      </c>
      <c r="X315" s="5" t="s">
        <v>908</v>
      </c>
    </row>
    <row r="316" spans="1:24">
      <c r="A316" s="5" t="s">
        <v>299</v>
      </c>
      <c r="B316" s="10">
        <v>41600</v>
      </c>
      <c r="C316" s="10"/>
      <c r="D316" s="5" t="s">
        <v>1540</v>
      </c>
      <c r="E316" s="5">
        <v>10012</v>
      </c>
      <c r="F316" s="5" t="s">
        <v>1510</v>
      </c>
      <c r="G316" s="5">
        <v>3</v>
      </c>
      <c r="H316" s="2" t="s">
        <v>999</v>
      </c>
      <c r="I316" s="2" t="s">
        <v>903</v>
      </c>
      <c r="J316" s="2" t="s">
        <v>904</v>
      </c>
      <c r="K316" s="5" t="s">
        <v>1210</v>
      </c>
      <c r="L316" s="5">
        <v>2659</v>
      </c>
      <c r="M316" s="5">
        <v>2415</v>
      </c>
      <c r="N316" s="5" t="s">
        <v>918</v>
      </c>
      <c r="O316" s="8">
        <v>5</v>
      </c>
      <c r="P316" s="5">
        <v>7245</v>
      </c>
      <c r="Q316" s="5">
        <v>7977</v>
      </c>
      <c r="R316" s="17"/>
      <c r="S316" s="17"/>
      <c r="T316" s="5" t="s">
        <v>999</v>
      </c>
      <c r="U316" s="5" t="s">
        <v>902</v>
      </c>
      <c r="V316" s="5" t="s">
        <v>903</v>
      </c>
      <c r="W316" s="5" t="s">
        <v>879</v>
      </c>
      <c r="X316" s="5" t="s">
        <v>904</v>
      </c>
    </row>
    <row r="317" spans="1:24">
      <c r="A317" s="5" t="s">
        <v>300</v>
      </c>
      <c r="B317" s="10">
        <v>41603</v>
      </c>
      <c r="C317" s="10"/>
      <c r="D317" s="5" t="s">
        <v>1543</v>
      </c>
      <c r="E317" s="5">
        <v>10005</v>
      </c>
      <c r="F317" s="5" t="s">
        <v>1415</v>
      </c>
      <c r="G317" s="5">
        <v>1</v>
      </c>
      <c r="H317" s="2" t="s">
        <v>993</v>
      </c>
      <c r="I317" s="2" t="s">
        <v>878</v>
      </c>
      <c r="J317" s="2" t="s">
        <v>880</v>
      </c>
      <c r="K317" s="5" t="s">
        <v>1115</v>
      </c>
      <c r="L317" s="5">
        <v>3295</v>
      </c>
      <c r="M317" s="5">
        <v>1841</v>
      </c>
      <c r="N317" s="5" t="s">
        <v>923</v>
      </c>
      <c r="O317" s="8">
        <v>10</v>
      </c>
      <c r="P317" s="5">
        <v>1841</v>
      </c>
      <c r="Q317" s="5">
        <v>3295</v>
      </c>
      <c r="R317" s="17"/>
      <c r="S317" s="17"/>
      <c r="T317" s="5" t="s">
        <v>993</v>
      </c>
      <c r="U317" s="5" t="s">
        <v>877</v>
      </c>
      <c r="V317" s="5" t="s">
        <v>878</v>
      </c>
      <c r="W317" s="5" t="s">
        <v>879</v>
      </c>
      <c r="X317" s="5" t="s">
        <v>880</v>
      </c>
    </row>
    <row r="318" spans="1:24">
      <c r="A318" s="5" t="s">
        <v>301</v>
      </c>
      <c r="B318" s="10">
        <v>41603</v>
      </c>
      <c r="C318" s="10"/>
      <c r="D318" s="5" t="s">
        <v>1544</v>
      </c>
      <c r="E318" s="5">
        <v>10012</v>
      </c>
      <c r="F318" s="5" t="s">
        <v>1412</v>
      </c>
      <c r="G318" s="5">
        <v>1</v>
      </c>
      <c r="H318" s="2" t="s">
        <v>999</v>
      </c>
      <c r="I318" s="2" t="s">
        <v>903</v>
      </c>
      <c r="J318" s="2" t="s">
        <v>904</v>
      </c>
      <c r="K318" s="5" t="s">
        <v>1112</v>
      </c>
      <c r="L318" s="5">
        <v>3759</v>
      </c>
      <c r="M318" s="5">
        <v>2258</v>
      </c>
      <c r="N318" s="5" t="s">
        <v>920</v>
      </c>
      <c r="O318" s="8">
        <v>3</v>
      </c>
      <c r="P318" s="5">
        <v>2258</v>
      </c>
      <c r="Q318" s="5">
        <v>3759</v>
      </c>
      <c r="R318" s="17"/>
      <c r="S318" s="17"/>
      <c r="T318" s="5" t="s">
        <v>999</v>
      </c>
      <c r="U318" s="5" t="s">
        <v>902</v>
      </c>
      <c r="V318" s="5" t="s">
        <v>903</v>
      </c>
      <c r="W318" s="5" t="s">
        <v>879</v>
      </c>
      <c r="X318" s="5" t="s">
        <v>904</v>
      </c>
    </row>
    <row r="319" spans="1:24">
      <c r="A319" s="5" t="s">
        <v>302</v>
      </c>
      <c r="B319" s="10">
        <v>41603</v>
      </c>
      <c r="C319" s="10"/>
      <c r="D319" s="5" t="s">
        <v>1542</v>
      </c>
      <c r="E319" s="5">
        <v>10006</v>
      </c>
      <c r="F319" s="5" t="s">
        <v>1310</v>
      </c>
      <c r="G319" s="5">
        <v>1</v>
      </c>
      <c r="H319" s="2" t="s">
        <v>1561</v>
      </c>
      <c r="I319" s="2" t="s">
        <v>882</v>
      </c>
      <c r="J319" s="2" t="s">
        <v>884</v>
      </c>
      <c r="K319" s="5" t="s">
        <v>985</v>
      </c>
      <c r="L319" s="5">
        <v>4163</v>
      </c>
      <c r="M319" s="5">
        <v>1216</v>
      </c>
      <c r="N319" s="5" t="s">
        <v>920</v>
      </c>
      <c r="O319" s="8">
        <v>6</v>
      </c>
      <c r="P319" s="5">
        <v>1216</v>
      </c>
      <c r="Q319" s="5">
        <v>4163</v>
      </c>
      <c r="R319" s="17"/>
      <c r="S319" s="17"/>
      <c r="T319" s="5" t="s">
        <v>1561</v>
      </c>
      <c r="U319" s="5" t="s">
        <v>881</v>
      </c>
      <c r="V319" s="5" t="s">
        <v>882</v>
      </c>
      <c r="W319" s="5" t="s">
        <v>883</v>
      </c>
      <c r="X319" s="5" t="s">
        <v>884</v>
      </c>
    </row>
    <row r="320" spans="1:24">
      <c r="A320" s="5" t="s">
        <v>303</v>
      </c>
      <c r="B320" s="10">
        <v>41607</v>
      </c>
      <c r="C320" s="10"/>
      <c r="D320" s="5" t="s">
        <v>1540</v>
      </c>
      <c r="E320" s="5">
        <v>10013</v>
      </c>
      <c r="F320" s="5" t="s">
        <v>1452</v>
      </c>
      <c r="G320" s="5">
        <v>1</v>
      </c>
      <c r="H320" s="2" t="s">
        <v>1000</v>
      </c>
      <c r="I320" s="2" t="s">
        <v>906</v>
      </c>
      <c r="J320" s="2" t="s">
        <v>908</v>
      </c>
      <c r="K320" s="5" t="s">
        <v>1152</v>
      </c>
      <c r="L320" s="5">
        <v>4758</v>
      </c>
      <c r="M320" s="5">
        <v>1946</v>
      </c>
      <c r="N320" s="5" t="s">
        <v>918</v>
      </c>
      <c r="O320" s="8">
        <v>5</v>
      </c>
      <c r="P320" s="5">
        <v>1946</v>
      </c>
      <c r="Q320" s="5">
        <v>4758</v>
      </c>
      <c r="R320" s="17"/>
      <c r="S320" s="17"/>
      <c r="T320" s="5" t="s">
        <v>1000</v>
      </c>
      <c r="U320" s="5" t="s">
        <v>905</v>
      </c>
      <c r="V320" s="5" t="s">
        <v>906</v>
      </c>
      <c r="W320" s="5" t="s">
        <v>907</v>
      </c>
      <c r="X320" s="5" t="s">
        <v>908</v>
      </c>
    </row>
    <row r="321" spans="1:24">
      <c r="A321" s="5" t="s">
        <v>304</v>
      </c>
      <c r="B321" s="10">
        <v>41607</v>
      </c>
      <c r="C321" s="10"/>
      <c r="D321" s="5" t="s">
        <v>1543</v>
      </c>
      <c r="E321" s="5">
        <v>10005</v>
      </c>
      <c r="F321" s="5" t="s">
        <v>1408</v>
      </c>
      <c r="G321" s="5">
        <v>2</v>
      </c>
      <c r="H321" s="2" t="s">
        <v>993</v>
      </c>
      <c r="I321" s="2" t="s">
        <v>878</v>
      </c>
      <c r="J321" s="2" t="s">
        <v>880</v>
      </c>
      <c r="K321" s="5" t="s">
        <v>1108</v>
      </c>
      <c r="L321" s="5">
        <v>2507</v>
      </c>
      <c r="M321" s="5">
        <v>1380</v>
      </c>
      <c r="N321" s="5" t="s">
        <v>918</v>
      </c>
      <c r="O321" s="8">
        <v>10</v>
      </c>
      <c r="P321" s="5">
        <v>2760</v>
      </c>
      <c r="Q321" s="5">
        <v>5014</v>
      </c>
      <c r="R321" s="17"/>
      <c r="S321" s="17"/>
      <c r="T321" s="5" t="s">
        <v>993</v>
      </c>
      <c r="U321" s="5" t="s">
        <v>877</v>
      </c>
      <c r="V321" s="5" t="s">
        <v>878</v>
      </c>
      <c r="W321" s="5" t="s">
        <v>879</v>
      </c>
      <c r="X321" s="5" t="s">
        <v>880</v>
      </c>
    </row>
    <row r="322" spans="1:24">
      <c r="A322" s="5" t="s">
        <v>305</v>
      </c>
      <c r="B322" s="10">
        <v>41607</v>
      </c>
      <c r="C322" s="10"/>
      <c r="D322" s="5" t="s">
        <v>1542</v>
      </c>
      <c r="E322" s="5">
        <v>10003</v>
      </c>
      <c r="F322" s="5" t="s">
        <v>1358</v>
      </c>
      <c r="G322" s="5">
        <v>2</v>
      </c>
      <c r="H322" s="2" t="s">
        <v>991</v>
      </c>
      <c r="I322" s="2" t="s">
        <v>872</v>
      </c>
      <c r="J322" s="2" t="s">
        <v>874</v>
      </c>
      <c r="K322" s="5" t="s">
        <v>1058</v>
      </c>
      <c r="L322" s="5">
        <v>3101</v>
      </c>
      <c r="M322" s="5">
        <v>1524</v>
      </c>
      <c r="N322" s="5" t="s">
        <v>918</v>
      </c>
      <c r="O322" s="8">
        <v>6</v>
      </c>
      <c r="P322" s="5">
        <v>3048</v>
      </c>
      <c r="Q322" s="5">
        <v>6202</v>
      </c>
      <c r="R322" s="17"/>
      <c r="S322" s="17"/>
      <c r="T322" s="5" t="s">
        <v>991</v>
      </c>
      <c r="U322" s="5" t="s">
        <v>871</v>
      </c>
      <c r="V322" s="5" t="s">
        <v>872</v>
      </c>
      <c r="W322" s="5" t="s">
        <v>873</v>
      </c>
      <c r="X322" s="5" t="s">
        <v>874</v>
      </c>
    </row>
    <row r="323" spans="1:24">
      <c r="A323" s="5" t="s">
        <v>306</v>
      </c>
      <c r="B323" s="10">
        <v>41607</v>
      </c>
      <c r="C323" s="10"/>
      <c r="D323" s="5" t="s">
        <v>1542</v>
      </c>
      <c r="E323" s="5">
        <v>10010</v>
      </c>
      <c r="F323" s="5" t="s">
        <v>1401</v>
      </c>
      <c r="G323" s="5">
        <v>3</v>
      </c>
      <c r="H323" s="2" t="s">
        <v>997</v>
      </c>
      <c r="I323" s="2" t="s">
        <v>896</v>
      </c>
      <c r="J323" s="2" t="s">
        <v>897</v>
      </c>
      <c r="K323" s="5" t="s">
        <v>1101</v>
      </c>
      <c r="L323" s="5">
        <v>4230</v>
      </c>
      <c r="M323" s="5">
        <v>1812</v>
      </c>
      <c r="N323" s="5" t="s">
        <v>925</v>
      </c>
      <c r="O323" s="8">
        <v>6</v>
      </c>
      <c r="P323" s="5">
        <v>5436</v>
      </c>
      <c r="Q323" s="5">
        <v>12690</v>
      </c>
      <c r="R323" s="17"/>
      <c r="S323" s="17"/>
      <c r="T323" s="5" t="s">
        <v>997</v>
      </c>
      <c r="U323" s="5" t="s">
        <v>895</v>
      </c>
      <c r="V323" s="5" t="s">
        <v>896</v>
      </c>
      <c r="W323" s="5" t="s">
        <v>879</v>
      </c>
      <c r="X323" s="5" t="s">
        <v>897</v>
      </c>
    </row>
    <row r="324" spans="1:24">
      <c r="A324" s="5" t="s">
        <v>307</v>
      </c>
      <c r="B324" s="10">
        <v>41610</v>
      </c>
      <c r="C324" s="10"/>
      <c r="D324" s="5" t="s">
        <v>1545</v>
      </c>
      <c r="E324" s="5">
        <v>10001</v>
      </c>
      <c r="F324" s="5" t="s">
        <v>1536</v>
      </c>
      <c r="G324" s="5">
        <v>1</v>
      </c>
      <c r="H324" s="2" t="s">
        <v>1562</v>
      </c>
      <c r="I324" s="2" t="s">
        <v>864</v>
      </c>
      <c r="J324" s="2" t="s">
        <v>866</v>
      </c>
      <c r="K324" s="5" t="s">
        <v>1236</v>
      </c>
      <c r="L324" s="5">
        <v>2580</v>
      </c>
      <c r="M324" s="5">
        <v>1518</v>
      </c>
      <c r="N324" s="5" t="s">
        <v>918</v>
      </c>
      <c r="O324" s="8">
        <v>6</v>
      </c>
      <c r="P324" s="5">
        <v>1518</v>
      </c>
      <c r="Q324" s="5">
        <v>2580</v>
      </c>
      <c r="R324" s="17"/>
      <c r="S324" s="17"/>
      <c r="T324" s="5" t="s">
        <v>1562</v>
      </c>
      <c r="U324" s="5" t="s">
        <v>863</v>
      </c>
      <c r="V324" s="5" t="s">
        <v>864</v>
      </c>
      <c r="W324" s="5" t="s">
        <v>865</v>
      </c>
      <c r="X324" s="5" t="s">
        <v>866</v>
      </c>
    </row>
    <row r="325" spans="1:24">
      <c r="A325" s="5" t="s">
        <v>308</v>
      </c>
      <c r="B325" s="10">
        <v>41610</v>
      </c>
      <c r="C325" s="10"/>
      <c r="D325" s="5" t="s">
        <v>1543</v>
      </c>
      <c r="E325" s="5">
        <v>10005</v>
      </c>
      <c r="F325" s="5" t="s">
        <v>1487</v>
      </c>
      <c r="G325" s="5">
        <v>1</v>
      </c>
      <c r="H325" s="2" t="s">
        <v>993</v>
      </c>
      <c r="I325" s="2" t="s">
        <v>878</v>
      </c>
      <c r="J325" s="2" t="s">
        <v>880</v>
      </c>
      <c r="K325" s="5" t="s">
        <v>1187</v>
      </c>
      <c r="L325" s="5">
        <v>4206</v>
      </c>
      <c r="M325" s="5">
        <v>1201</v>
      </c>
      <c r="N325" s="5" t="s">
        <v>918</v>
      </c>
      <c r="O325" s="8">
        <v>10</v>
      </c>
      <c r="P325" s="5">
        <v>1201</v>
      </c>
      <c r="Q325" s="5">
        <v>4206</v>
      </c>
      <c r="R325" s="17"/>
      <c r="S325" s="17"/>
      <c r="T325" s="5" t="s">
        <v>993</v>
      </c>
      <c r="U325" s="5" t="s">
        <v>877</v>
      </c>
      <c r="V325" s="5" t="s">
        <v>878</v>
      </c>
      <c r="W325" s="5" t="s">
        <v>879</v>
      </c>
      <c r="X325" s="5" t="s">
        <v>880</v>
      </c>
    </row>
    <row r="326" spans="1:24">
      <c r="A326" s="5" t="s">
        <v>309</v>
      </c>
      <c r="B326" s="10">
        <v>41612</v>
      </c>
      <c r="C326" s="10"/>
      <c r="D326" s="5" t="s">
        <v>1542</v>
      </c>
      <c r="E326" s="5">
        <v>10004</v>
      </c>
      <c r="F326" s="5" t="s">
        <v>1512</v>
      </c>
      <c r="G326" s="5">
        <v>1</v>
      </c>
      <c r="H326" s="2" t="s">
        <v>992</v>
      </c>
      <c r="I326" s="2" t="s">
        <v>864</v>
      </c>
      <c r="J326" s="2" t="s">
        <v>876</v>
      </c>
      <c r="K326" s="5" t="s">
        <v>1212</v>
      </c>
      <c r="L326" s="5">
        <v>3722</v>
      </c>
      <c r="M326" s="5">
        <v>1790</v>
      </c>
      <c r="N326" s="5" t="s">
        <v>918</v>
      </c>
      <c r="O326" s="8">
        <v>6</v>
      </c>
      <c r="P326" s="5">
        <v>1790</v>
      </c>
      <c r="Q326" s="5">
        <v>3722</v>
      </c>
      <c r="R326" s="17"/>
      <c r="S326" s="17"/>
      <c r="T326" s="5" t="s">
        <v>992</v>
      </c>
      <c r="U326" s="5" t="s">
        <v>875</v>
      </c>
      <c r="V326" s="5" t="s">
        <v>864</v>
      </c>
      <c r="W326" s="5" t="s">
        <v>865</v>
      </c>
      <c r="X326" s="5" t="s">
        <v>876</v>
      </c>
    </row>
    <row r="327" spans="1:24">
      <c r="A327" s="5" t="s">
        <v>310</v>
      </c>
      <c r="B327" s="10">
        <v>41615</v>
      </c>
      <c r="C327" s="10"/>
      <c r="D327" s="5" t="s">
        <v>1545</v>
      </c>
      <c r="E327" s="5">
        <v>10010</v>
      </c>
      <c r="F327" s="5" t="s">
        <v>1347</v>
      </c>
      <c r="G327" s="5">
        <v>2</v>
      </c>
      <c r="H327" s="2" t="s">
        <v>997</v>
      </c>
      <c r="I327" s="2" t="s">
        <v>896</v>
      </c>
      <c r="J327" s="2" t="s">
        <v>897</v>
      </c>
      <c r="K327" s="5" t="s">
        <v>1047</v>
      </c>
      <c r="L327" s="5">
        <v>4564</v>
      </c>
      <c r="M327" s="5">
        <v>1823</v>
      </c>
      <c r="N327" s="5" t="s">
        <v>918</v>
      </c>
      <c r="O327" s="8">
        <v>6</v>
      </c>
      <c r="P327" s="5">
        <v>3646</v>
      </c>
      <c r="Q327" s="5">
        <v>9128</v>
      </c>
      <c r="R327" s="17"/>
      <c r="S327" s="17"/>
      <c r="T327" s="5" t="s">
        <v>997</v>
      </c>
      <c r="U327" s="5" t="s">
        <v>895</v>
      </c>
      <c r="V327" s="5" t="s">
        <v>896</v>
      </c>
      <c r="W327" s="5" t="s">
        <v>879</v>
      </c>
      <c r="X327" s="5" t="s">
        <v>897</v>
      </c>
    </row>
    <row r="328" spans="1:24">
      <c r="A328" s="5" t="s">
        <v>1588</v>
      </c>
      <c r="B328" s="10">
        <v>41616</v>
      </c>
      <c r="C328" s="10"/>
      <c r="D328" s="5" t="s">
        <v>1540</v>
      </c>
      <c r="E328" s="5">
        <v>10007</v>
      </c>
      <c r="F328" s="5" t="s">
        <v>1241</v>
      </c>
      <c r="G328" s="5">
        <v>1</v>
      </c>
      <c r="H328" s="2" t="s">
        <v>994</v>
      </c>
      <c r="I328" s="2" t="s">
        <v>886</v>
      </c>
      <c r="J328" s="2" t="s">
        <v>887</v>
      </c>
      <c r="K328" s="5" t="s">
        <v>971</v>
      </c>
      <c r="L328" s="5">
        <v>3472</v>
      </c>
      <c r="M328" s="5">
        <v>2239</v>
      </c>
      <c r="N328" s="5" t="s">
        <v>925</v>
      </c>
      <c r="O328" s="8">
        <v>5</v>
      </c>
      <c r="P328" s="5">
        <v>2239</v>
      </c>
      <c r="Q328" s="5">
        <v>3472</v>
      </c>
      <c r="R328" s="17"/>
      <c r="S328" s="17"/>
      <c r="T328" s="5" t="s">
        <v>994</v>
      </c>
      <c r="U328" s="5" t="s">
        <v>885</v>
      </c>
      <c r="V328" s="5" t="s">
        <v>886</v>
      </c>
      <c r="W328" s="5" t="s">
        <v>879</v>
      </c>
      <c r="X328" s="5" t="s">
        <v>887</v>
      </c>
    </row>
    <row r="329" spans="1:24">
      <c r="A329" s="5" t="s">
        <v>311</v>
      </c>
      <c r="B329" s="10">
        <v>41619</v>
      </c>
      <c r="C329" s="10"/>
      <c r="D329" s="5" t="s">
        <v>1540</v>
      </c>
      <c r="E329" s="5">
        <v>10015</v>
      </c>
      <c r="F329" s="5" t="s">
        <v>1442</v>
      </c>
      <c r="G329" s="5">
        <v>1</v>
      </c>
      <c r="H329" s="2" t="s">
        <v>1002</v>
      </c>
      <c r="I329" s="2" t="s">
        <v>914</v>
      </c>
      <c r="J329" s="2" t="s">
        <v>915</v>
      </c>
      <c r="K329" s="5" t="s">
        <v>1142</v>
      </c>
      <c r="L329" s="5">
        <v>3094</v>
      </c>
      <c r="M329" s="5">
        <v>2233</v>
      </c>
      <c r="N329" s="5" t="s">
        <v>918</v>
      </c>
      <c r="O329" s="8">
        <v>5</v>
      </c>
      <c r="P329" s="5">
        <v>2233</v>
      </c>
      <c r="Q329" s="5">
        <v>3094</v>
      </c>
      <c r="R329" s="17"/>
      <c r="S329" s="17"/>
      <c r="T329" s="5" t="s">
        <v>1002</v>
      </c>
      <c r="U329" s="5" t="s">
        <v>913</v>
      </c>
      <c r="V329" s="5" t="s">
        <v>914</v>
      </c>
      <c r="W329" s="5" t="s">
        <v>907</v>
      </c>
      <c r="X329" s="5" t="s">
        <v>915</v>
      </c>
    </row>
    <row r="330" spans="1:24">
      <c r="A330" s="5" t="s">
        <v>312</v>
      </c>
      <c r="B330" s="10">
        <v>41619</v>
      </c>
      <c r="C330" s="10"/>
      <c r="D330" s="5" t="s">
        <v>1546</v>
      </c>
      <c r="E330" s="5">
        <v>10004</v>
      </c>
      <c r="F330" s="5" t="s">
        <v>1241</v>
      </c>
      <c r="G330" s="5">
        <v>1</v>
      </c>
      <c r="H330" s="2" t="s">
        <v>992</v>
      </c>
      <c r="I330" s="2" t="s">
        <v>864</v>
      </c>
      <c r="J330" s="2" t="s">
        <v>876</v>
      </c>
      <c r="K330" s="5" t="s">
        <v>971</v>
      </c>
      <c r="L330" s="5">
        <v>3472</v>
      </c>
      <c r="M330" s="5">
        <v>2239</v>
      </c>
      <c r="N330" s="5" t="s">
        <v>925</v>
      </c>
      <c r="O330" s="8">
        <v>4</v>
      </c>
      <c r="P330" s="5">
        <v>2239</v>
      </c>
      <c r="Q330" s="5">
        <v>3472</v>
      </c>
      <c r="R330" s="17"/>
      <c r="S330" s="17"/>
      <c r="T330" s="5" t="s">
        <v>992</v>
      </c>
      <c r="U330" s="5" t="s">
        <v>875</v>
      </c>
      <c r="V330" s="5" t="s">
        <v>864</v>
      </c>
      <c r="W330" s="5" t="s">
        <v>865</v>
      </c>
      <c r="X330" s="5" t="s">
        <v>876</v>
      </c>
    </row>
    <row r="331" spans="1:24">
      <c r="A331" s="5" t="s">
        <v>313</v>
      </c>
      <c r="B331" s="10">
        <v>41620</v>
      </c>
      <c r="C331" s="10"/>
      <c r="D331" s="5" t="s">
        <v>1543</v>
      </c>
      <c r="E331" s="5">
        <v>10008</v>
      </c>
      <c r="F331" s="5" t="s">
        <v>1463</v>
      </c>
      <c r="G331" s="5">
        <v>1</v>
      </c>
      <c r="H331" s="2" t="s">
        <v>995</v>
      </c>
      <c r="I331" s="2" t="s">
        <v>889</v>
      </c>
      <c r="J331" s="2" t="s">
        <v>890</v>
      </c>
      <c r="K331" s="5" t="s">
        <v>1163</v>
      </c>
      <c r="L331" s="5">
        <v>4574</v>
      </c>
      <c r="M331" s="5">
        <v>2068</v>
      </c>
      <c r="N331" s="5" t="s">
        <v>918</v>
      </c>
      <c r="O331" s="8">
        <v>10</v>
      </c>
      <c r="P331" s="5">
        <v>2068</v>
      </c>
      <c r="Q331" s="5">
        <v>4574</v>
      </c>
      <c r="R331" s="17"/>
      <c r="S331" s="17"/>
      <c r="T331" s="5" t="s">
        <v>995</v>
      </c>
      <c r="U331" s="5" t="s">
        <v>888</v>
      </c>
      <c r="V331" s="5" t="s">
        <v>889</v>
      </c>
      <c r="W331" s="5" t="s">
        <v>865</v>
      </c>
      <c r="X331" s="5" t="s">
        <v>890</v>
      </c>
    </row>
    <row r="332" spans="1:24">
      <c r="A332" s="5" t="s">
        <v>314</v>
      </c>
      <c r="B332" s="10">
        <v>41620</v>
      </c>
      <c r="C332" s="10"/>
      <c r="D332" s="5" t="s">
        <v>1545</v>
      </c>
      <c r="E332" s="5">
        <v>10005</v>
      </c>
      <c r="F332" s="5" t="s">
        <v>1502</v>
      </c>
      <c r="G332" s="5">
        <v>2</v>
      </c>
      <c r="H332" s="2" t="s">
        <v>993</v>
      </c>
      <c r="I332" s="2" t="s">
        <v>878</v>
      </c>
      <c r="J332" s="2" t="s">
        <v>880</v>
      </c>
      <c r="K332" s="5" t="s">
        <v>1202</v>
      </c>
      <c r="L332" s="5">
        <v>2775</v>
      </c>
      <c r="M332" s="5">
        <v>1946</v>
      </c>
      <c r="N332" s="5" t="s">
        <v>923</v>
      </c>
      <c r="O332" s="8">
        <v>6</v>
      </c>
      <c r="P332" s="5">
        <v>3892</v>
      </c>
      <c r="Q332" s="5">
        <v>5550</v>
      </c>
      <c r="R332" s="17"/>
      <c r="S332" s="17"/>
      <c r="T332" s="5" t="s">
        <v>993</v>
      </c>
      <c r="U332" s="5" t="s">
        <v>877</v>
      </c>
      <c r="V332" s="5" t="s">
        <v>878</v>
      </c>
      <c r="W332" s="5" t="s">
        <v>879</v>
      </c>
      <c r="X332" s="5" t="s">
        <v>880</v>
      </c>
    </row>
    <row r="333" spans="1:24">
      <c r="A333" s="5" t="s">
        <v>315</v>
      </c>
      <c r="B333" s="10">
        <v>41620</v>
      </c>
      <c r="C333" s="10"/>
      <c r="D333" s="5" t="s">
        <v>1546</v>
      </c>
      <c r="E333" s="5">
        <v>10012</v>
      </c>
      <c r="F333" s="5" t="s">
        <v>1422</v>
      </c>
      <c r="G333" s="5">
        <v>8</v>
      </c>
      <c r="H333" s="2" t="s">
        <v>999</v>
      </c>
      <c r="I333" s="2" t="s">
        <v>903</v>
      </c>
      <c r="J333" s="2" t="s">
        <v>904</v>
      </c>
      <c r="K333" s="5" t="s">
        <v>1122</v>
      </c>
      <c r="L333" s="5">
        <v>4788</v>
      </c>
      <c r="M333" s="5">
        <v>2063</v>
      </c>
      <c r="N333" s="5" t="s">
        <v>923</v>
      </c>
      <c r="O333" s="8">
        <v>4</v>
      </c>
      <c r="P333" s="5">
        <v>16504</v>
      </c>
      <c r="Q333" s="5">
        <v>38304</v>
      </c>
      <c r="R333" s="17"/>
      <c r="S333" s="17"/>
      <c r="T333" s="5" t="s">
        <v>999</v>
      </c>
      <c r="U333" s="5" t="s">
        <v>902</v>
      </c>
      <c r="V333" s="5" t="s">
        <v>903</v>
      </c>
      <c r="W333" s="5" t="s">
        <v>879</v>
      </c>
      <c r="X333" s="5" t="s">
        <v>904</v>
      </c>
    </row>
    <row r="334" spans="1:24">
      <c r="A334" s="5" t="s">
        <v>316</v>
      </c>
      <c r="B334" s="10">
        <v>41622</v>
      </c>
      <c r="C334" s="10"/>
      <c r="D334" s="5" t="s">
        <v>1542</v>
      </c>
      <c r="E334" s="5">
        <v>10010</v>
      </c>
      <c r="F334" s="5" t="s">
        <v>1336</v>
      </c>
      <c r="G334" s="5">
        <v>2</v>
      </c>
      <c r="H334" s="2" t="s">
        <v>997</v>
      </c>
      <c r="I334" s="2" t="s">
        <v>896</v>
      </c>
      <c r="J334" s="2" t="s">
        <v>897</v>
      </c>
      <c r="K334" s="5" t="s">
        <v>1036</v>
      </c>
      <c r="L334" s="5">
        <v>3025</v>
      </c>
      <c r="M334" s="5">
        <v>1863</v>
      </c>
      <c r="N334" s="5" t="s">
        <v>918</v>
      </c>
      <c r="O334" s="8">
        <v>6</v>
      </c>
      <c r="P334" s="5">
        <v>3726</v>
      </c>
      <c r="Q334" s="5">
        <v>6050</v>
      </c>
      <c r="R334" s="17"/>
      <c r="S334" s="17"/>
      <c r="T334" s="5" t="s">
        <v>997</v>
      </c>
      <c r="U334" s="5" t="s">
        <v>895</v>
      </c>
      <c r="V334" s="5" t="s">
        <v>896</v>
      </c>
      <c r="W334" s="5" t="s">
        <v>879</v>
      </c>
      <c r="X334" s="5" t="s">
        <v>897</v>
      </c>
    </row>
    <row r="335" spans="1:24">
      <c r="A335" s="5" t="s">
        <v>317</v>
      </c>
      <c r="B335" s="10">
        <v>41622</v>
      </c>
      <c r="C335" s="10"/>
      <c r="D335" s="5" t="s">
        <v>1546</v>
      </c>
      <c r="E335" s="5">
        <v>10002</v>
      </c>
      <c r="F335" s="5" t="s">
        <v>1465</v>
      </c>
      <c r="G335" s="5">
        <v>2</v>
      </c>
      <c r="H335" s="2" t="s">
        <v>990</v>
      </c>
      <c r="I335" s="2" t="s">
        <v>868</v>
      </c>
      <c r="J335" s="2" t="s">
        <v>870</v>
      </c>
      <c r="K335" s="5" t="s">
        <v>1165</v>
      </c>
      <c r="L335" s="5">
        <v>3644</v>
      </c>
      <c r="M335" s="5">
        <v>1954</v>
      </c>
      <c r="N335" s="5" t="s">
        <v>920</v>
      </c>
      <c r="O335" s="8">
        <v>4</v>
      </c>
      <c r="P335" s="5">
        <v>3908</v>
      </c>
      <c r="Q335" s="5">
        <v>7288</v>
      </c>
      <c r="R335" s="17"/>
      <c r="S335" s="17"/>
      <c r="T335" s="5" t="s">
        <v>990</v>
      </c>
      <c r="U335" s="5" t="s">
        <v>867</v>
      </c>
      <c r="V335" s="5" t="s">
        <v>868</v>
      </c>
      <c r="W335" s="5" t="s">
        <v>869</v>
      </c>
      <c r="X335" s="5" t="s">
        <v>870</v>
      </c>
    </row>
    <row r="336" spans="1:24">
      <c r="A336" s="5" t="s">
        <v>318</v>
      </c>
      <c r="B336" s="10">
        <v>41622</v>
      </c>
      <c r="C336" s="10"/>
      <c r="D336" s="5" t="s">
        <v>1546</v>
      </c>
      <c r="E336" s="5">
        <v>10009</v>
      </c>
      <c r="F336" s="5" t="s">
        <v>1357</v>
      </c>
      <c r="G336" s="5">
        <v>2</v>
      </c>
      <c r="H336" s="2" t="s">
        <v>996</v>
      </c>
      <c r="I336" s="2" t="s">
        <v>892</v>
      </c>
      <c r="J336" s="2" t="s">
        <v>894</v>
      </c>
      <c r="K336" s="5" t="s">
        <v>1057</v>
      </c>
      <c r="L336" s="5">
        <v>3663</v>
      </c>
      <c r="M336" s="5">
        <v>1550</v>
      </c>
      <c r="N336" s="5" t="s">
        <v>923</v>
      </c>
      <c r="O336" s="8">
        <v>4</v>
      </c>
      <c r="P336" s="5">
        <v>3100</v>
      </c>
      <c r="Q336" s="5">
        <v>7326</v>
      </c>
      <c r="R336" s="17"/>
      <c r="S336" s="17"/>
      <c r="T336" s="5" t="s">
        <v>996</v>
      </c>
      <c r="U336" s="5" t="s">
        <v>891</v>
      </c>
      <c r="V336" s="5" t="s">
        <v>892</v>
      </c>
      <c r="W336" s="5" t="s">
        <v>893</v>
      </c>
      <c r="X336" s="5" t="s">
        <v>894</v>
      </c>
    </row>
    <row r="337" spans="1:24">
      <c r="A337" s="5" t="s">
        <v>319</v>
      </c>
      <c r="B337" s="10">
        <v>41624</v>
      </c>
      <c r="C337" s="10"/>
      <c r="D337" s="5" t="s">
        <v>1546</v>
      </c>
      <c r="E337" s="5">
        <v>10003</v>
      </c>
      <c r="F337" s="5" t="s">
        <v>1257</v>
      </c>
      <c r="G337" s="5">
        <v>1</v>
      </c>
      <c r="H337" s="2" t="s">
        <v>991</v>
      </c>
      <c r="I337" s="2" t="s">
        <v>872</v>
      </c>
      <c r="J337" s="2" t="s">
        <v>874</v>
      </c>
      <c r="K337" s="5" t="s">
        <v>967</v>
      </c>
      <c r="L337" s="5">
        <v>4459</v>
      </c>
      <c r="M337" s="5">
        <v>1722</v>
      </c>
      <c r="N337" s="5" t="s">
        <v>927</v>
      </c>
      <c r="O337" s="8">
        <v>4</v>
      </c>
      <c r="P337" s="5">
        <v>1722</v>
      </c>
      <c r="Q337" s="5">
        <v>4459</v>
      </c>
      <c r="R337" s="17"/>
      <c r="S337" s="17"/>
      <c r="T337" s="5" t="s">
        <v>991</v>
      </c>
      <c r="U337" s="5" t="s">
        <v>871</v>
      </c>
      <c r="V337" s="5" t="s">
        <v>872</v>
      </c>
      <c r="W337" s="5" t="s">
        <v>873</v>
      </c>
      <c r="X337" s="5" t="s">
        <v>874</v>
      </c>
    </row>
    <row r="338" spans="1:24">
      <c r="A338" s="5" t="s">
        <v>320</v>
      </c>
      <c r="B338" s="10">
        <v>41626</v>
      </c>
      <c r="C338" s="10"/>
      <c r="D338" s="5" t="s">
        <v>1544</v>
      </c>
      <c r="E338" s="5">
        <v>10014</v>
      </c>
      <c r="F338" s="5" t="s">
        <v>1486</v>
      </c>
      <c r="G338" s="5">
        <v>3</v>
      </c>
      <c r="H338" s="2" t="s">
        <v>1001</v>
      </c>
      <c r="I338" s="2" t="s">
        <v>910</v>
      </c>
      <c r="J338" s="2" t="s">
        <v>912</v>
      </c>
      <c r="K338" s="5" t="s">
        <v>1186</v>
      </c>
      <c r="L338" s="5">
        <v>3555</v>
      </c>
      <c r="M338" s="5">
        <v>1564</v>
      </c>
      <c r="N338" s="5" t="s">
        <v>918</v>
      </c>
      <c r="O338" s="8">
        <v>3</v>
      </c>
      <c r="P338" s="5">
        <v>4692</v>
      </c>
      <c r="Q338" s="5">
        <v>10665</v>
      </c>
      <c r="R338" s="17"/>
      <c r="S338" s="17"/>
      <c r="T338" s="5" t="s">
        <v>1001</v>
      </c>
      <c r="U338" s="5" t="s">
        <v>909</v>
      </c>
      <c r="V338" s="5" t="s">
        <v>910</v>
      </c>
      <c r="W338" s="5" t="s">
        <v>911</v>
      </c>
      <c r="X338" s="5" t="s">
        <v>912</v>
      </c>
    </row>
    <row r="339" spans="1:24">
      <c r="A339" s="5" t="s">
        <v>321</v>
      </c>
      <c r="B339" s="10">
        <v>41627</v>
      </c>
      <c r="C339" s="10"/>
      <c r="D339" s="5" t="s">
        <v>1543</v>
      </c>
      <c r="E339" s="5">
        <v>10004</v>
      </c>
      <c r="F339" s="5" t="s">
        <v>1514</v>
      </c>
      <c r="G339" s="5">
        <v>1</v>
      </c>
      <c r="H339" s="2" t="s">
        <v>992</v>
      </c>
      <c r="I339" s="2" t="s">
        <v>864</v>
      </c>
      <c r="J339" s="2" t="s">
        <v>876</v>
      </c>
      <c r="K339" s="5" t="s">
        <v>1214</v>
      </c>
      <c r="L339" s="5">
        <v>4309</v>
      </c>
      <c r="M339" s="5">
        <v>1779</v>
      </c>
      <c r="N339" s="5" t="s">
        <v>918</v>
      </c>
      <c r="O339" s="8">
        <v>10</v>
      </c>
      <c r="P339" s="5">
        <v>1779</v>
      </c>
      <c r="Q339" s="5">
        <v>4309</v>
      </c>
      <c r="R339" s="17"/>
      <c r="S339" s="17"/>
      <c r="T339" s="5" t="s">
        <v>992</v>
      </c>
      <c r="U339" s="5" t="s">
        <v>875</v>
      </c>
      <c r="V339" s="5" t="s">
        <v>864</v>
      </c>
      <c r="W339" s="5" t="s">
        <v>865</v>
      </c>
      <c r="X339" s="5" t="s">
        <v>876</v>
      </c>
    </row>
    <row r="340" spans="1:24">
      <c r="A340" s="5" t="s">
        <v>322</v>
      </c>
      <c r="B340" s="10">
        <v>41627</v>
      </c>
      <c r="C340" s="10"/>
      <c r="D340" s="5" t="s">
        <v>1546</v>
      </c>
      <c r="E340" s="5">
        <v>10015</v>
      </c>
      <c r="F340" s="5" t="s">
        <v>1454</v>
      </c>
      <c r="G340" s="5">
        <v>1</v>
      </c>
      <c r="H340" s="2" t="s">
        <v>1002</v>
      </c>
      <c r="I340" s="2" t="s">
        <v>914</v>
      </c>
      <c r="J340" s="2" t="s">
        <v>915</v>
      </c>
      <c r="K340" s="5" t="s">
        <v>1154</v>
      </c>
      <c r="L340" s="5">
        <v>4643</v>
      </c>
      <c r="M340" s="5">
        <v>1549</v>
      </c>
      <c r="N340" s="5" t="s">
        <v>918</v>
      </c>
      <c r="O340" s="8">
        <v>4</v>
      </c>
      <c r="P340" s="5">
        <v>1549</v>
      </c>
      <c r="Q340" s="5">
        <v>4643</v>
      </c>
      <c r="R340" s="17"/>
      <c r="S340" s="17"/>
      <c r="T340" s="5" t="s">
        <v>1002</v>
      </c>
      <c r="U340" s="5" t="s">
        <v>913</v>
      </c>
      <c r="V340" s="5" t="s">
        <v>914</v>
      </c>
      <c r="W340" s="5" t="s">
        <v>907</v>
      </c>
      <c r="X340" s="5" t="s">
        <v>915</v>
      </c>
    </row>
    <row r="341" spans="1:24">
      <c r="A341" s="5" t="s">
        <v>323</v>
      </c>
      <c r="B341" s="10">
        <v>41627</v>
      </c>
      <c r="C341" s="10"/>
      <c r="D341" s="5" t="s">
        <v>1539</v>
      </c>
      <c r="E341" s="5">
        <v>10014</v>
      </c>
      <c r="F341" s="5" t="s">
        <v>1498</v>
      </c>
      <c r="G341" s="5">
        <v>2</v>
      </c>
      <c r="H341" s="2" t="s">
        <v>1001</v>
      </c>
      <c r="I341" s="2" t="s">
        <v>910</v>
      </c>
      <c r="J341" s="2" t="s">
        <v>912</v>
      </c>
      <c r="K341" s="5" t="s">
        <v>1198</v>
      </c>
      <c r="L341" s="5">
        <v>3330</v>
      </c>
      <c r="M341" s="5">
        <v>2283</v>
      </c>
      <c r="N341" s="5" t="s">
        <v>918</v>
      </c>
      <c r="O341" s="8">
        <v>4</v>
      </c>
      <c r="P341" s="5">
        <v>4566</v>
      </c>
      <c r="Q341" s="5">
        <v>6660</v>
      </c>
      <c r="R341" s="17"/>
      <c r="S341" s="17"/>
      <c r="T341" s="5" t="s">
        <v>1001</v>
      </c>
      <c r="U341" s="5" t="s">
        <v>909</v>
      </c>
      <c r="V341" s="5" t="s">
        <v>910</v>
      </c>
      <c r="W341" s="5" t="s">
        <v>911</v>
      </c>
      <c r="X341" s="5" t="s">
        <v>912</v>
      </c>
    </row>
    <row r="342" spans="1:24">
      <c r="A342" s="5" t="s">
        <v>324</v>
      </c>
      <c r="B342" s="10">
        <v>41627</v>
      </c>
      <c r="C342" s="10"/>
      <c r="D342" s="5" t="s">
        <v>1540</v>
      </c>
      <c r="E342" s="5">
        <v>10001</v>
      </c>
      <c r="F342" s="5" t="s">
        <v>1502</v>
      </c>
      <c r="G342" s="5">
        <v>3</v>
      </c>
      <c r="H342" s="2" t="s">
        <v>1562</v>
      </c>
      <c r="I342" s="2" t="s">
        <v>864</v>
      </c>
      <c r="J342" s="2" t="s">
        <v>866</v>
      </c>
      <c r="K342" s="5" t="s">
        <v>1202</v>
      </c>
      <c r="L342" s="5">
        <v>2775</v>
      </c>
      <c r="M342" s="5">
        <v>1946</v>
      </c>
      <c r="N342" s="5" t="s">
        <v>923</v>
      </c>
      <c r="O342" s="8">
        <v>5</v>
      </c>
      <c r="P342" s="5">
        <v>5838</v>
      </c>
      <c r="Q342" s="5">
        <v>8325</v>
      </c>
      <c r="R342" s="17"/>
      <c r="S342" s="17"/>
      <c r="T342" s="5" t="s">
        <v>1562</v>
      </c>
      <c r="U342" s="5" t="s">
        <v>863</v>
      </c>
      <c r="V342" s="5" t="s">
        <v>864</v>
      </c>
      <c r="W342" s="5" t="s">
        <v>865</v>
      </c>
      <c r="X342" s="5" t="s">
        <v>866</v>
      </c>
    </row>
    <row r="343" spans="1:24">
      <c r="A343" s="5" t="s">
        <v>325</v>
      </c>
      <c r="B343" s="10">
        <v>41628</v>
      </c>
      <c r="C343" s="10"/>
      <c r="D343" s="5" t="s">
        <v>1546</v>
      </c>
      <c r="E343" s="5">
        <v>10008</v>
      </c>
      <c r="F343" s="5" t="s">
        <v>1451</v>
      </c>
      <c r="G343" s="5">
        <v>1</v>
      </c>
      <c r="H343" s="2" t="s">
        <v>995</v>
      </c>
      <c r="I343" s="2" t="s">
        <v>889</v>
      </c>
      <c r="J343" s="2" t="s">
        <v>890</v>
      </c>
      <c r="K343" s="5" t="s">
        <v>1151</v>
      </c>
      <c r="L343" s="5">
        <v>3735</v>
      </c>
      <c r="M343" s="5">
        <v>2377</v>
      </c>
      <c r="N343" s="5" t="s">
        <v>918</v>
      </c>
      <c r="O343" s="8">
        <v>4</v>
      </c>
      <c r="P343" s="5">
        <v>2377</v>
      </c>
      <c r="Q343" s="5">
        <v>3735</v>
      </c>
      <c r="R343" s="17"/>
      <c r="S343" s="17"/>
      <c r="T343" s="5" t="s">
        <v>995</v>
      </c>
      <c r="U343" s="5" t="s">
        <v>888</v>
      </c>
      <c r="V343" s="5" t="s">
        <v>889</v>
      </c>
      <c r="W343" s="5" t="s">
        <v>865</v>
      </c>
      <c r="X343" s="5" t="s">
        <v>890</v>
      </c>
    </row>
    <row r="344" spans="1:24">
      <c r="A344" s="5" t="s">
        <v>326</v>
      </c>
      <c r="B344" s="10">
        <v>41628</v>
      </c>
      <c r="C344" s="10"/>
      <c r="D344" s="5" t="s">
        <v>1542</v>
      </c>
      <c r="E344" s="5">
        <v>10010</v>
      </c>
      <c r="F344" s="5" t="s">
        <v>1339</v>
      </c>
      <c r="G344" s="5">
        <v>3</v>
      </c>
      <c r="H344" s="2" t="s">
        <v>997</v>
      </c>
      <c r="I344" s="2" t="s">
        <v>896</v>
      </c>
      <c r="J344" s="2" t="s">
        <v>897</v>
      </c>
      <c r="K344" s="5" t="s">
        <v>1039</v>
      </c>
      <c r="L344" s="5">
        <v>2868</v>
      </c>
      <c r="M344" s="5">
        <v>2479</v>
      </c>
      <c r="N344" s="5" t="s">
        <v>923</v>
      </c>
      <c r="O344" s="8">
        <v>6</v>
      </c>
      <c r="P344" s="5">
        <v>7437</v>
      </c>
      <c r="Q344" s="5">
        <v>8604</v>
      </c>
      <c r="R344" s="17"/>
      <c r="S344" s="17"/>
      <c r="T344" s="5" t="s">
        <v>997</v>
      </c>
      <c r="U344" s="5" t="s">
        <v>895</v>
      </c>
      <c r="V344" s="5" t="s">
        <v>896</v>
      </c>
      <c r="W344" s="5" t="s">
        <v>879</v>
      </c>
      <c r="X344" s="5" t="s">
        <v>897</v>
      </c>
    </row>
    <row r="345" spans="1:24">
      <c r="A345" s="5" t="s">
        <v>327</v>
      </c>
      <c r="B345" s="10">
        <v>41630</v>
      </c>
      <c r="C345" s="10"/>
      <c r="D345" s="5" t="s">
        <v>1543</v>
      </c>
      <c r="E345" s="5">
        <v>10015</v>
      </c>
      <c r="F345" s="5" t="s">
        <v>1376</v>
      </c>
      <c r="G345" s="5">
        <v>1</v>
      </c>
      <c r="H345" s="2" t="s">
        <v>1002</v>
      </c>
      <c r="I345" s="2" t="s">
        <v>914</v>
      </c>
      <c r="J345" s="2" t="s">
        <v>915</v>
      </c>
      <c r="K345" s="5" t="s">
        <v>1076</v>
      </c>
      <c r="L345" s="5">
        <v>2628</v>
      </c>
      <c r="M345" s="5">
        <v>1803</v>
      </c>
      <c r="N345" s="5" t="s">
        <v>918</v>
      </c>
      <c r="O345" s="8">
        <v>10</v>
      </c>
      <c r="P345" s="5">
        <v>1803</v>
      </c>
      <c r="Q345" s="5">
        <v>2628</v>
      </c>
      <c r="R345" s="17"/>
      <c r="S345" s="17"/>
      <c r="T345" s="5" t="s">
        <v>1002</v>
      </c>
      <c r="U345" s="5" t="s">
        <v>913</v>
      </c>
      <c r="V345" s="5" t="s">
        <v>914</v>
      </c>
      <c r="W345" s="5" t="s">
        <v>907</v>
      </c>
      <c r="X345" s="5" t="s">
        <v>915</v>
      </c>
    </row>
    <row r="346" spans="1:24">
      <c r="A346" s="5" t="s">
        <v>328</v>
      </c>
      <c r="B346" s="10">
        <v>41630</v>
      </c>
      <c r="C346" s="10"/>
      <c r="D346" s="5" t="s">
        <v>1542</v>
      </c>
      <c r="E346" s="5">
        <v>10009</v>
      </c>
      <c r="F346" s="5" t="s">
        <v>1483</v>
      </c>
      <c r="G346" s="5">
        <v>1</v>
      </c>
      <c r="H346" s="2" t="s">
        <v>996</v>
      </c>
      <c r="I346" s="2" t="s">
        <v>892</v>
      </c>
      <c r="J346" s="2" t="s">
        <v>894</v>
      </c>
      <c r="K346" s="5" t="s">
        <v>1183</v>
      </c>
      <c r="L346" s="5">
        <v>4874</v>
      </c>
      <c r="M346" s="5">
        <v>1503</v>
      </c>
      <c r="N346" s="5" t="s">
        <v>918</v>
      </c>
      <c r="O346" s="8">
        <v>6</v>
      </c>
      <c r="P346" s="5">
        <v>1503</v>
      </c>
      <c r="Q346" s="5">
        <v>4874</v>
      </c>
      <c r="R346" s="17"/>
      <c r="S346" s="17"/>
      <c r="T346" s="5" t="s">
        <v>996</v>
      </c>
      <c r="U346" s="5" t="s">
        <v>891</v>
      </c>
      <c r="V346" s="5" t="s">
        <v>892</v>
      </c>
      <c r="W346" s="5" t="s">
        <v>893</v>
      </c>
      <c r="X346" s="5" t="s">
        <v>894</v>
      </c>
    </row>
    <row r="347" spans="1:24">
      <c r="A347" s="5" t="s">
        <v>329</v>
      </c>
      <c r="B347" s="10">
        <v>41632</v>
      </c>
      <c r="C347" s="10"/>
      <c r="D347" s="5" t="s">
        <v>1541</v>
      </c>
      <c r="E347" s="5">
        <v>10013</v>
      </c>
      <c r="F347" s="5" t="s">
        <v>1385</v>
      </c>
      <c r="G347" s="5">
        <v>3</v>
      </c>
      <c r="H347" s="2" t="s">
        <v>1000</v>
      </c>
      <c r="I347" s="2" t="s">
        <v>906</v>
      </c>
      <c r="J347" s="2" t="s">
        <v>908</v>
      </c>
      <c r="K347" s="5" t="s">
        <v>1085</v>
      </c>
      <c r="L347" s="5">
        <v>4239</v>
      </c>
      <c r="M347" s="5">
        <v>1749</v>
      </c>
      <c r="N347" s="5" t="s">
        <v>925</v>
      </c>
      <c r="O347" s="8">
        <v>8</v>
      </c>
      <c r="P347" s="5">
        <v>5247</v>
      </c>
      <c r="Q347" s="5">
        <v>12717</v>
      </c>
      <c r="R347" s="17"/>
      <c r="S347" s="17"/>
      <c r="T347" s="5" t="s">
        <v>1000</v>
      </c>
      <c r="U347" s="5" t="s">
        <v>905</v>
      </c>
      <c r="V347" s="5" t="s">
        <v>906</v>
      </c>
      <c r="W347" s="5" t="s">
        <v>907</v>
      </c>
      <c r="X347" s="5" t="s">
        <v>908</v>
      </c>
    </row>
    <row r="348" spans="1:24">
      <c r="A348" s="5" t="s">
        <v>330</v>
      </c>
      <c r="B348" s="10">
        <v>41635</v>
      </c>
      <c r="C348" s="10"/>
      <c r="D348" s="5" t="s">
        <v>1539</v>
      </c>
      <c r="E348" s="5">
        <v>10010</v>
      </c>
      <c r="F348" s="5" t="s">
        <v>1242</v>
      </c>
      <c r="G348" s="5">
        <v>1</v>
      </c>
      <c r="H348" s="2" t="s">
        <v>997</v>
      </c>
      <c r="I348" s="2" t="s">
        <v>896</v>
      </c>
      <c r="J348" s="2" t="s">
        <v>897</v>
      </c>
      <c r="K348" s="5" t="s">
        <v>919</v>
      </c>
      <c r="L348" s="5">
        <v>2552</v>
      </c>
      <c r="M348" s="5">
        <v>1905</v>
      </c>
      <c r="N348" s="5" t="s">
        <v>918</v>
      </c>
      <c r="O348" s="8">
        <v>4</v>
      </c>
      <c r="P348" s="5">
        <v>1905</v>
      </c>
      <c r="Q348" s="5">
        <v>2552</v>
      </c>
      <c r="R348" s="17"/>
      <c r="S348" s="17"/>
      <c r="T348" s="5" t="s">
        <v>997</v>
      </c>
      <c r="U348" s="5" t="s">
        <v>895</v>
      </c>
      <c r="V348" s="5" t="s">
        <v>896</v>
      </c>
      <c r="W348" s="5" t="s">
        <v>879</v>
      </c>
      <c r="X348" s="5" t="s">
        <v>897</v>
      </c>
    </row>
    <row r="349" spans="1:24">
      <c r="A349" s="5" t="s">
        <v>331</v>
      </c>
      <c r="B349" s="10">
        <v>41636</v>
      </c>
      <c r="C349" s="10"/>
      <c r="D349" s="5" t="s">
        <v>1542</v>
      </c>
      <c r="E349" s="5">
        <v>10005</v>
      </c>
      <c r="F349" s="5" t="s">
        <v>1398</v>
      </c>
      <c r="G349" s="5">
        <v>1</v>
      </c>
      <c r="H349" s="2" t="s">
        <v>993</v>
      </c>
      <c r="I349" s="2" t="s">
        <v>878</v>
      </c>
      <c r="J349" s="2" t="s">
        <v>880</v>
      </c>
      <c r="K349" s="5" t="s">
        <v>1098</v>
      </c>
      <c r="L349" s="5">
        <v>3197</v>
      </c>
      <c r="M349" s="5">
        <v>1625</v>
      </c>
      <c r="N349" s="5" t="s">
        <v>918</v>
      </c>
      <c r="O349" s="8">
        <v>6</v>
      </c>
      <c r="P349" s="5">
        <v>1625</v>
      </c>
      <c r="Q349" s="5">
        <v>3197</v>
      </c>
      <c r="R349" s="17"/>
      <c r="S349" s="17"/>
      <c r="T349" s="5" t="s">
        <v>993</v>
      </c>
      <c r="U349" s="5" t="s">
        <v>877</v>
      </c>
      <c r="V349" s="5" t="s">
        <v>878</v>
      </c>
      <c r="W349" s="5" t="s">
        <v>879</v>
      </c>
      <c r="X349" s="5" t="s">
        <v>880</v>
      </c>
    </row>
    <row r="350" spans="1:24">
      <c r="A350" s="5" t="s">
        <v>332</v>
      </c>
      <c r="B350" s="10">
        <v>41637</v>
      </c>
      <c r="C350" s="10"/>
      <c r="D350" s="5" t="s">
        <v>1544</v>
      </c>
      <c r="E350" s="5">
        <v>10011</v>
      </c>
      <c r="F350" s="5" t="s">
        <v>1420</v>
      </c>
      <c r="G350" s="5">
        <v>1</v>
      </c>
      <c r="H350" s="2" t="s">
        <v>998</v>
      </c>
      <c r="I350" s="2" t="s">
        <v>899</v>
      </c>
      <c r="J350" s="2" t="s">
        <v>901</v>
      </c>
      <c r="K350" s="5" t="s">
        <v>1120</v>
      </c>
      <c r="L350" s="5">
        <v>4291</v>
      </c>
      <c r="M350" s="5">
        <v>2021</v>
      </c>
      <c r="N350" s="5" t="s">
        <v>918</v>
      </c>
      <c r="O350" s="8">
        <v>3</v>
      </c>
      <c r="P350" s="5">
        <v>2021</v>
      </c>
      <c r="Q350" s="5">
        <v>4291</v>
      </c>
      <c r="R350" s="17"/>
      <c r="S350" s="17"/>
      <c r="T350" s="5" t="s">
        <v>998</v>
      </c>
      <c r="U350" s="5" t="s">
        <v>898</v>
      </c>
      <c r="V350" s="5" t="s">
        <v>899</v>
      </c>
      <c r="W350" s="5" t="s">
        <v>900</v>
      </c>
      <c r="X350" s="5" t="s">
        <v>901</v>
      </c>
    </row>
    <row r="351" spans="1:24">
      <c r="A351" s="5" t="s">
        <v>1589</v>
      </c>
      <c r="B351" s="10">
        <v>41637</v>
      </c>
      <c r="C351" s="10"/>
      <c r="D351" s="5" t="s">
        <v>1540</v>
      </c>
      <c r="E351" s="5">
        <v>10013</v>
      </c>
      <c r="F351" s="5" t="s">
        <v>1309</v>
      </c>
      <c r="G351" s="5">
        <v>1</v>
      </c>
      <c r="H351" s="2" t="s">
        <v>1000</v>
      </c>
      <c r="I351" s="2" t="s">
        <v>906</v>
      </c>
      <c r="J351" s="2" t="s">
        <v>908</v>
      </c>
      <c r="K351" s="5" t="s">
        <v>984</v>
      </c>
      <c r="L351" s="5">
        <v>4831</v>
      </c>
      <c r="M351" s="5">
        <v>2265</v>
      </c>
      <c r="N351" s="5" t="s">
        <v>918</v>
      </c>
      <c r="O351" s="8">
        <v>5</v>
      </c>
      <c r="P351" s="5">
        <v>2265</v>
      </c>
      <c r="Q351" s="5">
        <v>4831</v>
      </c>
      <c r="R351" s="17"/>
      <c r="S351" s="17"/>
      <c r="T351" s="5" t="s">
        <v>1000</v>
      </c>
      <c r="U351" s="5" t="s">
        <v>905</v>
      </c>
      <c r="V351" s="5" t="s">
        <v>906</v>
      </c>
      <c r="W351" s="5" t="s">
        <v>907</v>
      </c>
      <c r="X351" s="5" t="s">
        <v>908</v>
      </c>
    </row>
    <row r="352" spans="1:24">
      <c r="A352" s="5" t="s">
        <v>333</v>
      </c>
      <c r="B352" s="10">
        <v>41637</v>
      </c>
      <c r="C352" s="10"/>
      <c r="D352" s="5" t="s">
        <v>1539</v>
      </c>
      <c r="E352" s="5">
        <v>10006</v>
      </c>
      <c r="F352" s="5" t="s">
        <v>1349</v>
      </c>
      <c r="G352" s="5">
        <v>3</v>
      </c>
      <c r="H352" s="2" t="s">
        <v>1561</v>
      </c>
      <c r="I352" s="2" t="s">
        <v>882</v>
      </c>
      <c r="J352" s="2" t="s">
        <v>884</v>
      </c>
      <c r="K352" s="5" t="s">
        <v>1049</v>
      </c>
      <c r="L352" s="5">
        <v>4731</v>
      </c>
      <c r="M352" s="5">
        <v>1858</v>
      </c>
      <c r="N352" s="5" t="s">
        <v>918</v>
      </c>
      <c r="O352" s="8">
        <v>4</v>
      </c>
      <c r="P352" s="5">
        <v>5574</v>
      </c>
      <c r="Q352" s="5">
        <v>14193</v>
      </c>
      <c r="R352" s="17"/>
      <c r="S352" s="17"/>
      <c r="T352" s="5" t="s">
        <v>1561</v>
      </c>
      <c r="U352" s="5" t="s">
        <v>881</v>
      </c>
      <c r="V352" s="5" t="s">
        <v>882</v>
      </c>
      <c r="W352" s="5" t="s">
        <v>883</v>
      </c>
      <c r="X352" s="5" t="s">
        <v>884</v>
      </c>
    </row>
    <row r="353" spans="1:24">
      <c r="A353" s="5" t="s">
        <v>334</v>
      </c>
      <c r="B353" s="10">
        <v>41638</v>
      </c>
      <c r="C353" s="10"/>
      <c r="D353" s="5" t="s">
        <v>1540</v>
      </c>
      <c r="E353" s="5">
        <v>10006</v>
      </c>
      <c r="F353" s="5" t="s">
        <v>1406</v>
      </c>
      <c r="G353" s="5">
        <v>2</v>
      </c>
      <c r="H353" s="2" t="s">
        <v>1561</v>
      </c>
      <c r="I353" s="2" t="s">
        <v>882</v>
      </c>
      <c r="J353" s="2" t="s">
        <v>884</v>
      </c>
      <c r="K353" s="5" t="s">
        <v>1106</v>
      </c>
      <c r="L353" s="5">
        <v>4711</v>
      </c>
      <c r="M353" s="5">
        <v>2288</v>
      </c>
      <c r="N353" s="5" t="s">
        <v>923</v>
      </c>
      <c r="O353" s="8">
        <v>5</v>
      </c>
      <c r="P353" s="5">
        <v>4576</v>
      </c>
      <c r="Q353" s="5">
        <v>9422</v>
      </c>
      <c r="R353" s="17"/>
      <c r="S353" s="17"/>
      <c r="T353" s="5" t="s">
        <v>1561</v>
      </c>
      <c r="U353" s="5" t="s">
        <v>881</v>
      </c>
      <c r="V353" s="5" t="s">
        <v>882</v>
      </c>
      <c r="W353" s="5" t="s">
        <v>883</v>
      </c>
      <c r="X353" s="5" t="s">
        <v>884</v>
      </c>
    </row>
    <row r="354" spans="1:24">
      <c r="A354" s="5" t="s">
        <v>335</v>
      </c>
      <c r="B354" s="10">
        <v>41641</v>
      </c>
      <c r="C354" s="10"/>
      <c r="D354" s="5" t="s">
        <v>1543</v>
      </c>
      <c r="E354" s="5">
        <v>10010</v>
      </c>
      <c r="F354" s="5" t="s">
        <v>1322</v>
      </c>
      <c r="G354" s="5">
        <v>2</v>
      </c>
      <c r="H354" s="2" t="s">
        <v>997</v>
      </c>
      <c r="I354" s="2" t="s">
        <v>896</v>
      </c>
      <c r="J354" s="2" t="s">
        <v>897</v>
      </c>
      <c r="K354" s="5" t="s">
        <v>1022</v>
      </c>
      <c r="L354" s="5">
        <v>3018</v>
      </c>
      <c r="M354" s="5">
        <v>1286</v>
      </c>
      <c r="N354" s="5" t="s">
        <v>918</v>
      </c>
      <c r="O354" s="8">
        <v>10</v>
      </c>
      <c r="P354" s="5">
        <v>2572</v>
      </c>
      <c r="Q354" s="5">
        <v>6036</v>
      </c>
      <c r="R354" s="17"/>
      <c r="S354" s="17"/>
      <c r="T354" s="5" t="s">
        <v>997</v>
      </c>
      <c r="U354" s="5" t="s">
        <v>895</v>
      </c>
      <c r="V354" s="5" t="s">
        <v>896</v>
      </c>
      <c r="W354" s="5" t="s">
        <v>879</v>
      </c>
      <c r="X354" s="5" t="s">
        <v>897</v>
      </c>
    </row>
    <row r="355" spans="1:24">
      <c r="A355" s="5" t="s">
        <v>336</v>
      </c>
      <c r="B355" s="10">
        <v>41641</v>
      </c>
      <c r="C355" s="10"/>
      <c r="D355" s="5" t="s">
        <v>1544</v>
      </c>
      <c r="E355" s="5">
        <v>10011</v>
      </c>
      <c r="F355" s="5" t="s">
        <v>1384</v>
      </c>
      <c r="G355" s="5">
        <v>2</v>
      </c>
      <c r="H355" s="2" t="s">
        <v>998</v>
      </c>
      <c r="I355" s="2" t="s">
        <v>899</v>
      </c>
      <c r="J355" s="2" t="s">
        <v>901</v>
      </c>
      <c r="K355" s="5" t="s">
        <v>1084</v>
      </c>
      <c r="L355" s="5">
        <v>4547</v>
      </c>
      <c r="M355" s="5">
        <v>2258</v>
      </c>
      <c r="N355" s="5" t="s">
        <v>925</v>
      </c>
      <c r="O355" s="8">
        <v>3</v>
      </c>
      <c r="P355" s="5">
        <v>4516</v>
      </c>
      <c r="Q355" s="5">
        <v>9094</v>
      </c>
      <c r="R355" s="17"/>
      <c r="S355" s="17"/>
      <c r="T355" s="5" t="s">
        <v>998</v>
      </c>
      <c r="U355" s="5" t="s">
        <v>898</v>
      </c>
      <c r="V355" s="5" t="s">
        <v>899</v>
      </c>
      <c r="W355" s="5" t="s">
        <v>900</v>
      </c>
      <c r="X355" s="5" t="s">
        <v>901</v>
      </c>
    </row>
    <row r="356" spans="1:24">
      <c r="A356" s="5" t="s">
        <v>337</v>
      </c>
      <c r="B356" s="10">
        <v>41643</v>
      </c>
      <c r="C356" s="10"/>
      <c r="D356" s="5" t="s">
        <v>1544</v>
      </c>
      <c r="E356" s="5">
        <v>10015</v>
      </c>
      <c r="F356" s="5" t="s">
        <v>1335</v>
      </c>
      <c r="G356" s="5">
        <v>1</v>
      </c>
      <c r="H356" s="2" t="s">
        <v>1002</v>
      </c>
      <c r="I356" s="2" t="s">
        <v>914</v>
      </c>
      <c r="J356" s="2" t="s">
        <v>915</v>
      </c>
      <c r="K356" s="5" t="s">
        <v>1035</v>
      </c>
      <c r="L356" s="5">
        <v>4262</v>
      </c>
      <c r="M356" s="5">
        <v>2486</v>
      </c>
      <c r="N356" s="5" t="s">
        <v>918</v>
      </c>
      <c r="O356" s="8">
        <v>3</v>
      </c>
      <c r="P356" s="5">
        <v>2486</v>
      </c>
      <c r="Q356" s="5">
        <v>4262</v>
      </c>
      <c r="R356" s="17"/>
      <c r="S356" s="17"/>
      <c r="T356" s="5" t="s">
        <v>1002</v>
      </c>
      <c r="U356" s="5" t="s">
        <v>913</v>
      </c>
      <c r="V356" s="5" t="s">
        <v>914</v>
      </c>
      <c r="W356" s="5" t="s">
        <v>907</v>
      </c>
      <c r="X356" s="5" t="s">
        <v>915</v>
      </c>
    </row>
    <row r="357" spans="1:24">
      <c r="A357" s="5" t="s">
        <v>338</v>
      </c>
      <c r="B357" s="10">
        <v>41644</v>
      </c>
      <c r="C357" s="10"/>
      <c r="D357" s="5" t="s">
        <v>1543</v>
      </c>
      <c r="E357" s="5">
        <v>10004</v>
      </c>
      <c r="F357" s="5" t="s">
        <v>1353</v>
      </c>
      <c r="G357" s="5">
        <v>1</v>
      </c>
      <c r="H357" s="2" t="s">
        <v>992</v>
      </c>
      <c r="I357" s="2" t="s">
        <v>864</v>
      </c>
      <c r="J357" s="2" t="s">
        <v>876</v>
      </c>
      <c r="K357" s="5" t="s">
        <v>1053</v>
      </c>
      <c r="L357" s="5">
        <v>4996</v>
      </c>
      <c r="M357" s="5">
        <v>2108</v>
      </c>
      <c r="N357" s="5" t="s">
        <v>923</v>
      </c>
      <c r="O357" s="8">
        <v>10</v>
      </c>
      <c r="P357" s="5">
        <v>2108</v>
      </c>
      <c r="Q357" s="5">
        <v>4996</v>
      </c>
      <c r="R357" s="17"/>
      <c r="S357" s="17"/>
      <c r="T357" s="5" t="s">
        <v>992</v>
      </c>
      <c r="U357" s="5" t="s">
        <v>875</v>
      </c>
      <c r="V357" s="5" t="s">
        <v>864</v>
      </c>
      <c r="W357" s="5" t="s">
        <v>865</v>
      </c>
      <c r="X357" s="5" t="s">
        <v>876</v>
      </c>
    </row>
    <row r="358" spans="1:24">
      <c r="A358" s="5" t="s">
        <v>339</v>
      </c>
      <c r="B358" s="10">
        <v>41644</v>
      </c>
      <c r="C358" s="10"/>
      <c r="D358" s="5" t="s">
        <v>1541</v>
      </c>
      <c r="E358" s="5">
        <v>10002</v>
      </c>
      <c r="F358" s="5" t="s">
        <v>1247</v>
      </c>
      <c r="G358" s="5">
        <v>2</v>
      </c>
      <c r="H358" s="2" t="s">
        <v>990</v>
      </c>
      <c r="I358" s="2" t="s">
        <v>868</v>
      </c>
      <c r="J358" s="2" t="s">
        <v>870</v>
      </c>
      <c r="K358" s="5" t="s">
        <v>963</v>
      </c>
      <c r="L358" s="5">
        <v>2814</v>
      </c>
      <c r="M358" s="5">
        <v>2437</v>
      </c>
      <c r="N358" s="5" t="s">
        <v>918</v>
      </c>
      <c r="O358" s="8">
        <v>8</v>
      </c>
      <c r="P358" s="5">
        <v>4874</v>
      </c>
      <c r="Q358" s="5">
        <v>5628</v>
      </c>
      <c r="R358" s="17"/>
      <c r="S358" s="17"/>
      <c r="T358" s="5" t="s">
        <v>990</v>
      </c>
      <c r="U358" s="5" t="s">
        <v>867</v>
      </c>
      <c r="V358" s="5" t="s">
        <v>868</v>
      </c>
      <c r="W358" s="5" t="s">
        <v>869</v>
      </c>
      <c r="X358" s="5" t="s">
        <v>870</v>
      </c>
    </row>
    <row r="359" spans="1:24">
      <c r="A359" s="5" t="s">
        <v>340</v>
      </c>
      <c r="B359" s="10">
        <v>41644</v>
      </c>
      <c r="C359" s="10"/>
      <c r="D359" s="5" t="s">
        <v>1544</v>
      </c>
      <c r="E359" s="5">
        <v>10014</v>
      </c>
      <c r="F359" s="5" t="s">
        <v>1375</v>
      </c>
      <c r="G359" s="5">
        <v>3</v>
      </c>
      <c r="H359" s="2" t="s">
        <v>1001</v>
      </c>
      <c r="I359" s="2" t="s">
        <v>910</v>
      </c>
      <c r="J359" s="2" t="s">
        <v>912</v>
      </c>
      <c r="K359" s="5" t="s">
        <v>1075</v>
      </c>
      <c r="L359" s="5">
        <v>4209</v>
      </c>
      <c r="M359" s="5">
        <v>1692</v>
      </c>
      <c r="N359" s="5" t="s">
        <v>925</v>
      </c>
      <c r="O359" s="8">
        <v>3</v>
      </c>
      <c r="P359" s="5">
        <v>5076</v>
      </c>
      <c r="Q359" s="5">
        <v>12627</v>
      </c>
      <c r="R359" s="17"/>
      <c r="S359" s="17"/>
      <c r="T359" s="5" t="s">
        <v>1001</v>
      </c>
      <c r="U359" s="5" t="s">
        <v>909</v>
      </c>
      <c r="V359" s="5" t="s">
        <v>910</v>
      </c>
      <c r="W359" s="5" t="s">
        <v>911</v>
      </c>
      <c r="X359" s="5" t="s">
        <v>912</v>
      </c>
    </row>
    <row r="360" spans="1:24">
      <c r="A360" s="5" t="s">
        <v>341</v>
      </c>
      <c r="B360" s="10">
        <v>41645</v>
      </c>
      <c r="C360" s="10"/>
      <c r="D360" s="5" t="s">
        <v>1541</v>
      </c>
      <c r="E360" s="5">
        <v>10009</v>
      </c>
      <c r="F360" s="5" t="s">
        <v>1278</v>
      </c>
      <c r="G360" s="5">
        <v>1</v>
      </c>
      <c r="H360" s="2" t="s">
        <v>996</v>
      </c>
      <c r="I360" s="2" t="s">
        <v>892</v>
      </c>
      <c r="J360" s="2" t="s">
        <v>894</v>
      </c>
      <c r="K360" s="5" t="s">
        <v>978</v>
      </c>
      <c r="L360" s="5">
        <v>2787</v>
      </c>
      <c r="M360" s="5">
        <v>2020</v>
      </c>
      <c r="N360" s="5" t="s">
        <v>918</v>
      </c>
      <c r="O360" s="8">
        <v>8</v>
      </c>
      <c r="P360" s="5">
        <v>2020</v>
      </c>
      <c r="Q360" s="5">
        <v>2787</v>
      </c>
      <c r="R360" s="17"/>
      <c r="S360" s="17"/>
      <c r="T360" s="5" t="s">
        <v>996</v>
      </c>
      <c r="U360" s="5" t="s">
        <v>891</v>
      </c>
      <c r="V360" s="5" t="s">
        <v>892</v>
      </c>
      <c r="W360" s="5" t="s">
        <v>893</v>
      </c>
      <c r="X360" s="5" t="s">
        <v>894</v>
      </c>
    </row>
    <row r="361" spans="1:24">
      <c r="A361" s="5" t="s">
        <v>342</v>
      </c>
      <c r="B361" s="10">
        <v>41645</v>
      </c>
      <c r="C361" s="10"/>
      <c r="D361" s="5" t="s">
        <v>1545</v>
      </c>
      <c r="E361" s="5">
        <v>10012</v>
      </c>
      <c r="F361" s="5" t="s">
        <v>1374</v>
      </c>
      <c r="G361" s="5">
        <v>1</v>
      </c>
      <c r="H361" s="2" t="s">
        <v>999</v>
      </c>
      <c r="I361" s="2" t="s">
        <v>903</v>
      </c>
      <c r="J361" s="2" t="s">
        <v>904</v>
      </c>
      <c r="K361" s="5" t="s">
        <v>1074</v>
      </c>
      <c r="L361" s="5">
        <v>2923</v>
      </c>
      <c r="M361" s="5">
        <v>2480</v>
      </c>
      <c r="N361" s="5" t="s">
        <v>923</v>
      </c>
      <c r="O361" s="8">
        <v>6</v>
      </c>
      <c r="P361" s="5">
        <v>2480</v>
      </c>
      <c r="Q361" s="5">
        <v>2923</v>
      </c>
      <c r="R361" s="17"/>
      <c r="S361" s="17"/>
      <c r="T361" s="5" t="s">
        <v>999</v>
      </c>
      <c r="U361" s="5" t="s">
        <v>902</v>
      </c>
      <c r="V361" s="5" t="s">
        <v>903</v>
      </c>
      <c r="W361" s="5" t="s">
        <v>879</v>
      </c>
      <c r="X361" s="5" t="s">
        <v>904</v>
      </c>
    </row>
    <row r="362" spans="1:24">
      <c r="A362" s="5" t="s">
        <v>343</v>
      </c>
      <c r="B362" s="10">
        <v>41645</v>
      </c>
      <c r="C362" s="10"/>
      <c r="D362" s="5" t="s">
        <v>1544</v>
      </c>
      <c r="E362" s="5">
        <v>10003</v>
      </c>
      <c r="F362" s="5" t="s">
        <v>1412</v>
      </c>
      <c r="G362" s="5">
        <v>1</v>
      </c>
      <c r="H362" s="2" t="s">
        <v>991</v>
      </c>
      <c r="I362" s="2" t="s">
        <v>872</v>
      </c>
      <c r="J362" s="2" t="s">
        <v>874</v>
      </c>
      <c r="K362" s="5" t="s">
        <v>1112</v>
      </c>
      <c r="L362" s="5">
        <v>3759</v>
      </c>
      <c r="M362" s="5">
        <v>2258</v>
      </c>
      <c r="N362" s="5" t="s">
        <v>920</v>
      </c>
      <c r="O362" s="8">
        <v>3</v>
      </c>
      <c r="P362" s="5">
        <v>2258</v>
      </c>
      <c r="Q362" s="5">
        <v>3759</v>
      </c>
      <c r="R362" s="17"/>
      <c r="S362" s="17"/>
      <c r="T362" s="5" t="s">
        <v>991</v>
      </c>
      <c r="U362" s="5" t="s">
        <v>871</v>
      </c>
      <c r="V362" s="5" t="s">
        <v>872</v>
      </c>
      <c r="W362" s="5" t="s">
        <v>873</v>
      </c>
      <c r="X362" s="5" t="s">
        <v>874</v>
      </c>
    </row>
    <row r="363" spans="1:24">
      <c r="A363" s="5" t="s">
        <v>344</v>
      </c>
      <c r="B363" s="10">
        <v>41645</v>
      </c>
      <c r="C363" s="10"/>
      <c r="D363" s="5" t="s">
        <v>1545</v>
      </c>
      <c r="E363" s="5">
        <v>10012</v>
      </c>
      <c r="F363" s="5" t="s">
        <v>1407</v>
      </c>
      <c r="G363" s="5">
        <v>2</v>
      </c>
      <c r="H363" s="2" t="s">
        <v>999</v>
      </c>
      <c r="I363" s="2" t="s">
        <v>903</v>
      </c>
      <c r="J363" s="2" t="s">
        <v>904</v>
      </c>
      <c r="K363" s="5" t="s">
        <v>1107</v>
      </c>
      <c r="L363" s="5">
        <v>4234</v>
      </c>
      <c r="M363" s="5">
        <v>1212</v>
      </c>
      <c r="N363" s="5" t="s">
        <v>923</v>
      </c>
      <c r="O363" s="8">
        <v>6</v>
      </c>
      <c r="P363" s="5">
        <v>2424</v>
      </c>
      <c r="Q363" s="5">
        <v>8468</v>
      </c>
      <c r="R363" s="17"/>
      <c r="S363" s="17"/>
      <c r="T363" s="5" t="s">
        <v>999</v>
      </c>
      <c r="U363" s="5" t="s">
        <v>902</v>
      </c>
      <c r="V363" s="5" t="s">
        <v>903</v>
      </c>
      <c r="W363" s="5" t="s">
        <v>879</v>
      </c>
      <c r="X363" s="5" t="s">
        <v>904</v>
      </c>
    </row>
    <row r="364" spans="1:24">
      <c r="A364" s="5" t="s">
        <v>345</v>
      </c>
      <c r="B364" s="10">
        <v>41645</v>
      </c>
      <c r="C364" s="10"/>
      <c r="D364" s="5" t="s">
        <v>1540</v>
      </c>
      <c r="E364" s="5">
        <v>10008</v>
      </c>
      <c r="F364" s="5" t="s">
        <v>1365</v>
      </c>
      <c r="G364" s="5">
        <v>2</v>
      </c>
      <c r="H364" s="2" t="s">
        <v>995</v>
      </c>
      <c r="I364" s="2" t="s">
        <v>889</v>
      </c>
      <c r="J364" s="2" t="s">
        <v>890</v>
      </c>
      <c r="K364" s="5" t="s">
        <v>1065</v>
      </c>
      <c r="L364" s="5">
        <v>4239</v>
      </c>
      <c r="M364" s="5">
        <v>2267</v>
      </c>
      <c r="N364" s="5" t="s">
        <v>918</v>
      </c>
      <c r="O364" s="8">
        <v>5</v>
      </c>
      <c r="P364" s="5">
        <v>4534</v>
      </c>
      <c r="Q364" s="5">
        <v>8478</v>
      </c>
      <c r="R364" s="17"/>
      <c r="S364" s="17"/>
      <c r="T364" s="5" t="s">
        <v>995</v>
      </c>
      <c r="U364" s="5" t="s">
        <v>888</v>
      </c>
      <c r="V364" s="5" t="s">
        <v>889</v>
      </c>
      <c r="W364" s="5" t="s">
        <v>865</v>
      </c>
      <c r="X364" s="5" t="s">
        <v>890</v>
      </c>
    </row>
    <row r="365" spans="1:24">
      <c r="A365" s="5" t="s">
        <v>1590</v>
      </c>
      <c r="B365" s="10">
        <v>41651</v>
      </c>
      <c r="C365" s="10"/>
      <c r="D365" s="5" t="s">
        <v>1541</v>
      </c>
      <c r="E365" s="5">
        <v>10003</v>
      </c>
      <c r="F365" s="5" t="s">
        <v>1388</v>
      </c>
      <c r="G365" s="5">
        <v>1</v>
      </c>
      <c r="H365" s="2" t="s">
        <v>991</v>
      </c>
      <c r="I365" s="2" t="s">
        <v>872</v>
      </c>
      <c r="J365" s="2" t="s">
        <v>874</v>
      </c>
      <c r="K365" s="5" t="s">
        <v>1088</v>
      </c>
      <c r="L365" s="5">
        <v>2523</v>
      </c>
      <c r="M365" s="5">
        <v>1665</v>
      </c>
      <c r="N365" s="5" t="s">
        <v>918</v>
      </c>
      <c r="O365" s="8">
        <v>8</v>
      </c>
      <c r="P365" s="5">
        <v>1665</v>
      </c>
      <c r="Q365" s="5">
        <v>2523</v>
      </c>
      <c r="R365" s="17"/>
      <c r="S365" s="17"/>
      <c r="T365" s="5" t="s">
        <v>991</v>
      </c>
      <c r="U365" s="5" t="s">
        <v>871</v>
      </c>
      <c r="V365" s="5" t="s">
        <v>872</v>
      </c>
      <c r="W365" s="5" t="s">
        <v>873</v>
      </c>
      <c r="X365" s="5" t="s">
        <v>874</v>
      </c>
    </row>
    <row r="366" spans="1:24">
      <c r="A366" s="5" t="s">
        <v>346</v>
      </c>
      <c r="B366" s="10">
        <v>41651</v>
      </c>
      <c r="C366" s="10"/>
      <c r="D366" s="5" t="s">
        <v>1544</v>
      </c>
      <c r="E366" s="5">
        <v>10003</v>
      </c>
      <c r="F366" s="5" t="s">
        <v>1532</v>
      </c>
      <c r="G366" s="5">
        <v>1</v>
      </c>
      <c r="H366" s="2" t="s">
        <v>991</v>
      </c>
      <c r="I366" s="2" t="s">
        <v>872</v>
      </c>
      <c r="J366" s="2" t="s">
        <v>874</v>
      </c>
      <c r="K366" s="5" t="s">
        <v>1232</v>
      </c>
      <c r="L366" s="5">
        <v>3514</v>
      </c>
      <c r="M366" s="5">
        <v>1257</v>
      </c>
      <c r="N366" s="5" t="s">
        <v>918</v>
      </c>
      <c r="O366" s="8">
        <v>3</v>
      </c>
      <c r="P366" s="5">
        <v>1257</v>
      </c>
      <c r="Q366" s="5">
        <v>3514</v>
      </c>
      <c r="R366" s="17"/>
      <c r="S366" s="17"/>
      <c r="T366" s="5" t="s">
        <v>991</v>
      </c>
      <c r="U366" s="5" t="s">
        <v>871</v>
      </c>
      <c r="V366" s="5" t="s">
        <v>872</v>
      </c>
      <c r="W366" s="5" t="s">
        <v>873</v>
      </c>
      <c r="X366" s="5" t="s">
        <v>874</v>
      </c>
    </row>
    <row r="367" spans="1:24">
      <c r="A367" s="5" t="s">
        <v>347</v>
      </c>
      <c r="B367" s="10">
        <v>41651</v>
      </c>
      <c r="C367" s="10"/>
      <c r="D367" s="5" t="s">
        <v>1541</v>
      </c>
      <c r="E367" s="5">
        <v>10005</v>
      </c>
      <c r="F367" s="5" t="s">
        <v>1377</v>
      </c>
      <c r="G367" s="5">
        <v>1</v>
      </c>
      <c r="H367" s="2" t="s">
        <v>993</v>
      </c>
      <c r="I367" s="2" t="s">
        <v>878</v>
      </c>
      <c r="J367" s="2" t="s">
        <v>880</v>
      </c>
      <c r="K367" s="5" t="s">
        <v>1077</v>
      </c>
      <c r="L367" s="5">
        <v>4307</v>
      </c>
      <c r="M367" s="5">
        <v>1503</v>
      </c>
      <c r="N367" s="5" t="s">
        <v>918</v>
      </c>
      <c r="O367" s="8">
        <v>8</v>
      </c>
      <c r="P367" s="5">
        <v>1503</v>
      </c>
      <c r="Q367" s="5">
        <v>4307</v>
      </c>
      <c r="R367" s="17"/>
      <c r="S367" s="17"/>
      <c r="T367" s="5" t="s">
        <v>993</v>
      </c>
      <c r="U367" s="5" t="s">
        <v>877</v>
      </c>
      <c r="V367" s="5" t="s">
        <v>878</v>
      </c>
      <c r="W367" s="5" t="s">
        <v>879</v>
      </c>
      <c r="X367" s="5" t="s">
        <v>880</v>
      </c>
    </row>
    <row r="368" spans="1:24">
      <c r="A368" s="5" t="s">
        <v>348</v>
      </c>
      <c r="B368" s="10">
        <v>41651</v>
      </c>
      <c r="C368" s="10"/>
      <c r="D368" s="5" t="s">
        <v>1544</v>
      </c>
      <c r="E368" s="5">
        <v>10001</v>
      </c>
      <c r="F368" s="5" t="s">
        <v>1340</v>
      </c>
      <c r="G368" s="5">
        <v>2</v>
      </c>
      <c r="H368" s="2" t="s">
        <v>1562</v>
      </c>
      <c r="I368" s="2" t="s">
        <v>864</v>
      </c>
      <c r="J368" s="2" t="s">
        <v>866</v>
      </c>
      <c r="K368" s="5" t="s">
        <v>1040</v>
      </c>
      <c r="L368" s="5">
        <v>3694</v>
      </c>
      <c r="M368" s="5">
        <v>1616</v>
      </c>
      <c r="N368" s="5" t="s">
        <v>923</v>
      </c>
      <c r="O368" s="8">
        <v>3</v>
      </c>
      <c r="P368" s="5">
        <v>3232</v>
      </c>
      <c r="Q368" s="5">
        <v>7388</v>
      </c>
      <c r="R368" s="17"/>
      <c r="S368" s="17"/>
      <c r="T368" s="5" t="s">
        <v>1562</v>
      </c>
      <c r="U368" s="5" t="s">
        <v>863</v>
      </c>
      <c r="V368" s="5" t="s">
        <v>864</v>
      </c>
      <c r="W368" s="5" t="s">
        <v>865</v>
      </c>
      <c r="X368" s="5" t="s">
        <v>866</v>
      </c>
    </row>
    <row r="369" spans="1:24">
      <c r="A369" s="5" t="s">
        <v>349</v>
      </c>
      <c r="B369" s="10">
        <v>41651</v>
      </c>
      <c r="C369" s="10"/>
      <c r="D369" s="5" t="s">
        <v>1539</v>
      </c>
      <c r="E369" s="5">
        <v>10006</v>
      </c>
      <c r="F369" s="5" t="s">
        <v>1299</v>
      </c>
      <c r="G369" s="5">
        <v>2</v>
      </c>
      <c r="H369" s="2" t="s">
        <v>1561</v>
      </c>
      <c r="I369" s="2" t="s">
        <v>882</v>
      </c>
      <c r="J369" s="2" t="s">
        <v>884</v>
      </c>
      <c r="K369" s="5" t="s">
        <v>944</v>
      </c>
      <c r="L369" s="5">
        <v>4891</v>
      </c>
      <c r="M369" s="5">
        <v>1745</v>
      </c>
      <c r="N369" s="5" t="s">
        <v>925</v>
      </c>
      <c r="O369" s="8">
        <v>4</v>
      </c>
      <c r="P369" s="5">
        <v>3490</v>
      </c>
      <c r="Q369" s="5">
        <v>9782</v>
      </c>
      <c r="R369" s="17"/>
      <c r="S369" s="17"/>
      <c r="T369" s="5" t="s">
        <v>1561</v>
      </c>
      <c r="U369" s="5" t="s">
        <v>881</v>
      </c>
      <c r="V369" s="5" t="s">
        <v>882</v>
      </c>
      <c r="W369" s="5" t="s">
        <v>883</v>
      </c>
      <c r="X369" s="5" t="s">
        <v>884</v>
      </c>
    </row>
    <row r="370" spans="1:24">
      <c r="A370" s="5" t="s">
        <v>350</v>
      </c>
      <c r="B370" s="10">
        <v>41652</v>
      </c>
      <c r="C370" s="10"/>
      <c r="D370" s="5" t="s">
        <v>1546</v>
      </c>
      <c r="E370" s="5">
        <v>10014</v>
      </c>
      <c r="F370" s="5" t="s">
        <v>1361</v>
      </c>
      <c r="G370" s="5">
        <v>1</v>
      </c>
      <c r="H370" s="2" t="s">
        <v>1001</v>
      </c>
      <c r="I370" s="2" t="s">
        <v>910</v>
      </c>
      <c r="J370" s="2" t="s">
        <v>912</v>
      </c>
      <c r="K370" s="5" t="s">
        <v>1061</v>
      </c>
      <c r="L370" s="5">
        <v>4858</v>
      </c>
      <c r="M370" s="5">
        <v>2491</v>
      </c>
      <c r="N370" s="5" t="s">
        <v>918</v>
      </c>
      <c r="O370" s="8">
        <v>4</v>
      </c>
      <c r="P370" s="5">
        <v>2491</v>
      </c>
      <c r="Q370" s="5">
        <v>4858</v>
      </c>
      <c r="R370" s="17"/>
      <c r="S370" s="17"/>
      <c r="T370" s="5" t="s">
        <v>1001</v>
      </c>
      <c r="U370" s="5" t="s">
        <v>909</v>
      </c>
      <c r="V370" s="5" t="s">
        <v>910</v>
      </c>
      <c r="W370" s="5" t="s">
        <v>911</v>
      </c>
      <c r="X370" s="5" t="s">
        <v>912</v>
      </c>
    </row>
    <row r="371" spans="1:24">
      <c r="A371" s="5" t="s">
        <v>351</v>
      </c>
      <c r="B371" s="10">
        <v>41652</v>
      </c>
      <c r="C371" s="10"/>
      <c r="D371" s="5" t="s">
        <v>1544</v>
      </c>
      <c r="E371" s="5">
        <v>10001</v>
      </c>
      <c r="F371" s="5" t="s">
        <v>1281</v>
      </c>
      <c r="G371" s="5">
        <v>3</v>
      </c>
      <c r="H371" s="2" t="s">
        <v>1562</v>
      </c>
      <c r="I371" s="2" t="s">
        <v>864</v>
      </c>
      <c r="J371" s="2" t="s">
        <v>866</v>
      </c>
      <c r="K371" s="5" t="s">
        <v>934</v>
      </c>
      <c r="L371" s="5">
        <v>3000</v>
      </c>
      <c r="M371" s="5">
        <v>2148</v>
      </c>
      <c r="N371" s="5" t="s">
        <v>925</v>
      </c>
      <c r="O371" s="8">
        <v>3</v>
      </c>
      <c r="P371" s="5">
        <v>6444</v>
      </c>
      <c r="Q371" s="5">
        <v>9000</v>
      </c>
      <c r="R371" s="17"/>
      <c r="S371" s="17"/>
      <c r="T371" s="5" t="s">
        <v>1562</v>
      </c>
      <c r="U371" s="5" t="s">
        <v>863</v>
      </c>
      <c r="V371" s="5" t="s">
        <v>864</v>
      </c>
      <c r="W371" s="5" t="s">
        <v>865</v>
      </c>
      <c r="X371" s="5" t="s">
        <v>866</v>
      </c>
    </row>
    <row r="372" spans="1:24">
      <c r="A372" s="5" t="s">
        <v>1591</v>
      </c>
      <c r="B372" s="10">
        <v>41653</v>
      </c>
      <c r="C372" s="10"/>
      <c r="D372" s="5" t="s">
        <v>1542</v>
      </c>
      <c r="E372" s="5">
        <v>10013</v>
      </c>
      <c r="F372" s="5" t="s">
        <v>1498</v>
      </c>
      <c r="G372" s="5">
        <v>2</v>
      </c>
      <c r="H372" s="2" t="s">
        <v>1000</v>
      </c>
      <c r="I372" s="2" t="s">
        <v>906</v>
      </c>
      <c r="J372" s="2" t="s">
        <v>908</v>
      </c>
      <c r="K372" s="5" t="s">
        <v>1198</v>
      </c>
      <c r="L372" s="5">
        <v>3330</v>
      </c>
      <c r="M372" s="5">
        <v>2283</v>
      </c>
      <c r="N372" s="5" t="s">
        <v>918</v>
      </c>
      <c r="O372" s="8">
        <v>6</v>
      </c>
      <c r="P372" s="5">
        <v>4566</v>
      </c>
      <c r="Q372" s="5">
        <v>6660</v>
      </c>
      <c r="R372" s="17"/>
      <c r="S372" s="17"/>
      <c r="T372" s="5" t="s">
        <v>1000</v>
      </c>
      <c r="U372" s="5" t="s">
        <v>905</v>
      </c>
      <c r="V372" s="5" t="s">
        <v>906</v>
      </c>
      <c r="W372" s="5" t="s">
        <v>907</v>
      </c>
      <c r="X372" s="5" t="s">
        <v>908</v>
      </c>
    </row>
    <row r="373" spans="1:24">
      <c r="A373" s="5" t="s">
        <v>352</v>
      </c>
      <c r="B373" s="10">
        <v>41653</v>
      </c>
      <c r="C373" s="10"/>
      <c r="D373" s="5" t="s">
        <v>1541</v>
      </c>
      <c r="E373" s="5">
        <v>10006</v>
      </c>
      <c r="F373" s="5" t="s">
        <v>1433</v>
      </c>
      <c r="G373" s="5">
        <v>2</v>
      </c>
      <c r="H373" s="2" t="s">
        <v>1561</v>
      </c>
      <c r="I373" s="2" t="s">
        <v>882</v>
      </c>
      <c r="J373" s="2" t="s">
        <v>884</v>
      </c>
      <c r="K373" s="5" t="s">
        <v>1133</v>
      </c>
      <c r="L373" s="5">
        <v>3473</v>
      </c>
      <c r="M373" s="5">
        <v>1493</v>
      </c>
      <c r="N373" s="5" t="s">
        <v>923</v>
      </c>
      <c r="O373" s="8">
        <v>8</v>
      </c>
      <c r="P373" s="5">
        <v>2986</v>
      </c>
      <c r="Q373" s="5">
        <v>6946</v>
      </c>
      <c r="R373" s="17"/>
      <c r="S373" s="17"/>
      <c r="T373" s="5" t="s">
        <v>1561</v>
      </c>
      <c r="U373" s="5" t="s">
        <v>881</v>
      </c>
      <c r="V373" s="5" t="s">
        <v>882</v>
      </c>
      <c r="W373" s="5" t="s">
        <v>883</v>
      </c>
      <c r="X373" s="5" t="s">
        <v>884</v>
      </c>
    </row>
    <row r="374" spans="1:24">
      <c r="A374" s="5" t="s">
        <v>353</v>
      </c>
      <c r="B374" s="10">
        <v>41653</v>
      </c>
      <c r="C374" s="10"/>
      <c r="D374" s="5" t="s">
        <v>1540</v>
      </c>
      <c r="E374" s="5">
        <v>10009</v>
      </c>
      <c r="F374" s="5" t="s">
        <v>1251</v>
      </c>
      <c r="G374" s="5">
        <v>3</v>
      </c>
      <c r="H374" s="2" t="s">
        <v>996</v>
      </c>
      <c r="I374" s="2" t="s">
        <v>892</v>
      </c>
      <c r="J374" s="2" t="s">
        <v>894</v>
      </c>
      <c r="K374" s="5" t="s">
        <v>955</v>
      </c>
      <c r="L374" s="5">
        <v>2612</v>
      </c>
      <c r="M374" s="5">
        <v>1994</v>
      </c>
      <c r="N374" s="5" t="s">
        <v>918</v>
      </c>
      <c r="O374" s="8">
        <v>5</v>
      </c>
      <c r="P374" s="5">
        <v>5982</v>
      </c>
      <c r="Q374" s="5">
        <v>7836</v>
      </c>
      <c r="R374" s="17"/>
      <c r="S374" s="17"/>
      <c r="T374" s="5" t="s">
        <v>996</v>
      </c>
      <c r="U374" s="5" t="s">
        <v>891</v>
      </c>
      <c r="V374" s="5" t="s">
        <v>892</v>
      </c>
      <c r="W374" s="5" t="s">
        <v>893</v>
      </c>
      <c r="X374" s="5" t="s">
        <v>894</v>
      </c>
    </row>
    <row r="375" spans="1:24">
      <c r="A375" s="5" t="s">
        <v>354</v>
      </c>
      <c r="B375" s="10">
        <v>41654</v>
      </c>
      <c r="C375" s="10"/>
      <c r="D375" s="5" t="s">
        <v>1539</v>
      </c>
      <c r="E375" s="5">
        <v>10002</v>
      </c>
      <c r="F375" s="5" t="s">
        <v>1436</v>
      </c>
      <c r="G375" s="5">
        <v>1</v>
      </c>
      <c r="H375" s="2" t="s">
        <v>990</v>
      </c>
      <c r="I375" s="2" t="s">
        <v>868</v>
      </c>
      <c r="J375" s="2" t="s">
        <v>870</v>
      </c>
      <c r="K375" s="5" t="s">
        <v>1136</v>
      </c>
      <c r="L375" s="5">
        <v>4515</v>
      </c>
      <c r="M375" s="5">
        <v>1550</v>
      </c>
      <c r="N375" s="5" t="s">
        <v>925</v>
      </c>
      <c r="O375" s="8">
        <v>4</v>
      </c>
      <c r="P375" s="5">
        <v>1550</v>
      </c>
      <c r="Q375" s="5">
        <v>4515</v>
      </c>
      <c r="R375" s="17"/>
      <c r="S375" s="17"/>
      <c r="T375" s="5" t="s">
        <v>990</v>
      </c>
      <c r="U375" s="5" t="s">
        <v>867</v>
      </c>
      <c r="V375" s="5" t="s">
        <v>868</v>
      </c>
      <c r="W375" s="5" t="s">
        <v>869</v>
      </c>
      <c r="X375" s="5" t="s">
        <v>870</v>
      </c>
    </row>
    <row r="376" spans="1:24">
      <c r="A376" s="5" t="s">
        <v>355</v>
      </c>
      <c r="B376" s="10">
        <v>41654</v>
      </c>
      <c r="C376" s="10"/>
      <c r="D376" s="5" t="s">
        <v>1545</v>
      </c>
      <c r="E376" s="5">
        <v>10010</v>
      </c>
      <c r="F376" s="5" t="s">
        <v>1276</v>
      </c>
      <c r="G376" s="5">
        <v>2</v>
      </c>
      <c r="H376" s="2" t="s">
        <v>997</v>
      </c>
      <c r="I376" s="2" t="s">
        <v>896</v>
      </c>
      <c r="J376" s="2" t="s">
        <v>897</v>
      </c>
      <c r="K376" s="5" t="s">
        <v>977</v>
      </c>
      <c r="L376" s="5">
        <v>2912</v>
      </c>
      <c r="M376" s="5">
        <v>2328</v>
      </c>
      <c r="N376" s="5" t="s">
        <v>925</v>
      </c>
      <c r="O376" s="8">
        <v>6</v>
      </c>
      <c r="P376" s="5">
        <v>4656</v>
      </c>
      <c r="Q376" s="5">
        <v>5824</v>
      </c>
      <c r="R376" s="17"/>
      <c r="S376" s="17"/>
      <c r="T376" s="5" t="s">
        <v>997</v>
      </c>
      <c r="U376" s="5" t="s">
        <v>895</v>
      </c>
      <c r="V376" s="5" t="s">
        <v>896</v>
      </c>
      <c r="W376" s="5" t="s">
        <v>879</v>
      </c>
      <c r="X376" s="5" t="s">
        <v>897</v>
      </c>
    </row>
    <row r="377" spans="1:24">
      <c r="A377" s="5" t="s">
        <v>356</v>
      </c>
      <c r="B377" s="10">
        <v>41654</v>
      </c>
      <c r="C377" s="10"/>
      <c r="D377" s="5" t="s">
        <v>1545</v>
      </c>
      <c r="E377" s="5">
        <v>10015</v>
      </c>
      <c r="F377" s="5" t="s">
        <v>1378</v>
      </c>
      <c r="G377" s="5">
        <v>3</v>
      </c>
      <c r="H377" s="2" t="s">
        <v>1002</v>
      </c>
      <c r="I377" s="2" t="s">
        <v>914</v>
      </c>
      <c r="J377" s="2" t="s">
        <v>915</v>
      </c>
      <c r="K377" s="5" t="s">
        <v>1078</v>
      </c>
      <c r="L377" s="5">
        <v>2787</v>
      </c>
      <c r="M377" s="5">
        <v>1470</v>
      </c>
      <c r="N377" s="5" t="s">
        <v>925</v>
      </c>
      <c r="O377" s="8">
        <v>6</v>
      </c>
      <c r="P377" s="5">
        <v>4410</v>
      </c>
      <c r="Q377" s="5">
        <v>8361</v>
      </c>
      <c r="R377" s="17"/>
      <c r="S377" s="17"/>
      <c r="T377" s="5" t="s">
        <v>1002</v>
      </c>
      <c r="U377" s="5" t="s">
        <v>913</v>
      </c>
      <c r="V377" s="5" t="s">
        <v>914</v>
      </c>
      <c r="W377" s="5" t="s">
        <v>907</v>
      </c>
      <c r="X377" s="5" t="s">
        <v>915</v>
      </c>
    </row>
    <row r="378" spans="1:24">
      <c r="A378" s="5" t="s">
        <v>357</v>
      </c>
      <c r="B378" s="10">
        <v>41654</v>
      </c>
      <c r="C378" s="10"/>
      <c r="D378" s="5" t="s">
        <v>1539</v>
      </c>
      <c r="E378" s="5">
        <v>10006</v>
      </c>
      <c r="F378" s="5" t="s">
        <v>1430</v>
      </c>
      <c r="G378" s="5">
        <v>3</v>
      </c>
      <c r="H378" s="2" t="s">
        <v>1561</v>
      </c>
      <c r="I378" s="2" t="s">
        <v>882</v>
      </c>
      <c r="J378" s="2" t="s">
        <v>884</v>
      </c>
      <c r="K378" s="5" t="s">
        <v>1130</v>
      </c>
      <c r="L378" s="5">
        <v>3493</v>
      </c>
      <c r="M378" s="5">
        <v>2180</v>
      </c>
      <c r="N378" s="5" t="s">
        <v>918</v>
      </c>
      <c r="O378" s="8">
        <v>4</v>
      </c>
      <c r="P378" s="5">
        <v>6540</v>
      </c>
      <c r="Q378" s="5">
        <v>10479</v>
      </c>
      <c r="R378" s="17"/>
      <c r="S378" s="17"/>
      <c r="T378" s="5" t="s">
        <v>1561</v>
      </c>
      <c r="U378" s="5" t="s">
        <v>881</v>
      </c>
      <c r="V378" s="5" t="s">
        <v>882</v>
      </c>
      <c r="W378" s="5" t="s">
        <v>883</v>
      </c>
      <c r="X378" s="5" t="s">
        <v>884</v>
      </c>
    </row>
    <row r="379" spans="1:24">
      <c r="A379" s="5" t="s">
        <v>358</v>
      </c>
      <c r="B379" s="10">
        <v>41656</v>
      </c>
      <c r="C379" s="10"/>
      <c r="D379" s="5" t="s">
        <v>1542</v>
      </c>
      <c r="E379" s="5">
        <v>10004</v>
      </c>
      <c r="F379" s="5" t="s">
        <v>1287</v>
      </c>
      <c r="G379" s="5">
        <v>3</v>
      </c>
      <c r="H379" s="2" t="s">
        <v>992</v>
      </c>
      <c r="I379" s="2" t="s">
        <v>864</v>
      </c>
      <c r="J379" s="2" t="s">
        <v>876</v>
      </c>
      <c r="K379" s="5" t="s">
        <v>937</v>
      </c>
      <c r="L379" s="5">
        <v>2500</v>
      </c>
      <c r="M379" s="5">
        <v>1914</v>
      </c>
      <c r="N379" s="5" t="s">
        <v>931</v>
      </c>
      <c r="O379" s="8">
        <v>6</v>
      </c>
      <c r="P379" s="5">
        <v>5742</v>
      </c>
      <c r="Q379" s="5">
        <v>7500</v>
      </c>
      <c r="R379" s="17"/>
      <c r="S379" s="17"/>
      <c r="T379" s="5" t="s">
        <v>992</v>
      </c>
      <c r="U379" s="5" t="s">
        <v>875</v>
      </c>
      <c r="V379" s="5" t="s">
        <v>864</v>
      </c>
      <c r="W379" s="5" t="s">
        <v>865</v>
      </c>
      <c r="X379" s="5" t="s">
        <v>876</v>
      </c>
    </row>
    <row r="380" spans="1:24">
      <c r="A380" s="5" t="s">
        <v>359</v>
      </c>
      <c r="B380" s="10">
        <v>41658</v>
      </c>
      <c r="C380" s="10"/>
      <c r="D380" s="5" t="s">
        <v>1540</v>
      </c>
      <c r="E380" s="5">
        <v>10002</v>
      </c>
      <c r="F380" s="5" t="s">
        <v>1474</v>
      </c>
      <c r="G380" s="5">
        <v>1</v>
      </c>
      <c r="H380" s="2" t="s">
        <v>990</v>
      </c>
      <c r="I380" s="2" t="s">
        <v>868</v>
      </c>
      <c r="J380" s="2" t="s">
        <v>870</v>
      </c>
      <c r="K380" s="5" t="s">
        <v>1174</v>
      </c>
      <c r="L380" s="5">
        <v>3844</v>
      </c>
      <c r="M380" s="5">
        <v>2157</v>
      </c>
      <c r="N380" s="5" t="s">
        <v>918</v>
      </c>
      <c r="O380" s="8">
        <v>5</v>
      </c>
      <c r="P380" s="5">
        <v>2157</v>
      </c>
      <c r="Q380" s="5">
        <v>3844</v>
      </c>
      <c r="R380" s="17"/>
      <c r="S380" s="17"/>
      <c r="T380" s="5" t="s">
        <v>990</v>
      </c>
      <c r="U380" s="5" t="s">
        <v>867</v>
      </c>
      <c r="V380" s="5" t="s">
        <v>868</v>
      </c>
      <c r="W380" s="5" t="s">
        <v>869</v>
      </c>
      <c r="X380" s="5" t="s">
        <v>870</v>
      </c>
    </row>
    <row r="381" spans="1:24">
      <c r="A381" s="5" t="s">
        <v>360</v>
      </c>
      <c r="B381" s="10">
        <v>41659</v>
      </c>
      <c r="C381" s="10"/>
      <c r="D381" s="5" t="s">
        <v>1542</v>
      </c>
      <c r="E381" s="5">
        <v>10010</v>
      </c>
      <c r="F381" s="5" t="s">
        <v>1343</v>
      </c>
      <c r="G381" s="5">
        <v>3</v>
      </c>
      <c r="H381" s="2" t="s">
        <v>997</v>
      </c>
      <c r="I381" s="2" t="s">
        <v>896</v>
      </c>
      <c r="J381" s="2" t="s">
        <v>897</v>
      </c>
      <c r="K381" s="5" t="s">
        <v>1043</v>
      </c>
      <c r="L381" s="5">
        <v>2706</v>
      </c>
      <c r="M381" s="5">
        <v>2310</v>
      </c>
      <c r="N381" s="5" t="s">
        <v>918</v>
      </c>
      <c r="O381" s="8">
        <v>6</v>
      </c>
      <c r="P381" s="5">
        <v>6930</v>
      </c>
      <c r="Q381" s="5">
        <v>8118</v>
      </c>
      <c r="R381" s="17"/>
      <c r="S381" s="17"/>
      <c r="T381" s="5" t="s">
        <v>997</v>
      </c>
      <c r="U381" s="5" t="s">
        <v>895</v>
      </c>
      <c r="V381" s="5" t="s">
        <v>896</v>
      </c>
      <c r="W381" s="5" t="s">
        <v>879</v>
      </c>
      <c r="X381" s="5" t="s">
        <v>897</v>
      </c>
    </row>
    <row r="382" spans="1:24">
      <c r="A382" s="5" t="s">
        <v>361</v>
      </c>
      <c r="B382" s="10">
        <v>41661</v>
      </c>
      <c r="C382" s="10"/>
      <c r="D382" s="5" t="s">
        <v>1539</v>
      </c>
      <c r="E382" s="5">
        <v>10015</v>
      </c>
      <c r="F382" s="5" t="s">
        <v>1296</v>
      </c>
      <c r="G382" s="5">
        <v>1</v>
      </c>
      <c r="H382" s="2" t="s">
        <v>1002</v>
      </c>
      <c r="I382" s="2" t="s">
        <v>914</v>
      </c>
      <c r="J382" s="2" t="s">
        <v>915</v>
      </c>
      <c r="K382" s="5" t="s">
        <v>982</v>
      </c>
      <c r="L382" s="5">
        <v>2803</v>
      </c>
      <c r="M382" s="5">
        <v>1344</v>
      </c>
      <c r="N382" s="5" t="s">
        <v>918</v>
      </c>
      <c r="O382" s="8">
        <v>4</v>
      </c>
      <c r="P382" s="5">
        <v>1344</v>
      </c>
      <c r="Q382" s="5">
        <v>2803</v>
      </c>
      <c r="R382" s="17"/>
      <c r="S382" s="17"/>
      <c r="T382" s="5" t="s">
        <v>1002</v>
      </c>
      <c r="U382" s="5" t="s">
        <v>913</v>
      </c>
      <c r="V382" s="5" t="s">
        <v>914</v>
      </c>
      <c r="W382" s="5" t="s">
        <v>907</v>
      </c>
      <c r="X382" s="5" t="s">
        <v>915</v>
      </c>
    </row>
    <row r="383" spans="1:24">
      <c r="A383" s="5" t="s">
        <v>362</v>
      </c>
      <c r="B383" s="10">
        <v>41661</v>
      </c>
      <c r="C383" s="10"/>
      <c r="D383" s="5" t="s">
        <v>1539</v>
      </c>
      <c r="E383" s="5">
        <v>10003</v>
      </c>
      <c r="F383" s="5" t="s">
        <v>1399</v>
      </c>
      <c r="G383" s="5">
        <v>2</v>
      </c>
      <c r="H383" s="2" t="s">
        <v>991</v>
      </c>
      <c r="I383" s="2" t="s">
        <v>872</v>
      </c>
      <c r="J383" s="2" t="s">
        <v>874</v>
      </c>
      <c r="K383" s="5" t="s">
        <v>1099</v>
      </c>
      <c r="L383" s="5">
        <v>3757</v>
      </c>
      <c r="M383" s="5">
        <v>2156</v>
      </c>
      <c r="N383" s="5" t="s">
        <v>918</v>
      </c>
      <c r="O383" s="8">
        <v>4</v>
      </c>
      <c r="P383" s="5">
        <v>4312</v>
      </c>
      <c r="Q383" s="5">
        <v>7514</v>
      </c>
      <c r="R383" s="17"/>
      <c r="S383" s="17"/>
      <c r="T383" s="5" t="s">
        <v>991</v>
      </c>
      <c r="U383" s="5" t="s">
        <v>871</v>
      </c>
      <c r="V383" s="5" t="s">
        <v>872</v>
      </c>
      <c r="W383" s="5" t="s">
        <v>873</v>
      </c>
      <c r="X383" s="5" t="s">
        <v>874</v>
      </c>
    </row>
    <row r="384" spans="1:24">
      <c r="A384" s="5" t="s">
        <v>363</v>
      </c>
      <c r="B384" s="10">
        <v>41662</v>
      </c>
      <c r="C384" s="10"/>
      <c r="D384" s="5" t="s">
        <v>1540</v>
      </c>
      <c r="E384" s="5">
        <v>10011</v>
      </c>
      <c r="F384" s="5" t="s">
        <v>1528</v>
      </c>
      <c r="G384" s="5">
        <v>1</v>
      </c>
      <c r="H384" s="2" t="s">
        <v>998</v>
      </c>
      <c r="I384" s="2" t="s">
        <v>899</v>
      </c>
      <c r="J384" s="2" t="s">
        <v>901</v>
      </c>
      <c r="K384" s="5" t="s">
        <v>1228</v>
      </c>
      <c r="L384" s="5">
        <v>2539</v>
      </c>
      <c r="M384" s="5">
        <v>1656</v>
      </c>
      <c r="N384" s="5" t="s">
        <v>918</v>
      </c>
      <c r="O384" s="8">
        <v>5</v>
      </c>
      <c r="P384" s="5">
        <v>1656</v>
      </c>
      <c r="Q384" s="5">
        <v>2539</v>
      </c>
      <c r="R384" s="17"/>
      <c r="S384" s="17"/>
      <c r="T384" s="5" t="s">
        <v>998</v>
      </c>
      <c r="U384" s="5" t="s">
        <v>898</v>
      </c>
      <c r="V384" s="5" t="s">
        <v>899</v>
      </c>
      <c r="W384" s="5" t="s">
        <v>900</v>
      </c>
      <c r="X384" s="5" t="s">
        <v>901</v>
      </c>
    </row>
    <row r="385" spans="1:24">
      <c r="A385" s="5" t="s">
        <v>364</v>
      </c>
      <c r="B385" s="10">
        <v>41662</v>
      </c>
      <c r="C385" s="10"/>
      <c r="D385" s="5" t="s">
        <v>1542</v>
      </c>
      <c r="E385" s="5">
        <v>10009</v>
      </c>
      <c r="F385" s="5" t="s">
        <v>1265</v>
      </c>
      <c r="G385" s="5">
        <v>1</v>
      </c>
      <c r="H385" s="2" t="s">
        <v>996</v>
      </c>
      <c r="I385" s="2" t="s">
        <v>892</v>
      </c>
      <c r="J385" s="2" t="s">
        <v>894</v>
      </c>
      <c r="K385" s="5" t="s">
        <v>975</v>
      </c>
      <c r="L385" s="5">
        <v>3717</v>
      </c>
      <c r="M385" s="5">
        <v>2146</v>
      </c>
      <c r="N385" s="5" t="s">
        <v>923</v>
      </c>
      <c r="O385" s="8">
        <v>6</v>
      </c>
      <c r="P385" s="5">
        <v>2146</v>
      </c>
      <c r="Q385" s="5">
        <v>3717</v>
      </c>
      <c r="R385" s="17"/>
      <c r="S385" s="17"/>
      <c r="T385" s="5" t="s">
        <v>996</v>
      </c>
      <c r="U385" s="5" t="s">
        <v>891</v>
      </c>
      <c r="V385" s="5" t="s">
        <v>892</v>
      </c>
      <c r="W385" s="5" t="s">
        <v>893</v>
      </c>
      <c r="X385" s="5" t="s">
        <v>894</v>
      </c>
    </row>
    <row r="386" spans="1:24">
      <c r="A386" s="5" t="s">
        <v>365</v>
      </c>
      <c r="B386" s="10">
        <v>41662</v>
      </c>
      <c r="C386" s="10"/>
      <c r="D386" s="5" t="s">
        <v>1543</v>
      </c>
      <c r="E386" s="5">
        <v>10011</v>
      </c>
      <c r="F386" s="5" t="s">
        <v>1358</v>
      </c>
      <c r="G386" s="5">
        <v>2</v>
      </c>
      <c r="H386" s="2" t="s">
        <v>998</v>
      </c>
      <c r="I386" s="2" t="s">
        <v>899</v>
      </c>
      <c r="J386" s="2" t="s">
        <v>901</v>
      </c>
      <c r="K386" s="5" t="s">
        <v>1058</v>
      </c>
      <c r="L386" s="5">
        <v>3101</v>
      </c>
      <c r="M386" s="5">
        <v>1524</v>
      </c>
      <c r="N386" s="5" t="s">
        <v>918</v>
      </c>
      <c r="O386" s="8">
        <v>10</v>
      </c>
      <c r="P386" s="5">
        <v>3048</v>
      </c>
      <c r="Q386" s="5">
        <v>6202</v>
      </c>
      <c r="R386" s="17"/>
      <c r="S386" s="17"/>
      <c r="T386" s="5" t="s">
        <v>998</v>
      </c>
      <c r="U386" s="5" t="s">
        <v>898</v>
      </c>
      <c r="V386" s="5" t="s">
        <v>899</v>
      </c>
      <c r="W386" s="5" t="s">
        <v>900</v>
      </c>
      <c r="X386" s="5" t="s">
        <v>901</v>
      </c>
    </row>
    <row r="387" spans="1:24">
      <c r="A387" s="5" t="s">
        <v>366</v>
      </c>
      <c r="B387" s="10">
        <v>41662</v>
      </c>
      <c r="C387" s="10"/>
      <c r="D387" s="5" t="s">
        <v>1543</v>
      </c>
      <c r="E387" s="5">
        <v>10005</v>
      </c>
      <c r="F387" s="5" t="s">
        <v>1440</v>
      </c>
      <c r="G387" s="5">
        <v>2</v>
      </c>
      <c r="H387" s="2" t="s">
        <v>993</v>
      </c>
      <c r="I387" s="2" t="s">
        <v>878</v>
      </c>
      <c r="J387" s="2" t="s">
        <v>880</v>
      </c>
      <c r="K387" s="5" t="s">
        <v>1140</v>
      </c>
      <c r="L387" s="5">
        <v>3536</v>
      </c>
      <c r="M387" s="5">
        <v>1644</v>
      </c>
      <c r="N387" s="5" t="s">
        <v>920</v>
      </c>
      <c r="O387" s="8">
        <v>10</v>
      </c>
      <c r="P387" s="5">
        <v>3288</v>
      </c>
      <c r="Q387" s="5">
        <v>7072</v>
      </c>
      <c r="R387" s="17"/>
      <c r="S387" s="17"/>
      <c r="T387" s="5" t="s">
        <v>993</v>
      </c>
      <c r="U387" s="5" t="s">
        <v>877</v>
      </c>
      <c r="V387" s="5" t="s">
        <v>878</v>
      </c>
      <c r="W387" s="5" t="s">
        <v>879</v>
      </c>
      <c r="X387" s="5" t="s">
        <v>880</v>
      </c>
    </row>
    <row r="388" spans="1:24">
      <c r="A388" s="5" t="s">
        <v>367</v>
      </c>
      <c r="B388" s="10">
        <v>41662</v>
      </c>
      <c r="C388" s="10"/>
      <c r="D388" s="5" t="s">
        <v>1540</v>
      </c>
      <c r="E388" s="5">
        <v>10001</v>
      </c>
      <c r="F388" s="5" t="s">
        <v>1448</v>
      </c>
      <c r="G388" s="5">
        <v>2</v>
      </c>
      <c r="H388" s="2" t="s">
        <v>1562</v>
      </c>
      <c r="I388" s="2" t="s">
        <v>864</v>
      </c>
      <c r="J388" s="2" t="s">
        <v>866</v>
      </c>
      <c r="K388" s="5" t="s">
        <v>1148</v>
      </c>
      <c r="L388" s="5">
        <v>3725</v>
      </c>
      <c r="M388" s="5">
        <v>1250</v>
      </c>
      <c r="N388" s="5" t="s">
        <v>918</v>
      </c>
      <c r="O388" s="8">
        <v>5</v>
      </c>
      <c r="P388" s="5">
        <v>2500</v>
      </c>
      <c r="Q388" s="5">
        <v>7450</v>
      </c>
      <c r="R388" s="17"/>
      <c r="S388" s="17"/>
      <c r="T388" s="5" t="s">
        <v>1562</v>
      </c>
      <c r="U388" s="5" t="s">
        <v>863</v>
      </c>
      <c r="V388" s="5" t="s">
        <v>864</v>
      </c>
      <c r="W388" s="5" t="s">
        <v>865</v>
      </c>
      <c r="X388" s="5" t="s">
        <v>866</v>
      </c>
    </row>
    <row r="389" spans="1:24">
      <c r="A389" s="5" t="s">
        <v>368</v>
      </c>
      <c r="B389" s="10">
        <v>41662</v>
      </c>
      <c r="C389" s="10"/>
      <c r="D389" s="5" t="s">
        <v>1545</v>
      </c>
      <c r="E389" s="5">
        <v>10011</v>
      </c>
      <c r="F389" s="5" t="s">
        <v>1517</v>
      </c>
      <c r="G389" s="5">
        <v>2</v>
      </c>
      <c r="H389" s="2" t="s">
        <v>998</v>
      </c>
      <c r="I389" s="2" t="s">
        <v>899</v>
      </c>
      <c r="J389" s="2" t="s">
        <v>901</v>
      </c>
      <c r="K389" s="5" t="s">
        <v>1217</v>
      </c>
      <c r="L389" s="5">
        <v>4542</v>
      </c>
      <c r="M389" s="5">
        <v>1226</v>
      </c>
      <c r="N389" s="5" t="s">
        <v>923</v>
      </c>
      <c r="O389" s="8">
        <v>6</v>
      </c>
      <c r="P389" s="5">
        <v>2452</v>
      </c>
      <c r="Q389" s="5">
        <v>9084</v>
      </c>
      <c r="R389" s="17"/>
      <c r="S389" s="17"/>
      <c r="T389" s="5" t="s">
        <v>998</v>
      </c>
      <c r="U389" s="5" t="s">
        <v>898</v>
      </c>
      <c r="V389" s="5" t="s">
        <v>899</v>
      </c>
      <c r="W389" s="5" t="s">
        <v>900</v>
      </c>
      <c r="X389" s="5" t="s">
        <v>901</v>
      </c>
    </row>
    <row r="390" spans="1:24">
      <c r="A390" s="5" t="s">
        <v>369</v>
      </c>
      <c r="B390" s="10">
        <v>41662</v>
      </c>
      <c r="C390" s="10"/>
      <c r="D390" s="5" t="s">
        <v>1546</v>
      </c>
      <c r="E390" s="5">
        <v>10005</v>
      </c>
      <c r="F390" s="5" t="s">
        <v>1480</v>
      </c>
      <c r="G390" s="5">
        <v>3</v>
      </c>
      <c r="H390" s="2" t="s">
        <v>993</v>
      </c>
      <c r="I390" s="2" t="s">
        <v>878</v>
      </c>
      <c r="J390" s="2" t="s">
        <v>880</v>
      </c>
      <c r="K390" s="5" t="s">
        <v>1180</v>
      </c>
      <c r="L390" s="5">
        <v>4990</v>
      </c>
      <c r="M390" s="5">
        <v>1360</v>
      </c>
      <c r="N390" s="5" t="s">
        <v>918</v>
      </c>
      <c r="O390" s="8">
        <v>4</v>
      </c>
      <c r="P390" s="5">
        <v>4080</v>
      </c>
      <c r="Q390" s="5">
        <v>14970</v>
      </c>
      <c r="R390" s="17"/>
      <c r="S390" s="17"/>
      <c r="T390" s="5" t="s">
        <v>993</v>
      </c>
      <c r="U390" s="5" t="s">
        <v>877</v>
      </c>
      <c r="V390" s="5" t="s">
        <v>878</v>
      </c>
      <c r="W390" s="5" t="s">
        <v>879</v>
      </c>
      <c r="X390" s="5" t="s">
        <v>880</v>
      </c>
    </row>
    <row r="391" spans="1:24">
      <c r="A391" s="5" t="s">
        <v>370</v>
      </c>
      <c r="B391" s="10">
        <v>41665</v>
      </c>
      <c r="C391" s="10"/>
      <c r="D391" s="5" t="s">
        <v>1540</v>
      </c>
      <c r="E391" s="5">
        <v>10008</v>
      </c>
      <c r="F391" s="5" t="s">
        <v>1502</v>
      </c>
      <c r="G391" s="5">
        <v>1</v>
      </c>
      <c r="H391" s="2" t="s">
        <v>995</v>
      </c>
      <c r="I391" s="2" t="s">
        <v>889</v>
      </c>
      <c r="J391" s="2" t="s">
        <v>890</v>
      </c>
      <c r="K391" s="5" t="s">
        <v>1202</v>
      </c>
      <c r="L391" s="5">
        <v>2775</v>
      </c>
      <c r="M391" s="5">
        <v>1946</v>
      </c>
      <c r="N391" s="5" t="s">
        <v>923</v>
      </c>
      <c r="O391" s="8">
        <v>5</v>
      </c>
      <c r="P391" s="5">
        <v>1946</v>
      </c>
      <c r="Q391" s="5">
        <v>2775</v>
      </c>
      <c r="R391" s="17"/>
      <c r="S391" s="17"/>
      <c r="T391" s="5" t="s">
        <v>995</v>
      </c>
      <c r="U391" s="5" t="s">
        <v>888</v>
      </c>
      <c r="V391" s="5" t="s">
        <v>889</v>
      </c>
      <c r="W391" s="5" t="s">
        <v>865</v>
      </c>
      <c r="X391" s="5" t="s">
        <v>890</v>
      </c>
    </row>
    <row r="392" spans="1:24">
      <c r="A392" s="5" t="s">
        <v>371</v>
      </c>
      <c r="B392" s="10">
        <v>41665</v>
      </c>
      <c r="C392" s="10"/>
      <c r="D392" s="5" t="s">
        <v>1540</v>
      </c>
      <c r="E392" s="5">
        <v>10006</v>
      </c>
      <c r="F392" s="5" t="s">
        <v>1394</v>
      </c>
      <c r="G392" s="5">
        <v>1</v>
      </c>
      <c r="H392" s="2" t="s">
        <v>1561</v>
      </c>
      <c r="I392" s="2" t="s">
        <v>882</v>
      </c>
      <c r="J392" s="2" t="s">
        <v>884</v>
      </c>
      <c r="K392" s="5" t="s">
        <v>1094</v>
      </c>
      <c r="L392" s="5">
        <v>3463</v>
      </c>
      <c r="M392" s="5">
        <v>1964</v>
      </c>
      <c r="N392" s="5" t="s">
        <v>925</v>
      </c>
      <c r="O392" s="8">
        <v>5</v>
      </c>
      <c r="P392" s="5">
        <v>1964</v>
      </c>
      <c r="Q392" s="5">
        <v>3463</v>
      </c>
      <c r="R392" s="17"/>
      <c r="S392" s="17"/>
      <c r="T392" s="5" t="s">
        <v>1561</v>
      </c>
      <c r="U392" s="5" t="s">
        <v>881</v>
      </c>
      <c r="V392" s="5" t="s">
        <v>882</v>
      </c>
      <c r="W392" s="5" t="s">
        <v>883</v>
      </c>
      <c r="X392" s="5" t="s">
        <v>884</v>
      </c>
    </row>
    <row r="393" spans="1:24">
      <c r="A393" s="5" t="s">
        <v>372</v>
      </c>
      <c r="B393" s="10">
        <v>41665</v>
      </c>
      <c r="C393" s="10"/>
      <c r="D393" s="5" t="s">
        <v>1543</v>
      </c>
      <c r="E393" s="5">
        <v>10010</v>
      </c>
      <c r="F393" s="5" t="s">
        <v>1407</v>
      </c>
      <c r="G393" s="5">
        <v>1</v>
      </c>
      <c r="H393" s="2" t="s">
        <v>997</v>
      </c>
      <c r="I393" s="2" t="s">
        <v>896</v>
      </c>
      <c r="J393" s="2" t="s">
        <v>897</v>
      </c>
      <c r="K393" s="5" t="s">
        <v>1107</v>
      </c>
      <c r="L393" s="5">
        <v>4234</v>
      </c>
      <c r="M393" s="5">
        <v>1212</v>
      </c>
      <c r="N393" s="5" t="s">
        <v>923</v>
      </c>
      <c r="O393" s="8">
        <v>10</v>
      </c>
      <c r="P393" s="5">
        <v>1212</v>
      </c>
      <c r="Q393" s="5">
        <v>4234</v>
      </c>
      <c r="R393" s="17"/>
      <c r="S393" s="17"/>
      <c r="T393" s="5" t="s">
        <v>997</v>
      </c>
      <c r="U393" s="5" t="s">
        <v>895</v>
      </c>
      <c r="V393" s="5" t="s">
        <v>896</v>
      </c>
      <c r="W393" s="5" t="s">
        <v>879</v>
      </c>
      <c r="X393" s="5" t="s">
        <v>897</v>
      </c>
    </row>
    <row r="394" spans="1:24">
      <c r="A394" s="5" t="s">
        <v>373</v>
      </c>
      <c r="B394" s="10">
        <v>41668</v>
      </c>
      <c r="C394" s="10"/>
      <c r="D394" s="5" t="s">
        <v>1542</v>
      </c>
      <c r="E394" s="5">
        <v>10009</v>
      </c>
      <c r="F394" s="5" t="s">
        <v>1375</v>
      </c>
      <c r="G394" s="5">
        <v>1</v>
      </c>
      <c r="H394" s="2" t="s">
        <v>996</v>
      </c>
      <c r="I394" s="2" t="s">
        <v>892</v>
      </c>
      <c r="J394" s="2" t="s">
        <v>894</v>
      </c>
      <c r="K394" s="5" t="s">
        <v>1075</v>
      </c>
      <c r="L394" s="5">
        <v>4209</v>
      </c>
      <c r="M394" s="5">
        <v>1692</v>
      </c>
      <c r="N394" s="5" t="s">
        <v>925</v>
      </c>
      <c r="O394" s="8">
        <v>6</v>
      </c>
      <c r="P394" s="5">
        <v>1692</v>
      </c>
      <c r="Q394" s="5">
        <v>4209</v>
      </c>
      <c r="R394" s="17"/>
      <c r="S394" s="17"/>
      <c r="T394" s="5" t="s">
        <v>996</v>
      </c>
      <c r="U394" s="5" t="s">
        <v>891</v>
      </c>
      <c r="V394" s="5" t="s">
        <v>892</v>
      </c>
      <c r="W394" s="5" t="s">
        <v>893</v>
      </c>
      <c r="X394" s="5" t="s">
        <v>894</v>
      </c>
    </row>
    <row r="395" spans="1:24">
      <c r="A395" s="5" t="s">
        <v>374</v>
      </c>
      <c r="B395" s="10">
        <v>41672</v>
      </c>
      <c r="C395" s="10"/>
      <c r="D395" s="5" t="s">
        <v>1543</v>
      </c>
      <c r="E395" s="5">
        <v>10007</v>
      </c>
      <c r="F395" s="5" t="s">
        <v>1510</v>
      </c>
      <c r="G395" s="5">
        <v>1</v>
      </c>
      <c r="H395" s="2" t="s">
        <v>994</v>
      </c>
      <c r="I395" s="2" t="s">
        <v>886</v>
      </c>
      <c r="J395" s="2" t="s">
        <v>887</v>
      </c>
      <c r="K395" s="5" t="s">
        <v>1210</v>
      </c>
      <c r="L395" s="5">
        <v>2659</v>
      </c>
      <c r="M395" s="5">
        <v>2415</v>
      </c>
      <c r="N395" s="5" t="s">
        <v>918</v>
      </c>
      <c r="O395" s="8">
        <v>10</v>
      </c>
      <c r="P395" s="5">
        <v>2415</v>
      </c>
      <c r="Q395" s="5">
        <v>2659</v>
      </c>
      <c r="R395" s="17"/>
      <c r="S395" s="17"/>
      <c r="T395" s="5" t="s">
        <v>994</v>
      </c>
      <c r="U395" s="5" t="s">
        <v>885</v>
      </c>
      <c r="V395" s="5" t="s">
        <v>886</v>
      </c>
      <c r="W395" s="5" t="s">
        <v>879</v>
      </c>
      <c r="X395" s="5" t="s">
        <v>887</v>
      </c>
    </row>
    <row r="396" spans="1:24">
      <c r="A396" s="5" t="s">
        <v>375</v>
      </c>
      <c r="B396" s="10">
        <v>41672</v>
      </c>
      <c r="C396" s="10"/>
      <c r="D396" s="5" t="s">
        <v>1545</v>
      </c>
      <c r="E396" s="5">
        <v>10011</v>
      </c>
      <c r="F396" s="5" t="s">
        <v>1394</v>
      </c>
      <c r="G396" s="5">
        <v>24</v>
      </c>
      <c r="H396" s="2" t="s">
        <v>998</v>
      </c>
      <c r="I396" s="2" t="s">
        <v>899</v>
      </c>
      <c r="J396" s="2" t="s">
        <v>901</v>
      </c>
      <c r="K396" s="5" t="s">
        <v>1094</v>
      </c>
      <c r="L396" s="5">
        <v>3463</v>
      </c>
      <c r="M396" s="5">
        <v>1964</v>
      </c>
      <c r="N396" s="5" t="s">
        <v>925</v>
      </c>
      <c r="O396" s="8">
        <v>6</v>
      </c>
      <c r="P396" s="5">
        <v>47136</v>
      </c>
      <c r="Q396" s="5">
        <v>83112</v>
      </c>
      <c r="R396" s="17"/>
      <c r="S396" s="17"/>
      <c r="T396" s="5" t="s">
        <v>998</v>
      </c>
      <c r="U396" s="5" t="s">
        <v>898</v>
      </c>
      <c r="V396" s="5" t="s">
        <v>899</v>
      </c>
      <c r="W396" s="5" t="s">
        <v>900</v>
      </c>
      <c r="X396" s="5" t="s">
        <v>901</v>
      </c>
    </row>
    <row r="397" spans="1:24">
      <c r="A397" s="5" t="s">
        <v>376</v>
      </c>
      <c r="B397" s="10">
        <v>41675</v>
      </c>
      <c r="C397" s="10"/>
      <c r="D397" s="5" t="s">
        <v>1540</v>
      </c>
      <c r="E397" s="5">
        <v>10009</v>
      </c>
      <c r="F397" s="5" t="s">
        <v>1492</v>
      </c>
      <c r="G397" s="5">
        <v>1</v>
      </c>
      <c r="H397" s="2" t="s">
        <v>996</v>
      </c>
      <c r="I397" s="2" t="s">
        <v>892</v>
      </c>
      <c r="J397" s="2" t="s">
        <v>894</v>
      </c>
      <c r="K397" s="5" t="s">
        <v>1192</v>
      </c>
      <c r="L397" s="5">
        <v>4599</v>
      </c>
      <c r="M397" s="5">
        <v>1332</v>
      </c>
      <c r="N397" s="5" t="s">
        <v>920</v>
      </c>
      <c r="O397" s="8">
        <v>5</v>
      </c>
      <c r="P397" s="5">
        <v>1332</v>
      </c>
      <c r="Q397" s="5">
        <v>4599</v>
      </c>
      <c r="R397" s="17"/>
      <c r="S397" s="17"/>
      <c r="T397" s="5" t="s">
        <v>996</v>
      </c>
      <c r="U397" s="5" t="s">
        <v>891</v>
      </c>
      <c r="V397" s="5" t="s">
        <v>892</v>
      </c>
      <c r="W397" s="5" t="s">
        <v>893</v>
      </c>
      <c r="X397" s="5" t="s">
        <v>894</v>
      </c>
    </row>
    <row r="398" spans="1:24">
      <c r="A398" s="5" t="s">
        <v>377</v>
      </c>
      <c r="B398" s="10">
        <v>41675</v>
      </c>
      <c r="C398" s="10"/>
      <c r="D398" s="5" t="s">
        <v>1546</v>
      </c>
      <c r="E398" s="5">
        <v>10002</v>
      </c>
      <c r="F398" s="5" t="s">
        <v>1278</v>
      </c>
      <c r="G398" s="5">
        <v>2</v>
      </c>
      <c r="H398" s="2" t="s">
        <v>990</v>
      </c>
      <c r="I398" s="2" t="s">
        <v>868</v>
      </c>
      <c r="J398" s="2" t="s">
        <v>870</v>
      </c>
      <c r="K398" s="5" t="s">
        <v>978</v>
      </c>
      <c r="L398" s="5">
        <v>2787</v>
      </c>
      <c r="M398" s="5">
        <v>2020</v>
      </c>
      <c r="N398" s="5" t="s">
        <v>918</v>
      </c>
      <c r="O398" s="8">
        <v>4</v>
      </c>
      <c r="P398" s="5">
        <v>4040</v>
      </c>
      <c r="Q398" s="5">
        <v>5574</v>
      </c>
      <c r="R398" s="17"/>
      <c r="S398" s="17"/>
      <c r="T398" s="5" t="s">
        <v>990</v>
      </c>
      <c r="U398" s="5" t="s">
        <v>867</v>
      </c>
      <c r="V398" s="5" t="s">
        <v>868</v>
      </c>
      <c r="W398" s="5" t="s">
        <v>869</v>
      </c>
      <c r="X398" s="5" t="s">
        <v>870</v>
      </c>
    </row>
    <row r="399" spans="1:24">
      <c r="A399" s="5" t="s">
        <v>378</v>
      </c>
      <c r="B399" s="10">
        <v>41675</v>
      </c>
      <c r="C399" s="10"/>
      <c r="D399" s="5" t="s">
        <v>1540</v>
      </c>
      <c r="E399" s="5">
        <v>10009</v>
      </c>
      <c r="F399" s="5" t="s">
        <v>1327</v>
      </c>
      <c r="G399" s="5">
        <v>2</v>
      </c>
      <c r="H399" s="2" t="s">
        <v>996</v>
      </c>
      <c r="I399" s="2" t="s">
        <v>892</v>
      </c>
      <c r="J399" s="2" t="s">
        <v>894</v>
      </c>
      <c r="K399" s="5" t="s">
        <v>1027</v>
      </c>
      <c r="L399" s="5">
        <v>4239</v>
      </c>
      <c r="M399" s="5">
        <v>1860</v>
      </c>
      <c r="N399" s="5" t="s">
        <v>918</v>
      </c>
      <c r="O399" s="8">
        <v>5</v>
      </c>
      <c r="P399" s="5">
        <v>3720</v>
      </c>
      <c r="Q399" s="5">
        <v>8478</v>
      </c>
      <c r="R399" s="17"/>
      <c r="S399" s="17"/>
      <c r="T399" s="5" t="s">
        <v>996</v>
      </c>
      <c r="U399" s="5" t="s">
        <v>891</v>
      </c>
      <c r="V399" s="5" t="s">
        <v>892</v>
      </c>
      <c r="W399" s="5" t="s">
        <v>893</v>
      </c>
      <c r="X399" s="5" t="s">
        <v>894</v>
      </c>
    </row>
    <row r="400" spans="1:24">
      <c r="A400" s="5" t="s">
        <v>379</v>
      </c>
      <c r="B400" s="10">
        <v>41678</v>
      </c>
      <c r="C400" s="10"/>
      <c r="D400" s="5" t="s">
        <v>1540</v>
      </c>
      <c r="E400" s="5">
        <v>10006</v>
      </c>
      <c r="F400" s="5" t="s">
        <v>1341</v>
      </c>
      <c r="G400" s="5">
        <v>1</v>
      </c>
      <c r="H400" s="2" t="s">
        <v>1561</v>
      </c>
      <c r="I400" s="2" t="s">
        <v>882</v>
      </c>
      <c r="J400" s="2" t="s">
        <v>884</v>
      </c>
      <c r="K400" s="5" t="s">
        <v>1041</v>
      </c>
      <c r="L400" s="5">
        <v>2588</v>
      </c>
      <c r="M400" s="5">
        <v>2069</v>
      </c>
      <c r="N400" s="5" t="s">
        <v>918</v>
      </c>
      <c r="O400" s="8">
        <v>5</v>
      </c>
      <c r="P400" s="5">
        <v>2069</v>
      </c>
      <c r="Q400" s="5">
        <v>2588</v>
      </c>
      <c r="R400" s="17"/>
      <c r="S400" s="17"/>
      <c r="T400" s="5" t="s">
        <v>1561</v>
      </c>
      <c r="U400" s="5" t="s">
        <v>881</v>
      </c>
      <c r="V400" s="5" t="s">
        <v>882</v>
      </c>
      <c r="W400" s="5" t="s">
        <v>883</v>
      </c>
      <c r="X400" s="5" t="s">
        <v>884</v>
      </c>
    </row>
    <row r="401" spans="1:24">
      <c r="A401" s="5" t="s">
        <v>380</v>
      </c>
      <c r="B401" s="10">
        <v>41680</v>
      </c>
      <c r="C401" s="10"/>
      <c r="D401" s="5" t="s">
        <v>1546</v>
      </c>
      <c r="E401" s="5">
        <v>10005</v>
      </c>
      <c r="F401" s="5" t="s">
        <v>1332</v>
      </c>
      <c r="G401" s="5">
        <v>1</v>
      </c>
      <c r="H401" s="2" t="s">
        <v>993</v>
      </c>
      <c r="I401" s="2" t="s">
        <v>878</v>
      </c>
      <c r="J401" s="2" t="s">
        <v>880</v>
      </c>
      <c r="K401" s="5" t="s">
        <v>1032</v>
      </c>
      <c r="L401" s="5">
        <v>2586</v>
      </c>
      <c r="M401" s="5">
        <v>2432</v>
      </c>
      <c r="N401" s="5" t="s">
        <v>920</v>
      </c>
      <c r="O401" s="8">
        <v>4</v>
      </c>
      <c r="P401" s="5">
        <v>2432</v>
      </c>
      <c r="Q401" s="5">
        <v>2586</v>
      </c>
      <c r="R401" s="17"/>
      <c r="S401" s="17"/>
      <c r="T401" s="5" t="s">
        <v>993</v>
      </c>
      <c r="U401" s="5" t="s">
        <v>877</v>
      </c>
      <c r="V401" s="5" t="s">
        <v>878</v>
      </c>
      <c r="W401" s="5" t="s">
        <v>879</v>
      </c>
      <c r="X401" s="5" t="s">
        <v>880</v>
      </c>
    </row>
    <row r="402" spans="1:24">
      <c r="A402" s="5" t="s">
        <v>381</v>
      </c>
      <c r="B402" s="10">
        <v>41680</v>
      </c>
      <c r="C402" s="10"/>
      <c r="D402" s="5" t="s">
        <v>1542</v>
      </c>
      <c r="E402" s="5">
        <v>10015</v>
      </c>
      <c r="F402" s="5" t="s">
        <v>1474</v>
      </c>
      <c r="G402" s="5">
        <v>1</v>
      </c>
      <c r="H402" s="2" t="s">
        <v>1002</v>
      </c>
      <c r="I402" s="2" t="s">
        <v>914</v>
      </c>
      <c r="J402" s="2" t="s">
        <v>915</v>
      </c>
      <c r="K402" s="5" t="s">
        <v>1174</v>
      </c>
      <c r="L402" s="5">
        <v>3844</v>
      </c>
      <c r="M402" s="5">
        <v>2157</v>
      </c>
      <c r="N402" s="5" t="s">
        <v>918</v>
      </c>
      <c r="O402" s="8">
        <v>6</v>
      </c>
      <c r="P402" s="5">
        <v>2157</v>
      </c>
      <c r="Q402" s="5">
        <v>3844</v>
      </c>
      <c r="R402" s="17"/>
      <c r="S402" s="17"/>
      <c r="T402" s="5" t="s">
        <v>1002</v>
      </c>
      <c r="U402" s="5" t="s">
        <v>913</v>
      </c>
      <c r="V402" s="5" t="s">
        <v>914</v>
      </c>
      <c r="W402" s="5" t="s">
        <v>907</v>
      </c>
      <c r="X402" s="5" t="s">
        <v>915</v>
      </c>
    </row>
    <row r="403" spans="1:24">
      <c r="A403" s="5" t="s">
        <v>382</v>
      </c>
      <c r="B403" s="10">
        <v>41680</v>
      </c>
      <c r="C403" s="10"/>
      <c r="D403" s="5" t="s">
        <v>1540</v>
      </c>
      <c r="E403" s="5">
        <v>10003</v>
      </c>
      <c r="F403" s="5" t="s">
        <v>1517</v>
      </c>
      <c r="G403" s="5">
        <v>1</v>
      </c>
      <c r="H403" s="2" t="s">
        <v>991</v>
      </c>
      <c r="I403" s="2" t="s">
        <v>872</v>
      </c>
      <c r="J403" s="2" t="s">
        <v>874</v>
      </c>
      <c r="K403" s="5" t="s">
        <v>1217</v>
      </c>
      <c r="L403" s="5">
        <v>4542</v>
      </c>
      <c r="M403" s="5">
        <v>1226</v>
      </c>
      <c r="N403" s="5" t="s">
        <v>923</v>
      </c>
      <c r="O403" s="8">
        <v>5</v>
      </c>
      <c r="P403" s="5">
        <v>1226</v>
      </c>
      <c r="Q403" s="5">
        <v>4542</v>
      </c>
      <c r="R403" s="17"/>
      <c r="S403" s="17"/>
      <c r="T403" s="5" t="s">
        <v>991</v>
      </c>
      <c r="U403" s="5" t="s">
        <v>871</v>
      </c>
      <c r="V403" s="5" t="s">
        <v>872</v>
      </c>
      <c r="W403" s="5" t="s">
        <v>873</v>
      </c>
      <c r="X403" s="5" t="s">
        <v>874</v>
      </c>
    </row>
    <row r="404" spans="1:24">
      <c r="A404" s="5" t="s">
        <v>1592</v>
      </c>
      <c r="B404" s="10">
        <v>41681</v>
      </c>
      <c r="C404" s="10"/>
      <c r="D404" s="5" t="s">
        <v>1542</v>
      </c>
      <c r="E404" s="5">
        <v>10006</v>
      </c>
      <c r="F404" s="5" t="s">
        <v>1293</v>
      </c>
      <c r="G404" s="5">
        <v>1</v>
      </c>
      <c r="H404" s="2" t="s">
        <v>1561</v>
      </c>
      <c r="I404" s="2" t="s">
        <v>882</v>
      </c>
      <c r="J404" s="2" t="s">
        <v>884</v>
      </c>
      <c r="K404" s="5" t="s">
        <v>1009</v>
      </c>
      <c r="L404" s="5">
        <v>2718</v>
      </c>
      <c r="M404" s="5">
        <v>2254</v>
      </c>
      <c r="N404" s="5" t="s">
        <v>923</v>
      </c>
      <c r="O404" s="8">
        <v>6</v>
      </c>
      <c r="P404" s="5">
        <v>2254</v>
      </c>
      <c r="Q404" s="5">
        <v>2718</v>
      </c>
      <c r="R404" s="17"/>
      <c r="S404" s="17"/>
      <c r="T404" s="5" t="s">
        <v>1561</v>
      </c>
      <c r="U404" s="5" t="s">
        <v>881</v>
      </c>
      <c r="V404" s="5" t="s">
        <v>882</v>
      </c>
      <c r="W404" s="5" t="s">
        <v>883</v>
      </c>
      <c r="X404" s="5" t="s">
        <v>884</v>
      </c>
    </row>
    <row r="405" spans="1:24">
      <c r="A405" s="5" t="s">
        <v>383</v>
      </c>
      <c r="B405" s="10">
        <v>41681</v>
      </c>
      <c r="C405" s="10"/>
      <c r="D405" s="5" t="s">
        <v>1541</v>
      </c>
      <c r="E405" s="5">
        <v>10011</v>
      </c>
      <c r="F405" s="5" t="s">
        <v>1390</v>
      </c>
      <c r="G405" s="5">
        <v>2</v>
      </c>
      <c r="H405" s="2" t="s">
        <v>998</v>
      </c>
      <c r="I405" s="2" t="s">
        <v>899</v>
      </c>
      <c r="J405" s="2" t="s">
        <v>901</v>
      </c>
      <c r="K405" s="5" t="s">
        <v>1090</v>
      </c>
      <c r="L405" s="5">
        <v>4420</v>
      </c>
      <c r="M405" s="5">
        <v>1797</v>
      </c>
      <c r="N405" s="5" t="s">
        <v>925</v>
      </c>
      <c r="O405" s="8">
        <v>8</v>
      </c>
      <c r="P405" s="5">
        <v>3594</v>
      </c>
      <c r="Q405" s="5">
        <v>8840</v>
      </c>
      <c r="R405" s="17"/>
      <c r="S405" s="17"/>
      <c r="T405" s="5" t="s">
        <v>998</v>
      </c>
      <c r="U405" s="5" t="s">
        <v>898</v>
      </c>
      <c r="V405" s="5" t="s">
        <v>899</v>
      </c>
      <c r="W405" s="5" t="s">
        <v>900</v>
      </c>
      <c r="X405" s="5" t="s">
        <v>901</v>
      </c>
    </row>
    <row r="406" spans="1:24">
      <c r="A406" s="5" t="s">
        <v>384</v>
      </c>
      <c r="B406" s="10">
        <v>41683</v>
      </c>
      <c r="C406" s="10"/>
      <c r="D406" s="5" t="s">
        <v>1545</v>
      </c>
      <c r="E406" s="5">
        <v>10011</v>
      </c>
      <c r="F406" s="5" t="s">
        <v>1346</v>
      </c>
      <c r="G406" s="5">
        <v>1</v>
      </c>
      <c r="H406" s="2" t="s">
        <v>998</v>
      </c>
      <c r="I406" s="2" t="s">
        <v>899</v>
      </c>
      <c r="J406" s="2" t="s">
        <v>901</v>
      </c>
      <c r="K406" s="5" t="s">
        <v>1046</v>
      </c>
      <c r="L406" s="5">
        <v>4669</v>
      </c>
      <c r="M406" s="5">
        <v>2255</v>
      </c>
      <c r="N406" s="5" t="s">
        <v>918</v>
      </c>
      <c r="O406" s="8">
        <v>6</v>
      </c>
      <c r="P406" s="5">
        <v>2255</v>
      </c>
      <c r="Q406" s="5">
        <v>4669</v>
      </c>
      <c r="R406" s="17"/>
      <c r="S406" s="17"/>
      <c r="T406" s="5" t="s">
        <v>998</v>
      </c>
      <c r="U406" s="5" t="s">
        <v>898</v>
      </c>
      <c r="V406" s="5" t="s">
        <v>899</v>
      </c>
      <c r="W406" s="5" t="s">
        <v>900</v>
      </c>
      <c r="X406" s="5" t="s">
        <v>901</v>
      </c>
    </row>
    <row r="407" spans="1:24">
      <c r="A407" s="5" t="s">
        <v>385</v>
      </c>
      <c r="B407" s="10">
        <v>41684</v>
      </c>
      <c r="C407" s="10"/>
      <c r="D407" s="5" t="s">
        <v>1542</v>
      </c>
      <c r="E407" s="5">
        <v>10008</v>
      </c>
      <c r="F407" s="5" t="s">
        <v>1440</v>
      </c>
      <c r="G407" s="5">
        <v>2</v>
      </c>
      <c r="H407" s="2" t="s">
        <v>995</v>
      </c>
      <c r="I407" s="2" t="s">
        <v>889</v>
      </c>
      <c r="J407" s="2" t="s">
        <v>890</v>
      </c>
      <c r="K407" s="5" t="s">
        <v>1140</v>
      </c>
      <c r="L407" s="5">
        <v>3536</v>
      </c>
      <c r="M407" s="5">
        <v>1644</v>
      </c>
      <c r="N407" s="5" t="s">
        <v>920</v>
      </c>
      <c r="O407" s="8">
        <v>6</v>
      </c>
      <c r="P407" s="5">
        <v>3288</v>
      </c>
      <c r="Q407" s="5">
        <v>7072</v>
      </c>
      <c r="R407" s="17"/>
      <c r="S407" s="17"/>
      <c r="T407" s="5" t="s">
        <v>995</v>
      </c>
      <c r="U407" s="5" t="s">
        <v>888</v>
      </c>
      <c r="V407" s="5" t="s">
        <v>889</v>
      </c>
      <c r="W407" s="5" t="s">
        <v>865</v>
      </c>
      <c r="X407" s="5" t="s">
        <v>890</v>
      </c>
    </row>
    <row r="408" spans="1:24">
      <c r="A408" s="5" t="s">
        <v>386</v>
      </c>
      <c r="B408" s="10">
        <v>41684</v>
      </c>
      <c r="C408" s="10"/>
      <c r="D408" s="5" t="s">
        <v>1544</v>
      </c>
      <c r="E408" s="5">
        <v>10005</v>
      </c>
      <c r="F408" s="5" t="s">
        <v>1319</v>
      </c>
      <c r="G408" s="5">
        <v>3</v>
      </c>
      <c r="H408" s="2" t="s">
        <v>993</v>
      </c>
      <c r="I408" s="2" t="s">
        <v>878</v>
      </c>
      <c r="J408" s="2" t="s">
        <v>880</v>
      </c>
      <c r="K408" s="5" t="s">
        <v>987</v>
      </c>
      <c r="L408" s="5">
        <v>2714</v>
      </c>
      <c r="M408" s="5">
        <v>1975</v>
      </c>
      <c r="N408" s="5" t="s">
        <v>918</v>
      </c>
      <c r="O408" s="8">
        <v>3</v>
      </c>
      <c r="P408" s="5">
        <v>5925</v>
      </c>
      <c r="Q408" s="5">
        <v>8142</v>
      </c>
      <c r="R408" s="17"/>
      <c r="S408" s="17"/>
      <c r="T408" s="5" t="s">
        <v>993</v>
      </c>
      <c r="U408" s="5" t="s">
        <v>877</v>
      </c>
      <c r="V408" s="5" t="s">
        <v>878</v>
      </c>
      <c r="W408" s="5" t="s">
        <v>879</v>
      </c>
      <c r="X408" s="5" t="s">
        <v>880</v>
      </c>
    </row>
    <row r="409" spans="1:24">
      <c r="A409" s="5" t="s">
        <v>387</v>
      </c>
      <c r="B409" s="10">
        <v>41685</v>
      </c>
      <c r="C409" s="10"/>
      <c r="D409" s="5" t="s">
        <v>1543</v>
      </c>
      <c r="E409" s="5">
        <v>10002</v>
      </c>
      <c r="F409" s="5" t="s">
        <v>1482</v>
      </c>
      <c r="G409" s="5">
        <v>1</v>
      </c>
      <c r="H409" s="2" t="s">
        <v>990</v>
      </c>
      <c r="I409" s="2" t="s">
        <v>868</v>
      </c>
      <c r="J409" s="2" t="s">
        <v>870</v>
      </c>
      <c r="K409" s="5" t="s">
        <v>1182</v>
      </c>
      <c r="L409" s="5">
        <v>4152</v>
      </c>
      <c r="M409" s="5">
        <v>1278</v>
      </c>
      <c r="N409" s="5" t="s">
        <v>918</v>
      </c>
      <c r="O409" s="8">
        <v>10</v>
      </c>
      <c r="P409" s="5">
        <v>1278</v>
      </c>
      <c r="Q409" s="5">
        <v>4152</v>
      </c>
      <c r="R409" s="17"/>
      <c r="S409" s="17"/>
      <c r="T409" s="5" t="s">
        <v>990</v>
      </c>
      <c r="U409" s="5" t="s">
        <v>867</v>
      </c>
      <c r="V409" s="5" t="s">
        <v>868</v>
      </c>
      <c r="W409" s="5" t="s">
        <v>869</v>
      </c>
      <c r="X409" s="5" t="s">
        <v>870</v>
      </c>
    </row>
    <row r="410" spans="1:24">
      <c r="A410" s="5" t="s">
        <v>388</v>
      </c>
      <c r="B410" s="10">
        <v>41686</v>
      </c>
      <c r="C410" s="10"/>
      <c r="D410" s="5" t="s">
        <v>1543</v>
      </c>
      <c r="E410" s="5">
        <v>10006</v>
      </c>
      <c r="F410" s="5" t="s">
        <v>1398</v>
      </c>
      <c r="G410" s="5">
        <v>1</v>
      </c>
      <c r="H410" s="2" t="s">
        <v>1561</v>
      </c>
      <c r="I410" s="2" t="s">
        <v>882</v>
      </c>
      <c r="J410" s="2" t="s">
        <v>884</v>
      </c>
      <c r="K410" s="5" t="s">
        <v>1098</v>
      </c>
      <c r="L410" s="5">
        <v>3197</v>
      </c>
      <c r="M410" s="5">
        <v>1625</v>
      </c>
      <c r="N410" s="5" t="s">
        <v>918</v>
      </c>
      <c r="O410" s="8">
        <v>10</v>
      </c>
      <c r="P410" s="5">
        <v>1625</v>
      </c>
      <c r="Q410" s="5">
        <v>3197</v>
      </c>
      <c r="R410" s="17"/>
      <c r="S410" s="17"/>
      <c r="T410" s="5" t="s">
        <v>1561</v>
      </c>
      <c r="U410" s="5" t="s">
        <v>881</v>
      </c>
      <c r="V410" s="5" t="s">
        <v>882</v>
      </c>
      <c r="W410" s="5" t="s">
        <v>883</v>
      </c>
      <c r="X410" s="5" t="s">
        <v>884</v>
      </c>
    </row>
    <row r="411" spans="1:24">
      <c r="A411" s="5" t="s">
        <v>389</v>
      </c>
      <c r="B411" s="10">
        <v>41688</v>
      </c>
      <c r="C411" s="10"/>
      <c r="D411" s="5" t="s">
        <v>1542</v>
      </c>
      <c r="E411" s="5">
        <v>10008</v>
      </c>
      <c r="F411" s="5" t="s">
        <v>1302</v>
      </c>
      <c r="G411" s="5">
        <v>1</v>
      </c>
      <c r="H411" s="2" t="s">
        <v>995</v>
      </c>
      <c r="I411" s="2" t="s">
        <v>889</v>
      </c>
      <c r="J411" s="2" t="s">
        <v>890</v>
      </c>
      <c r="K411" s="5" t="s">
        <v>1012</v>
      </c>
      <c r="L411" s="5">
        <v>3256</v>
      </c>
      <c r="M411" s="5">
        <v>1772</v>
      </c>
      <c r="N411" s="5" t="s">
        <v>918</v>
      </c>
      <c r="O411" s="8">
        <v>6</v>
      </c>
      <c r="P411" s="5">
        <v>1772</v>
      </c>
      <c r="Q411" s="5">
        <v>3256</v>
      </c>
      <c r="R411" s="17"/>
      <c r="S411" s="17"/>
      <c r="T411" s="5" t="s">
        <v>995</v>
      </c>
      <c r="U411" s="5" t="s">
        <v>888</v>
      </c>
      <c r="V411" s="5" t="s">
        <v>889</v>
      </c>
      <c r="W411" s="5" t="s">
        <v>865</v>
      </c>
      <c r="X411" s="5" t="s">
        <v>890</v>
      </c>
    </row>
    <row r="412" spans="1:24">
      <c r="A412" s="5" t="s">
        <v>390</v>
      </c>
      <c r="B412" s="10">
        <v>41688</v>
      </c>
      <c r="C412" s="10"/>
      <c r="D412" s="5" t="s">
        <v>1542</v>
      </c>
      <c r="E412" s="5">
        <v>10007</v>
      </c>
      <c r="F412" s="5" t="s">
        <v>1445</v>
      </c>
      <c r="G412" s="5">
        <v>3</v>
      </c>
      <c r="H412" s="2" t="s">
        <v>994</v>
      </c>
      <c r="I412" s="2" t="s">
        <v>886</v>
      </c>
      <c r="J412" s="2" t="s">
        <v>887</v>
      </c>
      <c r="K412" s="5" t="s">
        <v>1145</v>
      </c>
      <c r="L412" s="5">
        <v>3827</v>
      </c>
      <c r="M412" s="5">
        <v>2424</v>
      </c>
      <c r="N412" s="5" t="s">
        <v>918</v>
      </c>
      <c r="O412" s="8">
        <v>6</v>
      </c>
      <c r="P412" s="5">
        <v>7272</v>
      </c>
      <c r="Q412" s="5">
        <v>11481</v>
      </c>
      <c r="R412" s="17"/>
      <c r="S412" s="17"/>
      <c r="T412" s="5" t="s">
        <v>994</v>
      </c>
      <c r="U412" s="5" t="s">
        <v>885</v>
      </c>
      <c r="V412" s="5" t="s">
        <v>886</v>
      </c>
      <c r="W412" s="5" t="s">
        <v>879</v>
      </c>
      <c r="X412" s="5" t="s">
        <v>887</v>
      </c>
    </row>
    <row r="413" spans="1:24">
      <c r="A413" s="5" t="s">
        <v>391</v>
      </c>
      <c r="B413" s="10">
        <v>41689</v>
      </c>
      <c r="C413" s="10"/>
      <c r="D413" s="5" t="s">
        <v>1539</v>
      </c>
      <c r="E413" s="5">
        <v>10003</v>
      </c>
      <c r="F413" s="5" t="s">
        <v>1513</v>
      </c>
      <c r="G413" s="5">
        <v>3</v>
      </c>
      <c r="H413" s="2" t="s">
        <v>991</v>
      </c>
      <c r="I413" s="2" t="s">
        <v>872</v>
      </c>
      <c r="J413" s="2" t="s">
        <v>874</v>
      </c>
      <c r="K413" s="5" t="s">
        <v>1213</v>
      </c>
      <c r="L413" s="5">
        <v>4845</v>
      </c>
      <c r="M413" s="5">
        <v>1433</v>
      </c>
      <c r="N413" s="5" t="s">
        <v>918</v>
      </c>
      <c r="O413" s="8">
        <v>4</v>
      </c>
      <c r="P413" s="5">
        <v>4299</v>
      </c>
      <c r="Q413" s="5">
        <v>14535</v>
      </c>
      <c r="R413" s="17"/>
      <c r="S413" s="17"/>
      <c r="T413" s="5" t="s">
        <v>991</v>
      </c>
      <c r="U413" s="5" t="s">
        <v>871</v>
      </c>
      <c r="V413" s="5" t="s">
        <v>872</v>
      </c>
      <c r="W413" s="5" t="s">
        <v>873</v>
      </c>
      <c r="X413" s="5" t="s">
        <v>874</v>
      </c>
    </row>
    <row r="414" spans="1:24">
      <c r="A414" s="5" t="s">
        <v>392</v>
      </c>
      <c r="B414" s="10">
        <v>41691</v>
      </c>
      <c r="C414" s="10"/>
      <c r="D414" s="5" t="s">
        <v>1539</v>
      </c>
      <c r="E414" s="5">
        <v>10014</v>
      </c>
      <c r="F414" s="5" t="s">
        <v>1415</v>
      </c>
      <c r="G414" s="5">
        <v>1</v>
      </c>
      <c r="H414" s="2" t="s">
        <v>1001</v>
      </c>
      <c r="I414" s="2" t="s">
        <v>910</v>
      </c>
      <c r="J414" s="2" t="s">
        <v>912</v>
      </c>
      <c r="K414" s="5" t="s">
        <v>1115</v>
      </c>
      <c r="L414" s="5">
        <v>3295</v>
      </c>
      <c r="M414" s="5">
        <v>1841</v>
      </c>
      <c r="N414" s="5" t="s">
        <v>923</v>
      </c>
      <c r="O414" s="8">
        <v>4</v>
      </c>
      <c r="P414" s="5">
        <v>1841</v>
      </c>
      <c r="Q414" s="5">
        <v>3295</v>
      </c>
      <c r="R414" s="17"/>
      <c r="S414" s="17"/>
      <c r="T414" s="5" t="s">
        <v>1001</v>
      </c>
      <c r="U414" s="5" t="s">
        <v>909</v>
      </c>
      <c r="V414" s="5" t="s">
        <v>910</v>
      </c>
      <c r="W414" s="5" t="s">
        <v>911</v>
      </c>
      <c r="X414" s="5" t="s">
        <v>912</v>
      </c>
    </row>
    <row r="415" spans="1:24">
      <c r="A415" s="5" t="s">
        <v>393</v>
      </c>
      <c r="B415" s="10">
        <v>41691</v>
      </c>
      <c r="C415" s="10"/>
      <c r="D415" s="5" t="s">
        <v>1544</v>
      </c>
      <c r="E415" s="5">
        <v>10015</v>
      </c>
      <c r="F415" s="5" t="s">
        <v>1522</v>
      </c>
      <c r="G415" s="5">
        <v>3</v>
      </c>
      <c r="H415" s="2" t="s">
        <v>1002</v>
      </c>
      <c r="I415" s="2" t="s">
        <v>914</v>
      </c>
      <c r="J415" s="2" t="s">
        <v>915</v>
      </c>
      <c r="K415" s="5" t="s">
        <v>1222</v>
      </c>
      <c r="L415" s="5">
        <v>3508</v>
      </c>
      <c r="M415" s="5">
        <v>1212</v>
      </c>
      <c r="N415" s="5" t="s">
        <v>918</v>
      </c>
      <c r="O415" s="8">
        <v>3</v>
      </c>
      <c r="P415" s="5">
        <v>3636</v>
      </c>
      <c r="Q415" s="5">
        <v>10524</v>
      </c>
      <c r="R415" s="17"/>
      <c r="S415" s="17"/>
      <c r="T415" s="5" t="s">
        <v>1002</v>
      </c>
      <c r="U415" s="5" t="s">
        <v>913</v>
      </c>
      <c r="V415" s="5" t="s">
        <v>914</v>
      </c>
      <c r="W415" s="5" t="s">
        <v>907</v>
      </c>
      <c r="X415" s="5" t="s">
        <v>915</v>
      </c>
    </row>
    <row r="416" spans="1:24">
      <c r="A416" s="5" t="s">
        <v>394</v>
      </c>
      <c r="B416" s="10">
        <v>41692</v>
      </c>
      <c r="C416" s="10"/>
      <c r="D416" s="5" t="s">
        <v>1545</v>
      </c>
      <c r="E416" s="5">
        <v>10001</v>
      </c>
      <c r="F416" s="5" t="s">
        <v>1467</v>
      </c>
      <c r="G416" s="5">
        <v>3</v>
      </c>
      <c r="H416" s="2" t="s">
        <v>1562</v>
      </c>
      <c r="I416" s="2" t="s">
        <v>864</v>
      </c>
      <c r="J416" s="2" t="s">
        <v>866</v>
      </c>
      <c r="K416" s="5" t="s">
        <v>1167</v>
      </c>
      <c r="L416" s="5">
        <v>3912</v>
      </c>
      <c r="M416" s="5">
        <v>1569</v>
      </c>
      <c r="N416" s="5" t="s">
        <v>918</v>
      </c>
      <c r="O416" s="8">
        <v>6</v>
      </c>
      <c r="P416" s="5">
        <v>4707</v>
      </c>
      <c r="Q416" s="5">
        <v>11736</v>
      </c>
      <c r="R416" s="17"/>
      <c r="S416" s="17"/>
      <c r="T416" s="5" t="s">
        <v>1562</v>
      </c>
      <c r="U416" s="5" t="s">
        <v>863</v>
      </c>
      <c r="V416" s="5" t="s">
        <v>864</v>
      </c>
      <c r="W416" s="5" t="s">
        <v>865</v>
      </c>
      <c r="X416" s="5" t="s">
        <v>866</v>
      </c>
    </row>
    <row r="417" spans="1:24">
      <c r="A417" s="5" t="s">
        <v>395</v>
      </c>
      <c r="B417" s="10">
        <v>41695</v>
      </c>
      <c r="C417" s="10"/>
      <c r="D417" s="5" t="s">
        <v>1546</v>
      </c>
      <c r="E417" s="5">
        <v>10014</v>
      </c>
      <c r="F417" s="5" t="s">
        <v>1394</v>
      </c>
      <c r="G417" s="5">
        <v>2</v>
      </c>
      <c r="H417" s="2" t="s">
        <v>1001</v>
      </c>
      <c r="I417" s="2" t="s">
        <v>910</v>
      </c>
      <c r="J417" s="2" t="s">
        <v>912</v>
      </c>
      <c r="K417" s="5" t="s">
        <v>1094</v>
      </c>
      <c r="L417" s="5">
        <v>3463</v>
      </c>
      <c r="M417" s="5">
        <v>1964</v>
      </c>
      <c r="N417" s="5" t="s">
        <v>925</v>
      </c>
      <c r="O417" s="8">
        <v>4</v>
      </c>
      <c r="P417" s="5">
        <v>3928</v>
      </c>
      <c r="Q417" s="5">
        <v>6926</v>
      </c>
      <c r="R417" s="17"/>
      <c r="S417" s="17"/>
      <c r="T417" s="5" t="s">
        <v>1001</v>
      </c>
      <c r="U417" s="5" t="s">
        <v>909</v>
      </c>
      <c r="V417" s="5" t="s">
        <v>910</v>
      </c>
      <c r="W417" s="5" t="s">
        <v>911</v>
      </c>
      <c r="X417" s="5" t="s">
        <v>912</v>
      </c>
    </row>
    <row r="418" spans="1:24">
      <c r="A418" s="5" t="s">
        <v>396</v>
      </c>
      <c r="B418" s="10">
        <v>41695</v>
      </c>
      <c r="C418" s="10"/>
      <c r="D418" s="5" t="s">
        <v>1541</v>
      </c>
      <c r="E418" s="5">
        <v>10005</v>
      </c>
      <c r="F418" s="5" t="s">
        <v>1497</v>
      </c>
      <c r="G418" s="5">
        <v>2</v>
      </c>
      <c r="H418" s="2" t="s">
        <v>993</v>
      </c>
      <c r="I418" s="2" t="s">
        <v>878</v>
      </c>
      <c r="J418" s="2" t="s">
        <v>880</v>
      </c>
      <c r="K418" s="5" t="s">
        <v>1197</v>
      </c>
      <c r="L418" s="5">
        <v>3686</v>
      </c>
      <c r="M418" s="5">
        <v>2401</v>
      </c>
      <c r="N418" s="5" t="s">
        <v>925</v>
      </c>
      <c r="O418" s="8">
        <v>8</v>
      </c>
      <c r="P418" s="5">
        <v>4802</v>
      </c>
      <c r="Q418" s="5">
        <v>7372</v>
      </c>
      <c r="R418" s="17"/>
      <c r="S418" s="17"/>
      <c r="T418" s="5" t="s">
        <v>993</v>
      </c>
      <c r="U418" s="5" t="s">
        <v>877</v>
      </c>
      <c r="V418" s="5" t="s">
        <v>878</v>
      </c>
      <c r="W418" s="5" t="s">
        <v>879</v>
      </c>
      <c r="X418" s="5" t="s">
        <v>880</v>
      </c>
    </row>
    <row r="419" spans="1:24">
      <c r="A419" s="5" t="s">
        <v>397</v>
      </c>
      <c r="B419" s="10">
        <v>41695</v>
      </c>
      <c r="C419" s="10"/>
      <c r="D419" s="5" t="s">
        <v>1545</v>
      </c>
      <c r="E419" s="5">
        <v>10002</v>
      </c>
      <c r="F419" s="5" t="s">
        <v>1496</v>
      </c>
      <c r="G419" s="5">
        <v>3</v>
      </c>
      <c r="H419" s="2" t="s">
        <v>990</v>
      </c>
      <c r="I419" s="2" t="s">
        <v>868</v>
      </c>
      <c r="J419" s="2" t="s">
        <v>870</v>
      </c>
      <c r="K419" s="5" t="s">
        <v>1196</v>
      </c>
      <c r="L419" s="5">
        <v>3878</v>
      </c>
      <c r="M419" s="5">
        <v>2236</v>
      </c>
      <c r="N419" s="5" t="s">
        <v>918</v>
      </c>
      <c r="O419" s="8">
        <v>6</v>
      </c>
      <c r="P419" s="5">
        <v>6708</v>
      </c>
      <c r="Q419" s="5">
        <v>11634</v>
      </c>
      <c r="R419" s="17"/>
      <c r="S419" s="17"/>
      <c r="T419" s="5" t="s">
        <v>990</v>
      </c>
      <c r="U419" s="5" t="s">
        <v>867</v>
      </c>
      <c r="V419" s="5" t="s">
        <v>868</v>
      </c>
      <c r="W419" s="5" t="s">
        <v>869</v>
      </c>
      <c r="X419" s="5" t="s">
        <v>870</v>
      </c>
    </row>
    <row r="420" spans="1:24">
      <c r="A420" s="5" t="s">
        <v>398</v>
      </c>
      <c r="B420" s="10">
        <v>41696</v>
      </c>
      <c r="C420" s="10"/>
      <c r="D420" s="5" t="s">
        <v>1545</v>
      </c>
      <c r="E420" s="5">
        <v>10007</v>
      </c>
      <c r="F420" s="5" t="s">
        <v>1286</v>
      </c>
      <c r="G420" s="5">
        <v>2</v>
      </c>
      <c r="H420" s="2" t="s">
        <v>994</v>
      </c>
      <c r="I420" s="2" t="s">
        <v>886</v>
      </c>
      <c r="J420" s="2" t="s">
        <v>887</v>
      </c>
      <c r="K420" s="5" t="s">
        <v>981</v>
      </c>
      <c r="L420" s="5">
        <v>2734</v>
      </c>
      <c r="M420" s="5">
        <v>1596</v>
      </c>
      <c r="N420" s="5" t="s">
        <v>918</v>
      </c>
      <c r="O420" s="8">
        <v>6</v>
      </c>
      <c r="P420" s="5">
        <v>3192</v>
      </c>
      <c r="Q420" s="5">
        <v>5468</v>
      </c>
      <c r="R420" s="17"/>
      <c r="S420" s="17"/>
      <c r="T420" s="5" t="s">
        <v>994</v>
      </c>
      <c r="U420" s="5" t="s">
        <v>885</v>
      </c>
      <c r="V420" s="5" t="s">
        <v>886</v>
      </c>
      <c r="W420" s="5" t="s">
        <v>879</v>
      </c>
      <c r="X420" s="5" t="s">
        <v>887</v>
      </c>
    </row>
    <row r="421" spans="1:24">
      <c r="A421" s="5" t="s">
        <v>399</v>
      </c>
      <c r="B421" s="10">
        <v>41696</v>
      </c>
      <c r="C421" s="10"/>
      <c r="D421" s="5" t="s">
        <v>1539</v>
      </c>
      <c r="E421" s="5">
        <v>10004</v>
      </c>
      <c r="F421" s="5" t="s">
        <v>1329</v>
      </c>
      <c r="G421" s="5">
        <v>3</v>
      </c>
      <c r="H421" s="2" t="s">
        <v>992</v>
      </c>
      <c r="I421" s="2" t="s">
        <v>864</v>
      </c>
      <c r="J421" s="2" t="s">
        <v>876</v>
      </c>
      <c r="K421" s="5" t="s">
        <v>1029</v>
      </c>
      <c r="L421" s="5">
        <v>3413</v>
      </c>
      <c r="M421" s="5">
        <v>1700</v>
      </c>
      <c r="N421" s="5" t="s">
        <v>918</v>
      </c>
      <c r="O421" s="8">
        <v>4</v>
      </c>
      <c r="P421" s="5">
        <v>5100</v>
      </c>
      <c r="Q421" s="5">
        <v>10239</v>
      </c>
      <c r="R421" s="17"/>
      <c r="S421" s="17"/>
      <c r="T421" s="5" t="s">
        <v>992</v>
      </c>
      <c r="U421" s="5" t="s">
        <v>875</v>
      </c>
      <c r="V421" s="5" t="s">
        <v>864</v>
      </c>
      <c r="W421" s="5" t="s">
        <v>865</v>
      </c>
      <c r="X421" s="5" t="s">
        <v>876</v>
      </c>
    </row>
    <row r="422" spans="1:24">
      <c r="A422" s="5" t="s">
        <v>400</v>
      </c>
      <c r="B422" s="10">
        <v>41697</v>
      </c>
      <c r="C422" s="10"/>
      <c r="D422" s="5" t="s">
        <v>1545</v>
      </c>
      <c r="E422" s="5">
        <v>10009</v>
      </c>
      <c r="F422" s="5" t="s">
        <v>1317</v>
      </c>
      <c r="G422" s="5">
        <v>3</v>
      </c>
      <c r="H422" s="2" t="s">
        <v>996</v>
      </c>
      <c r="I422" s="2" t="s">
        <v>892</v>
      </c>
      <c r="J422" s="2" t="s">
        <v>894</v>
      </c>
      <c r="K422" s="5" t="s">
        <v>1018</v>
      </c>
      <c r="L422" s="5">
        <v>3649</v>
      </c>
      <c r="M422" s="5">
        <v>2295</v>
      </c>
      <c r="N422" s="5" t="s">
        <v>918</v>
      </c>
      <c r="O422" s="8">
        <v>6</v>
      </c>
      <c r="P422" s="5">
        <v>6885</v>
      </c>
      <c r="Q422" s="5">
        <v>10947</v>
      </c>
      <c r="R422" s="17"/>
      <c r="S422" s="17"/>
      <c r="T422" s="5" t="s">
        <v>996</v>
      </c>
      <c r="U422" s="5" t="s">
        <v>891</v>
      </c>
      <c r="V422" s="5" t="s">
        <v>892</v>
      </c>
      <c r="W422" s="5" t="s">
        <v>893</v>
      </c>
      <c r="X422" s="5" t="s">
        <v>894</v>
      </c>
    </row>
    <row r="423" spans="1:24">
      <c r="A423" s="5" t="s">
        <v>401</v>
      </c>
      <c r="B423" s="10">
        <v>41698</v>
      </c>
      <c r="C423" s="10"/>
      <c r="D423" s="5" t="s">
        <v>1539</v>
      </c>
      <c r="E423" s="5">
        <v>10014</v>
      </c>
      <c r="F423" s="5" t="s">
        <v>1345</v>
      </c>
      <c r="G423" s="5">
        <v>1</v>
      </c>
      <c r="H423" s="2" t="s">
        <v>1001</v>
      </c>
      <c r="I423" s="2" t="s">
        <v>910</v>
      </c>
      <c r="J423" s="2" t="s">
        <v>912</v>
      </c>
      <c r="K423" s="5" t="s">
        <v>1045</v>
      </c>
      <c r="L423" s="5">
        <v>4906</v>
      </c>
      <c r="M423" s="5">
        <v>2269</v>
      </c>
      <c r="N423" s="5" t="s">
        <v>918</v>
      </c>
      <c r="O423" s="8">
        <v>4</v>
      </c>
      <c r="P423" s="5">
        <v>2269</v>
      </c>
      <c r="Q423" s="5">
        <v>4906</v>
      </c>
      <c r="R423" s="17"/>
      <c r="S423" s="17"/>
      <c r="T423" s="5" t="s">
        <v>1001</v>
      </c>
      <c r="U423" s="5" t="s">
        <v>909</v>
      </c>
      <c r="V423" s="5" t="s">
        <v>910</v>
      </c>
      <c r="W423" s="5" t="s">
        <v>911</v>
      </c>
      <c r="X423" s="5" t="s">
        <v>912</v>
      </c>
    </row>
    <row r="424" spans="1:24">
      <c r="A424" s="5" t="s">
        <v>402</v>
      </c>
      <c r="B424" s="10">
        <v>41698</v>
      </c>
      <c r="C424" s="10"/>
      <c r="D424" s="5" t="s">
        <v>1540</v>
      </c>
      <c r="E424" s="5">
        <v>10011</v>
      </c>
      <c r="F424" s="5" t="s">
        <v>1256</v>
      </c>
      <c r="G424" s="5">
        <v>2</v>
      </c>
      <c r="H424" s="2" t="s">
        <v>998</v>
      </c>
      <c r="I424" s="2" t="s">
        <v>899</v>
      </c>
      <c r="J424" s="2" t="s">
        <v>901</v>
      </c>
      <c r="K424" s="5" t="s">
        <v>966</v>
      </c>
      <c r="L424" s="5">
        <v>3642</v>
      </c>
      <c r="M424" s="5">
        <v>1705</v>
      </c>
      <c r="N424" s="5" t="s">
        <v>918</v>
      </c>
      <c r="O424" s="8">
        <v>5</v>
      </c>
      <c r="P424" s="5">
        <v>3410</v>
      </c>
      <c r="Q424" s="5">
        <v>7284</v>
      </c>
      <c r="R424" s="17"/>
      <c r="S424" s="17"/>
      <c r="T424" s="5" t="s">
        <v>998</v>
      </c>
      <c r="U424" s="5" t="s">
        <v>898</v>
      </c>
      <c r="V424" s="5" t="s">
        <v>899</v>
      </c>
      <c r="W424" s="5" t="s">
        <v>900</v>
      </c>
      <c r="X424" s="5" t="s">
        <v>901</v>
      </c>
    </row>
    <row r="425" spans="1:24">
      <c r="A425" s="5" t="s">
        <v>403</v>
      </c>
      <c r="B425" s="10">
        <v>41701</v>
      </c>
      <c r="C425" s="10"/>
      <c r="D425" s="5" t="s">
        <v>1543</v>
      </c>
      <c r="E425" s="5">
        <v>10015</v>
      </c>
      <c r="F425" s="5" t="s">
        <v>1504</v>
      </c>
      <c r="G425" s="5">
        <v>1</v>
      </c>
      <c r="H425" s="2" t="s">
        <v>1002</v>
      </c>
      <c r="I425" s="2" t="s">
        <v>914</v>
      </c>
      <c r="J425" s="2" t="s">
        <v>915</v>
      </c>
      <c r="K425" s="5" t="s">
        <v>1204</v>
      </c>
      <c r="L425" s="5">
        <v>2820</v>
      </c>
      <c r="M425" s="5">
        <v>1504</v>
      </c>
      <c r="N425" s="5" t="s">
        <v>923</v>
      </c>
      <c r="O425" s="8">
        <v>10</v>
      </c>
      <c r="P425" s="5">
        <v>1504</v>
      </c>
      <c r="Q425" s="5">
        <v>2820</v>
      </c>
      <c r="R425" s="17"/>
      <c r="S425" s="17"/>
      <c r="T425" s="5" t="s">
        <v>1002</v>
      </c>
      <c r="U425" s="5" t="s">
        <v>913</v>
      </c>
      <c r="V425" s="5" t="s">
        <v>914</v>
      </c>
      <c r="W425" s="5" t="s">
        <v>907</v>
      </c>
      <c r="X425" s="5" t="s">
        <v>915</v>
      </c>
    </row>
    <row r="426" spans="1:24">
      <c r="A426" s="5" t="s">
        <v>404</v>
      </c>
      <c r="B426" s="10">
        <v>41701</v>
      </c>
      <c r="C426" s="10"/>
      <c r="D426" s="5" t="s">
        <v>1541</v>
      </c>
      <c r="E426" s="5">
        <v>10001</v>
      </c>
      <c r="F426" s="5" t="s">
        <v>1417</v>
      </c>
      <c r="G426" s="5">
        <v>2</v>
      </c>
      <c r="H426" s="2" t="s">
        <v>1562</v>
      </c>
      <c r="I426" s="2" t="s">
        <v>864</v>
      </c>
      <c r="J426" s="2" t="s">
        <v>866</v>
      </c>
      <c r="K426" s="5" t="s">
        <v>1117</v>
      </c>
      <c r="L426" s="5">
        <v>3408</v>
      </c>
      <c r="M426" s="5">
        <v>1465</v>
      </c>
      <c r="N426" s="5" t="s">
        <v>918</v>
      </c>
      <c r="O426" s="8">
        <v>8</v>
      </c>
      <c r="P426" s="5">
        <v>2930</v>
      </c>
      <c r="Q426" s="5">
        <v>6816</v>
      </c>
      <c r="R426" s="17"/>
      <c r="S426" s="17"/>
      <c r="T426" s="5" t="s">
        <v>1562</v>
      </c>
      <c r="U426" s="5" t="s">
        <v>863</v>
      </c>
      <c r="V426" s="5" t="s">
        <v>864</v>
      </c>
      <c r="W426" s="5" t="s">
        <v>865</v>
      </c>
      <c r="X426" s="5" t="s">
        <v>866</v>
      </c>
    </row>
    <row r="427" spans="1:24">
      <c r="A427" s="5" t="s">
        <v>405</v>
      </c>
      <c r="B427" s="10">
        <v>41702</v>
      </c>
      <c r="C427" s="10"/>
      <c r="D427" s="5" t="s">
        <v>1544</v>
      </c>
      <c r="E427" s="5">
        <v>10004</v>
      </c>
      <c r="F427" s="5" t="s">
        <v>1433</v>
      </c>
      <c r="G427" s="5">
        <v>1</v>
      </c>
      <c r="H427" s="2" t="s">
        <v>992</v>
      </c>
      <c r="I427" s="2" t="s">
        <v>864</v>
      </c>
      <c r="J427" s="2" t="s">
        <v>876</v>
      </c>
      <c r="K427" s="5" t="s">
        <v>1133</v>
      </c>
      <c r="L427" s="5">
        <v>3473</v>
      </c>
      <c r="M427" s="5">
        <v>1493</v>
      </c>
      <c r="N427" s="5" t="s">
        <v>923</v>
      </c>
      <c r="O427" s="8">
        <v>3</v>
      </c>
      <c r="P427" s="5">
        <v>1493</v>
      </c>
      <c r="Q427" s="5">
        <v>3473</v>
      </c>
      <c r="R427" s="17"/>
      <c r="S427" s="17"/>
      <c r="T427" s="5" t="s">
        <v>992</v>
      </c>
      <c r="U427" s="5" t="s">
        <v>875</v>
      </c>
      <c r="V427" s="5" t="s">
        <v>864</v>
      </c>
      <c r="W427" s="5" t="s">
        <v>865</v>
      </c>
      <c r="X427" s="5" t="s">
        <v>876</v>
      </c>
    </row>
    <row r="428" spans="1:24">
      <c r="A428" s="5" t="s">
        <v>406</v>
      </c>
      <c r="B428" s="10">
        <v>41702</v>
      </c>
      <c r="C428" s="10"/>
      <c r="D428" s="5" t="s">
        <v>1540</v>
      </c>
      <c r="E428" s="5">
        <v>10013</v>
      </c>
      <c r="F428" s="5" t="s">
        <v>1309</v>
      </c>
      <c r="G428" s="5">
        <v>1</v>
      </c>
      <c r="H428" s="2" t="s">
        <v>1000</v>
      </c>
      <c r="I428" s="2" t="s">
        <v>906</v>
      </c>
      <c r="J428" s="2" t="s">
        <v>908</v>
      </c>
      <c r="K428" s="5" t="s">
        <v>984</v>
      </c>
      <c r="L428" s="5">
        <v>4831</v>
      </c>
      <c r="M428" s="5">
        <v>2265</v>
      </c>
      <c r="N428" s="5" t="s">
        <v>918</v>
      </c>
      <c r="O428" s="8">
        <v>5</v>
      </c>
      <c r="P428" s="5">
        <v>2265</v>
      </c>
      <c r="Q428" s="5">
        <v>4831</v>
      </c>
      <c r="R428" s="17"/>
      <c r="S428" s="17"/>
      <c r="T428" s="5" t="s">
        <v>1000</v>
      </c>
      <c r="U428" s="5" t="s">
        <v>905</v>
      </c>
      <c r="V428" s="5" t="s">
        <v>906</v>
      </c>
      <c r="W428" s="5" t="s">
        <v>907</v>
      </c>
      <c r="X428" s="5" t="s">
        <v>908</v>
      </c>
    </row>
    <row r="429" spans="1:24">
      <c r="A429" s="5" t="s">
        <v>407</v>
      </c>
      <c r="B429" s="10">
        <v>41702</v>
      </c>
      <c r="C429" s="10"/>
      <c r="D429" s="5" t="s">
        <v>1543</v>
      </c>
      <c r="E429" s="5">
        <v>10004</v>
      </c>
      <c r="F429" s="5" t="s">
        <v>1500</v>
      </c>
      <c r="G429" s="5">
        <v>2</v>
      </c>
      <c r="H429" s="2" t="s">
        <v>992</v>
      </c>
      <c r="I429" s="2" t="s">
        <v>864</v>
      </c>
      <c r="J429" s="2" t="s">
        <v>876</v>
      </c>
      <c r="K429" s="5" t="s">
        <v>1200</v>
      </c>
      <c r="L429" s="5">
        <v>4484</v>
      </c>
      <c r="M429" s="5">
        <v>2146</v>
      </c>
      <c r="N429" s="5" t="s">
        <v>918</v>
      </c>
      <c r="O429" s="8">
        <v>10</v>
      </c>
      <c r="P429" s="5">
        <v>4292</v>
      </c>
      <c r="Q429" s="5">
        <v>8968</v>
      </c>
      <c r="R429" s="17"/>
      <c r="S429" s="17"/>
      <c r="T429" s="5" t="s">
        <v>992</v>
      </c>
      <c r="U429" s="5" t="s">
        <v>875</v>
      </c>
      <c r="V429" s="5" t="s">
        <v>864</v>
      </c>
      <c r="W429" s="5" t="s">
        <v>865</v>
      </c>
      <c r="X429" s="5" t="s">
        <v>876</v>
      </c>
    </row>
    <row r="430" spans="1:24">
      <c r="A430" s="5" t="s">
        <v>408</v>
      </c>
      <c r="B430" s="10">
        <v>41704</v>
      </c>
      <c r="C430" s="10"/>
      <c r="D430" s="5" t="s">
        <v>1539</v>
      </c>
      <c r="E430" s="5">
        <v>10009</v>
      </c>
      <c r="F430" s="5" t="s">
        <v>1421</v>
      </c>
      <c r="G430" s="5">
        <v>3</v>
      </c>
      <c r="H430" s="2" t="s">
        <v>996</v>
      </c>
      <c r="I430" s="2" t="s">
        <v>892</v>
      </c>
      <c r="J430" s="2" t="s">
        <v>894</v>
      </c>
      <c r="K430" s="5" t="s">
        <v>1121</v>
      </c>
      <c r="L430" s="5">
        <v>4589</v>
      </c>
      <c r="M430" s="5">
        <v>1478</v>
      </c>
      <c r="N430" s="5" t="s">
        <v>925</v>
      </c>
      <c r="O430" s="8">
        <v>4</v>
      </c>
      <c r="P430" s="5">
        <v>4434</v>
      </c>
      <c r="Q430" s="5">
        <v>13767</v>
      </c>
      <c r="R430" s="17"/>
      <c r="S430" s="17"/>
      <c r="T430" s="5" t="s">
        <v>996</v>
      </c>
      <c r="U430" s="5" t="s">
        <v>891</v>
      </c>
      <c r="V430" s="5" t="s">
        <v>892</v>
      </c>
      <c r="W430" s="5" t="s">
        <v>893</v>
      </c>
      <c r="X430" s="5" t="s">
        <v>894</v>
      </c>
    </row>
    <row r="431" spans="1:24">
      <c r="A431" s="5" t="s">
        <v>409</v>
      </c>
      <c r="B431" s="10">
        <v>41705</v>
      </c>
      <c r="C431" s="10"/>
      <c r="D431" s="5" t="s">
        <v>1542</v>
      </c>
      <c r="E431" s="5">
        <v>10002</v>
      </c>
      <c r="F431" s="5" t="s">
        <v>1242</v>
      </c>
      <c r="G431" s="5">
        <v>1</v>
      </c>
      <c r="H431" s="2" t="s">
        <v>990</v>
      </c>
      <c r="I431" s="2" t="s">
        <v>868</v>
      </c>
      <c r="J431" s="2" t="s">
        <v>870</v>
      </c>
      <c r="K431" s="5" t="s">
        <v>919</v>
      </c>
      <c r="L431" s="5">
        <v>2552</v>
      </c>
      <c r="M431" s="5">
        <v>1905</v>
      </c>
      <c r="N431" s="5" t="s">
        <v>918</v>
      </c>
      <c r="O431" s="8">
        <v>6</v>
      </c>
      <c r="P431" s="5">
        <v>1905</v>
      </c>
      <c r="Q431" s="5">
        <v>2552</v>
      </c>
      <c r="R431" s="17"/>
      <c r="S431" s="17"/>
      <c r="T431" s="5" t="s">
        <v>990</v>
      </c>
      <c r="U431" s="5" t="s">
        <v>867</v>
      </c>
      <c r="V431" s="5" t="s">
        <v>868</v>
      </c>
      <c r="W431" s="5" t="s">
        <v>869</v>
      </c>
      <c r="X431" s="5" t="s">
        <v>870</v>
      </c>
    </row>
    <row r="432" spans="1:24">
      <c r="A432" s="5" t="s">
        <v>1593</v>
      </c>
      <c r="B432" s="10">
        <v>41705</v>
      </c>
      <c r="C432" s="10"/>
      <c r="D432" s="5" t="s">
        <v>1541</v>
      </c>
      <c r="E432" s="5">
        <v>10007</v>
      </c>
      <c r="F432" s="5" t="s">
        <v>1333</v>
      </c>
      <c r="G432" s="5">
        <v>1</v>
      </c>
      <c r="H432" s="2" t="s">
        <v>994</v>
      </c>
      <c r="I432" s="2" t="s">
        <v>886</v>
      </c>
      <c r="J432" s="2" t="s">
        <v>887</v>
      </c>
      <c r="K432" s="5" t="s">
        <v>1033</v>
      </c>
      <c r="L432" s="5">
        <v>3467</v>
      </c>
      <c r="M432" s="5">
        <v>1230</v>
      </c>
      <c r="N432" s="5" t="s">
        <v>925</v>
      </c>
      <c r="O432" s="8">
        <v>8</v>
      </c>
      <c r="P432" s="5">
        <v>1230</v>
      </c>
      <c r="Q432" s="5">
        <v>3467</v>
      </c>
      <c r="R432" s="17"/>
      <c r="S432" s="17"/>
      <c r="T432" s="5" t="s">
        <v>994</v>
      </c>
      <c r="U432" s="5" t="s">
        <v>885</v>
      </c>
      <c r="V432" s="5" t="s">
        <v>886</v>
      </c>
      <c r="W432" s="5" t="s">
        <v>879</v>
      </c>
      <c r="X432" s="5" t="s">
        <v>887</v>
      </c>
    </row>
    <row r="433" spans="1:24">
      <c r="A433" s="5" t="s">
        <v>410</v>
      </c>
      <c r="B433" s="10">
        <v>41705</v>
      </c>
      <c r="C433" s="10"/>
      <c r="D433" s="5" t="s">
        <v>1543</v>
      </c>
      <c r="E433" s="5">
        <v>10003</v>
      </c>
      <c r="F433" s="5" t="s">
        <v>1416</v>
      </c>
      <c r="G433" s="5">
        <v>1</v>
      </c>
      <c r="H433" s="2" t="s">
        <v>991</v>
      </c>
      <c r="I433" s="2" t="s">
        <v>872</v>
      </c>
      <c r="J433" s="2" t="s">
        <v>874</v>
      </c>
      <c r="K433" s="5" t="s">
        <v>1116</v>
      </c>
      <c r="L433" s="5">
        <v>3579</v>
      </c>
      <c r="M433" s="5">
        <v>1579</v>
      </c>
      <c r="N433" s="5" t="s">
        <v>923</v>
      </c>
      <c r="O433" s="8">
        <v>10</v>
      </c>
      <c r="P433" s="5">
        <v>1579</v>
      </c>
      <c r="Q433" s="5">
        <v>3579</v>
      </c>
      <c r="R433" s="17"/>
      <c r="S433" s="17"/>
      <c r="T433" s="5" t="s">
        <v>991</v>
      </c>
      <c r="U433" s="5" t="s">
        <v>871</v>
      </c>
      <c r="V433" s="5" t="s">
        <v>872</v>
      </c>
      <c r="W433" s="5" t="s">
        <v>873</v>
      </c>
      <c r="X433" s="5" t="s">
        <v>874</v>
      </c>
    </row>
    <row r="434" spans="1:24">
      <c r="A434" s="5" t="s">
        <v>411</v>
      </c>
      <c r="B434" s="10">
        <v>41706</v>
      </c>
      <c r="C434" s="10"/>
      <c r="D434" s="5" t="s">
        <v>1542</v>
      </c>
      <c r="E434" s="5">
        <v>10015</v>
      </c>
      <c r="F434" s="5" t="s">
        <v>1462</v>
      </c>
      <c r="G434" s="5">
        <v>1</v>
      </c>
      <c r="H434" s="2" t="s">
        <v>1002</v>
      </c>
      <c r="I434" s="2" t="s">
        <v>914</v>
      </c>
      <c r="J434" s="2" t="s">
        <v>915</v>
      </c>
      <c r="K434" s="5" t="s">
        <v>1162</v>
      </c>
      <c r="L434" s="5">
        <v>2657</v>
      </c>
      <c r="M434" s="5">
        <v>2480</v>
      </c>
      <c r="N434" s="5" t="s">
        <v>918</v>
      </c>
      <c r="O434" s="8">
        <v>6</v>
      </c>
      <c r="P434" s="5">
        <v>2480</v>
      </c>
      <c r="Q434" s="5">
        <v>2657</v>
      </c>
      <c r="R434" s="17"/>
      <c r="S434" s="17"/>
      <c r="T434" s="5" t="s">
        <v>1002</v>
      </c>
      <c r="U434" s="5" t="s">
        <v>913</v>
      </c>
      <c r="V434" s="5" t="s">
        <v>914</v>
      </c>
      <c r="W434" s="5" t="s">
        <v>907</v>
      </c>
      <c r="X434" s="5" t="s">
        <v>915</v>
      </c>
    </row>
    <row r="435" spans="1:24">
      <c r="A435" s="5" t="s">
        <v>412</v>
      </c>
      <c r="B435" s="10">
        <v>41706</v>
      </c>
      <c r="C435" s="10"/>
      <c r="D435" s="5" t="s">
        <v>1540</v>
      </c>
      <c r="E435" s="5">
        <v>10002</v>
      </c>
      <c r="F435" s="5" t="s">
        <v>1521</v>
      </c>
      <c r="G435" s="5">
        <v>2</v>
      </c>
      <c r="H435" s="2" t="s">
        <v>990</v>
      </c>
      <c r="I435" s="2" t="s">
        <v>868</v>
      </c>
      <c r="J435" s="2" t="s">
        <v>870</v>
      </c>
      <c r="K435" s="5" t="s">
        <v>1221</v>
      </c>
      <c r="L435" s="5">
        <v>4711</v>
      </c>
      <c r="M435" s="5">
        <v>1267</v>
      </c>
      <c r="N435" s="5" t="s">
        <v>923</v>
      </c>
      <c r="O435" s="8">
        <v>5</v>
      </c>
      <c r="P435" s="5">
        <v>2534</v>
      </c>
      <c r="Q435" s="5">
        <v>9422</v>
      </c>
      <c r="R435" s="17"/>
      <c r="S435" s="17"/>
      <c r="T435" s="5" t="s">
        <v>990</v>
      </c>
      <c r="U435" s="5" t="s">
        <v>867</v>
      </c>
      <c r="V435" s="5" t="s">
        <v>868</v>
      </c>
      <c r="W435" s="5" t="s">
        <v>869</v>
      </c>
      <c r="X435" s="5" t="s">
        <v>870</v>
      </c>
    </row>
    <row r="436" spans="1:24">
      <c r="A436" s="5" t="s">
        <v>413</v>
      </c>
      <c r="B436" s="10">
        <v>41707</v>
      </c>
      <c r="C436" s="10"/>
      <c r="D436" s="5" t="s">
        <v>1541</v>
      </c>
      <c r="E436" s="5">
        <v>10003</v>
      </c>
      <c r="F436" s="5" t="s">
        <v>1434</v>
      </c>
      <c r="G436" s="5">
        <v>1</v>
      </c>
      <c r="H436" s="2" t="s">
        <v>991</v>
      </c>
      <c r="I436" s="2" t="s">
        <v>872</v>
      </c>
      <c r="J436" s="2" t="s">
        <v>874</v>
      </c>
      <c r="K436" s="5" t="s">
        <v>1134</v>
      </c>
      <c r="L436" s="5">
        <v>4342</v>
      </c>
      <c r="M436" s="5">
        <v>1689</v>
      </c>
      <c r="N436" s="5" t="s">
        <v>925</v>
      </c>
      <c r="O436" s="8">
        <v>8</v>
      </c>
      <c r="P436" s="5">
        <v>1689</v>
      </c>
      <c r="Q436" s="5">
        <v>4342</v>
      </c>
      <c r="R436" s="17"/>
      <c r="S436" s="17"/>
      <c r="T436" s="5" t="s">
        <v>991</v>
      </c>
      <c r="U436" s="5" t="s">
        <v>871</v>
      </c>
      <c r="V436" s="5" t="s">
        <v>872</v>
      </c>
      <c r="W436" s="5" t="s">
        <v>873</v>
      </c>
      <c r="X436" s="5" t="s">
        <v>874</v>
      </c>
    </row>
    <row r="437" spans="1:24">
      <c r="A437" s="5" t="s">
        <v>414</v>
      </c>
      <c r="B437" s="10">
        <v>41707</v>
      </c>
      <c r="C437" s="10"/>
      <c r="D437" s="5" t="s">
        <v>1546</v>
      </c>
      <c r="E437" s="5">
        <v>10001</v>
      </c>
      <c r="F437" s="5" t="s">
        <v>1431</v>
      </c>
      <c r="G437" s="5">
        <v>2</v>
      </c>
      <c r="H437" s="2" t="s">
        <v>1562</v>
      </c>
      <c r="I437" s="2" t="s">
        <v>864</v>
      </c>
      <c r="J437" s="2" t="s">
        <v>866</v>
      </c>
      <c r="K437" s="5" t="s">
        <v>1131</v>
      </c>
      <c r="L437" s="5">
        <v>2996</v>
      </c>
      <c r="M437" s="5">
        <v>1641</v>
      </c>
      <c r="N437" s="5" t="s">
        <v>918</v>
      </c>
      <c r="O437" s="8">
        <v>4</v>
      </c>
      <c r="P437" s="5">
        <v>3282</v>
      </c>
      <c r="Q437" s="5">
        <v>5992</v>
      </c>
      <c r="R437" s="17"/>
      <c r="S437" s="17"/>
      <c r="T437" s="5" t="s">
        <v>1562</v>
      </c>
      <c r="U437" s="5" t="s">
        <v>863</v>
      </c>
      <c r="V437" s="5" t="s">
        <v>864</v>
      </c>
      <c r="W437" s="5" t="s">
        <v>865</v>
      </c>
      <c r="X437" s="5" t="s">
        <v>866</v>
      </c>
    </row>
    <row r="438" spans="1:24">
      <c r="A438" s="5" t="s">
        <v>415</v>
      </c>
      <c r="B438" s="10">
        <v>41707</v>
      </c>
      <c r="C438" s="10"/>
      <c r="D438" s="5" t="s">
        <v>1540</v>
      </c>
      <c r="E438" s="5">
        <v>10009</v>
      </c>
      <c r="F438" s="5" t="s">
        <v>1274</v>
      </c>
      <c r="G438" s="5">
        <v>2</v>
      </c>
      <c r="H438" s="2" t="s">
        <v>996</v>
      </c>
      <c r="I438" s="2" t="s">
        <v>892</v>
      </c>
      <c r="J438" s="2" t="s">
        <v>894</v>
      </c>
      <c r="K438" s="5" t="s">
        <v>1004</v>
      </c>
      <c r="L438" s="5">
        <v>4733</v>
      </c>
      <c r="M438" s="5">
        <v>1415</v>
      </c>
      <c r="N438" s="5" t="s">
        <v>918</v>
      </c>
      <c r="O438" s="8">
        <v>5</v>
      </c>
      <c r="P438" s="5">
        <v>2830</v>
      </c>
      <c r="Q438" s="5">
        <v>9466</v>
      </c>
      <c r="R438" s="17"/>
      <c r="S438" s="17"/>
      <c r="T438" s="5" t="s">
        <v>996</v>
      </c>
      <c r="U438" s="5" t="s">
        <v>891</v>
      </c>
      <c r="V438" s="5" t="s">
        <v>892</v>
      </c>
      <c r="W438" s="5" t="s">
        <v>893</v>
      </c>
      <c r="X438" s="5" t="s">
        <v>894</v>
      </c>
    </row>
    <row r="439" spans="1:24">
      <c r="A439" s="5" t="s">
        <v>1594</v>
      </c>
      <c r="B439" s="10">
        <v>41707</v>
      </c>
      <c r="C439" s="10"/>
      <c r="D439" s="5" t="s">
        <v>1539</v>
      </c>
      <c r="E439" s="5">
        <v>10006</v>
      </c>
      <c r="F439" s="5" t="s">
        <v>1316</v>
      </c>
      <c r="G439" s="5">
        <v>3</v>
      </c>
      <c r="H439" s="2" t="s">
        <v>1561</v>
      </c>
      <c r="I439" s="2" t="s">
        <v>882</v>
      </c>
      <c r="J439" s="2" t="s">
        <v>884</v>
      </c>
      <c r="K439" s="5" t="s">
        <v>986</v>
      </c>
      <c r="L439" s="5">
        <v>3253</v>
      </c>
      <c r="M439" s="5">
        <v>2137</v>
      </c>
      <c r="N439" s="5" t="s">
        <v>923</v>
      </c>
      <c r="O439" s="8">
        <v>4</v>
      </c>
      <c r="P439" s="5">
        <v>6411</v>
      </c>
      <c r="Q439" s="5">
        <v>9759</v>
      </c>
      <c r="R439" s="17"/>
      <c r="S439" s="17"/>
      <c r="T439" s="5" t="s">
        <v>1561</v>
      </c>
      <c r="U439" s="5" t="s">
        <v>881</v>
      </c>
      <c r="V439" s="5" t="s">
        <v>882</v>
      </c>
      <c r="W439" s="5" t="s">
        <v>883</v>
      </c>
      <c r="X439" s="5" t="s">
        <v>884</v>
      </c>
    </row>
    <row r="440" spans="1:24">
      <c r="A440" s="5" t="s">
        <v>416</v>
      </c>
      <c r="B440" s="10">
        <v>41709</v>
      </c>
      <c r="C440" s="10"/>
      <c r="D440" s="5" t="s">
        <v>1546</v>
      </c>
      <c r="E440" s="5">
        <v>10011</v>
      </c>
      <c r="F440" s="5" t="s">
        <v>1429</v>
      </c>
      <c r="G440" s="5">
        <v>1</v>
      </c>
      <c r="H440" s="2" t="s">
        <v>998</v>
      </c>
      <c r="I440" s="2" t="s">
        <v>899</v>
      </c>
      <c r="J440" s="2" t="s">
        <v>901</v>
      </c>
      <c r="K440" s="5" t="s">
        <v>1129</v>
      </c>
      <c r="L440" s="5">
        <v>4757</v>
      </c>
      <c r="M440" s="5">
        <v>1534</v>
      </c>
      <c r="N440" s="5" t="s">
        <v>918</v>
      </c>
      <c r="O440" s="8">
        <v>4</v>
      </c>
      <c r="P440" s="5">
        <v>1534</v>
      </c>
      <c r="Q440" s="5">
        <v>4757</v>
      </c>
      <c r="R440" s="17"/>
      <c r="S440" s="17"/>
      <c r="T440" s="5" t="s">
        <v>998</v>
      </c>
      <c r="U440" s="5" t="s">
        <v>898</v>
      </c>
      <c r="V440" s="5" t="s">
        <v>899</v>
      </c>
      <c r="W440" s="5" t="s">
        <v>900</v>
      </c>
      <c r="X440" s="5" t="s">
        <v>901</v>
      </c>
    </row>
    <row r="441" spans="1:24">
      <c r="A441" s="5" t="s">
        <v>1595</v>
      </c>
      <c r="B441" s="10">
        <v>41709</v>
      </c>
      <c r="C441" s="10"/>
      <c r="D441" s="5" t="s">
        <v>1539</v>
      </c>
      <c r="E441" s="5">
        <v>10002</v>
      </c>
      <c r="F441" s="5" t="s">
        <v>1381</v>
      </c>
      <c r="G441" s="5">
        <v>3</v>
      </c>
      <c r="H441" s="2" t="s">
        <v>990</v>
      </c>
      <c r="I441" s="2" t="s">
        <v>868</v>
      </c>
      <c r="J441" s="2" t="s">
        <v>870</v>
      </c>
      <c r="K441" s="5" t="s">
        <v>1081</v>
      </c>
      <c r="L441" s="5">
        <v>3637</v>
      </c>
      <c r="M441" s="5">
        <v>2463</v>
      </c>
      <c r="N441" s="5" t="s">
        <v>918</v>
      </c>
      <c r="O441" s="8">
        <v>4</v>
      </c>
      <c r="P441" s="5">
        <v>7389</v>
      </c>
      <c r="Q441" s="5">
        <v>10911</v>
      </c>
      <c r="R441" s="17"/>
      <c r="S441" s="17"/>
      <c r="T441" s="5" t="s">
        <v>990</v>
      </c>
      <c r="U441" s="5" t="s">
        <v>867</v>
      </c>
      <c r="V441" s="5" t="s">
        <v>868</v>
      </c>
      <c r="W441" s="5" t="s">
        <v>869</v>
      </c>
      <c r="X441" s="5" t="s">
        <v>870</v>
      </c>
    </row>
    <row r="442" spans="1:24">
      <c r="A442" s="5" t="s">
        <v>417</v>
      </c>
      <c r="B442" s="10">
        <v>41710</v>
      </c>
      <c r="C442" s="10"/>
      <c r="D442" s="5" t="s">
        <v>1541</v>
      </c>
      <c r="E442" s="5">
        <v>10010</v>
      </c>
      <c r="F442" s="5" t="s">
        <v>1311</v>
      </c>
      <c r="G442" s="5">
        <v>1</v>
      </c>
      <c r="H442" s="2" t="s">
        <v>997</v>
      </c>
      <c r="I442" s="2" t="s">
        <v>896</v>
      </c>
      <c r="J442" s="2" t="s">
        <v>897</v>
      </c>
      <c r="K442" s="5" t="s">
        <v>1016</v>
      </c>
      <c r="L442" s="5">
        <v>3457</v>
      </c>
      <c r="M442" s="5">
        <v>2070</v>
      </c>
      <c r="N442" s="5" t="s">
        <v>923</v>
      </c>
      <c r="O442" s="8">
        <v>8</v>
      </c>
      <c r="P442" s="5">
        <v>2070</v>
      </c>
      <c r="Q442" s="5">
        <v>3457</v>
      </c>
      <c r="R442" s="17"/>
      <c r="S442" s="17"/>
      <c r="T442" s="5" t="s">
        <v>997</v>
      </c>
      <c r="U442" s="5" t="s">
        <v>895</v>
      </c>
      <c r="V442" s="5" t="s">
        <v>896</v>
      </c>
      <c r="W442" s="5" t="s">
        <v>879</v>
      </c>
      <c r="X442" s="5" t="s">
        <v>897</v>
      </c>
    </row>
    <row r="443" spans="1:24">
      <c r="A443" s="5" t="s">
        <v>418</v>
      </c>
      <c r="B443" s="10">
        <v>41711</v>
      </c>
      <c r="C443" s="10"/>
      <c r="D443" s="5" t="s">
        <v>1546</v>
      </c>
      <c r="E443" s="5">
        <v>10007</v>
      </c>
      <c r="F443" s="5" t="s">
        <v>1409</v>
      </c>
      <c r="G443" s="5">
        <v>2</v>
      </c>
      <c r="H443" s="2" t="s">
        <v>994</v>
      </c>
      <c r="I443" s="2" t="s">
        <v>886</v>
      </c>
      <c r="J443" s="2" t="s">
        <v>887</v>
      </c>
      <c r="K443" s="5" t="s">
        <v>1109</v>
      </c>
      <c r="L443" s="5">
        <v>3573</v>
      </c>
      <c r="M443" s="5">
        <v>1857</v>
      </c>
      <c r="N443" s="5" t="s">
        <v>918</v>
      </c>
      <c r="O443" s="8">
        <v>4</v>
      </c>
      <c r="P443" s="5">
        <v>3714</v>
      </c>
      <c r="Q443" s="5">
        <v>7146</v>
      </c>
      <c r="R443" s="17"/>
      <c r="S443" s="17"/>
      <c r="T443" s="5" t="s">
        <v>994</v>
      </c>
      <c r="U443" s="5" t="s">
        <v>885</v>
      </c>
      <c r="V443" s="5" t="s">
        <v>886</v>
      </c>
      <c r="W443" s="5" t="s">
        <v>879</v>
      </c>
      <c r="X443" s="5" t="s">
        <v>887</v>
      </c>
    </row>
    <row r="444" spans="1:24">
      <c r="A444" s="5" t="s">
        <v>419</v>
      </c>
      <c r="B444" s="10">
        <v>41713</v>
      </c>
      <c r="C444" s="10"/>
      <c r="D444" s="5" t="s">
        <v>1541</v>
      </c>
      <c r="E444" s="5">
        <v>10013</v>
      </c>
      <c r="F444" s="5" t="s">
        <v>1332</v>
      </c>
      <c r="G444" s="5">
        <v>1</v>
      </c>
      <c r="H444" s="2" t="s">
        <v>1000</v>
      </c>
      <c r="I444" s="2" t="s">
        <v>906</v>
      </c>
      <c r="J444" s="2" t="s">
        <v>908</v>
      </c>
      <c r="K444" s="5" t="s">
        <v>1032</v>
      </c>
      <c r="L444" s="5">
        <v>2586</v>
      </c>
      <c r="M444" s="5">
        <v>2432</v>
      </c>
      <c r="N444" s="5" t="s">
        <v>920</v>
      </c>
      <c r="O444" s="8">
        <v>8</v>
      </c>
      <c r="P444" s="5">
        <v>2432</v>
      </c>
      <c r="Q444" s="5">
        <v>2586</v>
      </c>
      <c r="R444" s="17"/>
      <c r="S444" s="17"/>
      <c r="T444" s="5" t="s">
        <v>1000</v>
      </c>
      <c r="U444" s="5" t="s">
        <v>905</v>
      </c>
      <c r="V444" s="5" t="s">
        <v>906</v>
      </c>
      <c r="W444" s="5" t="s">
        <v>907</v>
      </c>
      <c r="X444" s="5" t="s">
        <v>908</v>
      </c>
    </row>
    <row r="445" spans="1:24">
      <c r="A445" s="5" t="s">
        <v>420</v>
      </c>
      <c r="B445" s="10">
        <v>41713</v>
      </c>
      <c r="C445" s="10"/>
      <c r="D445" s="5" t="s">
        <v>1540</v>
      </c>
      <c r="E445" s="5">
        <v>10006</v>
      </c>
      <c r="F445" s="5" t="s">
        <v>1328</v>
      </c>
      <c r="G445" s="5">
        <v>3</v>
      </c>
      <c r="H445" s="2" t="s">
        <v>1561</v>
      </c>
      <c r="I445" s="2" t="s">
        <v>882</v>
      </c>
      <c r="J445" s="2" t="s">
        <v>884</v>
      </c>
      <c r="K445" s="5" t="s">
        <v>1028</v>
      </c>
      <c r="L445" s="5">
        <v>4051</v>
      </c>
      <c r="M445" s="5">
        <v>1962</v>
      </c>
      <c r="N445" s="5" t="s">
        <v>925</v>
      </c>
      <c r="O445" s="8">
        <v>5</v>
      </c>
      <c r="P445" s="5">
        <v>5886</v>
      </c>
      <c r="Q445" s="5">
        <v>12153</v>
      </c>
      <c r="R445" s="17"/>
      <c r="S445" s="17"/>
      <c r="T445" s="5" t="s">
        <v>1561</v>
      </c>
      <c r="U445" s="5" t="s">
        <v>881</v>
      </c>
      <c r="V445" s="5" t="s">
        <v>882</v>
      </c>
      <c r="W445" s="5" t="s">
        <v>883</v>
      </c>
      <c r="X445" s="5" t="s">
        <v>884</v>
      </c>
    </row>
    <row r="446" spans="1:24">
      <c r="A446" s="5" t="s">
        <v>421</v>
      </c>
      <c r="B446" s="10">
        <v>41716</v>
      </c>
      <c r="C446" s="10"/>
      <c r="D446" s="5" t="s">
        <v>1542</v>
      </c>
      <c r="E446" s="5">
        <v>10006</v>
      </c>
      <c r="F446" s="5" t="s">
        <v>1253</v>
      </c>
      <c r="G446" s="5">
        <v>1</v>
      </c>
      <c r="H446" s="2" t="s">
        <v>1561</v>
      </c>
      <c r="I446" s="2" t="s">
        <v>882</v>
      </c>
      <c r="J446" s="2" t="s">
        <v>884</v>
      </c>
      <c r="K446" s="5" t="s">
        <v>926</v>
      </c>
      <c r="L446" s="5">
        <v>3499</v>
      </c>
      <c r="M446" s="5">
        <v>2342</v>
      </c>
      <c r="N446" s="5" t="s">
        <v>918</v>
      </c>
      <c r="O446" s="8">
        <v>6</v>
      </c>
      <c r="P446" s="5">
        <v>2342</v>
      </c>
      <c r="Q446" s="5">
        <v>3499</v>
      </c>
      <c r="R446" s="17"/>
      <c r="S446" s="17"/>
      <c r="T446" s="5" t="s">
        <v>1561</v>
      </c>
      <c r="U446" s="5" t="s">
        <v>881</v>
      </c>
      <c r="V446" s="5" t="s">
        <v>882</v>
      </c>
      <c r="W446" s="5" t="s">
        <v>883</v>
      </c>
      <c r="X446" s="5" t="s">
        <v>884</v>
      </c>
    </row>
    <row r="447" spans="1:24">
      <c r="A447" s="5" t="s">
        <v>422</v>
      </c>
      <c r="B447" s="10">
        <v>41717</v>
      </c>
      <c r="C447" s="10"/>
      <c r="D447" s="5" t="s">
        <v>1543</v>
      </c>
      <c r="E447" s="5">
        <v>10003</v>
      </c>
      <c r="F447" s="5" t="s">
        <v>1269</v>
      </c>
      <c r="G447" s="5">
        <v>1</v>
      </c>
      <c r="H447" s="2" t="s">
        <v>991</v>
      </c>
      <c r="I447" s="2" t="s">
        <v>872</v>
      </c>
      <c r="J447" s="2" t="s">
        <v>874</v>
      </c>
      <c r="K447" s="5" t="s">
        <v>970</v>
      </c>
      <c r="L447" s="5">
        <v>4398</v>
      </c>
      <c r="M447" s="5">
        <v>1800</v>
      </c>
      <c r="N447" s="5" t="s">
        <v>918</v>
      </c>
      <c r="O447" s="8">
        <v>10</v>
      </c>
      <c r="P447" s="5">
        <v>1800</v>
      </c>
      <c r="Q447" s="5">
        <v>4398</v>
      </c>
      <c r="R447" s="17"/>
      <c r="S447" s="17"/>
      <c r="T447" s="5" t="s">
        <v>991</v>
      </c>
      <c r="U447" s="5" t="s">
        <v>871</v>
      </c>
      <c r="V447" s="5" t="s">
        <v>872</v>
      </c>
      <c r="W447" s="5" t="s">
        <v>873</v>
      </c>
      <c r="X447" s="5" t="s">
        <v>874</v>
      </c>
    </row>
    <row r="448" spans="1:24">
      <c r="A448" s="5" t="s">
        <v>423</v>
      </c>
      <c r="B448" s="10">
        <v>41717</v>
      </c>
      <c r="C448" s="10"/>
      <c r="D448" s="5" t="s">
        <v>1546</v>
      </c>
      <c r="E448" s="5">
        <v>10015</v>
      </c>
      <c r="F448" s="5" t="s">
        <v>1398</v>
      </c>
      <c r="G448" s="5">
        <v>3</v>
      </c>
      <c r="H448" s="2" t="s">
        <v>1002</v>
      </c>
      <c r="I448" s="2" t="s">
        <v>914</v>
      </c>
      <c r="J448" s="2" t="s">
        <v>915</v>
      </c>
      <c r="K448" s="5" t="s">
        <v>1098</v>
      </c>
      <c r="L448" s="5">
        <v>3197</v>
      </c>
      <c r="M448" s="5">
        <v>1625</v>
      </c>
      <c r="N448" s="5" t="s">
        <v>918</v>
      </c>
      <c r="O448" s="8">
        <v>4</v>
      </c>
      <c r="P448" s="5">
        <v>4875</v>
      </c>
      <c r="Q448" s="5">
        <v>9591</v>
      </c>
      <c r="R448" s="17"/>
      <c r="S448" s="17"/>
      <c r="T448" s="5" t="s">
        <v>1002</v>
      </c>
      <c r="U448" s="5" t="s">
        <v>913</v>
      </c>
      <c r="V448" s="5" t="s">
        <v>914</v>
      </c>
      <c r="W448" s="5" t="s">
        <v>907</v>
      </c>
      <c r="X448" s="5" t="s">
        <v>915</v>
      </c>
    </row>
    <row r="449" spans="1:24">
      <c r="A449" s="5" t="s">
        <v>424</v>
      </c>
      <c r="B449" s="10">
        <v>41718</v>
      </c>
      <c r="C449" s="10"/>
      <c r="D449" s="5" t="s">
        <v>1543</v>
      </c>
      <c r="E449" s="5">
        <v>10009</v>
      </c>
      <c r="F449" s="5" t="s">
        <v>1378</v>
      </c>
      <c r="G449" s="5">
        <v>1</v>
      </c>
      <c r="H449" s="2" t="s">
        <v>996</v>
      </c>
      <c r="I449" s="2" t="s">
        <v>892</v>
      </c>
      <c r="J449" s="2" t="s">
        <v>894</v>
      </c>
      <c r="K449" s="5" t="s">
        <v>1078</v>
      </c>
      <c r="L449" s="5">
        <v>2787</v>
      </c>
      <c r="M449" s="5">
        <v>1470</v>
      </c>
      <c r="N449" s="5" t="s">
        <v>925</v>
      </c>
      <c r="O449" s="8">
        <v>10</v>
      </c>
      <c r="P449" s="5">
        <v>1470</v>
      </c>
      <c r="Q449" s="5">
        <v>2787</v>
      </c>
      <c r="R449" s="17"/>
      <c r="S449" s="17"/>
      <c r="T449" s="5" t="s">
        <v>996</v>
      </c>
      <c r="U449" s="5" t="s">
        <v>891</v>
      </c>
      <c r="V449" s="5" t="s">
        <v>892</v>
      </c>
      <c r="W449" s="5" t="s">
        <v>893</v>
      </c>
      <c r="X449" s="5" t="s">
        <v>894</v>
      </c>
    </row>
    <row r="450" spans="1:24">
      <c r="A450" s="5" t="s">
        <v>425</v>
      </c>
      <c r="B450" s="10">
        <v>41718</v>
      </c>
      <c r="C450" s="10"/>
      <c r="D450" s="5" t="s">
        <v>1541</v>
      </c>
      <c r="E450" s="5">
        <v>10005</v>
      </c>
      <c r="F450" s="5" t="s">
        <v>1282</v>
      </c>
      <c r="G450" s="5">
        <v>1</v>
      </c>
      <c r="H450" s="2" t="s">
        <v>993</v>
      </c>
      <c r="I450" s="2" t="s">
        <v>878</v>
      </c>
      <c r="J450" s="2" t="s">
        <v>880</v>
      </c>
      <c r="K450" s="5" t="s">
        <v>935</v>
      </c>
      <c r="L450" s="5">
        <v>2796</v>
      </c>
      <c r="M450" s="5">
        <v>2307</v>
      </c>
      <c r="N450" s="5" t="s">
        <v>918</v>
      </c>
      <c r="O450" s="8">
        <v>8</v>
      </c>
      <c r="P450" s="5">
        <v>2307</v>
      </c>
      <c r="Q450" s="5">
        <v>2796</v>
      </c>
      <c r="R450" s="17"/>
      <c r="S450" s="17"/>
      <c r="T450" s="5" t="s">
        <v>993</v>
      </c>
      <c r="U450" s="5" t="s">
        <v>877</v>
      </c>
      <c r="V450" s="5" t="s">
        <v>878</v>
      </c>
      <c r="W450" s="5" t="s">
        <v>879</v>
      </c>
      <c r="X450" s="5" t="s">
        <v>880</v>
      </c>
    </row>
    <row r="451" spans="1:24">
      <c r="A451" s="5" t="s">
        <v>426</v>
      </c>
      <c r="B451" s="10">
        <v>41718</v>
      </c>
      <c r="C451" s="10"/>
      <c r="D451" s="5" t="s">
        <v>1540</v>
      </c>
      <c r="E451" s="5">
        <v>10001</v>
      </c>
      <c r="F451" s="5" t="s">
        <v>1344</v>
      </c>
      <c r="G451" s="5">
        <v>1</v>
      </c>
      <c r="H451" s="2" t="s">
        <v>1562</v>
      </c>
      <c r="I451" s="2" t="s">
        <v>864</v>
      </c>
      <c r="J451" s="2" t="s">
        <v>866</v>
      </c>
      <c r="K451" s="5" t="s">
        <v>1044</v>
      </c>
      <c r="L451" s="5">
        <v>3139</v>
      </c>
      <c r="M451" s="5">
        <v>2147</v>
      </c>
      <c r="N451" s="5" t="s">
        <v>918</v>
      </c>
      <c r="O451" s="8">
        <v>5</v>
      </c>
      <c r="P451" s="5">
        <v>2147</v>
      </c>
      <c r="Q451" s="5">
        <v>3139</v>
      </c>
      <c r="R451" s="17"/>
      <c r="S451" s="17"/>
      <c r="T451" s="5" t="s">
        <v>1562</v>
      </c>
      <c r="U451" s="5" t="s">
        <v>863</v>
      </c>
      <c r="V451" s="5" t="s">
        <v>864</v>
      </c>
      <c r="W451" s="5" t="s">
        <v>865</v>
      </c>
      <c r="X451" s="5" t="s">
        <v>866</v>
      </c>
    </row>
    <row r="452" spans="1:24">
      <c r="A452" s="5" t="s">
        <v>427</v>
      </c>
      <c r="B452" s="10">
        <v>41718</v>
      </c>
      <c r="C452" s="10"/>
      <c r="D452" s="5" t="s">
        <v>1540</v>
      </c>
      <c r="E452" s="5">
        <v>10004</v>
      </c>
      <c r="F452" s="5" t="s">
        <v>1382</v>
      </c>
      <c r="G452" s="5">
        <v>2</v>
      </c>
      <c r="H452" s="2" t="s">
        <v>992</v>
      </c>
      <c r="I452" s="2" t="s">
        <v>864</v>
      </c>
      <c r="J452" s="2" t="s">
        <v>876</v>
      </c>
      <c r="K452" s="5" t="s">
        <v>1082</v>
      </c>
      <c r="L452" s="5">
        <v>4910</v>
      </c>
      <c r="M452" s="5">
        <v>2108</v>
      </c>
      <c r="N452" s="5" t="s">
        <v>918</v>
      </c>
      <c r="O452" s="8">
        <v>5</v>
      </c>
      <c r="P452" s="5">
        <v>4216</v>
      </c>
      <c r="Q452" s="5">
        <v>9820</v>
      </c>
      <c r="R452" s="17"/>
      <c r="S452" s="17"/>
      <c r="T452" s="5" t="s">
        <v>992</v>
      </c>
      <c r="U452" s="5" t="s">
        <v>875</v>
      </c>
      <c r="V452" s="5" t="s">
        <v>864</v>
      </c>
      <c r="W452" s="5" t="s">
        <v>865</v>
      </c>
      <c r="X452" s="5" t="s">
        <v>876</v>
      </c>
    </row>
    <row r="453" spans="1:24">
      <c r="A453" s="5" t="s">
        <v>428</v>
      </c>
      <c r="B453" s="10">
        <v>41719</v>
      </c>
      <c r="C453" s="10"/>
      <c r="D453" s="5" t="s">
        <v>1539</v>
      </c>
      <c r="E453" s="5">
        <v>10008</v>
      </c>
      <c r="F453" s="5" t="s">
        <v>1289</v>
      </c>
      <c r="G453" s="5">
        <v>3</v>
      </c>
      <c r="H453" s="2" t="s">
        <v>995</v>
      </c>
      <c r="I453" s="2" t="s">
        <v>889</v>
      </c>
      <c r="J453" s="2" t="s">
        <v>890</v>
      </c>
      <c r="K453" s="5" t="s">
        <v>939</v>
      </c>
      <c r="L453" s="5">
        <v>3768</v>
      </c>
      <c r="M453" s="5">
        <v>1353</v>
      </c>
      <c r="N453" s="5" t="s">
        <v>918</v>
      </c>
      <c r="O453" s="8">
        <v>4</v>
      </c>
      <c r="P453" s="5">
        <v>4059</v>
      </c>
      <c r="Q453" s="5">
        <v>11304</v>
      </c>
      <c r="R453" s="17"/>
      <c r="S453" s="17"/>
      <c r="T453" s="5" t="s">
        <v>995</v>
      </c>
      <c r="U453" s="5" t="s">
        <v>888</v>
      </c>
      <c r="V453" s="5" t="s">
        <v>889</v>
      </c>
      <c r="W453" s="5" t="s">
        <v>865</v>
      </c>
      <c r="X453" s="5" t="s">
        <v>890</v>
      </c>
    </row>
    <row r="454" spans="1:24">
      <c r="A454" s="5" t="s">
        <v>429</v>
      </c>
      <c r="B454" s="10">
        <v>41720</v>
      </c>
      <c r="C454" s="10"/>
      <c r="D454" s="5" t="s">
        <v>1542</v>
      </c>
      <c r="E454" s="5">
        <v>10012</v>
      </c>
      <c r="F454" s="5" t="s">
        <v>1481</v>
      </c>
      <c r="G454" s="5">
        <v>1</v>
      </c>
      <c r="H454" s="2" t="s">
        <v>999</v>
      </c>
      <c r="I454" s="2" t="s">
        <v>903</v>
      </c>
      <c r="J454" s="2" t="s">
        <v>904</v>
      </c>
      <c r="K454" s="5" t="s">
        <v>1181</v>
      </c>
      <c r="L454" s="5">
        <v>2616</v>
      </c>
      <c r="M454" s="5">
        <v>1965</v>
      </c>
      <c r="N454" s="5" t="s">
        <v>925</v>
      </c>
      <c r="O454" s="8">
        <v>6</v>
      </c>
      <c r="P454" s="5">
        <v>1965</v>
      </c>
      <c r="Q454" s="5">
        <v>2616</v>
      </c>
      <c r="R454" s="17"/>
      <c r="S454" s="17"/>
      <c r="T454" s="5" t="s">
        <v>999</v>
      </c>
      <c r="U454" s="5" t="s">
        <v>902</v>
      </c>
      <c r="V454" s="5" t="s">
        <v>903</v>
      </c>
      <c r="W454" s="5" t="s">
        <v>879</v>
      </c>
      <c r="X454" s="5" t="s">
        <v>904</v>
      </c>
    </row>
    <row r="455" spans="1:24">
      <c r="A455" s="5" t="s">
        <v>430</v>
      </c>
      <c r="B455" s="10">
        <v>41720</v>
      </c>
      <c r="C455" s="10"/>
      <c r="D455" s="5" t="s">
        <v>1546</v>
      </c>
      <c r="E455" s="5">
        <v>10010</v>
      </c>
      <c r="F455" s="5" t="s">
        <v>1265</v>
      </c>
      <c r="G455" s="5">
        <v>1</v>
      </c>
      <c r="H455" s="2" t="s">
        <v>997</v>
      </c>
      <c r="I455" s="2" t="s">
        <v>896</v>
      </c>
      <c r="J455" s="2" t="s">
        <v>897</v>
      </c>
      <c r="K455" s="5" t="s">
        <v>975</v>
      </c>
      <c r="L455" s="5">
        <v>3717</v>
      </c>
      <c r="M455" s="5">
        <v>2146</v>
      </c>
      <c r="N455" s="5" t="s">
        <v>923</v>
      </c>
      <c r="O455" s="8">
        <v>4</v>
      </c>
      <c r="P455" s="5">
        <v>2146</v>
      </c>
      <c r="Q455" s="5">
        <v>3717</v>
      </c>
      <c r="R455" s="17"/>
      <c r="S455" s="17"/>
      <c r="T455" s="5" t="s">
        <v>997</v>
      </c>
      <c r="U455" s="5" t="s">
        <v>895</v>
      </c>
      <c r="V455" s="5" t="s">
        <v>896</v>
      </c>
      <c r="W455" s="5" t="s">
        <v>879</v>
      </c>
      <c r="X455" s="5" t="s">
        <v>897</v>
      </c>
    </row>
    <row r="456" spans="1:24">
      <c r="A456" s="5" t="s">
        <v>431</v>
      </c>
      <c r="B456" s="10">
        <v>41721</v>
      </c>
      <c r="C456" s="10"/>
      <c r="D456" s="5" t="s">
        <v>1544</v>
      </c>
      <c r="E456" s="5">
        <v>10006</v>
      </c>
      <c r="F456" s="5" t="s">
        <v>1312</v>
      </c>
      <c r="G456" s="5">
        <v>1</v>
      </c>
      <c r="H456" s="2" t="s">
        <v>1561</v>
      </c>
      <c r="I456" s="2" t="s">
        <v>882</v>
      </c>
      <c r="J456" s="2" t="s">
        <v>884</v>
      </c>
      <c r="K456" s="5" t="s">
        <v>1017</v>
      </c>
      <c r="L456" s="5">
        <v>3566</v>
      </c>
      <c r="M456" s="5">
        <v>2276</v>
      </c>
      <c r="N456" s="5" t="s">
        <v>918</v>
      </c>
      <c r="O456" s="8">
        <v>3</v>
      </c>
      <c r="P456" s="5">
        <v>2276</v>
      </c>
      <c r="Q456" s="5">
        <v>3566</v>
      </c>
      <c r="R456" s="17"/>
      <c r="S456" s="17"/>
      <c r="T456" s="5" t="s">
        <v>1561</v>
      </c>
      <c r="U456" s="5" t="s">
        <v>881</v>
      </c>
      <c r="V456" s="5" t="s">
        <v>882</v>
      </c>
      <c r="W456" s="5" t="s">
        <v>883</v>
      </c>
      <c r="X456" s="5" t="s">
        <v>884</v>
      </c>
    </row>
    <row r="457" spans="1:24">
      <c r="A457" s="5" t="s">
        <v>432</v>
      </c>
      <c r="B457" s="10">
        <v>41721</v>
      </c>
      <c r="C457" s="10"/>
      <c r="D457" s="5" t="s">
        <v>1540</v>
      </c>
      <c r="E457" s="5">
        <v>10006</v>
      </c>
      <c r="F457" s="5" t="s">
        <v>1352</v>
      </c>
      <c r="G457" s="5">
        <v>2</v>
      </c>
      <c r="H457" s="2" t="s">
        <v>1561</v>
      </c>
      <c r="I457" s="2" t="s">
        <v>882</v>
      </c>
      <c r="J457" s="2" t="s">
        <v>884</v>
      </c>
      <c r="K457" s="5" t="s">
        <v>1052</v>
      </c>
      <c r="L457" s="5">
        <v>4466</v>
      </c>
      <c r="M457" s="5">
        <v>1984</v>
      </c>
      <c r="N457" s="5" t="s">
        <v>920</v>
      </c>
      <c r="O457" s="8">
        <v>5</v>
      </c>
      <c r="P457" s="5">
        <v>3968</v>
      </c>
      <c r="Q457" s="5">
        <v>8932</v>
      </c>
      <c r="R457" s="17"/>
      <c r="S457" s="17"/>
      <c r="T457" s="5" t="s">
        <v>1561</v>
      </c>
      <c r="U457" s="5" t="s">
        <v>881</v>
      </c>
      <c r="V457" s="5" t="s">
        <v>882</v>
      </c>
      <c r="W457" s="5" t="s">
        <v>883</v>
      </c>
      <c r="X457" s="5" t="s">
        <v>884</v>
      </c>
    </row>
    <row r="458" spans="1:24">
      <c r="A458" s="5" t="s">
        <v>433</v>
      </c>
      <c r="B458" s="10">
        <v>41721</v>
      </c>
      <c r="C458" s="10"/>
      <c r="D458" s="5" t="s">
        <v>1545</v>
      </c>
      <c r="E458" s="5">
        <v>10012</v>
      </c>
      <c r="F458" s="5" t="s">
        <v>1307</v>
      </c>
      <c r="G458" s="5">
        <v>3</v>
      </c>
      <c r="H458" s="2" t="s">
        <v>999</v>
      </c>
      <c r="I458" s="2" t="s">
        <v>903</v>
      </c>
      <c r="J458" s="2" t="s">
        <v>904</v>
      </c>
      <c r="K458" s="5" t="s">
        <v>1015</v>
      </c>
      <c r="L458" s="5">
        <v>4369</v>
      </c>
      <c r="M458" s="5">
        <v>1245</v>
      </c>
      <c r="N458" s="5" t="s">
        <v>918</v>
      </c>
      <c r="O458" s="8">
        <v>6</v>
      </c>
      <c r="P458" s="5">
        <v>3735</v>
      </c>
      <c r="Q458" s="5">
        <v>13107</v>
      </c>
      <c r="R458" s="17"/>
      <c r="S458" s="17"/>
      <c r="T458" s="5" t="s">
        <v>999</v>
      </c>
      <c r="U458" s="5" t="s">
        <v>902</v>
      </c>
      <c r="V458" s="5" t="s">
        <v>903</v>
      </c>
      <c r="W458" s="5" t="s">
        <v>879</v>
      </c>
      <c r="X458" s="5" t="s">
        <v>904</v>
      </c>
    </row>
    <row r="459" spans="1:24">
      <c r="A459" s="5" t="s">
        <v>434</v>
      </c>
      <c r="B459" s="10">
        <v>41722</v>
      </c>
      <c r="C459" s="10"/>
      <c r="D459" s="5" t="s">
        <v>1539</v>
      </c>
      <c r="E459" s="5">
        <v>10010</v>
      </c>
      <c r="F459" s="5" t="s">
        <v>1419</v>
      </c>
      <c r="G459" s="5">
        <v>1</v>
      </c>
      <c r="H459" s="2" t="s">
        <v>997</v>
      </c>
      <c r="I459" s="2" t="s">
        <v>896</v>
      </c>
      <c r="J459" s="2" t="s">
        <v>897</v>
      </c>
      <c r="K459" s="5" t="s">
        <v>1119</v>
      </c>
      <c r="L459" s="5">
        <v>2658</v>
      </c>
      <c r="M459" s="5">
        <v>1274</v>
      </c>
      <c r="N459" s="5" t="s">
        <v>918</v>
      </c>
      <c r="O459" s="8">
        <v>4</v>
      </c>
      <c r="P459" s="5">
        <v>1274</v>
      </c>
      <c r="Q459" s="5">
        <v>2658</v>
      </c>
      <c r="R459" s="17"/>
      <c r="S459" s="17"/>
      <c r="T459" s="5" t="s">
        <v>997</v>
      </c>
      <c r="U459" s="5" t="s">
        <v>895</v>
      </c>
      <c r="V459" s="5" t="s">
        <v>896</v>
      </c>
      <c r="W459" s="5" t="s">
        <v>879</v>
      </c>
      <c r="X459" s="5" t="s">
        <v>897</v>
      </c>
    </row>
    <row r="460" spans="1:24">
      <c r="A460" s="5" t="s">
        <v>435</v>
      </c>
      <c r="B460" s="10">
        <v>41722</v>
      </c>
      <c r="C460" s="10"/>
      <c r="D460" s="5" t="s">
        <v>1540</v>
      </c>
      <c r="E460" s="5">
        <v>10003</v>
      </c>
      <c r="F460" s="5" t="s">
        <v>1304</v>
      </c>
      <c r="G460" s="5">
        <v>2</v>
      </c>
      <c r="H460" s="2" t="s">
        <v>991</v>
      </c>
      <c r="I460" s="2" t="s">
        <v>872</v>
      </c>
      <c r="J460" s="2" t="s">
        <v>874</v>
      </c>
      <c r="K460" s="5" t="s">
        <v>947</v>
      </c>
      <c r="L460" s="5">
        <v>4952</v>
      </c>
      <c r="M460" s="5">
        <v>1567</v>
      </c>
      <c r="N460" s="5" t="s">
        <v>918</v>
      </c>
      <c r="O460" s="8">
        <v>5</v>
      </c>
      <c r="P460" s="5">
        <v>3134</v>
      </c>
      <c r="Q460" s="5">
        <v>9904</v>
      </c>
      <c r="R460" s="17"/>
      <c r="S460" s="17"/>
      <c r="T460" s="5" t="s">
        <v>991</v>
      </c>
      <c r="U460" s="5" t="s">
        <v>871</v>
      </c>
      <c r="V460" s="5" t="s">
        <v>872</v>
      </c>
      <c r="W460" s="5" t="s">
        <v>873</v>
      </c>
      <c r="X460" s="5" t="s">
        <v>874</v>
      </c>
    </row>
    <row r="461" spans="1:24">
      <c r="A461" s="5" t="s">
        <v>436</v>
      </c>
      <c r="B461" s="10">
        <v>41728</v>
      </c>
      <c r="C461" s="10"/>
      <c r="D461" s="5" t="s">
        <v>1544</v>
      </c>
      <c r="E461" s="5">
        <v>10014</v>
      </c>
      <c r="F461" s="5" t="s">
        <v>1526</v>
      </c>
      <c r="G461" s="5">
        <v>1</v>
      </c>
      <c r="H461" s="2" t="s">
        <v>1001</v>
      </c>
      <c r="I461" s="2" t="s">
        <v>910</v>
      </c>
      <c r="J461" s="2" t="s">
        <v>912</v>
      </c>
      <c r="K461" s="5" t="s">
        <v>1226</v>
      </c>
      <c r="L461" s="5">
        <v>3994</v>
      </c>
      <c r="M461" s="5">
        <v>1799</v>
      </c>
      <c r="N461" s="5" t="s">
        <v>918</v>
      </c>
      <c r="O461" s="8">
        <v>3</v>
      </c>
      <c r="P461" s="5">
        <v>1799</v>
      </c>
      <c r="Q461" s="5">
        <v>3994</v>
      </c>
      <c r="R461" s="17"/>
      <c r="S461" s="17"/>
      <c r="T461" s="5" t="s">
        <v>1001</v>
      </c>
      <c r="U461" s="5" t="s">
        <v>909</v>
      </c>
      <c r="V461" s="5" t="s">
        <v>910</v>
      </c>
      <c r="W461" s="5" t="s">
        <v>911</v>
      </c>
      <c r="X461" s="5" t="s">
        <v>912</v>
      </c>
    </row>
    <row r="462" spans="1:24">
      <c r="A462" s="5" t="s">
        <v>437</v>
      </c>
      <c r="B462" s="10">
        <v>41729</v>
      </c>
      <c r="C462" s="10"/>
      <c r="D462" s="5" t="s">
        <v>1545</v>
      </c>
      <c r="E462" s="5">
        <v>10008</v>
      </c>
      <c r="F462" s="5" t="s">
        <v>1447</v>
      </c>
      <c r="G462" s="5">
        <v>1</v>
      </c>
      <c r="H462" s="2" t="s">
        <v>995</v>
      </c>
      <c r="I462" s="2" t="s">
        <v>889</v>
      </c>
      <c r="J462" s="2" t="s">
        <v>890</v>
      </c>
      <c r="K462" s="5" t="s">
        <v>1147</v>
      </c>
      <c r="L462" s="5">
        <v>4901</v>
      </c>
      <c r="M462" s="5">
        <v>1789</v>
      </c>
      <c r="N462" s="5" t="s">
        <v>918</v>
      </c>
      <c r="O462" s="8">
        <v>6</v>
      </c>
      <c r="P462" s="5">
        <v>1789</v>
      </c>
      <c r="Q462" s="5">
        <v>4901</v>
      </c>
      <c r="R462" s="17"/>
      <c r="S462" s="17"/>
      <c r="T462" s="5" t="s">
        <v>995</v>
      </c>
      <c r="U462" s="5" t="s">
        <v>888</v>
      </c>
      <c r="V462" s="5" t="s">
        <v>889</v>
      </c>
      <c r="W462" s="5" t="s">
        <v>865</v>
      </c>
      <c r="X462" s="5" t="s">
        <v>890</v>
      </c>
    </row>
    <row r="463" spans="1:24">
      <c r="A463" s="5" t="s">
        <v>438</v>
      </c>
      <c r="B463" s="10">
        <v>41729</v>
      </c>
      <c r="C463" s="10"/>
      <c r="D463" s="5" t="s">
        <v>1544</v>
      </c>
      <c r="E463" s="5">
        <v>10002</v>
      </c>
      <c r="F463" s="5" t="s">
        <v>1270</v>
      </c>
      <c r="G463" s="5">
        <v>2</v>
      </c>
      <c r="H463" s="2" t="s">
        <v>990</v>
      </c>
      <c r="I463" s="2" t="s">
        <v>868</v>
      </c>
      <c r="J463" s="2" t="s">
        <v>870</v>
      </c>
      <c r="K463" s="5" t="s">
        <v>932</v>
      </c>
      <c r="L463" s="5">
        <v>2895</v>
      </c>
      <c r="M463" s="5">
        <v>1871</v>
      </c>
      <c r="N463" s="5" t="s">
        <v>925</v>
      </c>
      <c r="O463" s="8">
        <v>3</v>
      </c>
      <c r="P463" s="5">
        <v>3742</v>
      </c>
      <c r="Q463" s="5">
        <v>5790</v>
      </c>
      <c r="R463" s="17"/>
      <c r="S463" s="17"/>
      <c r="T463" s="5" t="s">
        <v>990</v>
      </c>
      <c r="U463" s="5" t="s">
        <v>867</v>
      </c>
      <c r="V463" s="5" t="s">
        <v>868</v>
      </c>
      <c r="W463" s="5" t="s">
        <v>869</v>
      </c>
      <c r="X463" s="5" t="s">
        <v>870</v>
      </c>
    </row>
    <row r="464" spans="1:24">
      <c r="A464" s="5" t="s">
        <v>439</v>
      </c>
      <c r="B464" s="10">
        <v>41729</v>
      </c>
      <c r="C464" s="10"/>
      <c r="D464" s="5" t="s">
        <v>1541</v>
      </c>
      <c r="E464" s="5">
        <v>10009</v>
      </c>
      <c r="F464" s="5" t="s">
        <v>1509</v>
      </c>
      <c r="G464" s="5">
        <v>2</v>
      </c>
      <c r="H464" s="2" t="s">
        <v>996</v>
      </c>
      <c r="I464" s="2" t="s">
        <v>892</v>
      </c>
      <c r="J464" s="2" t="s">
        <v>894</v>
      </c>
      <c r="K464" s="5" t="s">
        <v>1209</v>
      </c>
      <c r="L464" s="5">
        <v>3388</v>
      </c>
      <c r="M464" s="5">
        <v>1454</v>
      </c>
      <c r="N464" s="5" t="s">
        <v>923</v>
      </c>
      <c r="O464" s="8">
        <v>8</v>
      </c>
      <c r="P464" s="5">
        <v>2908</v>
      </c>
      <c r="Q464" s="5">
        <v>6776</v>
      </c>
      <c r="R464" s="17"/>
      <c r="S464" s="17"/>
      <c r="T464" s="5" t="s">
        <v>996</v>
      </c>
      <c r="U464" s="5" t="s">
        <v>891</v>
      </c>
      <c r="V464" s="5" t="s">
        <v>892</v>
      </c>
      <c r="W464" s="5" t="s">
        <v>893</v>
      </c>
      <c r="X464" s="5" t="s">
        <v>894</v>
      </c>
    </row>
    <row r="465" spans="1:24">
      <c r="A465" s="5" t="s">
        <v>440</v>
      </c>
      <c r="B465" s="10">
        <v>41729</v>
      </c>
      <c r="C465" s="10"/>
      <c r="D465" s="5" t="s">
        <v>1545</v>
      </c>
      <c r="E465" s="5">
        <v>10013</v>
      </c>
      <c r="F465" s="5" t="s">
        <v>1514</v>
      </c>
      <c r="G465" s="5">
        <v>2</v>
      </c>
      <c r="H465" s="2" t="s">
        <v>1000</v>
      </c>
      <c r="I465" s="2" t="s">
        <v>906</v>
      </c>
      <c r="J465" s="2" t="s">
        <v>908</v>
      </c>
      <c r="K465" s="5" t="s">
        <v>1214</v>
      </c>
      <c r="L465" s="5">
        <v>4309</v>
      </c>
      <c r="M465" s="5">
        <v>1779</v>
      </c>
      <c r="N465" s="5" t="s">
        <v>918</v>
      </c>
      <c r="O465" s="8">
        <v>6</v>
      </c>
      <c r="P465" s="5">
        <v>3558</v>
      </c>
      <c r="Q465" s="5">
        <v>8618</v>
      </c>
      <c r="R465" s="17"/>
      <c r="S465" s="17"/>
      <c r="T465" s="5" t="s">
        <v>1000</v>
      </c>
      <c r="U465" s="5" t="s">
        <v>905</v>
      </c>
      <c r="V465" s="5" t="s">
        <v>906</v>
      </c>
      <c r="W465" s="5" t="s">
        <v>907</v>
      </c>
      <c r="X465" s="5" t="s">
        <v>908</v>
      </c>
    </row>
    <row r="466" spans="1:24">
      <c r="A466" s="5" t="s">
        <v>441</v>
      </c>
      <c r="B466" s="10">
        <v>41729</v>
      </c>
      <c r="C466" s="10"/>
      <c r="D466" s="5" t="s">
        <v>1540</v>
      </c>
      <c r="E466" s="5">
        <v>10012</v>
      </c>
      <c r="F466" s="5" t="s">
        <v>1454</v>
      </c>
      <c r="G466" s="5">
        <v>12</v>
      </c>
      <c r="H466" s="2" t="s">
        <v>999</v>
      </c>
      <c r="I466" s="2" t="s">
        <v>903</v>
      </c>
      <c r="J466" s="2" t="s">
        <v>904</v>
      </c>
      <c r="K466" s="5" t="s">
        <v>1154</v>
      </c>
      <c r="L466" s="5">
        <v>4643</v>
      </c>
      <c r="M466" s="5">
        <v>1549</v>
      </c>
      <c r="N466" s="5" t="s">
        <v>918</v>
      </c>
      <c r="O466" s="8">
        <v>5</v>
      </c>
      <c r="P466" s="5">
        <v>18588</v>
      </c>
      <c r="Q466" s="5">
        <v>55716</v>
      </c>
      <c r="R466" s="17"/>
      <c r="S466" s="17"/>
      <c r="T466" s="5" t="s">
        <v>999</v>
      </c>
      <c r="U466" s="5" t="s">
        <v>902</v>
      </c>
      <c r="V466" s="5" t="s">
        <v>903</v>
      </c>
      <c r="W466" s="5" t="s">
        <v>879</v>
      </c>
      <c r="X466" s="5" t="s">
        <v>904</v>
      </c>
    </row>
    <row r="467" spans="1:24">
      <c r="A467" s="5" t="s">
        <v>442</v>
      </c>
      <c r="B467" s="10">
        <v>41733</v>
      </c>
      <c r="C467" s="10"/>
      <c r="D467" s="5" t="s">
        <v>1544</v>
      </c>
      <c r="E467" s="5">
        <v>10002</v>
      </c>
      <c r="F467" s="5" t="s">
        <v>1379</v>
      </c>
      <c r="G467" s="5">
        <v>3</v>
      </c>
      <c r="H467" s="2" t="s">
        <v>990</v>
      </c>
      <c r="I467" s="2" t="s">
        <v>868</v>
      </c>
      <c r="J467" s="2" t="s">
        <v>870</v>
      </c>
      <c r="K467" s="5" t="s">
        <v>1079</v>
      </c>
      <c r="L467" s="5">
        <v>3574</v>
      </c>
      <c r="M467" s="5">
        <v>1747</v>
      </c>
      <c r="N467" s="5" t="s">
        <v>918</v>
      </c>
      <c r="O467" s="8">
        <v>3</v>
      </c>
      <c r="P467" s="5">
        <v>5241</v>
      </c>
      <c r="Q467" s="5">
        <v>10722</v>
      </c>
      <c r="R467" s="17"/>
      <c r="S467" s="17"/>
      <c r="T467" s="5" t="s">
        <v>990</v>
      </c>
      <c r="U467" s="5" t="s">
        <v>867</v>
      </c>
      <c r="V467" s="5" t="s">
        <v>868</v>
      </c>
      <c r="W467" s="5" t="s">
        <v>869</v>
      </c>
      <c r="X467" s="5" t="s">
        <v>870</v>
      </c>
    </row>
    <row r="468" spans="1:24">
      <c r="A468" s="5" t="s">
        <v>443</v>
      </c>
      <c r="B468" s="10">
        <v>41734</v>
      </c>
      <c r="C468" s="10"/>
      <c r="D468" s="5" t="s">
        <v>1544</v>
      </c>
      <c r="E468" s="5">
        <v>10011</v>
      </c>
      <c r="F468" s="5" t="s">
        <v>1413</v>
      </c>
      <c r="G468" s="5">
        <v>2</v>
      </c>
      <c r="H468" s="2" t="s">
        <v>998</v>
      </c>
      <c r="I468" s="2" t="s">
        <v>899</v>
      </c>
      <c r="J468" s="2" t="s">
        <v>901</v>
      </c>
      <c r="K468" s="5" t="s">
        <v>1113</v>
      </c>
      <c r="L468" s="5">
        <v>3055</v>
      </c>
      <c r="M468" s="5">
        <v>2269</v>
      </c>
      <c r="N468" s="5" t="s">
        <v>920</v>
      </c>
      <c r="O468" s="8">
        <v>3</v>
      </c>
      <c r="P468" s="5">
        <v>4538</v>
      </c>
      <c r="Q468" s="5">
        <v>6110</v>
      </c>
      <c r="R468" s="17"/>
      <c r="S468" s="17"/>
      <c r="T468" s="5" t="s">
        <v>998</v>
      </c>
      <c r="U468" s="5" t="s">
        <v>898</v>
      </c>
      <c r="V468" s="5" t="s">
        <v>899</v>
      </c>
      <c r="W468" s="5" t="s">
        <v>900</v>
      </c>
      <c r="X468" s="5" t="s">
        <v>901</v>
      </c>
    </row>
    <row r="469" spans="1:24">
      <c r="A469" s="5" t="s">
        <v>444</v>
      </c>
      <c r="B469" s="10">
        <v>41734</v>
      </c>
      <c r="C469" s="10"/>
      <c r="D469" s="5" t="s">
        <v>1539</v>
      </c>
      <c r="E469" s="5">
        <v>10008</v>
      </c>
      <c r="F469" s="5" t="s">
        <v>1441</v>
      </c>
      <c r="G469" s="5">
        <v>2</v>
      </c>
      <c r="H469" s="2" t="s">
        <v>995</v>
      </c>
      <c r="I469" s="2" t="s">
        <v>889</v>
      </c>
      <c r="J469" s="2" t="s">
        <v>890</v>
      </c>
      <c r="K469" s="5" t="s">
        <v>1141</v>
      </c>
      <c r="L469" s="5">
        <v>4861</v>
      </c>
      <c r="M469" s="5">
        <v>1633</v>
      </c>
      <c r="N469" s="5" t="s">
        <v>918</v>
      </c>
      <c r="O469" s="8">
        <v>4</v>
      </c>
      <c r="P469" s="5">
        <v>3266</v>
      </c>
      <c r="Q469" s="5">
        <v>9722</v>
      </c>
      <c r="R469" s="17"/>
      <c r="S469" s="17"/>
      <c r="T469" s="5" t="s">
        <v>995</v>
      </c>
      <c r="U469" s="5" t="s">
        <v>888</v>
      </c>
      <c r="V469" s="5" t="s">
        <v>889</v>
      </c>
      <c r="W469" s="5" t="s">
        <v>865</v>
      </c>
      <c r="X469" s="5" t="s">
        <v>890</v>
      </c>
    </row>
    <row r="470" spans="1:24">
      <c r="A470" s="5" t="s">
        <v>445</v>
      </c>
      <c r="B470" s="10">
        <v>41740</v>
      </c>
      <c r="C470" s="10"/>
      <c r="D470" s="5" t="s">
        <v>1540</v>
      </c>
      <c r="E470" s="5">
        <v>10005</v>
      </c>
      <c r="F470" s="5" t="s">
        <v>1474</v>
      </c>
      <c r="G470" s="5">
        <v>1</v>
      </c>
      <c r="H470" s="2" t="s">
        <v>993</v>
      </c>
      <c r="I470" s="2" t="s">
        <v>878</v>
      </c>
      <c r="J470" s="2" t="s">
        <v>880</v>
      </c>
      <c r="K470" s="5" t="s">
        <v>1174</v>
      </c>
      <c r="L470" s="5">
        <v>3844</v>
      </c>
      <c r="M470" s="5">
        <v>2157</v>
      </c>
      <c r="N470" s="5" t="s">
        <v>918</v>
      </c>
      <c r="O470" s="8">
        <v>5</v>
      </c>
      <c r="P470" s="5">
        <v>2157</v>
      </c>
      <c r="Q470" s="5">
        <v>3844</v>
      </c>
      <c r="R470" s="17"/>
      <c r="S470" s="17"/>
      <c r="T470" s="5" t="s">
        <v>993</v>
      </c>
      <c r="U470" s="5" t="s">
        <v>877</v>
      </c>
      <c r="V470" s="5" t="s">
        <v>878</v>
      </c>
      <c r="W470" s="5" t="s">
        <v>879</v>
      </c>
      <c r="X470" s="5" t="s">
        <v>880</v>
      </c>
    </row>
    <row r="471" spans="1:24">
      <c r="A471" s="5" t="s">
        <v>446</v>
      </c>
      <c r="B471" s="10">
        <v>41740</v>
      </c>
      <c r="C471" s="10"/>
      <c r="D471" s="5" t="s">
        <v>1541</v>
      </c>
      <c r="E471" s="5">
        <v>10010</v>
      </c>
      <c r="F471" s="5" t="s">
        <v>1380</v>
      </c>
      <c r="G471" s="5">
        <v>1</v>
      </c>
      <c r="H471" s="2" t="s">
        <v>997</v>
      </c>
      <c r="I471" s="2" t="s">
        <v>896</v>
      </c>
      <c r="J471" s="2" t="s">
        <v>897</v>
      </c>
      <c r="K471" s="5" t="s">
        <v>1080</v>
      </c>
      <c r="L471" s="5">
        <v>4295</v>
      </c>
      <c r="M471" s="5">
        <v>2280</v>
      </c>
      <c r="N471" s="5" t="s">
        <v>918</v>
      </c>
      <c r="O471" s="8">
        <v>8</v>
      </c>
      <c r="P471" s="5">
        <v>2280</v>
      </c>
      <c r="Q471" s="5">
        <v>4295</v>
      </c>
      <c r="R471" s="17"/>
      <c r="S471" s="17"/>
      <c r="T471" s="5" t="s">
        <v>997</v>
      </c>
      <c r="U471" s="5" t="s">
        <v>895</v>
      </c>
      <c r="V471" s="5" t="s">
        <v>896</v>
      </c>
      <c r="W471" s="5" t="s">
        <v>879</v>
      </c>
      <c r="X471" s="5" t="s">
        <v>897</v>
      </c>
    </row>
    <row r="472" spans="1:24">
      <c r="A472" s="5" t="s">
        <v>447</v>
      </c>
      <c r="B472" s="10">
        <v>41740</v>
      </c>
      <c r="C472" s="10"/>
      <c r="D472" s="5" t="s">
        <v>1539</v>
      </c>
      <c r="E472" s="5">
        <v>10013</v>
      </c>
      <c r="F472" s="5" t="s">
        <v>1490</v>
      </c>
      <c r="G472" s="5">
        <v>2</v>
      </c>
      <c r="H472" s="2" t="s">
        <v>1000</v>
      </c>
      <c r="I472" s="2" t="s">
        <v>906</v>
      </c>
      <c r="J472" s="2" t="s">
        <v>908</v>
      </c>
      <c r="K472" s="5" t="s">
        <v>1190</v>
      </c>
      <c r="L472" s="5">
        <v>4685</v>
      </c>
      <c r="M472" s="5">
        <v>2036</v>
      </c>
      <c r="N472" s="5" t="s">
        <v>923</v>
      </c>
      <c r="O472" s="8">
        <v>4</v>
      </c>
      <c r="P472" s="5">
        <v>4072</v>
      </c>
      <c r="Q472" s="5">
        <v>9370</v>
      </c>
      <c r="R472" s="17"/>
      <c r="S472" s="17"/>
      <c r="T472" s="5" t="s">
        <v>1000</v>
      </c>
      <c r="U472" s="5" t="s">
        <v>905</v>
      </c>
      <c r="V472" s="5" t="s">
        <v>906</v>
      </c>
      <c r="W472" s="5" t="s">
        <v>907</v>
      </c>
      <c r="X472" s="5" t="s">
        <v>908</v>
      </c>
    </row>
    <row r="473" spans="1:24">
      <c r="A473" s="5" t="s">
        <v>448</v>
      </c>
      <c r="B473" s="10">
        <v>41740</v>
      </c>
      <c r="C473" s="10"/>
      <c r="D473" s="5" t="s">
        <v>1544</v>
      </c>
      <c r="E473" s="5">
        <v>10009</v>
      </c>
      <c r="F473" s="5" t="s">
        <v>1366</v>
      </c>
      <c r="G473" s="5">
        <v>12</v>
      </c>
      <c r="H473" s="2" t="s">
        <v>996</v>
      </c>
      <c r="I473" s="2" t="s">
        <v>892</v>
      </c>
      <c r="J473" s="2" t="s">
        <v>894</v>
      </c>
      <c r="K473" s="5" t="s">
        <v>1066</v>
      </c>
      <c r="L473" s="5">
        <v>4220</v>
      </c>
      <c r="M473" s="5">
        <v>1635</v>
      </c>
      <c r="N473" s="5" t="s">
        <v>918</v>
      </c>
      <c r="O473" s="8">
        <v>3</v>
      </c>
      <c r="P473" s="5">
        <v>19620</v>
      </c>
      <c r="Q473" s="5">
        <v>50640</v>
      </c>
      <c r="R473" s="17"/>
      <c r="S473" s="17"/>
      <c r="T473" s="5" t="s">
        <v>996</v>
      </c>
      <c r="U473" s="5" t="s">
        <v>891</v>
      </c>
      <c r="V473" s="5" t="s">
        <v>892</v>
      </c>
      <c r="W473" s="5" t="s">
        <v>893</v>
      </c>
      <c r="X473" s="5" t="s">
        <v>894</v>
      </c>
    </row>
    <row r="474" spans="1:24">
      <c r="A474" s="5" t="s">
        <v>449</v>
      </c>
      <c r="B474" s="10">
        <v>41741</v>
      </c>
      <c r="C474" s="10"/>
      <c r="D474" s="5" t="s">
        <v>1545</v>
      </c>
      <c r="E474" s="5">
        <v>10003</v>
      </c>
      <c r="F474" s="5" t="s">
        <v>1286</v>
      </c>
      <c r="G474" s="5">
        <v>12</v>
      </c>
      <c r="H474" s="2" t="s">
        <v>991</v>
      </c>
      <c r="I474" s="2" t="s">
        <v>872</v>
      </c>
      <c r="J474" s="2" t="s">
        <v>874</v>
      </c>
      <c r="K474" s="5" t="s">
        <v>981</v>
      </c>
      <c r="L474" s="5">
        <v>2734</v>
      </c>
      <c r="M474" s="5">
        <v>1596</v>
      </c>
      <c r="N474" s="5" t="s">
        <v>918</v>
      </c>
      <c r="O474" s="8">
        <v>6</v>
      </c>
      <c r="P474" s="5">
        <v>19152</v>
      </c>
      <c r="Q474" s="5">
        <v>32808</v>
      </c>
      <c r="R474" s="17"/>
      <c r="S474" s="17"/>
      <c r="T474" s="5" t="s">
        <v>991</v>
      </c>
      <c r="U474" s="5" t="s">
        <v>871</v>
      </c>
      <c r="V474" s="5" t="s">
        <v>872</v>
      </c>
      <c r="W474" s="5" t="s">
        <v>873</v>
      </c>
      <c r="X474" s="5" t="s">
        <v>874</v>
      </c>
    </row>
    <row r="475" spans="1:24">
      <c r="A475" s="5" t="s">
        <v>450</v>
      </c>
      <c r="B475" s="10">
        <v>41742</v>
      </c>
      <c r="C475" s="10"/>
      <c r="D475" s="5" t="s">
        <v>1540</v>
      </c>
      <c r="E475" s="5">
        <v>10011</v>
      </c>
      <c r="F475" s="5" t="s">
        <v>1363</v>
      </c>
      <c r="G475" s="5">
        <v>1</v>
      </c>
      <c r="H475" s="2" t="s">
        <v>998</v>
      </c>
      <c r="I475" s="2" t="s">
        <v>899</v>
      </c>
      <c r="J475" s="2" t="s">
        <v>901</v>
      </c>
      <c r="K475" s="5" t="s">
        <v>1063</v>
      </c>
      <c r="L475" s="5">
        <v>2941</v>
      </c>
      <c r="M475" s="5">
        <v>1567</v>
      </c>
      <c r="N475" s="5" t="s">
        <v>918</v>
      </c>
      <c r="O475" s="8">
        <v>5</v>
      </c>
      <c r="P475" s="5">
        <v>1567</v>
      </c>
      <c r="Q475" s="5">
        <v>2941</v>
      </c>
      <c r="R475" s="17"/>
      <c r="S475" s="17"/>
      <c r="T475" s="5" t="s">
        <v>998</v>
      </c>
      <c r="U475" s="5" t="s">
        <v>898</v>
      </c>
      <c r="V475" s="5" t="s">
        <v>899</v>
      </c>
      <c r="W475" s="5" t="s">
        <v>900</v>
      </c>
      <c r="X475" s="5" t="s">
        <v>901</v>
      </c>
    </row>
    <row r="476" spans="1:24">
      <c r="A476" s="5" t="s">
        <v>451</v>
      </c>
      <c r="B476" s="10">
        <v>41742</v>
      </c>
      <c r="C476" s="10"/>
      <c r="D476" s="5" t="s">
        <v>1543</v>
      </c>
      <c r="E476" s="5">
        <v>10009</v>
      </c>
      <c r="F476" s="5" t="s">
        <v>1364</v>
      </c>
      <c r="G476" s="5">
        <v>2</v>
      </c>
      <c r="H476" s="2" t="s">
        <v>996</v>
      </c>
      <c r="I476" s="2" t="s">
        <v>892</v>
      </c>
      <c r="J476" s="2" t="s">
        <v>894</v>
      </c>
      <c r="K476" s="5" t="s">
        <v>1064</v>
      </c>
      <c r="L476" s="5">
        <v>2645</v>
      </c>
      <c r="M476" s="5">
        <v>1547</v>
      </c>
      <c r="N476" s="5" t="s">
        <v>923</v>
      </c>
      <c r="O476" s="8">
        <v>10</v>
      </c>
      <c r="P476" s="5">
        <v>3094</v>
      </c>
      <c r="Q476" s="5">
        <v>5290</v>
      </c>
      <c r="R476" s="17"/>
      <c r="S476" s="17"/>
      <c r="T476" s="5" t="s">
        <v>996</v>
      </c>
      <c r="U476" s="5" t="s">
        <v>891</v>
      </c>
      <c r="V476" s="5" t="s">
        <v>892</v>
      </c>
      <c r="W476" s="5" t="s">
        <v>893</v>
      </c>
      <c r="X476" s="5" t="s">
        <v>894</v>
      </c>
    </row>
    <row r="477" spans="1:24">
      <c r="A477" s="5" t="s">
        <v>452</v>
      </c>
      <c r="B477" s="10">
        <v>41743</v>
      </c>
      <c r="C477" s="10"/>
      <c r="D477" s="5" t="s">
        <v>1543</v>
      </c>
      <c r="E477" s="5">
        <v>10013</v>
      </c>
      <c r="F477" s="5" t="s">
        <v>1331</v>
      </c>
      <c r="G477" s="5">
        <v>1</v>
      </c>
      <c r="H477" s="2" t="s">
        <v>1000</v>
      </c>
      <c r="I477" s="2" t="s">
        <v>906</v>
      </c>
      <c r="J477" s="2" t="s">
        <v>908</v>
      </c>
      <c r="K477" s="5" t="s">
        <v>1031</v>
      </c>
      <c r="L477" s="5">
        <v>2808</v>
      </c>
      <c r="M477" s="5">
        <v>1759</v>
      </c>
      <c r="N477" s="5" t="s">
        <v>920</v>
      </c>
      <c r="O477" s="8">
        <v>10</v>
      </c>
      <c r="P477" s="5">
        <v>1759</v>
      </c>
      <c r="Q477" s="5">
        <v>2808</v>
      </c>
      <c r="R477" s="17"/>
      <c r="S477" s="17"/>
      <c r="T477" s="5" t="s">
        <v>1000</v>
      </c>
      <c r="U477" s="5" t="s">
        <v>905</v>
      </c>
      <c r="V477" s="5" t="s">
        <v>906</v>
      </c>
      <c r="W477" s="5" t="s">
        <v>907</v>
      </c>
      <c r="X477" s="5" t="s">
        <v>908</v>
      </c>
    </row>
    <row r="478" spans="1:24">
      <c r="A478" s="5" t="s">
        <v>453</v>
      </c>
      <c r="B478" s="10">
        <v>41743</v>
      </c>
      <c r="C478" s="10"/>
      <c r="D478" s="5" t="s">
        <v>1544</v>
      </c>
      <c r="E478" s="5">
        <v>10010</v>
      </c>
      <c r="F478" s="5" t="s">
        <v>1509</v>
      </c>
      <c r="G478" s="5">
        <v>3</v>
      </c>
      <c r="H478" s="2" t="s">
        <v>997</v>
      </c>
      <c r="I478" s="2" t="s">
        <v>896</v>
      </c>
      <c r="J478" s="2" t="s">
        <v>897</v>
      </c>
      <c r="K478" s="5" t="s">
        <v>1209</v>
      </c>
      <c r="L478" s="5">
        <v>3388</v>
      </c>
      <c r="M478" s="5">
        <v>1454</v>
      </c>
      <c r="N478" s="5" t="s">
        <v>923</v>
      </c>
      <c r="O478" s="8">
        <v>3</v>
      </c>
      <c r="P478" s="5">
        <v>4362</v>
      </c>
      <c r="Q478" s="5">
        <v>10164</v>
      </c>
      <c r="R478" s="17"/>
      <c r="S478" s="17"/>
      <c r="T478" s="5" t="s">
        <v>997</v>
      </c>
      <c r="U478" s="5" t="s">
        <v>895</v>
      </c>
      <c r="V478" s="5" t="s">
        <v>896</v>
      </c>
      <c r="W478" s="5" t="s">
        <v>879</v>
      </c>
      <c r="X478" s="5" t="s">
        <v>897</v>
      </c>
    </row>
    <row r="479" spans="1:24">
      <c r="A479" s="5" t="s">
        <v>454</v>
      </c>
      <c r="B479" s="10">
        <v>41743</v>
      </c>
      <c r="C479" s="10"/>
      <c r="D479" s="5" t="s">
        <v>1546</v>
      </c>
      <c r="E479" s="5">
        <v>10002</v>
      </c>
      <c r="F479" s="5" t="s">
        <v>1532</v>
      </c>
      <c r="G479" s="5">
        <v>3</v>
      </c>
      <c r="H479" s="2" t="s">
        <v>990</v>
      </c>
      <c r="I479" s="2" t="s">
        <v>868</v>
      </c>
      <c r="J479" s="2" t="s">
        <v>870</v>
      </c>
      <c r="K479" s="5" t="s">
        <v>1232</v>
      </c>
      <c r="L479" s="5">
        <v>3514</v>
      </c>
      <c r="M479" s="5">
        <v>1257</v>
      </c>
      <c r="N479" s="5" t="s">
        <v>918</v>
      </c>
      <c r="O479" s="8">
        <v>4</v>
      </c>
      <c r="P479" s="5">
        <v>3771</v>
      </c>
      <c r="Q479" s="5">
        <v>10542</v>
      </c>
      <c r="R479" s="17"/>
      <c r="S479" s="17"/>
      <c r="T479" s="5" t="s">
        <v>990</v>
      </c>
      <c r="U479" s="5" t="s">
        <v>867</v>
      </c>
      <c r="V479" s="5" t="s">
        <v>868</v>
      </c>
      <c r="W479" s="5" t="s">
        <v>869</v>
      </c>
      <c r="X479" s="5" t="s">
        <v>870</v>
      </c>
    </row>
    <row r="480" spans="1:24">
      <c r="A480" s="5" t="s">
        <v>455</v>
      </c>
      <c r="B480" s="10">
        <v>41744</v>
      </c>
      <c r="C480" s="10"/>
      <c r="D480" s="5" t="s">
        <v>1541</v>
      </c>
      <c r="E480" s="5">
        <v>10007</v>
      </c>
      <c r="F480" s="5" t="s">
        <v>1273</v>
      </c>
      <c r="G480" s="5">
        <v>1</v>
      </c>
      <c r="H480" s="2" t="s">
        <v>994</v>
      </c>
      <c r="I480" s="2" t="s">
        <v>886</v>
      </c>
      <c r="J480" s="2" t="s">
        <v>887</v>
      </c>
      <c r="K480" s="5" t="s">
        <v>1003</v>
      </c>
      <c r="L480" s="5">
        <v>3507</v>
      </c>
      <c r="M480" s="5">
        <v>1643</v>
      </c>
      <c r="N480" s="5" t="s">
        <v>923</v>
      </c>
      <c r="O480" s="8">
        <v>8</v>
      </c>
      <c r="P480" s="5">
        <v>1643</v>
      </c>
      <c r="Q480" s="5">
        <v>3507</v>
      </c>
      <c r="R480" s="17"/>
      <c r="S480" s="17"/>
      <c r="T480" s="5" t="s">
        <v>994</v>
      </c>
      <c r="U480" s="5" t="s">
        <v>885</v>
      </c>
      <c r="V480" s="5" t="s">
        <v>886</v>
      </c>
      <c r="W480" s="5" t="s">
        <v>879</v>
      </c>
      <c r="X480" s="5" t="s">
        <v>887</v>
      </c>
    </row>
    <row r="481" spans="1:24">
      <c r="A481" s="5" t="s">
        <v>456</v>
      </c>
      <c r="B481" s="10">
        <v>41744</v>
      </c>
      <c r="C481" s="10"/>
      <c r="D481" s="5" t="s">
        <v>1544</v>
      </c>
      <c r="E481" s="5">
        <v>10006</v>
      </c>
      <c r="F481" s="5" t="s">
        <v>1526</v>
      </c>
      <c r="G481" s="5">
        <v>2</v>
      </c>
      <c r="H481" s="2" t="s">
        <v>1561</v>
      </c>
      <c r="I481" s="2" t="s">
        <v>882</v>
      </c>
      <c r="J481" s="2" t="s">
        <v>884</v>
      </c>
      <c r="K481" s="5" t="s">
        <v>1226</v>
      </c>
      <c r="L481" s="5">
        <v>3994</v>
      </c>
      <c r="M481" s="5">
        <v>1799</v>
      </c>
      <c r="N481" s="5" t="s">
        <v>918</v>
      </c>
      <c r="O481" s="8">
        <v>3</v>
      </c>
      <c r="P481" s="5">
        <v>3598</v>
      </c>
      <c r="Q481" s="5">
        <v>7988</v>
      </c>
      <c r="R481" s="17"/>
      <c r="S481" s="17"/>
      <c r="T481" s="5" t="s">
        <v>1561</v>
      </c>
      <c r="U481" s="5" t="s">
        <v>881</v>
      </c>
      <c r="V481" s="5" t="s">
        <v>882</v>
      </c>
      <c r="W481" s="5" t="s">
        <v>883</v>
      </c>
      <c r="X481" s="5" t="s">
        <v>884</v>
      </c>
    </row>
    <row r="482" spans="1:24">
      <c r="A482" s="5" t="s">
        <v>457</v>
      </c>
      <c r="B482" s="10">
        <v>41747</v>
      </c>
      <c r="C482" s="10"/>
      <c r="D482" s="5" t="s">
        <v>1542</v>
      </c>
      <c r="E482" s="5">
        <v>10001</v>
      </c>
      <c r="F482" s="5" t="s">
        <v>1340</v>
      </c>
      <c r="G482" s="5">
        <v>1</v>
      </c>
      <c r="H482" s="2" t="s">
        <v>1562</v>
      </c>
      <c r="I482" s="2" t="s">
        <v>864</v>
      </c>
      <c r="J482" s="2" t="s">
        <v>866</v>
      </c>
      <c r="K482" s="5" t="s">
        <v>1040</v>
      </c>
      <c r="L482" s="5">
        <v>3694</v>
      </c>
      <c r="M482" s="5">
        <v>1616</v>
      </c>
      <c r="N482" s="5" t="s">
        <v>923</v>
      </c>
      <c r="O482" s="8">
        <v>6</v>
      </c>
      <c r="P482" s="5">
        <v>1616</v>
      </c>
      <c r="Q482" s="5">
        <v>3694</v>
      </c>
      <c r="R482" s="17"/>
      <c r="S482" s="17"/>
      <c r="T482" s="5" t="s">
        <v>1562</v>
      </c>
      <c r="U482" s="5" t="s">
        <v>863</v>
      </c>
      <c r="V482" s="5" t="s">
        <v>864</v>
      </c>
      <c r="W482" s="5" t="s">
        <v>865</v>
      </c>
      <c r="X482" s="5" t="s">
        <v>866</v>
      </c>
    </row>
    <row r="483" spans="1:24">
      <c r="A483" s="5" t="s">
        <v>458</v>
      </c>
      <c r="B483" s="10">
        <v>41747</v>
      </c>
      <c r="C483" s="10"/>
      <c r="D483" s="5" t="s">
        <v>1539</v>
      </c>
      <c r="E483" s="5">
        <v>10013</v>
      </c>
      <c r="F483" s="5" t="s">
        <v>1261</v>
      </c>
      <c r="G483" s="5">
        <v>1</v>
      </c>
      <c r="H483" s="2" t="s">
        <v>1000</v>
      </c>
      <c r="I483" s="2" t="s">
        <v>906</v>
      </c>
      <c r="J483" s="2" t="s">
        <v>908</v>
      </c>
      <c r="K483" s="5" t="s">
        <v>957</v>
      </c>
      <c r="L483" s="5">
        <v>4689</v>
      </c>
      <c r="M483" s="5">
        <v>1796</v>
      </c>
      <c r="N483" s="5" t="s">
        <v>925</v>
      </c>
      <c r="O483" s="8">
        <v>4</v>
      </c>
      <c r="P483" s="5">
        <v>1796</v>
      </c>
      <c r="Q483" s="5">
        <v>4689</v>
      </c>
      <c r="R483" s="17"/>
      <c r="S483" s="17"/>
      <c r="T483" s="5" t="s">
        <v>1000</v>
      </c>
      <c r="U483" s="5" t="s">
        <v>905</v>
      </c>
      <c r="V483" s="5" t="s">
        <v>906</v>
      </c>
      <c r="W483" s="5" t="s">
        <v>907</v>
      </c>
      <c r="X483" s="5" t="s">
        <v>908</v>
      </c>
    </row>
    <row r="484" spans="1:24">
      <c r="A484" s="5" t="s">
        <v>459</v>
      </c>
      <c r="B484" s="10">
        <v>41747</v>
      </c>
      <c r="C484" s="10"/>
      <c r="D484" s="5" t="s">
        <v>1545</v>
      </c>
      <c r="E484" s="5">
        <v>10004</v>
      </c>
      <c r="F484" s="5" t="s">
        <v>1433</v>
      </c>
      <c r="G484" s="5">
        <v>3</v>
      </c>
      <c r="H484" s="2" t="s">
        <v>992</v>
      </c>
      <c r="I484" s="2" t="s">
        <v>864</v>
      </c>
      <c r="J484" s="2" t="s">
        <v>876</v>
      </c>
      <c r="K484" s="5" t="s">
        <v>1133</v>
      </c>
      <c r="L484" s="5">
        <v>3473</v>
      </c>
      <c r="M484" s="5">
        <v>1493</v>
      </c>
      <c r="N484" s="5" t="s">
        <v>923</v>
      </c>
      <c r="O484" s="8">
        <v>6</v>
      </c>
      <c r="P484" s="5">
        <v>4479</v>
      </c>
      <c r="Q484" s="5">
        <v>10419</v>
      </c>
      <c r="R484" s="17"/>
      <c r="S484" s="17"/>
      <c r="T484" s="5" t="s">
        <v>992</v>
      </c>
      <c r="U484" s="5" t="s">
        <v>875</v>
      </c>
      <c r="V484" s="5" t="s">
        <v>864</v>
      </c>
      <c r="W484" s="5" t="s">
        <v>865</v>
      </c>
      <c r="X484" s="5" t="s">
        <v>876</v>
      </c>
    </row>
    <row r="485" spans="1:24">
      <c r="A485" s="5" t="s">
        <v>460</v>
      </c>
      <c r="B485" s="10">
        <v>41749</v>
      </c>
      <c r="C485" s="10"/>
      <c r="D485" s="5" t="s">
        <v>1545</v>
      </c>
      <c r="E485" s="5">
        <v>10002</v>
      </c>
      <c r="F485" s="5" t="s">
        <v>1287</v>
      </c>
      <c r="G485" s="5">
        <v>1</v>
      </c>
      <c r="H485" s="2" t="s">
        <v>990</v>
      </c>
      <c r="I485" s="2" t="s">
        <v>868</v>
      </c>
      <c r="J485" s="2" t="s">
        <v>870</v>
      </c>
      <c r="K485" s="5" t="s">
        <v>937</v>
      </c>
      <c r="L485" s="5">
        <v>2500</v>
      </c>
      <c r="M485" s="5">
        <v>1914</v>
      </c>
      <c r="N485" s="5" t="s">
        <v>931</v>
      </c>
      <c r="O485" s="8">
        <v>6</v>
      </c>
      <c r="P485" s="5">
        <v>1914</v>
      </c>
      <c r="Q485" s="5">
        <v>2500</v>
      </c>
      <c r="R485" s="17"/>
      <c r="S485" s="17"/>
      <c r="T485" s="5" t="s">
        <v>990</v>
      </c>
      <c r="U485" s="5" t="s">
        <v>867</v>
      </c>
      <c r="V485" s="5" t="s">
        <v>868</v>
      </c>
      <c r="W485" s="5" t="s">
        <v>869</v>
      </c>
      <c r="X485" s="5" t="s">
        <v>870</v>
      </c>
    </row>
    <row r="486" spans="1:24">
      <c r="A486" s="5" t="s">
        <v>461</v>
      </c>
      <c r="B486" s="10">
        <v>41749</v>
      </c>
      <c r="C486" s="10"/>
      <c r="D486" s="5" t="s">
        <v>1543</v>
      </c>
      <c r="E486" s="5">
        <v>10001</v>
      </c>
      <c r="F486" s="5" t="s">
        <v>1432</v>
      </c>
      <c r="G486" s="5">
        <v>1</v>
      </c>
      <c r="H486" s="2" t="s">
        <v>1562</v>
      </c>
      <c r="I486" s="2" t="s">
        <v>864</v>
      </c>
      <c r="J486" s="2" t="s">
        <v>866</v>
      </c>
      <c r="K486" s="5" t="s">
        <v>1132</v>
      </c>
      <c r="L486" s="5">
        <v>4744</v>
      </c>
      <c r="M486" s="5">
        <v>1465</v>
      </c>
      <c r="N486" s="5" t="s">
        <v>923</v>
      </c>
      <c r="O486" s="8">
        <v>10</v>
      </c>
      <c r="P486" s="5">
        <v>1465</v>
      </c>
      <c r="Q486" s="5">
        <v>4744</v>
      </c>
      <c r="R486" s="17"/>
      <c r="S486" s="17"/>
      <c r="T486" s="5" t="s">
        <v>1562</v>
      </c>
      <c r="U486" s="5" t="s">
        <v>863</v>
      </c>
      <c r="V486" s="5" t="s">
        <v>864</v>
      </c>
      <c r="W486" s="5" t="s">
        <v>865</v>
      </c>
      <c r="X486" s="5" t="s">
        <v>866</v>
      </c>
    </row>
    <row r="487" spans="1:24">
      <c r="A487" s="5" t="s">
        <v>462</v>
      </c>
      <c r="B487" s="10">
        <v>41749</v>
      </c>
      <c r="C487" s="10"/>
      <c r="D487" s="5" t="s">
        <v>1540</v>
      </c>
      <c r="E487" s="5">
        <v>10001</v>
      </c>
      <c r="F487" s="5" t="s">
        <v>1478</v>
      </c>
      <c r="G487" s="5">
        <v>2</v>
      </c>
      <c r="H487" s="2" t="s">
        <v>1562</v>
      </c>
      <c r="I487" s="2" t="s">
        <v>864</v>
      </c>
      <c r="J487" s="2" t="s">
        <v>866</v>
      </c>
      <c r="K487" s="5" t="s">
        <v>1178</v>
      </c>
      <c r="L487" s="5">
        <v>2874</v>
      </c>
      <c r="M487" s="5">
        <v>1919</v>
      </c>
      <c r="N487" s="5" t="s">
        <v>918</v>
      </c>
      <c r="O487" s="8">
        <v>5</v>
      </c>
      <c r="P487" s="5">
        <v>3838</v>
      </c>
      <c r="Q487" s="5">
        <v>5748</v>
      </c>
      <c r="R487" s="17"/>
      <c r="S487" s="17"/>
      <c r="T487" s="5" t="s">
        <v>1562</v>
      </c>
      <c r="U487" s="5" t="s">
        <v>863</v>
      </c>
      <c r="V487" s="5" t="s">
        <v>864</v>
      </c>
      <c r="W487" s="5" t="s">
        <v>865</v>
      </c>
      <c r="X487" s="5" t="s">
        <v>866</v>
      </c>
    </row>
    <row r="488" spans="1:24">
      <c r="A488" s="5" t="s">
        <v>463</v>
      </c>
      <c r="B488" s="10">
        <v>41749</v>
      </c>
      <c r="C488" s="10"/>
      <c r="D488" s="5" t="s">
        <v>1545</v>
      </c>
      <c r="E488" s="5">
        <v>10015</v>
      </c>
      <c r="F488" s="5" t="s">
        <v>1430</v>
      </c>
      <c r="G488" s="5">
        <v>2</v>
      </c>
      <c r="H488" s="2" t="s">
        <v>1002</v>
      </c>
      <c r="I488" s="2" t="s">
        <v>914</v>
      </c>
      <c r="J488" s="2" t="s">
        <v>915</v>
      </c>
      <c r="K488" s="5" t="s">
        <v>1130</v>
      </c>
      <c r="L488" s="5">
        <v>3493</v>
      </c>
      <c r="M488" s="5">
        <v>2180</v>
      </c>
      <c r="N488" s="5" t="s">
        <v>918</v>
      </c>
      <c r="O488" s="8">
        <v>6</v>
      </c>
      <c r="P488" s="5">
        <v>4360</v>
      </c>
      <c r="Q488" s="5">
        <v>6986</v>
      </c>
      <c r="R488" s="17"/>
      <c r="S488" s="17"/>
      <c r="T488" s="5" t="s">
        <v>1002</v>
      </c>
      <c r="U488" s="5" t="s">
        <v>913</v>
      </c>
      <c r="V488" s="5" t="s">
        <v>914</v>
      </c>
      <c r="W488" s="5" t="s">
        <v>907</v>
      </c>
      <c r="X488" s="5" t="s">
        <v>915</v>
      </c>
    </row>
    <row r="489" spans="1:24">
      <c r="A489" s="5" t="s">
        <v>464</v>
      </c>
      <c r="B489" s="10">
        <v>41749</v>
      </c>
      <c r="C489" s="10"/>
      <c r="D489" s="5" t="s">
        <v>1539</v>
      </c>
      <c r="E489" s="5">
        <v>10009</v>
      </c>
      <c r="F489" s="5" t="s">
        <v>1434</v>
      </c>
      <c r="G489" s="5">
        <v>2</v>
      </c>
      <c r="H489" s="2" t="s">
        <v>996</v>
      </c>
      <c r="I489" s="2" t="s">
        <v>892</v>
      </c>
      <c r="J489" s="2" t="s">
        <v>894</v>
      </c>
      <c r="K489" s="5" t="s">
        <v>1134</v>
      </c>
      <c r="L489" s="5">
        <v>4342</v>
      </c>
      <c r="M489" s="5">
        <v>1689</v>
      </c>
      <c r="N489" s="5" t="s">
        <v>925</v>
      </c>
      <c r="O489" s="8">
        <v>4</v>
      </c>
      <c r="P489" s="5">
        <v>3378</v>
      </c>
      <c r="Q489" s="5">
        <v>8684</v>
      </c>
      <c r="R489" s="17"/>
      <c r="S489" s="17"/>
      <c r="T489" s="5" t="s">
        <v>996</v>
      </c>
      <c r="U489" s="5" t="s">
        <v>891</v>
      </c>
      <c r="V489" s="5" t="s">
        <v>892</v>
      </c>
      <c r="W489" s="5" t="s">
        <v>893</v>
      </c>
      <c r="X489" s="5" t="s">
        <v>894</v>
      </c>
    </row>
    <row r="490" spans="1:24">
      <c r="A490" s="5" t="s">
        <v>465</v>
      </c>
      <c r="B490" s="10">
        <v>41751</v>
      </c>
      <c r="C490" s="10"/>
      <c r="D490" s="5" t="s">
        <v>1540</v>
      </c>
      <c r="E490" s="5">
        <v>10001</v>
      </c>
      <c r="F490" s="5" t="s">
        <v>1514</v>
      </c>
      <c r="G490" s="5">
        <v>2</v>
      </c>
      <c r="H490" s="2" t="s">
        <v>1562</v>
      </c>
      <c r="I490" s="2" t="s">
        <v>864</v>
      </c>
      <c r="J490" s="2" t="s">
        <v>866</v>
      </c>
      <c r="K490" s="5" t="s">
        <v>1214</v>
      </c>
      <c r="L490" s="5">
        <v>4309</v>
      </c>
      <c r="M490" s="5">
        <v>1779</v>
      </c>
      <c r="N490" s="5" t="s">
        <v>918</v>
      </c>
      <c r="O490" s="8">
        <v>5</v>
      </c>
      <c r="P490" s="5">
        <v>3558</v>
      </c>
      <c r="Q490" s="5">
        <v>8618</v>
      </c>
      <c r="R490" s="17"/>
      <c r="S490" s="17"/>
      <c r="T490" s="5" t="s">
        <v>1562</v>
      </c>
      <c r="U490" s="5" t="s">
        <v>863</v>
      </c>
      <c r="V490" s="5" t="s">
        <v>864</v>
      </c>
      <c r="W490" s="5" t="s">
        <v>865</v>
      </c>
      <c r="X490" s="5" t="s">
        <v>866</v>
      </c>
    </row>
    <row r="491" spans="1:24">
      <c r="A491" s="5" t="s">
        <v>466</v>
      </c>
      <c r="B491" s="10">
        <v>41751</v>
      </c>
      <c r="C491" s="10"/>
      <c r="D491" s="5" t="s">
        <v>1545</v>
      </c>
      <c r="E491" s="5">
        <v>10011</v>
      </c>
      <c r="F491" s="5" t="s">
        <v>1436</v>
      </c>
      <c r="G491" s="5">
        <v>2</v>
      </c>
      <c r="H491" s="2" t="s">
        <v>998</v>
      </c>
      <c r="I491" s="2" t="s">
        <v>899</v>
      </c>
      <c r="J491" s="2" t="s">
        <v>901</v>
      </c>
      <c r="K491" s="5" t="s">
        <v>1136</v>
      </c>
      <c r="L491" s="5">
        <v>4515</v>
      </c>
      <c r="M491" s="5">
        <v>1550</v>
      </c>
      <c r="N491" s="5" t="s">
        <v>925</v>
      </c>
      <c r="O491" s="8">
        <v>6</v>
      </c>
      <c r="P491" s="5">
        <v>3100</v>
      </c>
      <c r="Q491" s="5">
        <v>9030</v>
      </c>
      <c r="R491" s="17"/>
      <c r="S491" s="17"/>
      <c r="T491" s="5" t="s">
        <v>998</v>
      </c>
      <c r="U491" s="5" t="s">
        <v>898</v>
      </c>
      <c r="V491" s="5" t="s">
        <v>899</v>
      </c>
      <c r="W491" s="5" t="s">
        <v>900</v>
      </c>
      <c r="X491" s="5" t="s">
        <v>901</v>
      </c>
    </row>
    <row r="492" spans="1:24">
      <c r="A492" s="5" t="s">
        <v>467</v>
      </c>
      <c r="B492" s="10">
        <v>41751</v>
      </c>
      <c r="C492" s="10"/>
      <c r="D492" s="5" t="s">
        <v>1544</v>
      </c>
      <c r="E492" s="5">
        <v>10007</v>
      </c>
      <c r="F492" s="5" t="s">
        <v>1370</v>
      </c>
      <c r="G492" s="5">
        <v>3</v>
      </c>
      <c r="H492" s="2" t="s">
        <v>994</v>
      </c>
      <c r="I492" s="2" t="s">
        <v>886</v>
      </c>
      <c r="J492" s="2" t="s">
        <v>887</v>
      </c>
      <c r="K492" s="5" t="s">
        <v>1070</v>
      </c>
      <c r="L492" s="5">
        <v>3340</v>
      </c>
      <c r="M492" s="5">
        <v>1355</v>
      </c>
      <c r="N492" s="5" t="s">
        <v>918</v>
      </c>
      <c r="O492" s="8">
        <v>3</v>
      </c>
      <c r="P492" s="5">
        <v>4065</v>
      </c>
      <c r="Q492" s="5">
        <v>10020</v>
      </c>
      <c r="R492" s="17"/>
      <c r="S492" s="17"/>
      <c r="T492" s="5" t="s">
        <v>994</v>
      </c>
      <c r="U492" s="5" t="s">
        <v>885</v>
      </c>
      <c r="V492" s="5" t="s">
        <v>886</v>
      </c>
      <c r="W492" s="5" t="s">
        <v>879</v>
      </c>
      <c r="X492" s="5" t="s">
        <v>887</v>
      </c>
    </row>
    <row r="493" spans="1:24">
      <c r="A493" s="5" t="s">
        <v>468</v>
      </c>
      <c r="B493" s="10">
        <v>41751</v>
      </c>
      <c r="C493" s="10"/>
      <c r="D493" s="5" t="s">
        <v>1544</v>
      </c>
      <c r="E493" s="5">
        <v>10004</v>
      </c>
      <c r="F493" s="5" t="s">
        <v>1272</v>
      </c>
      <c r="G493" s="5">
        <v>3</v>
      </c>
      <c r="H493" s="2" t="s">
        <v>992</v>
      </c>
      <c r="I493" s="2" t="s">
        <v>864</v>
      </c>
      <c r="J493" s="2" t="s">
        <v>876</v>
      </c>
      <c r="K493" s="5" t="s">
        <v>960</v>
      </c>
      <c r="L493" s="5">
        <v>4719</v>
      </c>
      <c r="M493" s="5">
        <v>2043</v>
      </c>
      <c r="N493" s="5" t="s">
        <v>918</v>
      </c>
      <c r="O493" s="8">
        <v>3</v>
      </c>
      <c r="P493" s="5">
        <v>6129</v>
      </c>
      <c r="Q493" s="5">
        <v>14157</v>
      </c>
      <c r="R493" s="17"/>
      <c r="S493" s="17"/>
      <c r="T493" s="5" t="s">
        <v>992</v>
      </c>
      <c r="U493" s="5" t="s">
        <v>875</v>
      </c>
      <c r="V493" s="5" t="s">
        <v>864</v>
      </c>
      <c r="W493" s="5" t="s">
        <v>865</v>
      </c>
      <c r="X493" s="5" t="s">
        <v>876</v>
      </c>
    </row>
    <row r="494" spans="1:24">
      <c r="A494" s="5" t="s">
        <v>469</v>
      </c>
      <c r="B494" s="10">
        <v>41752</v>
      </c>
      <c r="C494" s="10"/>
      <c r="D494" s="5" t="s">
        <v>1543</v>
      </c>
      <c r="E494" s="5">
        <v>10006</v>
      </c>
      <c r="F494" s="5" t="s">
        <v>1487</v>
      </c>
      <c r="G494" s="5">
        <v>2</v>
      </c>
      <c r="H494" s="2" t="s">
        <v>1561</v>
      </c>
      <c r="I494" s="2" t="s">
        <v>882</v>
      </c>
      <c r="J494" s="2" t="s">
        <v>884</v>
      </c>
      <c r="K494" s="5" t="s">
        <v>1187</v>
      </c>
      <c r="L494" s="5">
        <v>4206</v>
      </c>
      <c r="M494" s="5">
        <v>1201</v>
      </c>
      <c r="N494" s="5" t="s">
        <v>918</v>
      </c>
      <c r="O494" s="8">
        <v>10</v>
      </c>
      <c r="P494" s="5">
        <v>2402</v>
      </c>
      <c r="Q494" s="5">
        <v>8412</v>
      </c>
      <c r="R494" s="17"/>
      <c r="S494" s="17"/>
      <c r="T494" s="5" t="s">
        <v>1561</v>
      </c>
      <c r="U494" s="5" t="s">
        <v>881</v>
      </c>
      <c r="V494" s="5" t="s">
        <v>882</v>
      </c>
      <c r="W494" s="5" t="s">
        <v>883</v>
      </c>
      <c r="X494" s="5" t="s">
        <v>884</v>
      </c>
    </row>
    <row r="495" spans="1:24">
      <c r="A495" s="5" t="s">
        <v>470</v>
      </c>
      <c r="B495" s="10">
        <v>41753</v>
      </c>
      <c r="C495" s="10"/>
      <c r="D495" s="5" t="s">
        <v>1539</v>
      </c>
      <c r="E495" s="5">
        <v>10006</v>
      </c>
      <c r="F495" s="5" t="s">
        <v>1349</v>
      </c>
      <c r="G495" s="5">
        <v>1</v>
      </c>
      <c r="H495" s="2" t="s">
        <v>1561</v>
      </c>
      <c r="I495" s="2" t="s">
        <v>882</v>
      </c>
      <c r="J495" s="2" t="s">
        <v>884</v>
      </c>
      <c r="K495" s="5" t="s">
        <v>1049</v>
      </c>
      <c r="L495" s="5">
        <v>4731</v>
      </c>
      <c r="M495" s="5">
        <v>1858</v>
      </c>
      <c r="N495" s="5" t="s">
        <v>918</v>
      </c>
      <c r="O495" s="8">
        <v>4</v>
      </c>
      <c r="P495" s="5">
        <v>1858</v>
      </c>
      <c r="Q495" s="5">
        <v>4731</v>
      </c>
      <c r="R495" s="17"/>
      <c r="S495" s="17"/>
      <c r="T495" s="5" t="s">
        <v>1561</v>
      </c>
      <c r="U495" s="5" t="s">
        <v>881</v>
      </c>
      <c r="V495" s="5" t="s">
        <v>882</v>
      </c>
      <c r="W495" s="5" t="s">
        <v>883</v>
      </c>
      <c r="X495" s="5" t="s">
        <v>884</v>
      </c>
    </row>
    <row r="496" spans="1:24">
      <c r="A496" s="5" t="s">
        <v>471</v>
      </c>
      <c r="B496" s="10">
        <v>41753</v>
      </c>
      <c r="C496" s="10"/>
      <c r="D496" s="5" t="s">
        <v>1543</v>
      </c>
      <c r="E496" s="5">
        <v>10001</v>
      </c>
      <c r="F496" s="5" t="s">
        <v>1250</v>
      </c>
      <c r="G496" s="5">
        <v>2</v>
      </c>
      <c r="H496" s="2" t="s">
        <v>1562</v>
      </c>
      <c r="I496" s="2" t="s">
        <v>864</v>
      </c>
      <c r="J496" s="2" t="s">
        <v>866</v>
      </c>
      <c r="K496" s="5" t="s">
        <v>964</v>
      </c>
      <c r="L496" s="5">
        <v>3454</v>
      </c>
      <c r="M496" s="5">
        <v>1525</v>
      </c>
      <c r="N496" s="5" t="s">
        <v>918</v>
      </c>
      <c r="O496" s="8">
        <v>10</v>
      </c>
      <c r="P496" s="5">
        <v>3050</v>
      </c>
      <c r="Q496" s="5">
        <v>6908</v>
      </c>
      <c r="R496" s="17"/>
      <c r="S496" s="17"/>
      <c r="T496" s="5" t="s">
        <v>1562</v>
      </c>
      <c r="U496" s="5" t="s">
        <v>863</v>
      </c>
      <c r="V496" s="5" t="s">
        <v>864</v>
      </c>
      <c r="W496" s="5" t="s">
        <v>865</v>
      </c>
      <c r="X496" s="5" t="s">
        <v>866</v>
      </c>
    </row>
    <row r="497" spans="1:24">
      <c r="A497" s="5" t="s">
        <v>472</v>
      </c>
      <c r="B497" s="10">
        <v>41753</v>
      </c>
      <c r="C497" s="10"/>
      <c r="D497" s="5" t="s">
        <v>1546</v>
      </c>
      <c r="E497" s="5">
        <v>10003</v>
      </c>
      <c r="F497" s="5" t="s">
        <v>1452</v>
      </c>
      <c r="G497" s="5">
        <v>3</v>
      </c>
      <c r="H497" s="2" t="s">
        <v>991</v>
      </c>
      <c r="I497" s="2" t="s">
        <v>872</v>
      </c>
      <c r="J497" s="2" t="s">
        <v>874</v>
      </c>
      <c r="K497" s="5" t="s">
        <v>1152</v>
      </c>
      <c r="L497" s="5">
        <v>4758</v>
      </c>
      <c r="M497" s="5">
        <v>1946</v>
      </c>
      <c r="N497" s="5" t="s">
        <v>918</v>
      </c>
      <c r="O497" s="8">
        <v>4</v>
      </c>
      <c r="P497" s="5">
        <v>5838</v>
      </c>
      <c r="Q497" s="5">
        <v>14274</v>
      </c>
      <c r="R497" s="17"/>
      <c r="S497" s="17"/>
      <c r="T497" s="5" t="s">
        <v>991</v>
      </c>
      <c r="U497" s="5" t="s">
        <v>871</v>
      </c>
      <c r="V497" s="5" t="s">
        <v>872</v>
      </c>
      <c r="W497" s="5" t="s">
        <v>873</v>
      </c>
      <c r="X497" s="5" t="s">
        <v>874</v>
      </c>
    </row>
    <row r="498" spans="1:24">
      <c r="A498" s="5" t="s">
        <v>473</v>
      </c>
      <c r="B498" s="10">
        <v>41756</v>
      </c>
      <c r="C498" s="10"/>
      <c r="D498" s="5" t="s">
        <v>1546</v>
      </c>
      <c r="E498" s="5">
        <v>10010</v>
      </c>
      <c r="F498" s="5" t="s">
        <v>1342</v>
      </c>
      <c r="G498" s="5">
        <v>1</v>
      </c>
      <c r="H498" s="2" t="s">
        <v>997</v>
      </c>
      <c r="I498" s="2" t="s">
        <v>896</v>
      </c>
      <c r="J498" s="2" t="s">
        <v>897</v>
      </c>
      <c r="K498" s="5" t="s">
        <v>1042</v>
      </c>
      <c r="L498" s="5">
        <v>3039</v>
      </c>
      <c r="M498" s="5">
        <v>1730</v>
      </c>
      <c r="N498" s="5" t="s">
        <v>918</v>
      </c>
      <c r="O498" s="8">
        <v>4</v>
      </c>
      <c r="P498" s="5">
        <v>1730</v>
      </c>
      <c r="Q498" s="5">
        <v>3039</v>
      </c>
      <c r="R498" s="17"/>
      <c r="S498" s="17"/>
      <c r="T498" s="5" t="s">
        <v>997</v>
      </c>
      <c r="U498" s="5" t="s">
        <v>895</v>
      </c>
      <c r="V498" s="5" t="s">
        <v>896</v>
      </c>
      <c r="W498" s="5" t="s">
        <v>879</v>
      </c>
      <c r="X498" s="5" t="s">
        <v>897</v>
      </c>
    </row>
    <row r="499" spans="1:24">
      <c r="A499" s="5" t="s">
        <v>474</v>
      </c>
      <c r="B499" s="10">
        <v>41759</v>
      </c>
      <c r="C499" s="10"/>
      <c r="D499" s="5" t="s">
        <v>1544</v>
      </c>
      <c r="E499" s="5">
        <v>10004</v>
      </c>
      <c r="F499" s="5" t="s">
        <v>1352</v>
      </c>
      <c r="G499" s="5">
        <v>1</v>
      </c>
      <c r="H499" s="2" t="s">
        <v>992</v>
      </c>
      <c r="I499" s="2" t="s">
        <v>864</v>
      </c>
      <c r="J499" s="2" t="s">
        <v>876</v>
      </c>
      <c r="K499" s="5" t="s">
        <v>1052</v>
      </c>
      <c r="L499" s="5">
        <v>4466</v>
      </c>
      <c r="M499" s="5">
        <v>1984</v>
      </c>
      <c r="N499" s="5" t="s">
        <v>920</v>
      </c>
      <c r="O499" s="8">
        <v>3</v>
      </c>
      <c r="P499" s="5">
        <v>1984</v>
      </c>
      <c r="Q499" s="5">
        <v>4466</v>
      </c>
      <c r="R499" s="17"/>
      <c r="S499" s="17"/>
      <c r="T499" s="5" t="s">
        <v>992</v>
      </c>
      <c r="U499" s="5" t="s">
        <v>875</v>
      </c>
      <c r="V499" s="5" t="s">
        <v>864</v>
      </c>
      <c r="W499" s="5" t="s">
        <v>865</v>
      </c>
      <c r="X499" s="5" t="s">
        <v>876</v>
      </c>
    </row>
    <row r="500" spans="1:24">
      <c r="A500" s="5" t="s">
        <v>475</v>
      </c>
      <c r="B500" s="10">
        <v>41760</v>
      </c>
      <c r="C500" s="10"/>
      <c r="D500" s="5" t="s">
        <v>1542</v>
      </c>
      <c r="E500" s="5">
        <v>10001</v>
      </c>
      <c r="F500" s="5" t="s">
        <v>1534</v>
      </c>
      <c r="G500" s="5">
        <v>1</v>
      </c>
      <c r="H500" s="2" t="s">
        <v>1562</v>
      </c>
      <c r="I500" s="2" t="s">
        <v>864</v>
      </c>
      <c r="J500" s="2" t="s">
        <v>866</v>
      </c>
      <c r="K500" s="5" t="s">
        <v>1234</v>
      </c>
      <c r="L500" s="5">
        <v>3626</v>
      </c>
      <c r="M500" s="5">
        <v>1590</v>
      </c>
      <c r="N500" s="5" t="s">
        <v>918</v>
      </c>
      <c r="O500" s="8">
        <v>6</v>
      </c>
      <c r="P500" s="5">
        <v>1590</v>
      </c>
      <c r="Q500" s="5">
        <v>3626</v>
      </c>
      <c r="R500" s="17"/>
      <c r="S500" s="17"/>
      <c r="T500" s="5" t="s">
        <v>1562</v>
      </c>
      <c r="U500" s="5" t="s">
        <v>863</v>
      </c>
      <c r="V500" s="5" t="s">
        <v>864</v>
      </c>
      <c r="W500" s="5" t="s">
        <v>865</v>
      </c>
      <c r="X500" s="5" t="s">
        <v>866</v>
      </c>
    </row>
    <row r="501" spans="1:24">
      <c r="A501" s="5" t="s">
        <v>476</v>
      </c>
      <c r="B501" s="10">
        <v>41761</v>
      </c>
      <c r="C501" s="10"/>
      <c r="D501" s="5" t="s">
        <v>1539</v>
      </c>
      <c r="E501" s="5">
        <v>10008</v>
      </c>
      <c r="F501" s="5" t="s">
        <v>1245</v>
      </c>
      <c r="G501" s="5">
        <v>1</v>
      </c>
      <c r="H501" s="2" t="s">
        <v>995</v>
      </c>
      <c r="I501" s="2" t="s">
        <v>889</v>
      </c>
      <c r="J501" s="2" t="s">
        <v>890</v>
      </c>
      <c r="K501" s="5" t="s">
        <v>949</v>
      </c>
      <c r="L501" s="5">
        <v>2553</v>
      </c>
      <c r="M501" s="5">
        <v>1638</v>
      </c>
      <c r="N501" s="5" t="s">
        <v>920</v>
      </c>
      <c r="O501" s="8">
        <v>4</v>
      </c>
      <c r="P501" s="5">
        <v>1638</v>
      </c>
      <c r="Q501" s="5">
        <v>2553</v>
      </c>
      <c r="R501" s="17"/>
      <c r="S501" s="17"/>
      <c r="T501" s="5" t="s">
        <v>995</v>
      </c>
      <c r="U501" s="5" t="s">
        <v>888</v>
      </c>
      <c r="V501" s="5" t="s">
        <v>889</v>
      </c>
      <c r="W501" s="5" t="s">
        <v>865</v>
      </c>
      <c r="X501" s="5" t="s">
        <v>890</v>
      </c>
    </row>
    <row r="502" spans="1:24">
      <c r="A502" s="5" t="s">
        <v>477</v>
      </c>
      <c r="B502" s="10">
        <v>41761</v>
      </c>
      <c r="C502" s="10"/>
      <c r="D502" s="5" t="s">
        <v>1539</v>
      </c>
      <c r="E502" s="5">
        <v>10005</v>
      </c>
      <c r="F502" s="5" t="s">
        <v>1328</v>
      </c>
      <c r="G502" s="5">
        <v>1</v>
      </c>
      <c r="H502" s="2" t="s">
        <v>993</v>
      </c>
      <c r="I502" s="2" t="s">
        <v>878</v>
      </c>
      <c r="J502" s="2" t="s">
        <v>880</v>
      </c>
      <c r="K502" s="5" t="s">
        <v>1028</v>
      </c>
      <c r="L502" s="5">
        <v>4051</v>
      </c>
      <c r="M502" s="5">
        <v>1962</v>
      </c>
      <c r="N502" s="5" t="s">
        <v>925</v>
      </c>
      <c r="O502" s="8">
        <v>4</v>
      </c>
      <c r="P502" s="5">
        <v>1962</v>
      </c>
      <c r="Q502" s="5">
        <v>4051</v>
      </c>
      <c r="R502" s="17"/>
      <c r="S502" s="17"/>
      <c r="T502" s="5" t="s">
        <v>993</v>
      </c>
      <c r="U502" s="5" t="s">
        <v>877</v>
      </c>
      <c r="V502" s="5" t="s">
        <v>878</v>
      </c>
      <c r="W502" s="5" t="s">
        <v>879</v>
      </c>
      <c r="X502" s="5" t="s">
        <v>880</v>
      </c>
    </row>
    <row r="503" spans="1:24">
      <c r="A503" s="5" t="s">
        <v>478</v>
      </c>
      <c r="B503" s="10">
        <v>41761</v>
      </c>
      <c r="C503" s="10"/>
      <c r="D503" s="5" t="s">
        <v>1539</v>
      </c>
      <c r="E503" s="5">
        <v>10010</v>
      </c>
      <c r="F503" s="5" t="s">
        <v>1410</v>
      </c>
      <c r="G503" s="5">
        <v>2</v>
      </c>
      <c r="H503" s="2" t="s">
        <v>997</v>
      </c>
      <c r="I503" s="2" t="s">
        <v>896</v>
      </c>
      <c r="J503" s="2" t="s">
        <v>897</v>
      </c>
      <c r="K503" s="5" t="s">
        <v>1110</v>
      </c>
      <c r="L503" s="5">
        <v>4224</v>
      </c>
      <c r="M503" s="5">
        <v>2048</v>
      </c>
      <c r="N503" s="5" t="s">
        <v>923</v>
      </c>
      <c r="O503" s="8">
        <v>4</v>
      </c>
      <c r="P503" s="5">
        <v>4096</v>
      </c>
      <c r="Q503" s="5">
        <v>8448</v>
      </c>
      <c r="R503" s="17"/>
      <c r="S503" s="17"/>
      <c r="T503" s="5" t="s">
        <v>997</v>
      </c>
      <c r="U503" s="5" t="s">
        <v>895</v>
      </c>
      <c r="V503" s="5" t="s">
        <v>896</v>
      </c>
      <c r="W503" s="5" t="s">
        <v>879</v>
      </c>
      <c r="X503" s="5" t="s">
        <v>897</v>
      </c>
    </row>
    <row r="504" spans="1:24">
      <c r="A504" s="5" t="s">
        <v>479</v>
      </c>
      <c r="B504" s="10">
        <v>41762</v>
      </c>
      <c r="C504" s="10"/>
      <c r="D504" s="5" t="s">
        <v>1546</v>
      </c>
      <c r="E504" s="5">
        <v>10014</v>
      </c>
      <c r="F504" s="5" t="s">
        <v>1312</v>
      </c>
      <c r="G504" s="5">
        <v>2</v>
      </c>
      <c r="H504" s="2" t="s">
        <v>1001</v>
      </c>
      <c r="I504" s="2" t="s">
        <v>910</v>
      </c>
      <c r="J504" s="2" t="s">
        <v>912</v>
      </c>
      <c r="K504" s="5" t="s">
        <v>1017</v>
      </c>
      <c r="L504" s="5">
        <v>3566</v>
      </c>
      <c r="M504" s="5">
        <v>2276</v>
      </c>
      <c r="N504" s="5" t="s">
        <v>918</v>
      </c>
      <c r="O504" s="8">
        <v>4</v>
      </c>
      <c r="P504" s="5">
        <v>4552</v>
      </c>
      <c r="Q504" s="5">
        <v>7132</v>
      </c>
      <c r="R504" s="17"/>
      <c r="S504" s="17"/>
      <c r="T504" s="5" t="s">
        <v>1001</v>
      </c>
      <c r="U504" s="5" t="s">
        <v>909</v>
      </c>
      <c r="V504" s="5" t="s">
        <v>910</v>
      </c>
      <c r="W504" s="5" t="s">
        <v>911</v>
      </c>
      <c r="X504" s="5" t="s">
        <v>912</v>
      </c>
    </row>
    <row r="505" spans="1:24">
      <c r="A505" s="5" t="s">
        <v>480</v>
      </c>
      <c r="B505" s="10">
        <v>41763</v>
      </c>
      <c r="C505" s="10"/>
      <c r="D505" s="5" t="s">
        <v>1545</v>
      </c>
      <c r="E505" s="5">
        <v>10010</v>
      </c>
      <c r="F505" s="5" t="s">
        <v>1333</v>
      </c>
      <c r="G505" s="5">
        <v>1</v>
      </c>
      <c r="H505" s="2" t="s">
        <v>997</v>
      </c>
      <c r="I505" s="2" t="s">
        <v>896</v>
      </c>
      <c r="J505" s="2" t="s">
        <v>897</v>
      </c>
      <c r="K505" s="5" t="s">
        <v>1033</v>
      </c>
      <c r="L505" s="5">
        <v>3467</v>
      </c>
      <c r="M505" s="5">
        <v>1230</v>
      </c>
      <c r="N505" s="5" t="s">
        <v>925</v>
      </c>
      <c r="O505" s="8">
        <v>6</v>
      </c>
      <c r="P505" s="5">
        <v>1230</v>
      </c>
      <c r="Q505" s="5">
        <v>3467</v>
      </c>
      <c r="R505" s="17"/>
      <c r="S505" s="17"/>
      <c r="T505" s="5" t="s">
        <v>997</v>
      </c>
      <c r="U505" s="5" t="s">
        <v>895</v>
      </c>
      <c r="V505" s="5" t="s">
        <v>896</v>
      </c>
      <c r="W505" s="5" t="s">
        <v>879</v>
      </c>
      <c r="X505" s="5" t="s">
        <v>897</v>
      </c>
    </row>
    <row r="506" spans="1:24">
      <c r="A506" s="5" t="s">
        <v>481</v>
      </c>
      <c r="B506" s="10">
        <v>41763</v>
      </c>
      <c r="C506" s="10"/>
      <c r="D506" s="5" t="s">
        <v>1539</v>
      </c>
      <c r="E506" s="5">
        <v>10003</v>
      </c>
      <c r="F506" s="5" t="s">
        <v>1502</v>
      </c>
      <c r="G506" s="5">
        <v>3</v>
      </c>
      <c r="H506" s="2" t="s">
        <v>991</v>
      </c>
      <c r="I506" s="2" t="s">
        <v>872</v>
      </c>
      <c r="J506" s="2" t="s">
        <v>874</v>
      </c>
      <c r="K506" s="5" t="s">
        <v>1202</v>
      </c>
      <c r="L506" s="5">
        <v>2775</v>
      </c>
      <c r="M506" s="5">
        <v>1946</v>
      </c>
      <c r="N506" s="5" t="s">
        <v>923</v>
      </c>
      <c r="O506" s="8">
        <v>4</v>
      </c>
      <c r="P506" s="5">
        <v>5838</v>
      </c>
      <c r="Q506" s="5">
        <v>8325</v>
      </c>
      <c r="R506" s="17"/>
      <c r="S506" s="17"/>
      <c r="T506" s="5" t="s">
        <v>991</v>
      </c>
      <c r="U506" s="5" t="s">
        <v>871</v>
      </c>
      <c r="V506" s="5" t="s">
        <v>872</v>
      </c>
      <c r="W506" s="5" t="s">
        <v>873</v>
      </c>
      <c r="X506" s="5" t="s">
        <v>874</v>
      </c>
    </row>
    <row r="507" spans="1:24">
      <c r="A507" s="5" t="s">
        <v>482</v>
      </c>
      <c r="B507" s="10">
        <v>41763</v>
      </c>
      <c r="C507" s="10"/>
      <c r="D507" s="5" t="s">
        <v>1544</v>
      </c>
      <c r="E507" s="5">
        <v>10015</v>
      </c>
      <c r="F507" s="5" t="s">
        <v>1490</v>
      </c>
      <c r="G507" s="5">
        <v>3</v>
      </c>
      <c r="H507" s="2" t="s">
        <v>1002</v>
      </c>
      <c r="I507" s="2" t="s">
        <v>914</v>
      </c>
      <c r="J507" s="2" t="s">
        <v>915</v>
      </c>
      <c r="K507" s="5" t="s">
        <v>1190</v>
      </c>
      <c r="L507" s="5">
        <v>4685</v>
      </c>
      <c r="M507" s="5">
        <v>2036</v>
      </c>
      <c r="N507" s="5" t="s">
        <v>923</v>
      </c>
      <c r="O507" s="8">
        <v>3</v>
      </c>
      <c r="P507" s="5">
        <v>6108</v>
      </c>
      <c r="Q507" s="5">
        <v>14055</v>
      </c>
      <c r="R507" s="17"/>
      <c r="S507" s="17"/>
      <c r="T507" s="5" t="s">
        <v>1002</v>
      </c>
      <c r="U507" s="5" t="s">
        <v>913</v>
      </c>
      <c r="V507" s="5" t="s">
        <v>914</v>
      </c>
      <c r="W507" s="5" t="s">
        <v>907</v>
      </c>
      <c r="X507" s="5" t="s">
        <v>915</v>
      </c>
    </row>
    <row r="508" spans="1:24">
      <c r="A508" s="5" t="s">
        <v>483</v>
      </c>
      <c r="B508" s="10">
        <v>41764</v>
      </c>
      <c r="C508" s="10"/>
      <c r="D508" s="5" t="s">
        <v>1541</v>
      </c>
      <c r="E508" s="5">
        <v>10015</v>
      </c>
      <c r="F508" s="5" t="s">
        <v>1264</v>
      </c>
      <c r="G508" s="5">
        <v>1</v>
      </c>
      <c r="H508" s="2" t="s">
        <v>1002</v>
      </c>
      <c r="I508" s="2" t="s">
        <v>914</v>
      </c>
      <c r="J508" s="2" t="s">
        <v>915</v>
      </c>
      <c r="K508" s="5" t="s">
        <v>974</v>
      </c>
      <c r="L508" s="5">
        <v>2547</v>
      </c>
      <c r="M508" s="5">
        <v>1419</v>
      </c>
      <c r="N508" s="5" t="s">
        <v>918</v>
      </c>
      <c r="O508" s="8">
        <v>8</v>
      </c>
      <c r="P508" s="5">
        <v>1419</v>
      </c>
      <c r="Q508" s="5">
        <v>2547</v>
      </c>
      <c r="R508" s="17"/>
      <c r="S508" s="17"/>
      <c r="T508" s="5" t="s">
        <v>1002</v>
      </c>
      <c r="U508" s="5" t="s">
        <v>913</v>
      </c>
      <c r="V508" s="5" t="s">
        <v>914</v>
      </c>
      <c r="W508" s="5" t="s">
        <v>907</v>
      </c>
      <c r="X508" s="5" t="s">
        <v>915</v>
      </c>
    </row>
    <row r="509" spans="1:24">
      <c r="A509" s="5" t="s">
        <v>484</v>
      </c>
      <c r="B509" s="10">
        <v>41765</v>
      </c>
      <c r="C509" s="10"/>
      <c r="D509" s="5" t="s">
        <v>1542</v>
      </c>
      <c r="E509" s="5">
        <v>10014</v>
      </c>
      <c r="F509" s="5" t="s">
        <v>1399</v>
      </c>
      <c r="G509" s="5">
        <v>1</v>
      </c>
      <c r="H509" s="2" t="s">
        <v>1001</v>
      </c>
      <c r="I509" s="2" t="s">
        <v>910</v>
      </c>
      <c r="J509" s="2" t="s">
        <v>912</v>
      </c>
      <c r="K509" s="5" t="s">
        <v>1099</v>
      </c>
      <c r="L509" s="5">
        <v>3757</v>
      </c>
      <c r="M509" s="5">
        <v>2156</v>
      </c>
      <c r="N509" s="5" t="s">
        <v>918</v>
      </c>
      <c r="O509" s="8">
        <v>6</v>
      </c>
      <c r="P509" s="5">
        <v>2156</v>
      </c>
      <c r="Q509" s="5">
        <v>3757</v>
      </c>
      <c r="R509" s="17"/>
      <c r="S509" s="17"/>
      <c r="T509" s="5" t="s">
        <v>1001</v>
      </c>
      <c r="U509" s="5" t="s">
        <v>909</v>
      </c>
      <c r="V509" s="5" t="s">
        <v>910</v>
      </c>
      <c r="W509" s="5" t="s">
        <v>911</v>
      </c>
      <c r="X509" s="5" t="s">
        <v>912</v>
      </c>
    </row>
    <row r="510" spans="1:24">
      <c r="A510" s="5" t="s">
        <v>485</v>
      </c>
      <c r="B510" s="10">
        <v>41766</v>
      </c>
      <c r="C510" s="10"/>
      <c r="D510" s="5" t="s">
        <v>1545</v>
      </c>
      <c r="E510" s="5">
        <v>10005</v>
      </c>
      <c r="F510" s="5" t="s">
        <v>1422</v>
      </c>
      <c r="G510" s="5">
        <v>2</v>
      </c>
      <c r="H510" s="2" t="s">
        <v>993</v>
      </c>
      <c r="I510" s="2" t="s">
        <v>878</v>
      </c>
      <c r="J510" s="2" t="s">
        <v>880</v>
      </c>
      <c r="K510" s="5" t="s">
        <v>1122</v>
      </c>
      <c r="L510" s="5">
        <v>4788</v>
      </c>
      <c r="M510" s="5">
        <v>2063</v>
      </c>
      <c r="N510" s="5" t="s">
        <v>923</v>
      </c>
      <c r="O510" s="8">
        <v>6</v>
      </c>
      <c r="P510" s="5">
        <v>4126</v>
      </c>
      <c r="Q510" s="5">
        <v>9576</v>
      </c>
      <c r="R510" s="17"/>
      <c r="S510" s="17"/>
      <c r="T510" s="5" t="s">
        <v>993</v>
      </c>
      <c r="U510" s="5" t="s">
        <v>877</v>
      </c>
      <c r="V510" s="5" t="s">
        <v>878</v>
      </c>
      <c r="W510" s="5" t="s">
        <v>879</v>
      </c>
      <c r="X510" s="5" t="s">
        <v>880</v>
      </c>
    </row>
    <row r="511" spans="1:24">
      <c r="A511" s="5" t="s">
        <v>486</v>
      </c>
      <c r="B511" s="10">
        <v>41770</v>
      </c>
      <c r="C511" s="10"/>
      <c r="D511" s="5" t="s">
        <v>1545</v>
      </c>
      <c r="E511" s="5">
        <v>10012</v>
      </c>
      <c r="F511" s="5" t="s">
        <v>1318</v>
      </c>
      <c r="G511" s="5">
        <v>2</v>
      </c>
      <c r="H511" s="2" t="s">
        <v>999</v>
      </c>
      <c r="I511" s="2" t="s">
        <v>903</v>
      </c>
      <c r="J511" s="2" t="s">
        <v>904</v>
      </c>
      <c r="K511" s="5" t="s">
        <v>1019</v>
      </c>
      <c r="L511" s="5">
        <v>3303</v>
      </c>
      <c r="M511" s="5">
        <v>2271</v>
      </c>
      <c r="N511" s="5" t="s">
        <v>923</v>
      </c>
      <c r="O511" s="8">
        <v>6</v>
      </c>
      <c r="P511" s="5">
        <v>4542</v>
      </c>
      <c r="Q511" s="5">
        <v>6606</v>
      </c>
      <c r="R511" s="17"/>
      <c r="S511" s="17"/>
      <c r="T511" s="5" t="s">
        <v>999</v>
      </c>
      <c r="U511" s="5" t="s">
        <v>902</v>
      </c>
      <c r="V511" s="5" t="s">
        <v>903</v>
      </c>
      <c r="W511" s="5" t="s">
        <v>879</v>
      </c>
      <c r="X511" s="5" t="s">
        <v>904</v>
      </c>
    </row>
    <row r="512" spans="1:24">
      <c r="A512" s="5" t="s">
        <v>487</v>
      </c>
      <c r="B512" s="10">
        <v>41774</v>
      </c>
      <c r="C512" s="10"/>
      <c r="D512" s="5" t="s">
        <v>1543</v>
      </c>
      <c r="E512" s="5">
        <v>10009</v>
      </c>
      <c r="F512" s="5" t="s">
        <v>1498</v>
      </c>
      <c r="G512" s="5">
        <v>1</v>
      </c>
      <c r="H512" s="2" t="s">
        <v>996</v>
      </c>
      <c r="I512" s="2" t="s">
        <v>892</v>
      </c>
      <c r="J512" s="2" t="s">
        <v>894</v>
      </c>
      <c r="K512" s="5" t="s">
        <v>1198</v>
      </c>
      <c r="L512" s="5">
        <v>3330</v>
      </c>
      <c r="M512" s="5">
        <v>2283</v>
      </c>
      <c r="N512" s="5" t="s">
        <v>918</v>
      </c>
      <c r="O512" s="8">
        <v>10</v>
      </c>
      <c r="P512" s="5">
        <v>2283</v>
      </c>
      <c r="Q512" s="5">
        <v>3330</v>
      </c>
      <c r="R512" s="17"/>
      <c r="S512" s="17"/>
      <c r="T512" s="5" t="s">
        <v>996</v>
      </c>
      <c r="U512" s="5" t="s">
        <v>891</v>
      </c>
      <c r="V512" s="5" t="s">
        <v>892</v>
      </c>
      <c r="W512" s="5" t="s">
        <v>893</v>
      </c>
      <c r="X512" s="5" t="s">
        <v>894</v>
      </c>
    </row>
    <row r="513" spans="1:24">
      <c r="A513" s="5" t="s">
        <v>488</v>
      </c>
      <c r="B513" s="10">
        <v>41777</v>
      </c>
      <c r="C513" s="10"/>
      <c r="D513" s="5" t="s">
        <v>1543</v>
      </c>
      <c r="E513" s="5">
        <v>10014</v>
      </c>
      <c r="F513" s="5" t="s">
        <v>1264</v>
      </c>
      <c r="G513" s="5">
        <v>1</v>
      </c>
      <c r="H513" s="2" t="s">
        <v>1001</v>
      </c>
      <c r="I513" s="2" t="s">
        <v>910</v>
      </c>
      <c r="J513" s="2" t="s">
        <v>912</v>
      </c>
      <c r="K513" s="5" t="s">
        <v>974</v>
      </c>
      <c r="L513" s="5">
        <v>2547</v>
      </c>
      <c r="M513" s="5">
        <v>1419</v>
      </c>
      <c r="N513" s="5" t="s">
        <v>918</v>
      </c>
      <c r="O513" s="8">
        <v>10</v>
      </c>
      <c r="P513" s="5">
        <v>1419</v>
      </c>
      <c r="Q513" s="5">
        <v>2547</v>
      </c>
      <c r="R513" s="17"/>
      <c r="S513" s="17"/>
      <c r="T513" s="5" t="s">
        <v>1001</v>
      </c>
      <c r="U513" s="5" t="s">
        <v>909</v>
      </c>
      <c r="V513" s="5" t="s">
        <v>910</v>
      </c>
      <c r="W513" s="5" t="s">
        <v>911</v>
      </c>
      <c r="X513" s="5" t="s">
        <v>912</v>
      </c>
    </row>
    <row r="514" spans="1:24">
      <c r="A514" s="5" t="s">
        <v>489</v>
      </c>
      <c r="B514" s="10">
        <v>41777</v>
      </c>
      <c r="C514" s="10"/>
      <c r="D514" s="5" t="s">
        <v>1543</v>
      </c>
      <c r="E514" s="5">
        <v>10005</v>
      </c>
      <c r="F514" s="5" t="s">
        <v>1251</v>
      </c>
      <c r="G514" s="5">
        <v>1</v>
      </c>
      <c r="H514" s="2" t="s">
        <v>993</v>
      </c>
      <c r="I514" s="2" t="s">
        <v>878</v>
      </c>
      <c r="J514" s="2" t="s">
        <v>880</v>
      </c>
      <c r="K514" s="5" t="s">
        <v>955</v>
      </c>
      <c r="L514" s="5">
        <v>2612</v>
      </c>
      <c r="M514" s="5">
        <v>1994</v>
      </c>
      <c r="N514" s="5" t="s">
        <v>918</v>
      </c>
      <c r="O514" s="8">
        <v>10</v>
      </c>
      <c r="P514" s="5">
        <v>1994</v>
      </c>
      <c r="Q514" s="5">
        <v>2612</v>
      </c>
      <c r="R514" s="17"/>
      <c r="S514" s="17"/>
      <c r="T514" s="5" t="s">
        <v>993</v>
      </c>
      <c r="U514" s="5" t="s">
        <v>877</v>
      </c>
      <c r="V514" s="5" t="s">
        <v>878</v>
      </c>
      <c r="W514" s="5" t="s">
        <v>879</v>
      </c>
      <c r="X514" s="5" t="s">
        <v>880</v>
      </c>
    </row>
    <row r="515" spans="1:24">
      <c r="A515" s="5" t="s">
        <v>490</v>
      </c>
      <c r="B515" s="10">
        <v>41777</v>
      </c>
      <c r="C515" s="10"/>
      <c r="D515" s="5" t="s">
        <v>1540</v>
      </c>
      <c r="E515" s="5">
        <v>10008</v>
      </c>
      <c r="F515" s="5" t="s">
        <v>1360</v>
      </c>
      <c r="G515" s="5">
        <v>1</v>
      </c>
      <c r="H515" s="2" t="s">
        <v>995</v>
      </c>
      <c r="I515" s="2" t="s">
        <v>889</v>
      </c>
      <c r="J515" s="2" t="s">
        <v>890</v>
      </c>
      <c r="K515" s="5" t="s">
        <v>1060</v>
      </c>
      <c r="L515" s="5">
        <v>3039</v>
      </c>
      <c r="M515" s="5">
        <v>2426</v>
      </c>
      <c r="N515" s="5" t="s">
        <v>925</v>
      </c>
      <c r="O515" s="8">
        <v>5</v>
      </c>
      <c r="P515" s="5">
        <v>2426</v>
      </c>
      <c r="Q515" s="5">
        <v>3039</v>
      </c>
      <c r="R515" s="17"/>
      <c r="S515" s="17"/>
      <c r="T515" s="5" t="s">
        <v>995</v>
      </c>
      <c r="U515" s="5" t="s">
        <v>888</v>
      </c>
      <c r="V515" s="5" t="s">
        <v>889</v>
      </c>
      <c r="W515" s="5" t="s">
        <v>865</v>
      </c>
      <c r="X515" s="5" t="s">
        <v>890</v>
      </c>
    </row>
    <row r="516" spans="1:24">
      <c r="A516" s="5" t="s">
        <v>491</v>
      </c>
      <c r="B516" s="10">
        <v>41777</v>
      </c>
      <c r="C516" s="10"/>
      <c r="D516" s="5" t="s">
        <v>1544</v>
      </c>
      <c r="E516" s="5">
        <v>10015</v>
      </c>
      <c r="F516" s="5" t="s">
        <v>1486</v>
      </c>
      <c r="G516" s="5">
        <v>3</v>
      </c>
      <c r="H516" s="2" t="s">
        <v>1002</v>
      </c>
      <c r="I516" s="2" t="s">
        <v>914</v>
      </c>
      <c r="J516" s="2" t="s">
        <v>915</v>
      </c>
      <c r="K516" s="5" t="s">
        <v>1186</v>
      </c>
      <c r="L516" s="5">
        <v>3555</v>
      </c>
      <c r="M516" s="5">
        <v>1564</v>
      </c>
      <c r="N516" s="5" t="s">
        <v>918</v>
      </c>
      <c r="O516" s="8">
        <v>3</v>
      </c>
      <c r="P516" s="5">
        <v>4692</v>
      </c>
      <c r="Q516" s="5">
        <v>10665</v>
      </c>
      <c r="R516" s="17"/>
      <c r="S516" s="17"/>
      <c r="T516" s="5" t="s">
        <v>1002</v>
      </c>
      <c r="U516" s="5" t="s">
        <v>913</v>
      </c>
      <c r="V516" s="5" t="s">
        <v>914</v>
      </c>
      <c r="W516" s="5" t="s">
        <v>907</v>
      </c>
      <c r="X516" s="5" t="s">
        <v>915</v>
      </c>
    </row>
    <row r="517" spans="1:24">
      <c r="A517" s="5" t="s">
        <v>492</v>
      </c>
      <c r="B517" s="10">
        <v>41779</v>
      </c>
      <c r="C517" s="10"/>
      <c r="D517" s="5" t="s">
        <v>1545</v>
      </c>
      <c r="E517" s="5">
        <v>10007</v>
      </c>
      <c r="F517" s="5" t="s">
        <v>1417</v>
      </c>
      <c r="G517" s="5">
        <v>1</v>
      </c>
      <c r="H517" s="2" t="s">
        <v>994</v>
      </c>
      <c r="I517" s="2" t="s">
        <v>886</v>
      </c>
      <c r="J517" s="2" t="s">
        <v>887</v>
      </c>
      <c r="K517" s="5" t="s">
        <v>1117</v>
      </c>
      <c r="L517" s="5">
        <v>3408</v>
      </c>
      <c r="M517" s="5">
        <v>1465</v>
      </c>
      <c r="N517" s="5" t="s">
        <v>918</v>
      </c>
      <c r="O517" s="8">
        <v>6</v>
      </c>
      <c r="P517" s="5">
        <v>1465</v>
      </c>
      <c r="Q517" s="5">
        <v>3408</v>
      </c>
      <c r="R517" s="17"/>
      <c r="S517" s="17"/>
      <c r="T517" s="5" t="s">
        <v>994</v>
      </c>
      <c r="U517" s="5" t="s">
        <v>885</v>
      </c>
      <c r="V517" s="5" t="s">
        <v>886</v>
      </c>
      <c r="W517" s="5" t="s">
        <v>879</v>
      </c>
      <c r="X517" s="5" t="s">
        <v>887</v>
      </c>
    </row>
    <row r="518" spans="1:24">
      <c r="A518" s="5" t="s">
        <v>493</v>
      </c>
      <c r="B518" s="10">
        <v>41779</v>
      </c>
      <c r="C518" s="10"/>
      <c r="D518" s="5" t="s">
        <v>1543</v>
      </c>
      <c r="E518" s="5">
        <v>10002</v>
      </c>
      <c r="F518" s="5" t="s">
        <v>1512</v>
      </c>
      <c r="G518" s="5">
        <v>1</v>
      </c>
      <c r="H518" s="2" t="s">
        <v>990</v>
      </c>
      <c r="I518" s="2" t="s">
        <v>868</v>
      </c>
      <c r="J518" s="2" t="s">
        <v>870</v>
      </c>
      <c r="K518" s="5" t="s">
        <v>1212</v>
      </c>
      <c r="L518" s="5">
        <v>3722</v>
      </c>
      <c r="M518" s="5">
        <v>1790</v>
      </c>
      <c r="N518" s="5" t="s">
        <v>918</v>
      </c>
      <c r="O518" s="8">
        <v>10</v>
      </c>
      <c r="P518" s="5">
        <v>1790</v>
      </c>
      <c r="Q518" s="5">
        <v>3722</v>
      </c>
      <c r="R518" s="17"/>
      <c r="S518" s="17"/>
      <c r="T518" s="5" t="s">
        <v>990</v>
      </c>
      <c r="U518" s="5" t="s">
        <v>867</v>
      </c>
      <c r="V518" s="5" t="s">
        <v>868</v>
      </c>
      <c r="W518" s="5" t="s">
        <v>869</v>
      </c>
      <c r="X518" s="5" t="s">
        <v>870</v>
      </c>
    </row>
    <row r="519" spans="1:24">
      <c r="A519" s="5" t="s">
        <v>494</v>
      </c>
      <c r="B519" s="10">
        <v>41779</v>
      </c>
      <c r="C519" s="10"/>
      <c r="D519" s="5" t="s">
        <v>1539</v>
      </c>
      <c r="E519" s="5">
        <v>10014</v>
      </c>
      <c r="F519" s="5" t="s">
        <v>1398</v>
      </c>
      <c r="G519" s="5">
        <v>2</v>
      </c>
      <c r="H519" s="2" t="s">
        <v>1001</v>
      </c>
      <c r="I519" s="2" t="s">
        <v>910</v>
      </c>
      <c r="J519" s="2" t="s">
        <v>912</v>
      </c>
      <c r="K519" s="5" t="s">
        <v>1098</v>
      </c>
      <c r="L519" s="5">
        <v>3197</v>
      </c>
      <c r="M519" s="5">
        <v>1625</v>
      </c>
      <c r="N519" s="5" t="s">
        <v>918</v>
      </c>
      <c r="O519" s="8">
        <v>4</v>
      </c>
      <c r="P519" s="5">
        <v>3250</v>
      </c>
      <c r="Q519" s="5">
        <v>6394</v>
      </c>
      <c r="R519" s="17"/>
      <c r="S519" s="17"/>
      <c r="T519" s="5" t="s">
        <v>1001</v>
      </c>
      <c r="U519" s="5" t="s">
        <v>909</v>
      </c>
      <c r="V519" s="5" t="s">
        <v>910</v>
      </c>
      <c r="W519" s="5" t="s">
        <v>911</v>
      </c>
      <c r="X519" s="5" t="s">
        <v>912</v>
      </c>
    </row>
    <row r="520" spans="1:24">
      <c r="A520" s="5" t="s">
        <v>495</v>
      </c>
      <c r="B520" s="10">
        <v>41779</v>
      </c>
      <c r="C520" s="10"/>
      <c r="D520" s="5" t="s">
        <v>1542</v>
      </c>
      <c r="E520" s="5">
        <v>10014</v>
      </c>
      <c r="F520" s="5" t="s">
        <v>1349</v>
      </c>
      <c r="G520" s="5">
        <v>3</v>
      </c>
      <c r="H520" s="2" t="s">
        <v>1001</v>
      </c>
      <c r="I520" s="2" t="s">
        <v>910</v>
      </c>
      <c r="J520" s="2" t="s">
        <v>912</v>
      </c>
      <c r="K520" s="5" t="s">
        <v>1049</v>
      </c>
      <c r="L520" s="5">
        <v>4731</v>
      </c>
      <c r="M520" s="5">
        <v>1858</v>
      </c>
      <c r="N520" s="5" t="s">
        <v>918</v>
      </c>
      <c r="O520" s="8">
        <v>6</v>
      </c>
      <c r="P520" s="5">
        <v>5574</v>
      </c>
      <c r="Q520" s="5">
        <v>14193</v>
      </c>
      <c r="R520" s="17"/>
      <c r="S520" s="17"/>
      <c r="T520" s="5" t="s">
        <v>1001</v>
      </c>
      <c r="U520" s="5" t="s">
        <v>909</v>
      </c>
      <c r="V520" s="5" t="s">
        <v>910</v>
      </c>
      <c r="W520" s="5" t="s">
        <v>911</v>
      </c>
      <c r="X520" s="5" t="s">
        <v>912</v>
      </c>
    </row>
    <row r="521" spans="1:24">
      <c r="A521" s="5" t="s">
        <v>496</v>
      </c>
      <c r="B521" s="10">
        <v>41780</v>
      </c>
      <c r="C521" s="10"/>
      <c r="D521" s="5" t="s">
        <v>1540</v>
      </c>
      <c r="E521" s="5">
        <v>10011</v>
      </c>
      <c r="F521" s="5" t="s">
        <v>1274</v>
      </c>
      <c r="G521" s="5">
        <v>1</v>
      </c>
      <c r="H521" s="2" t="s">
        <v>998</v>
      </c>
      <c r="I521" s="2" t="s">
        <v>899</v>
      </c>
      <c r="J521" s="2" t="s">
        <v>901</v>
      </c>
      <c r="K521" s="5" t="s">
        <v>1004</v>
      </c>
      <c r="L521" s="5">
        <v>4733</v>
      </c>
      <c r="M521" s="5">
        <v>1415</v>
      </c>
      <c r="N521" s="5" t="s">
        <v>918</v>
      </c>
      <c r="O521" s="8">
        <v>5</v>
      </c>
      <c r="P521" s="5">
        <v>1415</v>
      </c>
      <c r="Q521" s="5">
        <v>4733</v>
      </c>
      <c r="R521" s="17"/>
      <c r="S521" s="17"/>
      <c r="T521" s="5" t="s">
        <v>998</v>
      </c>
      <c r="U521" s="5" t="s">
        <v>898</v>
      </c>
      <c r="V521" s="5" t="s">
        <v>899</v>
      </c>
      <c r="W521" s="5" t="s">
        <v>900</v>
      </c>
      <c r="X521" s="5" t="s">
        <v>901</v>
      </c>
    </row>
    <row r="522" spans="1:24">
      <c r="A522" s="5" t="s">
        <v>497</v>
      </c>
      <c r="B522" s="10">
        <v>41780</v>
      </c>
      <c r="C522" s="10"/>
      <c r="D522" s="5" t="s">
        <v>1541</v>
      </c>
      <c r="E522" s="5">
        <v>10014</v>
      </c>
      <c r="F522" s="5" t="s">
        <v>1359</v>
      </c>
      <c r="G522" s="5">
        <v>3</v>
      </c>
      <c r="H522" s="2" t="s">
        <v>1001</v>
      </c>
      <c r="I522" s="2" t="s">
        <v>910</v>
      </c>
      <c r="J522" s="2" t="s">
        <v>912</v>
      </c>
      <c r="K522" s="5" t="s">
        <v>1059</v>
      </c>
      <c r="L522" s="5">
        <v>3645</v>
      </c>
      <c r="M522" s="5">
        <v>2466</v>
      </c>
      <c r="N522" s="5" t="s">
        <v>925</v>
      </c>
      <c r="O522" s="8">
        <v>8</v>
      </c>
      <c r="P522" s="5">
        <v>7398</v>
      </c>
      <c r="Q522" s="5">
        <v>10935</v>
      </c>
      <c r="R522" s="17"/>
      <c r="S522" s="17"/>
      <c r="T522" s="5" t="s">
        <v>1001</v>
      </c>
      <c r="U522" s="5" t="s">
        <v>909</v>
      </c>
      <c r="V522" s="5" t="s">
        <v>910</v>
      </c>
      <c r="W522" s="5" t="s">
        <v>911</v>
      </c>
      <c r="X522" s="5" t="s">
        <v>912</v>
      </c>
    </row>
    <row r="523" spans="1:24">
      <c r="A523" s="5" t="s">
        <v>498</v>
      </c>
      <c r="B523" s="10">
        <v>41782</v>
      </c>
      <c r="C523" s="10"/>
      <c r="D523" s="5" t="s">
        <v>1546</v>
      </c>
      <c r="E523" s="5">
        <v>10013</v>
      </c>
      <c r="F523" s="5" t="s">
        <v>1291</v>
      </c>
      <c r="G523" s="5">
        <v>3</v>
      </c>
      <c r="H523" s="2" t="s">
        <v>1000</v>
      </c>
      <c r="I523" s="2" t="s">
        <v>906</v>
      </c>
      <c r="J523" s="2" t="s">
        <v>908</v>
      </c>
      <c r="K523" s="5" t="s">
        <v>941</v>
      </c>
      <c r="L523" s="5">
        <v>3445</v>
      </c>
      <c r="M523" s="5">
        <v>1909</v>
      </c>
      <c r="N523" s="5" t="s">
        <v>921</v>
      </c>
      <c r="O523" s="8">
        <v>4</v>
      </c>
      <c r="P523" s="5">
        <v>5727</v>
      </c>
      <c r="Q523" s="5">
        <v>10335</v>
      </c>
      <c r="R523" s="17"/>
      <c r="S523" s="17"/>
      <c r="T523" s="5" t="s">
        <v>1000</v>
      </c>
      <c r="U523" s="5" t="s">
        <v>905</v>
      </c>
      <c r="V523" s="5" t="s">
        <v>906</v>
      </c>
      <c r="W523" s="5" t="s">
        <v>907</v>
      </c>
      <c r="X523" s="5" t="s">
        <v>908</v>
      </c>
    </row>
    <row r="524" spans="1:24">
      <c r="A524" s="5" t="s">
        <v>499</v>
      </c>
      <c r="B524" s="10">
        <v>41783</v>
      </c>
      <c r="C524" s="10"/>
      <c r="D524" s="5" t="s">
        <v>1546</v>
      </c>
      <c r="E524" s="5">
        <v>10008</v>
      </c>
      <c r="F524" s="5" t="s">
        <v>1444</v>
      </c>
      <c r="G524" s="5">
        <v>1</v>
      </c>
      <c r="H524" s="2" t="s">
        <v>995</v>
      </c>
      <c r="I524" s="2" t="s">
        <v>889</v>
      </c>
      <c r="J524" s="2" t="s">
        <v>890</v>
      </c>
      <c r="K524" s="5" t="s">
        <v>1144</v>
      </c>
      <c r="L524" s="5">
        <v>4057</v>
      </c>
      <c r="M524" s="5">
        <v>1816</v>
      </c>
      <c r="N524" s="5" t="s">
        <v>918</v>
      </c>
      <c r="O524" s="8">
        <v>4</v>
      </c>
      <c r="P524" s="5">
        <v>1816</v>
      </c>
      <c r="Q524" s="5">
        <v>4057</v>
      </c>
      <c r="R524" s="17"/>
      <c r="S524" s="17"/>
      <c r="T524" s="5" t="s">
        <v>995</v>
      </c>
      <c r="U524" s="5" t="s">
        <v>888</v>
      </c>
      <c r="V524" s="5" t="s">
        <v>889</v>
      </c>
      <c r="W524" s="5" t="s">
        <v>865</v>
      </c>
      <c r="X524" s="5" t="s">
        <v>890</v>
      </c>
    </row>
    <row r="525" spans="1:24">
      <c r="A525" s="5" t="s">
        <v>500</v>
      </c>
      <c r="B525" s="10">
        <v>41783</v>
      </c>
      <c r="C525" s="10"/>
      <c r="D525" s="5" t="s">
        <v>1544</v>
      </c>
      <c r="E525" s="5">
        <v>10006</v>
      </c>
      <c r="F525" s="5" t="s">
        <v>1536</v>
      </c>
      <c r="G525" s="5">
        <v>3</v>
      </c>
      <c r="H525" s="2" t="s">
        <v>1561</v>
      </c>
      <c r="I525" s="2" t="s">
        <v>882</v>
      </c>
      <c r="J525" s="2" t="s">
        <v>884</v>
      </c>
      <c r="K525" s="5" t="s">
        <v>1236</v>
      </c>
      <c r="L525" s="5">
        <v>2580</v>
      </c>
      <c r="M525" s="5">
        <v>1518</v>
      </c>
      <c r="N525" s="5" t="s">
        <v>918</v>
      </c>
      <c r="O525" s="8">
        <v>3</v>
      </c>
      <c r="P525" s="5">
        <v>4554</v>
      </c>
      <c r="Q525" s="5">
        <v>7740</v>
      </c>
      <c r="R525" s="17"/>
      <c r="S525" s="17"/>
      <c r="T525" s="5" t="s">
        <v>1561</v>
      </c>
      <c r="U525" s="5" t="s">
        <v>881</v>
      </c>
      <c r="V525" s="5" t="s">
        <v>882</v>
      </c>
      <c r="W525" s="5" t="s">
        <v>883</v>
      </c>
      <c r="X525" s="5" t="s">
        <v>884</v>
      </c>
    </row>
    <row r="526" spans="1:24">
      <c r="A526" s="5" t="s">
        <v>501</v>
      </c>
      <c r="B526" s="10">
        <v>41784</v>
      </c>
      <c r="C526" s="10"/>
      <c r="D526" s="5" t="s">
        <v>1543</v>
      </c>
      <c r="E526" s="5">
        <v>10004</v>
      </c>
      <c r="F526" s="5" t="s">
        <v>1272</v>
      </c>
      <c r="G526" s="5">
        <v>1</v>
      </c>
      <c r="H526" s="2" t="s">
        <v>992</v>
      </c>
      <c r="I526" s="2" t="s">
        <v>864</v>
      </c>
      <c r="J526" s="2" t="s">
        <v>876</v>
      </c>
      <c r="K526" s="5" t="s">
        <v>960</v>
      </c>
      <c r="L526" s="5">
        <v>4719</v>
      </c>
      <c r="M526" s="5">
        <v>2043</v>
      </c>
      <c r="N526" s="5" t="s">
        <v>918</v>
      </c>
      <c r="O526" s="8">
        <v>10</v>
      </c>
      <c r="P526" s="5">
        <v>2043</v>
      </c>
      <c r="Q526" s="5">
        <v>4719</v>
      </c>
      <c r="R526" s="17"/>
      <c r="S526" s="17"/>
      <c r="T526" s="5" t="s">
        <v>992</v>
      </c>
      <c r="U526" s="5" t="s">
        <v>875</v>
      </c>
      <c r="V526" s="5" t="s">
        <v>864</v>
      </c>
      <c r="W526" s="5" t="s">
        <v>865</v>
      </c>
      <c r="X526" s="5" t="s">
        <v>876</v>
      </c>
    </row>
    <row r="527" spans="1:24">
      <c r="A527" s="5" t="s">
        <v>502</v>
      </c>
      <c r="B527" s="10">
        <v>41787</v>
      </c>
      <c r="C527" s="10"/>
      <c r="D527" s="5" t="s">
        <v>1545</v>
      </c>
      <c r="E527" s="5">
        <v>10014</v>
      </c>
      <c r="F527" s="5" t="s">
        <v>1359</v>
      </c>
      <c r="G527" s="5">
        <v>1</v>
      </c>
      <c r="H527" s="2" t="s">
        <v>1001</v>
      </c>
      <c r="I527" s="2" t="s">
        <v>910</v>
      </c>
      <c r="J527" s="2" t="s">
        <v>912</v>
      </c>
      <c r="K527" s="5" t="s">
        <v>1059</v>
      </c>
      <c r="L527" s="5">
        <v>3645</v>
      </c>
      <c r="M527" s="5">
        <v>2466</v>
      </c>
      <c r="N527" s="5" t="s">
        <v>925</v>
      </c>
      <c r="O527" s="8">
        <v>6</v>
      </c>
      <c r="P527" s="5">
        <v>2466</v>
      </c>
      <c r="Q527" s="5">
        <v>3645</v>
      </c>
      <c r="R527" s="17"/>
      <c r="S527" s="17"/>
      <c r="T527" s="5" t="s">
        <v>1001</v>
      </c>
      <c r="U527" s="5" t="s">
        <v>909</v>
      </c>
      <c r="V527" s="5" t="s">
        <v>910</v>
      </c>
      <c r="W527" s="5" t="s">
        <v>911</v>
      </c>
      <c r="X527" s="5" t="s">
        <v>912</v>
      </c>
    </row>
    <row r="528" spans="1:24">
      <c r="A528" s="5" t="s">
        <v>503</v>
      </c>
      <c r="B528" s="10">
        <v>41787</v>
      </c>
      <c r="C528" s="10"/>
      <c r="D528" s="5" t="s">
        <v>1544</v>
      </c>
      <c r="E528" s="5">
        <v>10011</v>
      </c>
      <c r="F528" s="5" t="s">
        <v>1298</v>
      </c>
      <c r="G528" s="5">
        <v>1</v>
      </c>
      <c r="H528" s="2" t="s">
        <v>998</v>
      </c>
      <c r="I528" s="2" t="s">
        <v>899</v>
      </c>
      <c r="J528" s="2" t="s">
        <v>901</v>
      </c>
      <c r="K528" s="5" t="s">
        <v>943</v>
      </c>
      <c r="L528" s="5">
        <v>4834</v>
      </c>
      <c r="M528" s="5">
        <v>1501</v>
      </c>
      <c r="N528" s="5" t="s">
        <v>925</v>
      </c>
      <c r="O528" s="8">
        <v>3</v>
      </c>
      <c r="P528" s="5">
        <v>1501</v>
      </c>
      <c r="Q528" s="5">
        <v>4834</v>
      </c>
      <c r="R528" s="17"/>
      <c r="S528" s="17"/>
      <c r="T528" s="5" t="s">
        <v>998</v>
      </c>
      <c r="U528" s="5" t="s">
        <v>898</v>
      </c>
      <c r="V528" s="5" t="s">
        <v>899</v>
      </c>
      <c r="W528" s="5" t="s">
        <v>900</v>
      </c>
      <c r="X528" s="5" t="s">
        <v>901</v>
      </c>
    </row>
    <row r="529" spans="1:24">
      <c r="A529" s="5" t="s">
        <v>504</v>
      </c>
      <c r="B529" s="10">
        <v>41787</v>
      </c>
      <c r="C529" s="10"/>
      <c r="D529" s="5" t="s">
        <v>1541</v>
      </c>
      <c r="E529" s="5">
        <v>10002</v>
      </c>
      <c r="F529" s="5" t="s">
        <v>1441</v>
      </c>
      <c r="G529" s="5">
        <v>1</v>
      </c>
      <c r="H529" s="2" t="s">
        <v>990</v>
      </c>
      <c r="I529" s="2" t="s">
        <v>868</v>
      </c>
      <c r="J529" s="2" t="s">
        <v>870</v>
      </c>
      <c r="K529" s="5" t="s">
        <v>1141</v>
      </c>
      <c r="L529" s="5">
        <v>4861</v>
      </c>
      <c r="M529" s="5">
        <v>1633</v>
      </c>
      <c r="N529" s="5" t="s">
        <v>918</v>
      </c>
      <c r="O529" s="8">
        <v>8</v>
      </c>
      <c r="P529" s="5">
        <v>1633</v>
      </c>
      <c r="Q529" s="5">
        <v>4861</v>
      </c>
      <c r="R529" s="17"/>
      <c r="S529" s="17"/>
      <c r="T529" s="5" t="s">
        <v>990</v>
      </c>
      <c r="U529" s="5" t="s">
        <v>867</v>
      </c>
      <c r="V529" s="5" t="s">
        <v>868</v>
      </c>
      <c r="W529" s="5" t="s">
        <v>869</v>
      </c>
      <c r="X529" s="5" t="s">
        <v>870</v>
      </c>
    </row>
    <row r="530" spans="1:24">
      <c r="A530" s="5" t="s">
        <v>505</v>
      </c>
      <c r="B530" s="10">
        <v>41787</v>
      </c>
      <c r="C530" s="10"/>
      <c r="D530" s="5" t="s">
        <v>1542</v>
      </c>
      <c r="E530" s="5">
        <v>10008</v>
      </c>
      <c r="F530" s="5" t="s">
        <v>1343</v>
      </c>
      <c r="G530" s="5">
        <v>2</v>
      </c>
      <c r="H530" s="2" t="s">
        <v>995</v>
      </c>
      <c r="I530" s="2" t="s">
        <v>889</v>
      </c>
      <c r="J530" s="2" t="s">
        <v>890</v>
      </c>
      <c r="K530" s="5" t="s">
        <v>1043</v>
      </c>
      <c r="L530" s="5">
        <v>2706</v>
      </c>
      <c r="M530" s="5">
        <v>2310</v>
      </c>
      <c r="N530" s="5" t="s">
        <v>918</v>
      </c>
      <c r="O530" s="8">
        <v>6</v>
      </c>
      <c r="P530" s="5">
        <v>4620</v>
      </c>
      <c r="Q530" s="5">
        <v>5412</v>
      </c>
      <c r="R530" s="17"/>
      <c r="S530" s="17"/>
      <c r="T530" s="5" t="s">
        <v>995</v>
      </c>
      <c r="U530" s="5" t="s">
        <v>888</v>
      </c>
      <c r="V530" s="5" t="s">
        <v>889</v>
      </c>
      <c r="W530" s="5" t="s">
        <v>865</v>
      </c>
      <c r="X530" s="5" t="s">
        <v>890</v>
      </c>
    </row>
    <row r="531" spans="1:24">
      <c r="A531" s="5" t="s">
        <v>506</v>
      </c>
      <c r="B531" s="10">
        <v>41787</v>
      </c>
      <c r="C531" s="10"/>
      <c r="D531" s="5" t="s">
        <v>1545</v>
      </c>
      <c r="E531" s="5">
        <v>10004</v>
      </c>
      <c r="F531" s="5" t="s">
        <v>1350</v>
      </c>
      <c r="G531" s="5">
        <v>3</v>
      </c>
      <c r="H531" s="2" t="s">
        <v>992</v>
      </c>
      <c r="I531" s="2" t="s">
        <v>864</v>
      </c>
      <c r="J531" s="2" t="s">
        <v>876</v>
      </c>
      <c r="K531" s="5" t="s">
        <v>1050</v>
      </c>
      <c r="L531" s="5">
        <v>2562</v>
      </c>
      <c r="M531" s="5">
        <v>1527</v>
      </c>
      <c r="N531" s="5" t="s">
        <v>918</v>
      </c>
      <c r="O531" s="8">
        <v>6</v>
      </c>
      <c r="P531" s="5">
        <v>4581</v>
      </c>
      <c r="Q531" s="5">
        <v>7686</v>
      </c>
      <c r="R531" s="17"/>
      <c r="S531" s="17"/>
      <c r="T531" s="5" t="s">
        <v>992</v>
      </c>
      <c r="U531" s="5" t="s">
        <v>875</v>
      </c>
      <c r="V531" s="5" t="s">
        <v>864</v>
      </c>
      <c r="W531" s="5" t="s">
        <v>865</v>
      </c>
      <c r="X531" s="5" t="s">
        <v>876</v>
      </c>
    </row>
    <row r="532" spans="1:24">
      <c r="A532" s="5" t="s">
        <v>507</v>
      </c>
      <c r="B532" s="10">
        <v>41790</v>
      </c>
      <c r="C532" s="10"/>
      <c r="D532" s="5" t="s">
        <v>1542</v>
      </c>
      <c r="E532" s="5">
        <v>10015</v>
      </c>
      <c r="F532" s="5" t="s">
        <v>1470</v>
      </c>
      <c r="G532" s="5">
        <v>1</v>
      </c>
      <c r="H532" s="2" t="s">
        <v>1002</v>
      </c>
      <c r="I532" s="2" t="s">
        <v>914</v>
      </c>
      <c r="J532" s="2" t="s">
        <v>915</v>
      </c>
      <c r="K532" s="5" t="s">
        <v>1170</v>
      </c>
      <c r="L532" s="5">
        <v>2509</v>
      </c>
      <c r="M532" s="5">
        <v>1452</v>
      </c>
      <c r="N532" s="5" t="s">
        <v>918</v>
      </c>
      <c r="O532" s="8">
        <v>6</v>
      </c>
      <c r="P532" s="5">
        <v>1452</v>
      </c>
      <c r="Q532" s="5">
        <v>2509</v>
      </c>
      <c r="R532" s="17"/>
      <c r="S532" s="17"/>
      <c r="T532" s="5" t="s">
        <v>1002</v>
      </c>
      <c r="U532" s="5" t="s">
        <v>913</v>
      </c>
      <c r="V532" s="5" t="s">
        <v>914</v>
      </c>
      <c r="W532" s="5" t="s">
        <v>907</v>
      </c>
      <c r="X532" s="5" t="s">
        <v>915</v>
      </c>
    </row>
    <row r="533" spans="1:24">
      <c r="A533" s="5" t="s">
        <v>508</v>
      </c>
      <c r="B533" s="10">
        <v>41790</v>
      </c>
      <c r="C533" s="10"/>
      <c r="D533" s="5" t="s">
        <v>1544</v>
      </c>
      <c r="E533" s="5">
        <v>10015</v>
      </c>
      <c r="F533" s="5" t="s">
        <v>1456</v>
      </c>
      <c r="G533" s="5">
        <v>1</v>
      </c>
      <c r="H533" s="2" t="s">
        <v>1002</v>
      </c>
      <c r="I533" s="2" t="s">
        <v>914</v>
      </c>
      <c r="J533" s="2" t="s">
        <v>915</v>
      </c>
      <c r="K533" s="5" t="s">
        <v>1156</v>
      </c>
      <c r="L533" s="5">
        <v>2517</v>
      </c>
      <c r="M533" s="5">
        <v>2149</v>
      </c>
      <c r="N533" s="5" t="s">
        <v>925</v>
      </c>
      <c r="O533" s="8">
        <v>3</v>
      </c>
      <c r="P533" s="5">
        <v>2149</v>
      </c>
      <c r="Q533" s="5">
        <v>2517</v>
      </c>
      <c r="R533" s="17"/>
      <c r="S533" s="17"/>
      <c r="T533" s="5" t="s">
        <v>1002</v>
      </c>
      <c r="U533" s="5" t="s">
        <v>913</v>
      </c>
      <c r="V533" s="5" t="s">
        <v>914</v>
      </c>
      <c r="W533" s="5" t="s">
        <v>907</v>
      </c>
      <c r="X533" s="5" t="s">
        <v>915</v>
      </c>
    </row>
    <row r="534" spans="1:24">
      <c r="A534" s="5" t="s">
        <v>509</v>
      </c>
      <c r="B534" s="10">
        <v>41793</v>
      </c>
      <c r="C534" s="10"/>
      <c r="D534" s="5" t="s">
        <v>1543</v>
      </c>
      <c r="E534" s="5">
        <v>10007</v>
      </c>
      <c r="F534" s="5" t="s">
        <v>1471</v>
      </c>
      <c r="G534" s="5">
        <v>1</v>
      </c>
      <c r="H534" s="2" t="s">
        <v>994</v>
      </c>
      <c r="I534" s="2" t="s">
        <v>886</v>
      </c>
      <c r="J534" s="2" t="s">
        <v>887</v>
      </c>
      <c r="K534" s="5" t="s">
        <v>1171</v>
      </c>
      <c r="L534" s="5">
        <v>4576</v>
      </c>
      <c r="M534" s="5">
        <v>2188</v>
      </c>
      <c r="N534" s="5" t="s">
        <v>918</v>
      </c>
      <c r="O534" s="8">
        <v>10</v>
      </c>
      <c r="P534" s="5">
        <v>2188</v>
      </c>
      <c r="Q534" s="5">
        <v>4576</v>
      </c>
      <c r="R534" s="17"/>
      <c r="S534" s="17"/>
      <c r="T534" s="5" t="s">
        <v>994</v>
      </c>
      <c r="U534" s="5" t="s">
        <v>885</v>
      </c>
      <c r="V534" s="5" t="s">
        <v>886</v>
      </c>
      <c r="W534" s="5" t="s">
        <v>879</v>
      </c>
      <c r="X534" s="5" t="s">
        <v>887</v>
      </c>
    </row>
    <row r="535" spans="1:24">
      <c r="A535" s="5" t="s">
        <v>510</v>
      </c>
      <c r="B535" s="10">
        <v>41793</v>
      </c>
      <c r="C535" s="10"/>
      <c r="D535" s="5" t="s">
        <v>1541</v>
      </c>
      <c r="E535" s="5">
        <v>10001</v>
      </c>
      <c r="F535" s="5" t="s">
        <v>1411</v>
      </c>
      <c r="G535" s="5">
        <v>3</v>
      </c>
      <c r="H535" s="2" t="s">
        <v>1562</v>
      </c>
      <c r="I535" s="2" t="s">
        <v>864</v>
      </c>
      <c r="J535" s="2" t="s">
        <v>866</v>
      </c>
      <c r="K535" s="5" t="s">
        <v>1111</v>
      </c>
      <c r="L535" s="5">
        <v>2535</v>
      </c>
      <c r="M535" s="5">
        <v>1841</v>
      </c>
      <c r="N535" s="5" t="s">
        <v>918</v>
      </c>
      <c r="O535" s="8">
        <v>8</v>
      </c>
      <c r="P535" s="5">
        <v>5523</v>
      </c>
      <c r="Q535" s="5">
        <v>7605</v>
      </c>
      <c r="R535" s="17"/>
      <c r="S535" s="17"/>
      <c r="T535" s="5" t="s">
        <v>1562</v>
      </c>
      <c r="U535" s="5" t="s">
        <v>863</v>
      </c>
      <c r="V535" s="5" t="s">
        <v>864</v>
      </c>
      <c r="W535" s="5" t="s">
        <v>865</v>
      </c>
      <c r="X535" s="5" t="s">
        <v>866</v>
      </c>
    </row>
    <row r="536" spans="1:24">
      <c r="A536" s="5" t="s">
        <v>511</v>
      </c>
      <c r="B536" s="10">
        <v>41793</v>
      </c>
      <c r="C536" s="10"/>
      <c r="D536" s="5" t="s">
        <v>1542</v>
      </c>
      <c r="E536" s="5">
        <v>10012</v>
      </c>
      <c r="F536" s="5" t="s">
        <v>1488</v>
      </c>
      <c r="G536" s="5">
        <v>2</v>
      </c>
      <c r="H536" s="2" t="s">
        <v>999</v>
      </c>
      <c r="I536" s="2" t="s">
        <v>903</v>
      </c>
      <c r="J536" s="2" t="s">
        <v>904</v>
      </c>
      <c r="K536" s="5" t="s">
        <v>1188</v>
      </c>
      <c r="L536" s="5">
        <v>4729</v>
      </c>
      <c r="M536" s="5">
        <v>1359</v>
      </c>
      <c r="N536" s="5" t="s">
        <v>925</v>
      </c>
      <c r="O536" s="8">
        <v>6</v>
      </c>
      <c r="P536" s="5">
        <v>2718</v>
      </c>
      <c r="Q536" s="5">
        <v>9458</v>
      </c>
      <c r="R536" s="17"/>
      <c r="S536" s="17"/>
      <c r="T536" s="5" t="s">
        <v>999</v>
      </c>
      <c r="U536" s="5" t="s">
        <v>902</v>
      </c>
      <c r="V536" s="5" t="s">
        <v>903</v>
      </c>
      <c r="W536" s="5" t="s">
        <v>879</v>
      </c>
      <c r="X536" s="5" t="s">
        <v>904</v>
      </c>
    </row>
    <row r="537" spans="1:24">
      <c r="A537" s="5" t="s">
        <v>512</v>
      </c>
      <c r="B537" s="10">
        <v>41793</v>
      </c>
      <c r="C537" s="10"/>
      <c r="D537" s="5" t="s">
        <v>1543</v>
      </c>
      <c r="E537" s="5">
        <v>10015</v>
      </c>
      <c r="F537" s="5" t="s">
        <v>1396</v>
      </c>
      <c r="G537" s="5">
        <v>2</v>
      </c>
      <c r="H537" s="2" t="s">
        <v>1002</v>
      </c>
      <c r="I537" s="2" t="s">
        <v>914</v>
      </c>
      <c r="J537" s="2" t="s">
        <v>915</v>
      </c>
      <c r="K537" s="5" t="s">
        <v>1096</v>
      </c>
      <c r="L537" s="5">
        <v>4741</v>
      </c>
      <c r="M537" s="5">
        <v>1849</v>
      </c>
      <c r="N537" s="5" t="s">
        <v>923</v>
      </c>
      <c r="O537" s="8">
        <v>10</v>
      </c>
      <c r="P537" s="5">
        <v>3698</v>
      </c>
      <c r="Q537" s="5">
        <v>9482</v>
      </c>
      <c r="R537" s="17"/>
      <c r="S537" s="17"/>
      <c r="T537" s="5" t="s">
        <v>1002</v>
      </c>
      <c r="U537" s="5" t="s">
        <v>913</v>
      </c>
      <c r="V537" s="5" t="s">
        <v>914</v>
      </c>
      <c r="W537" s="5" t="s">
        <v>907</v>
      </c>
      <c r="X537" s="5" t="s">
        <v>915</v>
      </c>
    </row>
    <row r="538" spans="1:24">
      <c r="A538" s="5" t="s">
        <v>513</v>
      </c>
      <c r="B538" s="10">
        <v>41793</v>
      </c>
      <c r="C538" s="10"/>
      <c r="D538" s="5" t="s">
        <v>1542</v>
      </c>
      <c r="E538" s="5">
        <v>10008</v>
      </c>
      <c r="F538" s="5" t="s">
        <v>1305</v>
      </c>
      <c r="G538" s="5">
        <v>3</v>
      </c>
      <c r="H538" s="2" t="s">
        <v>995</v>
      </c>
      <c r="I538" s="2" t="s">
        <v>889</v>
      </c>
      <c r="J538" s="2" t="s">
        <v>890</v>
      </c>
      <c r="K538" s="5" t="s">
        <v>1013</v>
      </c>
      <c r="L538" s="5">
        <v>4623</v>
      </c>
      <c r="M538" s="5">
        <v>1878</v>
      </c>
      <c r="N538" s="5" t="s">
        <v>925</v>
      </c>
      <c r="O538" s="8">
        <v>6</v>
      </c>
      <c r="P538" s="5">
        <v>5634</v>
      </c>
      <c r="Q538" s="5">
        <v>13869</v>
      </c>
      <c r="R538" s="17"/>
      <c r="S538" s="17"/>
      <c r="T538" s="5" t="s">
        <v>995</v>
      </c>
      <c r="U538" s="5" t="s">
        <v>888</v>
      </c>
      <c r="V538" s="5" t="s">
        <v>889</v>
      </c>
      <c r="W538" s="5" t="s">
        <v>865</v>
      </c>
      <c r="X538" s="5" t="s">
        <v>890</v>
      </c>
    </row>
    <row r="539" spans="1:24">
      <c r="A539" s="5" t="s">
        <v>514</v>
      </c>
      <c r="B539" s="10">
        <v>41794</v>
      </c>
      <c r="C539" s="10"/>
      <c r="D539" s="5" t="s">
        <v>1539</v>
      </c>
      <c r="E539" s="5">
        <v>10014</v>
      </c>
      <c r="F539" s="5" t="s">
        <v>1366</v>
      </c>
      <c r="G539" s="5">
        <v>1</v>
      </c>
      <c r="H539" s="2" t="s">
        <v>1001</v>
      </c>
      <c r="I539" s="2" t="s">
        <v>910</v>
      </c>
      <c r="J539" s="2" t="s">
        <v>912</v>
      </c>
      <c r="K539" s="5" t="s">
        <v>1066</v>
      </c>
      <c r="L539" s="5">
        <v>4220</v>
      </c>
      <c r="M539" s="5">
        <v>1635</v>
      </c>
      <c r="N539" s="5" t="s">
        <v>918</v>
      </c>
      <c r="O539" s="8">
        <v>4</v>
      </c>
      <c r="P539" s="5">
        <v>1635</v>
      </c>
      <c r="Q539" s="5">
        <v>4220</v>
      </c>
      <c r="R539" s="17"/>
      <c r="S539" s="17"/>
      <c r="T539" s="5" t="s">
        <v>1001</v>
      </c>
      <c r="U539" s="5" t="s">
        <v>909</v>
      </c>
      <c r="V539" s="5" t="s">
        <v>910</v>
      </c>
      <c r="W539" s="5" t="s">
        <v>911</v>
      </c>
      <c r="X539" s="5" t="s">
        <v>912</v>
      </c>
    </row>
    <row r="540" spans="1:24">
      <c r="A540" s="5" t="s">
        <v>515</v>
      </c>
      <c r="B540" s="10">
        <v>41794</v>
      </c>
      <c r="C540" s="10"/>
      <c r="D540" s="5" t="s">
        <v>1543</v>
      </c>
      <c r="E540" s="5">
        <v>10006</v>
      </c>
      <c r="F540" s="5" t="s">
        <v>1348</v>
      </c>
      <c r="G540" s="5">
        <v>3</v>
      </c>
      <c r="H540" s="2" t="s">
        <v>1561</v>
      </c>
      <c r="I540" s="2" t="s">
        <v>882</v>
      </c>
      <c r="J540" s="2" t="s">
        <v>884</v>
      </c>
      <c r="K540" s="5" t="s">
        <v>1048</v>
      </c>
      <c r="L540" s="5">
        <v>2775</v>
      </c>
      <c r="M540" s="5">
        <v>1847</v>
      </c>
      <c r="N540" s="5" t="s">
        <v>918</v>
      </c>
      <c r="O540" s="8">
        <v>10</v>
      </c>
      <c r="P540" s="5">
        <v>5541</v>
      </c>
      <c r="Q540" s="5">
        <v>8325</v>
      </c>
      <c r="R540" s="17"/>
      <c r="S540" s="17"/>
      <c r="T540" s="5" t="s">
        <v>1561</v>
      </c>
      <c r="U540" s="5" t="s">
        <v>881</v>
      </c>
      <c r="V540" s="5" t="s">
        <v>882</v>
      </c>
      <c r="W540" s="5" t="s">
        <v>883</v>
      </c>
      <c r="X540" s="5" t="s">
        <v>884</v>
      </c>
    </row>
    <row r="541" spans="1:24">
      <c r="A541" s="5" t="s">
        <v>516</v>
      </c>
      <c r="B541" s="10">
        <v>41798</v>
      </c>
      <c r="C541" s="10"/>
      <c r="D541" s="5" t="s">
        <v>1542</v>
      </c>
      <c r="E541" s="5">
        <v>10012</v>
      </c>
      <c r="F541" s="5" t="s">
        <v>1457</v>
      </c>
      <c r="G541" s="5">
        <v>2</v>
      </c>
      <c r="H541" s="2" t="s">
        <v>999</v>
      </c>
      <c r="I541" s="2" t="s">
        <v>903</v>
      </c>
      <c r="J541" s="2" t="s">
        <v>904</v>
      </c>
      <c r="K541" s="5" t="s">
        <v>1157</v>
      </c>
      <c r="L541" s="5">
        <v>3282</v>
      </c>
      <c r="M541" s="5">
        <v>1376</v>
      </c>
      <c r="N541" s="5" t="s">
        <v>918</v>
      </c>
      <c r="O541" s="8">
        <v>6</v>
      </c>
      <c r="P541" s="5">
        <v>2752</v>
      </c>
      <c r="Q541" s="5">
        <v>6564</v>
      </c>
      <c r="R541" s="17"/>
      <c r="S541" s="17"/>
      <c r="T541" s="5" t="s">
        <v>999</v>
      </c>
      <c r="U541" s="5" t="s">
        <v>902</v>
      </c>
      <c r="V541" s="5" t="s">
        <v>903</v>
      </c>
      <c r="W541" s="5" t="s">
        <v>879</v>
      </c>
      <c r="X541" s="5" t="s">
        <v>904</v>
      </c>
    </row>
    <row r="542" spans="1:24">
      <c r="A542" s="5" t="s">
        <v>517</v>
      </c>
      <c r="B542" s="10">
        <v>41798</v>
      </c>
      <c r="C542" s="10"/>
      <c r="D542" s="5" t="s">
        <v>1540</v>
      </c>
      <c r="E542" s="5">
        <v>10014</v>
      </c>
      <c r="F542" s="5" t="s">
        <v>1362</v>
      </c>
      <c r="G542" s="5">
        <v>3</v>
      </c>
      <c r="H542" s="2" t="s">
        <v>1001</v>
      </c>
      <c r="I542" s="2" t="s">
        <v>910</v>
      </c>
      <c r="J542" s="2" t="s">
        <v>912</v>
      </c>
      <c r="K542" s="5" t="s">
        <v>1062</v>
      </c>
      <c r="L542" s="5">
        <v>2850</v>
      </c>
      <c r="M542" s="5">
        <v>2007</v>
      </c>
      <c r="N542" s="5" t="s">
        <v>925</v>
      </c>
      <c r="O542" s="8">
        <v>5</v>
      </c>
      <c r="P542" s="5">
        <v>6021</v>
      </c>
      <c r="Q542" s="5">
        <v>8550</v>
      </c>
      <c r="R542" s="17"/>
      <c r="S542" s="17"/>
      <c r="T542" s="5" t="s">
        <v>1001</v>
      </c>
      <c r="U542" s="5" t="s">
        <v>909</v>
      </c>
      <c r="V542" s="5" t="s">
        <v>910</v>
      </c>
      <c r="W542" s="5" t="s">
        <v>911</v>
      </c>
      <c r="X542" s="5" t="s">
        <v>912</v>
      </c>
    </row>
    <row r="543" spans="1:24">
      <c r="A543" s="5" t="s">
        <v>518</v>
      </c>
      <c r="B543" s="10">
        <v>41800</v>
      </c>
      <c r="C543" s="10"/>
      <c r="D543" s="5" t="s">
        <v>1546</v>
      </c>
      <c r="E543" s="5">
        <v>10011</v>
      </c>
      <c r="F543" s="5" t="s">
        <v>1321</v>
      </c>
      <c r="G543" s="5">
        <v>1</v>
      </c>
      <c r="H543" s="2" t="s">
        <v>998</v>
      </c>
      <c r="I543" s="2" t="s">
        <v>899</v>
      </c>
      <c r="J543" s="2" t="s">
        <v>901</v>
      </c>
      <c r="K543" s="5" t="s">
        <v>1021</v>
      </c>
      <c r="L543" s="5">
        <v>3788</v>
      </c>
      <c r="M543" s="5">
        <v>2170</v>
      </c>
      <c r="N543" s="5" t="s">
        <v>923</v>
      </c>
      <c r="O543" s="8">
        <v>4</v>
      </c>
      <c r="P543" s="5">
        <v>2170</v>
      </c>
      <c r="Q543" s="5">
        <v>3788</v>
      </c>
      <c r="R543" s="17"/>
      <c r="S543" s="17"/>
      <c r="T543" s="5" t="s">
        <v>998</v>
      </c>
      <c r="U543" s="5" t="s">
        <v>898</v>
      </c>
      <c r="V543" s="5" t="s">
        <v>899</v>
      </c>
      <c r="W543" s="5" t="s">
        <v>900</v>
      </c>
      <c r="X543" s="5" t="s">
        <v>901</v>
      </c>
    </row>
    <row r="544" spans="1:24">
      <c r="A544" s="5" t="s">
        <v>519</v>
      </c>
      <c r="B544" s="10">
        <v>41800</v>
      </c>
      <c r="C544" s="10"/>
      <c r="D544" s="5" t="s">
        <v>1546</v>
      </c>
      <c r="E544" s="5">
        <v>10006</v>
      </c>
      <c r="F544" s="5" t="s">
        <v>1453</v>
      </c>
      <c r="G544" s="5">
        <v>2</v>
      </c>
      <c r="H544" s="2" t="s">
        <v>1561</v>
      </c>
      <c r="I544" s="2" t="s">
        <v>882</v>
      </c>
      <c r="J544" s="2" t="s">
        <v>884</v>
      </c>
      <c r="K544" s="5" t="s">
        <v>1153</v>
      </c>
      <c r="L544" s="5">
        <v>2902</v>
      </c>
      <c r="M544" s="5">
        <v>1633</v>
      </c>
      <c r="N544" s="5" t="s">
        <v>923</v>
      </c>
      <c r="O544" s="8">
        <v>4</v>
      </c>
      <c r="P544" s="5">
        <v>3266</v>
      </c>
      <c r="Q544" s="5">
        <v>5804</v>
      </c>
      <c r="R544" s="17"/>
      <c r="S544" s="17"/>
      <c r="T544" s="5" t="s">
        <v>1561</v>
      </c>
      <c r="U544" s="5" t="s">
        <v>881</v>
      </c>
      <c r="V544" s="5" t="s">
        <v>882</v>
      </c>
      <c r="W544" s="5" t="s">
        <v>883</v>
      </c>
      <c r="X544" s="5" t="s">
        <v>884</v>
      </c>
    </row>
    <row r="545" spans="1:24">
      <c r="A545" s="5" t="s">
        <v>520</v>
      </c>
      <c r="B545" s="10">
        <v>41800</v>
      </c>
      <c r="C545" s="10"/>
      <c r="D545" s="5" t="s">
        <v>1542</v>
      </c>
      <c r="E545" s="5">
        <v>10007</v>
      </c>
      <c r="F545" s="5" t="s">
        <v>1345</v>
      </c>
      <c r="G545" s="5">
        <v>2</v>
      </c>
      <c r="H545" s="2" t="s">
        <v>994</v>
      </c>
      <c r="I545" s="2" t="s">
        <v>886</v>
      </c>
      <c r="J545" s="2" t="s">
        <v>887</v>
      </c>
      <c r="K545" s="5" t="s">
        <v>1045</v>
      </c>
      <c r="L545" s="5">
        <v>4906</v>
      </c>
      <c r="M545" s="5">
        <v>2269</v>
      </c>
      <c r="N545" s="5" t="s">
        <v>918</v>
      </c>
      <c r="O545" s="8">
        <v>6</v>
      </c>
      <c r="P545" s="5">
        <v>4538</v>
      </c>
      <c r="Q545" s="5">
        <v>9812</v>
      </c>
      <c r="R545" s="17"/>
      <c r="S545" s="17"/>
      <c r="T545" s="5" t="s">
        <v>994</v>
      </c>
      <c r="U545" s="5" t="s">
        <v>885</v>
      </c>
      <c r="V545" s="5" t="s">
        <v>886</v>
      </c>
      <c r="W545" s="5" t="s">
        <v>879</v>
      </c>
      <c r="X545" s="5" t="s">
        <v>887</v>
      </c>
    </row>
    <row r="546" spans="1:24">
      <c r="A546" s="5" t="s">
        <v>521</v>
      </c>
      <c r="B546" s="10">
        <v>41800</v>
      </c>
      <c r="C546" s="10"/>
      <c r="D546" s="5" t="s">
        <v>1546</v>
      </c>
      <c r="E546" s="5">
        <v>10003</v>
      </c>
      <c r="F546" s="5" t="s">
        <v>1519</v>
      </c>
      <c r="G546" s="5">
        <v>3</v>
      </c>
      <c r="H546" s="2" t="s">
        <v>991</v>
      </c>
      <c r="I546" s="2" t="s">
        <v>872</v>
      </c>
      <c r="J546" s="2" t="s">
        <v>874</v>
      </c>
      <c r="K546" s="5" t="s">
        <v>1219</v>
      </c>
      <c r="L546" s="5">
        <v>3339</v>
      </c>
      <c r="M546" s="5">
        <v>2274</v>
      </c>
      <c r="N546" s="5" t="s">
        <v>918</v>
      </c>
      <c r="O546" s="8">
        <v>4</v>
      </c>
      <c r="P546" s="5">
        <v>6822</v>
      </c>
      <c r="Q546" s="5">
        <v>10017</v>
      </c>
      <c r="R546" s="17"/>
      <c r="S546" s="17"/>
      <c r="T546" s="5" t="s">
        <v>991</v>
      </c>
      <c r="U546" s="5" t="s">
        <v>871</v>
      </c>
      <c r="V546" s="5" t="s">
        <v>872</v>
      </c>
      <c r="W546" s="5" t="s">
        <v>873</v>
      </c>
      <c r="X546" s="5" t="s">
        <v>874</v>
      </c>
    </row>
    <row r="547" spans="1:24">
      <c r="A547" s="5" t="s">
        <v>522</v>
      </c>
      <c r="B547" s="10">
        <v>41800</v>
      </c>
      <c r="C547" s="10"/>
      <c r="D547" s="5" t="s">
        <v>1545</v>
      </c>
      <c r="E547" s="5">
        <v>10002</v>
      </c>
      <c r="F547" s="5" t="s">
        <v>1308</v>
      </c>
      <c r="G547" s="5">
        <v>3</v>
      </c>
      <c r="H547" s="2" t="s">
        <v>990</v>
      </c>
      <c r="I547" s="2" t="s">
        <v>868</v>
      </c>
      <c r="J547" s="2" t="s">
        <v>870</v>
      </c>
      <c r="K547" s="5" t="s">
        <v>983</v>
      </c>
      <c r="L547" s="5">
        <v>4325</v>
      </c>
      <c r="M547" s="5">
        <v>1734</v>
      </c>
      <c r="N547" s="5" t="s">
        <v>925</v>
      </c>
      <c r="O547" s="8">
        <v>6</v>
      </c>
      <c r="P547" s="5">
        <v>5202</v>
      </c>
      <c r="Q547" s="5">
        <v>12975</v>
      </c>
      <c r="R547" s="17"/>
      <c r="S547" s="17"/>
      <c r="T547" s="5" t="s">
        <v>990</v>
      </c>
      <c r="U547" s="5" t="s">
        <v>867</v>
      </c>
      <c r="V547" s="5" t="s">
        <v>868</v>
      </c>
      <c r="W547" s="5" t="s">
        <v>869</v>
      </c>
      <c r="X547" s="5" t="s">
        <v>870</v>
      </c>
    </row>
    <row r="548" spans="1:24">
      <c r="A548" s="5" t="s">
        <v>1596</v>
      </c>
      <c r="B548" s="10">
        <v>41802</v>
      </c>
      <c r="C548" s="10"/>
      <c r="D548" s="5" t="s">
        <v>1543</v>
      </c>
      <c r="E548" s="5">
        <v>10011</v>
      </c>
      <c r="F548" s="5" t="s">
        <v>1312</v>
      </c>
      <c r="G548" s="5">
        <v>1</v>
      </c>
      <c r="H548" s="2" t="s">
        <v>998</v>
      </c>
      <c r="I548" s="2" t="s">
        <v>899</v>
      </c>
      <c r="J548" s="2" t="s">
        <v>901</v>
      </c>
      <c r="K548" s="5" t="s">
        <v>1017</v>
      </c>
      <c r="L548" s="5">
        <v>3566</v>
      </c>
      <c r="M548" s="5">
        <v>2276</v>
      </c>
      <c r="N548" s="5" t="s">
        <v>918</v>
      </c>
      <c r="O548" s="8">
        <v>10</v>
      </c>
      <c r="P548" s="5">
        <v>2276</v>
      </c>
      <c r="Q548" s="5">
        <v>3566</v>
      </c>
      <c r="R548" s="17"/>
      <c r="S548" s="17"/>
      <c r="T548" s="5" t="s">
        <v>998</v>
      </c>
      <c r="U548" s="5" t="s">
        <v>898</v>
      </c>
      <c r="V548" s="5" t="s">
        <v>899</v>
      </c>
      <c r="W548" s="5" t="s">
        <v>900</v>
      </c>
      <c r="X548" s="5" t="s">
        <v>901</v>
      </c>
    </row>
    <row r="549" spans="1:24">
      <c r="A549" s="5" t="s">
        <v>523</v>
      </c>
      <c r="B549" s="10">
        <v>41802</v>
      </c>
      <c r="C549" s="10"/>
      <c r="D549" s="5" t="s">
        <v>1545</v>
      </c>
      <c r="E549" s="5">
        <v>10013</v>
      </c>
      <c r="F549" s="5" t="s">
        <v>1519</v>
      </c>
      <c r="G549" s="5">
        <v>2</v>
      </c>
      <c r="H549" s="2" t="s">
        <v>1000</v>
      </c>
      <c r="I549" s="2" t="s">
        <v>906</v>
      </c>
      <c r="J549" s="2" t="s">
        <v>908</v>
      </c>
      <c r="K549" s="5" t="s">
        <v>1219</v>
      </c>
      <c r="L549" s="5">
        <v>3339</v>
      </c>
      <c r="M549" s="5">
        <v>2274</v>
      </c>
      <c r="N549" s="5" t="s">
        <v>918</v>
      </c>
      <c r="O549" s="8">
        <v>6</v>
      </c>
      <c r="P549" s="5">
        <v>4548</v>
      </c>
      <c r="Q549" s="5">
        <v>6678</v>
      </c>
      <c r="R549" s="17"/>
      <c r="S549" s="17"/>
      <c r="T549" s="5" t="s">
        <v>1000</v>
      </c>
      <c r="U549" s="5" t="s">
        <v>905</v>
      </c>
      <c r="V549" s="5" t="s">
        <v>906</v>
      </c>
      <c r="W549" s="5" t="s">
        <v>907</v>
      </c>
      <c r="X549" s="5" t="s">
        <v>908</v>
      </c>
    </row>
    <row r="550" spans="1:24">
      <c r="A550" s="5" t="s">
        <v>524</v>
      </c>
      <c r="B550" s="10">
        <v>41803</v>
      </c>
      <c r="C550" s="10"/>
      <c r="D550" s="5" t="s">
        <v>1544</v>
      </c>
      <c r="E550" s="5">
        <v>10006</v>
      </c>
      <c r="F550" s="5" t="s">
        <v>1331</v>
      </c>
      <c r="G550" s="5">
        <v>1</v>
      </c>
      <c r="H550" s="2" t="s">
        <v>1561</v>
      </c>
      <c r="I550" s="2" t="s">
        <v>882</v>
      </c>
      <c r="J550" s="2" t="s">
        <v>884</v>
      </c>
      <c r="K550" s="5" t="s">
        <v>1031</v>
      </c>
      <c r="L550" s="5">
        <v>2808</v>
      </c>
      <c r="M550" s="5">
        <v>1759</v>
      </c>
      <c r="N550" s="5" t="s">
        <v>920</v>
      </c>
      <c r="O550" s="8">
        <v>3</v>
      </c>
      <c r="P550" s="5">
        <v>1759</v>
      </c>
      <c r="Q550" s="5">
        <v>2808</v>
      </c>
      <c r="R550" s="17"/>
      <c r="S550" s="17"/>
      <c r="T550" s="5" t="s">
        <v>1561</v>
      </c>
      <c r="U550" s="5" t="s">
        <v>881</v>
      </c>
      <c r="V550" s="5" t="s">
        <v>882</v>
      </c>
      <c r="W550" s="5" t="s">
        <v>883</v>
      </c>
      <c r="X550" s="5" t="s">
        <v>884</v>
      </c>
    </row>
    <row r="551" spans="1:24">
      <c r="A551" s="5" t="s">
        <v>525</v>
      </c>
      <c r="B551" s="10">
        <v>41805</v>
      </c>
      <c r="C551" s="10"/>
      <c r="D551" s="5" t="s">
        <v>1542</v>
      </c>
      <c r="E551" s="5">
        <v>10003</v>
      </c>
      <c r="F551" s="5" t="s">
        <v>1369</v>
      </c>
      <c r="G551" s="5">
        <v>1</v>
      </c>
      <c r="H551" s="2" t="s">
        <v>991</v>
      </c>
      <c r="I551" s="2" t="s">
        <v>872</v>
      </c>
      <c r="J551" s="2" t="s">
        <v>874</v>
      </c>
      <c r="K551" s="5" t="s">
        <v>1069</v>
      </c>
      <c r="L551" s="5">
        <v>3977</v>
      </c>
      <c r="M551" s="5">
        <v>2308</v>
      </c>
      <c r="N551" s="5" t="s">
        <v>923</v>
      </c>
      <c r="O551" s="8">
        <v>6</v>
      </c>
      <c r="P551" s="5">
        <v>2308</v>
      </c>
      <c r="Q551" s="5">
        <v>3977</v>
      </c>
      <c r="R551" s="17"/>
      <c r="S551" s="17"/>
      <c r="T551" s="5" t="s">
        <v>991</v>
      </c>
      <c r="U551" s="5" t="s">
        <v>871</v>
      </c>
      <c r="V551" s="5" t="s">
        <v>872</v>
      </c>
      <c r="W551" s="5" t="s">
        <v>873</v>
      </c>
      <c r="X551" s="5" t="s">
        <v>874</v>
      </c>
    </row>
    <row r="552" spans="1:24">
      <c r="A552" s="5" t="s">
        <v>526</v>
      </c>
      <c r="B552" s="10">
        <v>41805</v>
      </c>
      <c r="C552" s="10"/>
      <c r="D552" s="5" t="s">
        <v>1544</v>
      </c>
      <c r="E552" s="5">
        <v>10012</v>
      </c>
      <c r="F552" s="5" t="s">
        <v>1297</v>
      </c>
      <c r="G552" s="5">
        <v>3</v>
      </c>
      <c r="H552" s="2" t="s">
        <v>999</v>
      </c>
      <c r="I552" s="2" t="s">
        <v>903</v>
      </c>
      <c r="J552" s="2" t="s">
        <v>904</v>
      </c>
      <c r="K552" s="5" t="s">
        <v>961</v>
      </c>
      <c r="L552" s="5">
        <v>3282</v>
      </c>
      <c r="M552" s="5">
        <v>1654</v>
      </c>
      <c r="N552" s="5" t="s">
        <v>925</v>
      </c>
      <c r="O552" s="8">
        <v>3</v>
      </c>
      <c r="P552" s="5">
        <v>4962</v>
      </c>
      <c r="Q552" s="5">
        <v>9846</v>
      </c>
      <c r="R552" s="17"/>
      <c r="S552" s="17"/>
      <c r="T552" s="5" t="s">
        <v>999</v>
      </c>
      <c r="U552" s="5" t="s">
        <v>902</v>
      </c>
      <c r="V552" s="5" t="s">
        <v>903</v>
      </c>
      <c r="W552" s="5" t="s">
        <v>879</v>
      </c>
      <c r="X552" s="5" t="s">
        <v>904</v>
      </c>
    </row>
    <row r="553" spans="1:24">
      <c r="A553" s="5" t="s">
        <v>527</v>
      </c>
      <c r="B553" s="10">
        <v>41805</v>
      </c>
      <c r="C553" s="10"/>
      <c r="D553" s="5" t="s">
        <v>1540</v>
      </c>
      <c r="E553" s="5">
        <v>10009</v>
      </c>
      <c r="F553" s="5" t="s">
        <v>1519</v>
      </c>
      <c r="G553" s="5">
        <v>3</v>
      </c>
      <c r="H553" s="2" t="s">
        <v>996</v>
      </c>
      <c r="I553" s="2" t="s">
        <v>892</v>
      </c>
      <c r="J553" s="2" t="s">
        <v>894</v>
      </c>
      <c r="K553" s="5" t="s">
        <v>1219</v>
      </c>
      <c r="L553" s="5">
        <v>3339</v>
      </c>
      <c r="M553" s="5">
        <v>2274</v>
      </c>
      <c r="N553" s="5" t="s">
        <v>918</v>
      </c>
      <c r="O553" s="8">
        <v>5</v>
      </c>
      <c r="P553" s="5">
        <v>6822</v>
      </c>
      <c r="Q553" s="5">
        <v>10017</v>
      </c>
      <c r="R553" s="17"/>
      <c r="S553" s="17"/>
      <c r="T553" s="5" t="s">
        <v>996</v>
      </c>
      <c r="U553" s="5" t="s">
        <v>891</v>
      </c>
      <c r="V553" s="5" t="s">
        <v>892</v>
      </c>
      <c r="W553" s="5" t="s">
        <v>893</v>
      </c>
      <c r="X553" s="5" t="s">
        <v>894</v>
      </c>
    </row>
    <row r="554" spans="1:24">
      <c r="A554" s="5" t="s">
        <v>528</v>
      </c>
      <c r="B554" s="10">
        <v>41807</v>
      </c>
      <c r="C554" s="10"/>
      <c r="D554" s="5" t="s">
        <v>1540</v>
      </c>
      <c r="E554" s="5">
        <v>10011</v>
      </c>
      <c r="F554" s="5" t="s">
        <v>1401</v>
      </c>
      <c r="G554" s="5">
        <v>1</v>
      </c>
      <c r="H554" s="2" t="s">
        <v>998</v>
      </c>
      <c r="I554" s="2" t="s">
        <v>899</v>
      </c>
      <c r="J554" s="2" t="s">
        <v>901</v>
      </c>
      <c r="K554" s="5" t="s">
        <v>1101</v>
      </c>
      <c r="L554" s="5">
        <v>4230</v>
      </c>
      <c r="M554" s="5">
        <v>1812</v>
      </c>
      <c r="N554" s="5" t="s">
        <v>925</v>
      </c>
      <c r="O554" s="8">
        <v>5</v>
      </c>
      <c r="P554" s="5">
        <v>1812</v>
      </c>
      <c r="Q554" s="5">
        <v>4230</v>
      </c>
      <c r="R554" s="17"/>
      <c r="S554" s="17"/>
      <c r="T554" s="5" t="s">
        <v>998</v>
      </c>
      <c r="U554" s="5" t="s">
        <v>898</v>
      </c>
      <c r="V554" s="5" t="s">
        <v>899</v>
      </c>
      <c r="W554" s="5" t="s">
        <v>900</v>
      </c>
      <c r="X554" s="5" t="s">
        <v>901</v>
      </c>
    </row>
    <row r="555" spans="1:24">
      <c r="A555" s="5" t="s">
        <v>529</v>
      </c>
      <c r="B555" s="10">
        <v>41809</v>
      </c>
      <c r="C555" s="10"/>
      <c r="D555" s="5" t="s">
        <v>1541</v>
      </c>
      <c r="E555" s="5">
        <v>10006</v>
      </c>
      <c r="F555" s="5" t="s">
        <v>1495</v>
      </c>
      <c r="G555" s="5">
        <v>1</v>
      </c>
      <c r="H555" s="2" t="s">
        <v>1561</v>
      </c>
      <c r="I555" s="2" t="s">
        <v>882</v>
      </c>
      <c r="J555" s="2" t="s">
        <v>884</v>
      </c>
      <c r="K555" s="5" t="s">
        <v>1195</v>
      </c>
      <c r="L555" s="5">
        <v>3034</v>
      </c>
      <c r="M555" s="5">
        <v>2312</v>
      </c>
      <c r="N555" s="5" t="s">
        <v>918</v>
      </c>
      <c r="O555" s="8">
        <v>8</v>
      </c>
      <c r="P555" s="5">
        <v>2312</v>
      </c>
      <c r="Q555" s="5">
        <v>3034</v>
      </c>
      <c r="R555" s="17"/>
      <c r="S555" s="17"/>
      <c r="T555" s="5" t="s">
        <v>1561</v>
      </c>
      <c r="U555" s="5" t="s">
        <v>881</v>
      </c>
      <c r="V555" s="5" t="s">
        <v>882</v>
      </c>
      <c r="W555" s="5" t="s">
        <v>883</v>
      </c>
      <c r="X555" s="5" t="s">
        <v>884</v>
      </c>
    </row>
    <row r="556" spans="1:24">
      <c r="A556" s="5" t="s">
        <v>530</v>
      </c>
      <c r="B556" s="10">
        <v>41809</v>
      </c>
      <c r="C556" s="10"/>
      <c r="D556" s="5" t="s">
        <v>1543</v>
      </c>
      <c r="E556" s="5">
        <v>10001</v>
      </c>
      <c r="F556" s="5" t="s">
        <v>1267</v>
      </c>
      <c r="G556" s="5">
        <v>1</v>
      </c>
      <c r="H556" s="2" t="s">
        <v>1562</v>
      </c>
      <c r="I556" s="2" t="s">
        <v>864</v>
      </c>
      <c r="J556" s="2" t="s">
        <v>866</v>
      </c>
      <c r="K556" s="5" t="s">
        <v>958</v>
      </c>
      <c r="L556" s="5">
        <v>3832</v>
      </c>
      <c r="M556" s="5">
        <v>1570</v>
      </c>
      <c r="N556" s="5" t="s">
        <v>918</v>
      </c>
      <c r="O556" s="8">
        <v>10</v>
      </c>
      <c r="P556" s="5">
        <v>1570</v>
      </c>
      <c r="Q556" s="5">
        <v>3832</v>
      </c>
      <c r="R556" s="17"/>
      <c r="S556" s="17"/>
      <c r="T556" s="5" t="s">
        <v>1562</v>
      </c>
      <c r="U556" s="5" t="s">
        <v>863</v>
      </c>
      <c r="V556" s="5" t="s">
        <v>864</v>
      </c>
      <c r="W556" s="5" t="s">
        <v>865</v>
      </c>
      <c r="X556" s="5" t="s">
        <v>866</v>
      </c>
    </row>
    <row r="557" spans="1:24">
      <c r="A557" s="5" t="s">
        <v>531</v>
      </c>
      <c r="B557" s="10">
        <v>41810</v>
      </c>
      <c r="C557" s="10"/>
      <c r="D557" s="5" t="s">
        <v>1544</v>
      </c>
      <c r="E557" s="5">
        <v>10015</v>
      </c>
      <c r="F557" s="5" t="s">
        <v>1245</v>
      </c>
      <c r="G557" s="5">
        <v>1</v>
      </c>
      <c r="H557" s="2" t="s">
        <v>1002</v>
      </c>
      <c r="I557" s="2" t="s">
        <v>914</v>
      </c>
      <c r="J557" s="2" t="s">
        <v>915</v>
      </c>
      <c r="K557" s="5" t="s">
        <v>949</v>
      </c>
      <c r="L557" s="5">
        <v>2553</v>
      </c>
      <c r="M557" s="5">
        <v>1638</v>
      </c>
      <c r="N557" s="5" t="s">
        <v>920</v>
      </c>
      <c r="O557" s="8">
        <v>3</v>
      </c>
      <c r="P557" s="5">
        <v>1638</v>
      </c>
      <c r="Q557" s="5">
        <v>2553</v>
      </c>
      <c r="R557" s="17"/>
      <c r="S557" s="17"/>
      <c r="T557" s="5" t="s">
        <v>1002</v>
      </c>
      <c r="U557" s="5" t="s">
        <v>913</v>
      </c>
      <c r="V557" s="5" t="s">
        <v>914</v>
      </c>
      <c r="W557" s="5" t="s">
        <v>907</v>
      </c>
      <c r="X557" s="5" t="s">
        <v>915</v>
      </c>
    </row>
    <row r="558" spans="1:24">
      <c r="A558" s="5" t="s">
        <v>532</v>
      </c>
      <c r="B558" s="10">
        <v>41810</v>
      </c>
      <c r="C558" s="10"/>
      <c r="D558" s="5" t="s">
        <v>1543</v>
      </c>
      <c r="E558" s="5">
        <v>10005</v>
      </c>
      <c r="F558" s="5" t="s">
        <v>1350</v>
      </c>
      <c r="G558" s="5">
        <v>1</v>
      </c>
      <c r="H558" s="2" t="s">
        <v>993</v>
      </c>
      <c r="I558" s="2" t="s">
        <v>878</v>
      </c>
      <c r="J558" s="2" t="s">
        <v>880</v>
      </c>
      <c r="K558" s="5" t="s">
        <v>1050</v>
      </c>
      <c r="L558" s="5">
        <v>2562</v>
      </c>
      <c r="M558" s="5">
        <v>1527</v>
      </c>
      <c r="N558" s="5" t="s">
        <v>918</v>
      </c>
      <c r="O558" s="8">
        <v>10</v>
      </c>
      <c r="P558" s="5">
        <v>1527</v>
      </c>
      <c r="Q558" s="5">
        <v>2562</v>
      </c>
      <c r="R558" s="17"/>
      <c r="S558" s="17"/>
      <c r="T558" s="5" t="s">
        <v>993</v>
      </c>
      <c r="U558" s="5" t="s">
        <v>877</v>
      </c>
      <c r="V558" s="5" t="s">
        <v>878</v>
      </c>
      <c r="W558" s="5" t="s">
        <v>879</v>
      </c>
      <c r="X558" s="5" t="s">
        <v>880</v>
      </c>
    </row>
    <row r="559" spans="1:24">
      <c r="A559" s="5" t="s">
        <v>533</v>
      </c>
      <c r="B559" s="10">
        <v>41810</v>
      </c>
      <c r="C559" s="10"/>
      <c r="D559" s="5" t="s">
        <v>1545</v>
      </c>
      <c r="E559" s="5">
        <v>10005</v>
      </c>
      <c r="F559" s="5" t="s">
        <v>1383</v>
      </c>
      <c r="G559" s="5">
        <v>1</v>
      </c>
      <c r="H559" s="2" t="s">
        <v>993</v>
      </c>
      <c r="I559" s="2" t="s">
        <v>878</v>
      </c>
      <c r="J559" s="2" t="s">
        <v>880</v>
      </c>
      <c r="K559" s="5" t="s">
        <v>1083</v>
      </c>
      <c r="L559" s="5">
        <v>2576</v>
      </c>
      <c r="M559" s="5">
        <v>1826</v>
      </c>
      <c r="N559" s="5" t="s">
        <v>918</v>
      </c>
      <c r="O559" s="8">
        <v>6</v>
      </c>
      <c r="P559" s="5">
        <v>1826</v>
      </c>
      <c r="Q559" s="5">
        <v>2576</v>
      </c>
      <c r="R559" s="17"/>
      <c r="S559" s="17"/>
      <c r="T559" s="5" t="s">
        <v>993</v>
      </c>
      <c r="U559" s="5" t="s">
        <v>877</v>
      </c>
      <c r="V559" s="5" t="s">
        <v>878</v>
      </c>
      <c r="W559" s="5" t="s">
        <v>879</v>
      </c>
      <c r="X559" s="5" t="s">
        <v>880</v>
      </c>
    </row>
    <row r="560" spans="1:24">
      <c r="A560" s="5" t="s">
        <v>534</v>
      </c>
      <c r="B560" s="10">
        <v>41810</v>
      </c>
      <c r="C560" s="10"/>
      <c r="D560" s="5" t="s">
        <v>1545</v>
      </c>
      <c r="E560" s="5">
        <v>10010</v>
      </c>
      <c r="F560" s="5" t="s">
        <v>1323</v>
      </c>
      <c r="G560" s="5">
        <v>1</v>
      </c>
      <c r="H560" s="2" t="s">
        <v>997</v>
      </c>
      <c r="I560" s="2" t="s">
        <v>896</v>
      </c>
      <c r="J560" s="2" t="s">
        <v>897</v>
      </c>
      <c r="K560" s="5" t="s">
        <v>1023</v>
      </c>
      <c r="L560" s="5">
        <v>3569</v>
      </c>
      <c r="M560" s="5">
        <v>2320</v>
      </c>
      <c r="N560" s="5" t="s">
        <v>923</v>
      </c>
      <c r="O560" s="8">
        <v>6</v>
      </c>
      <c r="P560" s="5">
        <v>2320</v>
      </c>
      <c r="Q560" s="5">
        <v>3569</v>
      </c>
      <c r="R560" s="17"/>
      <c r="S560" s="17"/>
      <c r="T560" s="5" t="s">
        <v>997</v>
      </c>
      <c r="U560" s="5" t="s">
        <v>895</v>
      </c>
      <c r="V560" s="5" t="s">
        <v>896</v>
      </c>
      <c r="W560" s="5" t="s">
        <v>879</v>
      </c>
      <c r="X560" s="5" t="s">
        <v>897</v>
      </c>
    </row>
    <row r="561" spans="1:24">
      <c r="A561" s="5" t="s">
        <v>535</v>
      </c>
      <c r="B561" s="10">
        <v>41810</v>
      </c>
      <c r="C561" s="10"/>
      <c r="D561" s="5" t="s">
        <v>1545</v>
      </c>
      <c r="E561" s="5">
        <v>10003</v>
      </c>
      <c r="F561" s="5" t="s">
        <v>1465</v>
      </c>
      <c r="G561" s="5">
        <v>1</v>
      </c>
      <c r="H561" s="2" t="s">
        <v>991</v>
      </c>
      <c r="I561" s="2" t="s">
        <v>872</v>
      </c>
      <c r="J561" s="2" t="s">
        <v>874</v>
      </c>
      <c r="K561" s="5" t="s">
        <v>1165</v>
      </c>
      <c r="L561" s="5">
        <v>3644</v>
      </c>
      <c r="M561" s="5">
        <v>1954</v>
      </c>
      <c r="N561" s="5" t="s">
        <v>920</v>
      </c>
      <c r="O561" s="8">
        <v>6</v>
      </c>
      <c r="P561" s="5">
        <v>1954</v>
      </c>
      <c r="Q561" s="5">
        <v>3644</v>
      </c>
      <c r="R561" s="17"/>
      <c r="S561" s="17"/>
      <c r="T561" s="5" t="s">
        <v>991</v>
      </c>
      <c r="U561" s="5" t="s">
        <v>871</v>
      </c>
      <c r="V561" s="5" t="s">
        <v>872</v>
      </c>
      <c r="W561" s="5" t="s">
        <v>873</v>
      </c>
      <c r="X561" s="5" t="s">
        <v>874</v>
      </c>
    </row>
    <row r="562" spans="1:24">
      <c r="A562" s="5" t="s">
        <v>536</v>
      </c>
      <c r="B562" s="10">
        <v>41810</v>
      </c>
      <c r="C562" s="10"/>
      <c r="D562" s="5" t="s">
        <v>1539</v>
      </c>
      <c r="E562" s="5">
        <v>10005</v>
      </c>
      <c r="F562" s="5" t="s">
        <v>1404</v>
      </c>
      <c r="G562" s="5">
        <v>2</v>
      </c>
      <c r="H562" s="2" t="s">
        <v>993</v>
      </c>
      <c r="I562" s="2" t="s">
        <v>878</v>
      </c>
      <c r="J562" s="2" t="s">
        <v>880</v>
      </c>
      <c r="K562" s="5" t="s">
        <v>1104</v>
      </c>
      <c r="L562" s="5">
        <v>2889</v>
      </c>
      <c r="M562" s="5">
        <v>1384</v>
      </c>
      <c r="N562" s="5" t="s">
        <v>918</v>
      </c>
      <c r="O562" s="8">
        <v>4</v>
      </c>
      <c r="P562" s="5">
        <v>2768</v>
      </c>
      <c r="Q562" s="5">
        <v>5778</v>
      </c>
      <c r="R562" s="17"/>
      <c r="S562" s="17"/>
      <c r="T562" s="5" t="s">
        <v>993</v>
      </c>
      <c r="U562" s="5" t="s">
        <v>877</v>
      </c>
      <c r="V562" s="5" t="s">
        <v>878</v>
      </c>
      <c r="W562" s="5" t="s">
        <v>879</v>
      </c>
      <c r="X562" s="5" t="s">
        <v>880</v>
      </c>
    </row>
    <row r="563" spans="1:24">
      <c r="A563" s="5" t="s">
        <v>537</v>
      </c>
      <c r="B563" s="10">
        <v>41810</v>
      </c>
      <c r="C563" s="10"/>
      <c r="D563" s="5" t="s">
        <v>1544</v>
      </c>
      <c r="E563" s="5">
        <v>10014</v>
      </c>
      <c r="F563" s="5" t="s">
        <v>1372</v>
      </c>
      <c r="G563" s="5">
        <v>2</v>
      </c>
      <c r="H563" s="2" t="s">
        <v>1001</v>
      </c>
      <c r="I563" s="2" t="s">
        <v>910</v>
      </c>
      <c r="J563" s="2" t="s">
        <v>912</v>
      </c>
      <c r="K563" s="5" t="s">
        <v>1072</v>
      </c>
      <c r="L563" s="5">
        <v>3065</v>
      </c>
      <c r="M563" s="5">
        <v>1426</v>
      </c>
      <c r="N563" s="5" t="s">
        <v>923</v>
      </c>
      <c r="O563" s="8">
        <v>3</v>
      </c>
      <c r="P563" s="5">
        <v>2852</v>
      </c>
      <c r="Q563" s="5">
        <v>6130</v>
      </c>
      <c r="R563" s="17"/>
      <c r="S563" s="17"/>
      <c r="T563" s="5" t="s">
        <v>1001</v>
      </c>
      <c r="U563" s="5" t="s">
        <v>909</v>
      </c>
      <c r="V563" s="5" t="s">
        <v>910</v>
      </c>
      <c r="W563" s="5" t="s">
        <v>911</v>
      </c>
      <c r="X563" s="5" t="s">
        <v>912</v>
      </c>
    </row>
    <row r="564" spans="1:24">
      <c r="A564" s="5" t="s">
        <v>1597</v>
      </c>
      <c r="B564" s="10">
        <v>41810</v>
      </c>
      <c r="C564" s="10"/>
      <c r="D564" s="5" t="s">
        <v>1546</v>
      </c>
      <c r="E564" s="5">
        <v>10009</v>
      </c>
      <c r="F564" s="5" t="s">
        <v>1259</v>
      </c>
      <c r="G564" s="5">
        <v>2</v>
      </c>
      <c r="H564" s="2" t="s">
        <v>996</v>
      </c>
      <c r="I564" s="2" t="s">
        <v>892</v>
      </c>
      <c r="J564" s="2" t="s">
        <v>894</v>
      </c>
      <c r="K564" s="5" t="s">
        <v>930</v>
      </c>
      <c r="L564" s="5">
        <v>4724</v>
      </c>
      <c r="M564" s="5">
        <v>2467</v>
      </c>
      <c r="N564" s="5" t="s">
        <v>918</v>
      </c>
      <c r="O564" s="8">
        <v>4</v>
      </c>
      <c r="P564" s="5">
        <v>4934</v>
      </c>
      <c r="Q564" s="5">
        <v>9448</v>
      </c>
      <c r="R564" s="17"/>
      <c r="S564" s="17"/>
      <c r="T564" s="5" t="s">
        <v>996</v>
      </c>
      <c r="U564" s="5" t="s">
        <v>891</v>
      </c>
      <c r="V564" s="5" t="s">
        <v>892</v>
      </c>
      <c r="W564" s="5" t="s">
        <v>893</v>
      </c>
      <c r="X564" s="5" t="s">
        <v>894</v>
      </c>
    </row>
    <row r="565" spans="1:24">
      <c r="A565" s="5" t="s">
        <v>538</v>
      </c>
      <c r="B565" s="10">
        <v>41810</v>
      </c>
      <c r="C565" s="10"/>
      <c r="D565" s="5" t="s">
        <v>1540</v>
      </c>
      <c r="E565" s="5">
        <v>10012</v>
      </c>
      <c r="F565" s="5" t="s">
        <v>1386</v>
      </c>
      <c r="G565" s="5">
        <v>3</v>
      </c>
      <c r="H565" s="2" t="s">
        <v>999</v>
      </c>
      <c r="I565" s="2" t="s">
        <v>903</v>
      </c>
      <c r="J565" s="2" t="s">
        <v>904</v>
      </c>
      <c r="K565" s="5" t="s">
        <v>1086</v>
      </c>
      <c r="L565" s="5">
        <v>4006</v>
      </c>
      <c r="M565" s="5">
        <v>1320</v>
      </c>
      <c r="N565" s="5" t="s">
        <v>923</v>
      </c>
      <c r="O565" s="8">
        <v>5</v>
      </c>
      <c r="P565" s="5">
        <v>3960</v>
      </c>
      <c r="Q565" s="5">
        <v>12018</v>
      </c>
      <c r="R565" s="17"/>
      <c r="S565" s="17"/>
      <c r="T565" s="5" t="s">
        <v>999</v>
      </c>
      <c r="U565" s="5" t="s">
        <v>902</v>
      </c>
      <c r="V565" s="5" t="s">
        <v>903</v>
      </c>
      <c r="W565" s="5" t="s">
        <v>879</v>
      </c>
      <c r="X565" s="5" t="s">
        <v>904</v>
      </c>
    </row>
    <row r="566" spans="1:24">
      <c r="A566" s="5" t="s">
        <v>539</v>
      </c>
      <c r="B566" s="10">
        <v>41811</v>
      </c>
      <c r="C566" s="10"/>
      <c r="D566" s="5" t="s">
        <v>1541</v>
      </c>
      <c r="E566" s="5">
        <v>10012</v>
      </c>
      <c r="F566" s="5" t="s">
        <v>1395</v>
      </c>
      <c r="G566" s="5">
        <v>2</v>
      </c>
      <c r="H566" s="2" t="s">
        <v>999</v>
      </c>
      <c r="I566" s="2" t="s">
        <v>903</v>
      </c>
      <c r="J566" s="2" t="s">
        <v>904</v>
      </c>
      <c r="K566" s="5" t="s">
        <v>1095</v>
      </c>
      <c r="L566" s="5">
        <v>2867</v>
      </c>
      <c r="M566" s="5">
        <v>2295</v>
      </c>
      <c r="N566" s="5" t="s">
        <v>925</v>
      </c>
      <c r="O566" s="8">
        <v>8</v>
      </c>
      <c r="P566" s="5">
        <v>4590</v>
      </c>
      <c r="Q566" s="5">
        <v>5734</v>
      </c>
      <c r="R566" s="17"/>
      <c r="S566" s="17"/>
      <c r="T566" s="5" t="s">
        <v>999</v>
      </c>
      <c r="U566" s="5" t="s">
        <v>902</v>
      </c>
      <c r="V566" s="5" t="s">
        <v>903</v>
      </c>
      <c r="W566" s="5" t="s">
        <v>879</v>
      </c>
      <c r="X566" s="5" t="s">
        <v>904</v>
      </c>
    </row>
    <row r="567" spans="1:24">
      <c r="A567" s="5" t="s">
        <v>540</v>
      </c>
      <c r="B567" s="10">
        <v>41811</v>
      </c>
      <c r="C567" s="10"/>
      <c r="D567" s="5" t="s">
        <v>1546</v>
      </c>
      <c r="E567" s="5">
        <v>10013</v>
      </c>
      <c r="F567" s="5" t="s">
        <v>1273</v>
      </c>
      <c r="G567" s="5">
        <v>2</v>
      </c>
      <c r="H567" s="2" t="s">
        <v>1000</v>
      </c>
      <c r="I567" s="2" t="s">
        <v>906</v>
      </c>
      <c r="J567" s="2" t="s">
        <v>908</v>
      </c>
      <c r="K567" s="5" t="s">
        <v>1003</v>
      </c>
      <c r="L567" s="5">
        <v>3507</v>
      </c>
      <c r="M567" s="5">
        <v>1643</v>
      </c>
      <c r="N567" s="5" t="s">
        <v>923</v>
      </c>
      <c r="O567" s="8">
        <v>4</v>
      </c>
      <c r="P567" s="5">
        <v>3286</v>
      </c>
      <c r="Q567" s="5">
        <v>7014</v>
      </c>
      <c r="R567" s="17"/>
      <c r="S567" s="17"/>
      <c r="T567" s="5" t="s">
        <v>1000</v>
      </c>
      <c r="U567" s="5" t="s">
        <v>905</v>
      </c>
      <c r="V567" s="5" t="s">
        <v>906</v>
      </c>
      <c r="W567" s="5" t="s">
        <v>907</v>
      </c>
      <c r="X567" s="5" t="s">
        <v>908</v>
      </c>
    </row>
    <row r="568" spans="1:24">
      <c r="A568" s="5" t="s">
        <v>541</v>
      </c>
      <c r="B568" s="10">
        <v>41811</v>
      </c>
      <c r="C568" s="10"/>
      <c r="D568" s="5" t="s">
        <v>1546</v>
      </c>
      <c r="E568" s="5">
        <v>10002</v>
      </c>
      <c r="F568" s="5" t="s">
        <v>1515</v>
      </c>
      <c r="G568" s="5">
        <v>3</v>
      </c>
      <c r="H568" s="2" t="s">
        <v>990</v>
      </c>
      <c r="I568" s="2" t="s">
        <v>868</v>
      </c>
      <c r="J568" s="2" t="s">
        <v>870</v>
      </c>
      <c r="K568" s="5" t="s">
        <v>1215</v>
      </c>
      <c r="L568" s="5">
        <v>4092</v>
      </c>
      <c r="M568" s="5">
        <v>1482</v>
      </c>
      <c r="N568" s="5" t="s">
        <v>923</v>
      </c>
      <c r="O568" s="8">
        <v>4</v>
      </c>
      <c r="P568" s="5">
        <v>4446</v>
      </c>
      <c r="Q568" s="5">
        <v>12276</v>
      </c>
      <c r="R568" s="17"/>
      <c r="S568" s="17"/>
      <c r="T568" s="5" t="s">
        <v>990</v>
      </c>
      <c r="U568" s="5" t="s">
        <v>867</v>
      </c>
      <c r="V568" s="5" t="s">
        <v>868</v>
      </c>
      <c r="W568" s="5" t="s">
        <v>869</v>
      </c>
      <c r="X568" s="5" t="s">
        <v>870</v>
      </c>
    </row>
    <row r="569" spans="1:24">
      <c r="A569" s="5" t="s">
        <v>542</v>
      </c>
      <c r="B569" s="10">
        <v>41812</v>
      </c>
      <c r="C569" s="10"/>
      <c r="D569" s="5" t="s">
        <v>1541</v>
      </c>
      <c r="E569" s="5">
        <v>10002</v>
      </c>
      <c r="F569" s="5" t="s">
        <v>1408</v>
      </c>
      <c r="G569" s="5">
        <v>1</v>
      </c>
      <c r="H569" s="2" t="s">
        <v>990</v>
      </c>
      <c r="I569" s="2" t="s">
        <v>868</v>
      </c>
      <c r="J569" s="2" t="s">
        <v>870</v>
      </c>
      <c r="K569" s="5" t="s">
        <v>1108</v>
      </c>
      <c r="L569" s="5">
        <v>2507</v>
      </c>
      <c r="M569" s="5">
        <v>1380</v>
      </c>
      <c r="N569" s="5" t="s">
        <v>918</v>
      </c>
      <c r="O569" s="8">
        <v>8</v>
      </c>
      <c r="P569" s="5">
        <v>1380</v>
      </c>
      <c r="Q569" s="5">
        <v>2507</v>
      </c>
      <c r="R569" s="17"/>
      <c r="S569" s="17"/>
      <c r="T569" s="5" t="s">
        <v>990</v>
      </c>
      <c r="U569" s="5" t="s">
        <v>867</v>
      </c>
      <c r="V569" s="5" t="s">
        <v>868</v>
      </c>
      <c r="W569" s="5" t="s">
        <v>869</v>
      </c>
      <c r="X569" s="5" t="s">
        <v>870</v>
      </c>
    </row>
    <row r="570" spans="1:24">
      <c r="A570" s="5" t="s">
        <v>543</v>
      </c>
      <c r="B570" s="10">
        <v>41812</v>
      </c>
      <c r="C570" s="10"/>
      <c r="D570" s="5" t="s">
        <v>1545</v>
      </c>
      <c r="E570" s="5">
        <v>10015</v>
      </c>
      <c r="F570" s="5" t="s">
        <v>1334</v>
      </c>
      <c r="G570" s="5">
        <v>1</v>
      </c>
      <c r="H570" s="2" t="s">
        <v>1002</v>
      </c>
      <c r="I570" s="2" t="s">
        <v>914</v>
      </c>
      <c r="J570" s="2" t="s">
        <v>915</v>
      </c>
      <c r="K570" s="5" t="s">
        <v>1034</v>
      </c>
      <c r="L570" s="5">
        <v>4914</v>
      </c>
      <c r="M570" s="5">
        <v>1632</v>
      </c>
      <c r="N570" s="5" t="s">
        <v>923</v>
      </c>
      <c r="O570" s="8">
        <v>6</v>
      </c>
      <c r="P570" s="5">
        <v>1632</v>
      </c>
      <c r="Q570" s="5">
        <v>4914</v>
      </c>
      <c r="R570" s="17"/>
      <c r="S570" s="17"/>
      <c r="T570" s="5" t="s">
        <v>1002</v>
      </c>
      <c r="U570" s="5" t="s">
        <v>913</v>
      </c>
      <c r="V570" s="5" t="s">
        <v>914</v>
      </c>
      <c r="W570" s="5" t="s">
        <v>907</v>
      </c>
      <c r="X570" s="5" t="s">
        <v>915</v>
      </c>
    </row>
    <row r="571" spans="1:24">
      <c r="A571" s="5" t="s">
        <v>544</v>
      </c>
      <c r="B571" s="10">
        <v>41816</v>
      </c>
      <c r="C571" s="10"/>
      <c r="D571" s="5" t="s">
        <v>1540</v>
      </c>
      <c r="E571" s="5">
        <v>10010</v>
      </c>
      <c r="F571" s="5" t="s">
        <v>1500</v>
      </c>
      <c r="G571" s="5">
        <v>1</v>
      </c>
      <c r="H571" s="2" t="s">
        <v>997</v>
      </c>
      <c r="I571" s="2" t="s">
        <v>896</v>
      </c>
      <c r="J571" s="2" t="s">
        <v>897</v>
      </c>
      <c r="K571" s="5" t="s">
        <v>1200</v>
      </c>
      <c r="L571" s="5">
        <v>4484</v>
      </c>
      <c r="M571" s="5">
        <v>2146</v>
      </c>
      <c r="N571" s="5" t="s">
        <v>918</v>
      </c>
      <c r="O571" s="8">
        <v>5</v>
      </c>
      <c r="P571" s="5">
        <v>2146</v>
      </c>
      <c r="Q571" s="5">
        <v>4484</v>
      </c>
      <c r="R571" s="17"/>
      <c r="S571" s="17"/>
      <c r="T571" s="5" t="s">
        <v>997</v>
      </c>
      <c r="U571" s="5" t="s">
        <v>895</v>
      </c>
      <c r="V571" s="5" t="s">
        <v>896</v>
      </c>
      <c r="W571" s="5" t="s">
        <v>879</v>
      </c>
      <c r="X571" s="5" t="s">
        <v>897</v>
      </c>
    </row>
    <row r="572" spans="1:24">
      <c r="A572" s="5" t="s">
        <v>545</v>
      </c>
      <c r="B572" s="10">
        <v>41817</v>
      </c>
      <c r="C572" s="10"/>
      <c r="D572" s="5" t="s">
        <v>1541</v>
      </c>
      <c r="E572" s="5">
        <v>10008</v>
      </c>
      <c r="F572" s="5" t="s">
        <v>1476</v>
      </c>
      <c r="G572" s="5">
        <v>1</v>
      </c>
      <c r="H572" s="2" t="s">
        <v>995</v>
      </c>
      <c r="I572" s="2" t="s">
        <v>889</v>
      </c>
      <c r="J572" s="2" t="s">
        <v>890</v>
      </c>
      <c r="K572" s="5" t="s">
        <v>1176</v>
      </c>
      <c r="L572" s="5">
        <v>4220</v>
      </c>
      <c r="M572" s="5">
        <v>1493</v>
      </c>
      <c r="N572" s="5" t="s">
        <v>918</v>
      </c>
      <c r="O572" s="8">
        <v>8</v>
      </c>
      <c r="P572" s="5">
        <v>1493</v>
      </c>
      <c r="Q572" s="5">
        <v>4220</v>
      </c>
      <c r="R572" s="17"/>
      <c r="S572" s="17"/>
      <c r="T572" s="5" t="s">
        <v>995</v>
      </c>
      <c r="U572" s="5" t="s">
        <v>888</v>
      </c>
      <c r="V572" s="5" t="s">
        <v>889</v>
      </c>
      <c r="W572" s="5" t="s">
        <v>865</v>
      </c>
      <c r="X572" s="5" t="s">
        <v>890</v>
      </c>
    </row>
    <row r="573" spans="1:24">
      <c r="A573" s="5" t="s">
        <v>546</v>
      </c>
      <c r="B573" s="10">
        <v>41818</v>
      </c>
      <c r="C573" s="10"/>
      <c r="D573" s="5" t="s">
        <v>1543</v>
      </c>
      <c r="E573" s="5">
        <v>10002</v>
      </c>
      <c r="F573" s="5" t="s">
        <v>1346</v>
      </c>
      <c r="G573" s="5">
        <v>3</v>
      </c>
      <c r="H573" s="2" t="s">
        <v>990</v>
      </c>
      <c r="I573" s="2" t="s">
        <v>868</v>
      </c>
      <c r="J573" s="2" t="s">
        <v>870</v>
      </c>
      <c r="K573" s="5" t="s">
        <v>1046</v>
      </c>
      <c r="L573" s="5">
        <v>4669</v>
      </c>
      <c r="M573" s="5">
        <v>2255</v>
      </c>
      <c r="N573" s="5" t="s">
        <v>918</v>
      </c>
      <c r="O573" s="8">
        <v>10</v>
      </c>
      <c r="P573" s="5">
        <v>6765</v>
      </c>
      <c r="Q573" s="5">
        <v>14007</v>
      </c>
      <c r="R573" s="17"/>
      <c r="S573" s="17"/>
      <c r="T573" s="5" t="s">
        <v>990</v>
      </c>
      <c r="U573" s="5" t="s">
        <v>867</v>
      </c>
      <c r="V573" s="5" t="s">
        <v>868</v>
      </c>
      <c r="W573" s="5" t="s">
        <v>869</v>
      </c>
      <c r="X573" s="5" t="s">
        <v>870</v>
      </c>
    </row>
    <row r="574" spans="1:24">
      <c r="A574" s="5" t="s">
        <v>547</v>
      </c>
      <c r="B574" s="10">
        <v>41820</v>
      </c>
      <c r="C574" s="10"/>
      <c r="D574" s="5" t="s">
        <v>1545</v>
      </c>
      <c r="E574" s="5">
        <v>10006</v>
      </c>
      <c r="F574" s="5" t="s">
        <v>1272</v>
      </c>
      <c r="G574" s="5">
        <v>1</v>
      </c>
      <c r="H574" s="2" t="s">
        <v>1561</v>
      </c>
      <c r="I574" s="2" t="s">
        <v>882</v>
      </c>
      <c r="J574" s="2" t="s">
        <v>884</v>
      </c>
      <c r="K574" s="5" t="s">
        <v>960</v>
      </c>
      <c r="L574" s="5">
        <v>4719</v>
      </c>
      <c r="M574" s="5">
        <v>2043</v>
      </c>
      <c r="N574" s="5" t="s">
        <v>918</v>
      </c>
      <c r="O574" s="8">
        <v>6</v>
      </c>
      <c r="P574" s="5">
        <v>2043</v>
      </c>
      <c r="Q574" s="5">
        <v>4719</v>
      </c>
      <c r="R574" s="17"/>
      <c r="S574" s="17"/>
      <c r="T574" s="5" t="s">
        <v>1561</v>
      </c>
      <c r="U574" s="5" t="s">
        <v>881</v>
      </c>
      <c r="V574" s="5" t="s">
        <v>882</v>
      </c>
      <c r="W574" s="5" t="s">
        <v>883</v>
      </c>
      <c r="X574" s="5" t="s">
        <v>884</v>
      </c>
    </row>
    <row r="575" spans="1:24">
      <c r="A575" s="5" t="s">
        <v>548</v>
      </c>
      <c r="B575" s="10">
        <v>41820</v>
      </c>
      <c r="C575" s="10"/>
      <c r="D575" s="5" t="s">
        <v>1546</v>
      </c>
      <c r="E575" s="5">
        <v>10010</v>
      </c>
      <c r="F575" s="5" t="s">
        <v>1379</v>
      </c>
      <c r="G575" s="5">
        <v>2</v>
      </c>
      <c r="H575" s="2" t="s">
        <v>997</v>
      </c>
      <c r="I575" s="2" t="s">
        <v>896</v>
      </c>
      <c r="J575" s="2" t="s">
        <v>897</v>
      </c>
      <c r="K575" s="5" t="s">
        <v>1079</v>
      </c>
      <c r="L575" s="5">
        <v>3574</v>
      </c>
      <c r="M575" s="5">
        <v>1747</v>
      </c>
      <c r="N575" s="5" t="s">
        <v>918</v>
      </c>
      <c r="O575" s="8">
        <v>4</v>
      </c>
      <c r="P575" s="5">
        <v>3494</v>
      </c>
      <c r="Q575" s="5">
        <v>7148</v>
      </c>
      <c r="R575" s="17"/>
      <c r="S575" s="17"/>
      <c r="T575" s="5" t="s">
        <v>997</v>
      </c>
      <c r="U575" s="5" t="s">
        <v>895</v>
      </c>
      <c r="V575" s="5" t="s">
        <v>896</v>
      </c>
      <c r="W575" s="5" t="s">
        <v>879</v>
      </c>
      <c r="X575" s="5" t="s">
        <v>897</v>
      </c>
    </row>
    <row r="576" spans="1:24">
      <c r="A576" s="5" t="s">
        <v>549</v>
      </c>
      <c r="B576" s="10">
        <v>41820</v>
      </c>
      <c r="C576" s="10"/>
      <c r="D576" s="5" t="s">
        <v>1544</v>
      </c>
      <c r="E576" s="5">
        <v>10002</v>
      </c>
      <c r="F576" s="5" t="s">
        <v>1245</v>
      </c>
      <c r="G576" s="5">
        <v>3</v>
      </c>
      <c r="H576" s="2" t="s">
        <v>990</v>
      </c>
      <c r="I576" s="2" t="s">
        <v>868</v>
      </c>
      <c r="J576" s="2" t="s">
        <v>870</v>
      </c>
      <c r="K576" s="5" t="s">
        <v>949</v>
      </c>
      <c r="L576" s="5">
        <v>2553</v>
      </c>
      <c r="M576" s="5">
        <v>1638</v>
      </c>
      <c r="N576" s="5" t="s">
        <v>920</v>
      </c>
      <c r="O576" s="8">
        <v>3</v>
      </c>
      <c r="P576" s="5">
        <v>4914</v>
      </c>
      <c r="Q576" s="5">
        <v>7659</v>
      </c>
      <c r="R576" s="17"/>
      <c r="S576" s="17"/>
      <c r="T576" s="5" t="s">
        <v>990</v>
      </c>
      <c r="U576" s="5" t="s">
        <v>867</v>
      </c>
      <c r="V576" s="5" t="s">
        <v>868</v>
      </c>
      <c r="W576" s="5" t="s">
        <v>869</v>
      </c>
      <c r="X576" s="5" t="s">
        <v>870</v>
      </c>
    </row>
    <row r="577" spans="1:24">
      <c r="A577" s="5" t="s">
        <v>550</v>
      </c>
      <c r="B577" s="10">
        <v>41822</v>
      </c>
      <c r="C577" s="10"/>
      <c r="D577" s="5" t="s">
        <v>1541</v>
      </c>
      <c r="E577" s="5">
        <v>10011</v>
      </c>
      <c r="F577" s="5" t="s">
        <v>1342</v>
      </c>
      <c r="G577" s="5">
        <v>1</v>
      </c>
      <c r="H577" s="2" t="s">
        <v>998</v>
      </c>
      <c r="I577" s="2" t="s">
        <v>899</v>
      </c>
      <c r="J577" s="2" t="s">
        <v>901</v>
      </c>
      <c r="K577" s="5" t="s">
        <v>1042</v>
      </c>
      <c r="L577" s="5">
        <v>3039</v>
      </c>
      <c r="M577" s="5">
        <v>1730</v>
      </c>
      <c r="N577" s="5" t="s">
        <v>918</v>
      </c>
      <c r="O577" s="8">
        <v>8</v>
      </c>
      <c r="P577" s="5">
        <v>1730</v>
      </c>
      <c r="Q577" s="5">
        <v>3039</v>
      </c>
      <c r="R577" s="17"/>
      <c r="S577" s="17"/>
      <c r="T577" s="5" t="s">
        <v>998</v>
      </c>
      <c r="U577" s="5" t="s">
        <v>898</v>
      </c>
      <c r="V577" s="5" t="s">
        <v>899</v>
      </c>
      <c r="W577" s="5" t="s">
        <v>900</v>
      </c>
      <c r="X577" s="5" t="s">
        <v>901</v>
      </c>
    </row>
    <row r="578" spans="1:24">
      <c r="A578" s="5" t="s">
        <v>551</v>
      </c>
      <c r="B578" s="10">
        <v>41825</v>
      </c>
      <c r="C578" s="10"/>
      <c r="D578" s="5" t="s">
        <v>1543</v>
      </c>
      <c r="E578" s="5">
        <v>10012</v>
      </c>
      <c r="F578" s="5" t="s">
        <v>1510</v>
      </c>
      <c r="G578" s="5">
        <v>1</v>
      </c>
      <c r="H578" s="2" t="s">
        <v>999</v>
      </c>
      <c r="I578" s="2" t="s">
        <v>903</v>
      </c>
      <c r="J578" s="2" t="s">
        <v>904</v>
      </c>
      <c r="K578" s="5" t="s">
        <v>1210</v>
      </c>
      <c r="L578" s="5">
        <v>2659</v>
      </c>
      <c r="M578" s="5">
        <v>2415</v>
      </c>
      <c r="N578" s="5" t="s">
        <v>918</v>
      </c>
      <c r="O578" s="8">
        <v>10</v>
      </c>
      <c r="P578" s="5">
        <v>2415</v>
      </c>
      <c r="Q578" s="5">
        <v>2659</v>
      </c>
      <c r="R578" s="17"/>
      <c r="S578" s="17"/>
      <c r="T578" s="5" t="s">
        <v>999</v>
      </c>
      <c r="U578" s="5" t="s">
        <v>902</v>
      </c>
      <c r="V578" s="5" t="s">
        <v>903</v>
      </c>
      <c r="W578" s="5" t="s">
        <v>879</v>
      </c>
      <c r="X578" s="5" t="s">
        <v>904</v>
      </c>
    </row>
    <row r="579" spans="1:24">
      <c r="A579" s="5" t="s">
        <v>552</v>
      </c>
      <c r="B579" s="10">
        <v>41825</v>
      </c>
      <c r="C579" s="10"/>
      <c r="D579" s="5" t="s">
        <v>1543</v>
      </c>
      <c r="E579" s="5">
        <v>10010</v>
      </c>
      <c r="F579" s="5" t="s">
        <v>1536</v>
      </c>
      <c r="G579" s="5">
        <v>3</v>
      </c>
      <c r="H579" s="2" t="s">
        <v>997</v>
      </c>
      <c r="I579" s="2" t="s">
        <v>896</v>
      </c>
      <c r="J579" s="2" t="s">
        <v>897</v>
      </c>
      <c r="K579" s="5" t="s">
        <v>1236</v>
      </c>
      <c r="L579" s="5">
        <v>2580</v>
      </c>
      <c r="M579" s="5">
        <v>1518</v>
      </c>
      <c r="N579" s="5" t="s">
        <v>918</v>
      </c>
      <c r="O579" s="8">
        <v>10</v>
      </c>
      <c r="P579" s="5">
        <v>4554</v>
      </c>
      <c r="Q579" s="5">
        <v>7740</v>
      </c>
      <c r="R579" s="17"/>
      <c r="S579" s="17"/>
      <c r="T579" s="5" t="s">
        <v>997</v>
      </c>
      <c r="U579" s="5" t="s">
        <v>895</v>
      </c>
      <c r="V579" s="5" t="s">
        <v>896</v>
      </c>
      <c r="W579" s="5" t="s">
        <v>879</v>
      </c>
      <c r="X579" s="5" t="s">
        <v>897</v>
      </c>
    </row>
    <row r="580" spans="1:24">
      <c r="A580" s="5" t="s">
        <v>553</v>
      </c>
      <c r="B580" s="10">
        <v>41827</v>
      </c>
      <c r="C580" s="10"/>
      <c r="D580" s="5" t="s">
        <v>1542</v>
      </c>
      <c r="E580" s="5">
        <v>10014</v>
      </c>
      <c r="F580" s="5" t="s">
        <v>1383</v>
      </c>
      <c r="G580" s="5">
        <v>1</v>
      </c>
      <c r="H580" s="2" t="s">
        <v>1001</v>
      </c>
      <c r="I580" s="2" t="s">
        <v>910</v>
      </c>
      <c r="J580" s="2" t="s">
        <v>912</v>
      </c>
      <c r="K580" s="5" t="s">
        <v>1083</v>
      </c>
      <c r="L580" s="5">
        <v>2576</v>
      </c>
      <c r="M580" s="5">
        <v>1826</v>
      </c>
      <c r="N580" s="5" t="s">
        <v>918</v>
      </c>
      <c r="O580" s="8">
        <v>6</v>
      </c>
      <c r="P580" s="5">
        <v>1826</v>
      </c>
      <c r="Q580" s="5">
        <v>2576</v>
      </c>
      <c r="R580" s="17"/>
      <c r="S580" s="17"/>
      <c r="T580" s="5" t="s">
        <v>1001</v>
      </c>
      <c r="U580" s="5" t="s">
        <v>909</v>
      </c>
      <c r="V580" s="5" t="s">
        <v>910</v>
      </c>
      <c r="W580" s="5" t="s">
        <v>911</v>
      </c>
      <c r="X580" s="5" t="s">
        <v>912</v>
      </c>
    </row>
    <row r="581" spans="1:24">
      <c r="A581" s="5" t="s">
        <v>1598</v>
      </c>
      <c r="B581" s="10">
        <v>41827</v>
      </c>
      <c r="C581" s="10"/>
      <c r="D581" s="5" t="s">
        <v>1543</v>
      </c>
      <c r="E581" s="5">
        <v>10008</v>
      </c>
      <c r="F581" s="5" t="s">
        <v>1335</v>
      </c>
      <c r="G581" s="5">
        <v>1</v>
      </c>
      <c r="H581" s="2" t="s">
        <v>995</v>
      </c>
      <c r="I581" s="2" t="s">
        <v>889</v>
      </c>
      <c r="J581" s="2" t="s">
        <v>890</v>
      </c>
      <c r="K581" s="5" t="s">
        <v>1035</v>
      </c>
      <c r="L581" s="5">
        <v>4262</v>
      </c>
      <c r="M581" s="5">
        <v>2486</v>
      </c>
      <c r="N581" s="5" t="s">
        <v>918</v>
      </c>
      <c r="O581" s="8">
        <v>10</v>
      </c>
      <c r="P581" s="5">
        <v>2486</v>
      </c>
      <c r="Q581" s="5">
        <v>4262</v>
      </c>
      <c r="R581" s="17"/>
      <c r="S581" s="17"/>
      <c r="T581" s="5" t="s">
        <v>995</v>
      </c>
      <c r="U581" s="5" t="s">
        <v>888</v>
      </c>
      <c r="V581" s="5" t="s">
        <v>889</v>
      </c>
      <c r="W581" s="5" t="s">
        <v>865</v>
      </c>
      <c r="X581" s="5" t="s">
        <v>890</v>
      </c>
    </row>
    <row r="582" spans="1:24">
      <c r="A582" s="5" t="s">
        <v>554</v>
      </c>
      <c r="B582" s="10">
        <v>41827</v>
      </c>
      <c r="C582" s="10"/>
      <c r="D582" s="5" t="s">
        <v>1544</v>
      </c>
      <c r="E582" s="5">
        <v>10005</v>
      </c>
      <c r="F582" s="5" t="s">
        <v>1392</v>
      </c>
      <c r="G582" s="5">
        <v>2</v>
      </c>
      <c r="H582" s="2" t="s">
        <v>993</v>
      </c>
      <c r="I582" s="2" t="s">
        <v>878</v>
      </c>
      <c r="J582" s="2" t="s">
        <v>880</v>
      </c>
      <c r="K582" s="5" t="s">
        <v>1092</v>
      </c>
      <c r="L582" s="5">
        <v>4110</v>
      </c>
      <c r="M582" s="5">
        <v>1788</v>
      </c>
      <c r="N582" s="5" t="s">
        <v>918</v>
      </c>
      <c r="O582" s="8">
        <v>3</v>
      </c>
      <c r="P582" s="5">
        <v>3576</v>
      </c>
      <c r="Q582" s="5">
        <v>8220</v>
      </c>
      <c r="R582" s="17"/>
      <c r="S582" s="17"/>
      <c r="T582" s="5" t="s">
        <v>993</v>
      </c>
      <c r="U582" s="5" t="s">
        <v>877</v>
      </c>
      <c r="V582" s="5" t="s">
        <v>878</v>
      </c>
      <c r="W582" s="5" t="s">
        <v>879</v>
      </c>
      <c r="X582" s="5" t="s">
        <v>880</v>
      </c>
    </row>
    <row r="583" spans="1:24">
      <c r="A583" s="5" t="s">
        <v>555</v>
      </c>
      <c r="B583" s="10">
        <v>41828</v>
      </c>
      <c r="C583" s="10"/>
      <c r="D583" s="5" t="s">
        <v>1542</v>
      </c>
      <c r="E583" s="5">
        <v>10010</v>
      </c>
      <c r="F583" s="5" t="s">
        <v>1242</v>
      </c>
      <c r="G583" s="5">
        <v>2</v>
      </c>
      <c r="H583" s="2" t="s">
        <v>997</v>
      </c>
      <c r="I583" s="2" t="s">
        <v>896</v>
      </c>
      <c r="J583" s="2" t="s">
        <v>897</v>
      </c>
      <c r="K583" s="5" t="s">
        <v>919</v>
      </c>
      <c r="L583" s="5">
        <v>2552</v>
      </c>
      <c r="M583" s="5">
        <v>1905</v>
      </c>
      <c r="N583" s="5" t="s">
        <v>918</v>
      </c>
      <c r="O583" s="8">
        <v>6</v>
      </c>
      <c r="P583" s="5">
        <v>3810</v>
      </c>
      <c r="Q583" s="5">
        <v>5104</v>
      </c>
      <c r="R583" s="17"/>
      <c r="S583" s="17"/>
      <c r="T583" s="5" t="s">
        <v>997</v>
      </c>
      <c r="U583" s="5" t="s">
        <v>895</v>
      </c>
      <c r="V583" s="5" t="s">
        <v>896</v>
      </c>
      <c r="W583" s="5" t="s">
        <v>879</v>
      </c>
      <c r="X583" s="5" t="s">
        <v>897</v>
      </c>
    </row>
    <row r="584" spans="1:24">
      <c r="A584" s="5" t="s">
        <v>556</v>
      </c>
      <c r="B584" s="10">
        <v>41834</v>
      </c>
      <c r="C584" s="10"/>
      <c r="D584" s="5" t="s">
        <v>1540</v>
      </c>
      <c r="E584" s="5">
        <v>10001</v>
      </c>
      <c r="F584" s="5" t="s">
        <v>1367</v>
      </c>
      <c r="G584" s="5">
        <v>2</v>
      </c>
      <c r="H584" s="2" t="s">
        <v>1562</v>
      </c>
      <c r="I584" s="2" t="s">
        <v>864</v>
      </c>
      <c r="J584" s="2" t="s">
        <v>866</v>
      </c>
      <c r="K584" s="5" t="s">
        <v>1067</v>
      </c>
      <c r="L584" s="5">
        <v>2873</v>
      </c>
      <c r="M584" s="5">
        <v>2483</v>
      </c>
      <c r="N584" s="5" t="s">
        <v>918</v>
      </c>
      <c r="O584" s="8">
        <v>5</v>
      </c>
      <c r="P584" s="5">
        <v>4966</v>
      </c>
      <c r="Q584" s="5">
        <v>5746</v>
      </c>
      <c r="R584" s="17"/>
      <c r="S584" s="17"/>
      <c r="T584" s="5" t="s">
        <v>1562</v>
      </c>
      <c r="U584" s="5" t="s">
        <v>863</v>
      </c>
      <c r="V584" s="5" t="s">
        <v>864</v>
      </c>
      <c r="W584" s="5" t="s">
        <v>865</v>
      </c>
      <c r="X584" s="5" t="s">
        <v>866</v>
      </c>
    </row>
    <row r="585" spans="1:24">
      <c r="A585" s="5" t="s">
        <v>557</v>
      </c>
      <c r="B585" s="10">
        <v>41834</v>
      </c>
      <c r="C585" s="10"/>
      <c r="D585" s="5" t="s">
        <v>1540</v>
      </c>
      <c r="E585" s="5">
        <v>10014</v>
      </c>
      <c r="F585" s="5" t="s">
        <v>1262</v>
      </c>
      <c r="G585" s="5">
        <v>2</v>
      </c>
      <c r="H585" s="2" t="s">
        <v>1001</v>
      </c>
      <c r="I585" s="2" t="s">
        <v>910</v>
      </c>
      <c r="J585" s="2" t="s">
        <v>912</v>
      </c>
      <c r="K585" s="5" t="s">
        <v>968</v>
      </c>
      <c r="L585" s="5">
        <v>3491</v>
      </c>
      <c r="M585" s="5">
        <v>1257</v>
      </c>
      <c r="N585" s="5" t="s">
        <v>923</v>
      </c>
      <c r="O585" s="8">
        <v>5</v>
      </c>
      <c r="P585" s="5">
        <v>2514</v>
      </c>
      <c r="Q585" s="5">
        <v>6982</v>
      </c>
      <c r="R585" s="17"/>
      <c r="S585" s="17"/>
      <c r="T585" s="5" t="s">
        <v>1001</v>
      </c>
      <c r="U585" s="5" t="s">
        <v>909</v>
      </c>
      <c r="V585" s="5" t="s">
        <v>910</v>
      </c>
      <c r="W585" s="5" t="s">
        <v>911</v>
      </c>
      <c r="X585" s="5" t="s">
        <v>912</v>
      </c>
    </row>
    <row r="586" spans="1:24">
      <c r="A586" s="5" t="s">
        <v>558</v>
      </c>
      <c r="B586" s="10">
        <v>41835</v>
      </c>
      <c r="C586" s="10"/>
      <c r="D586" s="5" t="s">
        <v>1539</v>
      </c>
      <c r="E586" s="5">
        <v>10004</v>
      </c>
      <c r="F586" s="5" t="s">
        <v>1425</v>
      </c>
      <c r="G586" s="5">
        <v>1</v>
      </c>
      <c r="H586" s="2" t="s">
        <v>992</v>
      </c>
      <c r="I586" s="2" t="s">
        <v>864</v>
      </c>
      <c r="J586" s="2" t="s">
        <v>876</v>
      </c>
      <c r="K586" s="5" t="s">
        <v>1125</v>
      </c>
      <c r="L586" s="5">
        <v>3421</v>
      </c>
      <c r="M586" s="5">
        <v>1370</v>
      </c>
      <c r="N586" s="5" t="s">
        <v>923</v>
      </c>
      <c r="O586" s="8">
        <v>4</v>
      </c>
      <c r="P586" s="5">
        <v>1370</v>
      </c>
      <c r="Q586" s="5">
        <v>3421</v>
      </c>
      <c r="R586" s="17"/>
      <c r="S586" s="17"/>
      <c r="T586" s="5" t="s">
        <v>992</v>
      </c>
      <c r="U586" s="5" t="s">
        <v>875</v>
      </c>
      <c r="V586" s="5" t="s">
        <v>864</v>
      </c>
      <c r="W586" s="5" t="s">
        <v>865</v>
      </c>
      <c r="X586" s="5" t="s">
        <v>876</v>
      </c>
    </row>
    <row r="587" spans="1:24">
      <c r="A587" s="5" t="s">
        <v>559</v>
      </c>
      <c r="B587" s="10">
        <v>41836</v>
      </c>
      <c r="C587" s="10"/>
      <c r="D587" s="5" t="s">
        <v>1542</v>
      </c>
      <c r="E587" s="5">
        <v>10011</v>
      </c>
      <c r="F587" s="5" t="s">
        <v>1358</v>
      </c>
      <c r="G587" s="5">
        <v>2</v>
      </c>
      <c r="H587" s="2" t="s">
        <v>998</v>
      </c>
      <c r="I587" s="2" t="s">
        <v>899</v>
      </c>
      <c r="J587" s="2" t="s">
        <v>901</v>
      </c>
      <c r="K587" s="5" t="s">
        <v>1058</v>
      </c>
      <c r="L587" s="5">
        <v>3101</v>
      </c>
      <c r="M587" s="5">
        <v>1524</v>
      </c>
      <c r="N587" s="5" t="s">
        <v>918</v>
      </c>
      <c r="O587" s="8">
        <v>6</v>
      </c>
      <c r="P587" s="5">
        <v>3048</v>
      </c>
      <c r="Q587" s="5">
        <v>6202</v>
      </c>
      <c r="R587" s="17"/>
      <c r="S587" s="17"/>
      <c r="T587" s="5" t="s">
        <v>998</v>
      </c>
      <c r="U587" s="5" t="s">
        <v>898</v>
      </c>
      <c r="V587" s="5" t="s">
        <v>899</v>
      </c>
      <c r="W587" s="5" t="s">
        <v>900</v>
      </c>
      <c r="X587" s="5" t="s">
        <v>901</v>
      </c>
    </row>
    <row r="588" spans="1:24">
      <c r="A588" s="5" t="s">
        <v>560</v>
      </c>
      <c r="B588" s="10">
        <v>41836</v>
      </c>
      <c r="C588" s="10"/>
      <c r="D588" s="5" t="s">
        <v>1539</v>
      </c>
      <c r="E588" s="5">
        <v>10009</v>
      </c>
      <c r="F588" s="5" t="s">
        <v>1323</v>
      </c>
      <c r="G588" s="5">
        <v>2</v>
      </c>
      <c r="H588" s="2" t="s">
        <v>996</v>
      </c>
      <c r="I588" s="2" t="s">
        <v>892</v>
      </c>
      <c r="J588" s="2" t="s">
        <v>894</v>
      </c>
      <c r="K588" s="5" t="s">
        <v>1023</v>
      </c>
      <c r="L588" s="5">
        <v>3569</v>
      </c>
      <c r="M588" s="5">
        <v>2320</v>
      </c>
      <c r="N588" s="5" t="s">
        <v>923</v>
      </c>
      <c r="O588" s="8">
        <v>4</v>
      </c>
      <c r="P588" s="5">
        <v>4640</v>
      </c>
      <c r="Q588" s="5">
        <v>7138</v>
      </c>
      <c r="R588" s="17"/>
      <c r="S588" s="17"/>
      <c r="T588" s="5" t="s">
        <v>996</v>
      </c>
      <c r="U588" s="5" t="s">
        <v>891</v>
      </c>
      <c r="V588" s="5" t="s">
        <v>892</v>
      </c>
      <c r="W588" s="5" t="s">
        <v>893</v>
      </c>
      <c r="X588" s="5" t="s">
        <v>894</v>
      </c>
    </row>
    <row r="589" spans="1:24">
      <c r="A589" s="5" t="s">
        <v>561</v>
      </c>
      <c r="B589" s="10">
        <v>41836</v>
      </c>
      <c r="C589" s="10"/>
      <c r="D589" s="5" t="s">
        <v>1543</v>
      </c>
      <c r="E589" s="5">
        <v>10008</v>
      </c>
      <c r="F589" s="5" t="s">
        <v>1299</v>
      </c>
      <c r="G589" s="5">
        <v>2</v>
      </c>
      <c r="H589" s="2" t="s">
        <v>995</v>
      </c>
      <c r="I589" s="2" t="s">
        <v>889</v>
      </c>
      <c r="J589" s="2" t="s">
        <v>890</v>
      </c>
      <c r="K589" s="5" t="s">
        <v>944</v>
      </c>
      <c r="L589" s="5">
        <v>4891</v>
      </c>
      <c r="M589" s="5">
        <v>1745</v>
      </c>
      <c r="N589" s="5" t="s">
        <v>925</v>
      </c>
      <c r="O589" s="8">
        <v>10</v>
      </c>
      <c r="P589" s="5">
        <v>3490</v>
      </c>
      <c r="Q589" s="5">
        <v>9782</v>
      </c>
      <c r="R589" s="17"/>
      <c r="S589" s="17"/>
      <c r="T589" s="5" t="s">
        <v>995</v>
      </c>
      <c r="U589" s="5" t="s">
        <v>888</v>
      </c>
      <c r="V589" s="5" t="s">
        <v>889</v>
      </c>
      <c r="W589" s="5" t="s">
        <v>865</v>
      </c>
      <c r="X589" s="5" t="s">
        <v>890</v>
      </c>
    </row>
    <row r="590" spans="1:24">
      <c r="A590" s="5" t="s">
        <v>562</v>
      </c>
      <c r="B590" s="10">
        <v>41837</v>
      </c>
      <c r="C590" s="10"/>
      <c r="D590" s="5" t="s">
        <v>1540</v>
      </c>
      <c r="E590" s="5">
        <v>10003</v>
      </c>
      <c r="F590" s="5" t="s">
        <v>1439</v>
      </c>
      <c r="G590" s="5">
        <v>1</v>
      </c>
      <c r="H590" s="2" t="s">
        <v>991</v>
      </c>
      <c r="I590" s="2" t="s">
        <v>872</v>
      </c>
      <c r="J590" s="2" t="s">
        <v>874</v>
      </c>
      <c r="K590" s="5" t="s">
        <v>1139</v>
      </c>
      <c r="L590" s="5">
        <v>3634</v>
      </c>
      <c r="M590" s="5">
        <v>1487</v>
      </c>
      <c r="N590" s="5" t="s">
        <v>918</v>
      </c>
      <c r="O590" s="8">
        <v>5</v>
      </c>
      <c r="P590" s="5">
        <v>1487</v>
      </c>
      <c r="Q590" s="5">
        <v>3634</v>
      </c>
      <c r="R590" s="17"/>
      <c r="S590" s="17"/>
      <c r="T590" s="5" t="s">
        <v>991</v>
      </c>
      <c r="U590" s="5" t="s">
        <v>871</v>
      </c>
      <c r="V590" s="5" t="s">
        <v>872</v>
      </c>
      <c r="W590" s="5" t="s">
        <v>873</v>
      </c>
      <c r="X590" s="5" t="s">
        <v>874</v>
      </c>
    </row>
    <row r="591" spans="1:24">
      <c r="A591" s="5" t="s">
        <v>563</v>
      </c>
      <c r="B591" s="10">
        <v>41837</v>
      </c>
      <c r="C591" s="10"/>
      <c r="D591" s="5" t="s">
        <v>1546</v>
      </c>
      <c r="E591" s="5">
        <v>10004</v>
      </c>
      <c r="F591" s="5" t="s">
        <v>1401</v>
      </c>
      <c r="G591" s="5">
        <v>1</v>
      </c>
      <c r="H591" s="2" t="s">
        <v>992</v>
      </c>
      <c r="I591" s="2" t="s">
        <v>864</v>
      </c>
      <c r="J591" s="2" t="s">
        <v>876</v>
      </c>
      <c r="K591" s="5" t="s">
        <v>1101</v>
      </c>
      <c r="L591" s="5">
        <v>4230</v>
      </c>
      <c r="M591" s="5">
        <v>1812</v>
      </c>
      <c r="N591" s="5" t="s">
        <v>925</v>
      </c>
      <c r="O591" s="8">
        <v>4</v>
      </c>
      <c r="P591" s="5">
        <v>1812</v>
      </c>
      <c r="Q591" s="5">
        <v>4230</v>
      </c>
      <c r="R591" s="17"/>
      <c r="S591" s="17"/>
      <c r="T591" s="5" t="s">
        <v>992</v>
      </c>
      <c r="U591" s="5" t="s">
        <v>875</v>
      </c>
      <c r="V591" s="5" t="s">
        <v>864</v>
      </c>
      <c r="W591" s="5" t="s">
        <v>865</v>
      </c>
      <c r="X591" s="5" t="s">
        <v>876</v>
      </c>
    </row>
    <row r="592" spans="1:24">
      <c r="A592" s="5" t="s">
        <v>564</v>
      </c>
      <c r="B592" s="10">
        <v>41839</v>
      </c>
      <c r="C592" s="10"/>
      <c r="D592" s="5" t="s">
        <v>1542</v>
      </c>
      <c r="E592" s="5">
        <v>10011</v>
      </c>
      <c r="F592" s="5" t="s">
        <v>1244</v>
      </c>
      <c r="G592" s="5">
        <v>12</v>
      </c>
      <c r="H592" s="2" t="s">
        <v>998</v>
      </c>
      <c r="I592" s="2" t="s">
        <v>899</v>
      </c>
      <c r="J592" s="2" t="s">
        <v>901</v>
      </c>
      <c r="K592" s="5" t="s">
        <v>962</v>
      </c>
      <c r="L592" s="5">
        <v>4099</v>
      </c>
      <c r="M592" s="5">
        <v>1530</v>
      </c>
      <c r="N592" s="5" t="s">
        <v>925</v>
      </c>
      <c r="O592" s="8">
        <v>6</v>
      </c>
      <c r="P592" s="5">
        <v>18360</v>
      </c>
      <c r="Q592" s="5">
        <v>49188</v>
      </c>
      <c r="R592" s="17"/>
      <c r="S592" s="17"/>
      <c r="T592" s="5" t="s">
        <v>998</v>
      </c>
      <c r="U592" s="5" t="s">
        <v>898</v>
      </c>
      <c r="V592" s="5" t="s">
        <v>899</v>
      </c>
      <c r="W592" s="5" t="s">
        <v>900</v>
      </c>
      <c r="X592" s="5" t="s">
        <v>901</v>
      </c>
    </row>
    <row r="593" spans="1:24">
      <c r="A593" s="5" t="s">
        <v>565</v>
      </c>
      <c r="B593" s="10">
        <v>41840</v>
      </c>
      <c r="C593" s="10"/>
      <c r="D593" s="5" t="s">
        <v>1542</v>
      </c>
      <c r="E593" s="5">
        <v>10006</v>
      </c>
      <c r="F593" s="5" t="s">
        <v>1396</v>
      </c>
      <c r="G593" s="5">
        <v>1</v>
      </c>
      <c r="H593" s="2" t="s">
        <v>1561</v>
      </c>
      <c r="I593" s="2" t="s">
        <v>882</v>
      </c>
      <c r="J593" s="2" t="s">
        <v>884</v>
      </c>
      <c r="K593" s="5" t="s">
        <v>1096</v>
      </c>
      <c r="L593" s="5">
        <v>4741</v>
      </c>
      <c r="M593" s="5">
        <v>1849</v>
      </c>
      <c r="N593" s="5" t="s">
        <v>923</v>
      </c>
      <c r="O593" s="8">
        <v>6</v>
      </c>
      <c r="P593" s="5">
        <v>1849</v>
      </c>
      <c r="Q593" s="5">
        <v>4741</v>
      </c>
      <c r="R593" s="17"/>
      <c r="S593" s="17"/>
      <c r="T593" s="5" t="s">
        <v>1561</v>
      </c>
      <c r="U593" s="5" t="s">
        <v>881</v>
      </c>
      <c r="V593" s="5" t="s">
        <v>882</v>
      </c>
      <c r="W593" s="5" t="s">
        <v>883</v>
      </c>
      <c r="X593" s="5" t="s">
        <v>884</v>
      </c>
    </row>
    <row r="594" spans="1:24">
      <c r="A594" s="5" t="s">
        <v>566</v>
      </c>
      <c r="B594" s="10">
        <v>41840</v>
      </c>
      <c r="C594" s="10"/>
      <c r="D594" s="5" t="s">
        <v>1541</v>
      </c>
      <c r="E594" s="5">
        <v>10007</v>
      </c>
      <c r="F594" s="5" t="s">
        <v>1340</v>
      </c>
      <c r="G594" s="5">
        <v>2</v>
      </c>
      <c r="H594" s="2" t="s">
        <v>994</v>
      </c>
      <c r="I594" s="2" t="s">
        <v>886</v>
      </c>
      <c r="J594" s="2" t="s">
        <v>887</v>
      </c>
      <c r="K594" s="5" t="s">
        <v>1040</v>
      </c>
      <c r="L594" s="5">
        <v>3694</v>
      </c>
      <c r="M594" s="5">
        <v>1616</v>
      </c>
      <c r="N594" s="5" t="s">
        <v>923</v>
      </c>
      <c r="O594" s="8">
        <v>8</v>
      </c>
      <c r="P594" s="5">
        <v>3232</v>
      </c>
      <c r="Q594" s="5">
        <v>7388</v>
      </c>
      <c r="R594" s="17"/>
      <c r="S594" s="17"/>
      <c r="T594" s="5" t="s">
        <v>994</v>
      </c>
      <c r="U594" s="5" t="s">
        <v>885</v>
      </c>
      <c r="V594" s="5" t="s">
        <v>886</v>
      </c>
      <c r="W594" s="5" t="s">
        <v>879</v>
      </c>
      <c r="X594" s="5" t="s">
        <v>887</v>
      </c>
    </row>
    <row r="595" spans="1:24">
      <c r="A595" s="5" t="s">
        <v>567</v>
      </c>
      <c r="B595" s="10">
        <v>41840</v>
      </c>
      <c r="C595" s="10"/>
      <c r="D595" s="5" t="s">
        <v>1540</v>
      </c>
      <c r="E595" s="5">
        <v>10009</v>
      </c>
      <c r="F595" s="5" t="s">
        <v>1267</v>
      </c>
      <c r="G595" s="5">
        <v>3</v>
      </c>
      <c r="H595" s="2" t="s">
        <v>996</v>
      </c>
      <c r="I595" s="2" t="s">
        <v>892</v>
      </c>
      <c r="J595" s="2" t="s">
        <v>894</v>
      </c>
      <c r="K595" s="5" t="s">
        <v>958</v>
      </c>
      <c r="L595" s="5">
        <v>3832</v>
      </c>
      <c r="M595" s="5">
        <v>1570</v>
      </c>
      <c r="N595" s="5" t="s">
        <v>918</v>
      </c>
      <c r="O595" s="8">
        <v>5</v>
      </c>
      <c r="P595" s="5">
        <v>4710</v>
      </c>
      <c r="Q595" s="5">
        <v>11496</v>
      </c>
      <c r="R595" s="17"/>
      <c r="S595" s="17"/>
      <c r="T595" s="5" t="s">
        <v>996</v>
      </c>
      <c r="U595" s="5" t="s">
        <v>891</v>
      </c>
      <c r="V595" s="5" t="s">
        <v>892</v>
      </c>
      <c r="W595" s="5" t="s">
        <v>893</v>
      </c>
      <c r="X595" s="5" t="s">
        <v>894</v>
      </c>
    </row>
    <row r="596" spans="1:24">
      <c r="A596" s="5" t="s">
        <v>568</v>
      </c>
      <c r="B596" s="10">
        <v>41842</v>
      </c>
      <c r="C596" s="10"/>
      <c r="D596" s="5" t="s">
        <v>1545</v>
      </c>
      <c r="E596" s="5">
        <v>10003</v>
      </c>
      <c r="F596" s="5" t="s">
        <v>1433</v>
      </c>
      <c r="G596" s="5">
        <v>1</v>
      </c>
      <c r="H596" s="2" t="s">
        <v>991</v>
      </c>
      <c r="I596" s="2" t="s">
        <v>872</v>
      </c>
      <c r="J596" s="2" t="s">
        <v>874</v>
      </c>
      <c r="K596" s="5" t="s">
        <v>1133</v>
      </c>
      <c r="L596" s="5">
        <v>3473</v>
      </c>
      <c r="M596" s="5">
        <v>1493</v>
      </c>
      <c r="N596" s="5" t="s">
        <v>923</v>
      </c>
      <c r="O596" s="8">
        <v>6</v>
      </c>
      <c r="P596" s="5">
        <v>1493</v>
      </c>
      <c r="Q596" s="5">
        <v>3473</v>
      </c>
      <c r="R596" s="17"/>
      <c r="S596" s="17"/>
      <c r="T596" s="5" t="s">
        <v>991</v>
      </c>
      <c r="U596" s="5" t="s">
        <v>871</v>
      </c>
      <c r="V596" s="5" t="s">
        <v>872</v>
      </c>
      <c r="W596" s="5" t="s">
        <v>873</v>
      </c>
      <c r="X596" s="5" t="s">
        <v>874</v>
      </c>
    </row>
    <row r="597" spans="1:24">
      <c r="A597" s="5" t="s">
        <v>569</v>
      </c>
      <c r="B597" s="10">
        <v>41843</v>
      </c>
      <c r="C597" s="10"/>
      <c r="D597" s="5" t="s">
        <v>1544</v>
      </c>
      <c r="E597" s="5">
        <v>10006</v>
      </c>
      <c r="F597" s="5" t="s">
        <v>1474</v>
      </c>
      <c r="G597" s="5">
        <v>3</v>
      </c>
      <c r="H597" s="2" t="s">
        <v>1561</v>
      </c>
      <c r="I597" s="2" t="s">
        <v>882</v>
      </c>
      <c r="J597" s="2" t="s">
        <v>884</v>
      </c>
      <c r="K597" s="5" t="s">
        <v>1174</v>
      </c>
      <c r="L597" s="5">
        <v>3844</v>
      </c>
      <c r="M597" s="5">
        <v>2157</v>
      </c>
      <c r="N597" s="5" t="s">
        <v>918</v>
      </c>
      <c r="O597" s="8">
        <v>3</v>
      </c>
      <c r="P597" s="5">
        <v>6471</v>
      </c>
      <c r="Q597" s="5">
        <v>11532</v>
      </c>
      <c r="R597" s="17"/>
      <c r="S597" s="17"/>
      <c r="T597" s="5" t="s">
        <v>1561</v>
      </c>
      <c r="U597" s="5" t="s">
        <v>881</v>
      </c>
      <c r="V597" s="5" t="s">
        <v>882</v>
      </c>
      <c r="W597" s="5" t="s">
        <v>883</v>
      </c>
      <c r="X597" s="5" t="s">
        <v>884</v>
      </c>
    </row>
    <row r="598" spans="1:24">
      <c r="A598" s="5" t="s">
        <v>570</v>
      </c>
      <c r="B598" s="10">
        <v>41844</v>
      </c>
      <c r="C598" s="10"/>
      <c r="D598" s="5" t="s">
        <v>1546</v>
      </c>
      <c r="E598" s="5">
        <v>10008</v>
      </c>
      <c r="F598" s="5" t="s">
        <v>1449</v>
      </c>
      <c r="G598" s="5">
        <v>1</v>
      </c>
      <c r="H598" s="2" t="s">
        <v>995</v>
      </c>
      <c r="I598" s="2" t="s">
        <v>889</v>
      </c>
      <c r="J598" s="2" t="s">
        <v>890</v>
      </c>
      <c r="K598" s="5" t="s">
        <v>1149</v>
      </c>
      <c r="L598" s="5">
        <v>3421</v>
      </c>
      <c r="M598" s="5">
        <v>1569</v>
      </c>
      <c r="N598" s="5" t="s">
        <v>918</v>
      </c>
      <c r="O598" s="8">
        <v>4</v>
      </c>
      <c r="P598" s="5">
        <v>1569</v>
      </c>
      <c r="Q598" s="5">
        <v>3421</v>
      </c>
      <c r="R598" s="17"/>
      <c r="S598" s="17"/>
      <c r="T598" s="5" t="s">
        <v>995</v>
      </c>
      <c r="U598" s="5" t="s">
        <v>888</v>
      </c>
      <c r="V598" s="5" t="s">
        <v>889</v>
      </c>
      <c r="W598" s="5" t="s">
        <v>865</v>
      </c>
      <c r="X598" s="5" t="s">
        <v>890</v>
      </c>
    </row>
    <row r="599" spans="1:24">
      <c r="A599" s="5" t="s">
        <v>571</v>
      </c>
      <c r="B599" s="10">
        <v>41844</v>
      </c>
      <c r="C599" s="10"/>
      <c r="D599" s="5" t="s">
        <v>1541</v>
      </c>
      <c r="E599" s="5">
        <v>10014</v>
      </c>
      <c r="F599" s="5" t="s">
        <v>1278</v>
      </c>
      <c r="G599" s="5">
        <v>3</v>
      </c>
      <c r="H599" s="2" t="s">
        <v>1001</v>
      </c>
      <c r="I599" s="2" t="s">
        <v>910</v>
      </c>
      <c r="J599" s="2" t="s">
        <v>912</v>
      </c>
      <c r="K599" s="5" t="s">
        <v>978</v>
      </c>
      <c r="L599" s="5">
        <v>2787</v>
      </c>
      <c r="M599" s="5">
        <v>2020</v>
      </c>
      <c r="N599" s="5" t="s">
        <v>918</v>
      </c>
      <c r="O599" s="8">
        <v>8</v>
      </c>
      <c r="P599" s="5">
        <v>6060</v>
      </c>
      <c r="Q599" s="5">
        <v>8361</v>
      </c>
      <c r="R599" s="17"/>
      <c r="S599" s="17"/>
      <c r="T599" s="5" t="s">
        <v>1001</v>
      </c>
      <c r="U599" s="5" t="s">
        <v>909</v>
      </c>
      <c r="V599" s="5" t="s">
        <v>910</v>
      </c>
      <c r="W599" s="5" t="s">
        <v>911</v>
      </c>
      <c r="X599" s="5" t="s">
        <v>912</v>
      </c>
    </row>
    <row r="600" spans="1:24">
      <c r="A600" s="5" t="s">
        <v>572</v>
      </c>
      <c r="B600" s="10">
        <v>41847</v>
      </c>
      <c r="C600" s="10"/>
      <c r="D600" s="5" t="s">
        <v>1539</v>
      </c>
      <c r="E600" s="5">
        <v>10009</v>
      </c>
      <c r="F600" s="5" t="s">
        <v>1411</v>
      </c>
      <c r="G600" s="5">
        <v>3</v>
      </c>
      <c r="H600" s="2" t="s">
        <v>996</v>
      </c>
      <c r="I600" s="2" t="s">
        <v>892</v>
      </c>
      <c r="J600" s="2" t="s">
        <v>894</v>
      </c>
      <c r="K600" s="5" t="s">
        <v>1111</v>
      </c>
      <c r="L600" s="5">
        <v>2535</v>
      </c>
      <c r="M600" s="5">
        <v>1841</v>
      </c>
      <c r="N600" s="5" t="s">
        <v>918</v>
      </c>
      <c r="O600" s="8">
        <v>4</v>
      </c>
      <c r="P600" s="5">
        <v>5523</v>
      </c>
      <c r="Q600" s="5">
        <v>7605</v>
      </c>
      <c r="R600" s="17"/>
      <c r="S600" s="17"/>
      <c r="T600" s="5" t="s">
        <v>996</v>
      </c>
      <c r="U600" s="5" t="s">
        <v>891</v>
      </c>
      <c r="V600" s="5" t="s">
        <v>892</v>
      </c>
      <c r="W600" s="5" t="s">
        <v>893</v>
      </c>
      <c r="X600" s="5" t="s">
        <v>894</v>
      </c>
    </row>
    <row r="601" spans="1:24">
      <c r="A601" s="5" t="s">
        <v>573</v>
      </c>
      <c r="B601" s="10">
        <v>41849</v>
      </c>
      <c r="C601" s="10"/>
      <c r="D601" s="5" t="s">
        <v>1546</v>
      </c>
      <c r="E601" s="5">
        <v>10005</v>
      </c>
      <c r="F601" s="5" t="s">
        <v>1374</v>
      </c>
      <c r="G601" s="5">
        <v>3</v>
      </c>
      <c r="H601" s="2" t="s">
        <v>993</v>
      </c>
      <c r="I601" s="2" t="s">
        <v>878</v>
      </c>
      <c r="J601" s="2" t="s">
        <v>880</v>
      </c>
      <c r="K601" s="5" t="s">
        <v>1074</v>
      </c>
      <c r="L601" s="5">
        <v>2923</v>
      </c>
      <c r="M601" s="5">
        <v>2480</v>
      </c>
      <c r="N601" s="5" t="s">
        <v>923</v>
      </c>
      <c r="O601" s="8">
        <v>4</v>
      </c>
      <c r="P601" s="5">
        <v>7440</v>
      </c>
      <c r="Q601" s="5">
        <v>8769</v>
      </c>
      <c r="R601" s="17"/>
      <c r="S601" s="17"/>
      <c r="T601" s="5" t="s">
        <v>993</v>
      </c>
      <c r="U601" s="5" t="s">
        <v>877</v>
      </c>
      <c r="V601" s="5" t="s">
        <v>878</v>
      </c>
      <c r="W601" s="5" t="s">
        <v>879</v>
      </c>
      <c r="X601" s="5" t="s">
        <v>880</v>
      </c>
    </row>
    <row r="602" spans="1:24">
      <c r="A602" s="5" t="s">
        <v>574</v>
      </c>
      <c r="B602" s="10">
        <v>41850</v>
      </c>
      <c r="C602" s="10"/>
      <c r="D602" s="5" t="s">
        <v>1542</v>
      </c>
      <c r="E602" s="5">
        <v>10002</v>
      </c>
      <c r="F602" s="5" t="s">
        <v>1373</v>
      </c>
      <c r="G602" s="5">
        <v>1</v>
      </c>
      <c r="H602" s="2" t="s">
        <v>990</v>
      </c>
      <c r="I602" s="2" t="s">
        <v>868</v>
      </c>
      <c r="J602" s="2" t="s">
        <v>870</v>
      </c>
      <c r="K602" s="5" t="s">
        <v>1073</v>
      </c>
      <c r="L602" s="5">
        <v>2633</v>
      </c>
      <c r="M602" s="5">
        <v>1742</v>
      </c>
      <c r="N602" s="5" t="s">
        <v>923</v>
      </c>
      <c r="O602" s="8">
        <v>6</v>
      </c>
      <c r="P602" s="5">
        <v>1742</v>
      </c>
      <c r="Q602" s="5">
        <v>2633</v>
      </c>
      <c r="R602" s="17"/>
      <c r="S602" s="17"/>
      <c r="T602" s="5" t="s">
        <v>990</v>
      </c>
      <c r="U602" s="5" t="s">
        <v>867</v>
      </c>
      <c r="V602" s="5" t="s">
        <v>868</v>
      </c>
      <c r="W602" s="5" t="s">
        <v>869</v>
      </c>
      <c r="X602" s="5" t="s">
        <v>870</v>
      </c>
    </row>
    <row r="603" spans="1:24">
      <c r="A603" s="5" t="s">
        <v>575</v>
      </c>
      <c r="B603" s="10">
        <v>41851</v>
      </c>
      <c r="C603" s="10"/>
      <c r="D603" s="5" t="s">
        <v>1542</v>
      </c>
      <c r="E603" s="5">
        <v>10001</v>
      </c>
      <c r="F603" s="5" t="s">
        <v>1350</v>
      </c>
      <c r="G603" s="5">
        <v>12</v>
      </c>
      <c r="H603" s="2" t="s">
        <v>1562</v>
      </c>
      <c r="I603" s="2" t="s">
        <v>864</v>
      </c>
      <c r="J603" s="2" t="s">
        <v>866</v>
      </c>
      <c r="K603" s="5" t="s">
        <v>1050</v>
      </c>
      <c r="L603" s="5">
        <v>2562</v>
      </c>
      <c r="M603" s="5">
        <v>1527</v>
      </c>
      <c r="N603" s="5" t="s">
        <v>918</v>
      </c>
      <c r="O603" s="8">
        <v>6</v>
      </c>
      <c r="P603" s="5">
        <v>18324</v>
      </c>
      <c r="Q603" s="5">
        <v>30744</v>
      </c>
      <c r="R603" s="17"/>
      <c r="S603" s="17"/>
      <c r="T603" s="5" t="s">
        <v>1562</v>
      </c>
      <c r="U603" s="5" t="s">
        <v>863</v>
      </c>
      <c r="V603" s="5" t="s">
        <v>864</v>
      </c>
      <c r="W603" s="5" t="s">
        <v>865</v>
      </c>
      <c r="X603" s="5" t="s">
        <v>866</v>
      </c>
    </row>
    <row r="604" spans="1:24">
      <c r="A604" s="5" t="s">
        <v>576</v>
      </c>
      <c r="B604" s="10">
        <v>41852</v>
      </c>
      <c r="C604" s="10"/>
      <c r="D604" s="5" t="s">
        <v>1542</v>
      </c>
      <c r="E604" s="5">
        <v>10007</v>
      </c>
      <c r="F604" s="5" t="s">
        <v>1291</v>
      </c>
      <c r="G604" s="5">
        <v>1</v>
      </c>
      <c r="H604" s="2" t="s">
        <v>994</v>
      </c>
      <c r="I604" s="2" t="s">
        <v>886</v>
      </c>
      <c r="J604" s="2" t="s">
        <v>887</v>
      </c>
      <c r="K604" s="5" t="s">
        <v>941</v>
      </c>
      <c r="L604" s="5">
        <v>3445</v>
      </c>
      <c r="M604" s="5">
        <v>1909</v>
      </c>
      <c r="N604" s="5" t="s">
        <v>921</v>
      </c>
      <c r="O604" s="8">
        <v>6</v>
      </c>
      <c r="P604" s="5">
        <v>1909</v>
      </c>
      <c r="Q604" s="5">
        <v>3445</v>
      </c>
      <c r="R604" s="17"/>
      <c r="S604" s="17"/>
      <c r="T604" s="5" t="s">
        <v>994</v>
      </c>
      <c r="U604" s="5" t="s">
        <v>885</v>
      </c>
      <c r="V604" s="5" t="s">
        <v>886</v>
      </c>
      <c r="W604" s="5" t="s">
        <v>879</v>
      </c>
      <c r="X604" s="5" t="s">
        <v>887</v>
      </c>
    </row>
    <row r="605" spans="1:24">
      <c r="A605" s="5" t="s">
        <v>577</v>
      </c>
      <c r="B605" s="10">
        <v>41852</v>
      </c>
      <c r="C605" s="10"/>
      <c r="D605" s="5" t="s">
        <v>1544</v>
      </c>
      <c r="E605" s="5">
        <v>10001</v>
      </c>
      <c r="F605" s="5" t="s">
        <v>1289</v>
      </c>
      <c r="G605" s="5">
        <v>2</v>
      </c>
      <c r="H605" s="2" t="s">
        <v>1562</v>
      </c>
      <c r="I605" s="2" t="s">
        <v>864</v>
      </c>
      <c r="J605" s="2" t="s">
        <v>866</v>
      </c>
      <c r="K605" s="5" t="s">
        <v>939</v>
      </c>
      <c r="L605" s="5">
        <v>3768</v>
      </c>
      <c r="M605" s="5">
        <v>1353</v>
      </c>
      <c r="N605" s="5" t="s">
        <v>918</v>
      </c>
      <c r="O605" s="8">
        <v>3</v>
      </c>
      <c r="P605" s="5">
        <v>2706</v>
      </c>
      <c r="Q605" s="5">
        <v>7536</v>
      </c>
      <c r="R605" s="17"/>
      <c r="S605" s="17"/>
      <c r="T605" s="5" t="s">
        <v>1562</v>
      </c>
      <c r="U605" s="5" t="s">
        <v>863</v>
      </c>
      <c r="V605" s="5" t="s">
        <v>864</v>
      </c>
      <c r="W605" s="5" t="s">
        <v>865</v>
      </c>
      <c r="X605" s="5" t="s">
        <v>866</v>
      </c>
    </row>
    <row r="606" spans="1:24">
      <c r="A606" s="5" t="s">
        <v>578</v>
      </c>
      <c r="B606" s="10">
        <v>41852</v>
      </c>
      <c r="C606" s="10"/>
      <c r="D606" s="5" t="s">
        <v>1543</v>
      </c>
      <c r="E606" s="5">
        <v>10003</v>
      </c>
      <c r="F606" s="5" t="s">
        <v>1497</v>
      </c>
      <c r="G606" s="5">
        <v>3</v>
      </c>
      <c r="H606" s="2" t="s">
        <v>991</v>
      </c>
      <c r="I606" s="2" t="s">
        <v>872</v>
      </c>
      <c r="J606" s="2" t="s">
        <v>874</v>
      </c>
      <c r="K606" s="5" t="s">
        <v>1197</v>
      </c>
      <c r="L606" s="5">
        <v>3686</v>
      </c>
      <c r="M606" s="5">
        <v>2401</v>
      </c>
      <c r="N606" s="5" t="s">
        <v>925</v>
      </c>
      <c r="O606" s="8">
        <v>10</v>
      </c>
      <c r="P606" s="5">
        <v>7203</v>
      </c>
      <c r="Q606" s="5">
        <v>11058</v>
      </c>
      <c r="R606" s="17"/>
      <c r="S606" s="17"/>
      <c r="T606" s="5" t="s">
        <v>991</v>
      </c>
      <c r="U606" s="5" t="s">
        <v>871</v>
      </c>
      <c r="V606" s="5" t="s">
        <v>872</v>
      </c>
      <c r="W606" s="5" t="s">
        <v>873</v>
      </c>
      <c r="X606" s="5" t="s">
        <v>874</v>
      </c>
    </row>
    <row r="607" spans="1:24">
      <c r="A607" s="5" t="s">
        <v>579</v>
      </c>
      <c r="B607" s="10">
        <v>41852</v>
      </c>
      <c r="C607" s="10"/>
      <c r="D607" s="5" t="s">
        <v>1541</v>
      </c>
      <c r="E607" s="5">
        <v>10003</v>
      </c>
      <c r="F607" s="5" t="s">
        <v>1377</v>
      </c>
      <c r="G607" s="5">
        <v>3</v>
      </c>
      <c r="H607" s="2" t="s">
        <v>991</v>
      </c>
      <c r="I607" s="2" t="s">
        <v>872</v>
      </c>
      <c r="J607" s="2" t="s">
        <v>874</v>
      </c>
      <c r="K607" s="5" t="s">
        <v>1077</v>
      </c>
      <c r="L607" s="5">
        <v>4307</v>
      </c>
      <c r="M607" s="5">
        <v>1503</v>
      </c>
      <c r="N607" s="5" t="s">
        <v>918</v>
      </c>
      <c r="O607" s="8">
        <v>8</v>
      </c>
      <c r="P607" s="5">
        <v>4509</v>
      </c>
      <c r="Q607" s="5">
        <v>12921</v>
      </c>
      <c r="R607" s="17"/>
      <c r="S607" s="17"/>
      <c r="T607" s="5" t="s">
        <v>991</v>
      </c>
      <c r="U607" s="5" t="s">
        <v>871</v>
      </c>
      <c r="V607" s="5" t="s">
        <v>872</v>
      </c>
      <c r="W607" s="5" t="s">
        <v>873</v>
      </c>
      <c r="X607" s="5" t="s">
        <v>874</v>
      </c>
    </row>
    <row r="608" spans="1:24">
      <c r="A608" s="5" t="s">
        <v>580</v>
      </c>
      <c r="B608" s="10">
        <v>41854</v>
      </c>
      <c r="C608" s="10"/>
      <c r="D608" s="5" t="s">
        <v>1545</v>
      </c>
      <c r="E608" s="5">
        <v>10003</v>
      </c>
      <c r="F608" s="5" t="s">
        <v>1430</v>
      </c>
      <c r="G608" s="5">
        <v>1</v>
      </c>
      <c r="H608" s="2" t="s">
        <v>991</v>
      </c>
      <c r="I608" s="2" t="s">
        <v>872</v>
      </c>
      <c r="J608" s="2" t="s">
        <v>874</v>
      </c>
      <c r="K608" s="5" t="s">
        <v>1130</v>
      </c>
      <c r="L608" s="5">
        <v>3493</v>
      </c>
      <c r="M608" s="5">
        <v>2180</v>
      </c>
      <c r="N608" s="5" t="s">
        <v>918</v>
      </c>
      <c r="O608" s="8">
        <v>6</v>
      </c>
      <c r="P608" s="5">
        <v>2180</v>
      </c>
      <c r="Q608" s="5">
        <v>3493</v>
      </c>
      <c r="R608" s="17"/>
      <c r="S608" s="17"/>
      <c r="T608" s="5" t="s">
        <v>991</v>
      </c>
      <c r="U608" s="5" t="s">
        <v>871</v>
      </c>
      <c r="V608" s="5" t="s">
        <v>872</v>
      </c>
      <c r="W608" s="5" t="s">
        <v>873</v>
      </c>
      <c r="X608" s="5" t="s">
        <v>874</v>
      </c>
    </row>
    <row r="609" spans="1:24">
      <c r="A609" s="5" t="s">
        <v>581</v>
      </c>
      <c r="B609" s="10">
        <v>41854</v>
      </c>
      <c r="C609" s="10"/>
      <c r="D609" s="5" t="s">
        <v>1540</v>
      </c>
      <c r="E609" s="5">
        <v>10010</v>
      </c>
      <c r="F609" s="5" t="s">
        <v>1399</v>
      </c>
      <c r="G609" s="5">
        <v>2</v>
      </c>
      <c r="H609" s="2" t="s">
        <v>997</v>
      </c>
      <c r="I609" s="2" t="s">
        <v>896</v>
      </c>
      <c r="J609" s="2" t="s">
        <v>897</v>
      </c>
      <c r="K609" s="5" t="s">
        <v>1099</v>
      </c>
      <c r="L609" s="5">
        <v>3757</v>
      </c>
      <c r="M609" s="5">
        <v>2156</v>
      </c>
      <c r="N609" s="5" t="s">
        <v>918</v>
      </c>
      <c r="O609" s="8">
        <v>5</v>
      </c>
      <c r="P609" s="5">
        <v>4312</v>
      </c>
      <c r="Q609" s="5">
        <v>7514</v>
      </c>
      <c r="R609" s="17"/>
      <c r="S609" s="17"/>
      <c r="T609" s="5" t="s">
        <v>997</v>
      </c>
      <c r="U609" s="5" t="s">
        <v>895</v>
      </c>
      <c r="V609" s="5" t="s">
        <v>896</v>
      </c>
      <c r="W609" s="5" t="s">
        <v>879</v>
      </c>
      <c r="X609" s="5" t="s">
        <v>897</v>
      </c>
    </row>
    <row r="610" spans="1:24">
      <c r="A610" s="5" t="s">
        <v>582</v>
      </c>
      <c r="B610" s="10">
        <v>41855</v>
      </c>
      <c r="C610" s="10"/>
      <c r="D610" s="5" t="s">
        <v>1543</v>
      </c>
      <c r="E610" s="5">
        <v>10002</v>
      </c>
      <c r="F610" s="5" t="s">
        <v>1436</v>
      </c>
      <c r="G610" s="5">
        <v>3</v>
      </c>
      <c r="H610" s="2" t="s">
        <v>990</v>
      </c>
      <c r="I610" s="2" t="s">
        <v>868</v>
      </c>
      <c r="J610" s="2" t="s">
        <v>870</v>
      </c>
      <c r="K610" s="5" t="s">
        <v>1136</v>
      </c>
      <c r="L610" s="5">
        <v>4515</v>
      </c>
      <c r="M610" s="5">
        <v>1550</v>
      </c>
      <c r="N610" s="5" t="s">
        <v>925</v>
      </c>
      <c r="O610" s="8">
        <v>10</v>
      </c>
      <c r="P610" s="5">
        <v>4650</v>
      </c>
      <c r="Q610" s="5">
        <v>13545</v>
      </c>
      <c r="R610" s="17"/>
      <c r="S610" s="17"/>
      <c r="T610" s="5" t="s">
        <v>990</v>
      </c>
      <c r="U610" s="5" t="s">
        <v>867</v>
      </c>
      <c r="V610" s="5" t="s">
        <v>868</v>
      </c>
      <c r="W610" s="5" t="s">
        <v>869</v>
      </c>
      <c r="X610" s="5" t="s">
        <v>870</v>
      </c>
    </row>
    <row r="611" spans="1:24">
      <c r="A611" s="5" t="s">
        <v>583</v>
      </c>
      <c r="B611" s="10">
        <v>41858</v>
      </c>
      <c r="C611" s="10"/>
      <c r="D611" s="5" t="s">
        <v>1543</v>
      </c>
      <c r="E611" s="5">
        <v>10004</v>
      </c>
      <c r="F611" s="5" t="s">
        <v>1431</v>
      </c>
      <c r="G611" s="5">
        <v>1</v>
      </c>
      <c r="H611" s="2" t="s">
        <v>992</v>
      </c>
      <c r="I611" s="2" t="s">
        <v>864</v>
      </c>
      <c r="J611" s="2" t="s">
        <v>876</v>
      </c>
      <c r="K611" s="5" t="s">
        <v>1131</v>
      </c>
      <c r="L611" s="5">
        <v>2996</v>
      </c>
      <c r="M611" s="5">
        <v>1641</v>
      </c>
      <c r="N611" s="5" t="s">
        <v>918</v>
      </c>
      <c r="O611" s="8">
        <v>10</v>
      </c>
      <c r="P611" s="5">
        <v>1641</v>
      </c>
      <c r="Q611" s="5">
        <v>2996</v>
      </c>
      <c r="R611" s="17"/>
      <c r="S611" s="17"/>
      <c r="T611" s="5" t="s">
        <v>992</v>
      </c>
      <c r="U611" s="5" t="s">
        <v>875</v>
      </c>
      <c r="V611" s="5" t="s">
        <v>864</v>
      </c>
      <c r="W611" s="5" t="s">
        <v>865</v>
      </c>
      <c r="X611" s="5" t="s">
        <v>876</v>
      </c>
    </row>
    <row r="612" spans="1:24">
      <c r="A612" s="5" t="s">
        <v>584</v>
      </c>
      <c r="B612" s="10">
        <v>41858</v>
      </c>
      <c r="C612" s="10"/>
      <c r="D612" s="5" t="s">
        <v>1545</v>
      </c>
      <c r="E612" s="5">
        <v>10014</v>
      </c>
      <c r="F612" s="5" t="s">
        <v>1417</v>
      </c>
      <c r="G612" s="5">
        <v>1</v>
      </c>
      <c r="H612" s="2" t="s">
        <v>1001</v>
      </c>
      <c r="I612" s="2" t="s">
        <v>910</v>
      </c>
      <c r="J612" s="2" t="s">
        <v>912</v>
      </c>
      <c r="K612" s="5" t="s">
        <v>1117</v>
      </c>
      <c r="L612" s="5">
        <v>3408</v>
      </c>
      <c r="M612" s="5">
        <v>1465</v>
      </c>
      <c r="N612" s="5" t="s">
        <v>918</v>
      </c>
      <c r="O612" s="8">
        <v>6</v>
      </c>
      <c r="P612" s="5">
        <v>1465</v>
      </c>
      <c r="Q612" s="5">
        <v>3408</v>
      </c>
      <c r="R612" s="17"/>
      <c r="S612" s="17"/>
      <c r="T612" s="5" t="s">
        <v>1001</v>
      </c>
      <c r="U612" s="5" t="s">
        <v>909</v>
      </c>
      <c r="V612" s="5" t="s">
        <v>910</v>
      </c>
      <c r="W612" s="5" t="s">
        <v>911</v>
      </c>
      <c r="X612" s="5" t="s">
        <v>912</v>
      </c>
    </row>
    <row r="613" spans="1:24">
      <c r="A613" s="5" t="s">
        <v>585</v>
      </c>
      <c r="B613" s="10">
        <v>41858</v>
      </c>
      <c r="C613" s="10"/>
      <c r="D613" s="5" t="s">
        <v>1543</v>
      </c>
      <c r="E613" s="5">
        <v>10009</v>
      </c>
      <c r="F613" s="5" t="s">
        <v>1514</v>
      </c>
      <c r="G613" s="5">
        <v>1</v>
      </c>
      <c r="H613" s="2" t="s">
        <v>996</v>
      </c>
      <c r="I613" s="2" t="s">
        <v>892</v>
      </c>
      <c r="J613" s="2" t="s">
        <v>894</v>
      </c>
      <c r="K613" s="5" t="s">
        <v>1214</v>
      </c>
      <c r="L613" s="5">
        <v>4309</v>
      </c>
      <c r="M613" s="5">
        <v>1779</v>
      </c>
      <c r="N613" s="5" t="s">
        <v>918</v>
      </c>
      <c r="O613" s="8">
        <v>10</v>
      </c>
      <c r="P613" s="5">
        <v>1779</v>
      </c>
      <c r="Q613" s="5">
        <v>4309</v>
      </c>
      <c r="R613" s="17"/>
      <c r="S613" s="17"/>
      <c r="T613" s="5" t="s">
        <v>996</v>
      </c>
      <c r="U613" s="5" t="s">
        <v>891</v>
      </c>
      <c r="V613" s="5" t="s">
        <v>892</v>
      </c>
      <c r="W613" s="5" t="s">
        <v>893</v>
      </c>
      <c r="X613" s="5" t="s">
        <v>894</v>
      </c>
    </row>
    <row r="614" spans="1:24">
      <c r="A614" s="5" t="s">
        <v>586</v>
      </c>
      <c r="B614" s="10">
        <v>41858</v>
      </c>
      <c r="C614" s="10"/>
      <c r="D614" s="5" t="s">
        <v>1540</v>
      </c>
      <c r="E614" s="5">
        <v>10001</v>
      </c>
      <c r="F614" s="5" t="s">
        <v>1460</v>
      </c>
      <c r="G614" s="5">
        <v>1</v>
      </c>
      <c r="H614" s="2" t="s">
        <v>1562</v>
      </c>
      <c r="I614" s="2" t="s">
        <v>864</v>
      </c>
      <c r="J614" s="2" t="s">
        <v>866</v>
      </c>
      <c r="K614" s="5" t="s">
        <v>1160</v>
      </c>
      <c r="L614" s="5">
        <v>4646</v>
      </c>
      <c r="M614" s="5">
        <v>1846</v>
      </c>
      <c r="N614" s="5" t="s">
        <v>923</v>
      </c>
      <c r="O614" s="8">
        <v>5</v>
      </c>
      <c r="P614" s="5">
        <v>1846</v>
      </c>
      <c r="Q614" s="5">
        <v>4646</v>
      </c>
      <c r="R614" s="17"/>
      <c r="S614" s="17"/>
      <c r="T614" s="5" t="s">
        <v>1562</v>
      </c>
      <c r="U614" s="5" t="s">
        <v>863</v>
      </c>
      <c r="V614" s="5" t="s">
        <v>864</v>
      </c>
      <c r="W614" s="5" t="s">
        <v>865</v>
      </c>
      <c r="X614" s="5" t="s">
        <v>866</v>
      </c>
    </row>
    <row r="615" spans="1:24">
      <c r="A615" s="5" t="s">
        <v>587</v>
      </c>
      <c r="B615" s="10">
        <v>41858</v>
      </c>
      <c r="C615" s="10"/>
      <c r="D615" s="5" t="s">
        <v>1544</v>
      </c>
      <c r="E615" s="5">
        <v>10006</v>
      </c>
      <c r="F615" s="5" t="s">
        <v>1327</v>
      </c>
      <c r="G615" s="5">
        <v>2</v>
      </c>
      <c r="H615" s="2" t="s">
        <v>1561</v>
      </c>
      <c r="I615" s="2" t="s">
        <v>882</v>
      </c>
      <c r="J615" s="2" t="s">
        <v>884</v>
      </c>
      <c r="K615" s="5" t="s">
        <v>1027</v>
      </c>
      <c r="L615" s="5">
        <v>4239</v>
      </c>
      <c r="M615" s="5">
        <v>1860</v>
      </c>
      <c r="N615" s="5" t="s">
        <v>918</v>
      </c>
      <c r="O615" s="8">
        <v>3</v>
      </c>
      <c r="P615" s="5">
        <v>3720</v>
      </c>
      <c r="Q615" s="5">
        <v>8478</v>
      </c>
      <c r="R615" s="17"/>
      <c r="S615" s="17"/>
      <c r="T615" s="5" t="s">
        <v>1561</v>
      </c>
      <c r="U615" s="5" t="s">
        <v>881</v>
      </c>
      <c r="V615" s="5" t="s">
        <v>882</v>
      </c>
      <c r="W615" s="5" t="s">
        <v>883</v>
      </c>
      <c r="X615" s="5" t="s">
        <v>884</v>
      </c>
    </row>
    <row r="616" spans="1:24">
      <c r="A616" s="5" t="s">
        <v>588</v>
      </c>
      <c r="B616" s="10">
        <v>41858</v>
      </c>
      <c r="C616" s="10"/>
      <c r="D616" s="5" t="s">
        <v>1540</v>
      </c>
      <c r="E616" s="5">
        <v>10002</v>
      </c>
      <c r="F616" s="5" t="s">
        <v>1255</v>
      </c>
      <c r="G616" s="5">
        <v>3</v>
      </c>
      <c r="H616" s="2" t="s">
        <v>990</v>
      </c>
      <c r="I616" s="2" t="s">
        <v>868</v>
      </c>
      <c r="J616" s="2" t="s">
        <v>870</v>
      </c>
      <c r="K616" s="5" t="s">
        <v>965</v>
      </c>
      <c r="L616" s="5">
        <v>4531</v>
      </c>
      <c r="M616" s="5">
        <v>1566</v>
      </c>
      <c r="N616" s="5" t="s">
        <v>918</v>
      </c>
      <c r="O616" s="8">
        <v>5</v>
      </c>
      <c r="P616" s="5">
        <v>4698</v>
      </c>
      <c r="Q616" s="5">
        <v>13593</v>
      </c>
      <c r="R616" s="17"/>
      <c r="S616" s="17"/>
      <c r="T616" s="5" t="s">
        <v>990</v>
      </c>
      <c r="U616" s="5" t="s">
        <v>867</v>
      </c>
      <c r="V616" s="5" t="s">
        <v>868</v>
      </c>
      <c r="W616" s="5" t="s">
        <v>869</v>
      </c>
      <c r="X616" s="5" t="s">
        <v>870</v>
      </c>
    </row>
    <row r="617" spans="1:24">
      <c r="A617" s="5" t="s">
        <v>589</v>
      </c>
      <c r="B617" s="10">
        <v>41859</v>
      </c>
      <c r="C617" s="10"/>
      <c r="D617" s="5" t="s">
        <v>1543</v>
      </c>
      <c r="E617" s="5">
        <v>10012</v>
      </c>
      <c r="F617" s="5" t="s">
        <v>1414</v>
      </c>
      <c r="G617" s="5">
        <v>1</v>
      </c>
      <c r="H617" s="2" t="s">
        <v>999</v>
      </c>
      <c r="I617" s="2" t="s">
        <v>903</v>
      </c>
      <c r="J617" s="2" t="s">
        <v>904</v>
      </c>
      <c r="K617" s="5" t="s">
        <v>1114</v>
      </c>
      <c r="L617" s="5">
        <v>2856</v>
      </c>
      <c r="M617" s="5">
        <v>1780</v>
      </c>
      <c r="N617" s="5" t="s">
        <v>918</v>
      </c>
      <c r="O617" s="8">
        <v>10</v>
      </c>
      <c r="P617" s="5">
        <v>1780</v>
      </c>
      <c r="Q617" s="5">
        <v>2856</v>
      </c>
      <c r="R617" s="17"/>
      <c r="S617" s="17"/>
      <c r="T617" s="5" t="s">
        <v>999</v>
      </c>
      <c r="U617" s="5" t="s">
        <v>902</v>
      </c>
      <c r="V617" s="5" t="s">
        <v>903</v>
      </c>
      <c r="W617" s="5" t="s">
        <v>879</v>
      </c>
      <c r="X617" s="5" t="s">
        <v>904</v>
      </c>
    </row>
    <row r="618" spans="1:24">
      <c r="A618" s="5" t="s">
        <v>590</v>
      </c>
      <c r="B618" s="10">
        <v>41859</v>
      </c>
      <c r="C618" s="10"/>
      <c r="D618" s="5" t="s">
        <v>1545</v>
      </c>
      <c r="E618" s="5">
        <v>10007</v>
      </c>
      <c r="F618" s="5" t="s">
        <v>1343</v>
      </c>
      <c r="G618" s="5">
        <v>2</v>
      </c>
      <c r="H618" s="2" t="s">
        <v>994</v>
      </c>
      <c r="I618" s="2" t="s">
        <v>886</v>
      </c>
      <c r="J618" s="2" t="s">
        <v>887</v>
      </c>
      <c r="K618" s="5" t="s">
        <v>1043</v>
      </c>
      <c r="L618" s="5">
        <v>2706</v>
      </c>
      <c r="M618" s="5">
        <v>2310</v>
      </c>
      <c r="N618" s="5" t="s">
        <v>918</v>
      </c>
      <c r="O618" s="8">
        <v>6</v>
      </c>
      <c r="P618" s="5">
        <v>4620</v>
      </c>
      <c r="Q618" s="5">
        <v>5412</v>
      </c>
      <c r="R618" s="17"/>
      <c r="S618" s="17"/>
      <c r="T618" s="5" t="s">
        <v>994</v>
      </c>
      <c r="U618" s="5" t="s">
        <v>885</v>
      </c>
      <c r="V618" s="5" t="s">
        <v>886</v>
      </c>
      <c r="W618" s="5" t="s">
        <v>879</v>
      </c>
      <c r="X618" s="5" t="s">
        <v>887</v>
      </c>
    </row>
    <row r="619" spans="1:24">
      <c r="A619" s="5" t="s">
        <v>591</v>
      </c>
      <c r="B619" s="10">
        <v>41859</v>
      </c>
      <c r="C619" s="10"/>
      <c r="D619" s="5" t="s">
        <v>1542</v>
      </c>
      <c r="E619" s="5">
        <v>10007</v>
      </c>
      <c r="F619" s="5" t="s">
        <v>1385</v>
      </c>
      <c r="G619" s="5">
        <v>2</v>
      </c>
      <c r="H619" s="2" t="s">
        <v>994</v>
      </c>
      <c r="I619" s="2" t="s">
        <v>886</v>
      </c>
      <c r="J619" s="2" t="s">
        <v>887</v>
      </c>
      <c r="K619" s="5" t="s">
        <v>1085</v>
      </c>
      <c r="L619" s="5">
        <v>4239</v>
      </c>
      <c r="M619" s="5">
        <v>1749</v>
      </c>
      <c r="N619" s="5" t="s">
        <v>925</v>
      </c>
      <c r="O619" s="8">
        <v>6</v>
      </c>
      <c r="P619" s="5">
        <v>3498</v>
      </c>
      <c r="Q619" s="5">
        <v>8478</v>
      </c>
      <c r="R619" s="17"/>
      <c r="S619" s="17"/>
      <c r="T619" s="5" t="s">
        <v>994</v>
      </c>
      <c r="U619" s="5" t="s">
        <v>885</v>
      </c>
      <c r="V619" s="5" t="s">
        <v>886</v>
      </c>
      <c r="W619" s="5" t="s">
        <v>879</v>
      </c>
      <c r="X619" s="5" t="s">
        <v>887</v>
      </c>
    </row>
    <row r="620" spans="1:24">
      <c r="A620" s="5" t="s">
        <v>592</v>
      </c>
      <c r="B620" s="10">
        <v>41860</v>
      </c>
      <c r="C620" s="10"/>
      <c r="D620" s="5" t="s">
        <v>1539</v>
      </c>
      <c r="E620" s="5">
        <v>10002</v>
      </c>
      <c r="F620" s="5" t="s">
        <v>1484</v>
      </c>
      <c r="G620" s="5">
        <v>1</v>
      </c>
      <c r="H620" s="2" t="s">
        <v>990</v>
      </c>
      <c r="I620" s="2" t="s">
        <v>868</v>
      </c>
      <c r="J620" s="2" t="s">
        <v>870</v>
      </c>
      <c r="K620" s="5" t="s">
        <v>1184</v>
      </c>
      <c r="L620" s="5">
        <v>4399</v>
      </c>
      <c r="M620" s="5">
        <v>2093</v>
      </c>
      <c r="N620" s="5" t="s">
        <v>918</v>
      </c>
      <c r="O620" s="8">
        <v>4</v>
      </c>
      <c r="P620" s="5">
        <v>2093</v>
      </c>
      <c r="Q620" s="5">
        <v>4399</v>
      </c>
      <c r="R620" s="17"/>
      <c r="S620" s="17"/>
      <c r="T620" s="5" t="s">
        <v>990</v>
      </c>
      <c r="U620" s="5" t="s">
        <v>867</v>
      </c>
      <c r="V620" s="5" t="s">
        <v>868</v>
      </c>
      <c r="W620" s="5" t="s">
        <v>869</v>
      </c>
      <c r="X620" s="5" t="s">
        <v>870</v>
      </c>
    </row>
    <row r="621" spans="1:24">
      <c r="A621" s="5" t="s">
        <v>593</v>
      </c>
      <c r="B621" s="10">
        <v>41860</v>
      </c>
      <c r="C621" s="10"/>
      <c r="D621" s="5" t="s">
        <v>1542</v>
      </c>
      <c r="E621" s="5">
        <v>10001</v>
      </c>
      <c r="F621" s="5" t="s">
        <v>1328</v>
      </c>
      <c r="G621" s="5">
        <v>3</v>
      </c>
      <c r="H621" s="2" t="s">
        <v>1562</v>
      </c>
      <c r="I621" s="2" t="s">
        <v>864</v>
      </c>
      <c r="J621" s="2" t="s">
        <v>866</v>
      </c>
      <c r="K621" s="5" t="s">
        <v>1028</v>
      </c>
      <c r="L621" s="5">
        <v>4051</v>
      </c>
      <c r="M621" s="5">
        <v>1962</v>
      </c>
      <c r="N621" s="5" t="s">
        <v>925</v>
      </c>
      <c r="O621" s="8">
        <v>6</v>
      </c>
      <c r="P621" s="5">
        <v>5886</v>
      </c>
      <c r="Q621" s="5">
        <v>12153</v>
      </c>
      <c r="R621" s="17"/>
      <c r="S621" s="17"/>
      <c r="T621" s="5" t="s">
        <v>1562</v>
      </c>
      <c r="U621" s="5" t="s">
        <v>863</v>
      </c>
      <c r="V621" s="5" t="s">
        <v>864</v>
      </c>
      <c r="W621" s="5" t="s">
        <v>865</v>
      </c>
      <c r="X621" s="5" t="s">
        <v>866</v>
      </c>
    </row>
    <row r="622" spans="1:24">
      <c r="A622" s="5" t="s">
        <v>594</v>
      </c>
      <c r="B622" s="10">
        <v>41861</v>
      </c>
      <c r="C622" s="10"/>
      <c r="D622" s="5" t="s">
        <v>1545</v>
      </c>
      <c r="E622" s="5">
        <v>10007</v>
      </c>
      <c r="F622" s="5" t="s">
        <v>1308</v>
      </c>
      <c r="G622" s="5">
        <v>1</v>
      </c>
      <c r="H622" s="2" t="s">
        <v>994</v>
      </c>
      <c r="I622" s="2" t="s">
        <v>886</v>
      </c>
      <c r="J622" s="2" t="s">
        <v>887</v>
      </c>
      <c r="K622" s="5" t="s">
        <v>983</v>
      </c>
      <c r="L622" s="5">
        <v>4325</v>
      </c>
      <c r="M622" s="5">
        <v>1734</v>
      </c>
      <c r="N622" s="5" t="s">
        <v>925</v>
      </c>
      <c r="O622" s="8">
        <v>6</v>
      </c>
      <c r="P622" s="5">
        <v>1734</v>
      </c>
      <c r="Q622" s="5">
        <v>4325</v>
      </c>
      <c r="R622" s="17"/>
      <c r="S622" s="17"/>
      <c r="T622" s="5" t="s">
        <v>994</v>
      </c>
      <c r="U622" s="5" t="s">
        <v>885</v>
      </c>
      <c r="V622" s="5" t="s">
        <v>886</v>
      </c>
      <c r="W622" s="5" t="s">
        <v>879</v>
      </c>
      <c r="X622" s="5" t="s">
        <v>887</v>
      </c>
    </row>
    <row r="623" spans="1:24">
      <c r="A623" s="5" t="s">
        <v>595</v>
      </c>
      <c r="B623" s="10">
        <v>41861</v>
      </c>
      <c r="C623" s="10"/>
      <c r="D623" s="5" t="s">
        <v>1543</v>
      </c>
      <c r="E623" s="5">
        <v>10011</v>
      </c>
      <c r="F623" s="5" t="s">
        <v>1468</v>
      </c>
      <c r="G623" s="5">
        <v>2</v>
      </c>
      <c r="H623" s="2" t="s">
        <v>998</v>
      </c>
      <c r="I623" s="2" t="s">
        <v>899</v>
      </c>
      <c r="J623" s="2" t="s">
        <v>901</v>
      </c>
      <c r="K623" s="5" t="s">
        <v>1168</v>
      </c>
      <c r="L623" s="5">
        <v>3575</v>
      </c>
      <c r="M623" s="5">
        <v>1937</v>
      </c>
      <c r="N623" s="5" t="s">
        <v>918</v>
      </c>
      <c r="O623" s="8">
        <v>10</v>
      </c>
      <c r="P623" s="5">
        <v>3874</v>
      </c>
      <c r="Q623" s="5">
        <v>7150</v>
      </c>
      <c r="R623" s="17"/>
      <c r="S623" s="17"/>
      <c r="T623" s="5" t="s">
        <v>998</v>
      </c>
      <c r="U623" s="5" t="s">
        <v>898</v>
      </c>
      <c r="V623" s="5" t="s">
        <v>899</v>
      </c>
      <c r="W623" s="5" t="s">
        <v>900</v>
      </c>
      <c r="X623" s="5" t="s">
        <v>901</v>
      </c>
    </row>
    <row r="624" spans="1:24">
      <c r="A624" s="5" t="s">
        <v>596</v>
      </c>
      <c r="B624" s="10">
        <v>41862</v>
      </c>
      <c r="C624" s="10"/>
      <c r="D624" s="5" t="s">
        <v>1540</v>
      </c>
      <c r="E624" s="5">
        <v>10012</v>
      </c>
      <c r="F624" s="5" t="s">
        <v>1315</v>
      </c>
      <c r="G624" s="5">
        <v>2</v>
      </c>
      <c r="H624" s="2" t="s">
        <v>999</v>
      </c>
      <c r="I624" s="2" t="s">
        <v>903</v>
      </c>
      <c r="J624" s="2" t="s">
        <v>904</v>
      </c>
      <c r="K624" s="5" t="s">
        <v>953</v>
      </c>
      <c r="L624" s="5">
        <v>3048</v>
      </c>
      <c r="M624" s="5">
        <v>1616</v>
      </c>
      <c r="N624" s="5" t="s">
        <v>925</v>
      </c>
      <c r="O624" s="8">
        <v>5</v>
      </c>
      <c r="P624" s="5">
        <v>3232</v>
      </c>
      <c r="Q624" s="5">
        <v>6096</v>
      </c>
      <c r="R624" s="17"/>
      <c r="S624" s="17"/>
      <c r="T624" s="5" t="s">
        <v>999</v>
      </c>
      <c r="U624" s="5" t="s">
        <v>902</v>
      </c>
      <c r="V624" s="5" t="s">
        <v>903</v>
      </c>
      <c r="W624" s="5" t="s">
        <v>879</v>
      </c>
      <c r="X624" s="5" t="s">
        <v>904</v>
      </c>
    </row>
    <row r="625" spans="1:24">
      <c r="A625" s="5" t="s">
        <v>597</v>
      </c>
      <c r="B625" s="10">
        <v>41867</v>
      </c>
      <c r="C625" s="10"/>
      <c r="D625" s="5" t="s">
        <v>1545</v>
      </c>
      <c r="E625" s="5">
        <v>10012</v>
      </c>
      <c r="F625" s="5" t="s">
        <v>1296</v>
      </c>
      <c r="G625" s="5">
        <v>1</v>
      </c>
      <c r="H625" s="2" t="s">
        <v>999</v>
      </c>
      <c r="I625" s="2" t="s">
        <v>903</v>
      </c>
      <c r="J625" s="2" t="s">
        <v>904</v>
      </c>
      <c r="K625" s="5" t="s">
        <v>982</v>
      </c>
      <c r="L625" s="5">
        <v>2803</v>
      </c>
      <c r="M625" s="5">
        <v>1344</v>
      </c>
      <c r="N625" s="5" t="s">
        <v>918</v>
      </c>
      <c r="O625" s="8">
        <v>6</v>
      </c>
      <c r="P625" s="5">
        <v>1344</v>
      </c>
      <c r="Q625" s="5">
        <v>2803</v>
      </c>
      <c r="R625" s="17"/>
      <c r="S625" s="17"/>
      <c r="T625" s="5" t="s">
        <v>999</v>
      </c>
      <c r="U625" s="5" t="s">
        <v>902</v>
      </c>
      <c r="V625" s="5" t="s">
        <v>903</v>
      </c>
      <c r="W625" s="5" t="s">
        <v>879</v>
      </c>
      <c r="X625" s="5" t="s">
        <v>904</v>
      </c>
    </row>
    <row r="626" spans="1:24">
      <c r="A626" s="5" t="s">
        <v>598</v>
      </c>
      <c r="B626" s="10">
        <v>41867</v>
      </c>
      <c r="C626" s="10"/>
      <c r="D626" s="5" t="s">
        <v>1544</v>
      </c>
      <c r="E626" s="5">
        <v>10001</v>
      </c>
      <c r="F626" s="5" t="s">
        <v>1498</v>
      </c>
      <c r="G626" s="5">
        <v>1</v>
      </c>
      <c r="H626" s="2" t="s">
        <v>1562</v>
      </c>
      <c r="I626" s="2" t="s">
        <v>864</v>
      </c>
      <c r="J626" s="2" t="s">
        <v>866</v>
      </c>
      <c r="K626" s="5" t="s">
        <v>1198</v>
      </c>
      <c r="L626" s="5">
        <v>3330</v>
      </c>
      <c r="M626" s="5">
        <v>2283</v>
      </c>
      <c r="N626" s="5" t="s">
        <v>918</v>
      </c>
      <c r="O626" s="8">
        <v>3</v>
      </c>
      <c r="P626" s="5">
        <v>2283</v>
      </c>
      <c r="Q626" s="5">
        <v>3330</v>
      </c>
      <c r="R626" s="17"/>
      <c r="S626" s="17"/>
      <c r="T626" s="5" t="s">
        <v>1562</v>
      </c>
      <c r="U626" s="5" t="s">
        <v>863</v>
      </c>
      <c r="V626" s="5" t="s">
        <v>864</v>
      </c>
      <c r="W626" s="5" t="s">
        <v>865</v>
      </c>
      <c r="X626" s="5" t="s">
        <v>866</v>
      </c>
    </row>
    <row r="627" spans="1:24">
      <c r="A627" s="5" t="s">
        <v>599</v>
      </c>
      <c r="B627" s="10">
        <v>41867</v>
      </c>
      <c r="C627" s="10"/>
      <c r="D627" s="5" t="s">
        <v>1542</v>
      </c>
      <c r="E627" s="5">
        <v>10002</v>
      </c>
      <c r="F627" s="5" t="s">
        <v>1532</v>
      </c>
      <c r="G627" s="5">
        <v>2</v>
      </c>
      <c r="H627" s="2" t="s">
        <v>990</v>
      </c>
      <c r="I627" s="2" t="s">
        <v>868</v>
      </c>
      <c r="J627" s="2" t="s">
        <v>870</v>
      </c>
      <c r="K627" s="5" t="s">
        <v>1232</v>
      </c>
      <c r="L627" s="5">
        <v>3514</v>
      </c>
      <c r="M627" s="5">
        <v>1257</v>
      </c>
      <c r="N627" s="5" t="s">
        <v>918</v>
      </c>
      <c r="O627" s="8">
        <v>6</v>
      </c>
      <c r="P627" s="5">
        <v>2514</v>
      </c>
      <c r="Q627" s="5">
        <v>7028</v>
      </c>
      <c r="R627" s="17"/>
      <c r="S627" s="17"/>
      <c r="T627" s="5" t="s">
        <v>990</v>
      </c>
      <c r="U627" s="5" t="s">
        <v>867</v>
      </c>
      <c r="V627" s="5" t="s">
        <v>868</v>
      </c>
      <c r="W627" s="5" t="s">
        <v>869</v>
      </c>
      <c r="X627" s="5" t="s">
        <v>870</v>
      </c>
    </row>
    <row r="628" spans="1:24">
      <c r="A628" s="5" t="s">
        <v>600</v>
      </c>
      <c r="B628" s="10">
        <v>41869</v>
      </c>
      <c r="C628" s="10"/>
      <c r="D628" s="5" t="s">
        <v>1544</v>
      </c>
      <c r="E628" s="5">
        <v>10009</v>
      </c>
      <c r="F628" s="5" t="s">
        <v>1297</v>
      </c>
      <c r="G628" s="5">
        <v>1</v>
      </c>
      <c r="H628" s="2" t="s">
        <v>996</v>
      </c>
      <c r="I628" s="2" t="s">
        <v>892</v>
      </c>
      <c r="J628" s="2" t="s">
        <v>894</v>
      </c>
      <c r="K628" s="5" t="s">
        <v>961</v>
      </c>
      <c r="L628" s="5">
        <v>3282</v>
      </c>
      <c r="M628" s="5">
        <v>1654</v>
      </c>
      <c r="N628" s="5" t="s">
        <v>925</v>
      </c>
      <c r="O628" s="8">
        <v>3</v>
      </c>
      <c r="P628" s="5">
        <v>1654</v>
      </c>
      <c r="Q628" s="5">
        <v>3282</v>
      </c>
      <c r="R628" s="17"/>
      <c r="S628" s="17"/>
      <c r="T628" s="5" t="s">
        <v>996</v>
      </c>
      <c r="U628" s="5" t="s">
        <v>891</v>
      </c>
      <c r="V628" s="5" t="s">
        <v>892</v>
      </c>
      <c r="W628" s="5" t="s">
        <v>893</v>
      </c>
      <c r="X628" s="5" t="s">
        <v>894</v>
      </c>
    </row>
    <row r="629" spans="1:24">
      <c r="A629" s="5" t="s">
        <v>601</v>
      </c>
      <c r="B629" s="10">
        <v>41869</v>
      </c>
      <c r="C629" s="10"/>
      <c r="D629" s="5" t="s">
        <v>1544</v>
      </c>
      <c r="E629" s="5">
        <v>10005</v>
      </c>
      <c r="F629" s="5" t="s">
        <v>1477</v>
      </c>
      <c r="G629" s="5">
        <v>1</v>
      </c>
      <c r="H629" s="2" t="s">
        <v>993</v>
      </c>
      <c r="I629" s="2" t="s">
        <v>878</v>
      </c>
      <c r="J629" s="2" t="s">
        <v>880</v>
      </c>
      <c r="K629" s="5" t="s">
        <v>1177</v>
      </c>
      <c r="L629" s="5">
        <v>3553</v>
      </c>
      <c r="M629" s="5">
        <v>2174</v>
      </c>
      <c r="N629" s="5" t="s">
        <v>920</v>
      </c>
      <c r="O629" s="8">
        <v>3</v>
      </c>
      <c r="P629" s="5">
        <v>2174</v>
      </c>
      <c r="Q629" s="5">
        <v>3553</v>
      </c>
      <c r="R629" s="17"/>
      <c r="S629" s="17"/>
      <c r="T629" s="5" t="s">
        <v>993</v>
      </c>
      <c r="U629" s="5" t="s">
        <v>877</v>
      </c>
      <c r="V629" s="5" t="s">
        <v>878</v>
      </c>
      <c r="W629" s="5" t="s">
        <v>879</v>
      </c>
      <c r="X629" s="5" t="s">
        <v>880</v>
      </c>
    </row>
    <row r="630" spans="1:24">
      <c r="A630" s="5" t="s">
        <v>602</v>
      </c>
      <c r="B630" s="10">
        <v>41869</v>
      </c>
      <c r="C630" s="10"/>
      <c r="D630" s="5" t="s">
        <v>1539</v>
      </c>
      <c r="E630" s="5">
        <v>10009</v>
      </c>
      <c r="F630" s="5" t="s">
        <v>1517</v>
      </c>
      <c r="G630" s="5">
        <v>3</v>
      </c>
      <c r="H630" s="2" t="s">
        <v>996</v>
      </c>
      <c r="I630" s="2" t="s">
        <v>892</v>
      </c>
      <c r="J630" s="2" t="s">
        <v>894</v>
      </c>
      <c r="K630" s="5" t="s">
        <v>1217</v>
      </c>
      <c r="L630" s="5">
        <v>4542</v>
      </c>
      <c r="M630" s="5">
        <v>1226</v>
      </c>
      <c r="N630" s="5" t="s">
        <v>923</v>
      </c>
      <c r="O630" s="8">
        <v>4</v>
      </c>
      <c r="P630" s="5">
        <v>3678</v>
      </c>
      <c r="Q630" s="5">
        <v>13626</v>
      </c>
      <c r="R630" s="17"/>
      <c r="S630" s="17"/>
      <c r="T630" s="5" t="s">
        <v>996</v>
      </c>
      <c r="U630" s="5" t="s">
        <v>891</v>
      </c>
      <c r="V630" s="5" t="s">
        <v>892</v>
      </c>
      <c r="W630" s="5" t="s">
        <v>893</v>
      </c>
      <c r="X630" s="5" t="s">
        <v>894</v>
      </c>
    </row>
    <row r="631" spans="1:24">
      <c r="A631" s="5" t="s">
        <v>603</v>
      </c>
      <c r="B631" s="10">
        <v>41872</v>
      </c>
      <c r="C631" s="10"/>
      <c r="D631" s="5" t="s">
        <v>1544</v>
      </c>
      <c r="E631" s="5">
        <v>10007</v>
      </c>
      <c r="F631" s="5" t="s">
        <v>1321</v>
      </c>
      <c r="G631" s="5">
        <v>1</v>
      </c>
      <c r="H631" s="2" t="s">
        <v>994</v>
      </c>
      <c r="I631" s="2" t="s">
        <v>886</v>
      </c>
      <c r="J631" s="2" t="s">
        <v>887</v>
      </c>
      <c r="K631" s="5" t="s">
        <v>1021</v>
      </c>
      <c r="L631" s="5">
        <v>3788</v>
      </c>
      <c r="M631" s="5">
        <v>2170</v>
      </c>
      <c r="N631" s="5" t="s">
        <v>923</v>
      </c>
      <c r="O631" s="8">
        <v>3</v>
      </c>
      <c r="P631" s="5">
        <v>2170</v>
      </c>
      <c r="Q631" s="5">
        <v>3788</v>
      </c>
      <c r="R631" s="17"/>
      <c r="S631" s="17"/>
      <c r="T631" s="5" t="s">
        <v>994</v>
      </c>
      <c r="U631" s="5" t="s">
        <v>885</v>
      </c>
      <c r="V631" s="5" t="s">
        <v>886</v>
      </c>
      <c r="W631" s="5" t="s">
        <v>879</v>
      </c>
      <c r="X631" s="5" t="s">
        <v>887</v>
      </c>
    </row>
    <row r="632" spans="1:24">
      <c r="A632" s="5" t="s">
        <v>604</v>
      </c>
      <c r="B632" s="10">
        <v>41874</v>
      </c>
      <c r="C632" s="10"/>
      <c r="D632" s="5" t="s">
        <v>1542</v>
      </c>
      <c r="E632" s="5">
        <v>10012</v>
      </c>
      <c r="F632" s="5" t="s">
        <v>1429</v>
      </c>
      <c r="G632" s="5">
        <v>1</v>
      </c>
      <c r="H632" s="2" t="s">
        <v>999</v>
      </c>
      <c r="I632" s="2" t="s">
        <v>903</v>
      </c>
      <c r="J632" s="2" t="s">
        <v>904</v>
      </c>
      <c r="K632" s="5" t="s">
        <v>1129</v>
      </c>
      <c r="L632" s="5">
        <v>4757</v>
      </c>
      <c r="M632" s="5">
        <v>1534</v>
      </c>
      <c r="N632" s="5" t="s">
        <v>918</v>
      </c>
      <c r="O632" s="8">
        <v>6</v>
      </c>
      <c r="P632" s="5">
        <v>1534</v>
      </c>
      <c r="Q632" s="5">
        <v>4757</v>
      </c>
      <c r="R632" s="17"/>
      <c r="S632" s="17"/>
      <c r="T632" s="5" t="s">
        <v>999</v>
      </c>
      <c r="U632" s="5" t="s">
        <v>902</v>
      </c>
      <c r="V632" s="5" t="s">
        <v>903</v>
      </c>
      <c r="W632" s="5" t="s">
        <v>879</v>
      </c>
      <c r="X632" s="5" t="s">
        <v>904</v>
      </c>
    </row>
    <row r="633" spans="1:24">
      <c r="A633" s="5" t="s">
        <v>605</v>
      </c>
      <c r="B633" s="10">
        <v>41875</v>
      </c>
      <c r="C633" s="10"/>
      <c r="D633" s="5" t="s">
        <v>1544</v>
      </c>
      <c r="E633" s="5">
        <v>10008</v>
      </c>
      <c r="F633" s="5" t="s">
        <v>1368</v>
      </c>
      <c r="G633" s="5">
        <v>2</v>
      </c>
      <c r="H633" s="2" t="s">
        <v>995</v>
      </c>
      <c r="I633" s="2" t="s">
        <v>889</v>
      </c>
      <c r="J633" s="2" t="s">
        <v>890</v>
      </c>
      <c r="K633" s="5" t="s">
        <v>1068</v>
      </c>
      <c r="L633" s="5">
        <v>3646</v>
      </c>
      <c r="M633" s="5">
        <v>1603</v>
      </c>
      <c r="N633" s="5" t="s">
        <v>925</v>
      </c>
      <c r="O633" s="8">
        <v>3</v>
      </c>
      <c r="P633" s="5">
        <v>3206</v>
      </c>
      <c r="Q633" s="5">
        <v>7292</v>
      </c>
      <c r="R633" s="17"/>
      <c r="S633" s="17"/>
      <c r="T633" s="5" t="s">
        <v>995</v>
      </c>
      <c r="U633" s="5" t="s">
        <v>888</v>
      </c>
      <c r="V633" s="5" t="s">
        <v>889</v>
      </c>
      <c r="W633" s="5" t="s">
        <v>865</v>
      </c>
      <c r="X633" s="5" t="s">
        <v>890</v>
      </c>
    </row>
    <row r="634" spans="1:24">
      <c r="A634" s="5" t="s">
        <v>606</v>
      </c>
      <c r="B634" s="10">
        <v>41877</v>
      </c>
      <c r="C634" s="10"/>
      <c r="D634" s="5" t="s">
        <v>1543</v>
      </c>
      <c r="E634" s="5">
        <v>10011</v>
      </c>
      <c r="F634" s="5" t="s">
        <v>1326</v>
      </c>
      <c r="G634" s="5">
        <v>1</v>
      </c>
      <c r="H634" s="2" t="s">
        <v>998</v>
      </c>
      <c r="I634" s="2" t="s">
        <v>899</v>
      </c>
      <c r="J634" s="2" t="s">
        <v>901</v>
      </c>
      <c r="K634" s="5" t="s">
        <v>1026</v>
      </c>
      <c r="L634" s="5">
        <v>2887</v>
      </c>
      <c r="M634" s="5">
        <v>1491</v>
      </c>
      <c r="N634" s="5" t="s">
        <v>918</v>
      </c>
      <c r="O634" s="8">
        <v>10</v>
      </c>
      <c r="P634" s="5">
        <v>1491</v>
      </c>
      <c r="Q634" s="5">
        <v>2887</v>
      </c>
      <c r="R634" s="17"/>
      <c r="S634" s="17"/>
      <c r="T634" s="5" t="s">
        <v>998</v>
      </c>
      <c r="U634" s="5" t="s">
        <v>898</v>
      </c>
      <c r="V634" s="5" t="s">
        <v>899</v>
      </c>
      <c r="W634" s="5" t="s">
        <v>900</v>
      </c>
      <c r="X634" s="5" t="s">
        <v>901</v>
      </c>
    </row>
    <row r="635" spans="1:24">
      <c r="A635" s="5" t="s">
        <v>607</v>
      </c>
      <c r="B635" s="10">
        <v>41879</v>
      </c>
      <c r="C635" s="10"/>
      <c r="D635" s="5" t="s">
        <v>1542</v>
      </c>
      <c r="E635" s="5">
        <v>10003</v>
      </c>
      <c r="F635" s="5" t="s">
        <v>1331</v>
      </c>
      <c r="G635" s="5">
        <v>1</v>
      </c>
      <c r="H635" s="2" t="s">
        <v>991</v>
      </c>
      <c r="I635" s="2" t="s">
        <v>872</v>
      </c>
      <c r="J635" s="2" t="s">
        <v>874</v>
      </c>
      <c r="K635" s="5" t="s">
        <v>1031</v>
      </c>
      <c r="L635" s="5">
        <v>2808</v>
      </c>
      <c r="M635" s="5">
        <v>1759</v>
      </c>
      <c r="N635" s="5" t="s">
        <v>920</v>
      </c>
      <c r="O635" s="8">
        <v>6</v>
      </c>
      <c r="P635" s="5">
        <v>1759</v>
      </c>
      <c r="Q635" s="5">
        <v>2808</v>
      </c>
      <c r="R635" s="17"/>
      <c r="S635" s="17"/>
      <c r="T635" s="5" t="s">
        <v>991</v>
      </c>
      <c r="U635" s="5" t="s">
        <v>871</v>
      </c>
      <c r="V635" s="5" t="s">
        <v>872</v>
      </c>
      <c r="W635" s="5" t="s">
        <v>873</v>
      </c>
      <c r="X635" s="5" t="s">
        <v>874</v>
      </c>
    </row>
    <row r="636" spans="1:24">
      <c r="A636" s="5" t="s">
        <v>608</v>
      </c>
      <c r="B636" s="10">
        <v>41879</v>
      </c>
      <c r="C636" s="10"/>
      <c r="D636" s="5" t="s">
        <v>1541</v>
      </c>
      <c r="E636" s="5">
        <v>10013</v>
      </c>
      <c r="F636" s="5" t="s">
        <v>1320</v>
      </c>
      <c r="G636" s="5">
        <v>1</v>
      </c>
      <c r="H636" s="2" t="s">
        <v>1000</v>
      </c>
      <c r="I636" s="2" t="s">
        <v>906</v>
      </c>
      <c r="J636" s="2" t="s">
        <v>908</v>
      </c>
      <c r="K636" s="5" t="s">
        <v>1020</v>
      </c>
      <c r="L636" s="5">
        <v>4477</v>
      </c>
      <c r="M636" s="5">
        <v>1589</v>
      </c>
      <c r="N636" s="5" t="s">
        <v>918</v>
      </c>
      <c r="O636" s="8">
        <v>8</v>
      </c>
      <c r="P636" s="5">
        <v>1589</v>
      </c>
      <c r="Q636" s="5">
        <v>4477</v>
      </c>
      <c r="R636" s="17"/>
      <c r="S636" s="17"/>
      <c r="T636" s="5" t="s">
        <v>1000</v>
      </c>
      <c r="U636" s="5" t="s">
        <v>905</v>
      </c>
      <c r="V636" s="5" t="s">
        <v>906</v>
      </c>
      <c r="W636" s="5" t="s">
        <v>907</v>
      </c>
      <c r="X636" s="5" t="s">
        <v>908</v>
      </c>
    </row>
    <row r="637" spans="1:24">
      <c r="A637" s="5" t="s">
        <v>609</v>
      </c>
      <c r="B637" s="10">
        <v>41879</v>
      </c>
      <c r="C637" s="10"/>
      <c r="D637" s="5" t="s">
        <v>1543</v>
      </c>
      <c r="E637" s="5">
        <v>10006</v>
      </c>
      <c r="F637" s="5" t="s">
        <v>1399</v>
      </c>
      <c r="G637" s="5">
        <v>2</v>
      </c>
      <c r="H637" s="2" t="s">
        <v>1561</v>
      </c>
      <c r="I637" s="2" t="s">
        <v>882</v>
      </c>
      <c r="J637" s="2" t="s">
        <v>884</v>
      </c>
      <c r="K637" s="5" t="s">
        <v>1099</v>
      </c>
      <c r="L637" s="5">
        <v>3757</v>
      </c>
      <c r="M637" s="5">
        <v>2156</v>
      </c>
      <c r="N637" s="5" t="s">
        <v>918</v>
      </c>
      <c r="O637" s="8">
        <v>10</v>
      </c>
      <c r="P637" s="5">
        <v>4312</v>
      </c>
      <c r="Q637" s="5">
        <v>7514</v>
      </c>
      <c r="R637" s="17"/>
      <c r="S637" s="17"/>
      <c r="T637" s="5" t="s">
        <v>1561</v>
      </c>
      <c r="U637" s="5" t="s">
        <v>881</v>
      </c>
      <c r="V637" s="5" t="s">
        <v>882</v>
      </c>
      <c r="W637" s="5" t="s">
        <v>883</v>
      </c>
      <c r="X637" s="5" t="s">
        <v>884</v>
      </c>
    </row>
    <row r="638" spans="1:24">
      <c r="A638" s="5" t="s">
        <v>610</v>
      </c>
      <c r="B638" s="10">
        <v>41879</v>
      </c>
      <c r="C638" s="10"/>
      <c r="D638" s="5" t="s">
        <v>1546</v>
      </c>
      <c r="E638" s="5">
        <v>10003</v>
      </c>
      <c r="F638" s="5" t="s">
        <v>1268</v>
      </c>
      <c r="G638" s="5">
        <v>2</v>
      </c>
      <c r="H638" s="2" t="s">
        <v>991</v>
      </c>
      <c r="I638" s="2" t="s">
        <v>872</v>
      </c>
      <c r="J638" s="2" t="s">
        <v>874</v>
      </c>
      <c r="K638" s="5" t="s">
        <v>959</v>
      </c>
      <c r="L638" s="5">
        <v>4305</v>
      </c>
      <c r="M638" s="5">
        <v>2027</v>
      </c>
      <c r="N638" s="5" t="s">
        <v>923</v>
      </c>
      <c r="O638" s="8">
        <v>4</v>
      </c>
      <c r="P638" s="5">
        <v>4054</v>
      </c>
      <c r="Q638" s="5">
        <v>8610</v>
      </c>
      <c r="R638" s="17"/>
      <c r="S638" s="17"/>
      <c r="T638" s="5" t="s">
        <v>991</v>
      </c>
      <c r="U638" s="5" t="s">
        <v>871</v>
      </c>
      <c r="V638" s="5" t="s">
        <v>872</v>
      </c>
      <c r="W638" s="5" t="s">
        <v>873</v>
      </c>
      <c r="X638" s="5" t="s">
        <v>874</v>
      </c>
    </row>
    <row r="639" spans="1:24">
      <c r="A639" s="5" t="s">
        <v>611</v>
      </c>
      <c r="B639" s="10">
        <v>41879</v>
      </c>
      <c r="C639" s="10"/>
      <c r="D639" s="5" t="s">
        <v>1546</v>
      </c>
      <c r="E639" s="5">
        <v>10009</v>
      </c>
      <c r="F639" s="5" t="s">
        <v>1272</v>
      </c>
      <c r="G639" s="5">
        <v>3</v>
      </c>
      <c r="H639" s="2" t="s">
        <v>996</v>
      </c>
      <c r="I639" s="2" t="s">
        <v>892</v>
      </c>
      <c r="J639" s="2" t="s">
        <v>894</v>
      </c>
      <c r="K639" s="5" t="s">
        <v>960</v>
      </c>
      <c r="L639" s="5">
        <v>4719</v>
      </c>
      <c r="M639" s="5">
        <v>2043</v>
      </c>
      <c r="N639" s="5" t="s">
        <v>918</v>
      </c>
      <c r="O639" s="8">
        <v>4</v>
      </c>
      <c r="P639" s="5">
        <v>6129</v>
      </c>
      <c r="Q639" s="5">
        <v>14157</v>
      </c>
      <c r="R639" s="17"/>
      <c r="S639" s="17"/>
      <c r="T639" s="5" t="s">
        <v>996</v>
      </c>
      <c r="U639" s="5" t="s">
        <v>891</v>
      </c>
      <c r="V639" s="5" t="s">
        <v>892</v>
      </c>
      <c r="W639" s="5" t="s">
        <v>893</v>
      </c>
      <c r="X639" s="5" t="s">
        <v>894</v>
      </c>
    </row>
    <row r="640" spans="1:24">
      <c r="A640" s="5" t="s">
        <v>612</v>
      </c>
      <c r="B640" s="10">
        <v>41880</v>
      </c>
      <c r="C640" s="10"/>
      <c r="D640" s="5" t="s">
        <v>1542</v>
      </c>
      <c r="E640" s="5">
        <v>10014</v>
      </c>
      <c r="F640" s="5" t="s">
        <v>1283</v>
      </c>
      <c r="G640" s="5">
        <v>1</v>
      </c>
      <c r="H640" s="2" t="s">
        <v>1001</v>
      </c>
      <c r="I640" s="2" t="s">
        <v>910</v>
      </c>
      <c r="J640" s="2" t="s">
        <v>912</v>
      </c>
      <c r="K640" s="5" t="s">
        <v>980</v>
      </c>
      <c r="L640" s="5">
        <v>3859</v>
      </c>
      <c r="M640" s="5">
        <v>1465</v>
      </c>
      <c r="N640" s="5" t="s">
        <v>925</v>
      </c>
      <c r="O640" s="8">
        <v>6</v>
      </c>
      <c r="P640" s="5">
        <v>1465</v>
      </c>
      <c r="Q640" s="5">
        <v>3859</v>
      </c>
      <c r="R640" s="17"/>
      <c r="S640" s="17"/>
      <c r="T640" s="5" t="s">
        <v>1001</v>
      </c>
      <c r="U640" s="5" t="s">
        <v>909</v>
      </c>
      <c r="V640" s="5" t="s">
        <v>910</v>
      </c>
      <c r="W640" s="5" t="s">
        <v>911</v>
      </c>
      <c r="X640" s="5" t="s">
        <v>912</v>
      </c>
    </row>
    <row r="641" spans="1:24">
      <c r="A641" s="5" t="s">
        <v>613</v>
      </c>
      <c r="B641" s="10">
        <v>41880</v>
      </c>
      <c r="C641" s="10"/>
      <c r="D641" s="5" t="s">
        <v>1539</v>
      </c>
      <c r="E641" s="5">
        <v>10012</v>
      </c>
      <c r="F641" s="5" t="s">
        <v>1463</v>
      </c>
      <c r="G641" s="5">
        <v>2</v>
      </c>
      <c r="H641" s="2" t="s">
        <v>999</v>
      </c>
      <c r="I641" s="2" t="s">
        <v>903</v>
      </c>
      <c r="J641" s="2" t="s">
        <v>904</v>
      </c>
      <c r="K641" s="5" t="s">
        <v>1163</v>
      </c>
      <c r="L641" s="5">
        <v>4574</v>
      </c>
      <c r="M641" s="5">
        <v>2068</v>
      </c>
      <c r="N641" s="5" t="s">
        <v>918</v>
      </c>
      <c r="O641" s="8">
        <v>4</v>
      </c>
      <c r="P641" s="5">
        <v>4136</v>
      </c>
      <c r="Q641" s="5">
        <v>9148</v>
      </c>
      <c r="R641" s="17"/>
      <c r="S641" s="17"/>
      <c r="T641" s="5" t="s">
        <v>999</v>
      </c>
      <c r="U641" s="5" t="s">
        <v>902</v>
      </c>
      <c r="V641" s="5" t="s">
        <v>903</v>
      </c>
      <c r="W641" s="5" t="s">
        <v>879</v>
      </c>
      <c r="X641" s="5" t="s">
        <v>904</v>
      </c>
    </row>
    <row r="642" spans="1:24">
      <c r="A642" s="5" t="s">
        <v>614</v>
      </c>
      <c r="B642" s="10">
        <v>41880</v>
      </c>
      <c r="C642" s="10"/>
      <c r="D642" s="5" t="s">
        <v>1540</v>
      </c>
      <c r="E642" s="5">
        <v>10005</v>
      </c>
      <c r="F642" s="5" t="s">
        <v>1463</v>
      </c>
      <c r="G642" s="5">
        <v>2</v>
      </c>
      <c r="H642" s="2" t="s">
        <v>993</v>
      </c>
      <c r="I642" s="2" t="s">
        <v>878</v>
      </c>
      <c r="J642" s="2" t="s">
        <v>880</v>
      </c>
      <c r="K642" s="5" t="s">
        <v>1163</v>
      </c>
      <c r="L642" s="5">
        <v>4574</v>
      </c>
      <c r="M642" s="5">
        <v>2068</v>
      </c>
      <c r="N642" s="5" t="s">
        <v>918</v>
      </c>
      <c r="O642" s="8">
        <v>5</v>
      </c>
      <c r="P642" s="5">
        <v>4136</v>
      </c>
      <c r="Q642" s="5">
        <v>9148</v>
      </c>
      <c r="R642" s="17"/>
      <c r="S642" s="17"/>
      <c r="T642" s="5" t="s">
        <v>993</v>
      </c>
      <c r="U642" s="5" t="s">
        <v>877</v>
      </c>
      <c r="V642" s="5" t="s">
        <v>878</v>
      </c>
      <c r="W642" s="5" t="s">
        <v>879</v>
      </c>
      <c r="X642" s="5" t="s">
        <v>880</v>
      </c>
    </row>
    <row r="643" spans="1:24">
      <c r="A643" s="5" t="s">
        <v>615</v>
      </c>
      <c r="B643" s="10">
        <v>41880</v>
      </c>
      <c r="C643" s="10"/>
      <c r="D643" s="5" t="s">
        <v>1540</v>
      </c>
      <c r="E643" s="5">
        <v>10007</v>
      </c>
      <c r="F643" s="5" t="s">
        <v>1454</v>
      </c>
      <c r="G643" s="5">
        <v>3</v>
      </c>
      <c r="H643" s="2" t="s">
        <v>994</v>
      </c>
      <c r="I643" s="2" t="s">
        <v>886</v>
      </c>
      <c r="J643" s="2" t="s">
        <v>887</v>
      </c>
      <c r="K643" s="5" t="s">
        <v>1154</v>
      </c>
      <c r="L643" s="5">
        <v>4643</v>
      </c>
      <c r="M643" s="5">
        <v>1549</v>
      </c>
      <c r="N643" s="5" t="s">
        <v>918</v>
      </c>
      <c r="O643" s="8">
        <v>5</v>
      </c>
      <c r="P643" s="5">
        <v>4647</v>
      </c>
      <c r="Q643" s="5">
        <v>13929</v>
      </c>
      <c r="R643" s="17"/>
      <c r="S643" s="17"/>
      <c r="T643" s="5" t="s">
        <v>994</v>
      </c>
      <c r="U643" s="5" t="s">
        <v>885</v>
      </c>
      <c r="V643" s="5" t="s">
        <v>886</v>
      </c>
      <c r="W643" s="5" t="s">
        <v>879</v>
      </c>
      <c r="X643" s="5" t="s">
        <v>887</v>
      </c>
    </row>
    <row r="644" spans="1:24">
      <c r="A644" s="5" t="s">
        <v>1599</v>
      </c>
      <c r="B644" s="10">
        <v>41882</v>
      </c>
      <c r="C644" s="10"/>
      <c r="D644" s="5" t="s">
        <v>1542</v>
      </c>
      <c r="E644" s="5">
        <v>10011</v>
      </c>
      <c r="F644" s="5" t="s">
        <v>1433</v>
      </c>
      <c r="G644" s="5">
        <v>1</v>
      </c>
      <c r="H644" s="2" t="s">
        <v>998</v>
      </c>
      <c r="I644" s="2" t="s">
        <v>899</v>
      </c>
      <c r="J644" s="2" t="s">
        <v>901</v>
      </c>
      <c r="K644" s="5" t="s">
        <v>1133</v>
      </c>
      <c r="L644" s="5">
        <v>3473</v>
      </c>
      <c r="M644" s="5">
        <v>1493</v>
      </c>
      <c r="N644" s="5" t="s">
        <v>923</v>
      </c>
      <c r="O644" s="8">
        <v>6</v>
      </c>
      <c r="P644" s="5">
        <v>1493</v>
      </c>
      <c r="Q644" s="5">
        <v>3473</v>
      </c>
      <c r="R644" s="17"/>
      <c r="S644" s="17"/>
      <c r="T644" s="5" t="s">
        <v>998</v>
      </c>
      <c r="U644" s="5" t="s">
        <v>898</v>
      </c>
      <c r="V644" s="5" t="s">
        <v>899</v>
      </c>
      <c r="W644" s="5" t="s">
        <v>900</v>
      </c>
      <c r="X644" s="5" t="s">
        <v>901</v>
      </c>
    </row>
    <row r="645" spans="1:24">
      <c r="A645" s="5" t="s">
        <v>616</v>
      </c>
      <c r="B645" s="10">
        <v>41882</v>
      </c>
      <c r="C645" s="10"/>
      <c r="D645" s="5" t="s">
        <v>1543</v>
      </c>
      <c r="E645" s="5">
        <v>10015</v>
      </c>
      <c r="F645" s="5" t="s">
        <v>1500</v>
      </c>
      <c r="G645" s="5">
        <v>1</v>
      </c>
      <c r="H645" s="2" t="s">
        <v>1002</v>
      </c>
      <c r="I645" s="2" t="s">
        <v>914</v>
      </c>
      <c r="J645" s="2" t="s">
        <v>915</v>
      </c>
      <c r="K645" s="5" t="s">
        <v>1200</v>
      </c>
      <c r="L645" s="5">
        <v>4484</v>
      </c>
      <c r="M645" s="5">
        <v>2146</v>
      </c>
      <c r="N645" s="5" t="s">
        <v>918</v>
      </c>
      <c r="O645" s="8">
        <v>10</v>
      </c>
      <c r="P645" s="5">
        <v>2146</v>
      </c>
      <c r="Q645" s="5">
        <v>4484</v>
      </c>
      <c r="R645" s="17"/>
      <c r="S645" s="17"/>
      <c r="T645" s="5" t="s">
        <v>1002</v>
      </c>
      <c r="U645" s="5" t="s">
        <v>913</v>
      </c>
      <c r="V645" s="5" t="s">
        <v>914</v>
      </c>
      <c r="W645" s="5" t="s">
        <v>907</v>
      </c>
      <c r="X645" s="5" t="s">
        <v>915</v>
      </c>
    </row>
    <row r="646" spans="1:24">
      <c r="A646" s="5" t="s">
        <v>617</v>
      </c>
      <c r="B646" s="10">
        <v>41882</v>
      </c>
      <c r="C646" s="10"/>
      <c r="D646" s="5" t="s">
        <v>1539</v>
      </c>
      <c r="E646" s="5">
        <v>10002</v>
      </c>
      <c r="F646" s="5" t="s">
        <v>1515</v>
      </c>
      <c r="G646" s="5">
        <v>2</v>
      </c>
      <c r="H646" s="2" t="s">
        <v>990</v>
      </c>
      <c r="I646" s="2" t="s">
        <v>868</v>
      </c>
      <c r="J646" s="2" t="s">
        <v>870</v>
      </c>
      <c r="K646" s="5" t="s">
        <v>1215</v>
      </c>
      <c r="L646" s="5">
        <v>4092</v>
      </c>
      <c r="M646" s="5">
        <v>1482</v>
      </c>
      <c r="N646" s="5" t="s">
        <v>923</v>
      </c>
      <c r="O646" s="8">
        <v>4</v>
      </c>
      <c r="P646" s="5">
        <v>2964</v>
      </c>
      <c r="Q646" s="5">
        <v>8184</v>
      </c>
      <c r="R646" s="17"/>
      <c r="S646" s="17"/>
      <c r="T646" s="5" t="s">
        <v>990</v>
      </c>
      <c r="U646" s="5" t="s">
        <v>867</v>
      </c>
      <c r="V646" s="5" t="s">
        <v>868</v>
      </c>
      <c r="W646" s="5" t="s">
        <v>869</v>
      </c>
      <c r="X646" s="5" t="s">
        <v>870</v>
      </c>
    </row>
    <row r="647" spans="1:24">
      <c r="A647" s="5" t="s">
        <v>618</v>
      </c>
      <c r="B647" s="10">
        <v>41883</v>
      </c>
      <c r="C647" s="10"/>
      <c r="D647" s="5" t="s">
        <v>1542</v>
      </c>
      <c r="E647" s="5">
        <v>10007</v>
      </c>
      <c r="F647" s="5" t="s">
        <v>1247</v>
      </c>
      <c r="G647" s="5">
        <v>1</v>
      </c>
      <c r="H647" s="2" t="s">
        <v>994</v>
      </c>
      <c r="I647" s="2" t="s">
        <v>886</v>
      </c>
      <c r="J647" s="2" t="s">
        <v>887</v>
      </c>
      <c r="K647" s="5" t="s">
        <v>963</v>
      </c>
      <c r="L647" s="5">
        <v>2814</v>
      </c>
      <c r="M647" s="5">
        <v>2437</v>
      </c>
      <c r="N647" s="5" t="s">
        <v>918</v>
      </c>
      <c r="O647" s="8">
        <v>6</v>
      </c>
      <c r="P647" s="5">
        <v>2437</v>
      </c>
      <c r="Q647" s="5">
        <v>2814</v>
      </c>
      <c r="R647" s="17"/>
      <c r="S647" s="17"/>
      <c r="T647" s="5" t="s">
        <v>994</v>
      </c>
      <c r="U647" s="5" t="s">
        <v>885</v>
      </c>
      <c r="V647" s="5" t="s">
        <v>886</v>
      </c>
      <c r="W647" s="5" t="s">
        <v>879</v>
      </c>
      <c r="X647" s="5" t="s">
        <v>887</v>
      </c>
    </row>
    <row r="648" spans="1:24">
      <c r="A648" s="5" t="s">
        <v>619</v>
      </c>
      <c r="B648" s="10">
        <v>41885</v>
      </c>
      <c r="C648" s="10"/>
      <c r="D648" s="5" t="s">
        <v>1542</v>
      </c>
      <c r="E648" s="5">
        <v>10006</v>
      </c>
      <c r="F648" s="5" t="s">
        <v>1534</v>
      </c>
      <c r="G648" s="5">
        <v>2</v>
      </c>
      <c r="H648" s="2" t="s">
        <v>1561</v>
      </c>
      <c r="I648" s="2" t="s">
        <v>882</v>
      </c>
      <c r="J648" s="2" t="s">
        <v>884</v>
      </c>
      <c r="K648" s="5" t="s">
        <v>1234</v>
      </c>
      <c r="L648" s="5">
        <v>3626</v>
      </c>
      <c r="M648" s="5">
        <v>1590</v>
      </c>
      <c r="N648" s="5" t="s">
        <v>918</v>
      </c>
      <c r="O648" s="8">
        <v>6</v>
      </c>
      <c r="P648" s="5">
        <v>3180</v>
      </c>
      <c r="Q648" s="5">
        <v>7252</v>
      </c>
      <c r="R648" s="17"/>
      <c r="S648" s="17"/>
      <c r="T648" s="5" t="s">
        <v>1561</v>
      </c>
      <c r="U648" s="5" t="s">
        <v>881</v>
      </c>
      <c r="V648" s="5" t="s">
        <v>882</v>
      </c>
      <c r="W648" s="5" t="s">
        <v>883</v>
      </c>
      <c r="X648" s="5" t="s">
        <v>884</v>
      </c>
    </row>
    <row r="649" spans="1:24">
      <c r="A649" s="5" t="s">
        <v>620</v>
      </c>
      <c r="B649" s="10">
        <v>41886</v>
      </c>
      <c r="C649" s="10"/>
      <c r="D649" s="5" t="s">
        <v>1544</v>
      </c>
      <c r="E649" s="5">
        <v>10008</v>
      </c>
      <c r="F649" s="5" t="s">
        <v>1288</v>
      </c>
      <c r="G649" s="5">
        <v>1</v>
      </c>
      <c r="H649" s="2" t="s">
        <v>995</v>
      </c>
      <c r="I649" s="2" t="s">
        <v>889</v>
      </c>
      <c r="J649" s="2" t="s">
        <v>890</v>
      </c>
      <c r="K649" s="5" t="s">
        <v>938</v>
      </c>
      <c r="L649" s="5">
        <v>4190</v>
      </c>
      <c r="M649" s="5">
        <v>1817</v>
      </c>
      <c r="N649" s="5" t="s">
        <v>918</v>
      </c>
      <c r="O649" s="8">
        <v>3</v>
      </c>
      <c r="P649" s="5">
        <v>1817</v>
      </c>
      <c r="Q649" s="5">
        <v>4190</v>
      </c>
      <c r="R649" s="17"/>
      <c r="S649" s="17"/>
      <c r="T649" s="5" t="s">
        <v>995</v>
      </c>
      <c r="U649" s="5" t="s">
        <v>888</v>
      </c>
      <c r="V649" s="5" t="s">
        <v>889</v>
      </c>
      <c r="W649" s="5" t="s">
        <v>865</v>
      </c>
      <c r="X649" s="5" t="s">
        <v>890</v>
      </c>
    </row>
    <row r="650" spans="1:24">
      <c r="A650" s="5" t="s">
        <v>621</v>
      </c>
      <c r="B650" s="10">
        <v>41887</v>
      </c>
      <c r="C650" s="10"/>
      <c r="D650" s="5" t="s">
        <v>1541</v>
      </c>
      <c r="E650" s="5">
        <v>10013</v>
      </c>
      <c r="F650" s="5" t="s">
        <v>1276</v>
      </c>
      <c r="G650" s="5">
        <v>1</v>
      </c>
      <c r="H650" s="2" t="s">
        <v>1000</v>
      </c>
      <c r="I650" s="2" t="s">
        <v>906</v>
      </c>
      <c r="J650" s="2" t="s">
        <v>908</v>
      </c>
      <c r="K650" s="5" t="s">
        <v>977</v>
      </c>
      <c r="L650" s="5">
        <v>2912</v>
      </c>
      <c r="M650" s="5">
        <v>2328</v>
      </c>
      <c r="N650" s="5" t="s">
        <v>925</v>
      </c>
      <c r="O650" s="8">
        <v>8</v>
      </c>
      <c r="P650" s="5">
        <v>2328</v>
      </c>
      <c r="Q650" s="5">
        <v>2912</v>
      </c>
      <c r="R650" s="17"/>
      <c r="S650" s="17"/>
      <c r="T650" s="5" t="s">
        <v>1000</v>
      </c>
      <c r="U650" s="5" t="s">
        <v>905</v>
      </c>
      <c r="V650" s="5" t="s">
        <v>906</v>
      </c>
      <c r="W650" s="5" t="s">
        <v>907</v>
      </c>
      <c r="X650" s="5" t="s">
        <v>908</v>
      </c>
    </row>
    <row r="651" spans="1:24">
      <c r="A651" s="5" t="s">
        <v>622</v>
      </c>
      <c r="B651" s="10">
        <v>41888</v>
      </c>
      <c r="C651" s="10"/>
      <c r="D651" s="5" t="s">
        <v>1542</v>
      </c>
      <c r="E651" s="5">
        <v>10007</v>
      </c>
      <c r="F651" s="5" t="s">
        <v>1436</v>
      </c>
      <c r="G651" s="5">
        <v>2</v>
      </c>
      <c r="H651" s="2" t="s">
        <v>994</v>
      </c>
      <c r="I651" s="2" t="s">
        <v>886</v>
      </c>
      <c r="J651" s="2" t="s">
        <v>887</v>
      </c>
      <c r="K651" s="5" t="s">
        <v>1136</v>
      </c>
      <c r="L651" s="5">
        <v>4515</v>
      </c>
      <c r="M651" s="5">
        <v>1550</v>
      </c>
      <c r="N651" s="5" t="s">
        <v>925</v>
      </c>
      <c r="O651" s="8">
        <v>6</v>
      </c>
      <c r="P651" s="5">
        <v>3100</v>
      </c>
      <c r="Q651" s="5">
        <v>9030</v>
      </c>
      <c r="R651" s="17"/>
      <c r="S651" s="17"/>
      <c r="T651" s="5" t="s">
        <v>994</v>
      </c>
      <c r="U651" s="5" t="s">
        <v>885</v>
      </c>
      <c r="V651" s="5" t="s">
        <v>886</v>
      </c>
      <c r="W651" s="5" t="s">
        <v>879</v>
      </c>
      <c r="X651" s="5" t="s">
        <v>887</v>
      </c>
    </row>
    <row r="652" spans="1:24">
      <c r="A652" s="5" t="s">
        <v>623</v>
      </c>
      <c r="B652" s="10">
        <v>41888</v>
      </c>
      <c r="C652" s="10"/>
      <c r="D652" s="5" t="s">
        <v>1546</v>
      </c>
      <c r="E652" s="5">
        <v>10015</v>
      </c>
      <c r="F652" s="5" t="s">
        <v>1272</v>
      </c>
      <c r="G652" s="5">
        <v>2</v>
      </c>
      <c r="H652" s="2" t="s">
        <v>1002</v>
      </c>
      <c r="I652" s="2" t="s">
        <v>914</v>
      </c>
      <c r="J652" s="2" t="s">
        <v>915</v>
      </c>
      <c r="K652" s="5" t="s">
        <v>960</v>
      </c>
      <c r="L652" s="5">
        <v>4719</v>
      </c>
      <c r="M652" s="5">
        <v>2043</v>
      </c>
      <c r="N652" s="5" t="s">
        <v>918</v>
      </c>
      <c r="O652" s="8">
        <v>4</v>
      </c>
      <c r="P652" s="5">
        <v>4086</v>
      </c>
      <c r="Q652" s="5">
        <v>9438</v>
      </c>
      <c r="R652" s="17"/>
      <c r="S652" s="17"/>
      <c r="T652" s="5" t="s">
        <v>1002</v>
      </c>
      <c r="U652" s="5" t="s">
        <v>913</v>
      </c>
      <c r="V652" s="5" t="s">
        <v>914</v>
      </c>
      <c r="W652" s="5" t="s">
        <v>907</v>
      </c>
      <c r="X652" s="5" t="s">
        <v>915</v>
      </c>
    </row>
    <row r="653" spans="1:24">
      <c r="A653" s="5" t="s">
        <v>624</v>
      </c>
      <c r="B653" s="10">
        <v>41889</v>
      </c>
      <c r="C653" s="10"/>
      <c r="D653" s="5" t="s">
        <v>1542</v>
      </c>
      <c r="E653" s="5">
        <v>10008</v>
      </c>
      <c r="F653" s="5" t="s">
        <v>1532</v>
      </c>
      <c r="G653" s="5">
        <v>4</v>
      </c>
      <c r="H653" s="2" t="s">
        <v>995</v>
      </c>
      <c r="I653" s="2" t="s">
        <v>889</v>
      </c>
      <c r="J653" s="2" t="s">
        <v>890</v>
      </c>
      <c r="K653" s="5" t="s">
        <v>1232</v>
      </c>
      <c r="L653" s="5">
        <v>3514</v>
      </c>
      <c r="M653" s="5">
        <v>1257</v>
      </c>
      <c r="N653" s="5" t="s">
        <v>918</v>
      </c>
      <c r="O653" s="8">
        <v>6</v>
      </c>
      <c r="P653" s="5">
        <v>5028</v>
      </c>
      <c r="Q653" s="5">
        <v>14056</v>
      </c>
      <c r="R653" s="17"/>
      <c r="S653" s="17"/>
      <c r="T653" s="5" t="s">
        <v>995</v>
      </c>
      <c r="U653" s="5" t="s">
        <v>888</v>
      </c>
      <c r="V653" s="5" t="s">
        <v>889</v>
      </c>
      <c r="W653" s="5" t="s">
        <v>865</v>
      </c>
      <c r="X653" s="5" t="s">
        <v>890</v>
      </c>
    </row>
    <row r="654" spans="1:24">
      <c r="A654" s="5" t="s">
        <v>625</v>
      </c>
      <c r="B654" s="10">
        <v>41891</v>
      </c>
      <c r="C654" s="10"/>
      <c r="D654" s="5" t="s">
        <v>1539</v>
      </c>
      <c r="E654" s="5">
        <v>10001</v>
      </c>
      <c r="F654" s="5" t="s">
        <v>1253</v>
      </c>
      <c r="G654" s="5">
        <v>2</v>
      </c>
      <c r="H654" s="2" t="s">
        <v>1562</v>
      </c>
      <c r="I654" s="2" t="s">
        <v>864</v>
      </c>
      <c r="J654" s="2" t="s">
        <v>866</v>
      </c>
      <c r="K654" s="5" t="s">
        <v>926</v>
      </c>
      <c r="L654" s="5">
        <v>3499</v>
      </c>
      <c r="M654" s="5">
        <v>2342</v>
      </c>
      <c r="N654" s="5" t="s">
        <v>918</v>
      </c>
      <c r="O654" s="8">
        <v>4</v>
      </c>
      <c r="P654" s="5">
        <v>4684</v>
      </c>
      <c r="Q654" s="5">
        <v>6998</v>
      </c>
      <c r="R654" s="17"/>
      <c r="S654" s="17"/>
      <c r="T654" s="5" t="s">
        <v>1562</v>
      </c>
      <c r="U654" s="5" t="s">
        <v>863</v>
      </c>
      <c r="V654" s="5" t="s">
        <v>864</v>
      </c>
      <c r="W654" s="5" t="s">
        <v>865</v>
      </c>
      <c r="X654" s="5" t="s">
        <v>866</v>
      </c>
    </row>
    <row r="655" spans="1:24">
      <c r="A655" s="5" t="s">
        <v>626</v>
      </c>
      <c r="B655" s="10">
        <v>41894</v>
      </c>
      <c r="C655" s="10"/>
      <c r="D655" s="5" t="s">
        <v>1543</v>
      </c>
      <c r="E655" s="5">
        <v>10001</v>
      </c>
      <c r="F655" s="5" t="s">
        <v>1431</v>
      </c>
      <c r="G655" s="5">
        <v>1</v>
      </c>
      <c r="H655" s="2" t="s">
        <v>1562</v>
      </c>
      <c r="I655" s="2" t="s">
        <v>864</v>
      </c>
      <c r="J655" s="2" t="s">
        <v>866</v>
      </c>
      <c r="K655" s="5" t="s">
        <v>1131</v>
      </c>
      <c r="L655" s="5">
        <v>2996</v>
      </c>
      <c r="M655" s="5">
        <v>1641</v>
      </c>
      <c r="N655" s="5" t="s">
        <v>918</v>
      </c>
      <c r="O655" s="8">
        <v>10</v>
      </c>
      <c r="P655" s="5">
        <v>1641</v>
      </c>
      <c r="Q655" s="5">
        <v>2996</v>
      </c>
      <c r="R655" s="17"/>
      <c r="S655" s="17"/>
      <c r="T655" s="5" t="s">
        <v>1562</v>
      </c>
      <c r="U655" s="5" t="s">
        <v>863</v>
      </c>
      <c r="V655" s="5" t="s">
        <v>864</v>
      </c>
      <c r="W655" s="5" t="s">
        <v>865</v>
      </c>
      <c r="X655" s="5" t="s">
        <v>866</v>
      </c>
    </row>
    <row r="656" spans="1:24">
      <c r="A656" s="5" t="s">
        <v>627</v>
      </c>
      <c r="B656" s="10">
        <v>41894</v>
      </c>
      <c r="C656" s="10"/>
      <c r="D656" s="5" t="s">
        <v>1540</v>
      </c>
      <c r="E656" s="5">
        <v>10008</v>
      </c>
      <c r="F656" s="5" t="s">
        <v>1249</v>
      </c>
      <c r="G656" s="5">
        <v>2</v>
      </c>
      <c r="H656" s="2" t="s">
        <v>995</v>
      </c>
      <c r="I656" s="2" t="s">
        <v>889</v>
      </c>
      <c r="J656" s="2" t="s">
        <v>890</v>
      </c>
      <c r="K656" s="5" t="s">
        <v>924</v>
      </c>
      <c r="L656" s="5">
        <v>4706</v>
      </c>
      <c r="M656" s="5">
        <v>1714</v>
      </c>
      <c r="N656" s="5" t="s">
        <v>923</v>
      </c>
      <c r="O656" s="8">
        <v>5</v>
      </c>
      <c r="P656" s="5">
        <v>3428</v>
      </c>
      <c r="Q656" s="5">
        <v>9412</v>
      </c>
      <c r="R656" s="17"/>
      <c r="S656" s="17"/>
      <c r="T656" s="5" t="s">
        <v>995</v>
      </c>
      <c r="U656" s="5" t="s">
        <v>888</v>
      </c>
      <c r="V656" s="5" t="s">
        <v>889</v>
      </c>
      <c r="W656" s="5" t="s">
        <v>865</v>
      </c>
      <c r="X656" s="5" t="s">
        <v>890</v>
      </c>
    </row>
    <row r="657" spans="1:24">
      <c r="A657" s="5" t="s">
        <v>628</v>
      </c>
      <c r="B657" s="10">
        <v>41897</v>
      </c>
      <c r="C657" s="10"/>
      <c r="D657" s="5" t="s">
        <v>1545</v>
      </c>
      <c r="E657" s="5">
        <v>10006</v>
      </c>
      <c r="F657" s="5" t="s">
        <v>1444</v>
      </c>
      <c r="G657" s="5">
        <v>1</v>
      </c>
      <c r="H657" s="2" t="s">
        <v>1561</v>
      </c>
      <c r="I657" s="2" t="s">
        <v>882</v>
      </c>
      <c r="J657" s="2" t="s">
        <v>884</v>
      </c>
      <c r="K657" s="5" t="s">
        <v>1144</v>
      </c>
      <c r="L657" s="5">
        <v>4057</v>
      </c>
      <c r="M657" s="5">
        <v>1816</v>
      </c>
      <c r="N657" s="5" t="s">
        <v>918</v>
      </c>
      <c r="O657" s="8">
        <v>6</v>
      </c>
      <c r="P657" s="5">
        <v>1816</v>
      </c>
      <c r="Q657" s="5">
        <v>4057</v>
      </c>
      <c r="R657" s="17"/>
      <c r="S657" s="17"/>
      <c r="T657" s="5" t="s">
        <v>1561</v>
      </c>
      <c r="U657" s="5" t="s">
        <v>881</v>
      </c>
      <c r="V657" s="5" t="s">
        <v>882</v>
      </c>
      <c r="W657" s="5" t="s">
        <v>883</v>
      </c>
      <c r="X657" s="5" t="s">
        <v>884</v>
      </c>
    </row>
    <row r="658" spans="1:24">
      <c r="A658" s="5" t="s">
        <v>629</v>
      </c>
      <c r="B658" s="10">
        <v>41897</v>
      </c>
      <c r="C658" s="10"/>
      <c r="D658" s="5" t="s">
        <v>1544</v>
      </c>
      <c r="E658" s="5">
        <v>10008</v>
      </c>
      <c r="F658" s="5" t="s">
        <v>1524</v>
      </c>
      <c r="G658" s="5">
        <v>1</v>
      </c>
      <c r="H658" s="2" t="s">
        <v>995</v>
      </c>
      <c r="I658" s="2" t="s">
        <v>889</v>
      </c>
      <c r="J658" s="2" t="s">
        <v>890</v>
      </c>
      <c r="K658" s="5" t="s">
        <v>1224</v>
      </c>
      <c r="L658" s="5">
        <v>4454</v>
      </c>
      <c r="M658" s="5">
        <v>1884</v>
      </c>
      <c r="N658" s="5" t="s">
        <v>918</v>
      </c>
      <c r="O658" s="8">
        <v>3</v>
      </c>
      <c r="P658" s="5">
        <v>1884</v>
      </c>
      <c r="Q658" s="5">
        <v>4454</v>
      </c>
      <c r="R658" s="17"/>
      <c r="S658" s="17"/>
      <c r="T658" s="5" t="s">
        <v>995</v>
      </c>
      <c r="U658" s="5" t="s">
        <v>888</v>
      </c>
      <c r="V658" s="5" t="s">
        <v>889</v>
      </c>
      <c r="W658" s="5" t="s">
        <v>865</v>
      </c>
      <c r="X658" s="5" t="s">
        <v>890</v>
      </c>
    </row>
    <row r="659" spans="1:24">
      <c r="A659" s="5" t="s">
        <v>630</v>
      </c>
      <c r="B659" s="10">
        <v>41899</v>
      </c>
      <c r="C659" s="10"/>
      <c r="D659" s="5" t="s">
        <v>1541</v>
      </c>
      <c r="E659" s="5">
        <v>10014</v>
      </c>
      <c r="F659" s="5" t="s">
        <v>1516</v>
      </c>
      <c r="G659" s="5">
        <v>1</v>
      </c>
      <c r="H659" s="2" t="s">
        <v>1001</v>
      </c>
      <c r="I659" s="2" t="s">
        <v>910</v>
      </c>
      <c r="J659" s="2" t="s">
        <v>912</v>
      </c>
      <c r="K659" s="5" t="s">
        <v>1216</v>
      </c>
      <c r="L659" s="5">
        <v>3448</v>
      </c>
      <c r="M659" s="5">
        <v>2141</v>
      </c>
      <c r="N659" s="5" t="s">
        <v>918</v>
      </c>
      <c r="O659" s="8">
        <v>8</v>
      </c>
      <c r="P659" s="5">
        <v>2141</v>
      </c>
      <c r="Q659" s="5">
        <v>3448</v>
      </c>
      <c r="R659" s="17"/>
      <c r="S659" s="17"/>
      <c r="T659" s="5" t="s">
        <v>1001</v>
      </c>
      <c r="U659" s="5" t="s">
        <v>909</v>
      </c>
      <c r="V659" s="5" t="s">
        <v>910</v>
      </c>
      <c r="W659" s="5" t="s">
        <v>911</v>
      </c>
      <c r="X659" s="5" t="s">
        <v>912</v>
      </c>
    </row>
    <row r="660" spans="1:24">
      <c r="A660" s="5" t="s">
        <v>631</v>
      </c>
      <c r="B660" s="10">
        <v>41899</v>
      </c>
      <c r="C660" s="10"/>
      <c r="D660" s="5" t="s">
        <v>1542</v>
      </c>
      <c r="E660" s="5">
        <v>10005</v>
      </c>
      <c r="F660" s="5" t="s">
        <v>1241</v>
      </c>
      <c r="G660" s="5">
        <v>1</v>
      </c>
      <c r="H660" s="2" t="s">
        <v>993</v>
      </c>
      <c r="I660" s="2" t="s">
        <v>878</v>
      </c>
      <c r="J660" s="2" t="s">
        <v>880</v>
      </c>
      <c r="K660" s="5" t="s">
        <v>971</v>
      </c>
      <c r="L660" s="5">
        <v>3472</v>
      </c>
      <c r="M660" s="5">
        <v>2239</v>
      </c>
      <c r="N660" s="5" t="s">
        <v>925</v>
      </c>
      <c r="O660" s="8">
        <v>6</v>
      </c>
      <c r="P660" s="5">
        <v>2239</v>
      </c>
      <c r="Q660" s="5">
        <v>3472</v>
      </c>
      <c r="R660" s="17"/>
      <c r="S660" s="17"/>
      <c r="T660" s="5" t="s">
        <v>993</v>
      </c>
      <c r="U660" s="5" t="s">
        <v>877</v>
      </c>
      <c r="V660" s="5" t="s">
        <v>878</v>
      </c>
      <c r="W660" s="5" t="s">
        <v>879</v>
      </c>
      <c r="X660" s="5" t="s">
        <v>880</v>
      </c>
    </row>
    <row r="661" spans="1:24">
      <c r="A661" s="5" t="s">
        <v>632</v>
      </c>
      <c r="B661" s="10">
        <v>41899</v>
      </c>
      <c r="C661" s="10"/>
      <c r="D661" s="5" t="s">
        <v>1544</v>
      </c>
      <c r="E661" s="5">
        <v>10013</v>
      </c>
      <c r="F661" s="5" t="s">
        <v>1336</v>
      </c>
      <c r="G661" s="5">
        <v>2</v>
      </c>
      <c r="H661" s="2" t="s">
        <v>1000</v>
      </c>
      <c r="I661" s="2" t="s">
        <v>906</v>
      </c>
      <c r="J661" s="2" t="s">
        <v>908</v>
      </c>
      <c r="K661" s="5" t="s">
        <v>1036</v>
      </c>
      <c r="L661" s="5">
        <v>3025</v>
      </c>
      <c r="M661" s="5">
        <v>1863</v>
      </c>
      <c r="N661" s="5" t="s">
        <v>918</v>
      </c>
      <c r="O661" s="8">
        <v>3</v>
      </c>
      <c r="P661" s="5">
        <v>3726</v>
      </c>
      <c r="Q661" s="5">
        <v>6050</v>
      </c>
      <c r="R661" s="17"/>
      <c r="S661" s="17"/>
      <c r="T661" s="5" t="s">
        <v>1000</v>
      </c>
      <c r="U661" s="5" t="s">
        <v>905</v>
      </c>
      <c r="V661" s="5" t="s">
        <v>906</v>
      </c>
      <c r="W661" s="5" t="s">
        <v>907</v>
      </c>
      <c r="X661" s="5" t="s">
        <v>908</v>
      </c>
    </row>
    <row r="662" spans="1:24">
      <c r="A662" s="5" t="s">
        <v>633</v>
      </c>
      <c r="B662" s="10">
        <v>41899</v>
      </c>
      <c r="C662" s="10"/>
      <c r="D662" s="5" t="s">
        <v>1542</v>
      </c>
      <c r="E662" s="5">
        <v>10006</v>
      </c>
      <c r="F662" s="5" t="s">
        <v>1390</v>
      </c>
      <c r="G662" s="5">
        <v>2</v>
      </c>
      <c r="H662" s="2" t="s">
        <v>1561</v>
      </c>
      <c r="I662" s="2" t="s">
        <v>882</v>
      </c>
      <c r="J662" s="2" t="s">
        <v>884</v>
      </c>
      <c r="K662" s="5" t="s">
        <v>1090</v>
      </c>
      <c r="L662" s="5">
        <v>4420</v>
      </c>
      <c r="M662" s="5">
        <v>1797</v>
      </c>
      <c r="N662" s="5" t="s">
        <v>925</v>
      </c>
      <c r="O662" s="8">
        <v>6</v>
      </c>
      <c r="P662" s="5">
        <v>3594</v>
      </c>
      <c r="Q662" s="5">
        <v>8840</v>
      </c>
      <c r="R662" s="17"/>
      <c r="S662" s="17"/>
      <c r="T662" s="5" t="s">
        <v>1561</v>
      </c>
      <c r="U662" s="5" t="s">
        <v>881</v>
      </c>
      <c r="V662" s="5" t="s">
        <v>882</v>
      </c>
      <c r="W662" s="5" t="s">
        <v>883</v>
      </c>
      <c r="X662" s="5" t="s">
        <v>884</v>
      </c>
    </row>
    <row r="663" spans="1:24">
      <c r="A663" s="5" t="s">
        <v>634</v>
      </c>
      <c r="B663" s="10">
        <v>41899</v>
      </c>
      <c r="C663" s="10"/>
      <c r="D663" s="5" t="s">
        <v>1540</v>
      </c>
      <c r="E663" s="5">
        <v>10006</v>
      </c>
      <c r="F663" s="5" t="s">
        <v>1361</v>
      </c>
      <c r="G663" s="5">
        <v>3</v>
      </c>
      <c r="H663" s="2" t="s">
        <v>1561</v>
      </c>
      <c r="I663" s="2" t="s">
        <v>882</v>
      </c>
      <c r="J663" s="2" t="s">
        <v>884</v>
      </c>
      <c r="K663" s="5" t="s">
        <v>1061</v>
      </c>
      <c r="L663" s="5">
        <v>4858</v>
      </c>
      <c r="M663" s="5">
        <v>2491</v>
      </c>
      <c r="N663" s="5" t="s">
        <v>918</v>
      </c>
      <c r="O663" s="8">
        <v>5</v>
      </c>
      <c r="P663" s="5">
        <v>7473</v>
      </c>
      <c r="Q663" s="5">
        <v>14574</v>
      </c>
      <c r="R663" s="17"/>
      <c r="S663" s="17"/>
      <c r="T663" s="5" t="s">
        <v>1561</v>
      </c>
      <c r="U663" s="5" t="s">
        <v>881</v>
      </c>
      <c r="V663" s="5" t="s">
        <v>882</v>
      </c>
      <c r="W663" s="5" t="s">
        <v>883</v>
      </c>
      <c r="X663" s="5" t="s">
        <v>884</v>
      </c>
    </row>
    <row r="664" spans="1:24">
      <c r="A664" s="5" t="s">
        <v>635</v>
      </c>
      <c r="B664" s="10">
        <v>41901</v>
      </c>
      <c r="C664" s="10"/>
      <c r="D664" s="5" t="s">
        <v>1539</v>
      </c>
      <c r="E664" s="5">
        <v>10008</v>
      </c>
      <c r="F664" s="5" t="s">
        <v>1268</v>
      </c>
      <c r="G664" s="5">
        <v>2</v>
      </c>
      <c r="H664" s="2" t="s">
        <v>995</v>
      </c>
      <c r="I664" s="2" t="s">
        <v>889</v>
      </c>
      <c r="J664" s="2" t="s">
        <v>890</v>
      </c>
      <c r="K664" s="5" t="s">
        <v>959</v>
      </c>
      <c r="L664" s="5">
        <v>4305</v>
      </c>
      <c r="M664" s="5">
        <v>2027</v>
      </c>
      <c r="N664" s="5" t="s">
        <v>923</v>
      </c>
      <c r="O664" s="8">
        <v>4</v>
      </c>
      <c r="P664" s="5">
        <v>4054</v>
      </c>
      <c r="Q664" s="5">
        <v>8610</v>
      </c>
      <c r="R664" s="17"/>
      <c r="S664" s="17"/>
      <c r="T664" s="5" t="s">
        <v>995</v>
      </c>
      <c r="U664" s="5" t="s">
        <v>888</v>
      </c>
      <c r="V664" s="5" t="s">
        <v>889</v>
      </c>
      <c r="W664" s="5" t="s">
        <v>865</v>
      </c>
      <c r="X664" s="5" t="s">
        <v>890</v>
      </c>
    </row>
    <row r="665" spans="1:24">
      <c r="A665" s="5" t="s">
        <v>636</v>
      </c>
      <c r="B665" s="10">
        <v>41902</v>
      </c>
      <c r="C665" s="10"/>
      <c r="D665" s="5" t="s">
        <v>1545</v>
      </c>
      <c r="E665" s="5">
        <v>10005</v>
      </c>
      <c r="F665" s="5" t="s">
        <v>1292</v>
      </c>
      <c r="G665" s="5">
        <v>1</v>
      </c>
      <c r="H665" s="2" t="s">
        <v>993</v>
      </c>
      <c r="I665" s="2" t="s">
        <v>878</v>
      </c>
      <c r="J665" s="2" t="s">
        <v>880</v>
      </c>
      <c r="K665" s="5" t="s">
        <v>942</v>
      </c>
      <c r="L665" s="5">
        <v>3836</v>
      </c>
      <c r="M665" s="5">
        <v>2089</v>
      </c>
      <c r="N665" s="5" t="s">
        <v>918</v>
      </c>
      <c r="O665" s="8">
        <v>6</v>
      </c>
      <c r="P665" s="5">
        <v>2089</v>
      </c>
      <c r="Q665" s="5">
        <v>3836</v>
      </c>
      <c r="R665" s="17"/>
      <c r="S665" s="17"/>
      <c r="T665" s="5" t="s">
        <v>993</v>
      </c>
      <c r="U665" s="5" t="s">
        <v>877</v>
      </c>
      <c r="V665" s="5" t="s">
        <v>878</v>
      </c>
      <c r="W665" s="5" t="s">
        <v>879</v>
      </c>
      <c r="X665" s="5" t="s">
        <v>880</v>
      </c>
    </row>
    <row r="666" spans="1:24">
      <c r="A666" s="5" t="s">
        <v>637</v>
      </c>
      <c r="B666" s="10">
        <v>41903</v>
      </c>
      <c r="C666" s="10"/>
      <c r="D666" s="5" t="s">
        <v>1540</v>
      </c>
      <c r="E666" s="5">
        <v>10008</v>
      </c>
      <c r="F666" s="5" t="s">
        <v>1261</v>
      </c>
      <c r="G666" s="5">
        <v>2</v>
      </c>
      <c r="H666" s="2" t="s">
        <v>995</v>
      </c>
      <c r="I666" s="2" t="s">
        <v>889</v>
      </c>
      <c r="J666" s="2" t="s">
        <v>890</v>
      </c>
      <c r="K666" s="5" t="s">
        <v>957</v>
      </c>
      <c r="L666" s="5">
        <v>4689</v>
      </c>
      <c r="M666" s="5">
        <v>1796</v>
      </c>
      <c r="N666" s="5" t="s">
        <v>925</v>
      </c>
      <c r="O666" s="8">
        <v>5</v>
      </c>
      <c r="P666" s="5">
        <v>3592</v>
      </c>
      <c r="Q666" s="5">
        <v>9378</v>
      </c>
      <c r="R666" s="17"/>
      <c r="S666" s="17"/>
      <c r="T666" s="5" t="s">
        <v>995</v>
      </c>
      <c r="U666" s="5" t="s">
        <v>888</v>
      </c>
      <c r="V666" s="5" t="s">
        <v>889</v>
      </c>
      <c r="W666" s="5" t="s">
        <v>865</v>
      </c>
      <c r="X666" s="5" t="s">
        <v>890</v>
      </c>
    </row>
    <row r="667" spans="1:24">
      <c r="A667" s="5" t="s">
        <v>638</v>
      </c>
      <c r="B667" s="10">
        <v>41905</v>
      </c>
      <c r="C667" s="10"/>
      <c r="D667" s="5" t="s">
        <v>1546</v>
      </c>
      <c r="E667" s="5">
        <v>10015</v>
      </c>
      <c r="F667" s="5" t="s">
        <v>1485</v>
      </c>
      <c r="G667" s="5">
        <v>2</v>
      </c>
      <c r="H667" s="2" t="s">
        <v>1002</v>
      </c>
      <c r="I667" s="2" t="s">
        <v>914</v>
      </c>
      <c r="J667" s="2" t="s">
        <v>915</v>
      </c>
      <c r="K667" s="5" t="s">
        <v>1185</v>
      </c>
      <c r="L667" s="5">
        <v>3245</v>
      </c>
      <c r="M667" s="5">
        <v>1964</v>
      </c>
      <c r="N667" s="5" t="s">
        <v>918</v>
      </c>
      <c r="O667" s="8">
        <v>4</v>
      </c>
      <c r="P667" s="5">
        <v>3928</v>
      </c>
      <c r="Q667" s="5">
        <v>6490</v>
      </c>
      <c r="R667" s="17"/>
      <c r="S667" s="17"/>
      <c r="T667" s="5" t="s">
        <v>1002</v>
      </c>
      <c r="U667" s="5" t="s">
        <v>913</v>
      </c>
      <c r="V667" s="5" t="s">
        <v>914</v>
      </c>
      <c r="W667" s="5" t="s">
        <v>907</v>
      </c>
      <c r="X667" s="5" t="s">
        <v>915</v>
      </c>
    </row>
    <row r="668" spans="1:24">
      <c r="A668" s="5" t="s">
        <v>639</v>
      </c>
      <c r="B668" s="10">
        <v>41906</v>
      </c>
      <c r="C668" s="10"/>
      <c r="D668" s="5" t="s">
        <v>1544</v>
      </c>
      <c r="E668" s="5">
        <v>10015</v>
      </c>
      <c r="F668" s="5" t="s">
        <v>1360</v>
      </c>
      <c r="G668" s="5">
        <v>1</v>
      </c>
      <c r="H668" s="2" t="s">
        <v>1002</v>
      </c>
      <c r="I668" s="2" t="s">
        <v>914</v>
      </c>
      <c r="J668" s="2" t="s">
        <v>915</v>
      </c>
      <c r="K668" s="5" t="s">
        <v>1060</v>
      </c>
      <c r="L668" s="5">
        <v>3039</v>
      </c>
      <c r="M668" s="5">
        <v>2426</v>
      </c>
      <c r="N668" s="5" t="s">
        <v>925</v>
      </c>
      <c r="O668" s="8">
        <v>3</v>
      </c>
      <c r="P668" s="5">
        <v>2426</v>
      </c>
      <c r="Q668" s="5">
        <v>3039</v>
      </c>
      <c r="R668" s="17"/>
      <c r="S668" s="17"/>
      <c r="T668" s="5" t="s">
        <v>1002</v>
      </c>
      <c r="U668" s="5" t="s">
        <v>913</v>
      </c>
      <c r="V668" s="5" t="s">
        <v>914</v>
      </c>
      <c r="W668" s="5" t="s">
        <v>907</v>
      </c>
      <c r="X668" s="5" t="s">
        <v>915</v>
      </c>
    </row>
    <row r="669" spans="1:24">
      <c r="A669" s="5" t="s">
        <v>640</v>
      </c>
      <c r="B669" s="10">
        <v>41906</v>
      </c>
      <c r="C669" s="10"/>
      <c r="D669" s="5" t="s">
        <v>1544</v>
      </c>
      <c r="E669" s="5">
        <v>10011</v>
      </c>
      <c r="F669" s="5" t="s">
        <v>1290</v>
      </c>
      <c r="G669" s="5">
        <v>1</v>
      </c>
      <c r="H669" s="2" t="s">
        <v>998</v>
      </c>
      <c r="I669" s="2" t="s">
        <v>899</v>
      </c>
      <c r="J669" s="2" t="s">
        <v>901</v>
      </c>
      <c r="K669" s="5" t="s">
        <v>940</v>
      </c>
      <c r="L669" s="5">
        <v>3176</v>
      </c>
      <c r="M669" s="5">
        <v>1801</v>
      </c>
      <c r="N669" s="5" t="s">
        <v>918</v>
      </c>
      <c r="O669" s="8">
        <v>3</v>
      </c>
      <c r="P669" s="5">
        <v>1801</v>
      </c>
      <c r="Q669" s="5">
        <v>3176</v>
      </c>
      <c r="R669" s="17"/>
      <c r="S669" s="17"/>
      <c r="T669" s="5" t="s">
        <v>998</v>
      </c>
      <c r="U669" s="5" t="s">
        <v>898</v>
      </c>
      <c r="V669" s="5" t="s">
        <v>899</v>
      </c>
      <c r="W669" s="5" t="s">
        <v>900</v>
      </c>
      <c r="X669" s="5" t="s">
        <v>901</v>
      </c>
    </row>
    <row r="670" spans="1:24">
      <c r="A670" s="5" t="s">
        <v>641</v>
      </c>
      <c r="B670" s="10">
        <v>41906</v>
      </c>
      <c r="C670" s="10"/>
      <c r="D670" s="5" t="s">
        <v>1540</v>
      </c>
      <c r="E670" s="5">
        <v>10001</v>
      </c>
      <c r="F670" s="5" t="s">
        <v>1504</v>
      </c>
      <c r="G670" s="5">
        <v>2</v>
      </c>
      <c r="H670" s="2" t="s">
        <v>1562</v>
      </c>
      <c r="I670" s="2" t="s">
        <v>864</v>
      </c>
      <c r="J670" s="2" t="s">
        <v>866</v>
      </c>
      <c r="K670" s="5" t="s">
        <v>1204</v>
      </c>
      <c r="L670" s="5">
        <v>2820</v>
      </c>
      <c r="M670" s="5">
        <v>1504</v>
      </c>
      <c r="N670" s="5" t="s">
        <v>923</v>
      </c>
      <c r="O670" s="8">
        <v>5</v>
      </c>
      <c r="P670" s="5">
        <v>3008</v>
      </c>
      <c r="Q670" s="5">
        <v>5640</v>
      </c>
      <c r="R670" s="17"/>
      <c r="S670" s="17"/>
      <c r="T670" s="5" t="s">
        <v>1562</v>
      </c>
      <c r="U670" s="5" t="s">
        <v>863</v>
      </c>
      <c r="V670" s="5" t="s">
        <v>864</v>
      </c>
      <c r="W670" s="5" t="s">
        <v>865</v>
      </c>
      <c r="X670" s="5" t="s">
        <v>866</v>
      </c>
    </row>
    <row r="671" spans="1:24">
      <c r="A671" s="5" t="s">
        <v>642</v>
      </c>
      <c r="B671" s="10">
        <v>41906</v>
      </c>
      <c r="C671" s="10"/>
      <c r="D671" s="5" t="s">
        <v>1543</v>
      </c>
      <c r="E671" s="5">
        <v>10006</v>
      </c>
      <c r="F671" s="5" t="s">
        <v>1247</v>
      </c>
      <c r="G671" s="5">
        <v>3</v>
      </c>
      <c r="H671" s="2" t="s">
        <v>1561</v>
      </c>
      <c r="I671" s="2" t="s">
        <v>882</v>
      </c>
      <c r="J671" s="2" t="s">
        <v>884</v>
      </c>
      <c r="K671" s="5" t="s">
        <v>963</v>
      </c>
      <c r="L671" s="5">
        <v>2814</v>
      </c>
      <c r="M671" s="5">
        <v>2437</v>
      </c>
      <c r="N671" s="5" t="s">
        <v>918</v>
      </c>
      <c r="O671" s="8">
        <v>10</v>
      </c>
      <c r="P671" s="5">
        <v>7311</v>
      </c>
      <c r="Q671" s="5">
        <v>8442</v>
      </c>
      <c r="R671" s="17"/>
      <c r="S671" s="17"/>
      <c r="T671" s="5" t="s">
        <v>1561</v>
      </c>
      <c r="U671" s="5" t="s">
        <v>881</v>
      </c>
      <c r="V671" s="5" t="s">
        <v>882</v>
      </c>
      <c r="W671" s="5" t="s">
        <v>883</v>
      </c>
      <c r="X671" s="5" t="s">
        <v>884</v>
      </c>
    </row>
    <row r="672" spans="1:24">
      <c r="A672" s="5" t="s">
        <v>643</v>
      </c>
      <c r="B672" s="10">
        <v>41908</v>
      </c>
      <c r="C672" s="10"/>
      <c r="D672" s="5" t="s">
        <v>1543</v>
      </c>
      <c r="E672" s="5">
        <v>10006</v>
      </c>
      <c r="F672" s="5" t="s">
        <v>1311</v>
      </c>
      <c r="G672" s="5">
        <v>1</v>
      </c>
      <c r="H672" s="2" t="s">
        <v>1561</v>
      </c>
      <c r="I672" s="2" t="s">
        <v>882</v>
      </c>
      <c r="J672" s="2" t="s">
        <v>884</v>
      </c>
      <c r="K672" s="5" t="s">
        <v>1016</v>
      </c>
      <c r="L672" s="5">
        <v>3457</v>
      </c>
      <c r="M672" s="5">
        <v>2070</v>
      </c>
      <c r="N672" s="5" t="s">
        <v>923</v>
      </c>
      <c r="O672" s="8">
        <v>10</v>
      </c>
      <c r="P672" s="5">
        <v>2070</v>
      </c>
      <c r="Q672" s="5">
        <v>3457</v>
      </c>
      <c r="R672" s="17"/>
      <c r="S672" s="17"/>
      <c r="T672" s="5" t="s">
        <v>1561</v>
      </c>
      <c r="U672" s="5" t="s">
        <v>881</v>
      </c>
      <c r="V672" s="5" t="s">
        <v>882</v>
      </c>
      <c r="W672" s="5" t="s">
        <v>883</v>
      </c>
      <c r="X672" s="5" t="s">
        <v>884</v>
      </c>
    </row>
    <row r="673" spans="1:24">
      <c r="A673" s="5" t="s">
        <v>644</v>
      </c>
      <c r="B673" s="10">
        <v>41910</v>
      </c>
      <c r="C673" s="10"/>
      <c r="D673" s="5" t="s">
        <v>1541</v>
      </c>
      <c r="E673" s="5">
        <v>10002</v>
      </c>
      <c r="F673" s="5" t="s">
        <v>1270</v>
      </c>
      <c r="G673" s="5">
        <v>1</v>
      </c>
      <c r="H673" s="2" t="s">
        <v>990</v>
      </c>
      <c r="I673" s="2" t="s">
        <v>868</v>
      </c>
      <c r="J673" s="2" t="s">
        <v>870</v>
      </c>
      <c r="K673" s="5" t="s">
        <v>932</v>
      </c>
      <c r="L673" s="5">
        <v>2895</v>
      </c>
      <c r="M673" s="5">
        <v>1871</v>
      </c>
      <c r="N673" s="5" t="s">
        <v>925</v>
      </c>
      <c r="O673" s="8">
        <v>8</v>
      </c>
      <c r="P673" s="5">
        <v>1871</v>
      </c>
      <c r="Q673" s="5">
        <v>2895</v>
      </c>
      <c r="R673" s="17"/>
      <c r="S673" s="17"/>
      <c r="T673" s="5" t="s">
        <v>990</v>
      </c>
      <c r="U673" s="5" t="s">
        <v>867</v>
      </c>
      <c r="V673" s="5" t="s">
        <v>868</v>
      </c>
      <c r="W673" s="5" t="s">
        <v>869</v>
      </c>
      <c r="X673" s="5" t="s">
        <v>870</v>
      </c>
    </row>
    <row r="674" spans="1:24">
      <c r="A674" s="5" t="s">
        <v>645</v>
      </c>
      <c r="B674" s="10">
        <v>41910</v>
      </c>
      <c r="C674" s="10"/>
      <c r="D674" s="5" t="s">
        <v>1542</v>
      </c>
      <c r="E674" s="5">
        <v>10015</v>
      </c>
      <c r="F674" s="5" t="s">
        <v>1357</v>
      </c>
      <c r="G674" s="5">
        <v>1</v>
      </c>
      <c r="H674" s="2" t="s">
        <v>1002</v>
      </c>
      <c r="I674" s="2" t="s">
        <v>914</v>
      </c>
      <c r="J674" s="2" t="s">
        <v>915</v>
      </c>
      <c r="K674" s="5" t="s">
        <v>1057</v>
      </c>
      <c r="L674" s="5">
        <v>3663</v>
      </c>
      <c r="M674" s="5">
        <v>1550</v>
      </c>
      <c r="N674" s="5" t="s">
        <v>923</v>
      </c>
      <c r="O674" s="8">
        <v>6</v>
      </c>
      <c r="P674" s="5">
        <v>1550</v>
      </c>
      <c r="Q674" s="5">
        <v>3663</v>
      </c>
      <c r="R674" s="17"/>
      <c r="S674" s="17"/>
      <c r="T674" s="5" t="s">
        <v>1002</v>
      </c>
      <c r="U674" s="5" t="s">
        <v>913</v>
      </c>
      <c r="V674" s="5" t="s">
        <v>914</v>
      </c>
      <c r="W674" s="5" t="s">
        <v>907</v>
      </c>
      <c r="X674" s="5" t="s">
        <v>915</v>
      </c>
    </row>
    <row r="675" spans="1:24">
      <c r="A675" s="5" t="s">
        <v>646</v>
      </c>
      <c r="B675" s="10">
        <v>41910</v>
      </c>
      <c r="C675" s="10"/>
      <c r="D675" s="5" t="s">
        <v>1544</v>
      </c>
      <c r="E675" s="5">
        <v>10015</v>
      </c>
      <c r="F675" s="5" t="s">
        <v>1482</v>
      </c>
      <c r="G675" s="5">
        <v>2</v>
      </c>
      <c r="H675" s="2" t="s">
        <v>1002</v>
      </c>
      <c r="I675" s="2" t="s">
        <v>914</v>
      </c>
      <c r="J675" s="2" t="s">
        <v>915</v>
      </c>
      <c r="K675" s="5" t="s">
        <v>1182</v>
      </c>
      <c r="L675" s="5">
        <v>4152</v>
      </c>
      <c r="M675" s="5">
        <v>1278</v>
      </c>
      <c r="N675" s="5" t="s">
        <v>918</v>
      </c>
      <c r="O675" s="8">
        <v>3</v>
      </c>
      <c r="P675" s="5">
        <v>2556</v>
      </c>
      <c r="Q675" s="5">
        <v>8304</v>
      </c>
      <c r="R675" s="17"/>
      <c r="S675" s="17"/>
      <c r="T675" s="5" t="s">
        <v>1002</v>
      </c>
      <c r="U675" s="5" t="s">
        <v>913</v>
      </c>
      <c r="V675" s="5" t="s">
        <v>914</v>
      </c>
      <c r="W675" s="5" t="s">
        <v>907</v>
      </c>
      <c r="X675" s="5" t="s">
        <v>915</v>
      </c>
    </row>
    <row r="676" spans="1:24">
      <c r="A676" s="5" t="s">
        <v>647</v>
      </c>
      <c r="B676" s="10">
        <v>41910</v>
      </c>
      <c r="C676" s="10"/>
      <c r="D676" s="5" t="s">
        <v>1543</v>
      </c>
      <c r="E676" s="5">
        <v>10003</v>
      </c>
      <c r="F676" s="5" t="s">
        <v>1324</v>
      </c>
      <c r="G676" s="5">
        <v>2</v>
      </c>
      <c r="H676" s="2" t="s">
        <v>991</v>
      </c>
      <c r="I676" s="2" t="s">
        <v>872</v>
      </c>
      <c r="J676" s="2" t="s">
        <v>874</v>
      </c>
      <c r="K676" s="5" t="s">
        <v>1024</v>
      </c>
      <c r="L676" s="5">
        <v>4392</v>
      </c>
      <c r="M676" s="5">
        <v>1542</v>
      </c>
      <c r="N676" s="5" t="s">
        <v>918</v>
      </c>
      <c r="O676" s="8">
        <v>10</v>
      </c>
      <c r="P676" s="5">
        <v>3084</v>
      </c>
      <c r="Q676" s="5">
        <v>8784</v>
      </c>
      <c r="R676" s="17"/>
      <c r="S676" s="17"/>
      <c r="T676" s="5" t="s">
        <v>991</v>
      </c>
      <c r="U676" s="5" t="s">
        <v>871</v>
      </c>
      <c r="V676" s="5" t="s">
        <v>872</v>
      </c>
      <c r="W676" s="5" t="s">
        <v>873</v>
      </c>
      <c r="X676" s="5" t="s">
        <v>874</v>
      </c>
    </row>
    <row r="677" spans="1:24">
      <c r="A677" s="5" t="s">
        <v>648</v>
      </c>
      <c r="B677" s="10">
        <v>41910</v>
      </c>
      <c r="C677" s="10"/>
      <c r="D677" s="5" t="s">
        <v>1544</v>
      </c>
      <c r="E677" s="5">
        <v>10013</v>
      </c>
      <c r="F677" s="5" t="s">
        <v>1266</v>
      </c>
      <c r="G677" s="5">
        <v>3</v>
      </c>
      <c r="H677" s="2" t="s">
        <v>1000</v>
      </c>
      <c r="I677" s="2" t="s">
        <v>906</v>
      </c>
      <c r="J677" s="2" t="s">
        <v>908</v>
      </c>
      <c r="K677" s="5" t="s">
        <v>976</v>
      </c>
      <c r="L677" s="5">
        <v>4378</v>
      </c>
      <c r="M677" s="5">
        <v>1998</v>
      </c>
      <c r="N677" s="5" t="s">
        <v>920</v>
      </c>
      <c r="O677" s="8">
        <v>3</v>
      </c>
      <c r="P677" s="5">
        <v>5994</v>
      </c>
      <c r="Q677" s="5">
        <v>13134</v>
      </c>
      <c r="R677" s="17"/>
      <c r="S677" s="17"/>
      <c r="T677" s="5" t="s">
        <v>1000</v>
      </c>
      <c r="U677" s="5" t="s">
        <v>905</v>
      </c>
      <c r="V677" s="5" t="s">
        <v>906</v>
      </c>
      <c r="W677" s="5" t="s">
        <v>907</v>
      </c>
      <c r="X677" s="5" t="s">
        <v>908</v>
      </c>
    </row>
    <row r="678" spans="1:24">
      <c r="A678" s="5" t="s">
        <v>649</v>
      </c>
      <c r="B678" s="10">
        <v>41912</v>
      </c>
      <c r="C678" s="10"/>
      <c r="D678" s="5" t="s">
        <v>1539</v>
      </c>
      <c r="E678" s="5">
        <v>10009</v>
      </c>
      <c r="F678" s="5" t="s">
        <v>1481</v>
      </c>
      <c r="G678" s="5">
        <v>1</v>
      </c>
      <c r="H678" s="2" t="s">
        <v>996</v>
      </c>
      <c r="I678" s="2" t="s">
        <v>892</v>
      </c>
      <c r="J678" s="2" t="s">
        <v>894</v>
      </c>
      <c r="K678" s="5" t="s">
        <v>1181</v>
      </c>
      <c r="L678" s="5">
        <v>2616</v>
      </c>
      <c r="M678" s="5">
        <v>1965</v>
      </c>
      <c r="N678" s="5" t="s">
        <v>925</v>
      </c>
      <c r="O678" s="8">
        <v>4</v>
      </c>
      <c r="P678" s="5">
        <v>1965</v>
      </c>
      <c r="Q678" s="5">
        <v>2616</v>
      </c>
      <c r="R678" s="17"/>
      <c r="S678" s="17"/>
      <c r="T678" s="5" t="s">
        <v>996</v>
      </c>
      <c r="U678" s="5" t="s">
        <v>891</v>
      </c>
      <c r="V678" s="5" t="s">
        <v>892</v>
      </c>
      <c r="W678" s="5" t="s">
        <v>893</v>
      </c>
      <c r="X678" s="5" t="s">
        <v>894</v>
      </c>
    </row>
    <row r="679" spans="1:24">
      <c r="A679" s="5" t="s">
        <v>1600</v>
      </c>
      <c r="B679" s="10">
        <v>41912</v>
      </c>
      <c r="C679" s="10"/>
      <c r="D679" s="5" t="s">
        <v>1545</v>
      </c>
      <c r="E679" s="5">
        <v>10014</v>
      </c>
      <c r="F679" s="5" t="s">
        <v>1300</v>
      </c>
      <c r="G679" s="5">
        <v>1</v>
      </c>
      <c r="H679" s="2" t="s">
        <v>1001</v>
      </c>
      <c r="I679" s="2" t="s">
        <v>910</v>
      </c>
      <c r="J679" s="2" t="s">
        <v>912</v>
      </c>
      <c r="K679" s="5" t="s">
        <v>945</v>
      </c>
      <c r="L679" s="5">
        <v>3495</v>
      </c>
      <c r="M679" s="5">
        <v>2172</v>
      </c>
      <c r="N679" s="5" t="s">
        <v>918</v>
      </c>
      <c r="O679" s="8">
        <v>6</v>
      </c>
      <c r="P679" s="5">
        <v>2172</v>
      </c>
      <c r="Q679" s="5">
        <v>3495</v>
      </c>
      <c r="R679" s="17"/>
      <c r="S679" s="17"/>
      <c r="T679" s="5" t="s">
        <v>1001</v>
      </c>
      <c r="U679" s="5" t="s">
        <v>909</v>
      </c>
      <c r="V679" s="5" t="s">
        <v>910</v>
      </c>
      <c r="W679" s="5" t="s">
        <v>911</v>
      </c>
      <c r="X679" s="5" t="s">
        <v>912</v>
      </c>
    </row>
    <row r="680" spans="1:24">
      <c r="A680" s="5" t="s">
        <v>650</v>
      </c>
      <c r="B680" s="10">
        <v>41912</v>
      </c>
      <c r="C680" s="10"/>
      <c r="D680" s="5" t="s">
        <v>1542</v>
      </c>
      <c r="E680" s="5">
        <v>10010</v>
      </c>
      <c r="F680" s="5" t="s">
        <v>1412</v>
      </c>
      <c r="G680" s="5">
        <v>1</v>
      </c>
      <c r="H680" s="2" t="s">
        <v>997</v>
      </c>
      <c r="I680" s="2" t="s">
        <v>896</v>
      </c>
      <c r="J680" s="2" t="s">
        <v>897</v>
      </c>
      <c r="K680" s="5" t="s">
        <v>1112</v>
      </c>
      <c r="L680" s="5">
        <v>3759</v>
      </c>
      <c r="M680" s="5">
        <v>2258</v>
      </c>
      <c r="N680" s="5" t="s">
        <v>920</v>
      </c>
      <c r="O680" s="8">
        <v>6</v>
      </c>
      <c r="P680" s="5">
        <v>2258</v>
      </c>
      <c r="Q680" s="5">
        <v>3759</v>
      </c>
      <c r="R680" s="17"/>
      <c r="S680" s="17"/>
      <c r="T680" s="5" t="s">
        <v>997</v>
      </c>
      <c r="U680" s="5" t="s">
        <v>895</v>
      </c>
      <c r="V680" s="5" t="s">
        <v>896</v>
      </c>
      <c r="W680" s="5" t="s">
        <v>879</v>
      </c>
      <c r="X680" s="5" t="s">
        <v>897</v>
      </c>
    </row>
    <row r="681" spans="1:24">
      <c r="A681" s="5" t="s">
        <v>651</v>
      </c>
      <c r="B681" s="10">
        <v>41912</v>
      </c>
      <c r="C681" s="10"/>
      <c r="D681" s="5" t="s">
        <v>1545</v>
      </c>
      <c r="E681" s="5">
        <v>10004</v>
      </c>
      <c r="F681" s="5" t="s">
        <v>1514</v>
      </c>
      <c r="G681" s="5">
        <v>2</v>
      </c>
      <c r="H681" s="2" t="s">
        <v>992</v>
      </c>
      <c r="I681" s="2" t="s">
        <v>864</v>
      </c>
      <c r="J681" s="2" t="s">
        <v>876</v>
      </c>
      <c r="K681" s="5" t="s">
        <v>1214</v>
      </c>
      <c r="L681" s="5">
        <v>4309</v>
      </c>
      <c r="M681" s="5">
        <v>1779</v>
      </c>
      <c r="N681" s="5" t="s">
        <v>918</v>
      </c>
      <c r="O681" s="8">
        <v>6</v>
      </c>
      <c r="P681" s="5">
        <v>3558</v>
      </c>
      <c r="Q681" s="5">
        <v>8618</v>
      </c>
      <c r="R681" s="17"/>
      <c r="S681" s="17"/>
      <c r="T681" s="5" t="s">
        <v>992</v>
      </c>
      <c r="U681" s="5" t="s">
        <v>875</v>
      </c>
      <c r="V681" s="5" t="s">
        <v>864</v>
      </c>
      <c r="W681" s="5" t="s">
        <v>865</v>
      </c>
      <c r="X681" s="5" t="s">
        <v>876</v>
      </c>
    </row>
    <row r="682" spans="1:24">
      <c r="A682" s="5" t="s">
        <v>652</v>
      </c>
      <c r="B682" s="10">
        <v>41912</v>
      </c>
      <c r="C682" s="10"/>
      <c r="D682" s="5" t="s">
        <v>1543</v>
      </c>
      <c r="E682" s="5">
        <v>10001</v>
      </c>
      <c r="F682" s="5" t="s">
        <v>1252</v>
      </c>
      <c r="G682" s="5">
        <v>3</v>
      </c>
      <c r="H682" s="2" t="s">
        <v>1562</v>
      </c>
      <c r="I682" s="2" t="s">
        <v>864</v>
      </c>
      <c r="J682" s="2" t="s">
        <v>866</v>
      </c>
      <c r="K682" s="5" t="s">
        <v>973</v>
      </c>
      <c r="L682" s="5">
        <v>3150</v>
      </c>
      <c r="M682" s="5">
        <v>1218</v>
      </c>
      <c r="N682" s="5" t="s">
        <v>918</v>
      </c>
      <c r="O682" s="8">
        <v>10</v>
      </c>
      <c r="P682" s="5">
        <v>3654</v>
      </c>
      <c r="Q682" s="5">
        <v>9450</v>
      </c>
      <c r="R682" s="17"/>
      <c r="S682" s="17"/>
      <c r="T682" s="5" t="s">
        <v>1562</v>
      </c>
      <c r="U682" s="5" t="s">
        <v>863</v>
      </c>
      <c r="V682" s="5" t="s">
        <v>864</v>
      </c>
      <c r="W682" s="5" t="s">
        <v>865</v>
      </c>
      <c r="X682" s="5" t="s">
        <v>866</v>
      </c>
    </row>
    <row r="683" spans="1:24">
      <c r="A683" s="5" t="s">
        <v>653</v>
      </c>
      <c r="B683" s="10">
        <v>41912</v>
      </c>
      <c r="C683" s="10"/>
      <c r="D683" s="5" t="s">
        <v>1543</v>
      </c>
      <c r="E683" s="5">
        <v>10010</v>
      </c>
      <c r="F683" s="5" t="s">
        <v>1290</v>
      </c>
      <c r="G683" s="5">
        <v>3</v>
      </c>
      <c r="H683" s="2" t="s">
        <v>997</v>
      </c>
      <c r="I683" s="2" t="s">
        <v>896</v>
      </c>
      <c r="J683" s="2" t="s">
        <v>897</v>
      </c>
      <c r="K683" s="5" t="s">
        <v>940</v>
      </c>
      <c r="L683" s="5">
        <v>3176</v>
      </c>
      <c r="M683" s="5">
        <v>1801</v>
      </c>
      <c r="N683" s="5" t="s">
        <v>918</v>
      </c>
      <c r="O683" s="8">
        <v>10</v>
      </c>
      <c r="P683" s="5">
        <v>5403</v>
      </c>
      <c r="Q683" s="5">
        <v>9528</v>
      </c>
      <c r="R683" s="17"/>
      <c r="S683" s="17"/>
      <c r="T683" s="5" t="s">
        <v>997</v>
      </c>
      <c r="U683" s="5" t="s">
        <v>895</v>
      </c>
      <c r="V683" s="5" t="s">
        <v>896</v>
      </c>
      <c r="W683" s="5" t="s">
        <v>879</v>
      </c>
      <c r="X683" s="5" t="s">
        <v>897</v>
      </c>
    </row>
    <row r="684" spans="1:24">
      <c r="A684" s="5" t="s">
        <v>654</v>
      </c>
      <c r="B684" s="10">
        <v>41915</v>
      </c>
      <c r="C684" s="10"/>
      <c r="D684" s="5" t="s">
        <v>1546</v>
      </c>
      <c r="E684" s="5">
        <v>10013</v>
      </c>
      <c r="F684" s="5" t="s">
        <v>1528</v>
      </c>
      <c r="G684" s="5">
        <v>3</v>
      </c>
      <c r="H684" s="2" t="s">
        <v>1000</v>
      </c>
      <c r="I684" s="2" t="s">
        <v>906</v>
      </c>
      <c r="J684" s="2" t="s">
        <v>908</v>
      </c>
      <c r="K684" s="5" t="s">
        <v>1228</v>
      </c>
      <c r="L684" s="5">
        <v>2539</v>
      </c>
      <c r="M684" s="5">
        <v>1656</v>
      </c>
      <c r="N684" s="5" t="s">
        <v>918</v>
      </c>
      <c r="O684" s="8">
        <v>4</v>
      </c>
      <c r="P684" s="5">
        <v>4968</v>
      </c>
      <c r="Q684" s="5">
        <v>7617</v>
      </c>
      <c r="R684" s="17"/>
      <c r="S684" s="17"/>
      <c r="T684" s="5" t="s">
        <v>1000</v>
      </c>
      <c r="U684" s="5" t="s">
        <v>905</v>
      </c>
      <c r="V684" s="5" t="s">
        <v>906</v>
      </c>
      <c r="W684" s="5" t="s">
        <v>907</v>
      </c>
      <c r="X684" s="5" t="s">
        <v>908</v>
      </c>
    </row>
    <row r="685" spans="1:24">
      <c r="A685" s="5" t="s">
        <v>655</v>
      </c>
      <c r="B685" s="10">
        <v>41918</v>
      </c>
      <c r="C685" s="10"/>
      <c r="D685" s="5" t="s">
        <v>1546</v>
      </c>
      <c r="E685" s="5">
        <v>10011</v>
      </c>
      <c r="F685" s="5" t="s">
        <v>1489</v>
      </c>
      <c r="G685" s="5">
        <v>2</v>
      </c>
      <c r="H685" s="2" t="s">
        <v>998</v>
      </c>
      <c r="I685" s="2" t="s">
        <v>899</v>
      </c>
      <c r="J685" s="2" t="s">
        <v>901</v>
      </c>
      <c r="K685" s="5" t="s">
        <v>1189</v>
      </c>
      <c r="L685" s="5">
        <v>4476</v>
      </c>
      <c r="M685" s="5">
        <v>2494</v>
      </c>
      <c r="N685" s="5" t="s">
        <v>918</v>
      </c>
      <c r="O685" s="8">
        <v>4</v>
      </c>
      <c r="P685" s="5">
        <v>4988</v>
      </c>
      <c r="Q685" s="5">
        <v>8952</v>
      </c>
      <c r="R685" s="17"/>
      <c r="S685" s="17"/>
      <c r="T685" s="5" t="s">
        <v>998</v>
      </c>
      <c r="U685" s="5" t="s">
        <v>898</v>
      </c>
      <c r="V685" s="5" t="s">
        <v>899</v>
      </c>
      <c r="W685" s="5" t="s">
        <v>900</v>
      </c>
      <c r="X685" s="5" t="s">
        <v>901</v>
      </c>
    </row>
    <row r="686" spans="1:24">
      <c r="A686" s="5" t="s">
        <v>656</v>
      </c>
      <c r="B686" s="10">
        <v>41919</v>
      </c>
      <c r="C686" s="10"/>
      <c r="D686" s="5" t="s">
        <v>1545</v>
      </c>
      <c r="E686" s="5">
        <v>10015</v>
      </c>
      <c r="F686" s="5" t="s">
        <v>1376</v>
      </c>
      <c r="G686" s="5">
        <v>1</v>
      </c>
      <c r="H686" s="2" t="s">
        <v>1002</v>
      </c>
      <c r="I686" s="2" t="s">
        <v>914</v>
      </c>
      <c r="J686" s="2" t="s">
        <v>915</v>
      </c>
      <c r="K686" s="5" t="s">
        <v>1076</v>
      </c>
      <c r="L686" s="5">
        <v>2628</v>
      </c>
      <c r="M686" s="5">
        <v>1803</v>
      </c>
      <c r="N686" s="5" t="s">
        <v>918</v>
      </c>
      <c r="O686" s="8">
        <v>6</v>
      </c>
      <c r="P686" s="5">
        <v>1803</v>
      </c>
      <c r="Q686" s="5">
        <v>2628</v>
      </c>
      <c r="R686" s="17"/>
      <c r="S686" s="17"/>
      <c r="T686" s="5" t="s">
        <v>1002</v>
      </c>
      <c r="U686" s="5" t="s">
        <v>913</v>
      </c>
      <c r="V686" s="5" t="s">
        <v>914</v>
      </c>
      <c r="W686" s="5" t="s">
        <v>907</v>
      </c>
      <c r="X686" s="5" t="s">
        <v>915</v>
      </c>
    </row>
    <row r="687" spans="1:24">
      <c r="A687" s="5" t="s">
        <v>657</v>
      </c>
      <c r="B687" s="10">
        <v>41919</v>
      </c>
      <c r="C687" s="10"/>
      <c r="D687" s="5" t="s">
        <v>1544</v>
      </c>
      <c r="E687" s="5">
        <v>10004</v>
      </c>
      <c r="F687" s="5" t="s">
        <v>1364</v>
      </c>
      <c r="G687" s="5">
        <v>1</v>
      </c>
      <c r="H687" s="2" t="s">
        <v>992</v>
      </c>
      <c r="I687" s="2" t="s">
        <v>864</v>
      </c>
      <c r="J687" s="2" t="s">
        <v>876</v>
      </c>
      <c r="K687" s="5" t="s">
        <v>1064</v>
      </c>
      <c r="L687" s="5">
        <v>2645</v>
      </c>
      <c r="M687" s="5">
        <v>1547</v>
      </c>
      <c r="N687" s="5" t="s">
        <v>923</v>
      </c>
      <c r="O687" s="8">
        <v>3</v>
      </c>
      <c r="P687" s="5">
        <v>1547</v>
      </c>
      <c r="Q687" s="5">
        <v>2645</v>
      </c>
      <c r="R687" s="17"/>
      <c r="S687" s="17"/>
      <c r="T687" s="5" t="s">
        <v>992</v>
      </c>
      <c r="U687" s="5" t="s">
        <v>875</v>
      </c>
      <c r="V687" s="5" t="s">
        <v>864</v>
      </c>
      <c r="W687" s="5" t="s">
        <v>865</v>
      </c>
      <c r="X687" s="5" t="s">
        <v>876</v>
      </c>
    </row>
    <row r="688" spans="1:24">
      <c r="A688" s="5" t="s">
        <v>658</v>
      </c>
      <c r="B688" s="10">
        <v>41919</v>
      </c>
      <c r="C688" s="10"/>
      <c r="D688" s="5" t="s">
        <v>1540</v>
      </c>
      <c r="E688" s="5">
        <v>10010</v>
      </c>
      <c r="F688" s="5" t="s">
        <v>1270</v>
      </c>
      <c r="G688" s="5">
        <v>1</v>
      </c>
      <c r="H688" s="2" t="s">
        <v>997</v>
      </c>
      <c r="I688" s="2" t="s">
        <v>896</v>
      </c>
      <c r="J688" s="2" t="s">
        <v>897</v>
      </c>
      <c r="K688" s="5" t="s">
        <v>932</v>
      </c>
      <c r="L688" s="5">
        <v>2895</v>
      </c>
      <c r="M688" s="5">
        <v>1871</v>
      </c>
      <c r="N688" s="5" t="s">
        <v>925</v>
      </c>
      <c r="O688" s="8">
        <v>5</v>
      </c>
      <c r="P688" s="5">
        <v>1871</v>
      </c>
      <c r="Q688" s="5">
        <v>2895</v>
      </c>
      <c r="R688" s="17"/>
      <c r="S688" s="17"/>
      <c r="T688" s="5" t="s">
        <v>997</v>
      </c>
      <c r="U688" s="5" t="s">
        <v>895</v>
      </c>
      <c r="V688" s="5" t="s">
        <v>896</v>
      </c>
      <c r="W688" s="5" t="s">
        <v>879</v>
      </c>
      <c r="X688" s="5" t="s">
        <v>897</v>
      </c>
    </row>
    <row r="689" spans="1:24">
      <c r="A689" s="5" t="s">
        <v>659</v>
      </c>
      <c r="B689" s="10">
        <v>41919</v>
      </c>
      <c r="C689" s="10"/>
      <c r="D689" s="5" t="s">
        <v>1540</v>
      </c>
      <c r="E689" s="5">
        <v>10005</v>
      </c>
      <c r="F689" s="5" t="s">
        <v>1317</v>
      </c>
      <c r="G689" s="5">
        <v>3</v>
      </c>
      <c r="H689" s="2" t="s">
        <v>993</v>
      </c>
      <c r="I689" s="2" t="s">
        <v>878</v>
      </c>
      <c r="J689" s="2" t="s">
        <v>880</v>
      </c>
      <c r="K689" s="5" t="s">
        <v>1018</v>
      </c>
      <c r="L689" s="5">
        <v>3649</v>
      </c>
      <c r="M689" s="5">
        <v>2295</v>
      </c>
      <c r="N689" s="5" t="s">
        <v>918</v>
      </c>
      <c r="O689" s="8">
        <v>5</v>
      </c>
      <c r="P689" s="5">
        <v>6885</v>
      </c>
      <c r="Q689" s="5">
        <v>10947</v>
      </c>
      <c r="R689" s="17"/>
      <c r="S689" s="17"/>
      <c r="T689" s="5" t="s">
        <v>993</v>
      </c>
      <c r="U689" s="5" t="s">
        <v>877</v>
      </c>
      <c r="V689" s="5" t="s">
        <v>878</v>
      </c>
      <c r="W689" s="5" t="s">
        <v>879</v>
      </c>
      <c r="X689" s="5" t="s">
        <v>880</v>
      </c>
    </row>
    <row r="690" spans="1:24">
      <c r="A690" s="5" t="s">
        <v>660</v>
      </c>
      <c r="B690" s="10">
        <v>41922</v>
      </c>
      <c r="C690" s="10"/>
      <c r="D690" s="5" t="s">
        <v>1545</v>
      </c>
      <c r="E690" s="5">
        <v>10002</v>
      </c>
      <c r="F690" s="5" t="s">
        <v>1375</v>
      </c>
      <c r="G690" s="5">
        <v>1</v>
      </c>
      <c r="H690" s="2" t="s">
        <v>990</v>
      </c>
      <c r="I690" s="2" t="s">
        <v>868</v>
      </c>
      <c r="J690" s="2" t="s">
        <v>870</v>
      </c>
      <c r="K690" s="5" t="s">
        <v>1075</v>
      </c>
      <c r="L690" s="5">
        <v>4209</v>
      </c>
      <c r="M690" s="5">
        <v>1692</v>
      </c>
      <c r="N690" s="5" t="s">
        <v>925</v>
      </c>
      <c r="O690" s="8">
        <v>6</v>
      </c>
      <c r="P690" s="5">
        <v>1692</v>
      </c>
      <c r="Q690" s="5">
        <v>4209</v>
      </c>
      <c r="R690" s="17"/>
      <c r="S690" s="17"/>
      <c r="T690" s="5" t="s">
        <v>990</v>
      </c>
      <c r="U690" s="5" t="s">
        <v>867</v>
      </c>
      <c r="V690" s="5" t="s">
        <v>868</v>
      </c>
      <c r="W690" s="5" t="s">
        <v>869</v>
      </c>
      <c r="X690" s="5" t="s">
        <v>870</v>
      </c>
    </row>
    <row r="691" spans="1:24">
      <c r="A691" s="5" t="s">
        <v>661</v>
      </c>
      <c r="B691" s="10">
        <v>41923</v>
      </c>
      <c r="C691" s="10"/>
      <c r="D691" s="5" t="s">
        <v>1539</v>
      </c>
      <c r="E691" s="5">
        <v>10012</v>
      </c>
      <c r="F691" s="5" t="s">
        <v>1322</v>
      </c>
      <c r="G691" s="5">
        <v>2</v>
      </c>
      <c r="H691" s="2" t="s">
        <v>999</v>
      </c>
      <c r="I691" s="2" t="s">
        <v>903</v>
      </c>
      <c r="J691" s="2" t="s">
        <v>904</v>
      </c>
      <c r="K691" s="5" t="s">
        <v>1022</v>
      </c>
      <c r="L691" s="5">
        <v>3018</v>
      </c>
      <c r="M691" s="5">
        <v>1286</v>
      </c>
      <c r="N691" s="5" t="s">
        <v>918</v>
      </c>
      <c r="O691" s="8">
        <v>4</v>
      </c>
      <c r="P691" s="5">
        <v>2572</v>
      </c>
      <c r="Q691" s="5">
        <v>6036</v>
      </c>
      <c r="R691" s="17"/>
      <c r="S691" s="17"/>
      <c r="T691" s="5" t="s">
        <v>999</v>
      </c>
      <c r="U691" s="5" t="s">
        <v>902</v>
      </c>
      <c r="V691" s="5" t="s">
        <v>903</v>
      </c>
      <c r="W691" s="5" t="s">
        <v>879</v>
      </c>
      <c r="X691" s="5" t="s">
        <v>904</v>
      </c>
    </row>
    <row r="692" spans="1:24">
      <c r="A692" s="5" t="s">
        <v>662</v>
      </c>
      <c r="B692" s="10">
        <v>41924</v>
      </c>
      <c r="C692" s="10"/>
      <c r="D692" s="5" t="s">
        <v>1541</v>
      </c>
      <c r="E692" s="5">
        <v>10004</v>
      </c>
      <c r="F692" s="5" t="s">
        <v>1289</v>
      </c>
      <c r="G692" s="5">
        <v>1</v>
      </c>
      <c r="H692" s="2" t="s">
        <v>992</v>
      </c>
      <c r="I692" s="2" t="s">
        <v>864</v>
      </c>
      <c r="J692" s="2" t="s">
        <v>876</v>
      </c>
      <c r="K692" s="5" t="s">
        <v>939</v>
      </c>
      <c r="L692" s="5">
        <v>3768</v>
      </c>
      <c r="M692" s="5">
        <v>1353</v>
      </c>
      <c r="N692" s="5" t="s">
        <v>918</v>
      </c>
      <c r="O692" s="8">
        <v>8</v>
      </c>
      <c r="P692" s="5">
        <v>1353</v>
      </c>
      <c r="Q692" s="5">
        <v>3768</v>
      </c>
      <c r="R692" s="17"/>
      <c r="S692" s="17"/>
      <c r="T692" s="5" t="s">
        <v>992</v>
      </c>
      <c r="U692" s="5" t="s">
        <v>875</v>
      </c>
      <c r="V692" s="5" t="s">
        <v>864</v>
      </c>
      <c r="W692" s="5" t="s">
        <v>865</v>
      </c>
      <c r="X692" s="5" t="s">
        <v>876</v>
      </c>
    </row>
    <row r="693" spans="1:24">
      <c r="A693" s="5" t="s">
        <v>663</v>
      </c>
      <c r="B693" s="10">
        <v>41924</v>
      </c>
      <c r="C693" s="10"/>
      <c r="D693" s="5" t="s">
        <v>1539</v>
      </c>
      <c r="E693" s="5">
        <v>10013</v>
      </c>
      <c r="F693" s="5" t="s">
        <v>1390</v>
      </c>
      <c r="G693" s="5">
        <v>2</v>
      </c>
      <c r="H693" s="2" t="s">
        <v>1000</v>
      </c>
      <c r="I693" s="2" t="s">
        <v>906</v>
      </c>
      <c r="J693" s="2" t="s">
        <v>908</v>
      </c>
      <c r="K693" s="5" t="s">
        <v>1090</v>
      </c>
      <c r="L693" s="5">
        <v>4420</v>
      </c>
      <c r="M693" s="5">
        <v>1797</v>
      </c>
      <c r="N693" s="5" t="s">
        <v>925</v>
      </c>
      <c r="O693" s="8">
        <v>4</v>
      </c>
      <c r="P693" s="5">
        <v>3594</v>
      </c>
      <c r="Q693" s="5">
        <v>8840</v>
      </c>
      <c r="R693" s="17"/>
      <c r="S693" s="17"/>
      <c r="T693" s="5" t="s">
        <v>1000</v>
      </c>
      <c r="U693" s="5" t="s">
        <v>905</v>
      </c>
      <c r="V693" s="5" t="s">
        <v>906</v>
      </c>
      <c r="W693" s="5" t="s">
        <v>907</v>
      </c>
      <c r="X693" s="5" t="s">
        <v>908</v>
      </c>
    </row>
    <row r="694" spans="1:24">
      <c r="A694" s="5" t="s">
        <v>664</v>
      </c>
      <c r="B694" s="10">
        <v>41925</v>
      </c>
      <c r="C694" s="10"/>
      <c r="D694" s="5" t="s">
        <v>1546</v>
      </c>
      <c r="E694" s="5">
        <v>10003</v>
      </c>
      <c r="F694" s="5" t="s">
        <v>1377</v>
      </c>
      <c r="G694" s="5">
        <v>1</v>
      </c>
      <c r="H694" s="2" t="s">
        <v>991</v>
      </c>
      <c r="I694" s="2" t="s">
        <v>872</v>
      </c>
      <c r="J694" s="2" t="s">
        <v>874</v>
      </c>
      <c r="K694" s="5" t="s">
        <v>1077</v>
      </c>
      <c r="L694" s="5">
        <v>4307</v>
      </c>
      <c r="M694" s="5">
        <v>1503</v>
      </c>
      <c r="N694" s="5" t="s">
        <v>918</v>
      </c>
      <c r="O694" s="8">
        <v>4</v>
      </c>
      <c r="P694" s="5">
        <v>1503</v>
      </c>
      <c r="Q694" s="5">
        <v>4307</v>
      </c>
      <c r="R694" s="17"/>
      <c r="S694" s="17"/>
      <c r="T694" s="5" t="s">
        <v>991</v>
      </c>
      <c r="U694" s="5" t="s">
        <v>871</v>
      </c>
      <c r="V694" s="5" t="s">
        <v>872</v>
      </c>
      <c r="W694" s="5" t="s">
        <v>873</v>
      </c>
      <c r="X694" s="5" t="s">
        <v>874</v>
      </c>
    </row>
    <row r="695" spans="1:24">
      <c r="A695" s="5" t="s">
        <v>665</v>
      </c>
      <c r="B695" s="10">
        <v>41925</v>
      </c>
      <c r="C695" s="10"/>
      <c r="D695" s="5" t="s">
        <v>1546</v>
      </c>
      <c r="E695" s="5">
        <v>10014</v>
      </c>
      <c r="F695" s="5" t="s">
        <v>1257</v>
      </c>
      <c r="G695" s="5">
        <v>1</v>
      </c>
      <c r="H695" s="2" t="s">
        <v>1001</v>
      </c>
      <c r="I695" s="2" t="s">
        <v>910</v>
      </c>
      <c r="J695" s="2" t="s">
        <v>912</v>
      </c>
      <c r="K695" s="5" t="s">
        <v>967</v>
      </c>
      <c r="L695" s="5">
        <v>4459</v>
      </c>
      <c r="M695" s="5">
        <v>1722</v>
      </c>
      <c r="N695" s="5" t="s">
        <v>927</v>
      </c>
      <c r="O695" s="8">
        <v>4</v>
      </c>
      <c r="P695" s="5">
        <v>1722</v>
      </c>
      <c r="Q695" s="5">
        <v>4459</v>
      </c>
      <c r="R695" s="17"/>
      <c r="S695" s="17"/>
      <c r="T695" s="5" t="s">
        <v>1001</v>
      </c>
      <c r="U695" s="5" t="s">
        <v>909</v>
      </c>
      <c r="V695" s="5" t="s">
        <v>910</v>
      </c>
      <c r="W695" s="5" t="s">
        <v>911</v>
      </c>
      <c r="X695" s="5" t="s">
        <v>912</v>
      </c>
    </row>
    <row r="696" spans="1:24">
      <c r="A696" s="5" t="s">
        <v>666</v>
      </c>
      <c r="B696" s="10">
        <v>41925</v>
      </c>
      <c r="C696" s="10"/>
      <c r="D696" s="5" t="s">
        <v>1540</v>
      </c>
      <c r="E696" s="5">
        <v>10003</v>
      </c>
      <c r="F696" s="5" t="s">
        <v>1504</v>
      </c>
      <c r="G696" s="5">
        <v>2</v>
      </c>
      <c r="H696" s="2" t="s">
        <v>991</v>
      </c>
      <c r="I696" s="2" t="s">
        <v>872</v>
      </c>
      <c r="J696" s="2" t="s">
        <v>874</v>
      </c>
      <c r="K696" s="5" t="s">
        <v>1204</v>
      </c>
      <c r="L696" s="5">
        <v>2820</v>
      </c>
      <c r="M696" s="5">
        <v>1504</v>
      </c>
      <c r="N696" s="5" t="s">
        <v>923</v>
      </c>
      <c r="O696" s="8">
        <v>5</v>
      </c>
      <c r="P696" s="5">
        <v>3008</v>
      </c>
      <c r="Q696" s="5">
        <v>5640</v>
      </c>
      <c r="R696" s="17"/>
      <c r="S696" s="17"/>
      <c r="T696" s="5" t="s">
        <v>991</v>
      </c>
      <c r="U696" s="5" t="s">
        <v>871</v>
      </c>
      <c r="V696" s="5" t="s">
        <v>872</v>
      </c>
      <c r="W696" s="5" t="s">
        <v>873</v>
      </c>
      <c r="X696" s="5" t="s">
        <v>874</v>
      </c>
    </row>
    <row r="697" spans="1:24">
      <c r="A697" s="5" t="s">
        <v>667</v>
      </c>
      <c r="B697" s="10">
        <v>41925</v>
      </c>
      <c r="C697" s="10"/>
      <c r="D697" s="5" t="s">
        <v>1539</v>
      </c>
      <c r="E697" s="5">
        <v>10009</v>
      </c>
      <c r="F697" s="5" t="s">
        <v>1336</v>
      </c>
      <c r="G697" s="5">
        <v>3</v>
      </c>
      <c r="H697" s="2" t="s">
        <v>996</v>
      </c>
      <c r="I697" s="2" t="s">
        <v>892</v>
      </c>
      <c r="J697" s="2" t="s">
        <v>894</v>
      </c>
      <c r="K697" s="5" t="s">
        <v>1036</v>
      </c>
      <c r="L697" s="5">
        <v>3025</v>
      </c>
      <c r="M697" s="5">
        <v>1863</v>
      </c>
      <c r="N697" s="5" t="s">
        <v>918</v>
      </c>
      <c r="O697" s="8">
        <v>4</v>
      </c>
      <c r="P697" s="5">
        <v>5589</v>
      </c>
      <c r="Q697" s="5">
        <v>9075</v>
      </c>
      <c r="R697" s="17"/>
      <c r="S697" s="17"/>
      <c r="T697" s="5" t="s">
        <v>996</v>
      </c>
      <c r="U697" s="5" t="s">
        <v>891</v>
      </c>
      <c r="V697" s="5" t="s">
        <v>892</v>
      </c>
      <c r="W697" s="5" t="s">
        <v>893</v>
      </c>
      <c r="X697" s="5" t="s">
        <v>894</v>
      </c>
    </row>
    <row r="698" spans="1:24">
      <c r="A698" s="5" t="s">
        <v>668</v>
      </c>
      <c r="B698" s="10">
        <v>41926</v>
      </c>
      <c r="C698" s="10"/>
      <c r="D698" s="5" t="s">
        <v>1544</v>
      </c>
      <c r="E698" s="5">
        <v>10005</v>
      </c>
      <c r="F698" s="5" t="s">
        <v>1463</v>
      </c>
      <c r="G698" s="5">
        <v>1</v>
      </c>
      <c r="H698" s="2" t="s">
        <v>993</v>
      </c>
      <c r="I698" s="2" t="s">
        <v>878</v>
      </c>
      <c r="J698" s="2" t="s">
        <v>880</v>
      </c>
      <c r="K698" s="5" t="s">
        <v>1163</v>
      </c>
      <c r="L698" s="5">
        <v>4574</v>
      </c>
      <c r="M698" s="5">
        <v>2068</v>
      </c>
      <c r="N698" s="5" t="s">
        <v>918</v>
      </c>
      <c r="O698" s="8">
        <v>3</v>
      </c>
      <c r="P698" s="5">
        <v>2068</v>
      </c>
      <c r="Q698" s="5">
        <v>4574</v>
      </c>
      <c r="R698" s="17"/>
      <c r="S698" s="17"/>
      <c r="T698" s="5" t="s">
        <v>993</v>
      </c>
      <c r="U698" s="5" t="s">
        <v>877</v>
      </c>
      <c r="V698" s="5" t="s">
        <v>878</v>
      </c>
      <c r="W698" s="5" t="s">
        <v>879</v>
      </c>
      <c r="X698" s="5" t="s">
        <v>880</v>
      </c>
    </row>
    <row r="699" spans="1:24">
      <c r="A699" s="5" t="s">
        <v>669</v>
      </c>
      <c r="B699" s="10">
        <v>41927</v>
      </c>
      <c r="C699" s="10"/>
      <c r="D699" s="5" t="s">
        <v>1545</v>
      </c>
      <c r="E699" s="5">
        <v>10003</v>
      </c>
      <c r="F699" s="5" t="s">
        <v>1262</v>
      </c>
      <c r="G699" s="5">
        <v>1</v>
      </c>
      <c r="H699" s="2" t="s">
        <v>991</v>
      </c>
      <c r="I699" s="2" t="s">
        <v>872</v>
      </c>
      <c r="J699" s="2" t="s">
        <v>874</v>
      </c>
      <c r="K699" s="5" t="s">
        <v>968</v>
      </c>
      <c r="L699" s="5">
        <v>3491</v>
      </c>
      <c r="M699" s="5">
        <v>1257</v>
      </c>
      <c r="N699" s="5" t="s">
        <v>923</v>
      </c>
      <c r="O699" s="8">
        <v>6</v>
      </c>
      <c r="P699" s="5">
        <v>1257</v>
      </c>
      <c r="Q699" s="5">
        <v>3491</v>
      </c>
      <c r="R699" s="17"/>
      <c r="S699" s="17"/>
      <c r="T699" s="5" t="s">
        <v>991</v>
      </c>
      <c r="U699" s="5" t="s">
        <v>871</v>
      </c>
      <c r="V699" s="5" t="s">
        <v>872</v>
      </c>
      <c r="W699" s="5" t="s">
        <v>873</v>
      </c>
      <c r="X699" s="5" t="s">
        <v>874</v>
      </c>
    </row>
    <row r="700" spans="1:24">
      <c r="A700" s="5" t="s">
        <v>670</v>
      </c>
      <c r="B700" s="10">
        <v>41927</v>
      </c>
      <c r="C700" s="10"/>
      <c r="D700" s="5" t="s">
        <v>1539</v>
      </c>
      <c r="E700" s="5">
        <v>10014</v>
      </c>
      <c r="F700" s="5" t="s">
        <v>1413</v>
      </c>
      <c r="G700" s="5">
        <v>2</v>
      </c>
      <c r="H700" s="2" t="s">
        <v>1001</v>
      </c>
      <c r="I700" s="2" t="s">
        <v>910</v>
      </c>
      <c r="J700" s="2" t="s">
        <v>912</v>
      </c>
      <c r="K700" s="5" t="s">
        <v>1113</v>
      </c>
      <c r="L700" s="5">
        <v>3055</v>
      </c>
      <c r="M700" s="5">
        <v>2269</v>
      </c>
      <c r="N700" s="5" t="s">
        <v>920</v>
      </c>
      <c r="O700" s="8">
        <v>4</v>
      </c>
      <c r="P700" s="5">
        <v>4538</v>
      </c>
      <c r="Q700" s="5">
        <v>6110</v>
      </c>
      <c r="R700" s="17"/>
      <c r="S700" s="17"/>
      <c r="T700" s="5" t="s">
        <v>1001</v>
      </c>
      <c r="U700" s="5" t="s">
        <v>909</v>
      </c>
      <c r="V700" s="5" t="s">
        <v>910</v>
      </c>
      <c r="W700" s="5" t="s">
        <v>911</v>
      </c>
      <c r="X700" s="5" t="s">
        <v>912</v>
      </c>
    </row>
    <row r="701" spans="1:24">
      <c r="A701" s="5" t="s">
        <v>671</v>
      </c>
      <c r="B701" s="10">
        <v>41927</v>
      </c>
      <c r="C701" s="10"/>
      <c r="D701" s="5" t="s">
        <v>1539</v>
      </c>
      <c r="E701" s="5">
        <v>10010</v>
      </c>
      <c r="F701" s="5" t="s">
        <v>1517</v>
      </c>
      <c r="G701" s="5">
        <v>3</v>
      </c>
      <c r="H701" s="2" t="s">
        <v>997</v>
      </c>
      <c r="I701" s="2" t="s">
        <v>896</v>
      </c>
      <c r="J701" s="2" t="s">
        <v>897</v>
      </c>
      <c r="K701" s="5" t="s">
        <v>1217</v>
      </c>
      <c r="L701" s="5">
        <v>4542</v>
      </c>
      <c r="M701" s="5">
        <v>1226</v>
      </c>
      <c r="N701" s="5" t="s">
        <v>923</v>
      </c>
      <c r="O701" s="8">
        <v>4</v>
      </c>
      <c r="P701" s="5">
        <v>3678</v>
      </c>
      <c r="Q701" s="5">
        <v>13626</v>
      </c>
      <c r="R701" s="17"/>
      <c r="S701" s="17"/>
      <c r="T701" s="5" t="s">
        <v>997</v>
      </c>
      <c r="U701" s="5" t="s">
        <v>895</v>
      </c>
      <c r="V701" s="5" t="s">
        <v>896</v>
      </c>
      <c r="W701" s="5" t="s">
        <v>879</v>
      </c>
      <c r="X701" s="5" t="s">
        <v>897</v>
      </c>
    </row>
    <row r="702" spans="1:24">
      <c r="A702" s="5" t="s">
        <v>672</v>
      </c>
      <c r="B702" s="10">
        <v>41931</v>
      </c>
      <c r="C702" s="10"/>
      <c r="D702" s="5" t="s">
        <v>1546</v>
      </c>
      <c r="E702" s="5">
        <v>10006</v>
      </c>
      <c r="F702" s="5" t="s">
        <v>1397</v>
      </c>
      <c r="G702" s="5">
        <v>1</v>
      </c>
      <c r="H702" s="2" t="s">
        <v>1561</v>
      </c>
      <c r="I702" s="2" t="s">
        <v>882</v>
      </c>
      <c r="J702" s="2" t="s">
        <v>884</v>
      </c>
      <c r="K702" s="5" t="s">
        <v>1097</v>
      </c>
      <c r="L702" s="5">
        <v>2856</v>
      </c>
      <c r="M702" s="5">
        <v>1236</v>
      </c>
      <c r="N702" s="5" t="s">
        <v>925</v>
      </c>
      <c r="O702" s="8">
        <v>4</v>
      </c>
      <c r="P702" s="5">
        <v>1236</v>
      </c>
      <c r="Q702" s="5">
        <v>2856</v>
      </c>
      <c r="R702" s="17"/>
      <c r="S702" s="17"/>
      <c r="T702" s="5" t="s">
        <v>1561</v>
      </c>
      <c r="U702" s="5" t="s">
        <v>881</v>
      </c>
      <c r="V702" s="5" t="s">
        <v>882</v>
      </c>
      <c r="W702" s="5" t="s">
        <v>883</v>
      </c>
      <c r="X702" s="5" t="s">
        <v>884</v>
      </c>
    </row>
    <row r="703" spans="1:24">
      <c r="A703" s="5" t="s">
        <v>673</v>
      </c>
      <c r="B703" s="10">
        <v>41931</v>
      </c>
      <c r="C703" s="10"/>
      <c r="D703" s="5" t="s">
        <v>1545</v>
      </c>
      <c r="E703" s="5">
        <v>10008</v>
      </c>
      <c r="F703" s="5" t="s">
        <v>1370</v>
      </c>
      <c r="G703" s="5">
        <v>1</v>
      </c>
      <c r="H703" s="2" t="s">
        <v>995</v>
      </c>
      <c r="I703" s="2" t="s">
        <v>889</v>
      </c>
      <c r="J703" s="2" t="s">
        <v>890</v>
      </c>
      <c r="K703" s="5" t="s">
        <v>1070</v>
      </c>
      <c r="L703" s="5">
        <v>3340</v>
      </c>
      <c r="M703" s="5">
        <v>1355</v>
      </c>
      <c r="N703" s="5" t="s">
        <v>918</v>
      </c>
      <c r="O703" s="8">
        <v>6</v>
      </c>
      <c r="P703" s="5">
        <v>1355</v>
      </c>
      <c r="Q703" s="5">
        <v>3340</v>
      </c>
      <c r="R703" s="17"/>
      <c r="S703" s="17"/>
      <c r="T703" s="5" t="s">
        <v>995</v>
      </c>
      <c r="U703" s="5" t="s">
        <v>888</v>
      </c>
      <c r="V703" s="5" t="s">
        <v>889</v>
      </c>
      <c r="W703" s="5" t="s">
        <v>865</v>
      </c>
      <c r="X703" s="5" t="s">
        <v>890</v>
      </c>
    </row>
    <row r="704" spans="1:24">
      <c r="A704" s="5" t="s">
        <v>674</v>
      </c>
      <c r="B704" s="10">
        <v>41931</v>
      </c>
      <c r="C704" s="10"/>
      <c r="D704" s="5" t="s">
        <v>1540</v>
      </c>
      <c r="E704" s="5">
        <v>10006</v>
      </c>
      <c r="F704" s="5" t="s">
        <v>1389</v>
      </c>
      <c r="G704" s="5">
        <v>2</v>
      </c>
      <c r="H704" s="2" t="s">
        <v>1561</v>
      </c>
      <c r="I704" s="2" t="s">
        <v>882</v>
      </c>
      <c r="J704" s="2" t="s">
        <v>884</v>
      </c>
      <c r="K704" s="5" t="s">
        <v>1089</v>
      </c>
      <c r="L704" s="5">
        <v>2671</v>
      </c>
      <c r="M704" s="5">
        <v>1591</v>
      </c>
      <c r="N704" s="5" t="s">
        <v>918</v>
      </c>
      <c r="O704" s="8">
        <v>5</v>
      </c>
      <c r="P704" s="5">
        <v>3182</v>
      </c>
      <c r="Q704" s="5">
        <v>5342</v>
      </c>
      <c r="R704" s="17"/>
      <c r="S704" s="17"/>
      <c r="T704" s="5" t="s">
        <v>1561</v>
      </c>
      <c r="U704" s="5" t="s">
        <v>881</v>
      </c>
      <c r="V704" s="5" t="s">
        <v>882</v>
      </c>
      <c r="W704" s="5" t="s">
        <v>883</v>
      </c>
      <c r="X704" s="5" t="s">
        <v>884</v>
      </c>
    </row>
    <row r="705" spans="1:24">
      <c r="A705" s="5" t="s">
        <v>675</v>
      </c>
      <c r="B705" s="10">
        <v>41933</v>
      </c>
      <c r="C705" s="10"/>
      <c r="D705" s="5" t="s">
        <v>1545</v>
      </c>
      <c r="E705" s="5">
        <v>10014</v>
      </c>
      <c r="F705" s="5" t="s">
        <v>1498</v>
      </c>
      <c r="G705" s="5">
        <v>1</v>
      </c>
      <c r="H705" s="2" t="s">
        <v>1001</v>
      </c>
      <c r="I705" s="2" t="s">
        <v>910</v>
      </c>
      <c r="J705" s="2" t="s">
        <v>912</v>
      </c>
      <c r="K705" s="5" t="s">
        <v>1198</v>
      </c>
      <c r="L705" s="5">
        <v>3330</v>
      </c>
      <c r="M705" s="5">
        <v>2283</v>
      </c>
      <c r="N705" s="5" t="s">
        <v>918</v>
      </c>
      <c r="O705" s="8">
        <v>6</v>
      </c>
      <c r="P705" s="5">
        <v>2283</v>
      </c>
      <c r="Q705" s="5">
        <v>3330</v>
      </c>
      <c r="R705" s="17"/>
      <c r="S705" s="17"/>
      <c r="T705" s="5" t="s">
        <v>1001</v>
      </c>
      <c r="U705" s="5" t="s">
        <v>909</v>
      </c>
      <c r="V705" s="5" t="s">
        <v>910</v>
      </c>
      <c r="W705" s="5" t="s">
        <v>911</v>
      </c>
      <c r="X705" s="5" t="s">
        <v>912</v>
      </c>
    </row>
    <row r="706" spans="1:24">
      <c r="A706" s="5" t="s">
        <v>676</v>
      </c>
      <c r="B706" s="10">
        <v>41934</v>
      </c>
      <c r="C706" s="10"/>
      <c r="D706" s="5" t="s">
        <v>1540</v>
      </c>
      <c r="E706" s="5">
        <v>10003</v>
      </c>
      <c r="F706" s="5" t="s">
        <v>1250</v>
      </c>
      <c r="G706" s="5">
        <v>1</v>
      </c>
      <c r="H706" s="2" t="s">
        <v>991</v>
      </c>
      <c r="I706" s="2" t="s">
        <v>872</v>
      </c>
      <c r="J706" s="2" t="s">
        <v>874</v>
      </c>
      <c r="K706" s="5" t="s">
        <v>964</v>
      </c>
      <c r="L706" s="5">
        <v>3454</v>
      </c>
      <c r="M706" s="5">
        <v>1525</v>
      </c>
      <c r="N706" s="5" t="s">
        <v>918</v>
      </c>
      <c r="O706" s="8">
        <v>5</v>
      </c>
      <c r="P706" s="5">
        <v>1525</v>
      </c>
      <c r="Q706" s="5">
        <v>3454</v>
      </c>
      <c r="R706" s="17"/>
      <c r="S706" s="17"/>
      <c r="T706" s="5" t="s">
        <v>991</v>
      </c>
      <c r="U706" s="5" t="s">
        <v>871</v>
      </c>
      <c r="V706" s="5" t="s">
        <v>872</v>
      </c>
      <c r="W706" s="5" t="s">
        <v>873</v>
      </c>
      <c r="X706" s="5" t="s">
        <v>874</v>
      </c>
    </row>
    <row r="707" spans="1:24">
      <c r="A707" s="5" t="s">
        <v>677</v>
      </c>
      <c r="B707" s="10">
        <v>41935</v>
      </c>
      <c r="C707" s="10"/>
      <c r="D707" s="5" t="s">
        <v>1540</v>
      </c>
      <c r="E707" s="5">
        <v>10002</v>
      </c>
      <c r="F707" s="5" t="s">
        <v>1246</v>
      </c>
      <c r="G707" s="5">
        <v>2</v>
      </c>
      <c r="H707" s="2" t="s">
        <v>990</v>
      </c>
      <c r="I707" s="2" t="s">
        <v>868</v>
      </c>
      <c r="J707" s="2" t="s">
        <v>870</v>
      </c>
      <c r="K707" s="5" t="s">
        <v>954</v>
      </c>
      <c r="L707" s="5">
        <v>3060</v>
      </c>
      <c r="M707" s="5">
        <v>1258</v>
      </c>
      <c r="N707" s="5" t="s">
        <v>923</v>
      </c>
      <c r="O707" s="8">
        <v>5</v>
      </c>
      <c r="P707" s="5">
        <v>2516</v>
      </c>
      <c r="Q707" s="5">
        <v>6120</v>
      </c>
      <c r="R707" s="17"/>
      <c r="S707" s="17"/>
      <c r="T707" s="5" t="s">
        <v>990</v>
      </c>
      <c r="U707" s="5" t="s">
        <v>867</v>
      </c>
      <c r="V707" s="5" t="s">
        <v>868</v>
      </c>
      <c r="W707" s="5" t="s">
        <v>869</v>
      </c>
      <c r="X707" s="5" t="s">
        <v>870</v>
      </c>
    </row>
    <row r="708" spans="1:24">
      <c r="A708" s="5" t="s">
        <v>678</v>
      </c>
      <c r="B708" s="10">
        <v>41937</v>
      </c>
      <c r="C708" s="10"/>
      <c r="D708" s="5" t="s">
        <v>1540</v>
      </c>
      <c r="E708" s="5">
        <v>10005</v>
      </c>
      <c r="F708" s="5" t="s">
        <v>1297</v>
      </c>
      <c r="G708" s="5">
        <v>1</v>
      </c>
      <c r="H708" s="2" t="s">
        <v>993</v>
      </c>
      <c r="I708" s="2" t="s">
        <v>878</v>
      </c>
      <c r="J708" s="2" t="s">
        <v>880</v>
      </c>
      <c r="K708" s="5" t="s">
        <v>961</v>
      </c>
      <c r="L708" s="5">
        <v>3282</v>
      </c>
      <c r="M708" s="5">
        <v>1654</v>
      </c>
      <c r="N708" s="5" t="s">
        <v>925</v>
      </c>
      <c r="O708" s="8">
        <v>5</v>
      </c>
      <c r="P708" s="5">
        <v>1654</v>
      </c>
      <c r="Q708" s="5">
        <v>3282</v>
      </c>
      <c r="R708" s="17"/>
      <c r="S708" s="17"/>
      <c r="T708" s="5" t="s">
        <v>993</v>
      </c>
      <c r="U708" s="5" t="s">
        <v>877</v>
      </c>
      <c r="V708" s="5" t="s">
        <v>878</v>
      </c>
      <c r="W708" s="5" t="s">
        <v>879</v>
      </c>
      <c r="X708" s="5" t="s">
        <v>880</v>
      </c>
    </row>
    <row r="709" spans="1:24">
      <c r="A709" s="5" t="s">
        <v>679</v>
      </c>
      <c r="B709" s="10">
        <v>41937</v>
      </c>
      <c r="C709" s="10"/>
      <c r="D709" s="5" t="s">
        <v>1542</v>
      </c>
      <c r="E709" s="5">
        <v>10011</v>
      </c>
      <c r="F709" s="5" t="s">
        <v>1415</v>
      </c>
      <c r="G709" s="5">
        <v>1</v>
      </c>
      <c r="H709" s="2" t="s">
        <v>998</v>
      </c>
      <c r="I709" s="2" t="s">
        <v>899</v>
      </c>
      <c r="J709" s="2" t="s">
        <v>901</v>
      </c>
      <c r="K709" s="5" t="s">
        <v>1115</v>
      </c>
      <c r="L709" s="5">
        <v>3295</v>
      </c>
      <c r="M709" s="5">
        <v>1841</v>
      </c>
      <c r="N709" s="5" t="s">
        <v>923</v>
      </c>
      <c r="O709" s="8">
        <v>6</v>
      </c>
      <c r="P709" s="5">
        <v>1841</v>
      </c>
      <c r="Q709" s="5">
        <v>3295</v>
      </c>
      <c r="R709" s="17"/>
      <c r="S709" s="17"/>
      <c r="T709" s="5" t="s">
        <v>998</v>
      </c>
      <c r="U709" s="5" t="s">
        <v>898</v>
      </c>
      <c r="V709" s="5" t="s">
        <v>899</v>
      </c>
      <c r="W709" s="5" t="s">
        <v>900</v>
      </c>
      <c r="X709" s="5" t="s">
        <v>901</v>
      </c>
    </row>
    <row r="710" spans="1:24">
      <c r="A710" s="5" t="s">
        <v>680</v>
      </c>
      <c r="B710" s="10">
        <v>41938</v>
      </c>
      <c r="C710" s="10"/>
      <c r="D710" s="5" t="s">
        <v>1544</v>
      </c>
      <c r="E710" s="5">
        <v>10012</v>
      </c>
      <c r="F710" s="5" t="s">
        <v>1466</v>
      </c>
      <c r="G710" s="5">
        <v>1</v>
      </c>
      <c r="H710" s="2" t="s">
        <v>999</v>
      </c>
      <c r="I710" s="2" t="s">
        <v>903</v>
      </c>
      <c r="J710" s="2" t="s">
        <v>904</v>
      </c>
      <c r="K710" s="5" t="s">
        <v>1166</v>
      </c>
      <c r="L710" s="5">
        <v>2579</v>
      </c>
      <c r="M710" s="5">
        <v>1455</v>
      </c>
      <c r="N710" s="5" t="s">
        <v>918</v>
      </c>
      <c r="O710" s="8">
        <v>3</v>
      </c>
      <c r="P710" s="5">
        <v>1455</v>
      </c>
      <c r="Q710" s="5">
        <v>2579</v>
      </c>
      <c r="R710" s="17"/>
      <c r="S710" s="17"/>
      <c r="T710" s="5" t="s">
        <v>999</v>
      </c>
      <c r="U710" s="5" t="s">
        <v>902</v>
      </c>
      <c r="V710" s="5" t="s">
        <v>903</v>
      </c>
      <c r="W710" s="5" t="s">
        <v>879</v>
      </c>
      <c r="X710" s="5" t="s">
        <v>904</v>
      </c>
    </row>
    <row r="711" spans="1:24">
      <c r="A711" s="5" t="s">
        <v>681</v>
      </c>
      <c r="B711" s="10">
        <v>41941</v>
      </c>
      <c r="C711" s="10"/>
      <c r="D711" s="5" t="s">
        <v>1541</v>
      </c>
      <c r="E711" s="5">
        <v>10005</v>
      </c>
      <c r="F711" s="5" t="s">
        <v>1400</v>
      </c>
      <c r="G711" s="5">
        <v>2</v>
      </c>
      <c r="H711" s="2" t="s">
        <v>993</v>
      </c>
      <c r="I711" s="2" t="s">
        <v>878</v>
      </c>
      <c r="J711" s="2" t="s">
        <v>880</v>
      </c>
      <c r="K711" s="5" t="s">
        <v>1100</v>
      </c>
      <c r="L711" s="5">
        <v>2940</v>
      </c>
      <c r="M711" s="5">
        <v>1468</v>
      </c>
      <c r="N711" s="5" t="s">
        <v>918</v>
      </c>
      <c r="O711" s="8">
        <v>8</v>
      </c>
      <c r="P711" s="5">
        <v>2936</v>
      </c>
      <c r="Q711" s="5">
        <v>5880</v>
      </c>
      <c r="R711" s="17"/>
      <c r="S711" s="17"/>
      <c r="T711" s="5" t="s">
        <v>993</v>
      </c>
      <c r="U711" s="5" t="s">
        <v>877</v>
      </c>
      <c r="V711" s="5" t="s">
        <v>878</v>
      </c>
      <c r="W711" s="5" t="s">
        <v>879</v>
      </c>
      <c r="X711" s="5" t="s">
        <v>880</v>
      </c>
    </row>
    <row r="712" spans="1:24">
      <c r="A712" s="5" t="s">
        <v>682</v>
      </c>
      <c r="B712" s="10">
        <v>41941</v>
      </c>
      <c r="C712" s="10"/>
      <c r="D712" s="5" t="s">
        <v>1545</v>
      </c>
      <c r="E712" s="5">
        <v>10013</v>
      </c>
      <c r="F712" s="5" t="s">
        <v>1337</v>
      </c>
      <c r="G712" s="5">
        <v>2</v>
      </c>
      <c r="H712" s="2" t="s">
        <v>1000</v>
      </c>
      <c r="I712" s="2" t="s">
        <v>906</v>
      </c>
      <c r="J712" s="2" t="s">
        <v>908</v>
      </c>
      <c r="K712" s="5" t="s">
        <v>1037</v>
      </c>
      <c r="L712" s="5">
        <v>3993</v>
      </c>
      <c r="M712" s="5">
        <v>1338</v>
      </c>
      <c r="N712" s="5" t="s">
        <v>921</v>
      </c>
      <c r="O712" s="8">
        <v>6</v>
      </c>
      <c r="P712" s="5">
        <v>2676</v>
      </c>
      <c r="Q712" s="5">
        <v>7986</v>
      </c>
      <c r="R712" s="17"/>
      <c r="S712" s="17"/>
      <c r="T712" s="5" t="s">
        <v>1000</v>
      </c>
      <c r="U712" s="5" t="s">
        <v>905</v>
      </c>
      <c r="V712" s="5" t="s">
        <v>906</v>
      </c>
      <c r="W712" s="5" t="s">
        <v>907</v>
      </c>
      <c r="X712" s="5" t="s">
        <v>908</v>
      </c>
    </row>
    <row r="713" spans="1:24">
      <c r="A713" s="5" t="s">
        <v>683</v>
      </c>
      <c r="B713" s="10">
        <v>41941</v>
      </c>
      <c r="C713" s="10"/>
      <c r="D713" s="5" t="s">
        <v>1543</v>
      </c>
      <c r="E713" s="5">
        <v>10002</v>
      </c>
      <c r="F713" s="5" t="s">
        <v>1474</v>
      </c>
      <c r="G713" s="5">
        <v>3</v>
      </c>
      <c r="H713" s="2" t="s">
        <v>990</v>
      </c>
      <c r="I713" s="2" t="s">
        <v>868</v>
      </c>
      <c r="J713" s="2" t="s">
        <v>870</v>
      </c>
      <c r="K713" s="5" t="s">
        <v>1174</v>
      </c>
      <c r="L713" s="5">
        <v>3844</v>
      </c>
      <c r="M713" s="5">
        <v>2157</v>
      </c>
      <c r="N713" s="5" t="s">
        <v>918</v>
      </c>
      <c r="O713" s="8">
        <v>10</v>
      </c>
      <c r="P713" s="5">
        <v>6471</v>
      </c>
      <c r="Q713" s="5">
        <v>11532</v>
      </c>
      <c r="R713" s="17"/>
      <c r="S713" s="17"/>
      <c r="T713" s="5" t="s">
        <v>990</v>
      </c>
      <c r="U713" s="5" t="s">
        <v>867</v>
      </c>
      <c r="V713" s="5" t="s">
        <v>868</v>
      </c>
      <c r="W713" s="5" t="s">
        <v>869</v>
      </c>
      <c r="X713" s="5" t="s">
        <v>870</v>
      </c>
    </row>
    <row r="714" spans="1:24">
      <c r="A714" s="5" t="s">
        <v>684</v>
      </c>
      <c r="B714" s="10">
        <v>41942</v>
      </c>
      <c r="C714" s="10"/>
      <c r="D714" s="5" t="s">
        <v>1546</v>
      </c>
      <c r="E714" s="5">
        <v>10002</v>
      </c>
      <c r="F714" s="5" t="s">
        <v>1363</v>
      </c>
      <c r="G714" s="5">
        <v>1</v>
      </c>
      <c r="H714" s="2" t="s">
        <v>990</v>
      </c>
      <c r="I714" s="2" t="s">
        <v>868</v>
      </c>
      <c r="J714" s="2" t="s">
        <v>870</v>
      </c>
      <c r="K714" s="5" t="s">
        <v>1063</v>
      </c>
      <c r="L714" s="5">
        <v>2941</v>
      </c>
      <c r="M714" s="5">
        <v>1567</v>
      </c>
      <c r="N714" s="5" t="s">
        <v>918</v>
      </c>
      <c r="O714" s="8">
        <v>4</v>
      </c>
      <c r="P714" s="5">
        <v>1567</v>
      </c>
      <c r="Q714" s="5">
        <v>2941</v>
      </c>
      <c r="R714" s="17"/>
      <c r="S714" s="17"/>
      <c r="T714" s="5" t="s">
        <v>990</v>
      </c>
      <c r="U714" s="5" t="s">
        <v>867</v>
      </c>
      <c r="V714" s="5" t="s">
        <v>868</v>
      </c>
      <c r="W714" s="5" t="s">
        <v>869</v>
      </c>
      <c r="X714" s="5" t="s">
        <v>870</v>
      </c>
    </row>
    <row r="715" spans="1:24">
      <c r="A715" s="5" t="s">
        <v>685</v>
      </c>
      <c r="B715" s="10">
        <v>41948</v>
      </c>
      <c r="C715" s="10"/>
      <c r="D715" s="5" t="s">
        <v>1540</v>
      </c>
      <c r="E715" s="5">
        <v>10002</v>
      </c>
      <c r="F715" s="5" t="s">
        <v>1253</v>
      </c>
      <c r="G715" s="5">
        <v>1</v>
      </c>
      <c r="H715" s="2" t="s">
        <v>990</v>
      </c>
      <c r="I715" s="2" t="s">
        <v>868</v>
      </c>
      <c r="J715" s="2" t="s">
        <v>870</v>
      </c>
      <c r="K715" s="5" t="s">
        <v>926</v>
      </c>
      <c r="L715" s="5">
        <v>3499</v>
      </c>
      <c r="M715" s="5">
        <v>2342</v>
      </c>
      <c r="N715" s="5" t="s">
        <v>918</v>
      </c>
      <c r="O715" s="8">
        <v>5</v>
      </c>
      <c r="P715" s="5">
        <v>2342</v>
      </c>
      <c r="Q715" s="5">
        <v>3499</v>
      </c>
      <c r="R715" s="17"/>
      <c r="S715" s="17"/>
      <c r="T715" s="5" t="s">
        <v>990</v>
      </c>
      <c r="U715" s="5" t="s">
        <v>867</v>
      </c>
      <c r="V715" s="5" t="s">
        <v>868</v>
      </c>
      <c r="W715" s="5" t="s">
        <v>869</v>
      </c>
      <c r="X715" s="5" t="s">
        <v>870</v>
      </c>
    </row>
    <row r="716" spans="1:24">
      <c r="A716" s="5" t="s">
        <v>686</v>
      </c>
      <c r="B716" s="10">
        <v>41949</v>
      </c>
      <c r="C716" s="10"/>
      <c r="D716" s="5" t="s">
        <v>1540</v>
      </c>
      <c r="E716" s="5">
        <v>10013</v>
      </c>
      <c r="F716" s="5" t="s">
        <v>1473</v>
      </c>
      <c r="G716" s="5">
        <v>1</v>
      </c>
      <c r="H716" s="2" t="s">
        <v>1000</v>
      </c>
      <c r="I716" s="2" t="s">
        <v>906</v>
      </c>
      <c r="J716" s="2" t="s">
        <v>908</v>
      </c>
      <c r="K716" s="5" t="s">
        <v>1173</v>
      </c>
      <c r="L716" s="5">
        <v>4120</v>
      </c>
      <c r="M716" s="5">
        <v>1841</v>
      </c>
      <c r="N716" s="5" t="s">
        <v>918</v>
      </c>
      <c r="O716" s="8">
        <v>5</v>
      </c>
      <c r="P716" s="5">
        <v>1841</v>
      </c>
      <c r="Q716" s="5">
        <v>4120</v>
      </c>
      <c r="R716" s="17"/>
      <c r="S716" s="17"/>
      <c r="T716" s="5" t="s">
        <v>1000</v>
      </c>
      <c r="U716" s="5" t="s">
        <v>905</v>
      </c>
      <c r="V716" s="5" t="s">
        <v>906</v>
      </c>
      <c r="W716" s="5" t="s">
        <v>907</v>
      </c>
      <c r="X716" s="5" t="s">
        <v>908</v>
      </c>
    </row>
    <row r="717" spans="1:24">
      <c r="A717" s="5" t="s">
        <v>687</v>
      </c>
      <c r="B717" s="10">
        <v>41949</v>
      </c>
      <c r="C717" s="10"/>
      <c r="D717" s="5" t="s">
        <v>1540</v>
      </c>
      <c r="E717" s="5">
        <v>10007</v>
      </c>
      <c r="F717" s="5" t="s">
        <v>1401</v>
      </c>
      <c r="G717" s="5">
        <v>2</v>
      </c>
      <c r="H717" s="2" t="s">
        <v>994</v>
      </c>
      <c r="I717" s="2" t="s">
        <v>886</v>
      </c>
      <c r="J717" s="2" t="s">
        <v>887</v>
      </c>
      <c r="K717" s="5" t="s">
        <v>1101</v>
      </c>
      <c r="L717" s="5">
        <v>4230</v>
      </c>
      <c r="M717" s="5">
        <v>1812</v>
      </c>
      <c r="N717" s="5" t="s">
        <v>925</v>
      </c>
      <c r="O717" s="8">
        <v>5</v>
      </c>
      <c r="P717" s="5">
        <v>3624</v>
      </c>
      <c r="Q717" s="5">
        <v>8460</v>
      </c>
      <c r="R717" s="17"/>
      <c r="S717" s="17"/>
      <c r="T717" s="5" t="s">
        <v>994</v>
      </c>
      <c r="U717" s="5" t="s">
        <v>885</v>
      </c>
      <c r="V717" s="5" t="s">
        <v>886</v>
      </c>
      <c r="W717" s="5" t="s">
        <v>879</v>
      </c>
      <c r="X717" s="5" t="s">
        <v>887</v>
      </c>
    </row>
    <row r="718" spans="1:24">
      <c r="A718" s="5" t="s">
        <v>688</v>
      </c>
      <c r="B718" s="10">
        <v>41951</v>
      </c>
      <c r="C718" s="10"/>
      <c r="D718" s="5" t="s">
        <v>1542</v>
      </c>
      <c r="E718" s="5">
        <v>10014</v>
      </c>
      <c r="F718" s="5" t="s">
        <v>1260</v>
      </c>
      <c r="G718" s="5">
        <v>1</v>
      </c>
      <c r="H718" s="2" t="s">
        <v>1001</v>
      </c>
      <c r="I718" s="2" t="s">
        <v>910</v>
      </c>
      <c r="J718" s="2" t="s">
        <v>912</v>
      </c>
      <c r="K718" s="5" t="s">
        <v>956</v>
      </c>
      <c r="L718" s="5">
        <v>3112</v>
      </c>
      <c r="M718" s="5">
        <v>1766</v>
      </c>
      <c r="N718" s="5" t="s">
        <v>918</v>
      </c>
      <c r="O718" s="8">
        <v>6</v>
      </c>
      <c r="P718" s="5">
        <v>1766</v>
      </c>
      <c r="Q718" s="5">
        <v>3112</v>
      </c>
      <c r="R718" s="17"/>
      <c r="S718" s="17"/>
      <c r="T718" s="5" t="s">
        <v>1001</v>
      </c>
      <c r="U718" s="5" t="s">
        <v>909</v>
      </c>
      <c r="V718" s="5" t="s">
        <v>910</v>
      </c>
      <c r="W718" s="5" t="s">
        <v>911</v>
      </c>
      <c r="X718" s="5" t="s">
        <v>912</v>
      </c>
    </row>
    <row r="719" spans="1:24">
      <c r="A719" s="5" t="s">
        <v>689</v>
      </c>
      <c r="B719" s="10">
        <v>41951</v>
      </c>
      <c r="C719" s="10"/>
      <c r="D719" s="5" t="s">
        <v>1545</v>
      </c>
      <c r="E719" s="5">
        <v>10001</v>
      </c>
      <c r="F719" s="5" t="s">
        <v>1462</v>
      </c>
      <c r="G719" s="5">
        <v>2</v>
      </c>
      <c r="H719" s="2" t="s">
        <v>1562</v>
      </c>
      <c r="I719" s="2" t="s">
        <v>864</v>
      </c>
      <c r="J719" s="2" t="s">
        <v>866</v>
      </c>
      <c r="K719" s="5" t="s">
        <v>1162</v>
      </c>
      <c r="L719" s="5">
        <v>2657</v>
      </c>
      <c r="M719" s="5">
        <v>2480</v>
      </c>
      <c r="N719" s="5" t="s">
        <v>918</v>
      </c>
      <c r="O719" s="8">
        <v>6</v>
      </c>
      <c r="P719" s="5">
        <v>4960</v>
      </c>
      <c r="Q719" s="5">
        <v>5314</v>
      </c>
      <c r="R719" s="17"/>
      <c r="S719" s="17"/>
      <c r="T719" s="5" t="s">
        <v>1562</v>
      </c>
      <c r="U719" s="5" t="s">
        <v>863</v>
      </c>
      <c r="V719" s="5" t="s">
        <v>864</v>
      </c>
      <c r="W719" s="5" t="s">
        <v>865</v>
      </c>
      <c r="X719" s="5" t="s">
        <v>866</v>
      </c>
    </row>
    <row r="720" spans="1:24">
      <c r="A720" s="5" t="s">
        <v>690</v>
      </c>
      <c r="B720" s="10">
        <v>41952</v>
      </c>
      <c r="C720" s="10"/>
      <c r="D720" s="5" t="s">
        <v>1542</v>
      </c>
      <c r="E720" s="5">
        <v>10011</v>
      </c>
      <c r="F720" s="5" t="s">
        <v>1245</v>
      </c>
      <c r="G720" s="5">
        <v>1</v>
      </c>
      <c r="H720" s="2" t="s">
        <v>998</v>
      </c>
      <c r="I720" s="2" t="s">
        <v>899</v>
      </c>
      <c r="J720" s="2" t="s">
        <v>901</v>
      </c>
      <c r="K720" s="5" t="s">
        <v>949</v>
      </c>
      <c r="L720" s="5">
        <v>2553</v>
      </c>
      <c r="M720" s="5">
        <v>1638</v>
      </c>
      <c r="N720" s="5" t="s">
        <v>920</v>
      </c>
      <c r="O720" s="8">
        <v>6</v>
      </c>
      <c r="P720" s="5">
        <v>1638</v>
      </c>
      <c r="Q720" s="5">
        <v>2553</v>
      </c>
      <c r="R720" s="17"/>
      <c r="S720" s="17"/>
      <c r="T720" s="5" t="s">
        <v>998</v>
      </c>
      <c r="U720" s="5" t="s">
        <v>898</v>
      </c>
      <c r="V720" s="5" t="s">
        <v>899</v>
      </c>
      <c r="W720" s="5" t="s">
        <v>900</v>
      </c>
      <c r="X720" s="5" t="s">
        <v>901</v>
      </c>
    </row>
    <row r="721" spans="1:24">
      <c r="A721" s="5" t="s">
        <v>1601</v>
      </c>
      <c r="B721" s="10">
        <v>41953</v>
      </c>
      <c r="C721" s="10"/>
      <c r="D721" s="5" t="s">
        <v>1546</v>
      </c>
      <c r="E721" s="5">
        <v>10011</v>
      </c>
      <c r="F721" s="5" t="s">
        <v>1362</v>
      </c>
      <c r="G721" s="5">
        <v>1</v>
      </c>
      <c r="H721" s="2" t="s">
        <v>998</v>
      </c>
      <c r="I721" s="2" t="s">
        <v>899</v>
      </c>
      <c r="J721" s="2" t="s">
        <v>901</v>
      </c>
      <c r="K721" s="5" t="s">
        <v>1062</v>
      </c>
      <c r="L721" s="5">
        <v>2850</v>
      </c>
      <c r="M721" s="5">
        <v>2007</v>
      </c>
      <c r="N721" s="5" t="s">
        <v>925</v>
      </c>
      <c r="O721" s="8">
        <v>4</v>
      </c>
      <c r="P721" s="5">
        <v>2007</v>
      </c>
      <c r="Q721" s="5">
        <v>2850</v>
      </c>
      <c r="R721" s="17"/>
      <c r="S721" s="17"/>
      <c r="T721" s="5" t="s">
        <v>998</v>
      </c>
      <c r="U721" s="5" t="s">
        <v>898</v>
      </c>
      <c r="V721" s="5" t="s">
        <v>899</v>
      </c>
      <c r="W721" s="5" t="s">
        <v>900</v>
      </c>
      <c r="X721" s="5" t="s">
        <v>901</v>
      </c>
    </row>
    <row r="722" spans="1:24">
      <c r="A722" s="5" t="s">
        <v>691</v>
      </c>
      <c r="B722" s="10">
        <v>41953</v>
      </c>
      <c r="C722" s="10"/>
      <c r="D722" s="5" t="s">
        <v>1545</v>
      </c>
      <c r="E722" s="5">
        <v>10003</v>
      </c>
      <c r="F722" s="5" t="s">
        <v>1385</v>
      </c>
      <c r="G722" s="5">
        <v>1</v>
      </c>
      <c r="H722" s="2" t="s">
        <v>991</v>
      </c>
      <c r="I722" s="2" t="s">
        <v>872</v>
      </c>
      <c r="J722" s="2" t="s">
        <v>874</v>
      </c>
      <c r="K722" s="5" t="s">
        <v>1085</v>
      </c>
      <c r="L722" s="5">
        <v>4239</v>
      </c>
      <c r="M722" s="5">
        <v>1749</v>
      </c>
      <c r="N722" s="5" t="s">
        <v>925</v>
      </c>
      <c r="O722" s="8">
        <v>6</v>
      </c>
      <c r="P722" s="5">
        <v>1749</v>
      </c>
      <c r="Q722" s="5">
        <v>4239</v>
      </c>
      <c r="R722" s="17"/>
      <c r="S722" s="17"/>
      <c r="T722" s="5" t="s">
        <v>991</v>
      </c>
      <c r="U722" s="5" t="s">
        <v>871</v>
      </c>
      <c r="V722" s="5" t="s">
        <v>872</v>
      </c>
      <c r="W722" s="5" t="s">
        <v>873</v>
      </c>
      <c r="X722" s="5" t="s">
        <v>874</v>
      </c>
    </row>
    <row r="723" spans="1:24">
      <c r="A723" s="5" t="s">
        <v>692</v>
      </c>
      <c r="B723" s="10">
        <v>41953</v>
      </c>
      <c r="C723" s="10"/>
      <c r="D723" s="5" t="s">
        <v>1545</v>
      </c>
      <c r="E723" s="5">
        <v>10009</v>
      </c>
      <c r="F723" s="5" t="s">
        <v>1334</v>
      </c>
      <c r="G723" s="5">
        <v>1</v>
      </c>
      <c r="H723" s="2" t="s">
        <v>996</v>
      </c>
      <c r="I723" s="2" t="s">
        <v>892</v>
      </c>
      <c r="J723" s="2" t="s">
        <v>894</v>
      </c>
      <c r="K723" s="5" t="s">
        <v>1034</v>
      </c>
      <c r="L723" s="5">
        <v>4914</v>
      </c>
      <c r="M723" s="5">
        <v>1632</v>
      </c>
      <c r="N723" s="5" t="s">
        <v>923</v>
      </c>
      <c r="O723" s="8">
        <v>6</v>
      </c>
      <c r="P723" s="5">
        <v>1632</v>
      </c>
      <c r="Q723" s="5">
        <v>4914</v>
      </c>
      <c r="R723" s="17"/>
      <c r="S723" s="17"/>
      <c r="T723" s="5" t="s">
        <v>996</v>
      </c>
      <c r="U723" s="5" t="s">
        <v>891</v>
      </c>
      <c r="V723" s="5" t="s">
        <v>892</v>
      </c>
      <c r="W723" s="5" t="s">
        <v>893</v>
      </c>
      <c r="X723" s="5" t="s">
        <v>894</v>
      </c>
    </row>
    <row r="724" spans="1:24">
      <c r="A724" s="5" t="s">
        <v>693</v>
      </c>
      <c r="B724" s="10">
        <v>41953</v>
      </c>
      <c r="C724" s="10"/>
      <c r="D724" s="5" t="s">
        <v>1541</v>
      </c>
      <c r="E724" s="5">
        <v>10010</v>
      </c>
      <c r="F724" s="5" t="s">
        <v>1354</v>
      </c>
      <c r="G724" s="5">
        <v>2</v>
      </c>
      <c r="H724" s="2" t="s">
        <v>997</v>
      </c>
      <c r="I724" s="2" t="s">
        <v>896</v>
      </c>
      <c r="J724" s="2" t="s">
        <v>897</v>
      </c>
      <c r="K724" s="5" t="s">
        <v>1054</v>
      </c>
      <c r="L724" s="5">
        <v>2772</v>
      </c>
      <c r="M724" s="5">
        <v>1527</v>
      </c>
      <c r="N724" s="5" t="s">
        <v>925</v>
      </c>
      <c r="O724" s="8">
        <v>8</v>
      </c>
      <c r="P724" s="5">
        <v>3054</v>
      </c>
      <c r="Q724" s="5">
        <v>5544</v>
      </c>
      <c r="R724" s="17"/>
      <c r="S724" s="17"/>
      <c r="T724" s="5" t="s">
        <v>997</v>
      </c>
      <c r="U724" s="5" t="s">
        <v>895</v>
      </c>
      <c r="V724" s="5" t="s">
        <v>896</v>
      </c>
      <c r="W724" s="5" t="s">
        <v>879</v>
      </c>
      <c r="X724" s="5" t="s">
        <v>897</v>
      </c>
    </row>
    <row r="725" spans="1:24">
      <c r="A725" s="5" t="s">
        <v>694</v>
      </c>
      <c r="B725" s="10">
        <v>41956</v>
      </c>
      <c r="C725" s="10"/>
      <c r="D725" s="5" t="s">
        <v>1543</v>
      </c>
      <c r="E725" s="5">
        <v>10007</v>
      </c>
      <c r="F725" s="5" t="s">
        <v>1245</v>
      </c>
      <c r="G725" s="5">
        <v>1</v>
      </c>
      <c r="H725" s="2" t="s">
        <v>994</v>
      </c>
      <c r="I725" s="2" t="s">
        <v>886</v>
      </c>
      <c r="J725" s="2" t="s">
        <v>887</v>
      </c>
      <c r="K725" s="5" t="s">
        <v>949</v>
      </c>
      <c r="L725" s="5">
        <v>2553</v>
      </c>
      <c r="M725" s="5">
        <v>1638</v>
      </c>
      <c r="N725" s="5" t="s">
        <v>920</v>
      </c>
      <c r="O725" s="8">
        <v>10</v>
      </c>
      <c r="P725" s="5">
        <v>1638</v>
      </c>
      <c r="Q725" s="5">
        <v>2553</v>
      </c>
      <c r="R725" s="17"/>
      <c r="S725" s="17"/>
      <c r="T725" s="5" t="s">
        <v>994</v>
      </c>
      <c r="U725" s="5" t="s">
        <v>885</v>
      </c>
      <c r="V725" s="5" t="s">
        <v>886</v>
      </c>
      <c r="W725" s="5" t="s">
        <v>879</v>
      </c>
      <c r="X725" s="5" t="s">
        <v>887</v>
      </c>
    </row>
    <row r="726" spans="1:24">
      <c r="A726" s="5" t="s">
        <v>695</v>
      </c>
      <c r="B726" s="10">
        <v>41956</v>
      </c>
      <c r="C726" s="10"/>
      <c r="D726" s="5" t="s">
        <v>1546</v>
      </c>
      <c r="E726" s="5">
        <v>10010</v>
      </c>
      <c r="F726" s="5" t="s">
        <v>1401</v>
      </c>
      <c r="G726" s="5">
        <v>1</v>
      </c>
      <c r="H726" s="2" t="s">
        <v>997</v>
      </c>
      <c r="I726" s="2" t="s">
        <v>896</v>
      </c>
      <c r="J726" s="2" t="s">
        <v>897</v>
      </c>
      <c r="K726" s="5" t="s">
        <v>1101</v>
      </c>
      <c r="L726" s="5">
        <v>4230</v>
      </c>
      <c r="M726" s="5">
        <v>1812</v>
      </c>
      <c r="N726" s="5" t="s">
        <v>925</v>
      </c>
      <c r="O726" s="8">
        <v>4</v>
      </c>
      <c r="P726" s="5">
        <v>1812</v>
      </c>
      <c r="Q726" s="5">
        <v>4230</v>
      </c>
      <c r="R726" s="17"/>
      <c r="S726" s="17"/>
      <c r="T726" s="5" t="s">
        <v>997</v>
      </c>
      <c r="U726" s="5" t="s">
        <v>895</v>
      </c>
      <c r="V726" s="5" t="s">
        <v>896</v>
      </c>
      <c r="W726" s="5" t="s">
        <v>879</v>
      </c>
      <c r="X726" s="5" t="s">
        <v>897</v>
      </c>
    </row>
    <row r="727" spans="1:24">
      <c r="A727" s="5" t="s">
        <v>696</v>
      </c>
      <c r="B727" s="10">
        <v>41956</v>
      </c>
      <c r="C727" s="10"/>
      <c r="D727" s="5" t="s">
        <v>1539</v>
      </c>
      <c r="E727" s="5">
        <v>10009</v>
      </c>
      <c r="F727" s="5" t="s">
        <v>1433</v>
      </c>
      <c r="G727" s="5">
        <v>3</v>
      </c>
      <c r="H727" s="2" t="s">
        <v>996</v>
      </c>
      <c r="I727" s="2" t="s">
        <v>892</v>
      </c>
      <c r="J727" s="2" t="s">
        <v>894</v>
      </c>
      <c r="K727" s="5" t="s">
        <v>1133</v>
      </c>
      <c r="L727" s="5">
        <v>3473</v>
      </c>
      <c r="M727" s="5">
        <v>1493</v>
      </c>
      <c r="N727" s="5" t="s">
        <v>923</v>
      </c>
      <c r="O727" s="8">
        <v>4</v>
      </c>
      <c r="P727" s="5">
        <v>4479</v>
      </c>
      <c r="Q727" s="5">
        <v>10419</v>
      </c>
      <c r="R727" s="17"/>
      <c r="S727" s="17"/>
      <c r="T727" s="5" t="s">
        <v>996</v>
      </c>
      <c r="U727" s="5" t="s">
        <v>891</v>
      </c>
      <c r="V727" s="5" t="s">
        <v>892</v>
      </c>
      <c r="W727" s="5" t="s">
        <v>893</v>
      </c>
      <c r="X727" s="5" t="s">
        <v>894</v>
      </c>
    </row>
    <row r="728" spans="1:24">
      <c r="A728" s="5" t="s">
        <v>697</v>
      </c>
      <c r="B728" s="10">
        <v>41957</v>
      </c>
      <c r="C728" s="10"/>
      <c r="D728" s="5" t="s">
        <v>1541</v>
      </c>
      <c r="E728" s="5">
        <v>10008</v>
      </c>
      <c r="F728" s="5" t="s">
        <v>1319</v>
      </c>
      <c r="G728" s="5">
        <v>1</v>
      </c>
      <c r="H728" s="2" t="s">
        <v>995</v>
      </c>
      <c r="I728" s="2" t="s">
        <v>889</v>
      </c>
      <c r="J728" s="2" t="s">
        <v>890</v>
      </c>
      <c r="K728" s="5" t="s">
        <v>987</v>
      </c>
      <c r="L728" s="5">
        <v>2714</v>
      </c>
      <c r="M728" s="5">
        <v>1975</v>
      </c>
      <c r="N728" s="5" t="s">
        <v>918</v>
      </c>
      <c r="O728" s="8">
        <v>8</v>
      </c>
      <c r="P728" s="5">
        <v>1975</v>
      </c>
      <c r="Q728" s="5">
        <v>2714</v>
      </c>
      <c r="R728" s="17"/>
      <c r="S728" s="17"/>
      <c r="T728" s="5" t="s">
        <v>995</v>
      </c>
      <c r="U728" s="5" t="s">
        <v>888</v>
      </c>
      <c r="V728" s="5" t="s">
        <v>889</v>
      </c>
      <c r="W728" s="5" t="s">
        <v>865</v>
      </c>
      <c r="X728" s="5" t="s">
        <v>890</v>
      </c>
    </row>
    <row r="729" spans="1:24">
      <c r="A729" s="5" t="s">
        <v>698</v>
      </c>
      <c r="B729" s="10">
        <v>41957</v>
      </c>
      <c r="C729" s="10"/>
      <c r="D729" s="5" t="s">
        <v>1544</v>
      </c>
      <c r="E729" s="5">
        <v>10005</v>
      </c>
      <c r="F729" s="5" t="s">
        <v>1418</v>
      </c>
      <c r="G729" s="5">
        <v>1</v>
      </c>
      <c r="H729" s="2" t="s">
        <v>993</v>
      </c>
      <c r="I729" s="2" t="s">
        <v>878</v>
      </c>
      <c r="J729" s="2" t="s">
        <v>880</v>
      </c>
      <c r="K729" s="5" t="s">
        <v>1118</v>
      </c>
      <c r="L729" s="5">
        <v>4003</v>
      </c>
      <c r="M729" s="5">
        <v>2255</v>
      </c>
      <c r="N729" s="5" t="s">
        <v>918</v>
      </c>
      <c r="O729" s="8">
        <v>3</v>
      </c>
      <c r="P729" s="5">
        <v>2255</v>
      </c>
      <c r="Q729" s="5">
        <v>4003</v>
      </c>
      <c r="R729" s="17"/>
      <c r="S729" s="17"/>
      <c r="T729" s="5" t="s">
        <v>993</v>
      </c>
      <c r="U729" s="5" t="s">
        <v>877</v>
      </c>
      <c r="V729" s="5" t="s">
        <v>878</v>
      </c>
      <c r="W729" s="5" t="s">
        <v>879</v>
      </c>
      <c r="X729" s="5" t="s">
        <v>880</v>
      </c>
    </row>
    <row r="730" spans="1:24">
      <c r="A730" s="5" t="s">
        <v>699</v>
      </c>
      <c r="B730" s="10">
        <v>41957</v>
      </c>
      <c r="C730" s="10"/>
      <c r="D730" s="5" t="s">
        <v>1539</v>
      </c>
      <c r="E730" s="5">
        <v>10002</v>
      </c>
      <c r="F730" s="5" t="s">
        <v>1537</v>
      </c>
      <c r="G730" s="5">
        <v>1</v>
      </c>
      <c r="H730" s="2" t="s">
        <v>990</v>
      </c>
      <c r="I730" s="2" t="s">
        <v>868</v>
      </c>
      <c r="J730" s="2" t="s">
        <v>870</v>
      </c>
      <c r="K730" s="5" t="s">
        <v>1237</v>
      </c>
      <c r="L730" s="5">
        <v>4305</v>
      </c>
      <c r="M730" s="5">
        <v>1703</v>
      </c>
      <c r="N730" s="5" t="s">
        <v>920</v>
      </c>
      <c r="O730" s="8">
        <v>4</v>
      </c>
      <c r="P730" s="5">
        <v>1703</v>
      </c>
      <c r="Q730" s="5">
        <v>4305</v>
      </c>
      <c r="R730" s="17"/>
      <c r="S730" s="17"/>
      <c r="T730" s="5" t="s">
        <v>990</v>
      </c>
      <c r="U730" s="5" t="s">
        <v>867</v>
      </c>
      <c r="V730" s="5" t="s">
        <v>868</v>
      </c>
      <c r="W730" s="5" t="s">
        <v>869</v>
      </c>
      <c r="X730" s="5" t="s">
        <v>870</v>
      </c>
    </row>
    <row r="731" spans="1:24">
      <c r="A731" s="5" t="s">
        <v>700</v>
      </c>
      <c r="B731" s="10">
        <v>41957</v>
      </c>
      <c r="C731" s="10"/>
      <c r="D731" s="5" t="s">
        <v>1540</v>
      </c>
      <c r="E731" s="5">
        <v>10007</v>
      </c>
      <c r="F731" s="5" t="s">
        <v>1495</v>
      </c>
      <c r="G731" s="5">
        <v>3</v>
      </c>
      <c r="H731" s="2" t="s">
        <v>994</v>
      </c>
      <c r="I731" s="2" t="s">
        <v>886</v>
      </c>
      <c r="J731" s="2" t="s">
        <v>887</v>
      </c>
      <c r="K731" s="5" t="s">
        <v>1195</v>
      </c>
      <c r="L731" s="5">
        <v>3034</v>
      </c>
      <c r="M731" s="5">
        <v>2312</v>
      </c>
      <c r="N731" s="5" t="s">
        <v>918</v>
      </c>
      <c r="O731" s="8">
        <v>5</v>
      </c>
      <c r="P731" s="5">
        <v>6936</v>
      </c>
      <c r="Q731" s="5">
        <v>9102</v>
      </c>
      <c r="R731" s="17"/>
      <c r="S731" s="17"/>
      <c r="T731" s="5" t="s">
        <v>994</v>
      </c>
      <c r="U731" s="5" t="s">
        <v>885</v>
      </c>
      <c r="V731" s="5" t="s">
        <v>886</v>
      </c>
      <c r="W731" s="5" t="s">
        <v>879</v>
      </c>
      <c r="X731" s="5" t="s">
        <v>887</v>
      </c>
    </row>
    <row r="732" spans="1:24">
      <c r="A732" s="5" t="s">
        <v>701</v>
      </c>
      <c r="B732" s="10">
        <v>41957</v>
      </c>
      <c r="C732" s="10"/>
      <c r="D732" s="5" t="s">
        <v>1544</v>
      </c>
      <c r="E732" s="5">
        <v>10006</v>
      </c>
      <c r="F732" s="5" t="s">
        <v>1371</v>
      </c>
      <c r="G732" s="5">
        <v>2</v>
      </c>
      <c r="H732" s="2" t="s">
        <v>1561</v>
      </c>
      <c r="I732" s="2" t="s">
        <v>882</v>
      </c>
      <c r="J732" s="2" t="s">
        <v>884</v>
      </c>
      <c r="K732" s="5" t="s">
        <v>1071</v>
      </c>
      <c r="L732" s="5">
        <v>4928</v>
      </c>
      <c r="M732" s="5">
        <v>2101</v>
      </c>
      <c r="N732" s="5" t="s">
        <v>918</v>
      </c>
      <c r="O732" s="8">
        <v>3</v>
      </c>
      <c r="P732" s="5">
        <v>4202</v>
      </c>
      <c r="Q732" s="5">
        <v>9856</v>
      </c>
      <c r="R732" s="17"/>
      <c r="S732" s="17"/>
      <c r="T732" s="5" t="s">
        <v>1561</v>
      </c>
      <c r="U732" s="5" t="s">
        <v>881</v>
      </c>
      <c r="V732" s="5" t="s">
        <v>882</v>
      </c>
      <c r="W732" s="5" t="s">
        <v>883</v>
      </c>
      <c r="X732" s="5" t="s">
        <v>884</v>
      </c>
    </row>
    <row r="733" spans="1:24">
      <c r="A733" s="5" t="s">
        <v>702</v>
      </c>
      <c r="B733" s="10">
        <v>41958</v>
      </c>
      <c r="C733" s="10"/>
      <c r="D733" s="5" t="s">
        <v>1545</v>
      </c>
      <c r="E733" s="5">
        <v>10012</v>
      </c>
      <c r="F733" s="5" t="s">
        <v>1283</v>
      </c>
      <c r="G733" s="5">
        <v>1</v>
      </c>
      <c r="H733" s="2" t="s">
        <v>999</v>
      </c>
      <c r="I733" s="2" t="s">
        <v>903</v>
      </c>
      <c r="J733" s="2" t="s">
        <v>904</v>
      </c>
      <c r="K733" s="5" t="s">
        <v>980</v>
      </c>
      <c r="L733" s="5">
        <v>3859</v>
      </c>
      <c r="M733" s="5">
        <v>1465</v>
      </c>
      <c r="N733" s="5" t="s">
        <v>925</v>
      </c>
      <c r="O733" s="8">
        <v>6</v>
      </c>
      <c r="P733" s="5">
        <v>1465</v>
      </c>
      <c r="Q733" s="5">
        <v>3859</v>
      </c>
      <c r="R733" s="17"/>
      <c r="S733" s="17"/>
      <c r="T733" s="5" t="s">
        <v>999</v>
      </c>
      <c r="U733" s="5" t="s">
        <v>902</v>
      </c>
      <c r="V733" s="5" t="s">
        <v>903</v>
      </c>
      <c r="W733" s="5" t="s">
        <v>879</v>
      </c>
      <c r="X733" s="5" t="s">
        <v>904</v>
      </c>
    </row>
    <row r="734" spans="1:24">
      <c r="A734" s="5" t="s">
        <v>703</v>
      </c>
      <c r="B734" s="10">
        <v>41959</v>
      </c>
      <c r="C734" s="10"/>
      <c r="D734" s="5" t="s">
        <v>1542</v>
      </c>
      <c r="E734" s="5">
        <v>10009</v>
      </c>
      <c r="F734" s="5" t="s">
        <v>1475</v>
      </c>
      <c r="G734" s="5">
        <v>2</v>
      </c>
      <c r="H734" s="2" t="s">
        <v>996</v>
      </c>
      <c r="I734" s="2" t="s">
        <v>892</v>
      </c>
      <c r="J734" s="2" t="s">
        <v>894</v>
      </c>
      <c r="K734" s="5" t="s">
        <v>1175</v>
      </c>
      <c r="L734" s="5">
        <v>3590</v>
      </c>
      <c r="M734" s="5">
        <v>1866</v>
      </c>
      <c r="N734" s="5" t="s">
        <v>925</v>
      </c>
      <c r="O734" s="8">
        <v>6</v>
      </c>
      <c r="P734" s="5">
        <v>3732</v>
      </c>
      <c r="Q734" s="5">
        <v>7180</v>
      </c>
      <c r="R734" s="17"/>
      <c r="S734" s="17"/>
      <c r="T734" s="5" t="s">
        <v>996</v>
      </c>
      <c r="U734" s="5" t="s">
        <v>891</v>
      </c>
      <c r="V734" s="5" t="s">
        <v>892</v>
      </c>
      <c r="W734" s="5" t="s">
        <v>893</v>
      </c>
      <c r="X734" s="5" t="s">
        <v>894</v>
      </c>
    </row>
    <row r="735" spans="1:24">
      <c r="A735" s="5" t="s">
        <v>704</v>
      </c>
      <c r="B735" s="10">
        <v>41959</v>
      </c>
      <c r="C735" s="10"/>
      <c r="D735" s="5" t="s">
        <v>1544</v>
      </c>
      <c r="E735" s="5">
        <v>10011</v>
      </c>
      <c r="F735" s="5" t="s">
        <v>1509</v>
      </c>
      <c r="G735" s="5">
        <v>3</v>
      </c>
      <c r="H735" s="2" t="s">
        <v>998</v>
      </c>
      <c r="I735" s="2" t="s">
        <v>899</v>
      </c>
      <c r="J735" s="2" t="s">
        <v>901</v>
      </c>
      <c r="K735" s="5" t="s">
        <v>1209</v>
      </c>
      <c r="L735" s="5">
        <v>3388</v>
      </c>
      <c r="M735" s="5">
        <v>1454</v>
      </c>
      <c r="N735" s="5" t="s">
        <v>923</v>
      </c>
      <c r="O735" s="8">
        <v>3</v>
      </c>
      <c r="P735" s="5">
        <v>4362</v>
      </c>
      <c r="Q735" s="5">
        <v>10164</v>
      </c>
      <c r="R735" s="17"/>
      <c r="S735" s="17"/>
      <c r="T735" s="5" t="s">
        <v>998</v>
      </c>
      <c r="U735" s="5" t="s">
        <v>898</v>
      </c>
      <c r="V735" s="5" t="s">
        <v>899</v>
      </c>
      <c r="W735" s="5" t="s">
        <v>900</v>
      </c>
      <c r="X735" s="5" t="s">
        <v>901</v>
      </c>
    </row>
    <row r="736" spans="1:24">
      <c r="A736" s="5" t="s">
        <v>705</v>
      </c>
      <c r="B736" s="10">
        <v>41959</v>
      </c>
      <c r="C736" s="10"/>
      <c r="D736" s="5" t="s">
        <v>1539</v>
      </c>
      <c r="E736" s="5">
        <v>10014</v>
      </c>
      <c r="F736" s="5" t="s">
        <v>1382</v>
      </c>
      <c r="G736" s="5">
        <v>3</v>
      </c>
      <c r="H736" s="2" t="s">
        <v>1001</v>
      </c>
      <c r="I736" s="2" t="s">
        <v>910</v>
      </c>
      <c r="J736" s="2" t="s">
        <v>912</v>
      </c>
      <c r="K736" s="5" t="s">
        <v>1082</v>
      </c>
      <c r="L736" s="5">
        <v>4910</v>
      </c>
      <c r="M736" s="5">
        <v>2108</v>
      </c>
      <c r="N736" s="5" t="s">
        <v>918</v>
      </c>
      <c r="O736" s="8">
        <v>4</v>
      </c>
      <c r="P736" s="5">
        <v>6324</v>
      </c>
      <c r="Q736" s="5">
        <v>14730</v>
      </c>
      <c r="R736" s="17"/>
      <c r="S736" s="17"/>
      <c r="T736" s="5" t="s">
        <v>1001</v>
      </c>
      <c r="U736" s="5" t="s">
        <v>909</v>
      </c>
      <c r="V736" s="5" t="s">
        <v>910</v>
      </c>
      <c r="W736" s="5" t="s">
        <v>911</v>
      </c>
      <c r="X736" s="5" t="s">
        <v>912</v>
      </c>
    </row>
    <row r="737" spans="1:24">
      <c r="A737" s="5" t="s">
        <v>706</v>
      </c>
      <c r="B737" s="10">
        <v>41963</v>
      </c>
      <c r="C737" s="10"/>
      <c r="D737" s="5" t="s">
        <v>1539</v>
      </c>
      <c r="E737" s="5">
        <v>10011</v>
      </c>
      <c r="F737" s="5" t="s">
        <v>1365</v>
      </c>
      <c r="G737" s="5">
        <v>1</v>
      </c>
      <c r="H737" s="2" t="s">
        <v>998</v>
      </c>
      <c r="I737" s="2" t="s">
        <v>899</v>
      </c>
      <c r="J737" s="2" t="s">
        <v>901</v>
      </c>
      <c r="K737" s="5" t="s">
        <v>1065</v>
      </c>
      <c r="L737" s="5">
        <v>4239</v>
      </c>
      <c r="M737" s="5">
        <v>2267</v>
      </c>
      <c r="N737" s="5" t="s">
        <v>918</v>
      </c>
      <c r="O737" s="8">
        <v>4</v>
      </c>
      <c r="P737" s="5">
        <v>2267</v>
      </c>
      <c r="Q737" s="5">
        <v>4239</v>
      </c>
      <c r="R737" s="17"/>
      <c r="S737" s="17"/>
      <c r="T737" s="5" t="s">
        <v>998</v>
      </c>
      <c r="U737" s="5" t="s">
        <v>898</v>
      </c>
      <c r="V737" s="5" t="s">
        <v>899</v>
      </c>
      <c r="W737" s="5" t="s">
        <v>900</v>
      </c>
      <c r="X737" s="5" t="s">
        <v>901</v>
      </c>
    </row>
    <row r="738" spans="1:24">
      <c r="A738" s="5" t="s">
        <v>707</v>
      </c>
      <c r="B738" s="10">
        <v>41964</v>
      </c>
      <c r="C738" s="10"/>
      <c r="D738" s="5" t="s">
        <v>1545</v>
      </c>
      <c r="E738" s="5">
        <v>10008</v>
      </c>
      <c r="F738" s="5" t="s">
        <v>1422</v>
      </c>
      <c r="G738" s="5">
        <v>1</v>
      </c>
      <c r="H738" s="2" t="s">
        <v>995</v>
      </c>
      <c r="I738" s="2" t="s">
        <v>889</v>
      </c>
      <c r="J738" s="2" t="s">
        <v>890</v>
      </c>
      <c r="K738" s="5" t="s">
        <v>1122</v>
      </c>
      <c r="L738" s="5">
        <v>4788</v>
      </c>
      <c r="M738" s="5">
        <v>2063</v>
      </c>
      <c r="N738" s="5" t="s">
        <v>923</v>
      </c>
      <c r="O738" s="8">
        <v>6</v>
      </c>
      <c r="P738" s="5">
        <v>2063</v>
      </c>
      <c r="Q738" s="5">
        <v>4788</v>
      </c>
      <c r="R738" s="17"/>
      <c r="S738" s="17"/>
      <c r="T738" s="5" t="s">
        <v>995</v>
      </c>
      <c r="U738" s="5" t="s">
        <v>888</v>
      </c>
      <c r="V738" s="5" t="s">
        <v>889</v>
      </c>
      <c r="W738" s="5" t="s">
        <v>865</v>
      </c>
      <c r="X738" s="5" t="s">
        <v>890</v>
      </c>
    </row>
    <row r="739" spans="1:24">
      <c r="A739" s="5" t="s">
        <v>708</v>
      </c>
      <c r="B739" s="10">
        <v>41965</v>
      </c>
      <c r="C739" s="10"/>
      <c r="D739" s="5" t="s">
        <v>1541</v>
      </c>
      <c r="E739" s="5">
        <v>10008</v>
      </c>
      <c r="F739" s="5" t="s">
        <v>1322</v>
      </c>
      <c r="G739" s="5">
        <v>1</v>
      </c>
      <c r="H739" s="2" t="s">
        <v>995</v>
      </c>
      <c r="I739" s="2" t="s">
        <v>889</v>
      </c>
      <c r="J739" s="2" t="s">
        <v>890</v>
      </c>
      <c r="K739" s="5" t="s">
        <v>1022</v>
      </c>
      <c r="L739" s="5">
        <v>3018</v>
      </c>
      <c r="M739" s="5">
        <v>1286</v>
      </c>
      <c r="N739" s="5" t="s">
        <v>918</v>
      </c>
      <c r="O739" s="8">
        <v>8</v>
      </c>
      <c r="P739" s="5">
        <v>1286</v>
      </c>
      <c r="Q739" s="5">
        <v>3018</v>
      </c>
      <c r="R739" s="17"/>
      <c r="S739" s="17"/>
      <c r="T739" s="5" t="s">
        <v>995</v>
      </c>
      <c r="U739" s="5" t="s">
        <v>888</v>
      </c>
      <c r="V739" s="5" t="s">
        <v>889</v>
      </c>
      <c r="W739" s="5" t="s">
        <v>865</v>
      </c>
      <c r="X739" s="5" t="s">
        <v>890</v>
      </c>
    </row>
    <row r="740" spans="1:24">
      <c r="A740" s="5" t="s">
        <v>709</v>
      </c>
      <c r="B740" s="10">
        <v>41966</v>
      </c>
      <c r="C740" s="10"/>
      <c r="D740" s="5" t="s">
        <v>1540</v>
      </c>
      <c r="E740" s="5">
        <v>10014</v>
      </c>
      <c r="F740" s="5" t="s">
        <v>1341</v>
      </c>
      <c r="G740" s="5">
        <v>1</v>
      </c>
      <c r="H740" s="2" t="s">
        <v>1001</v>
      </c>
      <c r="I740" s="2" t="s">
        <v>910</v>
      </c>
      <c r="J740" s="2" t="s">
        <v>912</v>
      </c>
      <c r="K740" s="5" t="s">
        <v>1041</v>
      </c>
      <c r="L740" s="5">
        <v>2588</v>
      </c>
      <c r="M740" s="5">
        <v>2069</v>
      </c>
      <c r="N740" s="5" t="s">
        <v>918</v>
      </c>
      <c r="O740" s="8">
        <v>5</v>
      </c>
      <c r="P740" s="5">
        <v>2069</v>
      </c>
      <c r="Q740" s="5">
        <v>2588</v>
      </c>
      <c r="R740" s="17"/>
      <c r="S740" s="17"/>
      <c r="T740" s="5" t="s">
        <v>1001</v>
      </c>
      <c r="U740" s="5" t="s">
        <v>909</v>
      </c>
      <c r="V740" s="5" t="s">
        <v>910</v>
      </c>
      <c r="W740" s="5" t="s">
        <v>911</v>
      </c>
      <c r="X740" s="5" t="s">
        <v>912</v>
      </c>
    </row>
    <row r="741" spans="1:24">
      <c r="A741" s="5" t="s">
        <v>710</v>
      </c>
      <c r="B741" s="10">
        <v>41967</v>
      </c>
      <c r="C741" s="10"/>
      <c r="D741" s="5" t="s">
        <v>1544</v>
      </c>
      <c r="E741" s="5">
        <v>10009</v>
      </c>
      <c r="F741" s="5" t="s">
        <v>1522</v>
      </c>
      <c r="G741" s="5">
        <v>3</v>
      </c>
      <c r="H741" s="2" t="s">
        <v>996</v>
      </c>
      <c r="I741" s="2" t="s">
        <v>892</v>
      </c>
      <c r="J741" s="2" t="s">
        <v>894</v>
      </c>
      <c r="K741" s="5" t="s">
        <v>1222</v>
      </c>
      <c r="L741" s="5">
        <v>3508</v>
      </c>
      <c r="M741" s="5">
        <v>1212</v>
      </c>
      <c r="N741" s="5" t="s">
        <v>918</v>
      </c>
      <c r="O741" s="8">
        <v>3</v>
      </c>
      <c r="P741" s="5">
        <v>3636</v>
      </c>
      <c r="Q741" s="5">
        <v>10524</v>
      </c>
      <c r="R741" s="17"/>
      <c r="S741" s="17"/>
      <c r="T741" s="5" t="s">
        <v>996</v>
      </c>
      <c r="U741" s="5" t="s">
        <v>891</v>
      </c>
      <c r="V741" s="5" t="s">
        <v>892</v>
      </c>
      <c r="W741" s="5" t="s">
        <v>893</v>
      </c>
      <c r="X741" s="5" t="s">
        <v>894</v>
      </c>
    </row>
    <row r="742" spans="1:24">
      <c r="A742" s="5" t="s">
        <v>711</v>
      </c>
      <c r="B742" s="10">
        <v>41971</v>
      </c>
      <c r="C742" s="10"/>
      <c r="D742" s="5" t="s">
        <v>1542</v>
      </c>
      <c r="E742" s="5">
        <v>10004</v>
      </c>
      <c r="F742" s="5" t="s">
        <v>1365</v>
      </c>
      <c r="G742" s="5">
        <v>1</v>
      </c>
      <c r="H742" s="2" t="s">
        <v>992</v>
      </c>
      <c r="I742" s="2" t="s">
        <v>864</v>
      </c>
      <c r="J742" s="2" t="s">
        <v>876</v>
      </c>
      <c r="K742" s="5" t="s">
        <v>1065</v>
      </c>
      <c r="L742" s="5">
        <v>4239</v>
      </c>
      <c r="M742" s="5">
        <v>2267</v>
      </c>
      <c r="N742" s="5" t="s">
        <v>918</v>
      </c>
      <c r="O742" s="8">
        <v>6</v>
      </c>
      <c r="P742" s="5">
        <v>2267</v>
      </c>
      <c r="Q742" s="5">
        <v>4239</v>
      </c>
      <c r="R742" s="17"/>
      <c r="S742" s="17"/>
      <c r="T742" s="5" t="s">
        <v>992</v>
      </c>
      <c r="U742" s="5" t="s">
        <v>875</v>
      </c>
      <c r="V742" s="5" t="s">
        <v>864</v>
      </c>
      <c r="W742" s="5" t="s">
        <v>865</v>
      </c>
      <c r="X742" s="5" t="s">
        <v>876</v>
      </c>
    </row>
    <row r="743" spans="1:24">
      <c r="A743" s="5" t="s">
        <v>712</v>
      </c>
      <c r="B743" s="10">
        <v>41972</v>
      </c>
      <c r="C743" s="10"/>
      <c r="D743" s="5" t="s">
        <v>1539</v>
      </c>
      <c r="E743" s="5">
        <v>10003</v>
      </c>
      <c r="F743" s="5" t="s">
        <v>1500</v>
      </c>
      <c r="G743" s="5">
        <v>1</v>
      </c>
      <c r="H743" s="2" t="s">
        <v>991</v>
      </c>
      <c r="I743" s="2" t="s">
        <v>872</v>
      </c>
      <c r="J743" s="2" t="s">
        <v>874</v>
      </c>
      <c r="K743" s="5" t="s">
        <v>1200</v>
      </c>
      <c r="L743" s="5">
        <v>4484</v>
      </c>
      <c r="M743" s="5">
        <v>2146</v>
      </c>
      <c r="N743" s="5" t="s">
        <v>918</v>
      </c>
      <c r="O743" s="8">
        <v>4</v>
      </c>
      <c r="P743" s="5">
        <v>2146</v>
      </c>
      <c r="Q743" s="5">
        <v>4484</v>
      </c>
      <c r="R743" s="17"/>
      <c r="S743" s="17"/>
      <c r="T743" s="5" t="s">
        <v>991</v>
      </c>
      <c r="U743" s="5" t="s">
        <v>871</v>
      </c>
      <c r="V743" s="5" t="s">
        <v>872</v>
      </c>
      <c r="W743" s="5" t="s">
        <v>873</v>
      </c>
      <c r="X743" s="5" t="s">
        <v>874</v>
      </c>
    </row>
    <row r="744" spans="1:24">
      <c r="A744" s="5" t="s">
        <v>713</v>
      </c>
      <c r="B744" s="10">
        <v>41972</v>
      </c>
      <c r="C744" s="10"/>
      <c r="D744" s="5" t="s">
        <v>1539</v>
      </c>
      <c r="E744" s="5">
        <v>10013</v>
      </c>
      <c r="F744" s="5" t="s">
        <v>1294</v>
      </c>
      <c r="G744" s="5">
        <v>3</v>
      </c>
      <c r="H744" s="2" t="s">
        <v>1000</v>
      </c>
      <c r="I744" s="2" t="s">
        <v>906</v>
      </c>
      <c r="J744" s="2" t="s">
        <v>908</v>
      </c>
      <c r="K744" s="5" t="s">
        <v>1010</v>
      </c>
      <c r="L744" s="5">
        <v>4606</v>
      </c>
      <c r="M744" s="5">
        <v>1568</v>
      </c>
      <c r="N744" s="5" t="s">
        <v>925</v>
      </c>
      <c r="O744" s="8">
        <v>4</v>
      </c>
      <c r="P744" s="5">
        <v>4704</v>
      </c>
      <c r="Q744" s="5">
        <v>13818</v>
      </c>
      <c r="R744" s="17"/>
      <c r="S744" s="17"/>
      <c r="T744" s="5" t="s">
        <v>1000</v>
      </c>
      <c r="U744" s="5" t="s">
        <v>905</v>
      </c>
      <c r="V744" s="5" t="s">
        <v>906</v>
      </c>
      <c r="W744" s="5" t="s">
        <v>907</v>
      </c>
      <c r="X744" s="5" t="s">
        <v>908</v>
      </c>
    </row>
    <row r="745" spans="1:24">
      <c r="A745" s="5" t="s">
        <v>714</v>
      </c>
      <c r="B745" s="10">
        <v>41974</v>
      </c>
      <c r="C745" s="10"/>
      <c r="D745" s="5" t="s">
        <v>1539</v>
      </c>
      <c r="E745" s="5">
        <v>10010</v>
      </c>
      <c r="F745" s="5" t="s">
        <v>1524</v>
      </c>
      <c r="G745" s="5">
        <v>1</v>
      </c>
      <c r="H745" s="2" t="s">
        <v>997</v>
      </c>
      <c r="I745" s="2" t="s">
        <v>896</v>
      </c>
      <c r="J745" s="2" t="s">
        <v>897</v>
      </c>
      <c r="K745" s="5" t="s">
        <v>1224</v>
      </c>
      <c r="L745" s="5">
        <v>4454</v>
      </c>
      <c r="M745" s="5">
        <v>1884</v>
      </c>
      <c r="N745" s="5" t="s">
        <v>918</v>
      </c>
      <c r="O745" s="8">
        <v>4</v>
      </c>
      <c r="P745" s="5">
        <v>1884</v>
      </c>
      <c r="Q745" s="5">
        <v>4454</v>
      </c>
      <c r="R745" s="17"/>
      <c r="S745" s="17"/>
      <c r="T745" s="5" t="s">
        <v>997</v>
      </c>
      <c r="U745" s="5" t="s">
        <v>895</v>
      </c>
      <c r="V745" s="5" t="s">
        <v>896</v>
      </c>
      <c r="W745" s="5" t="s">
        <v>879</v>
      </c>
      <c r="X745" s="5" t="s">
        <v>897</v>
      </c>
    </row>
    <row r="746" spans="1:24">
      <c r="A746" s="5" t="s">
        <v>715</v>
      </c>
      <c r="B746" s="10">
        <v>41974</v>
      </c>
      <c r="C746" s="10"/>
      <c r="D746" s="5" t="s">
        <v>1539</v>
      </c>
      <c r="E746" s="5">
        <v>10001</v>
      </c>
      <c r="F746" s="5" t="s">
        <v>1445</v>
      </c>
      <c r="G746" s="5">
        <v>3</v>
      </c>
      <c r="H746" s="2" t="s">
        <v>1562</v>
      </c>
      <c r="I746" s="2" t="s">
        <v>864</v>
      </c>
      <c r="J746" s="2" t="s">
        <v>866</v>
      </c>
      <c r="K746" s="5" t="s">
        <v>1145</v>
      </c>
      <c r="L746" s="5">
        <v>3827</v>
      </c>
      <c r="M746" s="5">
        <v>2424</v>
      </c>
      <c r="N746" s="5" t="s">
        <v>918</v>
      </c>
      <c r="O746" s="8">
        <v>4</v>
      </c>
      <c r="P746" s="5">
        <v>7272</v>
      </c>
      <c r="Q746" s="5">
        <v>11481</v>
      </c>
      <c r="R746" s="17"/>
      <c r="S746" s="17"/>
      <c r="T746" s="5" t="s">
        <v>1562</v>
      </c>
      <c r="U746" s="5" t="s">
        <v>863</v>
      </c>
      <c r="V746" s="5" t="s">
        <v>864</v>
      </c>
      <c r="W746" s="5" t="s">
        <v>865</v>
      </c>
      <c r="X746" s="5" t="s">
        <v>866</v>
      </c>
    </row>
    <row r="747" spans="1:24">
      <c r="A747" s="5" t="s">
        <v>716</v>
      </c>
      <c r="B747" s="10">
        <v>41975</v>
      </c>
      <c r="C747" s="10"/>
      <c r="D747" s="5" t="s">
        <v>1542</v>
      </c>
      <c r="E747" s="5">
        <v>10002</v>
      </c>
      <c r="F747" s="5" t="s">
        <v>1441</v>
      </c>
      <c r="G747" s="5">
        <v>3</v>
      </c>
      <c r="H747" s="2" t="s">
        <v>990</v>
      </c>
      <c r="I747" s="2" t="s">
        <v>868</v>
      </c>
      <c r="J747" s="2" t="s">
        <v>870</v>
      </c>
      <c r="K747" s="5" t="s">
        <v>1141</v>
      </c>
      <c r="L747" s="5">
        <v>4861</v>
      </c>
      <c r="M747" s="5">
        <v>1633</v>
      </c>
      <c r="N747" s="5" t="s">
        <v>918</v>
      </c>
      <c r="O747" s="8">
        <v>6</v>
      </c>
      <c r="P747" s="5">
        <v>4899</v>
      </c>
      <c r="Q747" s="5">
        <v>14583</v>
      </c>
      <c r="R747" s="17"/>
      <c r="S747" s="17"/>
      <c r="T747" s="5" t="s">
        <v>990</v>
      </c>
      <c r="U747" s="5" t="s">
        <v>867</v>
      </c>
      <c r="V747" s="5" t="s">
        <v>868</v>
      </c>
      <c r="W747" s="5" t="s">
        <v>869</v>
      </c>
      <c r="X747" s="5" t="s">
        <v>870</v>
      </c>
    </row>
    <row r="748" spans="1:24">
      <c r="A748" s="5" t="s">
        <v>717</v>
      </c>
      <c r="B748" s="10">
        <v>41977</v>
      </c>
      <c r="C748" s="10"/>
      <c r="D748" s="5" t="s">
        <v>1546</v>
      </c>
      <c r="E748" s="5">
        <v>10006</v>
      </c>
      <c r="F748" s="5" t="s">
        <v>1250</v>
      </c>
      <c r="G748" s="5">
        <v>1</v>
      </c>
      <c r="H748" s="2" t="s">
        <v>1561</v>
      </c>
      <c r="I748" s="2" t="s">
        <v>882</v>
      </c>
      <c r="J748" s="2" t="s">
        <v>884</v>
      </c>
      <c r="K748" s="5" t="s">
        <v>964</v>
      </c>
      <c r="L748" s="5">
        <v>3454</v>
      </c>
      <c r="M748" s="5">
        <v>1525</v>
      </c>
      <c r="N748" s="5" t="s">
        <v>918</v>
      </c>
      <c r="O748" s="8">
        <v>4</v>
      </c>
      <c r="P748" s="5">
        <v>1525</v>
      </c>
      <c r="Q748" s="5">
        <v>3454</v>
      </c>
      <c r="R748" s="17"/>
      <c r="S748" s="17"/>
      <c r="T748" s="5" t="s">
        <v>1561</v>
      </c>
      <c r="U748" s="5" t="s">
        <v>881</v>
      </c>
      <c r="V748" s="5" t="s">
        <v>882</v>
      </c>
      <c r="W748" s="5" t="s">
        <v>883</v>
      </c>
      <c r="X748" s="5" t="s">
        <v>884</v>
      </c>
    </row>
    <row r="749" spans="1:24">
      <c r="A749" s="5" t="s">
        <v>718</v>
      </c>
      <c r="B749" s="10">
        <v>41977</v>
      </c>
      <c r="C749" s="10"/>
      <c r="D749" s="5" t="s">
        <v>1542</v>
      </c>
      <c r="E749" s="5">
        <v>10012</v>
      </c>
      <c r="F749" s="5" t="s">
        <v>1253</v>
      </c>
      <c r="G749" s="5">
        <v>1</v>
      </c>
      <c r="H749" s="2" t="s">
        <v>999</v>
      </c>
      <c r="I749" s="2" t="s">
        <v>903</v>
      </c>
      <c r="J749" s="2" t="s">
        <v>904</v>
      </c>
      <c r="K749" s="5" t="s">
        <v>926</v>
      </c>
      <c r="L749" s="5">
        <v>3499</v>
      </c>
      <c r="M749" s="5">
        <v>2342</v>
      </c>
      <c r="N749" s="5" t="s">
        <v>918</v>
      </c>
      <c r="O749" s="8">
        <v>6</v>
      </c>
      <c r="P749" s="5">
        <v>2342</v>
      </c>
      <c r="Q749" s="5">
        <v>3499</v>
      </c>
      <c r="R749" s="17"/>
      <c r="S749" s="17"/>
      <c r="T749" s="5" t="s">
        <v>999</v>
      </c>
      <c r="U749" s="5" t="s">
        <v>902</v>
      </c>
      <c r="V749" s="5" t="s">
        <v>903</v>
      </c>
      <c r="W749" s="5" t="s">
        <v>879</v>
      </c>
      <c r="X749" s="5" t="s">
        <v>904</v>
      </c>
    </row>
    <row r="750" spans="1:24">
      <c r="A750" s="5" t="s">
        <v>719</v>
      </c>
      <c r="B750" s="10">
        <v>41977</v>
      </c>
      <c r="C750" s="10"/>
      <c r="D750" s="5" t="s">
        <v>1540</v>
      </c>
      <c r="E750" s="5">
        <v>10012</v>
      </c>
      <c r="F750" s="5" t="s">
        <v>1407</v>
      </c>
      <c r="G750" s="5">
        <v>3</v>
      </c>
      <c r="H750" s="2" t="s">
        <v>999</v>
      </c>
      <c r="I750" s="2" t="s">
        <v>903</v>
      </c>
      <c r="J750" s="2" t="s">
        <v>904</v>
      </c>
      <c r="K750" s="5" t="s">
        <v>1107</v>
      </c>
      <c r="L750" s="5">
        <v>4234</v>
      </c>
      <c r="M750" s="5">
        <v>1212</v>
      </c>
      <c r="N750" s="5" t="s">
        <v>923</v>
      </c>
      <c r="O750" s="8">
        <v>5</v>
      </c>
      <c r="P750" s="5">
        <v>3636</v>
      </c>
      <c r="Q750" s="5">
        <v>12702</v>
      </c>
      <c r="R750" s="17"/>
      <c r="S750" s="17"/>
      <c r="T750" s="5" t="s">
        <v>999</v>
      </c>
      <c r="U750" s="5" t="s">
        <v>902</v>
      </c>
      <c r="V750" s="5" t="s">
        <v>903</v>
      </c>
      <c r="W750" s="5" t="s">
        <v>879</v>
      </c>
      <c r="X750" s="5" t="s">
        <v>904</v>
      </c>
    </row>
    <row r="751" spans="1:24">
      <c r="A751" s="5" t="s">
        <v>720</v>
      </c>
      <c r="B751" s="10">
        <v>41978</v>
      </c>
      <c r="C751" s="10"/>
      <c r="D751" s="5" t="s">
        <v>1542</v>
      </c>
      <c r="E751" s="5">
        <v>10004</v>
      </c>
      <c r="F751" s="5" t="s">
        <v>1357</v>
      </c>
      <c r="G751" s="5">
        <v>1</v>
      </c>
      <c r="H751" s="2" t="s">
        <v>992</v>
      </c>
      <c r="I751" s="2" t="s">
        <v>864</v>
      </c>
      <c r="J751" s="2" t="s">
        <v>876</v>
      </c>
      <c r="K751" s="5" t="s">
        <v>1057</v>
      </c>
      <c r="L751" s="5">
        <v>3663</v>
      </c>
      <c r="M751" s="5">
        <v>1550</v>
      </c>
      <c r="N751" s="5" t="s">
        <v>923</v>
      </c>
      <c r="O751" s="8">
        <v>6</v>
      </c>
      <c r="P751" s="5">
        <v>1550</v>
      </c>
      <c r="Q751" s="5">
        <v>3663</v>
      </c>
      <c r="R751" s="17"/>
      <c r="S751" s="17"/>
      <c r="T751" s="5" t="s">
        <v>992</v>
      </c>
      <c r="U751" s="5" t="s">
        <v>875</v>
      </c>
      <c r="V751" s="5" t="s">
        <v>864</v>
      </c>
      <c r="W751" s="5" t="s">
        <v>865</v>
      </c>
      <c r="X751" s="5" t="s">
        <v>876</v>
      </c>
    </row>
    <row r="752" spans="1:24">
      <c r="A752" s="5" t="s">
        <v>721</v>
      </c>
      <c r="B752" s="10">
        <v>41979</v>
      </c>
      <c r="C752" s="10"/>
      <c r="D752" s="5" t="s">
        <v>1542</v>
      </c>
      <c r="E752" s="5">
        <v>10007</v>
      </c>
      <c r="F752" s="5" t="s">
        <v>1311</v>
      </c>
      <c r="G752" s="5">
        <v>1</v>
      </c>
      <c r="H752" s="2" t="s">
        <v>994</v>
      </c>
      <c r="I752" s="2" t="s">
        <v>886</v>
      </c>
      <c r="J752" s="2" t="s">
        <v>887</v>
      </c>
      <c r="K752" s="5" t="s">
        <v>1016</v>
      </c>
      <c r="L752" s="5">
        <v>3457</v>
      </c>
      <c r="M752" s="5">
        <v>2070</v>
      </c>
      <c r="N752" s="5" t="s">
        <v>923</v>
      </c>
      <c r="O752" s="8">
        <v>4</v>
      </c>
      <c r="P752" s="5">
        <v>2070</v>
      </c>
      <c r="Q752" s="5">
        <v>3457</v>
      </c>
      <c r="R752" s="17"/>
      <c r="S752" s="17"/>
      <c r="T752" s="5" t="s">
        <v>994</v>
      </c>
      <c r="U752" s="5" t="s">
        <v>885</v>
      </c>
      <c r="V752" s="5" t="s">
        <v>886</v>
      </c>
      <c r="W752" s="5" t="s">
        <v>879</v>
      </c>
      <c r="X752" s="5" t="s">
        <v>887</v>
      </c>
    </row>
    <row r="753" spans="1:24">
      <c r="A753" s="5" t="s">
        <v>722</v>
      </c>
      <c r="B753" s="10">
        <v>41979</v>
      </c>
      <c r="C753" s="10"/>
      <c r="D753" s="5" t="s">
        <v>1543</v>
      </c>
      <c r="E753" s="5">
        <v>10010</v>
      </c>
      <c r="F753" s="5" t="s">
        <v>1333</v>
      </c>
      <c r="G753" s="5">
        <v>2</v>
      </c>
      <c r="H753" s="2" t="s">
        <v>997</v>
      </c>
      <c r="I753" s="2" t="s">
        <v>896</v>
      </c>
      <c r="J753" s="2" t="s">
        <v>897</v>
      </c>
      <c r="K753" s="5" t="s">
        <v>1033</v>
      </c>
      <c r="L753" s="5">
        <v>3467</v>
      </c>
      <c r="M753" s="5">
        <v>1230</v>
      </c>
      <c r="N753" s="5" t="s">
        <v>925</v>
      </c>
      <c r="O753" s="8">
        <v>10</v>
      </c>
      <c r="P753" s="5">
        <v>2460</v>
      </c>
      <c r="Q753" s="5">
        <v>6934</v>
      </c>
      <c r="R753" s="17"/>
      <c r="S753" s="17"/>
      <c r="T753" s="5" t="s">
        <v>997</v>
      </c>
      <c r="U753" s="5" t="s">
        <v>895</v>
      </c>
      <c r="V753" s="5" t="s">
        <v>896</v>
      </c>
      <c r="W753" s="5" t="s">
        <v>879</v>
      </c>
      <c r="X753" s="5" t="s">
        <v>897</v>
      </c>
    </row>
    <row r="754" spans="1:24">
      <c r="A754" s="5" t="s">
        <v>723</v>
      </c>
      <c r="B754" s="10">
        <v>41981</v>
      </c>
      <c r="C754" s="10"/>
      <c r="D754" s="5" t="s">
        <v>1541</v>
      </c>
      <c r="E754" s="5">
        <v>10003</v>
      </c>
      <c r="F754" s="5" t="s">
        <v>1324</v>
      </c>
      <c r="G754" s="5">
        <v>1</v>
      </c>
      <c r="H754" s="2" t="s">
        <v>991</v>
      </c>
      <c r="I754" s="2" t="s">
        <v>872</v>
      </c>
      <c r="J754" s="2" t="s">
        <v>874</v>
      </c>
      <c r="K754" s="5" t="s">
        <v>1024</v>
      </c>
      <c r="L754" s="5">
        <v>4392</v>
      </c>
      <c r="M754" s="5">
        <v>1542</v>
      </c>
      <c r="N754" s="5" t="s">
        <v>918</v>
      </c>
      <c r="O754" s="8">
        <v>8</v>
      </c>
      <c r="P754" s="5">
        <v>1542</v>
      </c>
      <c r="Q754" s="5">
        <v>4392</v>
      </c>
      <c r="R754" s="17"/>
      <c r="S754" s="17"/>
      <c r="T754" s="5" t="s">
        <v>991</v>
      </c>
      <c r="U754" s="5" t="s">
        <v>871</v>
      </c>
      <c r="V754" s="5" t="s">
        <v>872</v>
      </c>
      <c r="W754" s="5" t="s">
        <v>873</v>
      </c>
      <c r="X754" s="5" t="s">
        <v>874</v>
      </c>
    </row>
    <row r="755" spans="1:24">
      <c r="A755" s="5" t="s">
        <v>724</v>
      </c>
      <c r="B755" s="10">
        <v>41982</v>
      </c>
      <c r="C755" s="10"/>
      <c r="D755" s="5" t="s">
        <v>1541</v>
      </c>
      <c r="E755" s="5">
        <v>10008</v>
      </c>
      <c r="F755" s="5" t="s">
        <v>1485</v>
      </c>
      <c r="G755" s="5">
        <v>1</v>
      </c>
      <c r="H755" s="2" t="s">
        <v>995</v>
      </c>
      <c r="I755" s="2" t="s">
        <v>889</v>
      </c>
      <c r="J755" s="2" t="s">
        <v>890</v>
      </c>
      <c r="K755" s="5" t="s">
        <v>1185</v>
      </c>
      <c r="L755" s="5">
        <v>3245</v>
      </c>
      <c r="M755" s="5">
        <v>1964</v>
      </c>
      <c r="N755" s="5" t="s">
        <v>918</v>
      </c>
      <c r="O755" s="8">
        <v>8</v>
      </c>
      <c r="P755" s="5">
        <v>1964</v>
      </c>
      <c r="Q755" s="5">
        <v>3245</v>
      </c>
      <c r="R755" s="17"/>
      <c r="S755" s="17"/>
      <c r="T755" s="5" t="s">
        <v>995</v>
      </c>
      <c r="U755" s="5" t="s">
        <v>888</v>
      </c>
      <c r="V755" s="5" t="s">
        <v>889</v>
      </c>
      <c r="W755" s="5" t="s">
        <v>865</v>
      </c>
      <c r="X755" s="5" t="s">
        <v>890</v>
      </c>
    </row>
    <row r="756" spans="1:24">
      <c r="A756" s="5" t="s">
        <v>725</v>
      </c>
      <c r="B756" s="10">
        <v>41982</v>
      </c>
      <c r="C756" s="10"/>
      <c r="D756" s="5" t="s">
        <v>1541</v>
      </c>
      <c r="E756" s="5">
        <v>10005</v>
      </c>
      <c r="F756" s="5" t="s">
        <v>1348</v>
      </c>
      <c r="G756" s="5">
        <v>2</v>
      </c>
      <c r="H756" s="2" t="s">
        <v>993</v>
      </c>
      <c r="I756" s="2" t="s">
        <v>878</v>
      </c>
      <c r="J756" s="2" t="s">
        <v>880</v>
      </c>
      <c r="K756" s="5" t="s">
        <v>1048</v>
      </c>
      <c r="L756" s="5">
        <v>2775</v>
      </c>
      <c r="M756" s="5">
        <v>1847</v>
      </c>
      <c r="N756" s="5" t="s">
        <v>918</v>
      </c>
      <c r="O756" s="8">
        <v>8</v>
      </c>
      <c r="P756" s="5">
        <v>3694</v>
      </c>
      <c r="Q756" s="5">
        <v>5550</v>
      </c>
      <c r="R756" s="17"/>
      <c r="S756" s="17"/>
      <c r="T756" s="5" t="s">
        <v>993</v>
      </c>
      <c r="U756" s="5" t="s">
        <v>877</v>
      </c>
      <c r="V756" s="5" t="s">
        <v>878</v>
      </c>
      <c r="W756" s="5" t="s">
        <v>879</v>
      </c>
      <c r="X756" s="5" t="s">
        <v>880</v>
      </c>
    </row>
    <row r="757" spans="1:24">
      <c r="A757" s="5" t="s">
        <v>726</v>
      </c>
      <c r="B757" s="10">
        <v>41982</v>
      </c>
      <c r="C757" s="10"/>
      <c r="D757" s="5" t="s">
        <v>1543</v>
      </c>
      <c r="E757" s="5">
        <v>10013</v>
      </c>
      <c r="F757" s="5" t="s">
        <v>1487</v>
      </c>
      <c r="G757" s="5">
        <v>3</v>
      </c>
      <c r="H757" s="2" t="s">
        <v>1000</v>
      </c>
      <c r="I757" s="2" t="s">
        <v>906</v>
      </c>
      <c r="J757" s="2" t="s">
        <v>908</v>
      </c>
      <c r="K757" s="5" t="s">
        <v>1187</v>
      </c>
      <c r="L757" s="5">
        <v>4206</v>
      </c>
      <c r="M757" s="5">
        <v>1201</v>
      </c>
      <c r="N757" s="5" t="s">
        <v>918</v>
      </c>
      <c r="O757" s="8">
        <v>10</v>
      </c>
      <c r="P757" s="5">
        <v>3603</v>
      </c>
      <c r="Q757" s="5">
        <v>12618</v>
      </c>
      <c r="R757" s="17"/>
      <c r="S757" s="17"/>
      <c r="T757" s="5" t="s">
        <v>1000</v>
      </c>
      <c r="U757" s="5" t="s">
        <v>905</v>
      </c>
      <c r="V757" s="5" t="s">
        <v>906</v>
      </c>
      <c r="W757" s="5" t="s">
        <v>907</v>
      </c>
      <c r="X757" s="5" t="s">
        <v>908</v>
      </c>
    </row>
    <row r="758" spans="1:24">
      <c r="A758" s="5" t="s">
        <v>727</v>
      </c>
      <c r="B758" s="10">
        <v>41983</v>
      </c>
      <c r="C758" s="10"/>
      <c r="D758" s="5" t="s">
        <v>1540</v>
      </c>
      <c r="E758" s="5">
        <v>10007</v>
      </c>
      <c r="F758" s="5" t="s">
        <v>1502</v>
      </c>
      <c r="G758" s="5">
        <v>1</v>
      </c>
      <c r="H758" s="2" t="s">
        <v>994</v>
      </c>
      <c r="I758" s="2" t="s">
        <v>886</v>
      </c>
      <c r="J758" s="2" t="s">
        <v>887</v>
      </c>
      <c r="K758" s="5" t="s">
        <v>1202</v>
      </c>
      <c r="L758" s="5">
        <v>2775</v>
      </c>
      <c r="M758" s="5">
        <v>1946</v>
      </c>
      <c r="N758" s="5" t="s">
        <v>923</v>
      </c>
      <c r="O758" s="8">
        <v>5</v>
      </c>
      <c r="P758" s="5">
        <v>1946</v>
      </c>
      <c r="Q758" s="5">
        <v>2775</v>
      </c>
      <c r="R758" s="17"/>
      <c r="S758" s="17"/>
      <c r="T758" s="5" t="s">
        <v>994</v>
      </c>
      <c r="U758" s="5" t="s">
        <v>885</v>
      </c>
      <c r="V758" s="5" t="s">
        <v>886</v>
      </c>
      <c r="W758" s="5" t="s">
        <v>879</v>
      </c>
      <c r="X758" s="5" t="s">
        <v>887</v>
      </c>
    </row>
    <row r="759" spans="1:24">
      <c r="A759" s="5" t="s">
        <v>728</v>
      </c>
      <c r="B759" s="10">
        <v>41984</v>
      </c>
      <c r="C759" s="10"/>
      <c r="D759" s="5" t="s">
        <v>1545</v>
      </c>
      <c r="E759" s="5">
        <v>10006</v>
      </c>
      <c r="F759" s="5" t="s">
        <v>1406</v>
      </c>
      <c r="G759" s="5">
        <v>2</v>
      </c>
      <c r="H759" s="2" t="s">
        <v>1561</v>
      </c>
      <c r="I759" s="2" t="s">
        <v>882</v>
      </c>
      <c r="J759" s="2" t="s">
        <v>884</v>
      </c>
      <c r="K759" s="5" t="s">
        <v>1106</v>
      </c>
      <c r="L759" s="5">
        <v>4711</v>
      </c>
      <c r="M759" s="5">
        <v>2288</v>
      </c>
      <c r="N759" s="5" t="s">
        <v>923</v>
      </c>
      <c r="O759" s="8">
        <v>6</v>
      </c>
      <c r="P759" s="5">
        <v>4576</v>
      </c>
      <c r="Q759" s="5">
        <v>9422</v>
      </c>
      <c r="R759" s="17"/>
      <c r="S759" s="17"/>
      <c r="T759" s="5" t="s">
        <v>1561</v>
      </c>
      <c r="U759" s="5" t="s">
        <v>881</v>
      </c>
      <c r="V759" s="5" t="s">
        <v>882</v>
      </c>
      <c r="W759" s="5" t="s">
        <v>883</v>
      </c>
      <c r="X759" s="5" t="s">
        <v>884</v>
      </c>
    </row>
    <row r="760" spans="1:24">
      <c r="A760" s="5" t="s">
        <v>729</v>
      </c>
      <c r="B760" s="10">
        <v>41987</v>
      </c>
      <c r="C760" s="10"/>
      <c r="D760" s="5" t="s">
        <v>1539</v>
      </c>
      <c r="E760" s="5">
        <v>10013</v>
      </c>
      <c r="F760" s="5" t="s">
        <v>1537</v>
      </c>
      <c r="G760" s="5">
        <v>1</v>
      </c>
      <c r="H760" s="2" t="s">
        <v>1000</v>
      </c>
      <c r="I760" s="2" t="s">
        <v>906</v>
      </c>
      <c r="J760" s="2" t="s">
        <v>908</v>
      </c>
      <c r="K760" s="5" t="s">
        <v>1237</v>
      </c>
      <c r="L760" s="5">
        <v>4305</v>
      </c>
      <c r="M760" s="5">
        <v>1703</v>
      </c>
      <c r="N760" s="5" t="s">
        <v>920</v>
      </c>
      <c r="O760" s="8">
        <v>4</v>
      </c>
      <c r="P760" s="5">
        <v>1703</v>
      </c>
      <c r="Q760" s="5">
        <v>4305</v>
      </c>
      <c r="R760" s="17"/>
      <c r="S760" s="17"/>
      <c r="T760" s="5" t="s">
        <v>1000</v>
      </c>
      <c r="U760" s="5" t="s">
        <v>905</v>
      </c>
      <c r="V760" s="5" t="s">
        <v>906</v>
      </c>
      <c r="W760" s="5" t="s">
        <v>907</v>
      </c>
      <c r="X760" s="5" t="s">
        <v>908</v>
      </c>
    </row>
    <row r="761" spans="1:24">
      <c r="A761" s="5" t="s">
        <v>730</v>
      </c>
      <c r="B761" s="10">
        <v>41987</v>
      </c>
      <c r="C761" s="10"/>
      <c r="D761" s="5" t="s">
        <v>1541</v>
      </c>
      <c r="E761" s="5">
        <v>10004</v>
      </c>
      <c r="F761" s="5" t="s">
        <v>1374</v>
      </c>
      <c r="G761" s="5">
        <v>3</v>
      </c>
      <c r="H761" s="2" t="s">
        <v>992</v>
      </c>
      <c r="I761" s="2" t="s">
        <v>864</v>
      </c>
      <c r="J761" s="2" t="s">
        <v>876</v>
      </c>
      <c r="K761" s="5" t="s">
        <v>1074</v>
      </c>
      <c r="L761" s="5">
        <v>2923</v>
      </c>
      <c r="M761" s="5">
        <v>2480</v>
      </c>
      <c r="N761" s="5" t="s">
        <v>923</v>
      </c>
      <c r="O761" s="8">
        <v>8</v>
      </c>
      <c r="P761" s="5">
        <v>7440</v>
      </c>
      <c r="Q761" s="5">
        <v>8769</v>
      </c>
      <c r="R761" s="17"/>
      <c r="S761" s="17"/>
      <c r="T761" s="5" t="s">
        <v>992</v>
      </c>
      <c r="U761" s="5" t="s">
        <v>875</v>
      </c>
      <c r="V761" s="5" t="s">
        <v>864</v>
      </c>
      <c r="W761" s="5" t="s">
        <v>865</v>
      </c>
      <c r="X761" s="5" t="s">
        <v>876</v>
      </c>
    </row>
    <row r="762" spans="1:24">
      <c r="A762" s="5" t="s">
        <v>731</v>
      </c>
      <c r="B762" s="10">
        <v>41990</v>
      </c>
      <c r="C762" s="10"/>
      <c r="D762" s="5" t="s">
        <v>1544</v>
      </c>
      <c r="E762" s="5">
        <v>10002</v>
      </c>
      <c r="F762" s="5" t="s">
        <v>1467</v>
      </c>
      <c r="G762" s="5">
        <v>1</v>
      </c>
      <c r="H762" s="2" t="s">
        <v>990</v>
      </c>
      <c r="I762" s="2" t="s">
        <v>868</v>
      </c>
      <c r="J762" s="2" t="s">
        <v>870</v>
      </c>
      <c r="K762" s="5" t="s">
        <v>1167</v>
      </c>
      <c r="L762" s="5">
        <v>3912</v>
      </c>
      <c r="M762" s="5">
        <v>1569</v>
      </c>
      <c r="N762" s="5" t="s">
        <v>918</v>
      </c>
      <c r="O762" s="8">
        <v>3</v>
      </c>
      <c r="P762" s="5">
        <v>1569</v>
      </c>
      <c r="Q762" s="5">
        <v>3912</v>
      </c>
      <c r="R762" s="17"/>
      <c r="S762" s="17"/>
      <c r="T762" s="5" t="s">
        <v>990</v>
      </c>
      <c r="U762" s="5" t="s">
        <v>867</v>
      </c>
      <c r="V762" s="5" t="s">
        <v>868</v>
      </c>
      <c r="W762" s="5" t="s">
        <v>869</v>
      </c>
      <c r="X762" s="5" t="s">
        <v>870</v>
      </c>
    </row>
    <row r="763" spans="1:24">
      <c r="A763" s="5" t="s">
        <v>732</v>
      </c>
      <c r="B763" s="10">
        <v>41991</v>
      </c>
      <c r="C763" s="10"/>
      <c r="D763" s="5" t="s">
        <v>1542</v>
      </c>
      <c r="E763" s="5">
        <v>10013</v>
      </c>
      <c r="F763" s="5" t="s">
        <v>1481</v>
      </c>
      <c r="G763" s="5">
        <v>1</v>
      </c>
      <c r="H763" s="2" t="s">
        <v>1000</v>
      </c>
      <c r="I763" s="2" t="s">
        <v>906</v>
      </c>
      <c r="J763" s="2" t="s">
        <v>908</v>
      </c>
      <c r="K763" s="5" t="s">
        <v>1181</v>
      </c>
      <c r="L763" s="5">
        <v>2616</v>
      </c>
      <c r="M763" s="5">
        <v>1965</v>
      </c>
      <c r="N763" s="5" t="s">
        <v>925</v>
      </c>
      <c r="O763" s="8">
        <v>4</v>
      </c>
      <c r="P763" s="5">
        <v>1965</v>
      </c>
      <c r="Q763" s="5">
        <v>2616</v>
      </c>
      <c r="R763" s="17"/>
      <c r="S763" s="17"/>
      <c r="T763" s="5" t="s">
        <v>1000</v>
      </c>
      <c r="U763" s="5" t="s">
        <v>905</v>
      </c>
      <c r="V763" s="5" t="s">
        <v>906</v>
      </c>
      <c r="W763" s="5" t="s">
        <v>907</v>
      </c>
      <c r="X763" s="5" t="s">
        <v>908</v>
      </c>
    </row>
    <row r="764" spans="1:24">
      <c r="A764" s="5" t="s">
        <v>733</v>
      </c>
      <c r="B764" s="10">
        <v>41991</v>
      </c>
      <c r="C764" s="10"/>
      <c r="D764" s="5" t="s">
        <v>1544</v>
      </c>
      <c r="E764" s="5">
        <v>10011</v>
      </c>
      <c r="F764" s="5" t="s">
        <v>1293</v>
      </c>
      <c r="G764" s="5">
        <v>1</v>
      </c>
      <c r="H764" s="2" t="s">
        <v>998</v>
      </c>
      <c r="I764" s="2" t="s">
        <v>899</v>
      </c>
      <c r="J764" s="2" t="s">
        <v>901</v>
      </c>
      <c r="K764" s="5" t="s">
        <v>1009</v>
      </c>
      <c r="L764" s="5">
        <v>2718</v>
      </c>
      <c r="M764" s="5">
        <v>2254</v>
      </c>
      <c r="N764" s="5" t="s">
        <v>923</v>
      </c>
      <c r="O764" s="8">
        <v>3</v>
      </c>
      <c r="P764" s="5">
        <v>2254</v>
      </c>
      <c r="Q764" s="5">
        <v>2718</v>
      </c>
      <c r="R764" s="17"/>
      <c r="S764" s="17"/>
      <c r="T764" s="5" t="s">
        <v>998</v>
      </c>
      <c r="U764" s="5" t="s">
        <v>898</v>
      </c>
      <c r="V764" s="5" t="s">
        <v>899</v>
      </c>
      <c r="W764" s="5" t="s">
        <v>900</v>
      </c>
      <c r="X764" s="5" t="s">
        <v>901</v>
      </c>
    </row>
    <row r="765" spans="1:24">
      <c r="A765" s="5" t="s">
        <v>734</v>
      </c>
      <c r="B765" s="10">
        <v>41991</v>
      </c>
      <c r="C765" s="10"/>
      <c r="D765" s="5" t="s">
        <v>1546</v>
      </c>
      <c r="E765" s="5">
        <v>10004</v>
      </c>
      <c r="F765" s="5" t="s">
        <v>1273</v>
      </c>
      <c r="G765" s="5">
        <v>1</v>
      </c>
      <c r="H765" s="2" t="s">
        <v>992</v>
      </c>
      <c r="I765" s="2" t="s">
        <v>864</v>
      </c>
      <c r="J765" s="2" t="s">
        <v>876</v>
      </c>
      <c r="K765" s="5" t="s">
        <v>1003</v>
      </c>
      <c r="L765" s="5">
        <v>3507</v>
      </c>
      <c r="M765" s="5">
        <v>1643</v>
      </c>
      <c r="N765" s="5" t="s">
        <v>923</v>
      </c>
      <c r="O765" s="8">
        <v>4</v>
      </c>
      <c r="P765" s="5">
        <v>1643</v>
      </c>
      <c r="Q765" s="5">
        <v>3507</v>
      </c>
      <c r="R765" s="17"/>
      <c r="S765" s="17"/>
      <c r="T765" s="5" t="s">
        <v>992</v>
      </c>
      <c r="U765" s="5" t="s">
        <v>875</v>
      </c>
      <c r="V765" s="5" t="s">
        <v>864</v>
      </c>
      <c r="W765" s="5" t="s">
        <v>865</v>
      </c>
      <c r="X765" s="5" t="s">
        <v>876</v>
      </c>
    </row>
    <row r="766" spans="1:24">
      <c r="A766" s="5" t="s">
        <v>735</v>
      </c>
      <c r="B766" s="10">
        <v>41991</v>
      </c>
      <c r="C766" s="10"/>
      <c r="D766" s="5" t="s">
        <v>1542</v>
      </c>
      <c r="E766" s="5">
        <v>10008</v>
      </c>
      <c r="F766" s="5" t="s">
        <v>1477</v>
      </c>
      <c r="G766" s="5">
        <v>1</v>
      </c>
      <c r="H766" s="2" t="s">
        <v>995</v>
      </c>
      <c r="I766" s="2" t="s">
        <v>889</v>
      </c>
      <c r="J766" s="2" t="s">
        <v>890</v>
      </c>
      <c r="K766" s="5" t="s">
        <v>1177</v>
      </c>
      <c r="L766" s="5">
        <v>3553</v>
      </c>
      <c r="M766" s="5">
        <v>2174</v>
      </c>
      <c r="N766" s="5" t="s">
        <v>920</v>
      </c>
      <c r="O766" s="8">
        <v>4</v>
      </c>
      <c r="P766" s="5">
        <v>2174</v>
      </c>
      <c r="Q766" s="5">
        <v>3553</v>
      </c>
      <c r="R766" s="17"/>
      <c r="S766" s="17"/>
      <c r="T766" s="5" t="s">
        <v>995</v>
      </c>
      <c r="U766" s="5" t="s">
        <v>888</v>
      </c>
      <c r="V766" s="5" t="s">
        <v>889</v>
      </c>
      <c r="W766" s="5" t="s">
        <v>865</v>
      </c>
      <c r="X766" s="5" t="s">
        <v>890</v>
      </c>
    </row>
    <row r="767" spans="1:24">
      <c r="A767" s="5" t="s">
        <v>736</v>
      </c>
      <c r="B767" s="10">
        <v>41992</v>
      </c>
      <c r="C767" s="10"/>
      <c r="D767" s="5" t="s">
        <v>1539</v>
      </c>
      <c r="E767" s="5">
        <v>10008</v>
      </c>
      <c r="F767" s="5" t="s">
        <v>1442</v>
      </c>
      <c r="G767" s="5">
        <v>3</v>
      </c>
      <c r="H767" s="2" t="s">
        <v>995</v>
      </c>
      <c r="I767" s="2" t="s">
        <v>889</v>
      </c>
      <c r="J767" s="2" t="s">
        <v>890</v>
      </c>
      <c r="K767" s="5" t="s">
        <v>1142</v>
      </c>
      <c r="L767" s="5">
        <v>3094</v>
      </c>
      <c r="M767" s="5">
        <v>2233</v>
      </c>
      <c r="N767" s="5" t="s">
        <v>918</v>
      </c>
      <c r="O767" s="8">
        <v>4</v>
      </c>
      <c r="P767" s="5">
        <v>6699</v>
      </c>
      <c r="Q767" s="5">
        <v>9282</v>
      </c>
      <c r="R767" s="17"/>
      <c r="S767" s="17"/>
      <c r="T767" s="5" t="s">
        <v>995</v>
      </c>
      <c r="U767" s="5" t="s">
        <v>888</v>
      </c>
      <c r="V767" s="5" t="s">
        <v>889</v>
      </c>
      <c r="W767" s="5" t="s">
        <v>865</v>
      </c>
      <c r="X767" s="5" t="s">
        <v>890</v>
      </c>
    </row>
    <row r="768" spans="1:24">
      <c r="A768" s="5" t="s">
        <v>737</v>
      </c>
      <c r="B768" s="10">
        <v>41993</v>
      </c>
      <c r="C768" s="10"/>
      <c r="D768" s="5" t="s">
        <v>1543</v>
      </c>
      <c r="E768" s="5">
        <v>10003</v>
      </c>
      <c r="F768" s="5" t="s">
        <v>1341</v>
      </c>
      <c r="G768" s="5">
        <v>1</v>
      </c>
      <c r="H768" s="2" t="s">
        <v>991</v>
      </c>
      <c r="I768" s="2" t="s">
        <v>872</v>
      </c>
      <c r="J768" s="2" t="s">
        <v>874</v>
      </c>
      <c r="K768" s="5" t="s">
        <v>1041</v>
      </c>
      <c r="L768" s="5">
        <v>2588</v>
      </c>
      <c r="M768" s="5">
        <v>2069</v>
      </c>
      <c r="N768" s="5" t="s">
        <v>918</v>
      </c>
      <c r="O768" s="8">
        <v>10</v>
      </c>
      <c r="P768" s="5">
        <v>2069</v>
      </c>
      <c r="Q768" s="5">
        <v>2588</v>
      </c>
      <c r="R768" s="17"/>
      <c r="S768" s="17"/>
      <c r="T768" s="5" t="s">
        <v>991</v>
      </c>
      <c r="U768" s="5" t="s">
        <v>871</v>
      </c>
      <c r="V768" s="5" t="s">
        <v>872</v>
      </c>
      <c r="W768" s="5" t="s">
        <v>873</v>
      </c>
      <c r="X768" s="5" t="s">
        <v>874</v>
      </c>
    </row>
    <row r="769" spans="1:24">
      <c r="A769" s="5" t="s">
        <v>738</v>
      </c>
      <c r="B769" s="10">
        <v>41994</v>
      </c>
      <c r="C769" s="10"/>
      <c r="D769" s="5" t="s">
        <v>1542</v>
      </c>
      <c r="E769" s="5">
        <v>10013</v>
      </c>
      <c r="F769" s="5" t="s">
        <v>1405</v>
      </c>
      <c r="G769" s="5">
        <v>1</v>
      </c>
      <c r="H769" s="2" t="s">
        <v>1000</v>
      </c>
      <c r="I769" s="2" t="s">
        <v>906</v>
      </c>
      <c r="J769" s="2" t="s">
        <v>908</v>
      </c>
      <c r="K769" s="5" t="s">
        <v>1105</v>
      </c>
      <c r="L769" s="5">
        <v>3742</v>
      </c>
      <c r="M769" s="5">
        <v>2309</v>
      </c>
      <c r="N769" s="5" t="s">
        <v>918</v>
      </c>
      <c r="O769" s="8">
        <v>4</v>
      </c>
      <c r="P769" s="5">
        <v>2309</v>
      </c>
      <c r="Q769" s="5">
        <v>3742</v>
      </c>
      <c r="R769" s="17"/>
      <c r="S769" s="17"/>
      <c r="T769" s="5" t="s">
        <v>1000</v>
      </c>
      <c r="U769" s="5" t="s">
        <v>905</v>
      </c>
      <c r="V769" s="5" t="s">
        <v>906</v>
      </c>
      <c r="W769" s="5" t="s">
        <v>907</v>
      </c>
      <c r="X769" s="5" t="s">
        <v>908</v>
      </c>
    </row>
    <row r="770" spans="1:24">
      <c r="A770" s="5" t="s">
        <v>739</v>
      </c>
      <c r="B770" s="10">
        <v>41994</v>
      </c>
      <c r="C770" s="10"/>
      <c r="D770" s="5" t="s">
        <v>1543</v>
      </c>
      <c r="E770" s="5">
        <v>10009</v>
      </c>
      <c r="F770" s="5" t="s">
        <v>1412</v>
      </c>
      <c r="G770" s="5">
        <v>2</v>
      </c>
      <c r="H770" s="2" t="s">
        <v>996</v>
      </c>
      <c r="I770" s="2" t="s">
        <v>892</v>
      </c>
      <c r="J770" s="2" t="s">
        <v>894</v>
      </c>
      <c r="K770" s="5" t="s">
        <v>1112</v>
      </c>
      <c r="L770" s="5">
        <v>3759</v>
      </c>
      <c r="M770" s="5">
        <v>2258</v>
      </c>
      <c r="N770" s="5" t="s">
        <v>920</v>
      </c>
      <c r="O770" s="8">
        <v>10</v>
      </c>
      <c r="P770" s="5">
        <v>4516</v>
      </c>
      <c r="Q770" s="5">
        <v>7518</v>
      </c>
      <c r="R770" s="17"/>
      <c r="S770" s="17"/>
      <c r="T770" s="5" t="s">
        <v>996</v>
      </c>
      <c r="U770" s="5" t="s">
        <v>891</v>
      </c>
      <c r="V770" s="5" t="s">
        <v>892</v>
      </c>
      <c r="W770" s="5" t="s">
        <v>893</v>
      </c>
      <c r="X770" s="5" t="s">
        <v>894</v>
      </c>
    </row>
    <row r="771" spans="1:24">
      <c r="A771" s="5" t="s">
        <v>740</v>
      </c>
      <c r="B771" s="10">
        <v>41995</v>
      </c>
      <c r="C771" s="10"/>
      <c r="D771" s="5" t="s">
        <v>1539</v>
      </c>
      <c r="E771" s="5">
        <v>10002</v>
      </c>
      <c r="F771" s="5" t="s">
        <v>1352</v>
      </c>
      <c r="G771" s="5">
        <v>1</v>
      </c>
      <c r="H771" s="2" t="s">
        <v>990</v>
      </c>
      <c r="I771" s="2" t="s">
        <v>868</v>
      </c>
      <c r="J771" s="2" t="s">
        <v>870</v>
      </c>
      <c r="K771" s="5" t="s">
        <v>1052</v>
      </c>
      <c r="L771" s="5">
        <v>4466</v>
      </c>
      <c r="M771" s="5">
        <v>1984</v>
      </c>
      <c r="N771" s="5" t="s">
        <v>920</v>
      </c>
      <c r="O771" s="8">
        <v>4</v>
      </c>
      <c r="P771" s="5">
        <v>1984</v>
      </c>
      <c r="Q771" s="5">
        <v>4466</v>
      </c>
      <c r="R771" s="17"/>
      <c r="S771" s="17"/>
      <c r="T771" s="5" t="s">
        <v>990</v>
      </c>
      <c r="U771" s="5" t="s">
        <v>867</v>
      </c>
      <c r="V771" s="5" t="s">
        <v>868</v>
      </c>
      <c r="W771" s="5" t="s">
        <v>869</v>
      </c>
      <c r="X771" s="5" t="s">
        <v>870</v>
      </c>
    </row>
    <row r="772" spans="1:24">
      <c r="A772" s="5" t="s">
        <v>741</v>
      </c>
      <c r="B772" s="10">
        <v>41996</v>
      </c>
      <c r="C772" s="10"/>
      <c r="D772" s="5" t="s">
        <v>1541</v>
      </c>
      <c r="E772" s="5">
        <v>10013</v>
      </c>
      <c r="F772" s="5" t="s">
        <v>1443</v>
      </c>
      <c r="G772" s="5">
        <v>1</v>
      </c>
      <c r="H772" s="2" t="s">
        <v>1000</v>
      </c>
      <c r="I772" s="2" t="s">
        <v>906</v>
      </c>
      <c r="J772" s="2" t="s">
        <v>908</v>
      </c>
      <c r="K772" s="5" t="s">
        <v>1143</v>
      </c>
      <c r="L772" s="5">
        <v>3100</v>
      </c>
      <c r="M772" s="5">
        <v>2261</v>
      </c>
      <c r="N772" s="5" t="s">
        <v>918</v>
      </c>
      <c r="O772" s="8">
        <v>8</v>
      </c>
      <c r="P772" s="5">
        <v>2261</v>
      </c>
      <c r="Q772" s="5">
        <v>3100</v>
      </c>
      <c r="R772" s="17"/>
      <c r="S772" s="17"/>
      <c r="T772" s="5" t="s">
        <v>1000</v>
      </c>
      <c r="U772" s="5" t="s">
        <v>905</v>
      </c>
      <c r="V772" s="5" t="s">
        <v>906</v>
      </c>
      <c r="W772" s="5" t="s">
        <v>907</v>
      </c>
      <c r="X772" s="5" t="s">
        <v>908</v>
      </c>
    </row>
    <row r="773" spans="1:24">
      <c r="A773" s="5" t="s">
        <v>742</v>
      </c>
      <c r="B773" s="10">
        <v>41996</v>
      </c>
      <c r="C773" s="10"/>
      <c r="D773" s="5" t="s">
        <v>1545</v>
      </c>
      <c r="E773" s="5">
        <v>10005</v>
      </c>
      <c r="F773" s="5" t="s">
        <v>1297</v>
      </c>
      <c r="G773" s="5">
        <v>1</v>
      </c>
      <c r="H773" s="2" t="s">
        <v>993</v>
      </c>
      <c r="I773" s="2" t="s">
        <v>878</v>
      </c>
      <c r="J773" s="2" t="s">
        <v>880</v>
      </c>
      <c r="K773" s="5" t="s">
        <v>961</v>
      </c>
      <c r="L773" s="5">
        <v>3282</v>
      </c>
      <c r="M773" s="5">
        <v>1654</v>
      </c>
      <c r="N773" s="5" t="s">
        <v>925</v>
      </c>
      <c r="O773" s="8">
        <v>6</v>
      </c>
      <c r="P773" s="5">
        <v>1654</v>
      </c>
      <c r="Q773" s="5">
        <v>3282</v>
      </c>
      <c r="R773" s="17"/>
      <c r="S773" s="17"/>
      <c r="T773" s="5" t="s">
        <v>993</v>
      </c>
      <c r="U773" s="5" t="s">
        <v>877</v>
      </c>
      <c r="V773" s="5" t="s">
        <v>878</v>
      </c>
      <c r="W773" s="5" t="s">
        <v>879</v>
      </c>
      <c r="X773" s="5" t="s">
        <v>880</v>
      </c>
    </row>
    <row r="774" spans="1:24">
      <c r="A774" s="5" t="s">
        <v>743</v>
      </c>
      <c r="B774" s="10">
        <v>41996</v>
      </c>
      <c r="C774" s="10"/>
      <c r="D774" s="5" t="s">
        <v>1544</v>
      </c>
      <c r="E774" s="5">
        <v>10003</v>
      </c>
      <c r="F774" s="5" t="s">
        <v>1401</v>
      </c>
      <c r="G774" s="5">
        <v>1</v>
      </c>
      <c r="H774" s="2" t="s">
        <v>991</v>
      </c>
      <c r="I774" s="2" t="s">
        <v>872</v>
      </c>
      <c r="J774" s="2" t="s">
        <v>874</v>
      </c>
      <c r="K774" s="5" t="s">
        <v>1101</v>
      </c>
      <c r="L774" s="5">
        <v>4230</v>
      </c>
      <c r="M774" s="5">
        <v>1812</v>
      </c>
      <c r="N774" s="5" t="s">
        <v>925</v>
      </c>
      <c r="O774" s="8">
        <v>3</v>
      </c>
      <c r="P774" s="5">
        <v>1812</v>
      </c>
      <c r="Q774" s="5">
        <v>4230</v>
      </c>
      <c r="R774" s="17"/>
      <c r="S774" s="17"/>
      <c r="T774" s="5" t="s">
        <v>991</v>
      </c>
      <c r="U774" s="5" t="s">
        <v>871</v>
      </c>
      <c r="V774" s="5" t="s">
        <v>872</v>
      </c>
      <c r="W774" s="5" t="s">
        <v>873</v>
      </c>
      <c r="X774" s="5" t="s">
        <v>874</v>
      </c>
    </row>
    <row r="775" spans="1:24">
      <c r="A775" s="5" t="s">
        <v>744</v>
      </c>
      <c r="B775" s="10">
        <v>41996</v>
      </c>
      <c r="C775" s="10"/>
      <c r="D775" s="5" t="s">
        <v>1546</v>
      </c>
      <c r="E775" s="5">
        <v>10010</v>
      </c>
      <c r="F775" s="5" t="s">
        <v>1332</v>
      </c>
      <c r="G775" s="5">
        <v>2</v>
      </c>
      <c r="H775" s="2" t="s">
        <v>997</v>
      </c>
      <c r="I775" s="2" t="s">
        <v>896</v>
      </c>
      <c r="J775" s="2" t="s">
        <v>897</v>
      </c>
      <c r="K775" s="5" t="s">
        <v>1032</v>
      </c>
      <c r="L775" s="5">
        <v>2586</v>
      </c>
      <c r="M775" s="5">
        <v>2432</v>
      </c>
      <c r="N775" s="5" t="s">
        <v>920</v>
      </c>
      <c r="O775" s="8">
        <v>4</v>
      </c>
      <c r="P775" s="5">
        <v>4864</v>
      </c>
      <c r="Q775" s="5">
        <v>5172</v>
      </c>
      <c r="R775" s="17"/>
      <c r="S775" s="17"/>
      <c r="T775" s="5" t="s">
        <v>997</v>
      </c>
      <c r="U775" s="5" t="s">
        <v>895</v>
      </c>
      <c r="V775" s="5" t="s">
        <v>896</v>
      </c>
      <c r="W775" s="5" t="s">
        <v>879</v>
      </c>
      <c r="X775" s="5" t="s">
        <v>897</v>
      </c>
    </row>
    <row r="776" spans="1:24">
      <c r="A776" s="5" t="s">
        <v>745</v>
      </c>
      <c r="B776" s="10">
        <v>41996</v>
      </c>
      <c r="C776" s="10"/>
      <c r="D776" s="5" t="s">
        <v>1545</v>
      </c>
      <c r="E776" s="5">
        <v>10002</v>
      </c>
      <c r="F776" s="5" t="s">
        <v>1326</v>
      </c>
      <c r="G776" s="5">
        <v>2</v>
      </c>
      <c r="H776" s="2" t="s">
        <v>990</v>
      </c>
      <c r="I776" s="2" t="s">
        <v>868</v>
      </c>
      <c r="J776" s="2" t="s">
        <v>870</v>
      </c>
      <c r="K776" s="5" t="s">
        <v>1026</v>
      </c>
      <c r="L776" s="5">
        <v>2887</v>
      </c>
      <c r="M776" s="5">
        <v>1491</v>
      </c>
      <c r="N776" s="5" t="s">
        <v>918</v>
      </c>
      <c r="O776" s="8">
        <v>6</v>
      </c>
      <c r="P776" s="5">
        <v>2982</v>
      </c>
      <c r="Q776" s="5">
        <v>5774</v>
      </c>
      <c r="R776" s="17"/>
      <c r="S776" s="17"/>
      <c r="T776" s="5" t="s">
        <v>990</v>
      </c>
      <c r="U776" s="5" t="s">
        <v>867</v>
      </c>
      <c r="V776" s="5" t="s">
        <v>868</v>
      </c>
      <c r="W776" s="5" t="s">
        <v>869</v>
      </c>
      <c r="X776" s="5" t="s">
        <v>870</v>
      </c>
    </row>
    <row r="777" spans="1:24">
      <c r="A777" s="5" t="s">
        <v>746</v>
      </c>
      <c r="B777" s="10">
        <v>41999</v>
      </c>
      <c r="C777" s="10"/>
      <c r="D777" s="5" t="s">
        <v>1542</v>
      </c>
      <c r="E777" s="5">
        <v>10010</v>
      </c>
      <c r="F777" s="5" t="s">
        <v>1384</v>
      </c>
      <c r="G777" s="5">
        <v>1</v>
      </c>
      <c r="H777" s="2" t="s">
        <v>997</v>
      </c>
      <c r="I777" s="2" t="s">
        <v>896</v>
      </c>
      <c r="J777" s="2" t="s">
        <v>897</v>
      </c>
      <c r="K777" s="5" t="s">
        <v>1084</v>
      </c>
      <c r="L777" s="5">
        <v>4547</v>
      </c>
      <c r="M777" s="5">
        <v>2258</v>
      </c>
      <c r="N777" s="5" t="s">
        <v>925</v>
      </c>
      <c r="O777" s="8">
        <v>4</v>
      </c>
      <c r="P777" s="5">
        <v>2258</v>
      </c>
      <c r="Q777" s="5">
        <v>4547</v>
      </c>
      <c r="R777" s="17"/>
      <c r="S777" s="17"/>
      <c r="T777" s="5" t="s">
        <v>997</v>
      </c>
      <c r="U777" s="5" t="s">
        <v>895</v>
      </c>
      <c r="V777" s="5" t="s">
        <v>896</v>
      </c>
      <c r="W777" s="5" t="s">
        <v>879</v>
      </c>
      <c r="X777" s="5" t="s">
        <v>897</v>
      </c>
    </row>
    <row r="778" spans="1:24">
      <c r="A778" s="5" t="s">
        <v>1602</v>
      </c>
      <c r="B778" s="10">
        <v>42001</v>
      </c>
      <c r="C778" s="10"/>
      <c r="D778" s="5" t="s">
        <v>1540</v>
      </c>
      <c r="E778" s="5">
        <v>10009</v>
      </c>
      <c r="F778" s="5" t="s">
        <v>1357</v>
      </c>
      <c r="G778" s="5">
        <v>3</v>
      </c>
      <c r="H778" s="2" t="s">
        <v>996</v>
      </c>
      <c r="I778" s="2" t="s">
        <v>892</v>
      </c>
      <c r="J778" s="2" t="s">
        <v>894</v>
      </c>
      <c r="K778" s="5" t="s">
        <v>1057</v>
      </c>
      <c r="L778" s="5">
        <v>3663</v>
      </c>
      <c r="M778" s="5">
        <v>1550</v>
      </c>
      <c r="N778" s="5" t="s">
        <v>923</v>
      </c>
      <c r="O778" s="8">
        <v>5</v>
      </c>
      <c r="P778" s="5">
        <v>4650</v>
      </c>
      <c r="Q778" s="5">
        <v>10989</v>
      </c>
      <c r="R778" s="17"/>
      <c r="S778" s="17"/>
      <c r="T778" s="5" t="s">
        <v>996</v>
      </c>
      <c r="U778" s="5" t="s">
        <v>891</v>
      </c>
      <c r="V778" s="5" t="s">
        <v>892</v>
      </c>
      <c r="W778" s="5" t="s">
        <v>893</v>
      </c>
      <c r="X778" s="5" t="s">
        <v>894</v>
      </c>
    </row>
    <row r="779" spans="1:24">
      <c r="A779" s="5" t="s">
        <v>747</v>
      </c>
      <c r="B779" s="10">
        <v>42002</v>
      </c>
      <c r="C779" s="10"/>
      <c r="D779" s="5" t="s">
        <v>1543</v>
      </c>
      <c r="E779" s="5">
        <v>10015</v>
      </c>
      <c r="F779" s="5" t="s">
        <v>1383</v>
      </c>
      <c r="G779" s="5">
        <v>1</v>
      </c>
      <c r="H779" s="2" t="s">
        <v>1002</v>
      </c>
      <c r="I779" s="2" t="s">
        <v>914</v>
      </c>
      <c r="J779" s="2" t="s">
        <v>915</v>
      </c>
      <c r="K779" s="5" t="s">
        <v>1083</v>
      </c>
      <c r="L779" s="5">
        <v>2576</v>
      </c>
      <c r="M779" s="5">
        <v>1826</v>
      </c>
      <c r="N779" s="5" t="s">
        <v>918</v>
      </c>
      <c r="O779" s="8">
        <v>10</v>
      </c>
      <c r="P779" s="5">
        <v>1826</v>
      </c>
      <c r="Q779" s="5">
        <v>2576</v>
      </c>
      <c r="R779" s="17"/>
      <c r="S779" s="17"/>
      <c r="T779" s="5" t="s">
        <v>1002</v>
      </c>
      <c r="U779" s="5" t="s">
        <v>913</v>
      </c>
      <c r="V779" s="5" t="s">
        <v>914</v>
      </c>
      <c r="W779" s="5" t="s">
        <v>907</v>
      </c>
      <c r="X779" s="5" t="s">
        <v>915</v>
      </c>
    </row>
    <row r="780" spans="1:24">
      <c r="A780" s="5" t="s">
        <v>748</v>
      </c>
      <c r="B780" s="10">
        <v>42002</v>
      </c>
      <c r="C780" s="10"/>
      <c r="D780" s="5" t="s">
        <v>1539</v>
      </c>
      <c r="E780" s="5">
        <v>10012</v>
      </c>
      <c r="F780" s="5" t="s">
        <v>1467</v>
      </c>
      <c r="G780" s="5">
        <v>1</v>
      </c>
      <c r="H780" s="2" t="s">
        <v>999</v>
      </c>
      <c r="I780" s="2" t="s">
        <v>903</v>
      </c>
      <c r="J780" s="2" t="s">
        <v>904</v>
      </c>
      <c r="K780" s="5" t="s">
        <v>1167</v>
      </c>
      <c r="L780" s="5">
        <v>3912</v>
      </c>
      <c r="M780" s="5">
        <v>1569</v>
      </c>
      <c r="N780" s="5" t="s">
        <v>918</v>
      </c>
      <c r="O780" s="8">
        <v>4</v>
      </c>
      <c r="P780" s="5">
        <v>1569</v>
      </c>
      <c r="Q780" s="5">
        <v>3912</v>
      </c>
      <c r="R780" s="17"/>
      <c r="S780" s="17"/>
      <c r="T780" s="5" t="s">
        <v>999</v>
      </c>
      <c r="U780" s="5" t="s">
        <v>902</v>
      </c>
      <c r="V780" s="5" t="s">
        <v>903</v>
      </c>
      <c r="W780" s="5" t="s">
        <v>879</v>
      </c>
      <c r="X780" s="5" t="s">
        <v>904</v>
      </c>
    </row>
    <row r="781" spans="1:24">
      <c r="A781" s="5" t="s">
        <v>749</v>
      </c>
      <c r="B781" s="10">
        <v>42004</v>
      </c>
      <c r="C781" s="10"/>
      <c r="D781" s="5" t="s">
        <v>1543</v>
      </c>
      <c r="E781" s="5">
        <v>10015</v>
      </c>
      <c r="F781" s="5" t="s">
        <v>1291</v>
      </c>
      <c r="G781" s="5">
        <v>1</v>
      </c>
      <c r="H781" s="2" t="s">
        <v>1002</v>
      </c>
      <c r="I781" s="2" t="s">
        <v>914</v>
      </c>
      <c r="J781" s="2" t="s">
        <v>915</v>
      </c>
      <c r="K781" s="5" t="s">
        <v>941</v>
      </c>
      <c r="L781" s="5">
        <v>3445</v>
      </c>
      <c r="M781" s="5">
        <v>1909</v>
      </c>
      <c r="N781" s="5" t="s">
        <v>921</v>
      </c>
      <c r="O781" s="8">
        <v>10</v>
      </c>
      <c r="P781" s="5">
        <v>1909</v>
      </c>
      <c r="Q781" s="5">
        <v>3445</v>
      </c>
      <c r="R781" s="17"/>
      <c r="S781" s="17"/>
      <c r="T781" s="5" t="s">
        <v>1002</v>
      </c>
      <c r="U781" s="5" t="s">
        <v>913</v>
      </c>
      <c r="V781" s="5" t="s">
        <v>914</v>
      </c>
      <c r="W781" s="5" t="s">
        <v>907</v>
      </c>
      <c r="X781" s="5" t="s">
        <v>915</v>
      </c>
    </row>
    <row r="782" spans="1:24">
      <c r="A782" s="5" t="s">
        <v>750</v>
      </c>
      <c r="B782" s="10">
        <v>42006</v>
      </c>
      <c r="C782" s="10"/>
      <c r="D782" s="5" t="s">
        <v>1541</v>
      </c>
      <c r="E782" s="5">
        <v>10015</v>
      </c>
      <c r="F782" s="5" t="s">
        <v>1401</v>
      </c>
      <c r="G782" s="5">
        <v>1</v>
      </c>
      <c r="H782" s="2" t="s">
        <v>1002</v>
      </c>
      <c r="I782" s="2" t="s">
        <v>914</v>
      </c>
      <c r="J782" s="2" t="s">
        <v>915</v>
      </c>
      <c r="K782" s="5" t="s">
        <v>1101</v>
      </c>
      <c r="L782" s="5">
        <v>4230</v>
      </c>
      <c r="M782" s="5">
        <v>1812</v>
      </c>
      <c r="N782" s="5" t="s">
        <v>925</v>
      </c>
      <c r="O782" s="8">
        <v>8</v>
      </c>
      <c r="P782" s="5">
        <v>1812</v>
      </c>
      <c r="Q782" s="5">
        <v>4230</v>
      </c>
      <c r="R782" s="17"/>
      <c r="S782" s="17"/>
      <c r="T782" s="5" t="s">
        <v>1002</v>
      </c>
      <c r="U782" s="5" t="s">
        <v>913</v>
      </c>
      <c r="V782" s="5" t="s">
        <v>914</v>
      </c>
      <c r="W782" s="5" t="s">
        <v>907</v>
      </c>
      <c r="X782" s="5" t="s">
        <v>915</v>
      </c>
    </row>
    <row r="783" spans="1:24">
      <c r="A783" s="5" t="s">
        <v>751</v>
      </c>
      <c r="B783" s="10">
        <v>42006</v>
      </c>
      <c r="C783" s="10"/>
      <c r="D783" s="5" t="s">
        <v>1545</v>
      </c>
      <c r="E783" s="5">
        <v>10004</v>
      </c>
      <c r="F783" s="5" t="s">
        <v>1435</v>
      </c>
      <c r="G783" s="5">
        <v>2</v>
      </c>
      <c r="H783" s="2" t="s">
        <v>992</v>
      </c>
      <c r="I783" s="2" t="s">
        <v>864</v>
      </c>
      <c r="J783" s="2" t="s">
        <v>876</v>
      </c>
      <c r="K783" s="5" t="s">
        <v>1135</v>
      </c>
      <c r="L783" s="5">
        <v>3290</v>
      </c>
      <c r="M783" s="5">
        <v>1720</v>
      </c>
      <c r="N783" s="5" t="s">
        <v>918</v>
      </c>
      <c r="O783" s="8">
        <v>6</v>
      </c>
      <c r="P783" s="5">
        <v>3440</v>
      </c>
      <c r="Q783" s="5">
        <v>6580</v>
      </c>
      <c r="R783" s="17"/>
      <c r="S783" s="17"/>
      <c r="T783" s="5" t="s">
        <v>992</v>
      </c>
      <c r="U783" s="5" t="s">
        <v>875</v>
      </c>
      <c r="V783" s="5" t="s">
        <v>864</v>
      </c>
      <c r="W783" s="5" t="s">
        <v>865</v>
      </c>
      <c r="X783" s="5" t="s">
        <v>876</v>
      </c>
    </row>
    <row r="784" spans="1:24">
      <c r="A784" s="5" t="s">
        <v>752</v>
      </c>
      <c r="B784" s="10">
        <v>42006</v>
      </c>
      <c r="C784" s="10"/>
      <c r="D784" s="5" t="s">
        <v>1539</v>
      </c>
      <c r="E784" s="5">
        <v>10001</v>
      </c>
      <c r="F784" s="5" t="s">
        <v>1499</v>
      </c>
      <c r="G784" s="5">
        <v>2</v>
      </c>
      <c r="H784" s="2" t="s">
        <v>1562</v>
      </c>
      <c r="I784" s="2" t="s">
        <v>864</v>
      </c>
      <c r="J784" s="2" t="s">
        <v>866</v>
      </c>
      <c r="K784" s="5" t="s">
        <v>1199</v>
      </c>
      <c r="L784" s="5">
        <v>3448</v>
      </c>
      <c r="M784" s="5">
        <v>1219</v>
      </c>
      <c r="N784" s="5" t="s">
        <v>918</v>
      </c>
      <c r="O784" s="8">
        <v>4</v>
      </c>
      <c r="P784" s="5">
        <v>2438</v>
      </c>
      <c r="Q784" s="5">
        <v>6896</v>
      </c>
      <c r="R784" s="17"/>
      <c r="S784" s="17"/>
      <c r="T784" s="5" t="s">
        <v>1562</v>
      </c>
      <c r="U784" s="5" t="s">
        <v>863</v>
      </c>
      <c r="V784" s="5" t="s">
        <v>864</v>
      </c>
      <c r="W784" s="5" t="s">
        <v>865</v>
      </c>
      <c r="X784" s="5" t="s">
        <v>866</v>
      </c>
    </row>
    <row r="785" spans="1:24">
      <c r="A785" s="5" t="s">
        <v>753</v>
      </c>
      <c r="B785" s="10">
        <v>42007</v>
      </c>
      <c r="C785" s="10"/>
      <c r="D785" s="5" t="s">
        <v>1542</v>
      </c>
      <c r="E785" s="5">
        <v>10001</v>
      </c>
      <c r="F785" s="5" t="s">
        <v>1425</v>
      </c>
      <c r="G785" s="5">
        <v>1</v>
      </c>
      <c r="H785" s="2" t="s">
        <v>1562</v>
      </c>
      <c r="I785" s="2" t="s">
        <v>864</v>
      </c>
      <c r="J785" s="2" t="s">
        <v>866</v>
      </c>
      <c r="K785" s="5" t="s">
        <v>1125</v>
      </c>
      <c r="L785" s="5">
        <v>3421</v>
      </c>
      <c r="M785" s="5">
        <v>1370</v>
      </c>
      <c r="N785" s="5" t="s">
        <v>923</v>
      </c>
      <c r="O785" s="8">
        <v>4</v>
      </c>
      <c r="P785" s="5">
        <v>1370</v>
      </c>
      <c r="Q785" s="5">
        <v>3421</v>
      </c>
      <c r="R785" s="17"/>
      <c r="S785" s="17"/>
      <c r="T785" s="5" t="s">
        <v>1562</v>
      </c>
      <c r="U785" s="5" t="s">
        <v>863</v>
      </c>
      <c r="V785" s="5" t="s">
        <v>864</v>
      </c>
      <c r="W785" s="5" t="s">
        <v>865</v>
      </c>
      <c r="X785" s="5" t="s">
        <v>866</v>
      </c>
    </row>
    <row r="786" spans="1:24">
      <c r="A786" s="5" t="s">
        <v>754</v>
      </c>
      <c r="B786" s="10">
        <v>42007</v>
      </c>
      <c r="C786" s="10"/>
      <c r="D786" s="5" t="s">
        <v>1543</v>
      </c>
      <c r="E786" s="5">
        <v>10009</v>
      </c>
      <c r="F786" s="5" t="s">
        <v>1300</v>
      </c>
      <c r="G786" s="5">
        <v>1</v>
      </c>
      <c r="H786" s="2" t="s">
        <v>996</v>
      </c>
      <c r="I786" s="2" t="s">
        <v>892</v>
      </c>
      <c r="J786" s="2" t="s">
        <v>894</v>
      </c>
      <c r="K786" s="5" t="s">
        <v>945</v>
      </c>
      <c r="L786" s="5">
        <v>3495</v>
      </c>
      <c r="M786" s="5">
        <v>2172</v>
      </c>
      <c r="N786" s="5" t="s">
        <v>918</v>
      </c>
      <c r="O786" s="8">
        <v>10</v>
      </c>
      <c r="P786" s="5">
        <v>2172</v>
      </c>
      <c r="Q786" s="5">
        <v>3495</v>
      </c>
      <c r="R786" s="17"/>
      <c r="S786" s="17"/>
      <c r="T786" s="5" t="s">
        <v>996</v>
      </c>
      <c r="U786" s="5" t="s">
        <v>891</v>
      </c>
      <c r="V786" s="5" t="s">
        <v>892</v>
      </c>
      <c r="W786" s="5" t="s">
        <v>893</v>
      </c>
      <c r="X786" s="5" t="s">
        <v>894</v>
      </c>
    </row>
    <row r="787" spans="1:24">
      <c r="A787" s="5" t="s">
        <v>755</v>
      </c>
      <c r="B787" s="10">
        <v>42009</v>
      </c>
      <c r="C787" s="10"/>
      <c r="D787" s="5" t="s">
        <v>1544</v>
      </c>
      <c r="E787" s="5">
        <v>10002</v>
      </c>
      <c r="F787" s="5" t="s">
        <v>1370</v>
      </c>
      <c r="G787" s="5">
        <v>1</v>
      </c>
      <c r="H787" s="2" t="s">
        <v>990</v>
      </c>
      <c r="I787" s="2" t="s">
        <v>868</v>
      </c>
      <c r="J787" s="2" t="s">
        <v>870</v>
      </c>
      <c r="K787" s="5" t="s">
        <v>1070</v>
      </c>
      <c r="L787" s="5">
        <v>3340</v>
      </c>
      <c r="M787" s="5">
        <v>1355</v>
      </c>
      <c r="N787" s="5" t="s">
        <v>918</v>
      </c>
      <c r="O787" s="8">
        <v>3</v>
      </c>
      <c r="P787" s="5">
        <v>1355</v>
      </c>
      <c r="Q787" s="5">
        <v>3340</v>
      </c>
      <c r="R787" s="17"/>
      <c r="S787" s="17"/>
      <c r="T787" s="5" t="s">
        <v>990</v>
      </c>
      <c r="U787" s="5" t="s">
        <v>867</v>
      </c>
      <c r="V787" s="5" t="s">
        <v>868</v>
      </c>
      <c r="W787" s="5" t="s">
        <v>869</v>
      </c>
      <c r="X787" s="5" t="s">
        <v>870</v>
      </c>
    </row>
    <row r="788" spans="1:24">
      <c r="A788" s="5" t="s">
        <v>756</v>
      </c>
      <c r="B788" s="10">
        <v>42011</v>
      </c>
      <c r="C788" s="10"/>
      <c r="D788" s="5" t="s">
        <v>1540</v>
      </c>
      <c r="E788" s="5">
        <v>10004</v>
      </c>
      <c r="F788" s="5" t="s">
        <v>1487</v>
      </c>
      <c r="G788" s="5">
        <v>1</v>
      </c>
      <c r="H788" s="2" t="s">
        <v>992</v>
      </c>
      <c r="I788" s="2" t="s">
        <v>864</v>
      </c>
      <c r="J788" s="2" t="s">
        <v>876</v>
      </c>
      <c r="K788" s="5" t="s">
        <v>1187</v>
      </c>
      <c r="L788" s="5">
        <v>4206</v>
      </c>
      <c r="M788" s="5">
        <v>1201</v>
      </c>
      <c r="N788" s="5" t="s">
        <v>918</v>
      </c>
      <c r="O788" s="8">
        <v>5</v>
      </c>
      <c r="P788" s="5">
        <v>1201</v>
      </c>
      <c r="Q788" s="5">
        <v>4206</v>
      </c>
      <c r="R788" s="17"/>
      <c r="S788" s="17"/>
      <c r="T788" s="5" t="s">
        <v>992</v>
      </c>
      <c r="U788" s="5" t="s">
        <v>875</v>
      </c>
      <c r="V788" s="5" t="s">
        <v>864</v>
      </c>
      <c r="W788" s="5" t="s">
        <v>865</v>
      </c>
      <c r="X788" s="5" t="s">
        <v>876</v>
      </c>
    </row>
    <row r="789" spans="1:24">
      <c r="A789" s="5" t="s">
        <v>757</v>
      </c>
      <c r="B789" s="10">
        <v>42011</v>
      </c>
      <c r="C789" s="10"/>
      <c r="D789" s="5" t="s">
        <v>1545</v>
      </c>
      <c r="E789" s="5">
        <v>10013</v>
      </c>
      <c r="F789" s="5" t="s">
        <v>1330</v>
      </c>
      <c r="G789" s="5">
        <v>2</v>
      </c>
      <c r="H789" s="2" t="s">
        <v>1000</v>
      </c>
      <c r="I789" s="2" t="s">
        <v>906</v>
      </c>
      <c r="J789" s="2" t="s">
        <v>908</v>
      </c>
      <c r="K789" s="5" t="s">
        <v>1030</v>
      </c>
      <c r="L789" s="5">
        <v>2647</v>
      </c>
      <c r="M789" s="5">
        <v>1539</v>
      </c>
      <c r="N789" s="5" t="s">
        <v>918</v>
      </c>
      <c r="O789" s="8">
        <v>6</v>
      </c>
      <c r="P789" s="5">
        <v>3078</v>
      </c>
      <c r="Q789" s="5">
        <v>5294</v>
      </c>
      <c r="R789" s="17"/>
      <c r="S789" s="17"/>
      <c r="T789" s="5" t="s">
        <v>1000</v>
      </c>
      <c r="U789" s="5" t="s">
        <v>905</v>
      </c>
      <c r="V789" s="5" t="s">
        <v>906</v>
      </c>
      <c r="W789" s="5" t="s">
        <v>907</v>
      </c>
      <c r="X789" s="5" t="s">
        <v>908</v>
      </c>
    </row>
    <row r="790" spans="1:24">
      <c r="A790" s="5" t="s">
        <v>758</v>
      </c>
      <c r="B790" s="10">
        <v>42013</v>
      </c>
      <c r="C790" s="10"/>
      <c r="D790" s="5" t="s">
        <v>1544</v>
      </c>
      <c r="E790" s="5">
        <v>10003</v>
      </c>
      <c r="F790" s="5" t="s">
        <v>1389</v>
      </c>
      <c r="G790" s="5">
        <v>3</v>
      </c>
      <c r="H790" s="2" t="s">
        <v>991</v>
      </c>
      <c r="I790" s="2" t="s">
        <v>872</v>
      </c>
      <c r="J790" s="2" t="s">
        <v>874</v>
      </c>
      <c r="K790" s="5" t="s">
        <v>1089</v>
      </c>
      <c r="L790" s="5">
        <v>2671</v>
      </c>
      <c r="M790" s="5">
        <v>1591</v>
      </c>
      <c r="N790" s="5" t="s">
        <v>918</v>
      </c>
      <c r="O790" s="8">
        <v>3</v>
      </c>
      <c r="P790" s="5">
        <v>4773</v>
      </c>
      <c r="Q790" s="5">
        <v>8013</v>
      </c>
      <c r="R790" s="17"/>
      <c r="S790" s="17"/>
      <c r="T790" s="5" t="s">
        <v>991</v>
      </c>
      <c r="U790" s="5" t="s">
        <v>871</v>
      </c>
      <c r="V790" s="5" t="s">
        <v>872</v>
      </c>
      <c r="W790" s="5" t="s">
        <v>873</v>
      </c>
      <c r="X790" s="5" t="s">
        <v>874</v>
      </c>
    </row>
    <row r="791" spans="1:24">
      <c r="A791" s="5" t="s">
        <v>759</v>
      </c>
      <c r="B791" s="10">
        <v>42013</v>
      </c>
      <c r="C791" s="10"/>
      <c r="D791" s="5" t="s">
        <v>1543</v>
      </c>
      <c r="E791" s="5">
        <v>10003</v>
      </c>
      <c r="F791" s="5" t="s">
        <v>1268</v>
      </c>
      <c r="G791" s="5">
        <v>2</v>
      </c>
      <c r="H791" s="2" t="s">
        <v>991</v>
      </c>
      <c r="I791" s="2" t="s">
        <v>872</v>
      </c>
      <c r="J791" s="2" t="s">
        <v>874</v>
      </c>
      <c r="K791" s="5" t="s">
        <v>959</v>
      </c>
      <c r="L791" s="5">
        <v>4305</v>
      </c>
      <c r="M791" s="5">
        <v>2027</v>
      </c>
      <c r="N791" s="5" t="s">
        <v>923</v>
      </c>
      <c r="O791" s="8">
        <v>10</v>
      </c>
      <c r="P791" s="5">
        <v>4054</v>
      </c>
      <c r="Q791" s="5">
        <v>8610</v>
      </c>
      <c r="R791" s="17"/>
      <c r="S791" s="17"/>
      <c r="T791" s="5" t="s">
        <v>991</v>
      </c>
      <c r="U791" s="5" t="s">
        <v>871</v>
      </c>
      <c r="V791" s="5" t="s">
        <v>872</v>
      </c>
      <c r="W791" s="5" t="s">
        <v>873</v>
      </c>
      <c r="X791" s="5" t="s">
        <v>874</v>
      </c>
    </row>
    <row r="792" spans="1:24">
      <c r="A792" s="5" t="s">
        <v>1603</v>
      </c>
      <c r="B792" s="10">
        <v>42014</v>
      </c>
      <c r="C792" s="10"/>
      <c r="D792" s="5" t="s">
        <v>1542</v>
      </c>
      <c r="E792" s="5">
        <v>10014</v>
      </c>
      <c r="F792" s="5" t="s">
        <v>1365</v>
      </c>
      <c r="G792" s="5">
        <v>1</v>
      </c>
      <c r="H792" s="2" t="s">
        <v>1001</v>
      </c>
      <c r="I792" s="2" t="s">
        <v>910</v>
      </c>
      <c r="J792" s="2" t="s">
        <v>912</v>
      </c>
      <c r="K792" s="5" t="s">
        <v>1065</v>
      </c>
      <c r="L792" s="5">
        <v>4239</v>
      </c>
      <c r="M792" s="5">
        <v>2267</v>
      </c>
      <c r="N792" s="5" t="s">
        <v>918</v>
      </c>
      <c r="O792" s="8">
        <v>4</v>
      </c>
      <c r="P792" s="5">
        <v>2267</v>
      </c>
      <c r="Q792" s="5">
        <v>4239</v>
      </c>
      <c r="R792" s="17"/>
      <c r="S792" s="17"/>
      <c r="T792" s="5" t="s">
        <v>1001</v>
      </c>
      <c r="U792" s="5" t="s">
        <v>909</v>
      </c>
      <c r="V792" s="5" t="s">
        <v>910</v>
      </c>
      <c r="W792" s="5" t="s">
        <v>911</v>
      </c>
      <c r="X792" s="5" t="s">
        <v>912</v>
      </c>
    </row>
    <row r="793" spans="1:24">
      <c r="A793" s="5" t="s">
        <v>760</v>
      </c>
      <c r="B793" s="10">
        <v>42014</v>
      </c>
      <c r="C793" s="10"/>
      <c r="D793" s="5" t="s">
        <v>1544</v>
      </c>
      <c r="E793" s="5">
        <v>10003</v>
      </c>
      <c r="F793" s="5" t="s">
        <v>1306</v>
      </c>
      <c r="G793" s="5">
        <v>3</v>
      </c>
      <c r="H793" s="2" t="s">
        <v>991</v>
      </c>
      <c r="I793" s="2" t="s">
        <v>872</v>
      </c>
      <c r="J793" s="2" t="s">
        <v>874</v>
      </c>
      <c r="K793" s="5" t="s">
        <v>1014</v>
      </c>
      <c r="L793" s="5">
        <v>2672</v>
      </c>
      <c r="M793" s="5">
        <v>2236</v>
      </c>
      <c r="N793" s="5" t="s">
        <v>918</v>
      </c>
      <c r="O793" s="8">
        <v>3</v>
      </c>
      <c r="P793" s="5">
        <v>6708</v>
      </c>
      <c r="Q793" s="5">
        <v>8016</v>
      </c>
      <c r="R793" s="17"/>
      <c r="S793" s="17"/>
      <c r="T793" s="5" t="s">
        <v>991</v>
      </c>
      <c r="U793" s="5" t="s">
        <v>871</v>
      </c>
      <c r="V793" s="5" t="s">
        <v>872</v>
      </c>
      <c r="W793" s="5" t="s">
        <v>873</v>
      </c>
      <c r="X793" s="5" t="s">
        <v>874</v>
      </c>
    </row>
    <row r="794" spans="1:24">
      <c r="A794" s="5" t="s">
        <v>761</v>
      </c>
      <c r="B794" s="10">
        <v>42015</v>
      </c>
      <c r="C794" s="10"/>
      <c r="D794" s="5" t="s">
        <v>1541</v>
      </c>
      <c r="E794" s="5">
        <v>10007</v>
      </c>
      <c r="F794" s="5" t="s">
        <v>1332</v>
      </c>
      <c r="G794" s="5">
        <v>1</v>
      </c>
      <c r="H794" s="2" t="s">
        <v>994</v>
      </c>
      <c r="I794" s="2" t="s">
        <v>886</v>
      </c>
      <c r="J794" s="2" t="s">
        <v>887</v>
      </c>
      <c r="K794" s="5" t="s">
        <v>1032</v>
      </c>
      <c r="L794" s="5">
        <v>2586</v>
      </c>
      <c r="M794" s="5">
        <v>2432</v>
      </c>
      <c r="N794" s="5" t="s">
        <v>920</v>
      </c>
      <c r="O794" s="8">
        <v>8</v>
      </c>
      <c r="P794" s="5">
        <v>2432</v>
      </c>
      <c r="Q794" s="5">
        <v>2586</v>
      </c>
      <c r="R794" s="17"/>
      <c r="S794" s="17"/>
      <c r="T794" s="5" t="s">
        <v>994</v>
      </c>
      <c r="U794" s="5" t="s">
        <v>885</v>
      </c>
      <c r="V794" s="5" t="s">
        <v>886</v>
      </c>
      <c r="W794" s="5" t="s">
        <v>879</v>
      </c>
      <c r="X794" s="5" t="s">
        <v>887</v>
      </c>
    </row>
    <row r="795" spans="1:24">
      <c r="A795" s="5" t="s">
        <v>762</v>
      </c>
      <c r="B795" s="10">
        <v>42015</v>
      </c>
      <c r="C795" s="10"/>
      <c r="D795" s="5" t="s">
        <v>1544</v>
      </c>
      <c r="E795" s="5">
        <v>10004</v>
      </c>
      <c r="F795" s="5" t="s">
        <v>1504</v>
      </c>
      <c r="G795" s="5">
        <v>1</v>
      </c>
      <c r="H795" s="2" t="s">
        <v>992</v>
      </c>
      <c r="I795" s="2" t="s">
        <v>864</v>
      </c>
      <c r="J795" s="2" t="s">
        <v>876</v>
      </c>
      <c r="K795" s="5" t="s">
        <v>1204</v>
      </c>
      <c r="L795" s="5">
        <v>2820</v>
      </c>
      <c r="M795" s="5">
        <v>1504</v>
      </c>
      <c r="N795" s="5" t="s">
        <v>923</v>
      </c>
      <c r="O795" s="8">
        <v>3</v>
      </c>
      <c r="P795" s="5">
        <v>1504</v>
      </c>
      <c r="Q795" s="5">
        <v>2820</v>
      </c>
      <c r="R795" s="17"/>
      <c r="S795" s="17"/>
      <c r="T795" s="5" t="s">
        <v>992</v>
      </c>
      <c r="U795" s="5" t="s">
        <v>875</v>
      </c>
      <c r="V795" s="5" t="s">
        <v>864</v>
      </c>
      <c r="W795" s="5" t="s">
        <v>865</v>
      </c>
      <c r="X795" s="5" t="s">
        <v>876</v>
      </c>
    </row>
    <row r="796" spans="1:24">
      <c r="A796" s="5" t="s">
        <v>763</v>
      </c>
      <c r="B796" s="10">
        <v>42015</v>
      </c>
      <c r="C796" s="10"/>
      <c r="D796" s="5" t="s">
        <v>1544</v>
      </c>
      <c r="E796" s="5">
        <v>10015</v>
      </c>
      <c r="F796" s="5" t="s">
        <v>1488</v>
      </c>
      <c r="G796" s="5">
        <v>1</v>
      </c>
      <c r="H796" s="2" t="s">
        <v>1002</v>
      </c>
      <c r="I796" s="2" t="s">
        <v>914</v>
      </c>
      <c r="J796" s="2" t="s">
        <v>915</v>
      </c>
      <c r="K796" s="5" t="s">
        <v>1188</v>
      </c>
      <c r="L796" s="5">
        <v>4729</v>
      </c>
      <c r="M796" s="5">
        <v>1359</v>
      </c>
      <c r="N796" s="5" t="s">
        <v>925</v>
      </c>
      <c r="O796" s="8">
        <v>3</v>
      </c>
      <c r="P796" s="5">
        <v>1359</v>
      </c>
      <c r="Q796" s="5">
        <v>4729</v>
      </c>
      <c r="R796" s="17"/>
      <c r="S796" s="17"/>
      <c r="T796" s="5" t="s">
        <v>1002</v>
      </c>
      <c r="U796" s="5" t="s">
        <v>913</v>
      </c>
      <c r="V796" s="5" t="s">
        <v>914</v>
      </c>
      <c r="W796" s="5" t="s">
        <v>907</v>
      </c>
      <c r="X796" s="5" t="s">
        <v>915</v>
      </c>
    </row>
    <row r="797" spans="1:24">
      <c r="A797" s="5" t="s">
        <v>764</v>
      </c>
      <c r="B797" s="10">
        <v>42017</v>
      </c>
      <c r="C797" s="10"/>
      <c r="D797" s="5" t="s">
        <v>1541</v>
      </c>
      <c r="E797" s="5">
        <v>10011</v>
      </c>
      <c r="F797" s="5" t="s">
        <v>1297</v>
      </c>
      <c r="G797" s="5">
        <v>3</v>
      </c>
      <c r="H797" s="2" t="s">
        <v>998</v>
      </c>
      <c r="I797" s="2" t="s">
        <v>899</v>
      </c>
      <c r="J797" s="2" t="s">
        <v>901</v>
      </c>
      <c r="K797" s="5" t="s">
        <v>961</v>
      </c>
      <c r="L797" s="5">
        <v>3282</v>
      </c>
      <c r="M797" s="5">
        <v>1654</v>
      </c>
      <c r="N797" s="5" t="s">
        <v>925</v>
      </c>
      <c r="O797" s="8">
        <v>8</v>
      </c>
      <c r="P797" s="5">
        <v>4962</v>
      </c>
      <c r="Q797" s="5">
        <v>9846</v>
      </c>
      <c r="R797" s="17"/>
      <c r="S797" s="17"/>
      <c r="T797" s="5" t="s">
        <v>998</v>
      </c>
      <c r="U797" s="5" t="s">
        <v>898</v>
      </c>
      <c r="V797" s="5" t="s">
        <v>899</v>
      </c>
      <c r="W797" s="5" t="s">
        <v>900</v>
      </c>
      <c r="X797" s="5" t="s">
        <v>901</v>
      </c>
    </row>
    <row r="798" spans="1:24">
      <c r="A798" s="5" t="s">
        <v>765</v>
      </c>
      <c r="B798" s="10">
        <v>42019</v>
      </c>
      <c r="C798" s="10"/>
      <c r="D798" s="5" t="s">
        <v>1541</v>
      </c>
      <c r="E798" s="5">
        <v>10009</v>
      </c>
      <c r="F798" s="5" t="s">
        <v>1366</v>
      </c>
      <c r="G798" s="5">
        <v>1</v>
      </c>
      <c r="H798" s="2" t="s">
        <v>996</v>
      </c>
      <c r="I798" s="2" t="s">
        <v>892</v>
      </c>
      <c r="J798" s="2" t="s">
        <v>894</v>
      </c>
      <c r="K798" s="5" t="s">
        <v>1066</v>
      </c>
      <c r="L798" s="5">
        <v>4220</v>
      </c>
      <c r="M798" s="5">
        <v>1635</v>
      </c>
      <c r="N798" s="5" t="s">
        <v>918</v>
      </c>
      <c r="O798" s="8">
        <v>8</v>
      </c>
      <c r="P798" s="5">
        <v>1635</v>
      </c>
      <c r="Q798" s="5">
        <v>4220</v>
      </c>
      <c r="R798" s="17"/>
      <c r="S798" s="17"/>
      <c r="T798" s="5" t="s">
        <v>996</v>
      </c>
      <c r="U798" s="5" t="s">
        <v>891</v>
      </c>
      <c r="V798" s="5" t="s">
        <v>892</v>
      </c>
      <c r="W798" s="5" t="s">
        <v>893</v>
      </c>
      <c r="X798" s="5" t="s">
        <v>894</v>
      </c>
    </row>
    <row r="799" spans="1:24">
      <c r="A799" s="5" t="s">
        <v>766</v>
      </c>
      <c r="B799" s="10">
        <v>42019</v>
      </c>
      <c r="C799" s="10"/>
      <c r="D799" s="5" t="s">
        <v>1542</v>
      </c>
      <c r="E799" s="5">
        <v>10014</v>
      </c>
      <c r="F799" s="5" t="s">
        <v>1243</v>
      </c>
      <c r="G799" s="5">
        <v>2</v>
      </c>
      <c r="H799" s="2" t="s">
        <v>1001</v>
      </c>
      <c r="I799" s="2" t="s">
        <v>910</v>
      </c>
      <c r="J799" s="2" t="s">
        <v>912</v>
      </c>
      <c r="K799" s="5" t="s">
        <v>972</v>
      </c>
      <c r="L799" s="5">
        <v>2617</v>
      </c>
      <c r="M799" s="5">
        <v>1736</v>
      </c>
      <c r="N799" s="5" t="s">
        <v>925</v>
      </c>
      <c r="O799" s="8">
        <v>4</v>
      </c>
      <c r="P799" s="5">
        <v>3472</v>
      </c>
      <c r="Q799" s="5">
        <v>5234</v>
      </c>
      <c r="R799" s="17"/>
      <c r="S799" s="17"/>
      <c r="T799" s="5" t="s">
        <v>1001</v>
      </c>
      <c r="U799" s="5" t="s">
        <v>909</v>
      </c>
      <c r="V799" s="5" t="s">
        <v>910</v>
      </c>
      <c r="W799" s="5" t="s">
        <v>911</v>
      </c>
      <c r="X799" s="5" t="s">
        <v>912</v>
      </c>
    </row>
    <row r="800" spans="1:24">
      <c r="A800" s="5" t="s">
        <v>767</v>
      </c>
      <c r="B800" s="10">
        <v>42020</v>
      </c>
      <c r="C800" s="10"/>
      <c r="D800" s="5" t="s">
        <v>1544</v>
      </c>
      <c r="E800" s="5">
        <v>10003</v>
      </c>
      <c r="F800" s="5" t="s">
        <v>1342</v>
      </c>
      <c r="G800" s="5">
        <v>2</v>
      </c>
      <c r="H800" s="2" t="s">
        <v>991</v>
      </c>
      <c r="I800" s="2" t="s">
        <v>872</v>
      </c>
      <c r="J800" s="2" t="s">
        <v>874</v>
      </c>
      <c r="K800" s="5" t="s">
        <v>1042</v>
      </c>
      <c r="L800" s="5">
        <v>3039</v>
      </c>
      <c r="M800" s="5">
        <v>1730</v>
      </c>
      <c r="N800" s="5" t="s">
        <v>918</v>
      </c>
      <c r="O800" s="8">
        <v>3</v>
      </c>
      <c r="P800" s="5">
        <v>3460</v>
      </c>
      <c r="Q800" s="5">
        <v>6078</v>
      </c>
      <c r="R800" s="17"/>
      <c r="S800" s="17"/>
      <c r="T800" s="5" t="s">
        <v>991</v>
      </c>
      <c r="U800" s="5" t="s">
        <v>871</v>
      </c>
      <c r="V800" s="5" t="s">
        <v>872</v>
      </c>
      <c r="W800" s="5" t="s">
        <v>873</v>
      </c>
      <c r="X800" s="5" t="s">
        <v>874</v>
      </c>
    </row>
    <row r="801" spans="1:24">
      <c r="A801" s="5" t="s">
        <v>768</v>
      </c>
      <c r="B801" s="10">
        <v>42020</v>
      </c>
      <c r="C801" s="10"/>
      <c r="D801" s="5" t="s">
        <v>1541</v>
      </c>
      <c r="E801" s="5">
        <v>10007</v>
      </c>
      <c r="F801" s="5" t="s">
        <v>1366</v>
      </c>
      <c r="G801" s="5">
        <v>2</v>
      </c>
      <c r="H801" s="2" t="s">
        <v>994</v>
      </c>
      <c r="I801" s="2" t="s">
        <v>886</v>
      </c>
      <c r="J801" s="2" t="s">
        <v>887</v>
      </c>
      <c r="K801" s="5" t="s">
        <v>1066</v>
      </c>
      <c r="L801" s="5">
        <v>4220</v>
      </c>
      <c r="M801" s="5">
        <v>1635</v>
      </c>
      <c r="N801" s="5" t="s">
        <v>918</v>
      </c>
      <c r="O801" s="8">
        <v>8</v>
      </c>
      <c r="P801" s="5">
        <v>3270</v>
      </c>
      <c r="Q801" s="5">
        <v>8440</v>
      </c>
      <c r="R801" s="17"/>
      <c r="S801" s="17"/>
      <c r="T801" s="5" t="s">
        <v>994</v>
      </c>
      <c r="U801" s="5" t="s">
        <v>885</v>
      </c>
      <c r="V801" s="5" t="s">
        <v>886</v>
      </c>
      <c r="W801" s="5" t="s">
        <v>879</v>
      </c>
      <c r="X801" s="5" t="s">
        <v>887</v>
      </c>
    </row>
    <row r="802" spans="1:24">
      <c r="A802" s="5" t="s">
        <v>769</v>
      </c>
      <c r="B802" s="10">
        <v>42021</v>
      </c>
      <c r="C802" s="10"/>
      <c r="D802" s="5" t="s">
        <v>1542</v>
      </c>
      <c r="E802" s="5">
        <v>10010</v>
      </c>
      <c r="F802" s="5" t="s">
        <v>1474</v>
      </c>
      <c r="G802" s="5">
        <v>2</v>
      </c>
      <c r="H802" s="2" t="s">
        <v>997</v>
      </c>
      <c r="I802" s="2" t="s">
        <v>896</v>
      </c>
      <c r="J802" s="2" t="s">
        <v>897</v>
      </c>
      <c r="K802" s="5" t="s">
        <v>1174</v>
      </c>
      <c r="L802" s="5">
        <v>3844</v>
      </c>
      <c r="M802" s="5">
        <v>2157</v>
      </c>
      <c r="N802" s="5" t="s">
        <v>918</v>
      </c>
      <c r="O802" s="8">
        <v>4</v>
      </c>
      <c r="P802" s="5">
        <v>4314</v>
      </c>
      <c r="Q802" s="5">
        <v>7688</v>
      </c>
      <c r="R802" s="17"/>
      <c r="S802" s="17"/>
      <c r="T802" s="5" t="s">
        <v>997</v>
      </c>
      <c r="U802" s="5" t="s">
        <v>895</v>
      </c>
      <c r="V802" s="5" t="s">
        <v>896</v>
      </c>
      <c r="W802" s="5" t="s">
        <v>879</v>
      </c>
      <c r="X802" s="5" t="s">
        <v>897</v>
      </c>
    </row>
    <row r="803" spans="1:24">
      <c r="A803" s="5" t="s">
        <v>770</v>
      </c>
      <c r="B803" s="10">
        <v>42022</v>
      </c>
      <c r="C803" s="10"/>
      <c r="D803" s="5" t="s">
        <v>1542</v>
      </c>
      <c r="E803" s="5">
        <v>10013</v>
      </c>
      <c r="F803" s="5" t="s">
        <v>1480</v>
      </c>
      <c r="G803" s="5">
        <v>1</v>
      </c>
      <c r="H803" s="2" t="s">
        <v>1000</v>
      </c>
      <c r="I803" s="2" t="s">
        <v>906</v>
      </c>
      <c r="J803" s="2" t="s">
        <v>908</v>
      </c>
      <c r="K803" s="5" t="s">
        <v>1180</v>
      </c>
      <c r="L803" s="5">
        <v>4990</v>
      </c>
      <c r="M803" s="5">
        <v>1360</v>
      </c>
      <c r="N803" s="5" t="s">
        <v>918</v>
      </c>
      <c r="O803" s="8">
        <v>4</v>
      </c>
      <c r="P803" s="5">
        <v>1360</v>
      </c>
      <c r="Q803" s="5">
        <v>4990</v>
      </c>
      <c r="R803" s="17"/>
      <c r="S803" s="17"/>
      <c r="T803" s="5" t="s">
        <v>1000</v>
      </c>
      <c r="U803" s="5" t="s">
        <v>905</v>
      </c>
      <c r="V803" s="5" t="s">
        <v>906</v>
      </c>
      <c r="W803" s="5" t="s">
        <v>907</v>
      </c>
      <c r="X803" s="5" t="s">
        <v>908</v>
      </c>
    </row>
    <row r="804" spans="1:24">
      <c r="A804" s="5" t="s">
        <v>771</v>
      </c>
      <c r="B804" s="10">
        <v>42022</v>
      </c>
      <c r="C804" s="10"/>
      <c r="D804" s="5" t="s">
        <v>1544</v>
      </c>
      <c r="E804" s="5">
        <v>10002</v>
      </c>
      <c r="F804" s="5" t="s">
        <v>1391</v>
      </c>
      <c r="G804" s="5">
        <v>2</v>
      </c>
      <c r="H804" s="2" t="s">
        <v>990</v>
      </c>
      <c r="I804" s="2" t="s">
        <v>868</v>
      </c>
      <c r="J804" s="2" t="s">
        <v>870</v>
      </c>
      <c r="K804" s="5" t="s">
        <v>1091</v>
      </c>
      <c r="L804" s="5">
        <v>3277</v>
      </c>
      <c r="M804" s="5">
        <v>1891</v>
      </c>
      <c r="N804" s="5" t="s">
        <v>918</v>
      </c>
      <c r="O804" s="8">
        <v>3</v>
      </c>
      <c r="P804" s="5">
        <v>3782</v>
      </c>
      <c r="Q804" s="5">
        <v>6554</v>
      </c>
      <c r="R804" s="17"/>
      <c r="S804" s="17"/>
      <c r="T804" s="5" t="s">
        <v>990</v>
      </c>
      <c r="U804" s="5" t="s">
        <v>867</v>
      </c>
      <c r="V804" s="5" t="s">
        <v>868</v>
      </c>
      <c r="W804" s="5" t="s">
        <v>869</v>
      </c>
      <c r="X804" s="5" t="s">
        <v>870</v>
      </c>
    </row>
    <row r="805" spans="1:24">
      <c r="A805" s="5" t="s">
        <v>772</v>
      </c>
      <c r="B805" s="10">
        <v>42022</v>
      </c>
      <c r="C805" s="10"/>
      <c r="D805" s="5" t="s">
        <v>1540</v>
      </c>
      <c r="E805" s="5">
        <v>10015</v>
      </c>
      <c r="F805" s="5" t="s">
        <v>1241</v>
      </c>
      <c r="G805" s="5">
        <v>2</v>
      </c>
      <c r="H805" s="2" t="s">
        <v>1002</v>
      </c>
      <c r="I805" s="2" t="s">
        <v>914</v>
      </c>
      <c r="J805" s="2" t="s">
        <v>915</v>
      </c>
      <c r="K805" s="5" t="s">
        <v>971</v>
      </c>
      <c r="L805" s="5">
        <v>3472</v>
      </c>
      <c r="M805" s="5">
        <v>2239</v>
      </c>
      <c r="N805" s="5" t="s">
        <v>925</v>
      </c>
      <c r="O805" s="8">
        <v>5</v>
      </c>
      <c r="P805" s="5">
        <v>4478</v>
      </c>
      <c r="Q805" s="5">
        <v>6944</v>
      </c>
      <c r="R805" s="17"/>
      <c r="S805" s="17"/>
      <c r="T805" s="5" t="s">
        <v>1002</v>
      </c>
      <c r="U805" s="5" t="s">
        <v>913</v>
      </c>
      <c r="V805" s="5" t="s">
        <v>914</v>
      </c>
      <c r="W805" s="5" t="s">
        <v>907</v>
      </c>
      <c r="X805" s="5" t="s">
        <v>915</v>
      </c>
    </row>
    <row r="806" spans="1:24">
      <c r="A806" s="5" t="s">
        <v>773</v>
      </c>
      <c r="B806" s="10">
        <v>42023</v>
      </c>
      <c r="C806" s="10"/>
      <c r="D806" s="5" t="s">
        <v>1542</v>
      </c>
      <c r="E806" s="5">
        <v>10011</v>
      </c>
      <c r="F806" s="5" t="s">
        <v>1449</v>
      </c>
      <c r="G806" s="5">
        <v>1</v>
      </c>
      <c r="H806" s="2" t="s">
        <v>998</v>
      </c>
      <c r="I806" s="2" t="s">
        <v>899</v>
      </c>
      <c r="J806" s="2" t="s">
        <v>901</v>
      </c>
      <c r="K806" s="5" t="s">
        <v>1149</v>
      </c>
      <c r="L806" s="5">
        <v>3421</v>
      </c>
      <c r="M806" s="5">
        <v>1569</v>
      </c>
      <c r="N806" s="5" t="s">
        <v>918</v>
      </c>
      <c r="O806" s="8">
        <v>4</v>
      </c>
      <c r="P806" s="5">
        <v>1569</v>
      </c>
      <c r="Q806" s="5">
        <v>3421</v>
      </c>
      <c r="R806" s="17"/>
      <c r="S806" s="17"/>
      <c r="T806" s="5" t="s">
        <v>998</v>
      </c>
      <c r="U806" s="5" t="s">
        <v>898</v>
      </c>
      <c r="V806" s="5" t="s">
        <v>899</v>
      </c>
      <c r="W806" s="5" t="s">
        <v>900</v>
      </c>
      <c r="X806" s="5" t="s">
        <v>901</v>
      </c>
    </row>
    <row r="807" spans="1:24">
      <c r="A807" s="5" t="s">
        <v>774</v>
      </c>
      <c r="B807" s="10">
        <v>42023</v>
      </c>
      <c r="C807" s="10"/>
      <c r="D807" s="5" t="s">
        <v>1545</v>
      </c>
      <c r="E807" s="5">
        <v>10010</v>
      </c>
      <c r="F807" s="5" t="s">
        <v>1520</v>
      </c>
      <c r="G807" s="5">
        <v>1</v>
      </c>
      <c r="H807" s="2" t="s">
        <v>997</v>
      </c>
      <c r="I807" s="2" t="s">
        <v>896</v>
      </c>
      <c r="J807" s="2" t="s">
        <v>897</v>
      </c>
      <c r="K807" s="5" t="s">
        <v>1220</v>
      </c>
      <c r="L807" s="5">
        <v>4477</v>
      </c>
      <c r="M807" s="5">
        <v>1491</v>
      </c>
      <c r="N807" s="5" t="s">
        <v>918</v>
      </c>
      <c r="O807" s="8">
        <v>6</v>
      </c>
      <c r="P807" s="5">
        <v>1491</v>
      </c>
      <c r="Q807" s="5">
        <v>4477</v>
      </c>
      <c r="R807" s="17"/>
      <c r="S807" s="17"/>
      <c r="T807" s="5" t="s">
        <v>997</v>
      </c>
      <c r="U807" s="5" t="s">
        <v>895</v>
      </c>
      <c r="V807" s="5" t="s">
        <v>896</v>
      </c>
      <c r="W807" s="5" t="s">
        <v>879</v>
      </c>
      <c r="X807" s="5" t="s">
        <v>897</v>
      </c>
    </row>
    <row r="808" spans="1:24">
      <c r="A808" s="5" t="s">
        <v>775</v>
      </c>
      <c r="B808" s="10">
        <v>42024</v>
      </c>
      <c r="C808" s="10"/>
      <c r="D808" s="5" t="s">
        <v>1540</v>
      </c>
      <c r="E808" s="5">
        <v>10011</v>
      </c>
      <c r="F808" s="5" t="s">
        <v>1249</v>
      </c>
      <c r="G808" s="5">
        <v>1</v>
      </c>
      <c r="H808" s="2" t="s">
        <v>998</v>
      </c>
      <c r="I808" s="2" t="s">
        <v>899</v>
      </c>
      <c r="J808" s="2" t="s">
        <v>901</v>
      </c>
      <c r="K808" s="5" t="s">
        <v>924</v>
      </c>
      <c r="L808" s="5">
        <v>4706</v>
      </c>
      <c r="M808" s="5">
        <v>1714</v>
      </c>
      <c r="N808" s="5" t="s">
        <v>923</v>
      </c>
      <c r="O808" s="8">
        <v>5</v>
      </c>
      <c r="P808" s="5">
        <v>1714</v>
      </c>
      <c r="Q808" s="5">
        <v>4706</v>
      </c>
      <c r="R808" s="17"/>
      <c r="S808" s="17"/>
      <c r="T808" s="5" t="s">
        <v>998</v>
      </c>
      <c r="U808" s="5" t="s">
        <v>898</v>
      </c>
      <c r="V808" s="5" t="s">
        <v>899</v>
      </c>
      <c r="W808" s="5" t="s">
        <v>900</v>
      </c>
      <c r="X808" s="5" t="s">
        <v>901</v>
      </c>
    </row>
    <row r="809" spans="1:24">
      <c r="A809" s="5" t="s">
        <v>776</v>
      </c>
      <c r="B809" s="10">
        <v>42024</v>
      </c>
      <c r="C809" s="10"/>
      <c r="D809" s="5" t="s">
        <v>1540</v>
      </c>
      <c r="E809" s="5">
        <v>10012</v>
      </c>
      <c r="F809" s="5" t="s">
        <v>1503</v>
      </c>
      <c r="G809" s="5">
        <v>1</v>
      </c>
      <c r="H809" s="2" t="s">
        <v>999</v>
      </c>
      <c r="I809" s="2" t="s">
        <v>903</v>
      </c>
      <c r="J809" s="2" t="s">
        <v>904</v>
      </c>
      <c r="K809" s="5" t="s">
        <v>1203</v>
      </c>
      <c r="L809" s="5">
        <v>4706</v>
      </c>
      <c r="M809" s="5">
        <v>1320</v>
      </c>
      <c r="N809" s="5" t="s">
        <v>918</v>
      </c>
      <c r="O809" s="8">
        <v>5</v>
      </c>
      <c r="P809" s="5">
        <v>1320</v>
      </c>
      <c r="Q809" s="5">
        <v>4706</v>
      </c>
      <c r="R809" s="17"/>
      <c r="S809" s="17"/>
      <c r="T809" s="5" t="s">
        <v>999</v>
      </c>
      <c r="U809" s="5" t="s">
        <v>902</v>
      </c>
      <c r="V809" s="5" t="s">
        <v>903</v>
      </c>
      <c r="W809" s="5" t="s">
        <v>879</v>
      </c>
      <c r="X809" s="5" t="s">
        <v>904</v>
      </c>
    </row>
    <row r="810" spans="1:24">
      <c r="A810" s="5" t="s">
        <v>777</v>
      </c>
      <c r="B810" s="10">
        <v>42024</v>
      </c>
      <c r="C810" s="10"/>
      <c r="D810" s="5" t="s">
        <v>1545</v>
      </c>
      <c r="E810" s="5">
        <v>10010</v>
      </c>
      <c r="F810" s="5" t="s">
        <v>1331</v>
      </c>
      <c r="G810" s="5">
        <v>2</v>
      </c>
      <c r="H810" s="2" t="s">
        <v>997</v>
      </c>
      <c r="I810" s="2" t="s">
        <v>896</v>
      </c>
      <c r="J810" s="2" t="s">
        <v>897</v>
      </c>
      <c r="K810" s="5" t="s">
        <v>1031</v>
      </c>
      <c r="L810" s="5">
        <v>2808</v>
      </c>
      <c r="M810" s="5">
        <v>1759</v>
      </c>
      <c r="N810" s="5" t="s">
        <v>920</v>
      </c>
      <c r="O810" s="8">
        <v>6</v>
      </c>
      <c r="P810" s="5">
        <v>3518</v>
      </c>
      <c r="Q810" s="5">
        <v>5616</v>
      </c>
      <c r="R810" s="17"/>
      <c r="S810" s="17"/>
      <c r="T810" s="5" t="s">
        <v>997</v>
      </c>
      <c r="U810" s="5" t="s">
        <v>895</v>
      </c>
      <c r="V810" s="5" t="s">
        <v>896</v>
      </c>
      <c r="W810" s="5" t="s">
        <v>879</v>
      </c>
      <c r="X810" s="5" t="s">
        <v>897</v>
      </c>
    </row>
    <row r="811" spans="1:24">
      <c r="A811" s="5" t="s">
        <v>778</v>
      </c>
      <c r="B811" s="10">
        <v>42025</v>
      </c>
      <c r="C811" s="10"/>
      <c r="D811" s="5" t="s">
        <v>1546</v>
      </c>
      <c r="E811" s="5">
        <v>10004</v>
      </c>
      <c r="F811" s="5" t="s">
        <v>1343</v>
      </c>
      <c r="G811" s="5">
        <v>1</v>
      </c>
      <c r="H811" s="2" t="s">
        <v>992</v>
      </c>
      <c r="I811" s="2" t="s">
        <v>864</v>
      </c>
      <c r="J811" s="2" t="s">
        <v>876</v>
      </c>
      <c r="K811" s="5" t="s">
        <v>1043</v>
      </c>
      <c r="L811" s="5">
        <v>2706</v>
      </c>
      <c r="M811" s="5">
        <v>2310</v>
      </c>
      <c r="N811" s="5" t="s">
        <v>918</v>
      </c>
      <c r="O811" s="8">
        <v>4</v>
      </c>
      <c r="P811" s="5">
        <v>2310</v>
      </c>
      <c r="Q811" s="5">
        <v>2706</v>
      </c>
      <c r="R811" s="17"/>
      <c r="S811" s="17"/>
      <c r="T811" s="5" t="s">
        <v>992</v>
      </c>
      <c r="U811" s="5" t="s">
        <v>875</v>
      </c>
      <c r="V811" s="5" t="s">
        <v>864</v>
      </c>
      <c r="W811" s="5" t="s">
        <v>865</v>
      </c>
      <c r="X811" s="5" t="s">
        <v>876</v>
      </c>
    </row>
    <row r="812" spans="1:24">
      <c r="A812" s="5" t="s">
        <v>779</v>
      </c>
      <c r="B812" s="10">
        <v>42027</v>
      </c>
      <c r="C812" s="10"/>
      <c r="D812" s="5" t="s">
        <v>1544</v>
      </c>
      <c r="E812" s="5">
        <v>10004</v>
      </c>
      <c r="F812" s="5" t="s">
        <v>1269</v>
      </c>
      <c r="G812" s="5">
        <v>1</v>
      </c>
      <c r="H812" s="2" t="s">
        <v>992</v>
      </c>
      <c r="I812" s="2" t="s">
        <v>864</v>
      </c>
      <c r="J812" s="2" t="s">
        <v>876</v>
      </c>
      <c r="K812" s="5" t="s">
        <v>970</v>
      </c>
      <c r="L812" s="5">
        <v>4398</v>
      </c>
      <c r="M812" s="5">
        <v>1800</v>
      </c>
      <c r="N812" s="5" t="s">
        <v>918</v>
      </c>
      <c r="O812" s="8">
        <v>3</v>
      </c>
      <c r="P812" s="5">
        <v>1800</v>
      </c>
      <c r="Q812" s="5">
        <v>4398</v>
      </c>
      <c r="R812" s="17"/>
      <c r="S812" s="17"/>
      <c r="T812" s="5" t="s">
        <v>992</v>
      </c>
      <c r="U812" s="5" t="s">
        <v>875</v>
      </c>
      <c r="V812" s="5" t="s">
        <v>864</v>
      </c>
      <c r="W812" s="5" t="s">
        <v>865</v>
      </c>
      <c r="X812" s="5" t="s">
        <v>876</v>
      </c>
    </row>
    <row r="813" spans="1:24">
      <c r="A813" s="5" t="s">
        <v>780</v>
      </c>
      <c r="B813" s="10">
        <v>42027</v>
      </c>
      <c r="C813" s="10"/>
      <c r="D813" s="5" t="s">
        <v>1545</v>
      </c>
      <c r="E813" s="5">
        <v>10014</v>
      </c>
      <c r="F813" s="5" t="s">
        <v>1436</v>
      </c>
      <c r="G813" s="5">
        <v>1</v>
      </c>
      <c r="H813" s="2" t="s">
        <v>1001</v>
      </c>
      <c r="I813" s="2" t="s">
        <v>910</v>
      </c>
      <c r="J813" s="2" t="s">
        <v>912</v>
      </c>
      <c r="K813" s="5" t="s">
        <v>1136</v>
      </c>
      <c r="L813" s="5">
        <v>4515</v>
      </c>
      <c r="M813" s="5">
        <v>1550</v>
      </c>
      <c r="N813" s="5" t="s">
        <v>925</v>
      </c>
      <c r="O813" s="8">
        <v>6</v>
      </c>
      <c r="P813" s="5">
        <v>1550</v>
      </c>
      <c r="Q813" s="5">
        <v>4515</v>
      </c>
      <c r="R813" s="17"/>
      <c r="S813" s="17"/>
      <c r="T813" s="5" t="s">
        <v>1001</v>
      </c>
      <c r="U813" s="5" t="s">
        <v>909</v>
      </c>
      <c r="V813" s="5" t="s">
        <v>910</v>
      </c>
      <c r="W813" s="5" t="s">
        <v>911</v>
      </c>
      <c r="X813" s="5" t="s">
        <v>912</v>
      </c>
    </row>
    <row r="814" spans="1:24">
      <c r="A814" s="5" t="s">
        <v>781</v>
      </c>
      <c r="B814" s="10">
        <v>42027</v>
      </c>
      <c r="C814" s="10"/>
      <c r="D814" s="5" t="s">
        <v>1543</v>
      </c>
      <c r="E814" s="5">
        <v>10004</v>
      </c>
      <c r="F814" s="5" t="s">
        <v>1514</v>
      </c>
      <c r="G814" s="5">
        <v>2</v>
      </c>
      <c r="H814" s="2" t="s">
        <v>992</v>
      </c>
      <c r="I814" s="2" t="s">
        <v>864</v>
      </c>
      <c r="J814" s="2" t="s">
        <v>876</v>
      </c>
      <c r="K814" s="5" t="s">
        <v>1214</v>
      </c>
      <c r="L814" s="5">
        <v>4309</v>
      </c>
      <c r="M814" s="5">
        <v>1779</v>
      </c>
      <c r="N814" s="5" t="s">
        <v>918</v>
      </c>
      <c r="O814" s="8">
        <v>10</v>
      </c>
      <c r="P814" s="5">
        <v>3558</v>
      </c>
      <c r="Q814" s="5">
        <v>8618</v>
      </c>
      <c r="R814" s="17"/>
      <c r="S814" s="17"/>
      <c r="T814" s="5" t="s">
        <v>992</v>
      </c>
      <c r="U814" s="5" t="s">
        <v>875</v>
      </c>
      <c r="V814" s="5" t="s">
        <v>864</v>
      </c>
      <c r="W814" s="5" t="s">
        <v>865</v>
      </c>
      <c r="X814" s="5" t="s">
        <v>876</v>
      </c>
    </row>
    <row r="815" spans="1:24">
      <c r="A815" s="5" t="s">
        <v>782</v>
      </c>
      <c r="B815" s="10">
        <v>42027</v>
      </c>
      <c r="C815" s="10"/>
      <c r="D815" s="5" t="s">
        <v>1541</v>
      </c>
      <c r="E815" s="5">
        <v>10013</v>
      </c>
      <c r="F815" s="5" t="s">
        <v>1422</v>
      </c>
      <c r="G815" s="5">
        <v>2</v>
      </c>
      <c r="H815" s="2" t="s">
        <v>1000</v>
      </c>
      <c r="I815" s="2" t="s">
        <v>906</v>
      </c>
      <c r="J815" s="2" t="s">
        <v>908</v>
      </c>
      <c r="K815" s="5" t="s">
        <v>1122</v>
      </c>
      <c r="L815" s="5">
        <v>4788</v>
      </c>
      <c r="M815" s="5">
        <v>2063</v>
      </c>
      <c r="N815" s="5" t="s">
        <v>923</v>
      </c>
      <c r="O815" s="8">
        <v>8</v>
      </c>
      <c r="P815" s="5">
        <v>4126</v>
      </c>
      <c r="Q815" s="5">
        <v>9576</v>
      </c>
      <c r="R815" s="17"/>
      <c r="S815" s="17"/>
      <c r="T815" s="5" t="s">
        <v>1000</v>
      </c>
      <c r="U815" s="5" t="s">
        <v>905</v>
      </c>
      <c r="V815" s="5" t="s">
        <v>906</v>
      </c>
      <c r="W815" s="5" t="s">
        <v>907</v>
      </c>
      <c r="X815" s="5" t="s">
        <v>908</v>
      </c>
    </row>
    <row r="816" spans="1:24">
      <c r="A816" s="5" t="s">
        <v>783</v>
      </c>
      <c r="B816" s="10">
        <v>42028</v>
      </c>
      <c r="C816" s="10"/>
      <c r="D816" s="5" t="s">
        <v>1543</v>
      </c>
      <c r="E816" s="5">
        <v>10010</v>
      </c>
      <c r="F816" s="5" t="s">
        <v>1318</v>
      </c>
      <c r="G816" s="5">
        <v>1</v>
      </c>
      <c r="H816" s="2" t="s">
        <v>997</v>
      </c>
      <c r="I816" s="2" t="s">
        <v>896</v>
      </c>
      <c r="J816" s="2" t="s">
        <v>897</v>
      </c>
      <c r="K816" s="5" t="s">
        <v>1019</v>
      </c>
      <c r="L816" s="5">
        <v>3303</v>
      </c>
      <c r="M816" s="5">
        <v>2271</v>
      </c>
      <c r="N816" s="5" t="s">
        <v>923</v>
      </c>
      <c r="O816" s="8">
        <v>10</v>
      </c>
      <c r="P816" s="5">
        <v>2271</v>
      </c>
      <c r="Q816" s="5">
        <v>3303</v>
      </c>
      <c r="R816" s="17"/>
      <c r="S816" s="17"/>
      <c r="T816" s="5" t="s">
        <v>997</v>
      </c>
      <c r="U816" s="5" t="s">
        <v>895</v>
      </c>
      <c r="V816" s="5" t="s">
        <v>896</v>
      </c>
      <c r="W816" s="5" t="s">
        <v>879</v>
      </c>
      <c r="X816" s="5" t="s">
        <v>897</v>
      </c>
    </row>
    <row r="817" spans="1:24">
      <c r="A817" s="5" t="s">
        <v>784</v>
      </c>
      <c r="B817" s="10">
        <v>42028</v>
      </c>
      <c r="C817" s="10"/>
      <c r="D817" s="5" t="s">
        <v>1546</v>
      </c>
      <c r="E817" s="5">
        <v>10007</v>
      </c>
      <c r="F817" s="5" t="s">
        <v>1318</v>
      </c>
      <c r="G817" s="5">
        <v>2</v>
      </c>
      <c r="H817" s="2" t="s">
        <v>994</v>
      </c>
      <c r="I817" s="2" t="s">
        <v>886</v>
      </c>
      <c r="J817" s="2" t="s">
        <v>887</v>
      </c>
      <c r="K817" s="5" t="s">
        <v>1019</v>
      </c>
      <c r="L817" s="5">
        <v>3303</v>
      </c>
      <c r="M817" s="5">
        <v>2271</v>
      </c>
      <c r="N817" s="5" t="s">
        <v>923</v>
      </c>
      <c r="O817" s="8">
        <v>4</v>
      </c>
      <c r="P817" s="5">
        <v>4542</v>
      </c>
      <c r="Q817" s="5">
        <v>6606</v>
      </c>
      <c r="R817" s="17"/>
      <c r="S817" s="17"/>
      <c r="T817" s="5" t="s">
        <v>994</v>
      </c>
      <c r="U817" s="5" t="s">
        <v>885</v>
      </c>
      <c r="V817" s="5" t="s">
        <v>886</v>
      </c>
      <c r="W817" s="5" t="s">
        <v>879</v>
      </c>
      <c r="X817" s="5" t="s">
        <v>887</v>
      </c>
    </row>
    <row r="818" spans="1:24">
      <c r="A818" s="5" t="s">
        <v>1604</v>
      </c>
      <c r="B818" s="10">
        <v>42028</v>
      </c>
      <c r="C818" s="10"/>
      <c r="D818" s="5" t="s">
        <v>1540</v>
      </c>
      <c r="E818" s="5">
        <v>10001</v>
      </c>
      <c r="F818" s="5" t="s">
        <v>1275</v>
      </c>
      <c r="G818" s="5">
        <v>3</v>
      </c>
      <c r="H818" s="2" t="s">
        <v>1562</v>
      </c>
      <c r="I818" s="2" t="s">
        <v>864</v>
      </c>
      <c r="J818" s="2" t="s">
        <v>866</v>
      </c>
      <c r="K818" s="5" t="s">
        <v>1005</v>
      </c>
      <c r="L818" s="5">
        <v>3408</v>
      </c>
      <c r="M818" s="5">
        <v>2467</v>
      </c>
      <c r="N818" s="5" t="s">
        <v>918</v>
      </c>
      <c r="O818" s="8">
        <v>5</v>
      </c>
      <c r="P818" s="5">
        <v>7401</v>
      </c>
      <c r="Q818" s="5">
        <v>10224</v>
      </c>
      <c r="R818" s="17"/>
      <c r="S818" s="17"/>
      <c r="T818" s="5" t="s">
        <v>1562</v>
      </c>
      <c r="U818" s="5" t="s">
        <v>863</v>
      </c>
      <c r="V818" s="5" t="s">
        <v>864</v>
      </c>
      <c r="W818" s="5" t="s">
        <v>865</v>
      </c>
      <c r="X818" s="5" t="s">
        <v>866</v>
      </c>
    </row>
    <row r="819" spans="1:24">
      <c r="A819" s="5" t="s">
        <v>785</v>
      </c>
      <c r="B819" s="10">
        <v>42029</v>
      </c>
      <c r="C819" s="10"/>
      <c r="D819" s="5" t="s">
        <v>1545</v>
      </c>
      <c r="E819" s="5">
        <v>10004</v>
      </c>
      <c r="F819" s="5" t="s">
        <v>1464</v>
      </c>
      <c r="G819" s="5">
        <v>2</v>
      </c>
      <c r="H819" s="2" t="s">
        <v>992</v>
      </c>
      <c r="I819" s="2" t="s">
        <v>864</v>
      </c>
      <c r="J819" s="2" t="s">
        <v>876</v>
      </c>
      <c r="K819" s="5" t="s">
        <v>1164</v>
      </c>
      <c r="L819" s="5">
        <v>3096</v>
      </c>
      <c r="M819" s="5">
        <v>2065</v>
      </c>
      <c r="N819" s="5" t="s">
        <v>918</v>
      </c>
      <c r="O819" s="8">
        <v>6</v>
      </c>
      <c r="P819" s="5">
        <v>4130</v>
      </c>
      <c r="Q819" s="5">
        <v>6192</v>
      </c>
      <c r="R819" s="17"/>
      <c r="S819" s="17"/>
      <c r="T819" s="5" t="s">
        <v>992</v>
      </c>
      <c r="U819" s="5" t="s">
        <v>875</v>
      </c>
      <c r="V819" s="5" t="s">
        <v>864</v>
      </c>
      <c r="W819" s="5" t="s">
        <v>865</v>
      </c>
      <c r="X819" s="5" t="s">
        <v>876</v>
      </c>
    </row>
    <row r="820" spans="1:24">
      <c r="A820" s="5" t="s">
        <v>786</v>
      </c>
      <c r="B820" s="10">
        <v>42029</v>
      </c>
      <c r="C820" s="10"/>
      <c r="D820" s="5" t="s">
        <v>1545</v>
      </c>
      <c r="E820" s="5">
        <v>10006</v>
      </c>
      <c r="F820" s="5" t="s">
        <v>1485</v>
      </c>
      <c r="G820" s="5">
        <v>2</v>
      </c>
      <c r="H820" s="2" t="s">
        <v>1561</v>
      </c>
      <c r="I820" s="2" t="s">
        <v>882</v>
      </c>
      <c r="J820" s="2" t="s">
        <v>884</v>
      </c>
      <c r="K820" s="5" t="s">
        <v>1185</v>
      </c>
      <c r="L820" s="5">
        <v>3245</v>
      </c>
      <c r="M820" s="5">
        <v>1964</v>
      </c>
      <c r="N820" s="5" t="s">
        <v>918</v>
      </c>
      <c r="O820" s="8">
        <v>6</v>
      </c>
      <c r="P820" s="5">
        <v>3928</v>
      </c>
      <c r="Q820" s="5">
        <v>6490</v>
      </c>
      <c r="R820" s="17"/>
      <c r="S820" s="17"/>
      <c r="T820" s="5" t="s">
        <v>1561</v>
      </c>
      <c r="U820" s="5" t="s">
        <v>881</v>
      </c>
      <c r="V820" s="5" t="s">
        <v>882</v>
      </c>
      <c r="W820" s="5" t="s">
        <v>883</v>
      </c>
      <c r="X820" s="5" t="s">
        <v>884</v>
      </c>
    </row>
    <row r="821" spans="1:24">
      <c r="A821" s="5" t="s">
        <v>787</v>
      </c>
      <c r="B821" s="10">
        <v>42029</v>
      </c>
      <c r="C821" s="10"/>
      <c r="D821" s="5" t="s">
        <v>1545</v>
      </c>
      <c r="E821" s="5">
        <v>10001</v>
      </c>
      <c r="F821" s="5" t="s">
        <v>1255</v>
      </c>
      <c r="G821" s="5">
        <v>2</v>
      </c>
      <c r="H821" s="2" t="s">
        <v>1562</v>
      </c>
      <c r="I821" s="2" t="s">
        <v>864</v>
      </c>
      <c r="J821" s="2" t="s">
        <v>866</v>
      </c>
      <c r="K821" s="5" t="s">
        <v>965</v>
      </c>
      <c r="L821" s="5">
        <v>4531</v>
      </c>
      <c r="M821" s="5">
        <v>1566</v>
      </c>
      <c r="N821" s="5" t="s">
        <v>918</v>
      </c>
      <c r="O821" s="8">
        <v>6</v>
      </c>
      <c r="P821" s="5">
        <v>3132</v>
      </c>
      <c r="Q821" s="5">
        <v>9062</v>
      </c>
      <c r="R821" s="17"/>
      <c r="S821" s="17"/>
      <c r="T821" s="5" t="s">
        <v>1562</v>
      </c>
      <c r="U821" s="5" t="s">
        <v>863</v>
      </c>
      <c r="V821" s="5" t="s">
        <v>864</v>
      </c>
      <c r="W821" s="5" t="s">
        <v>865</v>
      </c>
      <c r="X821" s="5" t="s">
        <v>866</v>
      </c>
    </row>
    <row r="822" spans="1:24">
      <c r="A822" s="5" t="s">
        <v>788</v>
      </c>
      <c r="B822" s="10">
        <v>42029</v>
      </c>
      <c r="C822" s="10"/>
      <c r="D822" s="5" t="s">
        <v>1542</v>
      </c>
      <c r="E822" s="5">
        <v>10010</v>
      </c>
      <c r="F822" s="5" t="s">
        <v>1345</v>
      </c>
      <c r="G822" s="5">
        <v>3</v>
      </c>
      <c r="H822" s="2" t="s">
        <v>997</v>
      </c>
      <c r="I822" s="2" t="s">
        <v>896</v>
      </c>
      <c r="J822" s="2" t="s">
        <v>897</v>
      </c>
      <c r="K822" s="5" t="s">
        <v>1045</v>
      </c>
      <c r="L822" s="5">
        <v>4906</v>
      </c>
      <c r="M822" s="5">
        <v>2269</v>
      </c>
      <c r="N822" s="5" t="s">
        <v>918</v>
      </c>
      <c r="O822" s="8">
        <v>4</v>
      </c>
      <c r="P822" s="5">
        <v>6807</v>
      </c>
      <c r="Q822" s="5">
        <v>14718</v>
      </c>
      <c r="R822" s="17"/>
      <c r="S822" s="17"/>
      <c r="T822" s="5" t="s">
        <v>997</v>
      </c>
      <c r="U822" s="5" t="s">
        <v>895</v>
      </c>
      <c r="V822" s="5" t="s">
        <v>896</v>
      </c>
      <c r="W822" s="5" t="s">
        <v>879</v>
      </c>
      <c r="X822" s="5" t="s">
        <v>897</v>
      </c>
    </row>
    <row r="823" spans="1:24">
      <c r="A823" s="5" t="s">
        <v>789</v>
      </c>
      <c r="B823" s="10">
        <v>42031</v>
      </c>
      <c r="C823" s="10"/>
      <c r="D823" s="5" t="s">
        <v>1543</v>
      </c>
      <c r="E823" s="5">
        <v>10007</v>
      </c>
      <c r="F823" s="5" t="s">
        <v>1321</v>
      </c>
      <c r="G823" s="5">
        <v>1</v>
      </c>
      <c r="H823" s="2" t="s">
        <v>994</v>
      </c>
      <c r="I823" s="2" t="s">
        <v>886</v>
      </c>
      <c r="J823" s="2" t="s">
        <v>887</v>
      </c>
      <c r="K823" s="5" t="s">
        <v>1021</v>
      </c>
      <c r="L823" s="5">
        <v>3788</v>
      </c>
      <c r="M823" s="5">
        <v>2170</v>
      </c>
      <c r="N823" s="5" t="s">
        <v>923</v>
      </c>
      <c r="O823" s="8">
        <v>10</v>
      </c>
      <c r="P823" s="5">
        <v>2170</v>
      </c>
      <c r="Q823" s="5">
        <v>3788</v>
      </c>
      <c r="R823" s="17"/>
      <c r="S823" s="17"/>
      <c r="T823" s="5" t="s">
        <v>994</v>
      </c>
      <c r="U823" s="5" t="s">
        <v>885</v>
      </c>
      <c r="V823" s="5" t="s">
        <v>886</v>
      </c>
      <c r="W823" s="5" t="s">
        <v>879</v>
      </c>
      <c r="X823" s="5" t="s">
        <v>887</v>
      </c>
    </row>
    <row r="824" spans="1:24">
      <c r="A824" s="5" t="s">
        <v>790</v>
      </c>
      <c r="B824" s="10">
        <v>42031</v>
      </c>
      <c r="C824" s="10"/>
      <c r="D824" s="5" t="s">
        <v>1539</v>
      </c>
      <c r="E824" s="5">
        <v>10015</v>
      </c>
      <c r="F824" s="5" t="s">
        <v>1500</v>
      </c>
      <c r="G824" s="5">
        <v>2</v>
      </c>
      <c r="H824" s="2" t="s">
        <v>1002</v>
      </c>
      <c r="I824" s="2" t="s">
        <v>914</v>
      </c>
      <c r="J824" s="2" t="s">
        <v>915</v>
      </c>
      <c r="K824" s="5" t="s">
        <v>1200</v>
      </c>
      <c r="L824" s="5">
        <v>4484</v>
      </c>
      <c r="M824" s="5">
        <v>2146</v>
      </c>
      <c r="N824" s="5" t="s">
        <v>918</v>
      </c>
      <c r="O824" s="8">
        <v>4</v>
      </c>
      <c r="P824" s="5">
        <v>4292</v>
      </c>
      <c r="Q824" s="5">
        <v>8968</v>
      </c>
      <c r="R824" s="17"/>
      <c r="S824" s="17"/>
      <c r="T824" s="5" t="s">
        <v>1002</v>
      </c>
      <c r="U824" s="5" t="s">
        <v>913</v>
      </c>
      <c r="V824" s="5" t="s">
        <v>914</v>
      </c>
      <c r="W824" s="5" t="s">
        <v>907</v>
      </c>
      <c r="X824" s="5" t="s">
        <v>915</v>
      </c>
    </row>
    <row r="825" spans="1:24">
      <c r="A825" s="5" t="s">
        <v>791</v>
      </c>
      <c r="B825" s="10">
        <v>42031</v>
      </c>
      <c r="C825" s="10"/>
      <c r="D825" s="5" t="s">
        <v>1544</v>
      </c>
      <c r="E825" s="5">
        <v>10003</v>
      </c>
      <c r="F825" s="5" t="s">
        <v>1325</v>
      </c>
      <c r="G825" s="5">
        <v>2</v>
      </c>
      <c r="H825" s="2" t="s">
        <v>991</v>
      </c>
      <c r="I825" s="2" t="s">
        <v>872</v>
      </c>
      <c r="J825" s="2" t="s">
        <v>874</v>
      </c>
      <c r="K825" s="5" t="s">
        <v>1025</v>
      </c>
      <c r="L825" s="5">
        <v>4765</v>
      </c>
      <c r="M825" s="5">
        <v>1286</v>
      </c>
      <c r="N825" s="5" t="s">
        <v>923</v>
      </c>
      <c r="O825" s="8">
        <v>3</v>
      </c>
      <c r="P825" s="5">
        <v>2572</v>
      </c>
      <c r="Q825" s="5">
        <v>9530</v>
      </c>
      <c r="R825" s="17"/>
      <c r="S825" s="17"/>
      <c r="T825" s="5" t="s">
        <v>991</v>
      </c>
      <c r="U825" s="5" t="s">
        <v>871</v>
      </c>
      <c r="V825" s="5" t="s">
        <v>872</v>
      </c>
      <c r="W825" s="5" t="s">
        <v>873</v>
      </c>
      <c r="X825" s="5" t="s">
        <v>874</v>
      </c>
    </row>
    <row r="826" spans="1:24">
      <c r="A826" s="5" t="s">
        <v>792</v>
      </c>
      <c r="B826" s="10">
        <v>42032</v>
      </c>
      <c r="C826" s="10"/>
      <c r="D826" s="5" t="s">
        <v>1543</v>
      </c>
      <c r="E826" s="5">
        <v>10014</v>
      </c>
      <c r="F826" s="5" t="s">
        <v>1303</v>
      </c>
      <c r="G826" s="5">
        <v>1</v>
      </c>
      <c r="H826" s="2" t="s">
        <v>1001</v>
      </c>
      <c r="I826" s="2" t="s">
        <v>910</v>
      </c>
      <c r="J826" s="2" t="s">
        <v>912</v>
      </c>
      <c r="K826" s="5" t="s">
        <v>946</v>
      </c>
      <c r="L826" s="5">
        <v>2921</v>
      </c>
      <c r="M826" s="5">
        <v>1786</v>
      </c>
      <c r="N826" s="5" t="s">
        <v>920</v>
      </c>
      <c r="O826" s="8">
        <v>10</v>
      </c>
      <c r="P826" s="5">
        <v>1786</v>
      </c>
      <c r="Q826" s="5">
        <v>2921</v>
      </c>
      <c r="R826" s="17"/>
      <c r="S826" s="17"/>
      <c r="T826" s="5" t="s">
        <v>1001</v>
      </c>
      <c r="U826" s="5" t="s">
        <v>909</v>
      </c>
      <c r="V826" s="5" t="s">
        <v>910</v>
      </c>
      <c r="W826" s="5" t="s">
        <v>911</v>
      </c>
      <c r="X826" s="5" t="s">
        <v>912</v>
      </c>
    </row>
    <row r="827" spans="1:24">
      <c r="A827" s="5" t="s">
        <v>793</v>
      </c>
      <c r="B827" s="10">
        <v>42033</v>
      </c>
      <c r="C827" s="10"/>
      <c r="D827" s="5" t="s">
        <v>1542</v>
      </c>
      <c r="E827" s="5">
        <v>10011</v>
      </c>
      <c r="F827" s="5" t="s">
        <v>1425</v>
      </c>
      <c r="G827" s="5">
        <v>1</v>
      </c>
      <c r="H827" s="2" t="s">
        <v>998</v>
      </c>
      <c r="I827" s="2" t="s">
        <v>899</v>
      </c>
      <c r="J827" s="2" t="s">
        <v>901</v>
      </c>
      <c r="K827" s="5" t="s">
        <v>1125</v>
      </c>
      <c r="L827" s="5">
        <v>3421</v>
      </c>
      <c r="M827" s="5">
        <v>1370</v>
      </c>
      <c r="N827" s="5" t="s">
        <v>923</v>
      </c>
      <c r="O827" s="8">
        <v>4</v>
      </c>
      <c r="P827" s="5">
        <v>1370</v>
      </c>
      <c r="Q827" s="5">
        <v>3421</v>
      </c>
      <c r="R827" s="17"/>
      <c r="S827" s="17"/>
      <c r="T827" s="5" t="s">
        <v>998</v>
      </c>
      <c r="U827" s="5" t="s">
        <v>898</v>
      </c>
      <c r="V827" s="5" t="s">
        <v>899</v>
      </c>
      <c r="W827" s="5" t="s">
        <v>900</v>
      </c>
      <c r="X827" s="5" t="s">
        <v>901</v>
      </c>
    </row>
    <row r="828" spans="1:24">
      <c r="A828" s="5" t="s">
        <v>794</v>
      </c>
      <c r="B828" s="10">
        <v>42033</v>
      </c>
      <c r="C828" s="10"/>
      <c r="D828" s="5" t="s">
        <v>1540</v>
      </c>
      <c r="E828" s="5">
        <v>10014</v>
      </c>
      <c r="F828" s="5" t="s">
        <v>1377</v>
      </c>
      <c r="G828" s="5">
        <v>1</v>
      </c>
      <c r="H828" s="2" t="s">
        <v>1001</v>
      </c>
      <c r="I828" s="2" t="s">
        <v>910</v>
      </c>
      <c r="J828" s="2" t="s">
        <v>912</v>
      </c>
      <c r="K828" s="5" t="s">
        <v>1077</v>
      </c>
      <c r="L828" s="5">
        <v>4307</v>
      </c>
      <c r="M828" s="5">
        <v>1503</v>
      </c>
      <c r="N828" s="5" t="s">
        <v>918</v>
      </c>
      <c r="O828" s="8">
        <v>5</v>
      </c>
      <c r="P828" s="5">
        <v>1503</v>
      </c>
      <c r="Q828" s="5">
        <v>4307</v>
      </c>
      <c r="R828" s="17"/>
      <c r="S828" s="17"/>
      <c r="T828" s="5" t="s">
        <v>1001</v>
      </c>
      <c r="U828" s="5" t="s">
        <v>909</v>
      </c>
      <c r="V828" s="5" t="s">
        <v>910</v>
      </c>
      <c r="W828" s="5" t="s">
        <v>911</v>
      </c>
      <c r="X828" s="5" t="s">
        <v>912</v>
      </c>
    </row>
    <row r="829" spans="1:24">
      <c r="A829" s="5" t="s">
        <v>795</v>
      </c>
      <c r="B829" s="10">
        <v>42034</v>
      </c>
      <c r="C829" s="10"/>
      <c r="D829" s="5" t="s">
        <v>1545</v>
      </c>
      <c r="E829" s="5">
        <v>10013</v>
      </c>
      <c r="F829" s="5" t="s">
        <v>1411</v>
      </c>
      <c r="G829" s="5">
        <v>1</v>
      </c>
      <c r="H829" s="2" t="s">
        <v>1000</v>
      </c>
      <c r="I829" s="2" t="s">
        <v>906</v>
      </c>
      <c r="J829" s="2" t="s">
        <v>908</v>
      </c>
      <c r="K829" s="5" t="s">
        <v>1111</v>
      </c>
      <c r="L829" s="5">
        <v>2535</v>
      </c>
      <c r="M829" s="5">
        <v>1841</v>
      </c>
      <c r="N829" s="5" t="s">
        <v>918</v>
      </c>
      <c r="O829" s="8">
        <v>6</v>
      </c>
      <c r="P829" s="5">
        <v>1841</v>
      </c>
      <c r="Q829" s="5">
        <v>2535</v>
      </c>
      <c r="R829" s="17"/>
      <c r="S829" s="17"/>
      <c r="T829" s="5" t="s">
        <v>1000</v>
      </c>
      <c r="U829" s="5" t="s">
        <v>905</v>
      </c>
      <c r="V829" s="5" t="s">
        <v>906</v>
      </c>
      <c r="W829" s="5" t="s">
        <v>907</v>
      </c>
      <c r="X829" s="5" t="s">
        <v>908</v>
      </c>
    </row>
    <row r="830" spans="1:24">
      <c r="A830" s="5" t="s">
        <v>796</v>
      </c>
      <c r="B830" s="10">
        <v>42034</v>
      </c>
      <c r="C830" s="10"/>
      <c r="D830" s="5" t="s">
        <v>1542</v>
      </c>
      <c r="E830" s="5">
        <v>10015</v>
      </c>
      <c r="F830" s="5" t="s">
        <v>1333</v>
      </c>
      <c r="G830" s="5">
        <v>3</v>
      </c>
      <c r="H830" s="2" t="s">
        <v>1002</v>
      </c>
      <c r="I830" s="2" t="s">
        <v>914</v>
      </c>
      <c r="J830" s="2" t="s">
        <v>915</v>
      </c>
      <c r="K830" s="5" t="s">
        <v>1033</v>
      </c>
      <c r="L830" s="5">
        <v>3467</v>
      </c>
      <c r="M830" s="5">
        <v>1230</v>
      </c>
      <c r="N830" s="5" t="s">
        <v>925</v>
      </c>
      <c r="O830" s="8">
        <v>4</v>
      </c>
      <c r="P830" s="5">
        <v>3690</v>
      </c>
      <c r="Q830" s="5">
        <v>10401</v>
      </c>
      <c r="R830" s="17"/>
      <c r="S830" s="17"/>
      <c r="T830" s="5" t="s">
        <v>1002</v>
      </c>
      <c r="U830" s="5" t="s">
        <v>913</v>
      </c>
      <c r="V830" s="5" t="s">
        <v>914</v>
      </c>
      <c r="W830" s="5" t="s">
        <v>907</v>
      </c>
      <c r="X830" s="5" t="s">
        <v>915</v>
      </c>
    </row>
    <row r="831" spans="1:24">
      <c r="A831" s="5" t="s">
        <v>797</v>
      </c>
      <c r="B831" s="10">
        <v>42035</v>
      </c>
      <c r="C831" s="10"/>
      <c r="D831" s="5" t="s">
        <v>1539</v>
      </c>
      <c r="E831" s="5">
        <v>10011</v>
      </c>
      <c r="F831" s="5" t="s">
        <v>1533</v>
      </c>
      <c r="G831" s="5">
        <v>3</v>
      </c>
      <c r="H831" s="2" t="s">
        <v>998</v>
      </c>
      <c r="I831" s="2" t="s">
        <v>899</v>
      </c>
      <c r="J831" s="2" t="s">
        <v>901</v>
      </c>
      <c r="K831" s="5" t="s">
        <v>1233</v>
      </c>
      <c r="L831" s="5">
        <v>4548</v>
      </c>
      <c r="M831" s="5">
        <v>1983</v>
      </c>
      <c r="N831" s="5" t="s">
        <v>923</v>
      </c>
      <c r="O831" s="8">
        <v>4</v>
      </c>
      <c r="P831" s="5">
        <v>5949</v>
      </c>
      <c r="Q831" s="5">
        <v>13644</v>
      </c>
      <c r="R831" s="17"/>
      <c r="S831" s="17"/>
      <c r="T831" s="5" t="s">
        <v>998</v>
      </c>
      <c r="U831" s="5" t="s">
        <v>898</v>
      </c>
      <c r="V831" s="5" t="s">
        <v>899</v>
      </c>
      <c r="W831" s="5" t="s">
        <v>900</v>
      </c>
      <c r="X831" s="5" t="s">
        <v>901</v>
      </c>
    </row>
    <row r="832" spans="1:24">
      <c r="A832" s="5" t="s">
        <v>798</v>
      </c>
      <c r="B832" s="10">
        <v>42036</v>
      </c>
      <c r="C832" s="10"/>
      <c r="D832" s="5" t="s">
        <v>1542</v>
      </c>
      <c r="E832" s="5">
        <v>10015</v>
      </c>
      <c r="F832" s="5" t="s">
        <v>1257</v>
      </c>
      <c r="G832" s="5">
        <v>1</v>
      </c>
      <c r="H832" s="2" t="s">
        <v>1002</v>
      </c>
      <c r="I832" s="2" t="s">
        <v>914</v>
      </c>
      <c r="J832" s="2" t="s">
        <v>915</v>
      </c>
      <c r="K832" s="5" t="s">
        <v>967</v>
      </c>
      <c r="L832" s="5">
        <v>4459</v>
      </c>
      <c r="M832" s="5">
        <v>1722</v>
      </c>
      <c r="N832" s="5" t="s">
        <v>927</v>
      </c>
      <c r="O832" s="8">
        <v>4</v>
      </c>
      <c r="P832" s="5">
        <v>1722</v>
      </c>
      <c r="Q832" s="5">
        <v>4459</v>
      </c>
      <c r="R832" s="17"/>
      <c r="S832" s="17"/>
      <c r="T832" s="5" t="s">
        <v>1002</v>
      </c>
      <c r="U832" s="5" t="s">
        <v>913</v>
      </c>
      <c r="V832" s="5" t="s">
        <v>914</v>
      </c>
      <c r="W832" s="5" t="s">
        <v>907</v>
      </c>
      <c r="X832" s="5" t="s">
        <v>915</v>
      </c>
    </row>
    <row r="833" spans="1:24">
      <c r="A833" s="5" t="s">
        <v>799</v>
      </c>
      <c r="B833" s="10">
        <v>42036</v>
      </c>
      <c r="C833" s="10"/>
      <c r="D833" s="5" t="s">
        <v>1540</v>
      </c>
      <c r="E833" s="5">
        <v>10001</v>
      </c>
      <c r="F833" s="5" t="s">
        <v>1480</v>
      </c>
      <c r="G833" s="5">
        <v>1</v>
      </c>
      <c r="H833" s="2" t="s">
        <v>1562</v>
      </c>
      <c r="I833" s="2" t="s">
        <v>864</v>
      </c>
      <c r="J833" s="2" t="s">
        <v>866</v>
      </c>
      <c r="K833" s="5" t="s">
        <v>1180</v>
      </c>
      <c r="L833" s="5">
        <v>4990</v>
      </c>
      <c r="M833" s="5">
        <v>1360</v>
      </c>
      <c r="N833" s="5" t="s">
        <v>918</v>
      </c>
      <c r="O833" s="8">
        <v>5</v>
      </c>
      <c r="P833" s="5">
        <v>1360</v>
      </c>
      <c r="Q833" s="5">
        <v>4990</v>
      </c>
      <c r="R833" s="17"/>
      <c r="S833" s="17"/>
      <c r="T833" s="5" t="s">
        <v>1562</v>
      </c>
      <c r="U833" s="5" t="s">
        <v>863</v>
      </c>
      <c r="V833" s="5" t="s">
        <v>864</v>
      </c>
      <c r="W833" s="5" t="s">
        <v>865</v>
      </c>
      <c r="X833" s="5" t="s">
        <v>866</v>
      </c>
    </row>
    <row r="834" spans="1:24">
      <c r="A834" s="5" t="s">
        <v>800</v>
      </c>
      <c r="B834" s="10">
        <v>42039</v>
      </c>
      <c r="C834" s="10"/>
      <c r="D834" s="5" t="s">
        <v>1544</v>
      </c>
      <c r="E834" s="5">
        <v>10004</v>
      </c>
      <c r="F834" s="5" t="s">
        <v>1260</v>
      </c>
      <c r="G834" s="5">
        <v>1</v>
      </c>
      <c r="H834" s="2" t="s">
        <v>992</v>
      </c>
      <c r="I834" s="2" t="s">
        <v>864</v>
      </c>
      <c r="J834" s="2" t="s">
        <v>876</v>
      </c>
      <c r="K834" s="5" t="s">
        <v>956</v>
      </c>
      <c r="L834" s="5">
        <v>3112</v>
      </c>
      <c r="M834" s="5">
        <v>1766</v>
      </c>
      <c r="N834" s="5" t="s">
        <v>918</v>
      </c>
      <c r="O834" s="8">
        <v>3</v>
      </c>
      <c r="P834" s="5">
        <v>1766</v>
      </c>
      <c r="Q834" s="5">
        <v>3112</v>
      </c>
      <c r="R834" s="17"/>
      <c r="S834" s="17"/>
      <c r="T834" s="5" t="s">
        <v>992</v>
      </c>
      <c r="U834" s="5" t="s">
        <v>875</v>
      </c>
      <c r="V834" s="5" t="s">
        <v>864</v>
      </c>
      <c r="W834" s="5" t="s">
        <v>865</v>
      </c>
      <c r="X834" s="5" t="s">
        <v>876</v>
      </c>
    </row>
    <row r="835" spans="1:24">
      <c r="A835" s="5" t="s">
        <v>801</v>
      </c>
      <c r="B835" s="10">
        <v>42039</v>
      </c>
      <c r="C835" s="10"/>
      <c r="D835" s="5" t="s">
        <v>1539</v>
      </c>
      <c r="E835" s="5">
        <v>10004</v>
      </c>
      <c r="F835" s="5" t="s">
        <v>1371</v>
      </c>
      <c r="G835" s="5">
        <v>1</v>
      </c>
      <c r="H835" s="2" t="s">
        <v>992</v>
      </c>
      <c r="I835" s="2" t="s">
        <v>864</v>
      </c>
      <c r="J835" s="2" t="s">
        <v>876</v>
      </c>
      <c r="K835" s="5" t="s">
        <v>1071</v>
      </c>
      <c r="L835" s="5">
        <v>4928</v>
      </c>
      <c r="M835" s="5">
        <v>2101</v>
      </c>
      <c r="N835" s="5" t="s">
        <v>918</v>
      </c>
      <c r="O835" s="8">
        <v>4</v>
      </c>
      <c r="P835" s="5">
        <v>2101</v>
      </c>
      <c r="Q835" s="5">
        <v>4928</v>
      </c>
      <c r="R835" s="17"/>
      <c r="S835" s="17"/>
      <c r="T835" s="5" t="s">
        <v>992</v>
      </c>
      <c r="U835" s="5" t="s">
        <v>875</v>
      </c>
      <c r="V835" s="5" t="s">
        <v>864</v>
      </c>
      <c r="W835" s="5" t="s">
        <v>865</v>
      </c>
      <c r="X835" s="5" t="s">
        <v>876</v>
      </c>
    </row>
    <row r="836" spans="1:24">
      <c r="A836" s="5" t="s">
        <v>802</v>
      </c>
      <c r="B836" s="10">
        <v>42040</v>
      </c>
      <c r="C836" s="10"/>
      <c r="D836" s="5" t="s">
        <v>1542</v>
      </c>
      <c r="E836" s="5">
        <v>10002</v>
      </c>
      <c r="F836" s="5" t="s">
        <v>1351</v>
      </c>
      <c r="G836" s="5">
        <v>1</v>
      </c>
      <c r="H836" s="2" t="s">
        <v>990</v>
      </c>
      <c r="I836" s="2" t="s">
        <v>868</v>
      </c>
      <c r="J836" s="2" t="s">
        <v>870</v>
      </c>
      <c r="K836" s="5" t="s">
        <v>1051</v>
      </c>
      <c r="L836" s="5">
        <v>2929</v>
      </c>
      <c r="M836" s="5">
        <v>1320</v>
      </c>
      <c r="N836" s="5" t="s">
        <v>918</v>
      </c>
      <c r="O836" s="8">
        <v>4</v>
      </c>
      <c r="P836" s="5">
        <v>1320</v>
      </c>
      <c r="Q836" s="5">
        <v>2929</v>
      </c>
      <c r="R836" s="17"/>
      <c r="S836" s="17"/>
      <c r="T836" s="5" t="s">
        <v>990</v>
      </c>
      <c r="U836" s="5" t="s">
        <v>867</v>
      </c>
      <c r="V836" s="5" t="s">
        <v>868</v>
      </c>
      <c r="W836" s="5" t="s">
        <v>869</v>
      </c>
      <c r="X836" s="5" t="s">
        <v>870</v>
      </c>
    </row>
    <row r="837" spans="1:24">
      <c r="A837" s="5" t="s">
        <v>803</v>
      </c>
      <c r="B837" s="10">
        <v>42040</v>
      </c>
      <c r="C837" s="10"/>
      <c r="D837" s="5" t="s">
        <v>1543</v>
      </c>
      <c r="E837" s="5">
        <v>10015</v>
      </c>
      <c r="F837" s="5" t="s">
        <v>1398</v>
      </c>
      <c r="G837" s="5">
        <v>1</v>
      </c>
      <c r="H837" s="2" t="s">
        <v>1002</v>
      </c>
      <c r="I837" s="2" t="s">
        <v>914</v>
      </c>
      <c r="J837" s="2" t="s">
        <v>915</v>
      </c>
      <c r="K837" s="5" t="s">
        <v>1098</v>
      </c>
      <c r="L837" s="5">
        <v>3197</v>
      </c>
      <c r="M837" s="5">
        <v>1625</v>
      </c>
      <c r="N837" s="5" t="s">
        <v>918</v>
      </c>
      <c r="O837" s="8">
        <v>10</v>
      </c>
      <c r="P837" s="5">
        <v>1625</v>
      </c>
      <c r="Q837" s="5">
        <v>3197</v>
      </c>
      <c r="R837" s="17"/>
      <c r="S837" s="17"/>
      <c r="T837" s="5" t="s">
        <v>1002</v>
      </c>
      <c r="U837" s="5" t="s">
        <v>913</v>
      </c>
      <c r="V837" s="5" t="s">
        <v>914</v>
      </c>
      <c r="W837" s="5" t="s">
        <v>907</v>
      </c>
      <c r="X837" s="5" t="s">
        <v>915</v>
      </c>
    </row>
    <row r="838" spans="1:24">
      <c r="A838" s="5" t="s">
        <v>804</v>
      </c>
      <c r="B838" s="10">
        <v>42040</v>
      </c>
      <c r="C838" s="10"/>
      <c r="D838" s="5" t="s">
        <v>1541</v>
      </c>
      <c r="E838" s="5">
        <v>10009</v>
      </c>
      <c r="F838" s="5" t="s">
        <v>1477</v>
      </c>
      <c r="G838" s="5">
        <v>2</v>
      </c>
      <c r="H838" s="2" t="s">
        <v>996</v>
      </c>
      <c r="I838" s="2" t="s">
        <v>892</v>
      </c>
      <c r="J838" s="2" t="s">
        <v>894</v>
      </c>
      <c r="K838" s="5" t="s">
        <v>1177</v>
      </c>
      <c r="L838" s="5">
        <v>3553</v>
      </c>
      <c r="M838" s="5">
        <v>2174</v>
      </c>
      <c r="N838" s="5" t="s">
        <v>920</v>
      </c>
      <c r="O838" s="8">
        <v>8</v>
      </c>
      <c r="P838" s="5">
        <v>4348</v>
      </c>
      <c r="Q838" s="5">
        <v>7106</v>
      </c>
      <c r="R838" s="17"/>
      <c r="S838" s="17"/>
      <c r="T838" s="5" t="s">
        <v>996</v>
      </c>
      <c r="U838" s="5" t="s">
        <v>891</v>
      </c>
      <c r="V838" s="5" t="s">
        <v>892</v>
      </c>
      <c r="W838" s="5" t="s">
        <v>893</v>
      </c>
      <c r="X838" s="5" t="s">
        <v>894</v>
      </c>
    </row>
    <row r="839" spans="1:24">
      <c r="A839" s="5" t="s">
        <v>805</v>
      </c>
      <c r="B839" s="10">
        <v>42041</v>
      </c>
      <c r="C839" s="10"/>
      <c r="D839" s="5" t="s">
        <v>1543</v>
      </c>
      <c r="E839" s="5">
        <v>10003</v>
      </c>
      <c r="F839" s="5" t="s">
        <v>1264</v>
      </c>
      <c r="G839" s="5">
        <v>1</v>
      </c>
      <c r="H839" s="2" t="s">
        <v>991</v>
      </c>
      <c r="I839" s="2" t="s">
        <v>872</v>
      </c>
      <c r="J839" s="2" t="s">
        <v>874</v>
      </c>
      <c r="K839" s="5" t="s">
        <v>974</v>
      </c>
      <c r="L839" s="5">
        <v>2547</v>
      </c>
      <c r="M839" s="5">
        <v>1419</v>
      </c>
      <c r="N839" s="5" t="s">
        <v>918</v>
      </c>
      <c r="O839" s="8">
        <v>10</v>
      </c>
      <c r="P839" s="5">
        <v>1419</v>
      </c>
      <c r="Q839" s="5">
        <v>2547</v>
      </c>
      <c r="R839" s="17"/>
      <c r="S839" s="17"/>
      <c r="T839" s="5" t="s">
        <v>991</v>
      </c>
      <c r="U839" s="5" t="s">
        <v>871</v>
      </c>
      <c r="V839" s="5" t="s">
        <v>872</v>
      </c>
      <c r="W839" s="5" t="s">
        <v>873</v>
      </c>
      <c r="X839" s="5" t="s">
        <v>874</v>
      </c>
    </row>
    <row r="840" spans="1:24">
      <c r="A840" s="5" t="s">
        <v>806</v>
      </c>
      <c r="B840" s="10">
        <v>42041</v>
      </c>
      <c r="C840" s="10"/>
      <c r="D840" s="5" t="s">
        <v>1541</v>
      </c>
      <c r="E840" s="5">
        <v>10003</v>
      </c>
      <c r="F840" s="5" t="s">
        <v>1482</v>
      </c>
      <c r="G840" s="5">
        <v>2</v>
      </c>
      <c r="H840" s="2" t="s">
        <v>991</v>
      </c>
      <c r="I840" s="2" t="s">
        <v>872</v>
      </c>
      <c r="J840" s="2" t="s">
        <v>874</v>
      </c>
      <c r="K840" s="5" t="s">
        <v>1182</v>
      </c>
      <c r="L840" s="5">
        <v>4152</v>
      </c>
      <c r="M840" s="5">
        <v>1278</v>
      </c>
      <c r="N840" s="5" t="s">
        <v>918</v>
      </c>
      <c r="O840" s="8">
        <v>8</v>
      </c>
      <c r="P840" s="5">
        <v>2556</v>
      </c>
      <c r="Q840" s="5">
        <v>8304</v>
      </c>
      <c r="R840" s="17"/>
      <c r="S840" s="17"/>
      <c r="T840" s="5" t="s">
        <v>991</v>
      </c>
      <c r="U840" s="5" t="s">
        <v>871</v>
      </c>
      <c r="V840" s="5" t="s">
        <v>872</v>
      </c>
      <c r="W840" s="5" t="s">
        <v>873</v>
      </c>
      <c r="X840" s="5" t="s">
        <v>874</v>
      </c>
    </row>
    <row r="841" spans="1:24">
      <c r="A841" s="5" t="s">
        <v>807</v>
      </c>
      <c r="B841" s="10">
        <v>42041</v>
      </c>
      <c r="C841" s="10"/>
      <c r="D841" s="5" t="s">
        <v>1544</v>
      </c>
      <c r="E841" s="5">
        <v>10004</v>
      </c>
      <c r="F841" s="5" t="s">
        <v>1349</v>
      </c>
      <c r="G841" s="5">
        <v>2</v>
      </c>
      <c r="H841" s="2" t="s">
        <v>992</v>
      </c>
      <c r="I841" s="2" t="s">
        <v>864</v>
      </c>
      <c r="J841" s="2" t="s">
        <v>876</v>
      </c>
      <c r="K841" s="5" t="s">
        <v>1049</v>
      </c>
      <c r="L841" s="5">
        <v>4731</v>
      </c>
      <c r="M841" s="5">
        <v>1858</v>
      </c>
      <c r="N841" s="5" t="s">
        <v>918</v>
      </c>
      <c r="O841" s="8">
        <v>3</v>
      </c>
      <c r="P841" s="5">
        <v>3716</v>
      </c>
      <c r="Q841" s="5">
        <v>9462</v>
      </c>
      <c r="R841" s="17"/>
      <c r="S841" s="17"/>
      <c r="T841" s="5" t="s">
        <v>992</v>
      </c>
      <c r="U841" s="5" t="s">
        <v>875</v>
      </c>
      <c r="V841" s="5" t="s">
        <v>864</v>
      </c>
      <c r="W841" s="5" t="s">
        <v>865</v>
      </c>
      <c r="X841" s="5" t="s">
        <v>876</v>
      </c>
    </row>
    <row r="842" spans="1:24">
      <c r="A842" s="5" t="s">
        <v>808</v>
      </c>
      <c r="B842" s="10">
        <v>42042</v>
      </c>
      <c r="C842" s="10"/>
      <c r="D842" s="5" t="s">
        <v>1546</v>
      </c>
      <c r="E842" s="5">
        <v>10002</v>
      </c>
      <c r="F842" s="5" t="s">
        <v>1520</v>
      </c>
      <c r="G842" s="5">
        <v>2</v>
      </c>
      <c r="H842" s="2" t="s">
        <v>990</v>
      </c>
      <c r="I842" s="2" t="s">
        <v>868</v>
      </c>
      <c r="J842" s="2" t="s">
        <v>870</v>
      </c>
      <c r="K842" s="5" t="s">
        <v>1220</v>
      </c>
      <c r="L842" s="5">
        <v>4477</v>
      </c>
      <c r="M842" s="5">
        <v>1491</v>
      </c>
      <c r="N842" s="5" t="s">
        <v>918</v>
      </c>
      <c r="O842" s="8">
        <v>4</v>
      </c>
      <c r="P842" s="5">
        <v>2982</v>
      </c>
      <c r="Q842" s="5">
        <v>8954</v>
      </c>
      <c r="R842" s="17"/>
      <c r="S842" s="17"/>
      <c r="T842" s="5" t="s">
        <v>990</v>
      </c>
      <c r="U842" s="5" t="s">
        <v>867</v>
      </c>
      <c r="V842" s="5" t="s">
        <v>868</v>
      </c>
      <c r="W842" s="5" t="s">
        <v>869</v>
      </c>
      <c r="X842" s="5" t="s">
        <v>870</v>
      </c>
    </row>
    <row r="843" spans="1:24">
      <c r="A843" s="5" t="s">
        <v>809</v>
      </c>
      <c r="B843" s="10">
        <v>42044</v>
      </c>
      <c r="C843" s="10"/>
      <c r="D843" s="5" t="s">
        <v>1545</v>
      </c>
      <c r="E843" s="5">
        <v>10002</v>
      </c>
      <c r="F843" s="5" t="s">
        <v>1456</v>
      </c>
      <c r="G843" s="5">
        <v>1</v>
      </c>
      <c r="H843" s="2" t="s">
        <v>990</v>
      </c>
      <c r="I843" s="2" t="s">
        <v>868</v>
      </c>
      <c r="J843" s="2" t="s">
        <v>870</v>
      </c>
      <c r="K843" s="5" t="s">
        <v>1156</v>
      </c>
      <c r="L843" s="5">
        <v>2517</v>
      </c>
      <c r="M843" s="5">
        <v>2149</v>
      </c>
      <c r="N843" s="5" t="s">
        <v>925</v>
      </c>
      <c r="O843" s="8">
        <v>6</v>
      </c>
      <c r="P843" s="5">
        <v>2149</v>
      </c>
      <c r="Q843" s="5">
        <v>2517</v>
      </c>
      <c r="R843" s="17"/>
      <c r="S843" s="17"/>
      <c r="T843" s="5" t="s">
        <v>990</v>
      </c>
      <c r="U843" s="5" t="s">
        <v>867</v>
      </c>
      <c r="V843" s="5" t="s">
        <v>868</v>
      </c>
      <c r="W843" s="5" t="s">
        <v>869</v>
      </c>
      <c r="X843" s="5" t="s">
        <v>870</v>
      </c>
    </row>
    <row r="844" spans="1:24">
      <c r="A844" s="5" t="s">
        <v>810</v>
      </c>
      <c r="B844" s="10">
        <v>42044</v>
      </c>
      <c r="C844" s="10"/>
      <c r="D844" s="5" t="s">
        <v>1543</v>
      </c>
      <c r="E844" s="5">
        <v>10005</v>
      </c>
      <c r="F844" s="5" t="s">
        <v>1287</v>
      </c>
      <c r="G844" s="5">
        <v>2</v>
      </c>
      <c r="H844" s="2" t="s">
        <v>993</v>
      </c>
      <c r="I844" s="2" t="s">
        <v>878</v>
      </c>
      <c r="J844" s="2" t="s">
        <v>880</v>
      </c>
      <c r="K844" s="5" t="s">
        <v>937</v>
      </c>
      <c r="L844" s="5">
        <v>2500</v>
      </c>
      <c r="M844" s="5">
        <v>1914</v>
      </c>
      <c r="N844" s="5" t="s">
        <v>931</v>
      </c>
      <c r="O844" s="8">
        <v>10</v>
      </c>
      <c r="P844" s="5">
        <v>3828</v>
      </c>
      <c r="Q844" s="5">
        <v>5000</v>
      </c>
      <c r="R844" s="17"/>
      <c r="S844" s="17"/>
      <c r="T844" s="5" t="s">
        <v>993</v>
      </c>
      <c r="U844" s="5" t="s">
        <v>877</v>
      </c>
      <c r="V844" s="5" t="s">
        <v>878</v>
      </c>
      <c r="W844" s="5" t="s">
        <v>879</v>
      </c>
      <c r="X844" s="5" t="s">
        <v>880</v>
      </c>
    </row>
    <row r="845" spans="1:24">
      <c r="A845" s="5" t="s">
        <v>811</v>
      </c>
      <c r="B845" s="10">
        <v>42045</v>
      </c>
      <c r="C845" s="10"/>
      <c r="D845" s="5" t="s">
        <v>1545</v>
      </c>
      <c r="E845" s="5">
        <v>10005</v>
      </c>
      <c r="F845" s="5" t="s">
        <v>1489</v>
      </c>
      <c r="G845" s="5">
        <v>1</v>
      </c>
      <c r="H845" s="2" t="s">
        <v>993</v>
      </c>
      <c r="I845" s="2" t="s">
        <v>878</v>
      </c>
      <c r="J845" s="2" t="s">
        <v>880</v>
      </c>
      <c r="K845" s="5" t="s">
        <v>1189</v>
      </c>
      <c r="L845" s="5">
        <v>4476</v>
      </c>
      <c r="M845" s="5">
        <v>2494</v>
      </c>
      <c r="N845" s="5" t="s">
        <v>918</v>
      </c>
      <c r="O845" s="8">
        <v>6</v>
      </c>
      <c r="P845" s="5">
        <v>2494</v>
      </c>
      <c r="Q845" s="5">
        <v>4476</v>
      </c>
      <c r="R845" s="17"/>
      <c r="S845" s="17"/>
      <c r="T845" s="5" t="s">
        <v>993</v>
      </c>
      <c r="U845" s="5" t="s">
        <v>877</v>
      </c>
      <c r="V845" s="5" t="s">
        <v>878</v>
      </c>
      <c r="W845" s="5" t="s">
        <v>879</v>
      </c>
      <c r="X845" s="5" t="s">
        <v>880</v>
      </c>
    </row>
    <row r="846" spans="1:24">
      <c r="A846" s="5" t="s">
        <v>812</v>
      </c>
      <c r="B846" s="10">
        <v>42046</v>
      </c>
      <c r="C846" s="10"/>
      <c r="D846" s="5" t="s">
        <v>1539</v>
      </c>
      <c r="E846" s="5">
        <v>10004</v>
      </c>
      <c r="F846" s="5" t="s">
        <v>1300</v>
      </c>
      <c r="G846" s="5">
        <v>2</v>
      </c>
      <c r="H846" s="2" t="s">
        <v>992</v>
      </c>
      <c r="I846" s="2" t="s">
        <v>864</v>
      </c>
      <c r="J846" s="2" t="s">
        <v>876</v>
      </c>
      <c r="K846" s="5" t="s">
        <v>945</v>
      </c>
      <c r="L846" s="5">
        <v>3495</v>
      </c>
      <c r="M846" s="5">
        <v>2172</v>
      </c>
      <c r="N846" s="5" t="s">
        <v>918</v>
      </c>
      <c r="O846" s="8">
        <v>4</v>
      </c>
      <c r="P846" s="5">
        <v>4344</v>
      </c>
      <c r="Q846" s="5">
        <v>6990</v>
      </c>
      <c r="R846" s="17"/>
      <c r="S846" s="17"/>
      <c r="T846" s="5" t="s">
        <v>992</v>
      </c>
      <c r="U846" s="5" t="s">
        <v>875</v>
      </c>
      <c r="V846" s="5" t="s">
        <v>864</v>
      </c>
      <c r="W846" s="5" t="s">
        <v>865</v>
      </c>
      <c r="X846" s="5" t="s">
        <v>876</v>
      </c>
    </row>
    <row r="847" spans="1:24">
      <c r="A847" s="5" t="s">
        <v>813</v>
      </c>
      <c r="B847" s="10">
        <v>42047</v>
      </c>
      <c r="C847" s="10"/>
      <c r="D847" s="5" t="s">
        <v>1541</v>
      </c>
      <c r="E847" s="5">
        <v>10010</v>
      </c>
      <c r="F847" s="5" t="s">
        <v>1498</v>
      </c>
      <c r="G847" s="5">
        <v>2</v>
      </c>
      <c r="H847" s="2" t="s">
        <v>997</v>
      </c>
      <c r="I847" s="2" t="s">
        <v>896</v>
      </c>
      <c r="J847" s="2" t="s">
        <v>897</v>
      </c>
      <c r="K847" s="5" t="s">
        <v>1198</v>
      </c>
      <c r="L847" s="5">
        <v>3330</v>
      </c>
      <c r="M847" s="5">
        <v>2283</v>
      </c>
      <c r="N847" s="5" t="s">
        <v>918</v>
      </c>
      <c r="O847" s="8">
        <v>8</v>
      </c>
      <c r="P847" s="5">
        <v>4566</v>
      </c>
      <c r="Q847" s="5">
        <v>6660</v>
      </c>
      <c r="R847" s="17"/>
      <c r="S847" s="17"/>
      <c r="T847" s="5" t="s">
        <v>997</v>
      </c>
      <c r="U847" s="5" t="s">
        <v>895</v>
      </c>
      <c r="V847" s="5" t="s">
        <v>896</v>
      </c>
      <c r="W847" s="5" t="s">
        <v>879</v>
      </c>
      <c r="X847" s="5" t="s">
        <v>897</v>
      </c>
    </row>
    <row r="848" spans="1:24">
      <c r="A848" s="5" t="s">
        <v>814</v>
      </c>
      <c r="B848" s="10">
        <v>42048</v>
      </c>
      <c r="C848" s="10"/>
      <c r="D848" s="5" t="s">
        <v>1542</v>
      </c>
      <c r="E848" s="5">
        <v>10010</v>
      </c>
      <c r="F848" s="5" t="s">
        <v>1359</v>
      </c>
      <c r="G848" s="5">
        <v>1</v>
      </c>
      <c r="H848" s="2" t="s">
        <v>997</v>
      </c>
      <c r="I848" s="2" t="s">
        <v>896</v>
      </c>
      <c r="J848" s="2" t="s">
        <v>897</v>
      </c>
      <c r="K848" s="5" t="s">
        <v>1059</v>
      </c>
      <c r="L848" s="5">
        <v>3645</v>
      </c>
      <c r="M848" s="5">
        <v>2466</v>
      </c>
      <c r="N848" s="5" t="s">
        <v>925</v>
      </c>
      <c r="O848" s="8">
        <v>4</v>
      </c>
      <c r="P848" s="5">
        <v>2466</v>
      </c>
      <c r="Q848" s="5">
        <v>3645</v>
      </c>
      <c r="R848" s="17"/>
      <c r="S848" s="17"/>
      <c r="T848" s="5" t="s">
        <v>997</v>
      </c>
      <c r="U848" s="5" t="s">
        <v>895</v>
      </c>
      <c r="V848" s="5" t="s">
        <v>896</v>
      </c>
      <c r="W848" s="5" t="s">
        <v>879</v>
      </c>
      <c r="X848" s="5" t="s">
        <v>897</v>
      </c>
    </row>
    <row r="849" spans="1:24">
      <c r="A849" s="5" t="s">
        <v>815</v>
      </c>
      <c r="B849" s="10">
        <v>42048</v>
      </c>
      <c r="C849" s="10"/>
      <c r="D849" s="5" t="s">
        <v>1543</v>
      </c>
      <c r="E849" s="5">
        <v>10009</v>
      </c>
      <c r="F849" s="5" t="s">
        <v>1491</v>
      </c>
      <c r="G849" s="5">
        <v>1</v>
      </c>
      <c r="H849" s="2" t="s">
        <v>996</v>
      </c>
      <c r="I849" s="2" t="s">
        <v>892</v>
      </c>
      <c r="J849" s="2" t="s">
        <v>894</v>
      </c>
      <c r="K849" s="5" t="s">
        <v>1191</v>
      </c>
      <c r="L849" s="5">
        <v>4283</v>
      </c>
      <c r="M849" s="5">
        <v>1658</v>
      </c>
      <c r="N849" s="5" t="s">
        <v>923</v>
      </c>
      <c r="O849" s="8">
        <v>10</v>
      </c>
      <c r="P849" s="5">
        <v>1658</v>
      </c>
      <c r="Q849" s="5">
        <v>4283</v>
      </c>
      <c r="R849" s="17"/>
      <c r="S849" s="17"/>
      <c r="T849" s="5" t="s">
        <v>996</v>
      </c>
      <c r="U849" s="5" t="s">
        <v>891</v>
      </c>
      <c r="V849" s="5" t="s">
        <v>892</v>
      </c>
      <c r="W849" s="5" t="s">
        <v>893</v>
      </c>
      <c r="X849" s="5" t="s">
        <v>894</v>
      </c>
    </row>
    <row r="850" spans="1:24">
      <c r="A850" s="5" t="s">
        <v>816</v>
      </c>
      <c r="B850" s="10">
        <v>42048</v>
      </c>
      <c r="C850" s="10"/>
      <c r="D850" s="5" t="s">
        <v>1543</v>
      </c>
      <c r="E850" s="5">
        <v>10003</v>
      </c>
      <c r="F850" s="5" t="s">
        <v>1378</v>
      </c>
      <c r="G850" s="5">
        <v>2</v>
      </c>
      <c r="H850" s="2" t="s">
        <v>991</v>
      </c>
      <c r="I850" s="2" t="s">
        <v>872</v>
      </c>
      <c r="J850" s="2" t="s">
        <v>874</v>
      </c>
      <c r="K850" s="5" t="s">
        <v>1078</v>
      </c>
      <c r="L850" s="5">
        <v>2787</v>
      </c>
      <c r="M850" s="5">
        <v>1470</v>
      </c>
      <c r="N850" s="5" t="s">
        <v>925</v>
      </c>
      <c r="O850" s="8">
        <v>10</v>
      </c>
      <c r="P850" s="5">
        <v>2940</v>
      </c>
      <c r="Q850" s="5">
        <v>5574</v>
      </c>
      <c r="R850" s="17"/>
      <c r="S850" s="17"/>
      <c r="T850" s="5" t="s">
        <v>991</v>
      </c>
      <c r="U850" s="5" t="s">
        <v>871</v>
      </c>
      <c r="V850" s="5" t="s">
        <v>872</v>
      </c>
      <c r="W850" s="5" t="s">
        <v>873</v>
      </c>
      <c r="X850" s="5" t="s">
        <v>874</v>
      </c>
    </row>
    <row r="851" spans="1:24">
      <c r="A851" s="5" t="s">
        <v>817</v>
      </c>
      <c r="B851" s="10">
        <v>42049</v>
      </c>
      <c r="C851" s="10"/>
      <c r="D851" s="5" t="s">
        <v>1540</v>
      </c>
      <c r="E851" s="5">
        <v>10004</v>
      </c>
      <c r="F851" s="5" t="s">
        <v>1464</v>
      </c>
      <c r="G851" s="5">
        <v>2</v>
      </c>
      <c r="H851" s="2" t="s">
        <v>992</v>
      </c>
      <c r="I851" s="2" t="s">
        <v>864</v>
      </c>
      <c r="J851" s="2" t="s">
        <v>876</v>
      </c>
      <c r="K851" s="5" t="s">
        <v>1164</v>
      </c>
      <c r="L851" s="5">
        <v>3096</v>
      </c>
      <c r="M851" s="5">
        <v>2065</v>
      </c>
      <c r="N851" s="5" t="s">
        <v>918</v>
      </c>
      <c r="O851" s="8">
        <v>5</v>
      </c>
      <c r="P851" s="5">
        <v>4130</v>
      </c>
      <c r="Q851" s="5">
        <v>6192</v>
      </c>
      <c r="R851" s="17"/>
      <c r="S851" s="17"/>
      <c r="T851" s="5" t="s">
        <v>992</v>
      </c>
      <c r="U851" s="5" t="s">
        <v>875</v>
      </c>
      <c r="V851" s="5" t="s">
        <v>864</v>
      </c>
      <c r="W851" s="5" t="s">
        <v>865</v>
      </c>
      <c r="X851" s="5" t="s">
        <v>876</v>
      </c>
    </row>
    <row r="852" spans="1:24">
      <c r="A852" s="5" t="s">
        <v>818</v>
      </c>
      <c r="B852" s="10">
        <v>42051</v>
      </c>
      <c r="C852" s="10"/>
      <c r="D852" s="5" t="s">
        <v>1540</v>
      </c>
      <c r="E852" s="5">
        <v>10007</v>
      </c>
      <c r="F852" s="5" t="s">
        <v>1505</v>
      </c>
      <c r="G852" s="5">
        <v>1</v>
      </c>
      <c r="H852" s="2" t="s">
        <v>994</v>
      </c>
      <c r="I852" s="2" t="s">
        <v>886</v>
      </c>
      <c r="J852" s="2" t="s">
        <v>887</v>
      </c>
      <c r="K852" s="5" t="s">
        <v>1205</v>
      </c>
      <c r="L852" s="5">
        <v>2958</v>
      </c>
      <c r="M852" s="5">
        <v>1678</v>
      </c>
      <c r="N852" s="5" t="s">
        <v>925</v>
      </c>
      <c r="O852" s="8">
        <v>5</v>
      </c>
      <c r="P852" s="5">
        <v>1678</v>
      </c>
      <c r="Q852" s="5">
        <v>2958</v>
      </c>
      <c r="R852" s="17"/>
      <c r="S852" s="17"/>
      <c r="T852" s="5" t="s">
        <v>994</v>
      </c>
      <c r="U852" s="5" t="s">
        <v>885</v>
      </c>
      <c r="V852" s="5" t="s">
        <v>886</v>
      </c>
      <c r="W852" s="5" t="s">
        <v>879</v>
      </c>
      <c r="X852" s="5" t="s">
        <v>887</v>
      </c>
    </row>
    <row r="853" spans="1:24">
      <c r="A853" s="5" t="s">
        <v>819</v>
      </c>
      <c r="B853" s="10">
        <v>42052</v>
      </c>
      <c r="C853" s="10"/>
      <c r="D853" s="5" t="s">
        <v>1541</v>
      </c>
      <c r="E853" s="5">
        <v>10006</v>
      </c>
      <c r="F853" s="5" t="s">
        <v>1265</v>
      </c>
      <c r="G853" s="5">
        <v>1</v>
      </c>
      <c r="H853" s="2" t="s">
        <v>1561</v>
      </c>
      <c r="I853" s="2" t="s">
        <v>882</v>
      </c>
      <c r="J853" s="2" t="s">
        <v>884</v>
      </c>
      <c r="K853" s="5" t="s">
        <v>975</v>
      </c>
      <c r="L853" s="5">
        <v>3717</v>
      </c>
      <c r="M853" s="5">
        <v>2146</v>
      </c>
      <c r="N853" s="5" t="s">
        <v>923</v>
      </c>
      <c r="O853" s="8">
        <v>8</v>
      </c>
      <c r="P853" s="5">
        <v>2146</v>
      </c>
      <c r="Q853" s="5">
        <v>3717</v>
      </c>
      <c r="R853" s="17"/>
      <c r="S853" s="17"/>
      <c r="T853" s="5" t="s">
        <v>1561</v>
      </c>
      <c r="U853" s="5" t="s">
        <v>881</v>
      </c>
      <c r="V853" s="5" t="s">
        <v>882</v>
      </c>
      <c r="W853" s="5" t="s">
        <v>883</v>
      </c>
      <c r="X853" s="5" t="s">
        <v>884</v>
      </c>
    </row>
    <row r="854" spans="1:24">
      <c r="A854" s="5" t="s">
        <v>820</v>
      </c>
      <c r="B854" s="10">
        <v>42052</v>
      </c>
      <c r="C854" s="10"/>
      <c r="D854" s="5" t="s">
        <v>1539</v>
      </c>
      <c r="E854" s="5">
        <v>10015</v>
      </c>
      <c r="F854" s="5" t="s">
        <v>1473</v>
      </c>
      <c r="G854" s="5">
        <v>1</v>
      </c>
      <c r="H854" s="2" t="s">
        <v>1002</v>
      </c>
      <c r="I854" s="2" t="s">
        <v>914</v>
      </c>
      <c r="J854" s="2" t="s">
        <v>915</v>
      </c>
      <c r="K854" s="5" t="s">
        <v>1173</v>
      </c>
      <c r="L854" s="5">
        <v>4120</v>
      </c>
      <c r="M854" s="5">
        <v>1841</v>
      </c>
      <c r="N854" s="5" t="s">
        <v>918</v>
      </c>
      <c r="O854" s="8">
        <v>4</v>
      </c>
      <c r="P854" s="5">
        <v>1841</v>
      </c>
      <c r="Q854" s="5">
        <v>4120</v>
      </c>
      <c r="R854" s="17"/>
      <c r="S854" s="17"/>
      <c r="T854" s="5" t="s">
        <v>1002</v>
      </c>
      <c r="U854" s="5" t="s">
        <v>913</v>
      </c>
      <c r="V854" s="5" t="s">
        <v>914</v>
      </c>
      <c r="W854" s="5" t="s">
        <v>907</v>
      </c>
      <c r="X854" s="5" t="s">
        <v>915</v>
      </c>
    </row>
    <row r="855" spans="1:24">
      <c r="A855" s="5" t="s">
        <v>821</v>
      </c>
      <c r="B855" s="10">
        <v>42052</v>
      </c>
      <c r="C855" s="10"/>
      <c r="D855" s="5" t="s">
        <v>1543</v>
      </c>
      <c r="E855" s="5">
        <v>10011</v>
      </c>
      <c r="F855" s="5" t="s">
        <v>1285</v>
      </c>
      <c r="G855" s="5">
        <v>2</v>
      </c>
      <c r="H855" s="2" t="s">
        <v>998</v>
      </c>
      <c r="I855" s="2" t="s">
        <v>899</v>
      </c>
      <c r="J855" s="2" t="s">
        <v>901</v>
      </c>
      <c r="K855" s="5" t="s">
        <v>936</v>
      </c>
      <c r="L855" s="5">
        <v>4481</v>
      </c>
      <c r="M855" s="5">
        <v>2114</v>
      </c>
      <c r="N855" s="5" t="s">
        <v>918</v>
      </c>
      <c r="O855" s="8">
        <v>10</v>
      </c>
      <c r="P855" s="5">
        <v>4228</v>
      </c>
      <c r="Q855" s="5">
        <v>8962</v>
      </c>
      <c r="R855" s="17"/>
      <c r="S855" s="17"/>
      <c r="T855" s="5" t="s">
        <v>998</v>
      </c>
      <c r="U855" s="5" t="s">
        <v>898</v>
      </c>
      <c r="V855" s="5" t="s">
        <v>899</v>
      </c>
      <c r="W855" s="5" t="s">
        <v>900</v>
      </c>
      <c r="X855" s="5" t="s">
        <v>901</v>
      </c>
    </row>
    <row r="856" spans="1:24">
      <c r="A856" s="5" t="s">
        <v>822</v>
      </c>
      <c r="B856" s="10">
        <v>42053</v>
      </c>
      <c r="C856" s="10"/>
      <c r="D856" s="5" t="s">
        <v>1545</v>
      </c>
      <c r="E856" s="5">
        <v>10011</v>
      </c>
      <c r="F856" s="5" t="s">
        <v>1419</v>
      </c>
      <c r="G856" s="5">
        <v>1</v>
      </c>
      <c r="H856" s="2" t="s">
        <v>998</v>
      </c>
      <c r="I856" s="2" t="s">
        <v>899</v>
      </c>
      <c r="J856" s="2" t="s">
        <v>901</v>
      </c>
      <c r="K856" s="5" t="s">
        <v>1119</v>
      </c>
      <c r="L856" s="5">
        <v>2658</v>
      </c>
      <c r="M856" s="5">
        <v>1274</v>
      </c>
      <c r="N856" s="5" t="s">
        <v>918</v>
      </c>
      <c r="O856" s="8">
        <v>6</v>
      </c>
      <c r="P856" s="5">
        <v>1274</v>
      </c>
      <c r="Q856" s="5">
        <v>2658</v>
      </c>
      <c r="R856" s="17"/>
      <c r="S856" s="17"/>
      <c r="T856" s="5" t="s">
        <v>998</v>
      </c>
      <c r="U856" s="5" t="s">
        <v>898</v>
      </c>
      <c r="V856" s="5" t="s">
        <v>899</v>
      </c>
      <c r="W856" s="5" t="s">
        <v>900</v>
      </c>
      <c r="X856" s="5" t="s">
        <v>901</v>
      </c>
    </row>
    <row r="857" spans="1:24">
      <c r="A857" s="5" t="s">
        <v>823</v>
      </c>
      <c r="B857" s="10">
        <v>42053</v>
      </c>
      <c r="C857" s="10"/>
      <c r="D857" s="5" t="s">
        <v>1546</v>
      </c>
      <c r="E857" s="5">
        <v>10013</v>
      </c>
      <c r="F857" s="5" t="s">
        <v>1416</v>
      </c>
      <c r="G857" s="5">
        <v>1</v>
      </c>
      <c r="H857" s="2" t="s">
        <v>1000</v>
      </c>
      <c r="I857" s="2" t="s">
        <v>906</v>
      </c>
      <c r="J857" s="2" t="s">
        <v>908</v>
      </c>
      <c r="K857" s="5" t="s">
        <v>1116</v>
      </c>
      <c r="L857" s="5">
        <v>3579</v>
      </c>
      <c r="M857" s="5">
        <v>1579</v>
      </c>
      <c r="N857" s="5" t="s">
        <v>923</v>
      </c>
      <c r="O857" s="8">
        <v>4</v>
      </c>
      <c r="P857" s="5">
        <v>1579</v>
      </c>
      <c r="Q857" s="5">
        <v>3579</v>
      </c>
      <c r="R857" s="17"/>
      <c r="S857" s="17"/>
      <c r="T857" s="5" t="s">
        <v>1000</v>
      </c>
      <c r="U857" s="5" t="s">
        <v>905</v>
      </c>
      <c r="V857" s="5" t="s">
        <v>906</v>
      </c>
      <c r="W857" s="5" t="s">
        <v>907</v>
      </c>
      <c r="X857" s="5" t="s">
        <v>908</v>
      </c>
    </row>
    <row r="858" spans="1:24">
      <c r="A858" s="5" t="s">
        <v>824</v>
      </c>
      <c r="B858" s="10">
        <v>42053</v>
      </c>
      <c r="C858" s="10"/>
      <c r="D858" s="5" t="s">
        <v>1539</v>
      </c>
      <c r="E858" s="5">
        <v>10007</v>
      </c>
      <c r="F858" s="5" t="s">
        <v>1517</v>
      </c>
      <c r="G858" s="5">
        <v>1</v>
      </c>
      <c r="H858" s="2" t="s">
        <v>994</v>
      </c>
      <c r="I858" s="2" t="s">
        <v>886</v>
      </c>
      <c r="J858" s="2" t="s">
        <v>887</v>
      </c>
      <c r="K858" s="5" t="s">
        <v>1217</v>
      </c>
      <c r="L858" s="5">
        <v>4542</v>
      </c>
      <c r="M858" s="5">
        <v>1226</v>
      </c>
      <c r="N858" s="5" t="s">
        <v>923</v>
      </c>
      <c r="O858" s="8">
        <v>4</v>
      </c>
      <c r="P858" s="5">
        <v>1226</v>
      </c>
      <c r="Q858" s="5">
        <v>4542</v>
      </c>
      <c r="R858" s="17"/>
      <c r="S858" s="17"/>
      <c r="T858" s="5" t="s">
        <v>994</v>
      </c>
      <c r="U858" s="5" t="s">
        <v>885</v>
      </c>
      <c r="V858" s="5" t="s">
        <v>886</v>
      </c>
      <c r="W858" s="5" t="s">
        <v>879</v>
      </c>
      <c r="X858" s="5" t="s">
        <v>887</v>
      </c>
    </row>
    <row r="859" spans="1:24">
      <c r="A859" s="5" t="s">
        <v>825</v>
      </c>
      <c r="B859" s="10">
        <v>42053</v>
      </c>
      <c r="C859" s="10"/>
      <c r="D859" s="5" t="s">
        <v>1541</v>
      </c>
      <c r="E859" s="5">
        <v>10015</v>
      </c>
      <c r="F859" s="5" t="s">
        <v>1495</v>
      </c>
      <c r="G859" s="5">
        <v>2</v>
      </c>
      <c r="H859" s="2" t="s">
        <v>1002</v>
      </c>
      <c r="I859" s="2" t="s">
        <v>914</v>
      </c>
      <c r="J859" s="2" t="s">
        <v>915</v>
      </c>
      <c r="K859" s="5" t="s">
        <v>1195</v>
      </c>
      <c r="L859" s="5">
        <v>3034</v>
      </c>
      <c r="M859" s="5">
        <v>2312</v>
      </c>
      <c r="N859" s="5" t="s">
        <v>918</v>
      </c>
      <c r="O859" s="8">
        <v>8</v>
      </c>
      <c r="P859" s="5">
        <v>4624</v>
      </c>
      <c r="Q859" s="5">
        <v>6068</v>
      </c>
      <c r="R859" s="17"/>
      <c r="S859" s="17"/>
      <c r="T859" s="5" t="s">
        <v>1002</v>
      </c>
      <c r="U859" s="5" t="s">
        <v>913</v>
      </c>
      <c r="V859" s="5" t="s">
        <v>914</v>
      </c>
      <c r="W859" s="5" t="s">
        <v>907</v>
      </c>
      <c r="X859" s="5" t="s">
        <v>915</v>
      </c>
    </row>
    <row r="860" spans="1:24">
      <c r="A860" s="5" t="s">
        <v>826</v>
      </c>
      <c r="B860" s="10">
        <v>42053</v>
      </c>
      <c r="C860" s="10"/>
      <c r="D860" s="5" t="s">
        <v>1542</v>
      </c>
      <c r="E860" s="5">
        <v>10010</v>
      </c>
      <c r="F860" s="5" t="s">
        <v>1533</v>
      </c>
      <c r="G860" s="5">
        <v>2</v>
      </c>
      <c r="H860" s="2" t="s">
        <v>997</v>
      </c>
      <c r="I860" s="2" t="s">
        <v>896</v>
      </c>
      <c r="J860" s="2" t="s">
        <v>897</v>
      </c>
      <c r="K860" s="5" t="s">
        <v>1233</v>
      </c>
      <c r="L860" s="5">
        <v>4548</v>
      </c>
      <c r="M860" s="5">
        <v>1983</v>
      </c>
      <c r="N860" s="5" t="s">
        <v>923</v>
      </c>
      <c r="O860" s="8">
        <v>4</v>
      </c>
      <c r="P860" s="5">
        <v>3966</v>
      </c>
      <c r="Q860" s="5">
        <v>9096</v>
      </c>
      <c r="R860" s="17"/>
      <c r="S860" s="17"/>
      <c r="T860" s="5" t="s">
        <v>997</v>
      </c>
      <c r="U860" s="5" t="s">
        <v>895</v>
      </c>
      <c r="V860" s="5" t="s">
        <v>896</v>
      </c>
      <c r="W860" s="5" t="s">
        <v>879</v>
      </c>
      <c r="X860" s="5" t="s">
        <v>897</v>
      </c>
    </row>
    <row r="861" spans="1:24">
      <c r="A861" s="5" t="s">
        <v>827</v>
      </c>
      <c r="B861" s="10">
        <v>42053</v>
      </c>
      <c r="C861" s="10"/>
      <c r="D861" s="5" t="s">
        <v>1541</v>
      </c>
      <c r="E861" s="5">
        <v>10003</v>
      </c>
      <c r="F861" s="5" t="s">
        <v>1283</v>
      </c>
      <c r="G861" s="5">
        <v>3</v>
      </c>
      <c r="H861" s="2" t="s">
        <v>991</v>
      </c>
      <c r="I861" s="2" t="s">
        <v>872</v>
      </c>
      <c r="J861" s="2" t="s">
        <v>874</v>
      </c>
      <c r="K861" s="5" t="s">
        <v>980</v>
      </c>
      <c r="L861" s="5">
        <v>3859</v>
      </c>
      <c r="M861" s="5">
        <v>1465</v>
      </c>
      <c r="N861" s="5" t="s">
        <v>925</v>
      </c>
      <c r="O861" s="8">
        <v>8</v>
      </c>
      <c r="P861" s="5">
        <v>4395</v>
      </c>
      <c r="Q861" s="5">
        <v>11577</v>
      </c>
      <c r="R861" s="17"/>
      <c r="S861" s="17"/>
      <c r="T861" s="5" t="s">
        <v>991</v>
      </c>
      <c r="U861" s="5" t="s">
        <v>871</v>
      </c>
      <c r="V861" s="5" t="s">
        <v>872</v>
      </c>
      <c r="W861" s="5" t="s">
        <v>873</v>
      </c>
      <c r="X861" s="5" t="s">
        <v>874</v>
      </c>
    </row>
    <row r="862" spans="1:24">
      <c r="A862" s="5" t="s">
        <v>828</v>
      </c>
      <c r="B862" s="10">
        <v>42054</v>
      </c>
      <c r="C862" s="10"/>
      <c r="D862" s="5" t="s">
        <v>1539</v>
      </c>
      <c r="E862" s="5">
        <v>10002</v>
      </c>
      <c r="F862" s="5" t="s">
        <v>1289</v>
      </c>
      <c r="G862" s="5">
        <v>2</v>
      </c>
      <c r="H862" s="2" t="s">
        <v>990</v>
      </c>
      <c r="I862" s="2" t="s">
        <v>868</v>
      </c>
      <c r="J862" s="2" t="s">
        <v>870</v>
      </c>
      <c r="K862" s="5" t="s">
        <v>939</v>
      </c>
      <c r="L862" s="5">
        <v>3768</v>
      </c>
      <c r="M862" s="5">
        <v>1353</v>
      </c>
      <c r="N862" s="5" t="s">
        <v>918</v>
      </c>
      <c r="O862" s="8">
        <v>4</v>
      </c>
      <c r="P862" s="5">
        <v>2706</v>
      </c>
      <c r="Q862" s="5">
        <v>7536</v>
      </c>
      <c r="R862" s="17"/>
      <c r="S862" s="17"/>
      <c r="T862" s="5" t="s">
        <v>990</v>
      </c>
      <c r="U862" s="5" t="s">
        <v>867</v>
      </c>
      <c r="V862" s="5" t="s">
        <v>868</v>
      </c>
      <c r="W862" s="5" t="s">
        <v>869</v>
      </c>
      <c r="X862" s="5" t="s">
        <v>870</v>
      </c>
    </row>
    <row r="863" spans="1:24">
      <c r="A863" s="5" t="s">
        <v>829</v>
      </c>
      <c r="B863" s="10">
        <v>42054</v>
      </c>
      <c r="C863" s="10"/>
      <c r="D863" s="5" t="s">
        <v>1544</v>
      </c>
      <c r="E863" s="5">
        <v>10009</v>
      </c>
      <c r="F863" s="5" t="s">
        <v>1473</v>
      </c>
      <c r="G863" s="5">
        <v>12</v>
      </c>
      <c r="H863" s="2" t="s">
        <v>996</v>
      </c>
      <c r="I863" s="2" t="s">
        <v>892</v>
      </c>
      <c r="J863" s="2" t="s">
        <v>894</v>
      </c>
      <c r="K863" s="5" t="s">
        <v>1173</v>
      </c>
      <c r="L863" s="5">
        <v>4120</v>
      </c>
      <c r="M863" s="5">
        <v>1841</v>
      </c>
      <c r="N863" s="5" t="s">
        <v>918</v>
      </c>
      <c r="O863" s="8">
        <v>3</v>
      </c>
      <c r="P863" s="5">
        <v>22092</v>
      </c>
      <c r="Q863" s="5">
        <v>49440</v>
      </c>
      <c r="R863" s="17"/>
      <c r="S863" s="17"/>
      <c r="T863" s="5" t="s">
        <v>996</v>
      </c>
      <c r="U863" s="5" t="s">
        <v>891</v>
      </c>
      <c r="V863" s="5" t="s">
        <v>892</v>
      </c>
      <c r="W863" s="5" t="s">
        <v>893</v>
      </c>
      <c r="X863" s="5" t="s">
        <v>894</v>
      </c>
    </row>
    <row r="864" spans="1:24">
      <c r="A864" s="5" t="s">
        <v>830</v>
      </c>
      <c r="B864" s="10">
        <v>42057</v>
      </c>
      <c r="C864" s="10"/>
      <c r="D864" s="5" t="s">
        <v>1540</v>
      </c>
      <c r="E864" s="5">
        <v>10014</v>
      </c>
      <c r="F864" s="5" t="s">
        <v>1506</v>
      </c>
      <c r="G864" s="5">
        <v>1</v>
      </c>
      <c r="H864" s="2" t="s">
        <v>1001</v>
      </c>
      <c r="I864" s="2" t="s">
        <v>910</v>
      </c>
      <c r="J864" s="2" t="s">
        <v>912</v>
      </c>
      <c r="K864" s="5" t="s">
        <v>1206</v>
      </c>
      <c r="L864" s="5">
        <v>4218</v>
      </c>
      <c r="M864" s="5">
        <v>2421</v>
      </c>
      <c r="N864" s="5" t="s">
        <v>918</v>
      </c>
      <c r="O864" s="8">
        <v>5</v>
      </c>
      <c r="P864" s="5">
        <v>2421</v>
      </c>
      <c r="Q864" s="5">
        <v>4218</v>
      </c>
      <c r="R864" s="17"/>
      <c r="S864" s="17"/>
      <c r="T864" s="5" t="s">
        <v>1001</v>
      </c>
      <c r="U864" s="5" t="s">
        <v>909</v>
      </c>
      <c r="V864" s="5" t="s">
        <v>910</v>
      </c>
      <c r="W864" s="5" t="s">
        <v>911</v>
      </c>
      <c r="X864" s="5" t="s">
        <v>912</v>
      </c>
    </row>
    <row r="865" spans="1:24">
      <c r="A865" s="5" t="s">
        <v>831</v>
      </c>
      <c r="B865" s="10">
        <v>42057</v>
      </c>
      <c r="C865" s="10"/>
      <c r="D865" s="5" t="s">
        <v>1539</v>
      </c>
      <c r="E865" s="5">
        <v>10012</v>
      </c>
      <c r="F865" s="5" t="s">
        <v>1323</v>
      </c>
      <c r="G865" s="5">
        <v>2</v>
      </c>
      <c r="H865" s="2" t="s">
        <v>999</v>
      </c>
      <c r="I865" s="2" t="s">
        <v>903</v>
      </c>
      <c r="J865" s="2" t="s">
        <v>904</v>
      </c>
      <c r="K865" s="5" t="s">
        <v>1023</v>
      </c>
      <c r="L865" s="5">
        <v>3569</v>
      </c>
      <c r="M865" s="5">
        <v>2320</v>
      </c>
      <c r="N865" s="5" t="s">
        <v>923</v>
      </c>
      <c r="O865" s="8">
        <v>4</v>
      </c>
      <c r="P865" s="5">
        <v>4640</v>
      </c>
      <c r="Q865" s="5">
        <v>7138</v>
      </c>
      <c r="R865" s="17"/>
      <c r="S865" s="17"/>
      <c r="T865" s="5" t="s">
        <v>999</v>
      </c>
      <c r="U865" s="5" t="s">
        <v>902</v>
      </c>
      <c r="V865" s="5" t="s">
        <v>903</v>
      </c>
      <c r="W865" s="5" t="s">
        <v>879</v>
      </c>
      <c r="X865" s="5" t="s">
        <v>904</v>
      </c>
    </row>
    <row r="866" spans="1:24">
      <c r="A866" s="5" t="s">
        <v>832</v>
      </c>
      <c r="B866" s="10">
        <v>42062</v>
      </c>
      <c r="C866" s="10"/>
      <c r="D866" s="5" t="s">
        <v>1545</v>
      </c>
      <c r="E866" s="5">
        <v>10010</v>
      </c>
      <c r="F866" s="5" t="s">
        <v>1277</v>
      </c>
      <c r="G866" s="5">
        <v>2</v>
      </c>
      <c r="H866" s="2" t="s">
        <v>997</v>
      </c>
      <c r="I866" s="2" t="s">
        <v>896</v>
      </c>
      <c r="J866" s="2" t="s">
        <v>897</v>
      </c>
      <c r="K866" s="5" t="s">
        <v>1006</v>
      </c>
      <c r="L866" s="5">
        <v>3377</v>
      </c>
      <c r="M866" s="5">
        <v>2112</v>
      </c>
      <c r="N866" s="5" t="s">
        <v>923</v>
      </c>
      <c r="O866" s="8">
        <v>6</v>
      </c>
      <c r="P866" s="5">
        <v>4224</v>
      </c>
      <c r="Q866" s="5">
        <v>6754</v>
      </c>
      <c r="R866" s="17"/>
      <c r="S866" s="17"/>
      <c r="T866" s="5" t="s">
        <v>997</v>
      </c>
      <c r="U866" s="5" t="s">
        <v>895</v>
      </c>
      <c r="V866" s="5" t="s">
        <v>896</v>
      </c>
      <c r="W866" s="5" t="s">
        <v>879</v>
      </c>
      <c r="X866" s="5" t="s">
        <v>897</v>
      </c>
    </row>
    <row r="867" spans="1:24">
      <c r="A867" s="5" t="s">
        <v>833</v>
      </c>
      <c r="B867" s="10">
        <v>42063</v>
      </c>
      <c r="C867" s="10"/>
      <c r="D867" s="5" t="s">
        <v>1544</v>
      </c>
      <c r="E867" s="5">
        <v>10001</v>
      </c>
      <c r="F867" s="5" t="s">
        <v>1291</v>
      </c>
      <c r="G867" s="5">
        <v>1</v>
      </c>
      <c r="H867" s="2" t="s">
        <v>1562</v>
      </c>
      <c r="I867" s="2" t="s">
        <v>864</v>
      </c>
      <c r="J867" s="2" t="s">
        <v>866</v>
      </c>
      <c r="K867" s="5" t="s">
        <v>941</v>
      </c>
      <c r="L867" s="5">
        <v>3445</v>
      </c>
      <c r="M867" s="5">
        <v>1909</v>
      </c>
      <c r="N867" s="5" t="s">
        <v>921</v>
      </c>
      <c r="O867" s="8">
        <v>3</v>
      </c>
      <c r="P867" s="5">
        <v>1909</v>
      </c>
      <c r="Q867" s="5">
        <v>3445</v>
      </c>
      <c r="R867" s="17"/>
      <c r="S867" s="17"/>
      <c r="T867" s="5" t="s">
        <v>1562</v>
      </c>
      <c r="U867" s="5" t="s">
        <v>863</v>
      </c>
      <c r="V867" s="5" t="s">
        <v>864</v>
      </c>
      <c r="W867" s="5" t="s">
        <v>865</v>
      </c>
      <c r="X867" s="5" t="s">
        <v>866</v>
      </c>
    </row>
    <row r="868" spans="1:24">
      <c r="A868" s="5" t="s">
        <v>834</v>
      </c>
      <c r="B868" s="10">
        <v>42063</v>
      </c>
      <c r="C868" s="10"/>
      <c r="D868" s="5" t="s">
        <v>1546</v>
      </c>
      <c r="E868" s="5">
        <v>10011</v>
      </c>
      <c r="F868" s="5" t="s">
        <v>1301</v>
      </c>
      <c r="G868" s="5">
        <v>1</v>
      </c>
      <c r="H868" s="2" t="s">
        <v>998</v>
      </c>
      <c r="I868" s="2" t="s">
        <v>899</v>
      </c>
      <c r="J868" s="2" t="s">
        <v>901</v>
      </c>
      <c r="K868" s="5" t="s">
        <v>948</v>
      </c>
      <c r="L868" s="5">
        <v>4185</v>
      </c>
      <c r="M868" s="5">
        <v>1204</v>
      </c>
      <c r="N868" s="5" t="s">
        <v>923</v>
      </c>
      <c r="O868" s="8">
        <v>4</v>
      </c>
      <c r="P868" s="5">
        <v>1204</v>
      </c>
      <c r="Q868" s="5">
        <v>4185</v>
      </c>
      <c r="R868" s="17"/>
      <c r="S868" s="17"/>
      <c r="T868" s="5" t="s">
        <v>998</v>
      </c>
      <c r="U868" s="5" t="s">
        <v>898</v>
      </c>
      <c r="V868" s="5" t="s">
        <v>899</v>
      </c>
      <c r="W868" s="5" t="s">
        <v>900</v>
      </c>
      <c r="X868" s="5" t="s">
        <v>901</v>
      </c>
    </row>
    <row r="869" spans="1:24">
      <c r="A869" s="5" t="s">
        <v>835</v>
      </c>
      <c r="B869" s="10">
        <v>42063</v>
      </c>
      <c r="C869" s="10"/>
      <c r="D869" s="5" t="s">
        <v>1541</v>
      </c>
      <c r="E869" s="5">
        <v>10014</v>
      </c>
      <c r="F869" s="5" t="s">
        <v>1484</v>
      </c>
      <c r="G869" s="5">
        <v>1</v>
      </c>
      <c r="H869" s="2" t="s">
        <v>1001</v>
      </c>
      <c r="I869" s="2" t="s">
        <v>910</v>
      </c>
      <c r="J869" s="2" t="s">
        <v>912</v>
      </c>
      <c r="K869" s="5" t="s">
        <v>1184</v>
      </c>
      <c r="L869" s="5">
        <v>4399</v>
      </c>
      <c r="M869" s="5">
        <v>2093</v>
      </c>
      <c r="N869" s="5" t="s">
        <v>918</v>
      </c>
      <c r="O869" s="8">
        <v>8</v>
      </c>
      <c r="P869" s="5">
        <v>2093</v>
      </c>
      <c r="Q869" s="5">
        <v>4399</v>
      </c>
      <c r="R869" s="17"/>
      <c r="S869" s="17"/>
      <c r="T869" s="5" t="s">
        <v>1001</v>
      </c>
      <c r="U869" s="5" t="s">
        <v>909</v>
      </c>
      <c r="V869" s="5" t="s">
        <v>910</v>
      </c>
      <c r="W869" s="5" t="s">
        <v>911</v>
      </c>
      <c r="X869" s="5" t="s">
        <v>912</v>
      </c>
    </row>
    <row r="870" spans="1:24">
      <c r="A870" s="5" t="s">
        <v>836</v>
      </c>
      <c r="B870" s="10">
        <v>42063</v>
      </c>
      <c r="C870" s="10"/>
      <c r="D870" s="5" t="s">
        <v>1540</v>
      </c>
      <c r="E870" s="5">
        <v>10015</v>
      </c>
      <c r="F870" s="5" t="s">
        <v>1423</v>
      </c>
      <c r="G870" s="5">
        <v>1</v>
      </c>
      <c r="H870" s="2" t="s">
        <v>1002</v>
      </c>
      <c r="I870" s="2" t="s">
        <v>914</v>
      </c>
      <c r="J870" s="2" t="s">
        <v>915</v>
      </c>
      <c r="K870" s="5" t="s">
        <v>1123</v>
      </c>
      <c r="L870" s="5">
        <v>4927</v>
      </c>
      <c r="M870" s="5">
        <v>2034</v>
      </c>
      <c r="N870" s="5" t="s">
        <v>925</v>
      </c>
      <c r="O870" s="8">
        <v>5</v>
      </c>
      <c r="P870" s="5">
        <v>2034</v>
      </c>
      <c r="Q870" s="5">
        <v>4927</v>
      </c>
      <c r="R870" s="17"/>
      <c r="S870" s="17"/>
      <c r="T870" s="5" t="s">
        <v>1002</v>
      </c>
      <c r="U870" s="5" t="s">
        <v>913</v>
      </c>
      <c r="V870" s="5" t="s">
        <v>914</v>
      </c>
      <c r="W870" s="5" t="s">
        <v>907</v>
      </c>
      <c r="X870" s="5" t="s">
        <v>915</v>
      </c>
    </row>
    <row r="871" spans="1:24">
      <c r="A871" s="5" t="s">
        <v>837</v>
      </c>
      <c r="B871" s="10">
        <v>42063</v>
      </c>
      <c r="C871" s="10"/>
      <c r="D871" s="5" t="s">
        <v>1544</v>
      </c>
      <c r="E871" s="5">
        <v>10012</v>
      </c>
      <c r="F871" s="5" t="s">
        <v>1517</v>
      </c>
      <c r="G871" s="5">
        <v>2</v>
      </c>
      <c r="H871" s="2" t="s">
        <v>999</v>
      </c>
      <c r="I871" s="2" t="s">
        <v>903</v>
      </c>
      <c r="J871" s="2" t="s">
        <v>904</v>
      </c>
      <c r="K871" s="5" t="s">
        <v>1217</v>
      </c>
      <c r="L871" s="5">
        <v>4542</v>
      </c>
      <c r="M871" s="5">
        <v>1226</v>
      </c>
      <c r="N871" s="5" t="s">
        <v>923</v>
      </c>
      <c r="O871" s="8">
        <v>3</v>
      </c>
      <c r="P871" s="5">
        <v>2452</v>
      </c>
      <c r="Q871" s="5">
        <v>9084</v>
      </c>
      <c r="R871" s="17"/>
      <c r="S871" s="17"/>
      <c r="T871" s="5" t="s">
        <v>999</v>
      </c>
      <c r="U871" s="5" t="s">
        <v>902</v>
      </c>
      <c r="V871" s="5" t="s">
        <v>903</v>
      </c>
      <c r="W871" s="5" t="s">
        <v>879</v>
      </c>
      <c r="X871" s="5" t="s">
        <v>904</v>
      </c>
    </row>
    <row r="872" spans="1:24">
      <c r="A872" s="5" t="s">
        <v>838</v>
      </c>
      <c r="B872" s="10">
        <v>42064</v>
      </c>
      <c r="C872" s="10"/>
      <c r="D872" s="5" t="s">
        <v>1539</v>
      </c>
      <c r="E872" s="5">
        <v>10015</v>
      </c>
      <c r="F872" s="5" t="s">
        <v>1281</v>
      </c>
      <c r="G872" s="5">
        <v>12</v>
      </c>
      <c r="H872" s="2" t="s">
        <v>1002</v>
      </c>
      <c r="I872" s="2" t="s">
        <v>914</v>
      </c>
      <c r="J872" s="2" t="s">
        <v>915</v>
      </c>
      <c r="K872" s="5" t="s">
        <v>934</v>
      </c>
      <c r="L872" s="5">
        <v>3000</v>
      </c>
      <c r="M872" s="5">
        <v>2148</v>
      </c>
      <c r="N872" s="5" t="s">
        <v>925</v>
      </c>
      <c r="O872" s="8">
        <v>4</v>
      </c>
      <c r="P872" s="5">
        <v>25776</v>
      </c>
      <c r="Q872" s="5">
        <v>36000</v>
      </c>
      <c r="R872" s="17"/>
      <c r="S872" s="17"/>
      <c r="T872" s="5" t="s">
        <v>1002</v>
      </c>
      <c r="U872" s="5" t="s">
        <v>913</v>
      </c>
      <c r="V872" s="5" t="s">
        <v>914</v>
      </c>
      <c r="W872" s="5" t="s">
        <v>907</v>
      </c>
      <c r="X872" s="5" t="s">
        <v>915</v>
      </c>
    </row>
    <row r="873" spans="1:24">
      <c r="A873" s="5" t="s">
        <v>839</v>
      </c>
      <c r="B873" s="10">
        <v>42068</v>
      </c>
      <c r="C873" s="10"/>
      <c r="D873" s="5" t="s">
        <v>1544</v>
      </c>
      <c r="E873" s="5">
        <v>10004</v>
      </c>
      <c r="F873" s="5" t="s">
        <v>1251</v>
      </c>
      <c r="G873" s="5">
        <v>2</v>
      </c>
      <c r="H873" s="2" t="s">
        <v>992</v>
      </c>
      <c r="I873" s="2" t="s">
        <v>864</v>
      </c>
      <c r="J873" s="2" t="s">
        <v>876</v>
      </c>
      <c r="K873" s="5" t="s">
        <v>955</v>
      </c>
      <c r="L873" s="5">
        <v>2612</v>
      </c>
      <c r="M873" s="5">
        <v>1994</v>
      </c>
      <c r="N873" s="5" t="s">
        <v>918</v>
      </c>
      <c r="O873" s="8">
        <v>3</v>
      </c>
      <c r="P873" s="5">
        <v>3988</v>
      </c>
      <c r="Q873" s="5">
        <v>5224</v>
      </c>
      <c r="R873" s="17"/>
      <c r="S873" s="17"/>
      <c r="T873" s="5" t="s">
        <v>992</v>
      </c>
      <c r="U873" s="5" t="s">
        <v>875</v>
      </c>
      <c r="V873" s="5" t="s">
        <v>864</v>
      </c>
      <c r="W873" s="5" t="s">
        <v>865</v>
      </c>
      <c r="X873" s="5" t="s">
        <v>876</v>
      </c>
    </row>
    <row r="874" spans="1:24">
      <c r="A874" s="5" t="s">
        <v>840</v>
      </c>
      <c r="B874" s="10">
        <v>42068</v>
      </c>
      <c r="C874" s="10"/>
      <c r="D874" s="5" t="s">
        <v>1540</v>
      </c>
      <c r="E874" s="5">
        <v>10014</v>
      </c>
      <c r="F874" s="5" t="s">
        <v>1258</v>
      </c>
      <c r="G874" s="5">
        <v>2</v>
      </c>
      <c r="H874" s="2" t="s">
        <v>1001</v>
      </c>
      <c r="I874" s="2" t="s">
        <v>910</v>
      </c>
      <c r="J874" s="2" t="s">
        <v>912</v>
      </c>
      <c r="K874" s="5" t="s">
        <v>929</v>
      </c>
      <c r="L874" s="5">
        <v>2744</v>
      </c>
      <c r="M874" s="5">
        <v>1428</v>
      </c>
      <c r="N874" s="5" t="s">
        <v>925</v>
      </c>
      <c r="O874" s="8">
        <v>5</v>
      </c>
      <c r="P874" s="5">
        <v>2856</v>
      </c>
      <c r="Q874" s="5">
        <v>5488</v>
      </c>
      <c r="R874" s="17"/>
      <c r="S874" s="17"/>
      <c r="T874" s="5" t="s">
        <v>1001</v>
      </c>
      <c r="U874" s="5" t="s">
        <v>909</v>
      </c>
      <c r="V874" s="5" t="s">
        <v>910</v>
      </c>
      <c r="W874" s="5" t="s">
        <v>911</v>
      </c>
      <c r="X874" s="5" t="s">
        <v>912</v>
      </c>
    </row>
    <row r="875" spans="1:24">
      <c r="A875" s="5" t="s">
        <v>841</v>
      </c>
      <c r="B875" s="10">
        <v>42068</v>
      </c>
      <c r="C875" s="10"/>
      <c r="D875" s="5" t="s">
        <v>1544</v>
      </c>
      <c r="E875" s="5">
        <v>10009</v>
      </c>
      <c r="F875" s="5" t="s">
        <v>1338</v>
      </c>
      <c r="G875" s="5">
        <v>3</v>
      </c>
      <c r="H875" s="2" t="s">
        <v>996</v>
      </c>
      <c r="I875" s="2" t="s">
        <v>892</v>
      </c>
      <c r="J875" s="2" t="s">
        <v>894</v>
      </c>
      <c r="K875" s="5" t="s">
        <v>1038</v>
      </c>
      <c r="L875" s="5">
        <v>3378</v>
      </c>
      <c r="M875" s="5">
        <v>1807</v>
      </c>
      <c r="N875" s="5" t="s">
        <v>925</v>
      </c>
      <c r="O875" s="8">
        <v>3</v>
      </c>
      <c r="P875" s="5">
        <v>5421</v>
      </c>
      <c r="Q875" s="5">
        <v>10134</v>
      </c>
      <c r="R875" s="17"/>
      <c r="S875" s="17"/>
      <c r="T875" s="5" t="s">
        <v>996</v>
      </c>
      <c r="U875" s="5" t="s">
        <v>891</v>
      </c>
      <c r="V875" s="5" t="s">
        <v>892</v>
      </c>
      <c r="W875" s="5" t="s">
        <v>893</v>
      </c>
      <c r="X875" s="5" t="s">
        <v>894</v>
      </c>
    </row>
    <row r="876" spans="1:24">
      <c r="A876" s="5" t="s">
        <v>842</v>
      </c>
      <c r="B876" s="10">
        <v>42069</v>
      </c>
      <c r="C876" s="10"/>
      <c r="D876" s="5" t="s">
        <v>1544</v>
      </c>
      <c r="E876" s="5">
        <v>10008</v>
      </c>
      <c r="F876" s="5" t="s">
        <v>1424</v>
      </c>
      <c r="G876" s="5">
        <v>1</v>
      </c>
      <c r="H876" s="2" t="s">
        <v>995</v>
      </c>
      <c r="I876" s="2" t="s">
        <v>889</v>
      </c>
      <c r="J876" s="2" t="s">
        <v>890</v>
      </c>
      <c r="K876" s="5" t="s">
        <v>1124</v>
      </c>
      <c r="L876" s="5">
        <v>4357</v>
      </c>
      <c r="M876" s="5">
        <v>1806</v>
      </c>
      <c r="N876" s="5" t="s">
        <v>918</v>
      </c>
      <c r="O876" s="8">
        <v>3</v>
      </c>
      <c r="P876" s="5">
        <v>1806</v>
      </c>
      <c r="Q876" s="5">
        <v>4357</v>
      </c>
      <c r="R876" s="17"/>
      <c r="S876" s="17"/>
      <c r="T876" s="5" t="s">
        <v>995</v>
      </c>
      <c r="U876" s="5" t="s">
        <v>888</v>
      </c>
      <c r="V876" s="5" t="s">
        <v>889</v>
      </c>
      <c r="W876" s="5" t="s">
        <v>865</v>
      </c>
      <c r="X876" s="5" t="s">
        <v>890</v>
      </c>
    </row>
    <row r="877" spans="1:24">
      <c r="A877" s="5" t="s">
        <v>843</v>
      </c>
      <c r="B877" s="10">
        <v>42069</v>
      </c>
      <c r="C877" s="10"/>
      <c r="D877" s="5" t="s">
        <v>1545</v>
      </c>
      <c r="E877" s="5">
        <v>10008</v>
      </c>
      <c r="F877" s="5" t="s">
        <v>1280</v>
      </c>
      <c r="G877" s="5">
        <v>2</v>
      </c>
      <c r="H877" s="2" t="s">
        <v>995</v>
      </c>
      <c r="I877" s="2" t="s">
        <v>889</v>
      </c>
      <c r="J877" s="2" t="s">
        <v>890</v>
      </c>
      <c r="K877" s="5" t="s">
        <v>1007</v>
      </c>
      <c r="L877" s="5">
        <v>3330</v>
      </c>
      <c r="M877" s="5">
        <v>1819</v>
      </c>
      <c r="N877" s="5" t="s">
        <v>918</v>
      </c>
      <c r="O877" s="8">
        <v>6</v>
      </c>
      <c r="P877" s="5">
        <v>3638</v>
      </c>
      <c r="Q877" s="5">
        <v>6660</v>
      </c>
      <c r="R877" s="17"/>
      <c r="S877" s="17"/>
      <c r="T877" s="5" t="s">
        <v>995</v>
      </c>
      <c r="U877" s="5" t="s">
        <v>888</v>
      </c>
      <c r="V877" s="5" t="s">
        <v>889</v>
      </c>
      <c r="W877" s="5" t="s">
        <v>865</v>
      </c>
      <c r="X877" s="5" t="s">
        <v>890</v>
      </c>
    </row>
    <row r="878" spans="1:24">
      <c r="A878" s="5" t="s">
        <v>844</v>
      </c>
      <c r="B878" s="10">
        <v>42071</v>
      </c>
      <c r="C878" s="10"/>
      <c r="D878" s="5" t="s">
        <v>1543</v>
      </c>
      <c r="E878" s="5">
        <v>10013</v>
      </c>
      <c r="F878" s="5" t="s">
        <v>1274</v>
      </c>
      <c r="G878" s="5">
        <v>2</v>
      </c>
      <c r="H878" s="2" t="s">
        <v>1000</v>
      </c>
      <c r="I878" s="2" t="s">
        <v>906</v>
      </c>
      <c r="J878" s="2" t="s">
        <v>908</v>
      </c>
      <c r="K878" s="5" t="s">
        <v>1004</v>
      </c>
      <c r="L878" s="5">
        <v>4733</v>
      </c>
      <c r="M878" s="5">
        <v>1415</v>
      </c>
      <c r="N878" s="5" t="s">
        <v>918</v>
      </c>
      <c r="O878" s="8">
        <v>10</v>
      </c>
      <c r="P878" s="5">
        <v>2830</v>
      </c>
      <c r="Q878" s="5">
        <v>9466</v>
      </c>
      <c r="R878" s="17"/>
      <c r="S878" s="17"/>
      <c r="T878" s="5" t="s">
        <v>1000</v>
      </c>
      <c r="U878" s="5" t="s">
        <v>905</v>
      </c>
      <c r="V878" s="5" t="s">
        <v>906</v>
      </c>
      <c r="W878" s="5" t="s">
        <v>907</v>
      </c>
      <c r="X878" s="5" t="s">
        <v>908</v>
      </c>
    </row>
    <row r="879" spans="1:24">
      <c r="A879" s="5" t="s">
        <v>845</v>
      </c>
      <c r="B879" s="10">
        <v>42072</v>
      </c>
      <c r="C879" s="10"/>
      <c r="D879" s="5" t="s">
        <v>1540</v>
      </c>
      <c r="E879" s="5">
        <v>10007</v>
      </c>
      <c r="F879" s="5" t="s">
        <v>1264</v>
      </c>
      <c r="G879" s="5">
        <v>1</v>
      </c>
      <c r="H879" s="2" t="s">
        <v>994</v>
      </c>
      <c r="I879" s="2" t="s">
        <v>886</v>
      </c>
      <c r="J879" s="2" t="s">
        <v>887</v>
      </c>
      <c r="K879" s="5" t="s">
        <v>974</v>
      </c>
      <c r="L879" s="5">
        <v>2547</v>
      </c>
      <c r="M879" s="5">
        <v>1419</v>
      </c>
      <c r="N879" s="5" t="s">
        <v>918</v>
      </c>
      <c r="O879" s="8">
        <v>5</v>
      </c>
      <c r="P879" s="5">
        <v>1419</v>
      </c>
      <c r="Q879" s="5">
        <v>2547</v>
      </c>
      <c r="R879" s="17"/>
      <c r="S879" s="17"/>
      <c r="T879" s="5" t="s">
        <v>994</v>
      </c>
      <c r="U879" s="5" t="s">
        <v>885</v>
      </c>
      <c r="V879" s="5" t="s">
        <v>886</v>
      </c>
      <c r="W879" s="5" t="s">
        <v>879</v>
      </c>
      <c r="X879" s="5" t="s">
        <v>887</v>
      </c>
    </row>
    <row r="880" spans="1:24">
      <c r="A880" s="5" t="s">
        <v>846</v>
      </c>
      <c r="B880" s="10">
        <v>42072</v>
      </c>
      <c r="C880" s="10"/>
      <c r="D880" s="5" t="s">
        <v>1543</v>
      </c>
      <c r="E880" s="5">
        <v>10012</v>
      </c>
      <c r="F880" s="5" t="s">
        <v>1531</v>
      </c>
      <c r="G880" s="5">
        <v>3</v>
      </c>
      <c r="H880" s="2" t="s">
        <v>999</v>
      </c>
      <c r="I880" s="2" t="s">
        <v>903</v>
      </c>
      <c r="J880" s="2" t="s">
        <v>904</v>
      </c>
      <c r="K880" s="5" t="s">
        <v>1231</v>
      </c>
      <c r="L880" s="5">
        <v>3479</v>
      </c>
      <c r="M880" s="5">
        <v>2056</v>
      </c>
      <c r="N880" s="5" t="s">
        <v>918</v>
      </c>
      <c r="O880" s="8">
        <v>10</v>
      </c>
      <c r="P880" s="5">
        <v>6168</v>
      </c>
      <c r="Q880" s="5">
        <v>10437</v>
      </c>
      <c r="R880" s="17"/>
      <c r="S880" s="17"/>
      <c r="T880" s="5" t="s">
        <v>999</v>
      </c>
      <c r="U880" s="5" t="s">
        <v>902</v>
      </c>
      <c r="V880" s="5" t="s">
        <v>903</v>
      </c>
      <c r="W880" s="5" t="s">
        <v>879</v>
      </c>
      <c r="X880" s="5" t="s">
        <v>904</v>
      </c>
    </row>
    <row r="881" spans="1:24">
      <c r="A881" s="5" t="s">
        <v>847</v>
      </c>
      <c r="B881" s="10">
        <v>42073</v>
      </c>
      <c r="C881" s="10"/>
      <c r="D881" s="5" t="s">
        <v>1545</v>
      </c>
      <c r="E881" s="5">
        <v>10007</v>
      </c>
      <c r="F881" s="5" t="s">
        <v>1500</v>
      </c>
      <c r="G881" s="5">
        <v>1</v>
      </c>
      <c r="H881" s="2" t="s">
        <v>994</v>
      </c>
      <c r="I881" s="2" t="s">
        <v>886</v>
      </c>
      <c r="J881" s="2" t="s">
        <v>887</v>
      </c>
      <c r="K881" s="5" t="s">
        <v>1200</v>
      </c>
      <c r="L881" s="5">
        <v>4484</v>
      </c>
      <c r="M881" s="5">
        <v>2146</v>
      </c>
      <c r="N881" s="5" t="s">
        <v>918</v>
      </c>
      <c r="O881" s="8">
        <v>6</v>
      </c>
      <c r="P881" s="5">
        <v>2146</v>
      </c>
      <c r="Q881" s="5">
        <v>4484</v>
      </c>
      <c r="R881" s="17"/>
      <c r="S881" s="17"/>
      <c r="T881" s="5" t="s">
        <v>994</v>
      </c>
      <c r="U881" s="5" t="s">
        <v>885</v>
      </c>
      <c r="V881" s="5" t="s">
        <v>886</v>
      </c>
      <c r="W881" s="5" t="s">
        <v>879</v>
      </c>
      <c r="X881" s="5" t="s">
        <v>887</v>
      </c>
    </row>
    <row r="882" spans="1:24">
      <c r="A882" s="5" t="s">
        <v>848</v>
      </c>
      <c r="B882" s="10">
        <v>42073</v>
      </c>
      <c r="C882" s="10"/>
      <c r="D882" s="5" t="s">
        <v>1539</v>
      </c>
      <c r="E882" s="5">
        <v>10004</v>
      </c>
      <c r="F882" s="5" t="s">
        <v>1422</v>
      </c>
      <c r="G882" s="5">
        <v>1</v>
      </c>
      <c r="H882" s="2" t="s">
        <v>992</v>
      </c>
      <c r="I882" s="2" t="s">
        <v>864</v>
      </c>
      <c r="J882" s="2" t="s">
        <v>876</v>
      </c>
      <c r="K882" s="5" t="s">
        <v>1122</v>
      </c>
      <c r="L882" s="5">
        <v>4788</v>
      </c>
      <c r="M882" s="5">
        <v>2063</v>
      </c>
      <c r="N882" s="5" t="s">
        <v>923</v>
      </c>
      <c r="O882" s="8">
        <v>4</v>
      </c>
      <c r="P882" s="5">
        <v>2063</v>
      </c>
      <c r="Q882" s="5">
        <v>4788</v>
      </c>
      <c r="R882" s="17"/>
      <c r="S882" s="17"/>
      <c r="T882" s="5" t="s">
        <v>992</v>
      </c>
      <c r="U882" s="5" t="s">
        <v>875</v>
      </c>
      <c r="V882" s="5" t="s">
        <v>864</v>
      </c>
      <c r="W882" s="5" t="s">
        <v>865</v>
      </c>
      <c r="X882" s="5" t="s">
        <v>876</v>
      </c>
    </row>
    <row r="883" spans="1:24">
      <c r="A883" s="5" t="s">
        <v>849</v>
      </c>
      <c r="B883" s="10">
        <v>42073</v>
      </c>
      <c r="C883" s="10"/>
      <c r="D883" s="5" t="s">
        <v>1540</v>
      </c>
      <c r="E883" s="5">
        <v>10010</v>
      </c>
      <c r="F883" s="5" t="s">
        <v>1529</v>
      </c>
      <c r="G883" s="5">
        <v>12</v>
      </c>
      <c r="H883" s="2" t="s">
        <v>997</v>
      </c>
      <c r="I883" s="2" t="s">
        <v>896</v>
      </c>
      <c r="J883" s="2" t="s">
        <v>897</v>
      </c>
      <c r="K883" s="5" t="s">
        <v>1229</v>
      </c>
      <c r="L883" s="5">
        <v>4382</v>
      </c>
      <c r="M883" s="5">
        <v>1298</v>
      </c>
      <c r="N883" s="5" t="s">
        <v>923</v>
      </c>
      <c r="O883" s="8">
        <v>5</v>
      </c>
      <c r="P883" s="5">
        <v>15576</v>
      </c>
      <c r="Q883" s="5">
        <v>52584</v>
      </c>
      <c r="R883" s="17"/>
      <c r="S883" s="17"/>
      <c r="T883" s="5" t="s">
        <v>997</v>
      </c>
      <c r="U883" s="5" t="s">
        <v>895</v>
      </c>
      <c r="V883" s="5" t="s">
        <v>896</v>
      </c>
      <c r="W883" s="5" t="s">
        <v>879</v>
      </c>
      <c r="X883" s="5" t="s">
        <v>897</v>
      </c>
    </row>
    <row r="884" spans="1:24">
      <c r="A884" s="5" t="s">
        <v>850</v>
      </c>
      <c r="B884" s="10">
        <v>42074</v>
      </c>
      <c r="C884" s="10"/>
      <c r="D884" s="5" t="s">
        <v>1543</v>
      </c>
      <c r="E884" s="5">
        <v>10003</v>
      </c>
      <c r="F884" s="5" t="s">
        <v>1303</v>
      </c>
      <c r="G884" s="5">
        <v>1</v>
      </c>
      <c r="H884" s="2" t="s">
        <v>991</v>
      </c>
      <c r="I884" s="2" t="s">
        <v>872</v>
      </c>
      <c r="J884" s="2" t="s">
        <v>874</v>
      </c>
      <c r="K884" s="5" t="s">
        <v>946</v>
      </c>
      <c r="L884" s="5">
        <v>2921</v>
      </c>
      <c r="M884" s="5">
        <v>1786</v>
      </c>
      <c r="N884" s="5" t="s">
        <v>920</v>
      </c>
      <c r="O884" s="8">
        <v>10</v>
      </c>
      <c r="P884" s="5">
        <v>1786</v>
      </c>
      <c r="Q884" s="5">
        <v>2921</v>
      </c>
      <c r="R884" s="17"/>
      <c r="S884" s="17"/>
      <c r="T884" s="5" t="s">
        <v>991</v>
      </c>
      <c r="U884" s="5" t="s">
        <v>871</v>
      </c>
      <c r="V884" s="5" t="s">
        <v>872</v>
      </c>
      <c r="W884" s="5" t="s">
        <v>873</v>
      </c>
      <c r="X884" s="5" t="s">
        <v>874</v>
      </c>
    </row>
    <row r="885" spans="1:24">
      <c r="A885" s="5" t="s">
        <v>851</v>
      </c>
      <c r="B885" s="10">
        <v>42074</v>
      </c>
      <c r="C885" s="10"/>
      <c r="D885" s="5" t="s">
        <v>1545</v>
      </c>
      <c r="E885" s="5">
        <v>10010</v>
      </c>
      <c r="F885" s="5" t="s">
        <v>1316</v>
      </c>
      <c r="G885" s="5">
        <v>1</v>
      </c>
      <c r="H885" s="2" t="s">
        <v>997</v>
      </c>
      <c r="I885" s="2" t="s">
        <v>896</v>
      </c>
      <c r="J885" s="2" t="s">
        <v>897</v>
      </c>
      <c r="K885" s="5" t="s">
        <v>986</v>
      </c>
      <c r="L885" s="5">
        <v>3253</v>
      </c>
      <c r="M885" s="5">
        <v>2137</v>
      </c>
      <c r="N885" s="5" t="s">
        <v>923</v>
      </c>
      <c r="O885" s="8">
        <v>6</v>
      </c>
      <c r="P885" s="5">
        <v>2137</v>
      </c>
      <c r="Q885" s="5">
        <v>3253</v>
      </c>
      <c r="R885" s="17"/>
      <c r="S885" s="17"/>
      <c r="T885" s="5" t="s">
        <v>997</v>
      </c>
      <c r="U885" s="5" t="s">
        <v>895</v>
      </c>
      <c r="V885" s="5" t="s">
        <v>896</v>
      </c>
      <c r="W885" s="5" t="s">
        <v>879</v>
      </c>
      <c r="X885" s="5" t="s">
        <v>897</v>
      </c>
    </row>
    <row r="886" spans="1:24">
      <c r="A886" s="5" t="s">
        <v>852</v>
      </c>
      <c r="B886" s="10">
        <v>42074</v>
      </c>
      <c r="C886" s="10"/>
      <c r="D886" s="5" t="s">
        <v>1543</v>
      </c>
      <c r="E886" s="5">
        <v>10010</v>
      </c>
      <c r="F886" s="5" t="s">
        <v>1472</v>
      </c>
      <c r="G886" s="5">
        <v>1</v>
      </c>
      <c r="H886" s="2" t="s">
        <v>997</v>
      </c>
      <c r="I886" s="2" t="s">
        <v>896</v>
      </c>
      <c r="J886" s="2" t="s">
        <v>897</v>
      </c>
      <c r="K886" s="5" t="s">
        <v>1172</v>
      </c>
      <c r="L886" s="5">
        <v>3305</v>
      </c>
      <c r="M886" s="5">
        <v>1418</v>
      </c>
      <c r="N886" s="5" t="s">
        <v>918</v>
      </c>
      <c r="O886" s="8">
        <v>10</v>
      </c>
      <c r="P886" s="5">
        <v>1418</v>
      </c>
      <c r="Q886" s="5">
        <v>3305</v>
      </c>
      <c r="R886" s="17"/>
      <c r="S886" s="17"/>
      <c r="T886" s="5" t="s">
        <v>997</v>
      </c>
      <c r="U886" s="5" t="s">
        <v>895</v>
      </c>
      <c r="V886" s="5" t="s">
        <v>896</v>
      </c>
      <c r="W886" s="5" t="s">
        <v>879</v>
      </c>
      <c r="X886" s="5" t="s">
        <v>897</v>
      </c>
    </row>
    <row r="887" spans="1:24">
      <c r="A887" s="5" t="s">
        <v>1605</v>
      </c>
      <c r="B887" s="10">
        <v>42074</v>
      </c>
      <c r="C887" s="10"/>
      <c r="D887" s="5" t="s">
        <v>1544</v>
      </c>
      <c r="E887" s="5">
        <v>10015</v>
      </c>
      <c r="F887" s="5" t="s">
        <v>1426</v>
      </c>
      <c r="G887" s="5">
        <v>1</v>
      </c>
      <c r="H887" s="2" t="s">
        <v>1002</v>
      </c>
      <c r="I887" s="2" t="s">
        <v>914</v>
      </c>
      <c r="J887" s="2" t="s">
        <v>915</v>
      </c>
      <c r="K887" s="5" t="s">
        <v>1126</v>
      </c>
      <c r="L887" s="5">
        <v>3504</v>
      </c>
      <c r="M887" s="5">
        <v>2309</v>
      </c>
      <c r="N887" s="5" t="s">
        <v>918</v>
      </c>
      <c r="O887" s="8">
        <v>3</v>
      </c>
      <c r="P887" s="5">
        <v>2309</v>
      </c>
      <c r="Q887" s="5">
        <v>3504</v>
      </c>
      <c r="R887" s="17"/>
      <c r="S887" s="17"/>
      <c r="T887" s="5" t="s">
        <v>1002</v>
      </c>
      <c r="U887" s="5" t="s">
        <v>913</v>
      </c>
      <c r="V887" s="5" t="s">
        <v>914</v>
      </c>
      <c r="W887" s="5" t="s">
        <v>907</v>
      </c>
      <c r="X887" s="5" t="s">
        <v>915</v>
      </c>
    </row>
    <row r="888" spans="1:24">
      <c r="A888" s="5" t="s">
        <v>1606</v>
      </c>
      <c r="B888" s="10">
        <v>42074</v>
      </c>
      <c r="C888" s="10"/>
      <c r="D888" s="5" t="s">
        <v>1544</v>
      </c>
      <c r="E888" s="5">
        <v>10014</v>
      </c>
      <c r="F888" s="5" t="s">
        <v>1445</v>
      </c>
      <c r="G888" s="5">
        <v>1</v>
      </c>
      <c r="H888" s="2" t="s">
        <v>1001</v>
      </c>
      <c r="I888" s="2" t="s">
        <v>910</v>
      </c>
      <c r="J888" s="2" t="s">
        <v>912</v>
      </c>
      <c r="K888" s="5" t="s">
        <v>1145</v>
      </c>
      <c r="L888" s="5">
        <v>3827</v>
      </c>
      <c r="M888" s="5">
        <v>2424</v>
      </c>
      <c r="N888" s="5" t="s">
        <v>918</v>
      </c>
      <c r="O888" s="8">
        <v>3</v>
      </c>
      <c r="P888" s="5">
        <v>2424</v>
      </c>
      <c r="Q888" s="5">
        <v>3827</v>
      </c>
      <c r="R888" s="17"/>
      <c r="S888" s="17"/>
      <c r="T888" s="5" t="s">
        <v>1001</v>
      </c>
      <c r="U888" s="5" t="s">
        <v>909</v>
      </c>
      <c r="V888" s="5" t="s">
        <v>910</v>
      </c>
      <c r="W888" s="5" t="s">
        <v>911</v>
      </c>
      <c r="X888" s="5" t="s">
        <v>912</v>
      </c>
    </row>
    <row r="889" spans="1:24">
      <c r="A889" s="5" t="s">
        <v>1607</v>
      </c>
      <c r="B889" s="10">
        <v>42074</v>
      </c>
      <c r="C889" s="10"/>
      <c r="D889" s="5" t="s">
        <v>1542</v>
      </c>
      <c r="E889" s="5">
        <v>10001</v>
      </c>
      <c r="F889" s="5" t="s">
        <v>1424</v>
      </c>
      <c r="G889" s="5">
        <v>1</v>
      </c>
      <c r="H889" s="2" t="s">
        <v>1562</v>
      </c>
      <c r="I889" s="2" t="s">
        <v>864</v>
      </c>
      <c r="J889" s="2" t="s">
        <v>866</v>
      </c>
      <c r="K889" s="5" t="s">
        <v>1124</v>
      </c>
      <c r="L889" s="5">
        <v>4357</v>
      </c>
      <c r="M889" s="5">
        <v>1806</v>
      </c>
      <c r="N889" s="5" t="s">
        <v>918</v>
      </c>
      <c r="O889" s="8">
        <v>4</v>
      </c>
      <c r="P889" s="5">
        <v>1806</v>
      </c>
      <c r="Q889" s="5">
        <v>4357</v>
      </c>
      <c r="R889" s="17"/>
      <c r="S889" s="17"/>
      <c r="T889" s="5" t="s">
        <v>1562</v>
      </c>
      <c r="U889" s="5" t="s">
        <v>863</v>
      </c>
      <c r="V889" s="5" t="s">
        <v>864</v>
      </c>
      <c r="W889" s="5" t="s">
        <v>865</v>
      </c>
      <c r="X889" s="5" t="s">
        <v>866</v>
      </c>
    </row>
    <row r="890" spans="1:24">
      <c r="A890" s="5" t="s">
        <v>1608</v>
      </c>
      <c r="B890" s="10">
        <v>42074</v>
      </c>
      <c r="C890" s="10"/>
      <c r="D890" s="5" t="s">
        <v>1546</v>
      </c>
      <c r="E890" s="5">
        <v>10002</v>
      </c>
      <c r="F890" s="5" t="s">
        <v>1305</v>
      </c>
      <c r="G890" s="5">
        <v>1</v>
      </c>
      <c r="H890" s="2" t="s">
        <v>990</v>
      </c>
      <c r="I890" s="2" t="s">
        <v>868</v>
      </c>
      <c r="J890" s="2" t="s">
        <v>870</v>
      </c>
      <c r="K890" s="5" t="s">
        <v>1013</v>
      </c>
      <c r="L890" s="5">
        <v>4623</v>
      </c>
      <c r="M890" s="5">
        <v>1878</v>
      </c>
      <c r="N890" s="5" t="s">
        <v>925</v>
      </c>
      <c r="O890" s="8">
        <v>4</v>
      </c>
      <c r="P890" s="5">
        <v>1878</v>
      </c>
      <c r="Q890" s="5">
        <v>4623</v>
      </c>
      <c r="R890" s="17"/>
      <c r="S890" s="17"/>
      <c r="T890" s="5" t="s">
        <v>990</v>
      </c>
      <c r="U890" s="5" t="s">
        <v>867</v>
      </c>
      <c r="V890" s="5" t="s">
        <v>868</v>
      </c>
      <c r="W890" s="5" t="s">
        <v>869</v>
      </c>
      <c r="X890" s="5" t="s">
        <v>870</v>
      </c>
    </row>
    <row r="891" spans="1:24">
      <c r="A891" s="5" t="s">
        <v>1609</v>
      </c>
      <c r="B891" s="10">
        <v>42074</v>
      </c>
      <c r="C891" s="10"/>
      <c r="D891" s="5" t="s">
        <v>1543</v>
      </c>
      <c r="E891" s="5">
        <v>10011</v>
      </c>
      <c r="F891" s="5" t="s">
        <v>1277</v>
      </c>
      <c r="G891" s="5">
        <v>2</v>
      </c>
      <c r="H891" s="2" t="s">
        <v>998</v>
      </c>
      <c r="I891" s="2" t="s">
        <v>899</v>
      </c>
      <c r="J891" s="2" t="s">
        <v>901</v>
      </c>
      <c r="K891" s="5" t="s">
        <v>1006</v>
      </c>
      <c r="L891" s="5">
        <v>3377</v>
      </c>
      <c r="M891" s="5">
        <v>2112</v>
      </c>
      <c r="N891" s="5" t="s">
        <v>923</v>
      </c>
      <c r="O891" s="8">
        <v>10</v>
      </c>
      <c r="P891" s="5">
        <v>4224</v>
      </c>
      <c r="Q891" s="5">
        <v>6754</v>
      </c>
      <c r="R891" s="17"/>
      <c r="S891" s="17"/>
      <c r="T891" s="5" t="s">
        <v>998</v>
      </c>
      <c r="U891" s="5" t="s">
        <v>898</v>
      </c>
      <c r="V891" s="5" t="s">
        <v>899</v>
      </c>
      <c r="W891" s="5" t="s">
        <v>900</v>
      </c>
      <c r="X891" s="5" t="s">
        <v>901</v>
      </c>
    </row>
    <row r="892" spans="1:24">
      <c r="A892" s="5" t="s">
        <v>1610</v>
      </c>
      <c r="B892" s="10">
        <v>42080</v>
      </c>
      <c r="C892" s="10"/>
      <c r="D892" s="5" t="s">
        <v>1541</v>
      </c>
      <c r="E892" s="5">
        <v>10013</v>
      </c>
      <c r="F892" s="5" t="s">
        <v>1451</v>
      </c>
      <c r="G892" s="5">
        <v>1</v>
      </c>
      <c r="H892" s="2" t="s">
        <v>1000</v>
      </c>
      <c r="I892" s="2" t="s">
        <v>906</v>
      </c>
      <c r="J892" s="2" t="s">
        <v>908</v>
      </c>
      <c r="K892" s="5" t="s">
        <v>1151</v>
      </c>
      <c r="L892" s="5">
        <v>3735</v>
      </c>
      <c r="M892" s="5">
        <v>2377</v>
      </c>
      <c r="N892" s="5" t="s">
        <v>918</v>
      </c>
      <c r="O892" s="8">
        <v>8</v>
      </c>
      <c r="P892" s="5">
        <v>2377</v>
      </c>
      <c r="Q892" s="5">
        <v>3735</v>
      </c>
      <c r="R892" s="17"/>
      <c r="S892" s="17"/>
      <c r="T892" s="5" t="s">
        <v>1000</v>
      </c>
      <c r="U892" s="5" t="s">
        <v>905</v>
      </c>
      <c r="V892" s="5" t="s">
        <v>906</v>
      </c>
      <c r="W892" s="5" t="s">
        <v>907</v>
      </c>
      <c r="X892" s="5" t="s">
        <v>908</v>
      </c>
    </row>
    <row r="893" spans="1:24">
      <c r="A893" s="5" t="s">
        <v>1611</v>
      </c>
      <c r="B893" s="10">
        <v>42080</v>
      </c>
      <c r="C893" s="10"/>
      <c r="D893" s="5" t="s">
        <v>1544</v>
      </c>
      <c r="E893" s="5">
        <v>10008</v>
      </c>
      <c r="F893" s="5" t="s">
        <v>1393</v>
      </c>
      <c r="G893" s="5">
        <v>1</v>
      </c>
      <c r="H893" s="2" t="s">
        <v>995</v>
      </c>
      <c r="I893" s="2" t="s">
        <v>889</v>
      </c>
      <c r="J893" s="2" t="s">
        <v>890</v>
      </c>
      <c r="K893" s="5" t="s">
        <v>1093</v>
      </c>
      <c r="L893" s="5">
        <v>4531</v>
      </c>
      <c r="M893" s="5">
        <v>1512</v>
      </c>
      <c r="N893" s="5" t="s">
        <v>923</v>
      </c>
      <c r="O893" s="8">
        <v>3</v>
      </c>
      <c r="P893" s="5">
        <v>1512</v>
      </c>
      <c r="Q893" s="5">
        <v>4531</v>
      </c>
      <c r="R893" s="17"/>
      <c r="S893" s="17"/>
      <c r="T893" s="5" t="s">
        <v>995</v>
      </c>
      <c r="U893" s="5" t="s">
        <v>888</v>
      </c>
      <c r="V893" s="5" t="s">
        <v>889</v>
      </c>
      <c r="W893" s="5" t="s">
        <v>865</v>
      </c>
      <c r="X893" s="5" t="s">
        <v>890</v>
      </c>
    </row>
    <row r="894" spans="1:24">
      <c r="A894" s="5" t="s">
        <v>1612</v>
      </c>
      <c r="B894" s="10">
        <v>42080</v>
      </c>
      <c r="C894" s="10"/>
      <c r="D894" s="5" t="s">
        <v>1542</v>
      </c>
      <c r="E894" s="5">
        <v>10003</v>
      </c>
      <c r="F894" s="5" t="s">
        <v>1429</v>
      </c>
      <c r="G894" s="5">
        <v>2</v>
      </c>
      <c r="H894" s="2" t="s">
        <v>991</v>
      </c>
      <c r="I894" s="2" t="s">
        <v>872</v>
      </c>
      <c r="J894" s="2" t="s">
        <v>874</v>
      </c>
      <c r="K894" s="5" t="s">
        <v>1129</v>
      </c>
      <c r="L894" s="5">
        <v>4757</v>
      </c>
      <c r="M894" s="5">
        <v>1534</v>
      </c>
      <c r="N894" s="5" t="s">
        <v>918</v>
      </c>
      <c r="O894" s="8">
        <v>4</v>
      </c>
      <c r="P894" s="5">
        <v>3068</v>
      </c>
      <c r="Q894" s="5">
        <v>9514</v>
      </c>
      <c r="R894" s="17"/>
      <c r="S894" s="17"/>
      <c r="T894" s="5" t="s">
        <v>991</v>
      </c>
      <c r="U894" s="5" t="s">
        <v>871</v>
      </c>
      <c r="V894" s="5" t="s">
        <v>872</v>
      </c>
      <c r="W894" s="5" t="s">
        <v>873</v>
      </c>
      <c r="X894" s="5" t="s">
        <v>874</v>
      </c>
    </row>
    <row r="895" spans="1:24">
      <c r="A895" s="5" t="s">
        <v>1613</v>
      </c>
      <c r="B895" s="10">
        <v>42080</v>
      </c>
      <c r="C895" s="10"/>
      <c r="D895" s="5" t="s">
        <v>1539</v>
      </c>
      <c r="E895" s="5">
        <v>10013</v>
      </c>
      <c r="F895" s="5" t="s">
        <v>1244</v>
      </c>
      <c r="G895" s="5">
        <v>3</v>
      </c>
      <c r="H895" s="2" t="s">
        <v>1000</v>
      </c>
      <c r="I895" s="2" t="s">
        <v>906</v>
      </c>
      <c r="J895" s="2" t="s">
        <v>908</v>
      </c>
      <c r="K895" s="5" t="s">
        <v>962</v>
      </c>
      <c r="L895" s="5">
        <v>4099</v>
      </c>
      <c r="M895" s="5">
        <v>1530</v>
      </c>
      <c r="N895" s="5" t="s">
        <v>925</v>
      </c>
      <c r="O895" s="8">
        <v>4</v>
      </c>
      <c r="P895" s="5">
        <v>4590</v>
      </c>
      <c r="Q895" s="5">
        <v>12297</v>
      </c>
      <c r="R895" s="17"/>
      <c r="S895" s="17"/>
      <c r="T895" s="5" t="s">
        <v>1000</v>
      </c>
      <c r="U895" s="5" t="s">
        <v>905</v>
      </c>
      <c r="V895" s="5" t="s">
        <v>906</v>
      </c>
      <c r="W895" s="5" t="s">
        <v>907</v>
      </c>
      <c r="X895" s="5" t="s">
        <v>908</v>
      </c>
    </row>
    <row r="896" spans="1:24">
      <c r="A896" s="5" t="s">
        <v>1614</v>
      </c>
      <c r="B896" s="10">
        <v>42080</v>
      </c>
      <c r="C896" s="10"/>
      <c r="D896" s="5" t="s">
        <v>1540</v>
      </c>
      <c r="E896" s="5">
        <v>10010</v>
      </c>
      <c r="F896" s="5" t="s">
        <v>1284</v>
      </c>
      <c r="G896" s="5">
        <v>5</v>
      </c>
      <c r="H896" s="2" t="s">
        <v>997</v>
      </c>
      <c r="I896" s="2" t="s">
        <v>896</v>
      </c>
      <c r="J896" s="2" t="s">
        <v>897</v>
      </c>
      <c r="K896" s="5" t="s">
        <v>1008</v>
      </c>
      <c r="L896" s="5">
        <v>4456</v>
      </c>
      <c r="M896" s="5">
        <v>1628</v>
      </c>
      <c r="N896" s="5" t="s">
        <v>918</v>
      </c>
      <c r="O896" s="8">
        <v>5</v>
      </c>
      <c r="P896" s="5">
        <v>8140</v>
      </c>
      <c r="Q896" s="5">
        <v>22280</v>
      </c>
      <c r="R896" s="17"/>
      <c r="S896" s="17"/>
      <c r="T896" s="5" t="s">
        <v>997</v>
      </c>
      <c r="U896" s="5" t="s">
        <v>895</v>
      </c>
      <c r="V896" s="5" t="s">
        <v>896</v>
      </c>
      <c r="W896" s="5" t="s">
        <v>879</v>
      </c>
      <c r="X896" s="5" t="s">
        <v>897</v>
      </c>
    </row>
    <row r="897" spans="1:24">
      <c r="A897" s="5" t="s">
        <v>1615</v>
      </c>
      <c r="B897" s="10">
        <v>42080</v>
      </c>
      <c r="C897" s="10"/>
      <c r="D897" s="5" t="s">
        <v>1542</v>
      </c>
      <c r="E897" s="5">
        <v>10007</v>
      </c>
      <c r="F897" s="5" t="s">
        <v>1377</v>
      </c>
      <c r="G897" s="5">
        <v>12</v>
      </c>
      <c r="H897" s="2" t="s">
        <v>994</v>
      </c>
      <c r="I897" s="2" t="s">
        <v>886</v>
      </c>
      <c r="J897" s="2" t="s">
        <v>887</v>
      </c>
      <c r="K897" s="5" t="s">
        <v>1077</v>
      </c>
      <c r="L897" s="5">
        <v>4307</v>
      </c>
      <c r="M897" s="5">
        <v>1503</v>
      </c>
      <c r="N897" s="5" t="s">
        <v>918</v>
      </c>
      <c r="O897" s="8">
        <v>4</v>
      </c>
      <c r="P897" s="5">
        <v>18036</v>
      </c>
      <c r="Q897" s="5">
        <v>51684</v>
      </c>
      <c r="R897" s="17"/>
      <c r="S897" s="17"/>
      <c r="T897" s="5" t="s">
        <v>994</v>
      </c>
      <c r="U897" s="5" t="s">
        <v>885</v>
      </c>
      <c r="V897" s="5" t="s">
        <v>886</v>
      </c>
      <c r="W897" s="5" t="s">
        <v>879</v>
      </c>
      <c r="X897" s="5" t="s">
        <v>887</v>
      </c>
    </row>
    <row r="898" spans="1:24">
      <c r="A898" s="5" t="s">
        <v>1616</v>
      </c>
      <c r="B898" s="10">
        <v>42081</v>
      </c>
      <c r="C898" s="10"/>
      <c r="D898" s="5" t="s">
        <v>1544</v>
      </c>
      <c r="E898" s="5">
        <v>10008</v>
      </c>
      <c r="F898" s="5" t="s">
        <v>1437</v>
      </c>
      <c r="G898" s="5">
        <v>1</v>
      </c>
      <c r="H898" s="2" t="s">
        <v>995</v>
      </c>
      <c r="I898" s="2" t="s">
        <v>889</v>
      </c>
      <c r="J898" s="2" t="s">
        <v>890</v>
      </c>
      <c r="K898" s="5" t="s">
        <v>1137</v>
      </c>
      <c r="L898" s="5">
        <v>3580</v>
      </c>
      <c r="M898" s="5">
        <v>2012</v>
      </c>
      <c r="N898" s="5" t="s">
        <v>925</v>
      </c>
      <c r="O898" s="8">
        <v>3</v>
      </c>
      <c r="P898" s="5">
        <v>2012</v>
      </c>
      <c r="Q898" s="5">
        <v>3580</v>
      </c>
      <c r="R898" s="17"/>
      <c r="S898" s="17"/>
      <c r="T898" s="5" t="s">
        <v>995</v>
      </c>
      <c r="U898" s="5" t="s">
        <v>888</v>
      </c>
      <c r="V898" s="5" t="s">
        <v>889</v>
      </c>
      <c r="W898" s="5" t="s">
        <v>865</v>
      </c>
      <c r="X898" s="5" t="s">
        <v>890</v>
      </c>
    </row>
    <row r="899" spans="1:24">
      <c r="A899" s="5" t="s">
        <v>1617</v>
      </c>
      <c r="B899" s="10">
        <v>42081</v>
      </c>
      <c r="C899" s="10"/>
      <c r="D899" s="5" t="s">
        <v>1543</v>
      </c>
      <c r="E899" s="5">
        <v>10002</v>
      </c>
      <c r="F899" s="5" t="s">
        <v>1357</v>
      </c>
      <c r="G899" s="5">
        <v>1</v>
      </c>
      <c r="H899" s="2" t="s">
        <v>990</v>
      </c>
      <c r="I899" s="2" t="s">
        <v>868</v>
      </c>
      <c r="J899" s="2" t="s">
        <v>870</v>
      </c>
      <c r="K899" s="5" t="s">
        <v>1057</v>
      </c>
      <c r="L899" s="5">
        <v>3663</v>
      </c>
      <c r="M899" s="5">
        <v>1550</v>
      </c>
      <c r="N899" s="5" t="s">
        <v>923</v>
      </c>
      <c r="O899" s="8">
        <v>10</v>
      </c>
      <c r="P899" s="5">
        <v>1550</v>
      </c>
      <c r="Q899" s="5">
        <v>3663</v>
      </c>
      <c r="R899" s="17"/>
      <c r="S899" s="17"/>
      <c r="T899" s="5" t="s">
        <v>990</v>
      </c>
      <c r="U899" s="5" t="s">
        <v>867</v>
      </c>
      <c r="V899" s="5" t="s">
        <v>868</v>
      </c>
      <c r="W899" s="5" t="s">
        <v>869</v>
      </c>
      <c r="X899" s="5" t="s">
        <v>870</v>
      </c>
    </row>
    <row r="900" spans="1:24">
      <c r="A900" s="5" t="s">
        <v>1618</v>
      </c>
      <c r="B900" s="10">
        <v>42083</v>
      </c>
      <c r="C900" s="10"/>
      <c r="D900" s="5" t="s">
        <v>1546</v>
      </c>
      <c r="E900" s="5">
        <v>10006</v>
      </c>
      <c r="F900" s="5" t="s">
        <v>1295</v>
      </c>
      <c r="G900" s="5">
        <v>2</v>
      </c>
      <c r="H900" s="2" t="s">
        <v>1561</v>
      </c>
      <c r="I900" s="2" t="s">
        <v>882</v>
      </c>
      <c r="J900" s="2" t="s">
        <v>884</v>
      </c>
      <c r="K900" s="5" t="s">
        <v>1011</v>
      </c>
      <c r="L900" s="5">
        <v>4310</v>
      </c>
      <c r="M900" s="5">
        <v>2350</v>
      </c>
      <c r="N900" s="5" t="s">
        <v>925</v>
      </c>
      <c r="O900" s="8">
        <v>4</v>
      </c>
      <c r="P900" s="5">
        <v>4700</v>
      </c>
      <c r="Q900" s="5">
        <v>8620</v>
      </c>
      <c r="R900" s="17"/>
      <c r="S900" s="17"/>
      <c r="T900" s="5" t="s">
        <v>1561</v>
      </c>
      <c r="U900" s="5" t="s">
        <v>881</v>
      </c>
      <c r="V900" s="5" t="s">
        <v>882</v>
      </c>
      <c r="W900" s="5" t="s">
        <v>883</v>
      </c>
      <c r="X900" s="5" t="s">
        <v>884</v>
      </c>
    </row>
    <row r="901" spans="1:24">
      <c r="A901" s="5" t="s">
        <v>1619</v>
      </c>
      <c r="B901" s="10">
        <v>42084</v>
      </c>
      <c r="C901" s="10"/>
      <c r="D901" s="5" t="s">
        <v>1546</v>
      </c>
      <c r="E901" s="5">
        <v>10004</v>
      </c>
      <c r="F901" s="5" t="s">
        <v>1355</v>
      </c>
      <c r="G901" s="5">
        <v>3</v>
      </c>
      <c r="H901" s="2" t="s">
        <v>992</v>
      </c>
      <c r="I901" s="2" t="s">
        <v>864</v>
      </c>
      <c r="J901" s="2" t="s">
        <v>876</v>
      </c>
      <c r="K901" s="5" t="s">
        <v>1055</v>
      </c>
      <c r="L901" s="5">
        <v>4232</v>
      </c>
      <c r="M901" s="5">
        <v>1275</v>
      </c>
      <c r="N901" s="5" t="s">
        <v>925</v>
      </c>
      <c r="O901" s="8">
        <v>4</v>
      </c>
      <c r="P901" s="5">
        <v>3825</v>
      </c>
      <c r="Q901" s="5">
        <v>12696</v>
      </c>
      <c r="R901" s="17"/>
      <c r="S901" s="17"/>
      <c r="T901" s="5" t="s">
        <v>992</v>
      </c>
      <c r="U901" s="5" t="s">
        <v>875</v>
      </c>
      <c r="V901" s="5" t="s">
        <v>864</v>
      </c>
      <c r="W901" s="5" t="s">
        <v>865</v>
      </c>
      <c r="X901" s="5" t="s">
        <v>876</v>
      </c>
    </row>
    <row r="902" spans="1:24">
      <c r="A902" s="5" t="s">
        <v>1620</v>
      </c>
      <c r="B902" s="10">
        <v>42086</v>
      </c>
      <c r="C902" s="10"/>
      <c r="D902" s="5" t="s">
        <v>1545</v>
      </c>
      <c r="E902" s="5">
        <v>10014</v>
      </c>
      <c r="F902" s="5" t="s">
        <v>1518</v>
      </c>
      <c r="G902" s="5">
        <v>1</v>
      </c>
      <c r="H902" s="2" t="s">
        <v>1001</v>
      </c>
      <c r="I902" s="2" t="s">
        <v>910</v>
      </c>
      <c r="J902" s="2" t="s">
        <v>912</v>
      </c>
      <c r="K902" s="5" t="s">
        <v>1218</v>
      </c>
      <c r="L902" s="5">
        <v>3422</v>
      </c>
      <c r="M902" s="5">
        <v>1696</v>
      </c>
      <c r="N902" s="5" t="s">
        <v>918</v>
      </c>
      <c r="O902" s="8">
        <v>6</v>
      </c>
      <c r="P902" s="5">
        <v>1696</v>
      </c>
      <c r="Q902" s="5">
        <v>3422</v>
      </c>
      <c r="R902" s="17"/>
      <c r="S902" s="17"/>
      <c r="T902" s="5" t="s">
        <v>1001</v>
      </c>
      <c r="U902" s="5" t="s">
        <v>909</v>
      </c>
      <c r="V902" s="5" t="s">
        <v>910</v>
      </c>
      <c r="W902" s="5" t="s">
        <v>911</v>
      </c>
      <c r="X902" s="5" t="s">
        <v>912</v>
      </c>
    </row>
    <row r="903" spans="1:24">
      <c r="A903" s="5" t="s">
        <v>1621</v>
      </c>
      <c r="B903" s="10">
        <v>42086</v>
      </c>
      <c r="C903" s="10"/>
      <c r="D903" s="5" t="s">
        <v>1539</v>
      </c>
      <c r="E903" s="5">
        <v>10010</v>
      </c>
      <c r="F903" s="5" t="s">
        <v>1344</v>
      </c>
      <c r="G903" s="5">
        <v>2</v>
      </c>
      <c r="H903" s="2" t="s">
        <v>997</v>
      </c>
      <c r="I903" s="2" t="s">
        <v>896</v>
      </c>
      <c r="J903" s="2" t="s">
        <v>897</v>
      </c>
      <c r="K903" s="5" t="s">
        <v>1044</v>
      </c>
      <c r="L903" s="5">
        <v>3139</v>
      </c>
      <c r="M903" s="5">
        <v>2147</v>
      </c>
      <c r="N903" s="5" t="s">
        <v>918</v>
      </c>
      <c r="O903" s="8">
        <v>4</v>
      </c>
      <c r="P903" s="5">
        <v>4294</v>
      </c>
      <c r="Q903" s="5">
        <v>6278</v>
      </c>
      <c r="R903" s="17"/>
      <c r="S903" s="17"/>
      <c r="T903" s="5" t="s">
        <v>997</v>
      </c>
      <c r="U903" s="5" t="s">
        <v>895</v>
      </c>
      <c r="V903" s="5" t="s">
        <v>896</v>
      </c>
      <c r="W903" s="5" t="s">
        <v>879</v>
      </c>
      <c r="X903" s="5" t="s">
        <v>897</v>
      </c>
    </row>
    <row r="904" spans="1:24">
      <c r="A904" s="5" t="s">
        <v>1622</v>
      </c>
      <c r="B904" s="10">
        <v>42088</v>
      </c>
      <c r="C904" s="10"/>
      <c r="D904" s="5" t="s">
        <v>1540</v>
      </c>
      <c r="E904" s="5">
        <v>10011</v>
      </c>
      <c r="F904" s="5" t="s">
        <v>1296</v>
      </c>
      <c r="G904" s="5">
        <v>1</v>
      </c>
      <c r="H904" s="2" t="s">
        <v>998</v>
      </c>
      <c r="I904" s="2" t="s">
        <v>899</v>
      </c>
      <c r="J904" s="2" t="s">
        <v>901</v>
      </c>
      <c r="K904" s="5" t="s">
        <v>982</v>
      </c>
      <c r="L904" s="5">
        <v>2803</v>
      </c>
      <c r="M904" s="5">
        <v>1344</v>
      </c>
      <c r="N904" s="5" t="s">
        <v>918</v>
      </c>
      <c r="O904" s="8">
        <v>5</v>
      </c>
      <c r="P904" s="5">
        <v>1344</v>
      </c>
      <c r="Q904" s="5">
        <v>2803</v>
      </c>
      <c r="R904" s="17"/>
      <c r="S904" s="17"/>
      <c r="T904" s="5" t="s">
        <v>998</v>
      </c>
      <c r="U904" s="5" t="s">
        <v>898</v>
      </c>
      <c r="V904" s="5" t="s">
        <v>899</v>
      </c>
      <c r="W904" s="5" t="s">
        <v>900</v>
      </c>
      <c r="X904" s="5" t="s">
        <v>901</v>
      </c>
    </row>
    <row r="905" spans="1:24">
      <c r="A905" s="5" t="s">
        <v>1623</v>
      </c>
      <c r="B905" s="10">
        <v>42088</v>
      </c>
      <c r="C905" s="10"/>
      <c r="D905" s="5" t="s">
        <v>1541</v>
      </c>
      <c r="E905" s="5">
        <v>10012</v>
      </c>
      <c r="F905" s="5" t="s">
        <v>1360</v>
      </c>
      <c r="G905" s="5">
        <v>1</v>
      </c>
      <c r="H905" s="2" t="s">
        <v>999</v>
      </c>
      <c r="I905" s="2" t="s">
        <v>903</v>
      </c>
      <c r="J905" s="2" t="s">
        <v>904</v>
      </c>
      <c r="K905" s="5" t="s">
        <v>1060</v>
      </c>
      <c r="L905" s="5">
        <v>3039</v>
      </c>
      <c r="M905" s="5">
        <v>2426</v>
      </c>
      <c r="N905" s="5" t="s">
        <v>925</v>
      </c>
      <c r="O905" s="8">
        <v>8</v>
      </c>
      <c r="P905" s="5">
        <v>2426</v>
      </c>
      <c r="Q905" s="5">
        <v>3039</v>
      </c>
      <c r="R905" s="17"/>
      <c r="S905" s="17"/>
      <c r="T905" s="5" t="s">
        <v>999</v>
      </c>
      <c r="U905" s="5" t="s">
        <v>902</v>
      </c>
      <c r="V905" s="5" t="s">
        <v>903</v>
      </c>
      <c r="W905" s="5" t="s">
        <v>879</v>
      </c>
      <c r="X905" s="5" t="s">
        <v>904</v>
      </c>
    </row>
    <row r="906" spans="1:24">
      <c r="A906" s="5" t="s">
        <v>1624</v>
      </c>
      <c r="B906" s="10">
        <v>42088</v>
      </c>
      <c r="C906" s="10"/>
      <c r="D906" s="5" t="s">
        <v>1545</v>
      </c>
      <c r="E906" s="5">
        <v>10003</v>
      </c>
      <c r="F906" s="5" t="s">
        <v>1446</v>
      </c>
      <c r="G906" s="5">
        <v>2</v>
      </c>
      <c r="H906" s="2" t="s">
        <v>991</v>
      </c>
      <c r="I906" s="2" t="s">
        <v>872</v>
      </c>
      <c r="J906" s="2" t="s">
        <v>874</v>
      </c>
      <c r="K906" s="5" t="s">
        <v>1146</v>
      </c>
      <c r="L906" s="5">
        <v>4173</v>
      </c>
      <c r="M906" s="5">
        <v>2497</v>
      </c>
      <c r="N906" s="5" t="s">
        <v>918</v>
      </c>
      <c r="O906" s="8">
        <v>6</v>
      </c>
      <c r="P906" s="5">
        <v>4994</v>
      </c>
      <c r="Q906" s="5">
        <v>8346</v>
      </c>
      <c r="R906" s="17"/>
      <c r="S906" s="17"/>
      <c r="T906" s="5" t="s">
        <v>991</v>
      </c>
      <c r="U906" s="5" t="s">
        <v>871</v>
      </c>
      <c r="V906" s="5" t="s">
        <v>872</v>
      </c>
      <c r="W906" s="5" t="s">
        <v>873</v>
      </c>
      <c r="X906" s="5" t="s">
        <v>874</v>
      </c>
    </row>
    <row r="907" spans="1:24">
      <c r="A907" s="5" t="s">
        <v>1625</v>
      </c>
      <c r="B907" s="10">
        <v>42091</v>
      </c>
      <c r="C907" s="10"/>
      <c r="D907" s="5" t="s">
        <v>1541</v>
      </c>
      <c r="E907" s="5">
        <v>10004</v>
      </c>
      <c r="F907" s="5" t="s">
        <v>1317</v>
      </c>
      <c r="G907" s="5">
        <v>12</v>
      </c>
      <c r="H907" s="2" t="s">
        <v>992</v>
      </c>
      <c r="I907" s="2" t="s">
        <v>864</v>
      </c>
      <c r="J907" s="2" t="s">
        <v>876</v>
      </c>
      <c r="K907" s="5" t="s">
        <v>1018</v>
      </c>
      <c r="L907" s="5">
        <v>3649</v>
      </c>
      <c r="M907" s="5">
        <v>2295</v>
      </c>
      <c r="N907" s="5" t="s">
        <v>918</v>
      </c>
      <c r="O907" s="8">
        <v>8</v>
      </c>
      <c r="P907" s="5">
        <v>27540</v>
      </c>
      <c r="Q907" s="5">
        <v>43788</v>
      </c>
      <c r="R907" s="17"/>
      <c r="S907" s="17"/>
      <c r="T907" s="5" t="s">
        <v>992</v>
      </c>
      <c r="U907" s="5" t="s">
        <v>875</v>
      </c>
      <c r="V907" s="5" t="s">
        <v>864</v>
      </c>
      <c r="W907" s="5" t="s">
        <v>865</v>
      </c>
      <c r="X907" s="5" t="s">
        <v>876</v>
      </c>
    </row>
    <row r="908" spans="1:24">
      <c r="A908" s="5" t="s">
        <v>1626</v>
      </c>
      <c r="B908" s="10">
        <v>42091</v>
      </c>
      <c r="C908" s="10"/>
      <c r="D908" s="5" t="s">
        <v>1540</v>
      </c>
      <c r="E908" s="5">
        <v>10005</v>
      </c>
      <c r="F908" s="5" t="s">
        <v>1487</v>
      </c>
      <c r="G908" s="5">
        <v>12</v>
      </c>
      <c r="H908" s="2" t="s">
        <v>993</v>
      </c>
      <c r="I908" s="2" t="s">
        <v>878</v>
      </c>
      <c r="J908" s="2" t="s">
        <v>880</v>
      </c>
      <c r="K908" s="5" t="s">
        <v>1187</v>
      </c>
      <c r="L908" s="5">
        <v>4206</v>
      </c>
      <c r="M908" s="5">
        <v>1201</v>
      </c>
      <c r="N908" s="5" t="s">
        <v>918</v>
      </c>
      <c r="O908" s="8">
        <v>5</v>
      </c>
      <c r="P908" s="5">
        <v>14412</v>
      </c>
      <c r="Q908" s="5">
        <v>50472</v>
      </c>
      <c r="R908" s="17"/>
      <c r="S908" s="17"/>
      <c r="T908" s="5" t="s">
        <v>993</v>
      </c>
      <c r="U908" s="5" t="s">
        <v>877</v>
      </c>
      <c r="V908" s="5" t="s">
        <v>878</v>
      </c>
      <c r="W908" s="5" t="s">
        <v>879</v>
      </c>
      <c r="X908" s="5" t="s">
        <v>880</v>
      </c>
    </row>
    <row r="909" spans="1:24">
      <c r="A909" s="5" t="s">
        <v>1627</v>
      </c>
      <c r="B909" s="10">
        <v>42094</v>
      </c>
      <c r="C909" s="10"/>
      <c r="D909" s="5" t="s">
        <v>1542</v>
      </c>
      <c r="E909" s="5">
        <v>10012</v>
      </c>
      <c r="F909" s="5" t="s">
        <v>1354</v>
      </c>
      <c r="G909" s="5">
        <v>1</v>
      </c>
      <c r="H909" s="2" t="s">
        <v>999</v>
      </c>
      <c r="I909" s="2" t="s">
        <v>903</v>
      </c>
      <c r="J909" s="2" t="s">
        <v>904</v>
      </c>
      <c r="K909" s="5" t="s">
        <v>1054</v>
      </c>
      <c r="L909" s="5">
        <v>2772</v>
      </c>
      <c r="M909" s="5">
        <v>1527</v>
      </c>
      <c r="N909" s="5" t="s">
        <v>925</v>
      </c>
      <c r="O909" s="8">
        <v>4</v>
      </c>
      <c r="P909" s="5">
        <v>1527</v>
      </c>
      <c r="Q909" s="5">
        <v>2772</v>
      </c>
      <c r="R909" s="17"/>
      <c r="S909" s="17"/>
      <c r="T909" s="5" t="s">
        <v>999</v>
      </c>
      <c r="U909" s="5" t="s">
        <v>902</v>
      </c>
      <c r="V909" s="5" t="s">
        <v>903</v>
      </c>
      <c r="W909" s="5" t="s">
        <v>879</v>
      </c>
      <c r="X909" s="5" t="s">
        <v>904</v>
      </c>
    </row>
    <row r="910" spans="1:24">
      <c r="A910" s="5" t="s">
        <v>1628</v>
      </c>
      <c r="B910" s="10">
        <v>42097</v>
      </c>
      <c r="C910" s="10"/>
      <c r="D910" s="5" t="s">
        <v>1545</v>
      </c>
      <c r="E910" s="5">
        <v>10003</v>
      </c>
      <c r="F910" s="5" t="s">
        <v>1448</v>
      </c>
      <c r="G910" s="5">
        <v>1</v>
      </c>
      <c r="H910" s="2" t="s">
        <v>991</v>
      </c>
      <c r="I910" s="2" t="s">
        <v>872</v>
      </c>
      <c r="J910" s="2" t="s">
        <v>874</v>
      </c>
      <c r="K910" s="5" t="s">
        <v>1148</v>
      </c>
      <c r="L910" s="5">
        <v>3725</v>
      </c>
      <c r="M910" s="5">
        <v>1250</v>
      </c>
      <c r="N910" s="5" t="s">
        <v>918</v>
      </c>
      <c r="O910" s="8">
        <v>6</v>
      </c>
      <c r="P910" s="5">
        <v>1250</v>
      </c>
      <c r="Q910" s="5">
        <v>3725</v>
      </c>
      <c r="R910" s="17"/>
      <c r="S910" s="17"/>
      <c r="T910" s="5" t="s">
        <v>991</v>
      </c>
      <c r="U910" s="5" t="s">
        <v>871</v>
      </c>
      <c r="V910" s="5" t="s">
        <v>872</v>
      </c>
      <c r="W910" s="5" t="s">
        <v>873</v>
      </c>
      <c r="X910" s="5" t="s">
        <v>874</v>
      </c>
    </row>
    <row r="911" spans="1:24">
      <c r="A911" s="5" t="s">
        <v>1629</v>
      </c>
      <c r="B911" s="10">
        <v>42097</v>
      </c>
      <c r="C911" s="10"/>
      <c r="D911" s="5" t="s">
        <v>1542</v>
      </c>
      <c r="E911" s="5">
        <v>10001</v>
      </c>
      <c r="F911" s="5" t="s">
        <v>1266</v>
      </c>
      <c r="G911" s="5">
        <v>2</v>
      </c>
      <c r="H911" s="2" t="s">
        <v>1562</v>
      </c>
      <c r="I911" s="2" t="s">
        <v>864</v>
      </c>
      <c r="J911" s="2" t="s">
        <v>866</v>
      </c>
      <c r="K911" s="5" t="s">
        <v>976</v>
      </c>
      <c r="L911" s="5">
        <v>4378</v>
      </c>
      <c r="M911" s="5">
        <v>1998</v>
      </c>
      <c r="N911" s="5" t="s">
        <v>920</v>
      </c>
      <c r="O911" s="8">
        <v>4</v>
      </c>
      <c r="P911" s="5">
        <v>3996</v>
      </c>
      <c r="Q911" s="5">
        <v>8756</v>
      </c>
      <c r="R911" s="17"/>
      <c r="S911" s="17"/>
      <c r="T911" s="5" t="s">
        <v>1562</v>
      </c>
      <c r="U911" s="5" t="s">
        <v>863</v>
      </c>
      <c r="V911" s="5" t="s">
        <v>864</v>
      </c>
      <c r="W911" s="5" t="s">
        <v>865</v>
      </c>
      <c r="X911" s="5" t="s">
        <v>866</v>
      </c>
    </row>
    <row r="912" spans="1:24">
      <c r="A912" s="5" t="s">
        <v>1630</v>
      </c>
      <c r="B912" s="10">
        <v>42098</v>
      </c>
      <c r="C912" s="10"/>
      <c r="D912" s="5" t="s">
        <v>1546</v>
      </c>
      <c r="E912" s="5">
        <v>10008</v>
      </c>
      <c r="F912" s="5" t="s">
        <v>1508</v>
      </c>
      <c r="G912" s="5">
        <v>3</v>
      </c>
      <c r="H912" s="2" t="s">
        <v>995</v>
      </c>
      <c r="I912" s="2" t="s">
        <v>889</v>
      </c>
      <c r="J912" s="2" t="s">
        <v>890</v>
      </c>
      <c r="K912" s="5" t="s">
        <v>1208</v>
      </c>
      <c r="L912" s="5">
        <v>4069</v>
      </c>
      <c r="M912" s="5">
        <v>1545</v>
      </c>
      <c r="N912" s="5" t="s">
        <v>918</v>
      </c>
      <c r="O912" s="8">
        <v>4</v>
      </c>
      <c r="P912" s="5">
        <v>4635</v>
      </c>
      <c r="Q912" s="5">
        <v>12207</v>
      </c>
      <c r="R912" s="17"/>
      <c r="S912" s="17"/>
      <c r="T912" s="5" t="s">
        <v>995</v>
      </c>
      <c r="U912" s="5" t="s">
        <v>888</v>
      </c>
      <c r="V912" s="5" t="s">
        <v>889</v>
      </c>
      <c r="W912" s="5" t="s">
        <v>865</v>
      </c>
      <c r="X912" s="5" t="s">
        <v>890</v>
      </c>
    </row>
    <row r="913" spans="1:24">
      <c r="A913" s="5" t="s">
        <v>1631</v>
      </c>
      <c r="B913" s="10">
        <v>42099</v>
      </c>
      <c r="C913" s="10"/>
      <c r="D913" s="5" t="s">
        <v>1539</v>
      </c>
      <c r="E913" s="5">
        <v>10012</v>
      </c>
      <c r="F913" s="5" t="s">
        <v>1514</v>
      </c>
      <c r="G913" s="5">
        <v>2</v>
      </c>
      <c r="H913" s="2" t="s">
        <v>999</v>
      </c>
      <c r="I913" s="2" t="s">
        <v>903</v>
      </c>
      <c r="J913" s="2" t="s">
        <v>904</v>
      </c>
      <c r="K913" s="5" t="s">
        <v>1214</v>
      </c>
      <c r="L913" s="5">
        <v>4309</v>
      </c>
      <c r="M913" s="5">
        <v>1779</v>
      </c>
      <c r="N913" s="5" t="s">
        <v>918</v>
      </c>
      <c r="O913" s="8">
        <v>4</v>
      </c>
      <c r="P913" s="5">
        <v>3558</v>
      </c>
      <c r="Q913" s="5">
        <v>8618</v>
      </c>
      <c r="R913" s="17"/>
      <c r="S913" s="17"/>
      <c r="T913" s="5" t="s">
        <v>999</v>
      </c>
      <c r="U913" s="5" t="s">
        <v>902</v>
      </c>
      <c r="V913" s="5" t="s">
        <v>903</v>
      </c>
      <c r="W913" s="5" t="s">
        <v>879</v>
      </c>
      <c r="X913" s="5" t="s">
        <v>904</v>
      </c>
    </row>
    <row r="914" spans="1:24">
      <c r="A914" s="5" t="s">
        <v>1632</v>
      </c>
      <c r="B914" s="10">
        <v>42100</v>
      </c>
      <c r="C914" s="10"/>
      <c r="D914" s="5" t="s">
        <v>1540</v>
      </c>
      <c r="E914" s="5">
        <v>10002</v>
      </c>
      <c r="F914" s="5" t="s">
        <v>1326</v>
      </c>
      <c r="G914" s="5">
        <v>1</v>
      </c>
      <c r="H914" s="2" t="s">
        <v>990</v>
      </c>
      <c r="I914" s="2" t="s">
        <v>868</v>
      </c>
      <c r="J914" s="2" t="s">
        <v>870</v>
      </c>
      <c r="K914" s="5" t="s">
        <v>1026</v>
      </c>
      <c r="L914" s="5">
        <v>2887</v>
      </c>
      <c r="M914" s="5">
        <v>1491</v>
      </c>
      <c r="N914" s="5" t="s">
        <v>918</v>
      </c>
      <c r="O914" s="8">
        <v>5</v>
      </c>
      <c r="P914" s="5">
        <v>1491</v>
      </c>
      <c r="Q914" s="5">
        <v>2887</v>
      </c>
      <c r="R914" s="17"/>
      <c r="S914" s="17"/>
      <c r="T914" s="5" t="s">
        <v>990</v>
      </c>
      <c r="U914" s="5" t="s">
        <v>867</v>
      </c>
      <c r="V914" s="5" t="s">
        <v>868</v>
      </c>
      <c r="W914" s="5" t="s">
        <v>869</v>
      </c>
      <c r="X914" s="5" t="s">
        <v>870</v>
      </c>
    </row>
    <row r="915" spans="1:24">
      <c r="A915" s="5" t="s">
        <v>1633</v>
      </c>
      <c r="B915" s="10">
        <v>42101</v>
      </c>
      <c r="C915" s="10"/>
      <c r="D915" s="5" t="s">
        <v>1542</v>
      </c>
      <c r="E915" s="5">
        <v>10004</v>
      </c>
      <c r="F915" s="5" t="s">
        <v>1412</v>
      </c>
      <c r="G915" s="5">
        <v>1</v>
      </c>
      <c r="H915" s="2" t="s">
        <v>992</v>
      </c>
      <c r="I915" s="2" t="s">
        <v>864</v>
      </c>
      <c r="J915" s="2" t="s">
        <v>876</v>
      </c>
      <c r="K915" s="5" t="s">
        <v>1112</v>
      </c>
      <c r="L915" s="5">
        <v>3759</v>
      </c>
      <c r="M915" s="5">
        <v>2258</v>
      </c>
      <c r="N915" s="5" t="s">
        <v>920</v>
      </c>
      <c r="O915" s="8">
        <v>4</v>
      </c>
      <c r="P915" s="5">
        <v>2258</v>
      </c>
      <c r="Q915" s="5">
        <v>3759</v>
      </c>
      <c r="R915" s="17"/>
      <c r="S915" s="17"/>
      <c r="T915" s="5" t="s">
        <v>992</v>
      </c>
      <c r="U915" s="5" t="s">
        <v>875</v>
      </c>
      <c r="V915" s="5" t="s">
        <v>864</v>
      </c>
      <c r="W915" s="5" t="s">
        <v>865</v>
      </c>
      <c r="X915" s="5" t="s">
        <v>876</v>
      </c>
    </row>
    <row r="916" spans="1:24">
      <c r="A916" s="5" t="s">
        <v>1634</v>
      </c>
      <c r="B916" s="10">
        <v>42101</v>
      </c>
      <c r="C916" s="10"/>
      <c r="D916" s="5" t="s">
        <v>1546</v>
      </c>
      <c r="E916" s="5">
        <v>10015</v>
      </c>
      <c r="F916" s="5" t="s">
        <v>1517</v>
      </c>
      <c r="G916" s="5">
        <v>1</v>
      </c>
      <c r="H916" s="2" t="s">
        <v>1002</v>
      </c>
      <c r="I916" s="2" t="s">
        <v>914</v>
      </c>
      <c r="J916" s="2" t="s">
        <v>915</v>
      </c>
      <c r="K916" s="5" t="s">
        <v>1217</v>
      </c>
      <c r="L916" s="5">
        <v>4542</v>
      </c>
      <c r="M916" s="5">
        <v>1226</v>
      </c>
      <c r="N916" s="5" t="s">
        <v>923</v>
      </c>
      <c r="O916" s="8">
        <v>4</v>
      </c>
      <c r="P916" s="5">
        <v>1226</v>
      </c>
      <c r="Q916" s="5">
        <v>4542</v>
      </c>
      <c r="R916" s="17"/>
      <c r="S916" s="17"/>
      <c r="T916" s="5" t="s">
        <v>1002</v>
      </c>
      <c r="U916" s="5" t="s">
        <v>913</v>
      </c>
      <c r="V916" s="5" t="s">
        <v>914</v>
      </c>
      <c r="W916" s="5" t="s">
        <v>907</v>
      </c>
      <c r="X916" s="5" t="s">
        <v>915</v>
      </c>
    </row>
    <row r="917" spans="1:24">
      <c r="A917" s="5" t="s">
        <v>1635</v>
      </c>
      <c r="B917" s="10">
        <v>42101</v>
      </c>
      <c r="C917" s="10"/>
      <c r="D917" s="5" t="s">
        <v>1539</v>
      </c>
      <c r="E917" s="5">
        <v>10012</v>
      </c>
      <c r="F917" s="5" t="s">
        <v>1286</v>
      </c>
      <c r="G917" s="5">
        <v>2</v>
      </c>
      <c r="H917" s="2" t="s">
        <v>999</v>
      </c>
      <c r="I917" s="2" t="s">
        <v>903</v>
      </c>
      <c r="J917" s="2" t="s">
        <v>904</v>
      </c>
      <c r="K917" s="5" t="s">
        <v>981</v>
      </c>
      <c r="L917" s="5">
        <v>2734</v>
      </c>
      <c r="M917" s="5">
        <v>1596</v>
      </c>
      <c r="N917" s="5" t="s">
        <v>918</v>
      </c>
      <c r="O917" s="8">
        <v>4</v>
      </c>
      <c r="P917" s="5">
        <v>3192</v>
      </c>
      <c r="Q917" s="5">
        <v>5468</v>
      </c>
      <c r="R917" s="17"/>
      <c r="S917" s="17"/>
      <c r="T917" s="5" t="s">
        <v>999</v>
      </c>
      <c r="U917" s="5" t="s">
        <v>902</v>
      </c>
      <c r="V917" s="5" t="s">
        <v>903</v>
      </c>
      <c r="W917" s="5" t="s">
        <v>879</v>
      </c>
      <c r="X917" s="5" t="s">
        <v>904</v>
      </c>
    </row>
    <row r="918" spans="1:24">
      <c r="A918" s="5" t="s">
        <v>1636</v>
      </c>
      <c r="B918" s="10">
        <v>42101</v>
      </c>
      <c r="C918" s="10"/>
      <c r="D918" s="5" t="s">
        <v>1546</v>
      </c>
      <c r="E918" s="5">
        <v>10003</v>
      </c>
      <c r="F918" s="5" t="s">
        <v>1286</v>
      </c>
      <c r="G918" s="5">
        <v>3</v>
      </c>
      <c r="H918" s="2" t="s">
        <v>991</v>
      </c>
      <c r="I918" s="2" t="s">
        <v>872</v>
      </c>
      <c r="J918" s="2" t="s">
        <v>874</v>
      </c>
      <c r="K918" s="5" t="s">
        <v>981</v>
      </c>
      <c r="L918" s="5">
        <v>2734</v>
      </c>
      <c r="M918" s="5">
        <v>1596</v>
      </c>
      <c r="N918" s="5" t="s">
        <v>918</v>
      </c>
      <c r="O918" s="8">
        <v>4</v>
      </c>
      <c r="P918" s="5">
        <v>4788</v>
      </c>
      <c r="Q918" s="5">
        <v>8202</v>
      </c>
      <c r="R918" s="17"/>
      <c r="S918" s="17"/>
      <c r="T918" s="5" t="s">
        <v>991</v>
      </c>
      <c r="U918" s="5" t="s">
        <v>871</v>
      </c>
      <c r="V918" s="5" t="s">
        <v>872</v>
      </c>
      <c r="W918" s="5" t="s">
        <v>873</v>
      </c>
      <c r="X918" s="5" t="s">
        <v>874</v>
      </c>
    </row>
    <row r="919" spans="1:24">
      <c r="A919" s="5" t="s">
        <v>1637</v>
      </c>
      <c r="B919" s="10">
        <v>42102</v>
      </c>
      <c r="C919" s="10"/>
      <c r="D919" s="5" t="s">
        <v>1541</v>
      </c>
      <c r="E919" s="5">
        <v>10005</v>
      </c>
      <c r="F919" s="5" t="s">
        <v>1477</v>
      </c>
      <c r="G919" s="5">
        <v>1</v>
      </c>
      <c r="H919" s="2" t="s">
        <v>993</v>
      </c>
      <c r="I919" s="2" t="s">
        <v>878</v>
      </c>
      <c r="J919" s="2" t="s">
        <v>880</v>
      </c>
      <c r="K919" s="5" t="s">
        <v>1177</v>
      </c>
      <c r="L919" s="5">
        <v>3553</v>
      </c>
      <c r="M919" s="5">
        <v>2174</v>
      </c>
      <c r="N919" s="5" t="s">
        <v>920</v>
      </c>
      <c r="O919" s="8">
        <v>8</v>
      </c>
      <c r="P919" s="5">
        <v>2174</v>
      </c>
      <c r="Q919" s="5">
        <v>3553</v>
      </c>
      <c r="R919" s="17"/>
      <c r="S919" s="17"/>
      <c r="T919" s="5" t="s">
        <v>993</v>
      </c>
      <c r="U919" s="5" t="s">
        <v>877</v>
      </c>
      <c r="V919" s="5" t="s">
        <v>878</v>
      </c>
      <c r="W919" s="5" t="s">
        <v>879</v>
      </c>
      <c r="X919" s="5" t="s">
        <v>880</v>
      </c>
    </row>
    <row r="920" spans="1:24">
      <c r="A920" s="5" t="s">
        <v>1638</v>
      </c>
      <c r="B920" s="10">
        <v>42105</v>
      </c>
      <c r="C920" s="10"/>
      <c r="D920" s="5" t="s">
        <v>1539</v>
      </c>
      <c r="E920" s="5">
        <v>10003</v>
      </c>
      <c r="F920" s="5" t="s">
        <v>1324</v>
      </c>
      <c r="G920" s="5">
        <v>2</v>
      </c>
      <c r="H920" s="2" t="s">
        <v>991</v>
      </c>
      <c r="I920" s="2" t="s">
        <v>872</v>
      </c>
      <c r="J920" s="2" t="s">
        <v>874</v>
      </c>
      <c r="K920" s="5" t="s">
        <v>1024</v>
      </c>
      <c r="L920" s="5">
        <v>4392</v>
      </c>
      <c r="M920" s="5">
        <v>1542</v>
      </c>
      <c r="N920" s="5" t="s">
        <v>918</v>
      </c>
      <c r="O920" s="8">
        <v>4</v>
      </c>
      <c r="P920" s="5">
        <v>3084</v>
      </c>
      <c r="Q920" s="5">
        <v>8784</v>
      </c>
      <c r="R920" s="17"/>
      <c r="S920" s="17"/>
      <c r="T920" s="5" t="s">
        <v>991</v>
      </c>
      <c r="U920" s="5" t="s">
        <v>871</v>
      </c>
      <c r="V920" s="5" t="s">
        <v>872</v>
      </c>
      <c r="W920" s="5" t="s">
        <v>873</v>
      </c>
      <c r="X920" s="5" t="s">
        <v>874</v>
      </c>
    </row>
    <row r="921" spans="1:24">
      <c r="A921" s="5" t="s">
        <v>1639</v>
      </c>
      <c r="B921" s="10">
        <v>42108</v>
      </c>
      <c r="C921" s="10"/>
      <c r="D921" s="5" t="s">
        <v>1543</v>
      </c>
      <c r="E921" s="5">
        <v>10009</v>
      </c>
      <c r="F921" s="5" t="s">
        <v>1528</v>
      </c>
      <c r="G921" s="5">
        <v>1</v>
      </c>
      <c r="H921" s="2" t="s">
        <v>996</v>
      </c>
      <c r="I921" s="2" t="s">
        <v>892</v>
      </c>
      <c r="J921" s="2" t="s">
        <v>894</v>
      </c>
      <c r="K921" s="5" t="s">
        <v>1228</v>
      </c>
      <c r="L921" s="5">
        <v>2539</v>
      </c>
      <c r="M921" s="5">
        <v>1656</v>
      </c>
      <c r="N921" s="5" t="s">
        <v>918</v>
      </c>
      <c r="O921" s="8">
        <v>10</v>
      </c>
      <c r="P921" s="5">
        <v>1656</v>
      </c>
      <c r="Q921" s="5">
        <v>2539</v>
      </c>
      <c r="R921" s="17"/>
      <c r="S921" s="17"/>
      <c r="T921" s="5" t="s">
        <v>996</v>
      </c>
      <c r="U921" s="5" t="s">
        <v>891</v>
      </c>
      <c r="V921" s="5" t="s">
        <v>892</v>
      </c>
      <c r="W921" s="5" t="s">
        <v>893</v>
      </c>
      <c r="X921" s="5" t="s">
        <v>894</v>
      </c>
    </row>
    <row r="922" spans="1:24">
      <c r="A922" s="5" t="s">
        <v>1640</v>
      </c>
      <c r="B922" s="10">
        <v>42108</v>
      </c>
      <c r="C922" s="10"/>
      <c r="D922" s="5" t="s">
        <v>1542</v>
      </c>
      <c r="E922" s="5">
        <v>10004</v>
      </c>
      <c r="F922" s="5" t="s">
        <v>1260</v>
      </c>
      <c r="G922" s="5">
        <v>3</v>
      </c>
      <c r="H922" s="2" t="s">
        <v>992</v>
      </c>
      <c r="I922" s="2" t="s">
        <v>864</v>
      </c>
      <c r="J922" s="2" t="s">
        <v>876</v>
      </c>
      <c r="K922" s="5" t="s">
        <v>956</v>
      </c>
      <c r="L922" s="5">
        <v>3112</v>
      </c>
      <c r="M922" s="5">
        <v>1766</v>
      </c>
      <c r="N922" s="5" t="s">
        <v>918</v>
      </c>
      <c r="O922" s="8">
        <v>4</v>
      </c>
      <c r="P922" s="5">
        <v>5298</v>
      </c>
      <c r="Q922" s="5">
        <v>9336</v>
      </c>
      <c r="R922" s="17"/>
      <c r="S922" s="17"/>
      <c r="T922" s="5" t="s">
        <v>992</v>
      </c>
      <c r="U922" s="5" t="s">
        <v>875</v>
      </c>
      <c r="V922" s="5" t="s">
        <v>864</v>
      </c>
      <c r="W922" s="5" t="s">
        <v>865</v>
      </c>
      <c r="X922" s="5" t="s">
        <v>876</v>
      </c>
    </row>
    <row r="923" spans="1:24">
      <c r="A923" s="5" t="s">
        <v>1641</v>
      </c>
      <c r="B923" s="10">
        <v>42112</v>
      </c>
      <c r="C923" s="10"/>
      <c r="D923" s="5" t="s">
        <v>1542</v>
      </c>
      <c r="E923" s="5">
        <v>10014</v>
      </c>
      <c r="F923" s="5" t="s">
        <v>1266</v>
      </c>
      <c r="G923" s="5">
        <v>1</v>
      </c>
      <c r="H923" s="2" t="s">
        <v>1001</v>
      </c>
      <c r="I923" s="2" t="s">
        <v>910</v>
      </c>
      <c r="J923" s="2" t="s">
        <v>912</v>
      </c>
      <c r="K923" s="5" t="s">
        <v>976</v>
      </c>
      <c r="L923" s="5">
        <v>4378</v>
      </c>
      <c r="M923" s="5">
        <v>1998</v>
      </c>
      <c r="N923" s="5" t="s">
        <v>920</v>
      </c>
      <c r="O923" s="8">
        <v>4</v>
      </c>
      <c r="P923" s="5">
        <v>1998</v>
      </c>
      <c r="Q923" s="5">
        <v>4378</v>
      </c>
      <c r="R923" s="17"/>
      <c r="S923" s="17"/>
      <c r="T923" s="5" t="s">
        <v>1001</v>
      </c>
      <c r="U923" s="5" t="s">
        <v>909</v>
      </c>
      <c r="V923" s="5" t="s">
        <v>910</v>
      </c>
      <c r="W923" s="5" t="s">
        <v>911</v>
      </c>
      <c r="X923" s="5" t="s">
        <v>912</v>
      </c>
    </row>
    <row r="924" spans="1:24">
      <c r="A924" s="5" t="s">
        <v>1642</v>
      </c>
      <c r="B924" s="10">
        <v>42112</v>
      </c>
      <c r="C924" s="10"/>
      <c r="D924" s="5" t="s">
        <v>1542</v>
      </c>
      <c r="E924" s="5">
        <v>10002</v>
      </c>
      <c r="F924" s="5" t="s">
        <v>1326</v>
      </c>
      <c r="G924" s="5">
        <v>2</v>
      </c>
      <c r="H924" s="2" t="s">
        <v>990</v>
      </c>
      <c r="I924" s="2" t="s">
        <v>868</v>
      </c>
      <c r="J924" s="2" t="s">
        <v>870</v>
      </c>
      <c r="K924" s="5" t="s">
        <v>1026</v>
      </c>
      <c r="L924" s="5">
        <v>2887</v>
      </c>
      <c r="M924" s="5">
        <v>1491</v>
      </c>
      <c r="N924" s="5" t="s">
        <v>918</v>
      </c>
      <c r="O924" s="8">
        <v>4</v>
      </c>
      <c r="P924" s="5">
        <v>2982</v>
      </c>
      <c r="Q924" s="5">
        <v>5774</v>
      </c>
      <c r="R924" s="17"/>
      <c r="S924" s="17"/>
      <c r="T924" s="5" t="s">
        <v>990</v>
      </c>
      <c r="U924" s="5" t="s">
        <v>867</v>
      </c>
      <c r="V924" s="5" t="s">
        <v>868</v>
      </c>
      <c r="W924" s="5" t="s">
        <v>869</v>
      </c>
      <c r="X924" s="5" t="s">
        <v>870</v>
      </c>
    </row>
    <row r="925" spans="1:24">
      <c r="A925" s="5" t="s">
        <v>1643</v>
      </c>
      <c r="B925" s="10">
        <v>42113</v>
      </c>
      <c r="C925" s="10"/>
      <c r="D925" s="5" t="s">
        <v>1539</v>
      </c>
      <c r="E925" s="5">
        <v>10005</v>
      </c>
      <c r="F925" s="5" t="s">
        <v>1509</v>
      </c>
      <c r="G925" s="5">
        <v>1</v>
      </c>
      <c r="H925" s="2" t="s">
        <v>993</v>
      </c>
      <c r="I925" s="2" t="s">
        <v>878</v>
      </c>
      <c r="J925" s="2" t="s">
        <v>880</v>
      </c>
      <c r="K925" s="5" t="s">
        <v>1209</v>
      </c>
      <c r="L925" s="5">
        <v>3388</v>
      </c>
      <c r="M925" s="5">
        <v>1454</v>
      </c>
      <c r="N925" s="5" t="s">
        <v>923</v>
      </c>
      <c r="O925" s="8">
        <v>4</v>
      </c>
      <c r="P925" s="5">
        <v>1454</v>
      </c>
      <c r="Q925" s="5">
        <v>3388</v>
      </c>
      <c r="R925" s="17"/>
      <c r="S925" s="17"/>
      <c r="T925" s="5" t="s">
        <v>993</v>
      </c>
      <c r="U925" s="5" t="s">
        <v>877</v>
      </c>
      <c r="V925" s="5" t="s">
        <v>878</v>
      </c>
      <c r="W925" s="5" t="s">
        <v>879</v>
      </c>
      <c r="X925" s="5" t="s">
        <v>880</v>
      </c>
    </row>
    <row r="926" spans="1:24">
      <c r="A926" s="5" t="s">
        <v>1644</v>
      </c>
      <c r="B926" s="10">
        <v>42113</v>
      </c>
      <c r="C926" s="10"/>
      <c r="D926" s="5" t="s">
        <v>1542</v>
      </c>
      <c r="E926" s="5">
        <v>10010</v>
      </c>
      <c r="F926" s="5" t="s">
        <v>1407</v>
      </c>
      <c r="G926" s="5">
        <v>1</v>
      </c>
      <c r="H926" s="2" t="s">
        <v>997</v>
      </c>
      <c r="I926" s="2" t="s">
        <v>896</v>
      </c>
      <c r="J926" s="2" t="s">
        <v>897</v>
      </c>
      <c r="K926" s="5" t="s">
        <v>1107</v>
      </c>
      <c r="L926" s="5">
        <v>4234</v>
      </c>
      <c r="M926" s="5">
        <v>1212</v>
      </c>
      <c r="N926" s="5" t="s">
        <v>923</v>
      </c>
      <c r="O926" s="8">
        <v>4</v>
      </c>
      <c r="P926" s="5">
        <v>1212</v>
      </c>
      <c r="Q926" s="5">
        <v>4234</v>
      </c>
      <c r="R926" s="17"/>
      <c r="S926" s="17"/>
      <c r="T926" s="5" t="s">
        <v>997</v>
      </c>
      <c r="U926" s="5" t="s">
        <v>895</v>
      </c>
      <c r="V926" s="5" t="s">
        <v>896</v>
      </c>
      <c r="W926" s="5" t="s">
        <v>879</v>
      </c>
      <c r="X926" s="5" t="s">
        <v>897</v>
      </c>
    </row>
    <row r="927" spans="1:24">
      <c r="A927" s="5" t="s">
        <v>1645</v>
      </c>
      <c r="B927" s="10">
        <v>42113</v>
      </c>
      <c r="C927" s="10"/>
      <c r="D927" s="5" t="s">
        <v>1544</v>
      </c>
      <c r="E927" s="5">
        <v>10013</v>
      </c>
      <c r="F927" s="5" t="s">
        <v>1436</v>
      </c>
      <c r="G927" s="5">
        <v>1</v>
      </c>
      <c r="H927" s="2" t="s">
        <v>1000</v>
      </c>
      <c r="I927" s="2" t="s">
        <v>906</v>
      </c>
      <c r="J927" s="2" t="s">
        <v>908</v>
      </c>
      <c r="K927" s="5" t="s">
        <v>1136</v>
      </c>
      <c r="L927" s="5">
        <v>4515</v>
      </c>
      <c r="M927" s="5">
        <v>1550</v>
      </c>
      <c r="N927" s="5" t="s">
        <v>925</v>
      </c>
      <c r="O927" s="8">
        <v>3</v>
      </c>
      <c r="P927" s="5">
        <v>1550</v>
      </c>
      <c r="Q927" s="5">
        <v>4515</v>
      </c>
      <c r="R927" s="17"/>
      <c r="S927" s="17"/>
      <c r="T927" s="5" t="s">
        <v>1000</v>
      </c>
      <c r="U927" s="5" t="s">
        <v>905</v>
      </c>
      <c r="V927" s="5" t="s">
        <v>906</v>
      </c>
      <c r="W927" s="5" t="s">
        <v>907</v>
      </c>
      <c r="X927" s="5" t="s">
        <v>908</v>
      </c>
    </row>
    <row r="928" spans="1:24">
      <c r="A928" s="5" t="s">
        <v>1646</v>
      </c>
      <c r="B928" s="10">
        <v>42117</v>
      </c>
      <c r="C928" s="10"/>
      <c r="D928" s="5" t="s">
        <v>1544</v>
      </c>
      <c r="E928" s="5">
        <v>10013</v>
      </c>
      <c r="F928" s="5" t="s">
        <v>1272</v>
      </c>
      <c r="G928" s="5">
        <v>1</v>
      </c>
      <c r="H928" s="2" t="s">
        <v>1000</v>
      </c>
      <c r="I928" s="2" t="s">
        <v>906</v>
      </c>
      <c r="J928" s="2" t="s">
        <v>908</v>
      </c>
      <c r="K928" s="5" t="s">
        <v>960</v>
      </c>
      <c r="L928" s="5">
        <v>4719</v>
      </c>
      <c r="M928" s="5">
        <v>2043</v>
      </c>
      <c r="N928" s="5" t="s">
        <v>918</v>
      </c>
      <c r="O928" s="8">
        <v>3</v>
      </c>
      <c r="P928" s="5">
        <v>2043</v>
      </c>
      <c r="Q928" s="5">
        <v>4719</v>
      </c>
      <c r="R928" s="17"/>
      <c r="S928" s="17"/>
      <c r="T928" s="5" t="s">
        <v>1000</v>
      </c>
      <c r="U928" s="5" t="s">
        <v>905</v>
      </c>
      <c r="V928" s="5" t="s">
        <v>906</v>
      </c>
      <c r="W928" s="5" t="s">
        <v>907</v>
      </c>
      <c r="X928" s="5" t="s">
        <v>908</v>
      </c>
    </row>
    <row r="929" spans="1:24">
      <c r="A929" s="5" t="s">
        <v>1647</v>
      </c>
      <c r="B929" s="10">
        <v>42117</v>
      </c>
      <c r="C929" s="10"/>
      <c r="D929" s="5" t="s">
        <v>1540</v>
      </c>
      <c r="E929" s="5">
        <v>10013</v>
      </c>
      <c r="F929" s="5" t="s">
        <v>1332</v>
      </c>
      <c r="G929" s="5">
        <v>2</v>
      </c>
      <c r="H929" s="2" t="s">
        <v>1000</v>
      </c>
      <c r="I929" s="2" t="s">
        <v>906</v>
      </c>
      <c r="J929" s="2" t="s">
        <v>908</v>
      </c>
      <c r="K929" s="5" t="s">
        <v>1032</v>
      </c>
      <c r="L929" s="5">
        <v>2586</v>
      </c>
      <c r="M929" s="5">
        <v>2432</v>
      </c>
      <c r="N929" s="5" t="s">
        <v>920</v>
      </c>
      <c r="O929" s="8">
        <v>5</v>
      </c>
      <c r="P929" s="5">
        <v>4864</v>
      </c>
      <c r="Q929" s="5">
        <v>5172</v>
      </c>
      <c r="R929" s="17"/>
      <c r="S929" s="17"/>
      <c r="T929" s="5" t="s">
        <v>1000</v>
      </c>
      <c r="U929" s="5" t="s">
        <v>905</v>
      </c>
      <c r="V929" s="5" t="s">
        <v>906</v>
      </c>
      <c r="W929" s="5" t="s">
        <v>907</v>
      </c>
      <c r="X929" s="5" t="s">
        <v>908</v>
      </c>
    </row>
    <row r="930" spans="1:24">
      <c r="A930" s="5" t="s">
        <v>1648</v>
      </c>
      <c r="B930" s="10">
        <v>42118</v>
      </c>
      <c r="C930" s="10"/>
      <c r="D930" s="5" t="s">
        <v>1539</v>
      </c>
      <c r="E930" s="5">
        <v>10015</v>
      </c>
      <c r="F930" s="5" t="s">
        <v>1470</v>
      </c>
      <c r="G930" s="5">
        <v>1</v>
      </c>
      <c r="H930" s="2" t="s">
        <v>1002</v>
      </c>
      <c r="I930" s="2" t="s">
        <v>914</v>
      </c>
      <c r="J930" s="2" t="s">
        <v>915</v>
      </c>
      <c r="K930" s="5" t="s">
        <v>1170</v>
      </c>
      <c r="L930" s="5">
        <v>2509</v>
      </c>
      <c r="M930" s="5">
        <v>1452</v>
      </c>
      <c r="N930" s="5" t="s">
        <v>918</v>
      </c>
      <c r="O930" s="8">
        <v>4</v>
      </c>
      <c r="P930" s="5">
        <v>1452</v>
      </c>
      <c r="Q930" s="5">
        <v>2509</v>
      </c>
      <c r="R930" s="17"/>
      <c r="S930" s="17"/>
      <c r="T930" s="5" t="s">
        <v>1002</v>
      </c>
      <c r="U930" s="5" t="s">
        <v>913</v>
      </c>
      <c r="V930" s="5" t="s">
        <v>914</v>
      </c>
      <c r="W930" s="5" t="s">
        <v>907</v>
      </c>
      <c r="X930" s="5" t="s">
        <v>915</v>
      </c>
    </row>
    <row r="931" spans="1:24">
      <c r="A931" s="5" t="s">
        <v>1649</v>
      </c>
      <c r="B931" s="10">
        <v>42118</v>
      </c>
      <c r="C931" s="10"/>
      <c r="D931" s="5" t="s">
        <v>1544</v>
      </c>
      <c r="E931" s="5">
        <v>10015</v>
      </c>
      <c r="F931" s="5" t="s">
        <v>1348</v>
      </c>
      <c r="G931" s="5">
        <v>1</v>
      </c>
      <c r="H931" s="2" t="s">
        <v>1002</v>
      </c>
      <c r="I931" s="2" t="s">
        <v>914</v>
      </c>
      <c r="J931" s="2" t="s">
        <v>915</v>
      </c>
      <c r="K931" s="5" t="s">
        <v>1048</v>
      </c>
      <c r="L931" s="5">
        <v>2775</v>
      </c>
      <c r="M931" s="5">
        <v>1847</v>
      </c>
      <c r="N931" s="5" t="s">
        <v>918</v>
      </c>
      <c r="O931" s="8">
        <v>3</v>
      </c>
      <c r="P931" s="5">
        <v>1847</v>
      </c>
      <c r="Q931" s="5">
        <v>2775</v>
      </c>
      <c r="R931" s="17"/>
      <c r="S931" s="17"/>
      <c r="T931" s="5" t="s">
        <v>1002</v>
      </c>
      <c r="U931" s="5" t="s">
        <v>913</v>
      </c>
      <c r="V931" s="5" t="s">
        <v>914</v>
      </c>
      <c r="W931" s="5" t="s">
        <v>907</v>
      </c>
      <c r="X931" s="5" t="s">
        <v>915</v>
      </c>
    </row>
    <row r="932" spans="1:24">
      <c r="A932" s="5" t="s">
        <v>1650</v>
      </c>
      <c r="B932" s="10">
        <v>42118</v>
      </c>
      <c r="C932" s="10"/>
      <c r="D932" s="5" t="s">
        <v>1545</v>
      </c>
      <c r="E932" s="5">
        <v>10012</v>
      </c>
      <c r="F932" s="5" t="s">
        <v>1336</v>
      </c>
      <c r="G932" s="5">
        <v>1</v>
      </c>
      <c r="H932" s="2" t="s">
        <v>999</v>
      </c>
      <c r="I932" s="2" t="s">
        <v>903</v>
      </c>
      <c r="J932" s="2" t="s">
        <v>904</v>
      </c>
      <c r="K932" s="5" t="s">
        <v>1036</v>
      </c>
      <c r="L932" s="5">
        <v>3025</v>
      </c>
      <c r="M932" s="5">
        <v>1863</v>
      </c>
      <c r="N932" s="5" t="s">
        <v>918</v>
      </c>
      <c r="O932" s="8">
        <v>6</v>
      </c>
      <c r="P932" s="5">
        <v>1863</v>
      </c>
      <c r="Q932" s="5">
        <v>3025</v>
      </c>
      <c r="R932" s="17"/>
      <c r="S932" s="17"/>
      <c r="T932" s="5" t="s">
        <v>999</v>
      </c>
      <c r="U932" s="5" t="s">
        <v>902</v>
      </c>
      <c r="V932" s="5" t="s">
        <v>903</v>
      </c>
      <c r="W932" s="5" t="s">
        <v>879</v>
      </c>
      <c r="X932" s="5" t="s">
        <v>904</v>
      </c>
    </row>
    <row r="933" spans="1:24">
      <c r="A933" s="5" t="s">
        <v>1651</v>
      </c>
      <c r="B933" s="10">
        <v>42118</v>
      </c>
      <c r="C933" s="10"/>
      <c r="D933" s="5" t="s">
        <v>1544</v>
      </c>
      <c r="E933" s="5">
        <v>10002</v>
      </c>
      <c r="F933" s="5" t="s">
        <v>1283</v>
      </c>
      <c r="G933" s="5">
        <v>1</v>
      </c>
      <c r="H933" s="2" t="s">
        <v>990</v>
      </c>
      <c r="I933" s="2" t="s">
        <v>868</v>
      </c>
      <c r="J933" s="2" t="s">
        <v>870</v>
      </c>
      <c r="K933" s="5" t="s">
        <v>980</v>
      </c>
      <c r="L933" s="5">
        <v>3859</v>
      </c>
      <c r="M933" s="5">
        <v>1465</v>
      </c>
      <c r="N933" s="5" t="s">
        <v>925</v>
      </c>
      <c r="O933" s="8">
        <v>3</v>
      </c>
      <c r="P933" s="5">
        <v>1465</v>
      </c>
      <c r="Q933" s="5">
        <v>3859</v>
      </c>
      <c r="R933" s="17"/>
      <c r="S933" s="17"/>
      <c r="T933" s="5" t="s">
        <v>990</v>
      </c>
      <c r="U933" s="5" t="s">
        <v>867</v>
      </c>
      <c r="V933" s="5" t="s">
        <v>868</v>
      </c>
      <c r="W933" s="5" t="s">
        <v>869</v>
      </c>
      <c r="X933" s="5" t="s">
        <v>870</v>
      </c>
    </row>
    <row r="934" spans="1:24">
      <c r="A934" s="5" t="s">
        <v>1652</v>
      </c>
      <c r="B934" s="10">
        <v>42118</v>
      </c>
      <c r="C934" s="10"/>
      <c r="D934" s="5" t="s">
        <v>1540</v>
      </c>
      <c r="E934" s="5">
        <v>10011</v>
      </c>
      <c r="F934" s="5" t="s">
        <v>1411</v>
      </c>
      <c r="G934" s="5">
        <v>2</v>
      </c>
      <c r="H934" s="2" t="s">
        <v>998</v>
      </c>
      <c r="I934" s="2" t="s">
        <v>899</v>
      </c>
      <c r="J934" s="2" t="s">
        <v>901</v>
      </c>
      <c r="K934" s="5" t="s">
        <v>1111</v>
      </c>
      <c r="L934" s="5">
        <v>2535</v>
      </c>
      <c r="M934" s="5">
        <v>1841</v>
      </c>
      <c r="N934" s="5" t="s">
        <v>918</v>
      </c>
      <c r="O934" s="8">
        <v>5</v>
      </c>
      <c r="P934" s="5">
        <v>3682</v>
      </c>
      <c r="Q934" s="5">
        <v>5070</v>
      </c>
      <c r="R934" s="17"/>
      <c r="S934" s="17"/>
      <c r="T934" s="5" t="s">
        <v>998</v>
      </c>
      <c r="U934" s="5" t="s">
        <v>898</v>
      </c>
      <c r="V934" s="5" t="s">
        <v>899</v>
      </c>
      <c r="W934" s="5" t="s">
        <v>900</v>
      </c>
      <c r="X934" s="5" t="s">
        <v>901</v>
      </c>
    </row>
    <row r="935" spans="1:24">
      <c r="A935" s="5" t="s">
        <v>1653</v>
      </c>
      <c r="B935" s="10">
        <v>42118</v>
      </c>
      <c r="C935" s="10"/>
      <c r="D935" s="5" t="s">
        <v>1544</v>
      </c>
      <c r="E935" s="5">
        <v>10006</v>
      </c>
      <c r="F935" s="5" t="s">
        <v>1322</v>
      </c>
      <c r="G935" s="5">
        <v>3</v>
      </c>
      <c r="H935" s="2" t="s">
        <v>1561</v>
      </c>
      <c r="I935" s="2" t="s">
        <v>882</v>
      </c>
      <c r="J935" s="2" t="s">
        <v>884</v>
      </c>
      <c r="K935" s="5" t="s">
        <v>1022</v>
      </c>
      <c r="L935" s="5">
        <v>3018</v>
      </c>
      <c r="M935" s="5">
        <v>1286</v>
      </c>
      <c r="N935" s="5" t="s">
        <v>918</v>
      </c>
      <c r="O935" s="8">
        <v>3</v>
      </c>
      <c r="P935" s="5">
        <v>3858</v>
      </c>
      <c r="Q935" s="5">
        <v>9054</v>
      </c>
      <c r="R935" s="17"/>
      <c r="S935" s="17"/>
      <c r="T935" s="5" t="s">
        <v>1561</v>
      </c>
      <c r="U935" s="5" t="s">
        <v>881</v>
      </c>
      <c r="V935" s="5" t="s">
        <v>882</v>
      </c>
      <c r="W935" s="5" t="s">
        <v>883</v>
      </c>
      <c r="X935" s="5" t="s">
        <v>884</v>
      </c>
    </row>
    <row r="936" spans="1:24">
      <c r="A936" s="5" t="s">
        <v>1654</v>
      </c>
      <c r="B936" s="10">
        <v>42118</v>
      </c>
      <c r="C936" s="10"/>
      <c r="D936" s="5" t="s">
        <v>1539</v>
      </c>
      <c r="E936" s="5">
        <v>10010</v>
      </c>
      <c r="F936" s="5" t="s">
        <v>1308</v>
      </c>
      <c r="G936" s="5">
        <v>3</v>
      </c>
      <c r="H936" s="2" t="s">
        <v>997</v>
      </c>
      <c r="I936" s="2" t="s">
        <v>896</v>
      </c>
      <c r="J936" s="2" t="s">
        <v>897</v>
      </c>
      <c r="K936" s="5" t="s">
        <v>983</v>
      </c>
      <c r="L936" s="5">
        <v>4325</v>
      </c>
      <c r="M936" s="5">
        <v>1734</v>
      </c>
      <c r="N936" s="5" t="s">
        <v>925</v>
      </c>
      <c r="O936" s="8">
        <v>4</v>
      </c>
      <c r="P936" s="5">
        <v>5202</v>
      </c>
      <c r="Q936" s="5">
        <v>12975</v>
      </c>
      <c r="R936" s="17"/>
      <c r="S936" s="17"/>
      <c r="T936" s="5" t="s">
        <v>997</v>
      </c>
      <c r="U936" s="5" t="s">
        <v>895</v>
      </c>
      <c r="V936" s="5" t="s">
        <v>896</v>
      </c>
      <c r="W936" s="5" t="s">
        <v>879</v>
      </c>
      <c r="X936" s="5" t="s">
        <v>897</v>
      </c>
    </row>
    <row r="937" spans="1:24">
      <c r="A937" s="5" t="s">
        <v>1655</v>
      </c>
      <c r="B937" s="10">
        <v>42121</v>
      </c>
      <c r="C937" s="10"/>
      <c r="D937" s="5" t="s">
        <v>1541</v>
      </c>
      <c r="E937" s="5">
        <v>10015</v>
      </c>
      <c r="F937" s="5" t="s">
        <v>1500</v>
      </c>
      <c r="G937" s="5">
        <v>2</v>
      </c>
      <c r="H937" s="2" t="s">
        <v>1002</v>
      </c>
      <c r="I937" s="2" t="s">
        <v>914</v>
      </c>
      <c r="J937" s="2" t="s">
        <v>915</v>
      </c>
      <c r="K937" s="5" t="s">
        <v>1200</v>
      </c>
      <c r="L937" s="5">
        <v>4484</v>
      </c>
      <c r="M937" s="5">
        <v>2146</v>
      </c>
      <c r="N937" s="5" t="s">
        <v>918</v>
      </c>
      <c r="O937" s="8">
        <v>8</v>
      </c>
      <c r="P937" s="5">
        <v>4292</v>
      </c>
      <c r="Q937" s="5">
        <v>8968</v>
      </c>
      <c r="R937" s="17"/>
      <c r="S937" s="17"/>
      <c r="T937" s="5" t="s">
        <v>1002</v>
      </c>
      <c r="U937" s="5" t="s">
        <v>913</v>
      </c>
      <c r="V937" s="5" t="s">
        <v>914</v>
      </c>
      <c r="W937" s="5" t="s">
        <v>907</v>
      </c>
      <c r="X937" s="5" t="s">
        <v>915</v>
      </c>
    </row>
    <row r="938" spans="1:24">
      <c r="A938" s="5" t="s">
        <v>1656</v>
      </c>
      <c r="B938" s="10">
        <v>42123</v>
      </c>
      <c r="C938" s="10"/>
      <c r="D938" s="5" t="s">
        <v>1542</v>
      </c>
      <c r="E938" s="5">
        <v>10012</v>
      </c>
      <c r="F938" s="5" t="s">
        <v>1321</v>
      </c>
      <c r="G938" s="5">
        <v>3</v>
      </c>
      <c r="H938" s="2" t="s">
        <v>999</v>
      </c>
      <c r="I938" s="2" t="s">
        <v>903</v>
      </c>
      <c r="J938" s="2" t="s">
        <v>904</v>
      </c>
      <c r="K938" s="5" t="s">
        <v>1021</v>
      </c>
      <c r="L938" s="5">
        <v>3788</v>
      </c>
      <c r="M938" s="5">
        <v>2170</v>
      </c>
      <c r="N938" s="5" t="s">
        <v>923</v>
      </c>
      <c r="O938" s="8">
        <v>4</v>
      </c>
      <c r="P938" s="5">
        <v>6510</v>
      </c>
      <c r="Q938" s="5">
        <v>11364</v>
      </c>
      <c r="R938" s="17"/>
      <c r="S938" s="17"/>
      <c r="T938" s="5" t="s">
        <v>999</v>
      </c>
      <c r="U938" s="5" t="s">
        <v>902</v>
      </c>
      <c r="V938" s="5" t="s">
        <v>903</v>
      </c>
      <c r="W938" s="5" t="s">
        <v>879</v>
      </c>
      <c r="X938" s="5" t="s">
        <v>904</v>
      </c>
    </row>
    <row r="939" spans="1:24">
      <c r="A939" s="5" t="s">
        <v>1657</v>
      </c>
      <c r="B939" s="10">
        <v>42124</v>
      </c>
      <c r="C939" s="10"/>
      <c r="D939" s="5" t="s">
        <v>1545</v>
      </c>
      <c r="E939" s="5">
        <v>10011</v>
      </c>
      <c r="F939" s="5" t="s">
        <v>1524</v>
      </c>
      <c r="G939" s="5">
        <v>3</v>
      </c>
      <c r="H939" s="2" t="s">
        <v>998</v>
      </c>
      <c r="I939" s="2" t="s">
        <v>899</v>
      </c>
      <c r="J939" s="2" t="s">
        <v>901</v>
      </c>
      <c r="K939" s="5" t="s">
        <v>1224</v>
      </c>
      <c r="L939" s="5">
        <v>4454</v>
      </c>
      <c r="M939" s="5">
        <v>1884</v>
      </c>
      <c r="N939" s="5" t="s">
        <v>918</v>
      </c>
      <c r="O939" s="8">
        <v>6</v>
      </c>
      <c r="P939" s="5">
        <v>5652</v>
      </c>
      <c r="Q939" s="5">
        <v>13362</v>
      </c>
      <c r="R939" s="17"/>
      <c r="S939" s="17"/>
      <c r="T939" s="5" t="s">
        <v>998</v>
      </c>
      <c r="U939" s="5" t="s">
        <v>898</v>
      </c>
      <c r="V939" s="5" t="s">
        <v>899</v>
      </c>
      <c r="W939" s="5" t="s">
        <v>900</v>
      </c>
      <c r="X939" s="5" t="s">
        <v>901</v>
      </c>
    </row>
    <row r="940" spans="1:24">
      <c r="A940" s="5" t="s">
        <v>1658</v>
      </c>
      <c r="B940" s="10">
        <v>42127</v>
      </c>
      <c r="C940" s="10"/>
      <c r="D940" s="5" t="s">
        <v>1539</v>
      </c>
      <c r="E940" s="5">
        <v>10001</v>
      </c>
      <c r="F940" s="5" t="s">
        <v>1387</v>
      </c>
      <c r="G940" s="5">
        <v>1</v>
      </c>
      <c r="H940" s="2" t="s">
        <v>1562</v>
      </c>
      <c r="I940" s="2" t="s">
        <v>864</v>
      </c>
      <c r="J940" s="2" t="s">
        <v>866</v>
      </c>
      <c r="K940" s="5" t="s">
        <v>1087</v>
      </c>
      <c r="L940" s="5">
        <v>3324</v>
      </c>
      <c r="M940" s="5">
        <v>1846</v>
      </c>
      <c r="N940" s="5" t="s">
        <v>918</v>
      </c>
      <c r="O940" s="8">
        <v>4</v>
      </c>
      <c r="P940" s="5">
        <v>1846</v>
      </c>
      <c r="Q940" s="5">
        <v>3324</v>
      </c>
      <c r="R940" s="17"/>
      <c r="S940" s="17"/>
      <c r="T940" s="5" t="s">
        <v>1562</v>
      </c>
      <c r="U940" s="5" t="s">
        <v>863</v>
      </c>
      <c r="V940" s="5" t="s">
        <v>864</v>
      </c>
      <c r="W940" s="5" t="s">
        <v>865</v>
      </c>
      <c r="X940" s="5" t="s">
        <v>866</v>
      </c>
    </row>
    <row r="941" spans="1:24">
      <c r="A941" s="5" t="s">
        <v>1659</v>
      </c>
      <c r="B941" s="10">
        <v>42128</v>
      </c>
      <c r="C941" s="10"/>
      <c r="D941" s="5" t="s">
        <v>1546</v>
      </c>
      <c r="E941" s="5">
        <v>10012</v>
      </c>
      <c r="F941" s="5" t="s">
        <v>1364</v>
      </c>
      <c r="G941" s="5">
        <v>1</v>
      </c>
      <c r="H941" s="2" t="s">
        <v>999</v>
      </c>
      <c r="I941" s="2" t="s">
        <v>903</v>
      </c>
      <c r="J941" s="2" t="s">
        <v>904</v>
      </c>
      <c r="K941" s="5" t="s">
        <v>1064</v>
      </c>
      <c r="L941" s="5">
        <v>2645</v>
      </c>
      <c r="M941" s="5">
        <v>1547</v>
      </c>
      <c r="N941" s="5" t="s">
        <v>923</v>
      </c>
      <c r="O941" s="8">
        <v>4</v>
      </c>
      <c r="P941" s="5">
        <v>1547</v>
      </c>
      <c r="Q941" s="5">
        <v>2645</v>
      </c>
      <c r="R941" s="17"/>
      <c r="S941" s="17"/>
      <c r="T941" s="5" t="s">
        <v>999</v>
      </c>
      <c r="U941" s="5" t="s">
        <v>902</v>
      </c>
      <c r="V941" s="5" t="s">
        <v>903</v>
      </c>
      <c r="W941" s="5" t="s">
        <v>879</v>
      </c>
      <c r="X941" s="5" t="s">
        <v>904</v>
      </c>
    </row>
    <row r="942" spans="1:24">
      <c r="A942" s="5" t="s">
        <v>1660</v>
      </c>
      <c r="B942" s="10">
        <v>42128</v>
      </c>
      <c r="C942" s="10"/>
      <c r="D942" s="5" t="s">
        <v>1539</v>
      </c>
      <c r="E942" s="5">
        <v>10006</v>
      </c>
      <c r="F942" s="5" t="s">
        <v>1474</v>
      </c>
      <c r="G942" s="5">
        <v>1</v>
      </c>
      <c r="H942" s="2" t="s">
        <v>1561</v>
      </c>
      <c r="I942" s="2" t="s">
        <v>882</v>
      </c>
      <c r="J942" s="2" t="s">
        <v>884</v>
      </c>
      <c r="K942" s="5" t="s">
        <v>1174</v>
      </c>
      <c r="L942" s="5">
        <v>3844</v>
      </c>
      <c r="M942" s="5">
        <v>2157</v>
      </c>
      <c r="N942" s="5" t="s">
        <v>918</v>
      </c>
      <c r="O942" s="8">
        <v>4</v>
      </c>
      <c r="P942" s="5">
        <v>2157</v>
      </c>
      <c r="Q942" s="5">
        <v>3844</v>
      </c>
      <c r="R942" s="17"/>
      <c r="S942" s="17"/>
      <c r="T942" s="5" t="s">
        <v>1561</v>
      </c>
      <c r="U942" s="5" t="s">
        <v>881</v>
      </c>
      <c r="V942" s="5" t="s">
        <v>882</v>
      </c>
      <c r="W942" s="5" t="s">
        <v>883</v>
      </c>
      <c r="X942" s="5" t="s">
        <v>884</v>
      </c>
    </row>
    <row r="943" spans="1:24">
      <c r="A943" s="5" t="s">
        <v>1661</v>
      </c>
      <c r="B943" s="10">
        <v>42128</v>
      </c>
      <c r="C943" s="10"/>
      <c r="D943" s="5" t="s">
        <v>1542</v>
      </c>
      <c r="E943" s="5">
        <v>10006</v>
      </c>
      <c r="F943" s="5" t="s">
        <v>1429</v>
      </c>
      <c r="G943" s="5">
        <v>1</v>
      </c>
      <c r="H943" s="2" t="s">
        <v>1561</v>
      </c>
      <c r="I943" s="2" t="s">
        <v>882</v>
      </c>
      <c r="J943" s="2" t="s">
        <v>884</v>
      </c>
      <c r="K943" s="5" t="s">
        <v>1129</v>
      </c>
      <c r="L943" s="5">
        <v>4757</v>
      </c>
      <c r="M943" s="5">
        <v>1534</v>
      </c>
      <c r="N943" s="5" t="s">
        <v>918</v>
      </c>
      <c r="O943" s="8">
        <v>4</v>
      </c>
      <c r="P943" s="5">
        <v>1534</v>
      </c>
      <c r="Q943" s="5">
        <v>4757</v>
      </c>
      <c r="R943" s="17"/>
      <c r="S943" s="17"/>
      <c r="T943" s="5" t="s">
        <v>1561</v>
      </c>
      <c r="U943" s="5" t="s">
        <v>881</v>
      </c>
      <c r="V943" s="5" t="s">
        <v>882</v>
      </c>
      <c r="W943" s="5" t="s">
        <v>883</v>
      </c>
      <c r="X943" s="5" t="s">
        <v>884</v>
      </c>
    </row>
    <row r="944" spans="1:24">
      <c r="A944" s="5" t="s">
        <v>1662</v>
      </c>
      <c r="B944" s="10">
        <v>42128</v>
      </c>
      <c r="C944" s="10"/>
      <c r="D944" s="5" t="s">
        <v>1539</v>
      </c>
      <c r="E944" s="5">
        <v>10003</v>
      </c>
      <c r="F944" s="5" t="s">
        <v>1361</v>
      </c>
      <c r="G944" s="5">
        <v>1</v>
      </c>
      <c r="H944" s="2" t="s">
        <v>991</v>
      </c>
      <c r="I944" s="2" t="s">
        <v>872</v>
      </c>
      <c r="J944" s="2" t="s">
        <v>874</v>
      </c>
      <c r="K944" s="5" t="s">
        <v>1061</v>
      </c>
      <c r="L944" s="5">
        <v>4858</v>
      </c>
      <c r="M944" s="5">
        <v>2491</v>
      </c>
      <c r="N944" s="5" t="s">
        <v>918</v>
      </c>
      <c r="O944" s="8">
        <v>4</v>
      </c>
      <c r="P944" s="5">
        <v>2491</v>
      </c>
      <c r="Q944" s="5">
        <v>4858</v>
      </c>
      <c r="R944" s="17"/>
      <c r="S944" s="17"/>
      <c r="T944" s="5" t="s">
        <v>991</v>
      </c>
      <c r="U944" s="5" t="s">
        <v>871</v>
      </c>
      <c r="V944" s="5" t="s">
        <v>872</v>
      </c>
      <c r="W944" s="5" t="s">
        <v>873</v>
      </c>
      <c r="X944" s="5" t="s">
        <v>874</v>
      </c>
    </row>
    <row r="945" spans="1:24">
      <c r="A945" s="5" t="s">
        <v>1663</v>
      </c>
      <c r="B945" s="10">
        <v>42128</v>
      </c>
      <c r="C945" s="10"/>
      <c r="D945" s="5" t="s">
        <v>1541</v>
      </c>
      <c r="E945" s="5">
        <v>10004</v>
      </c>
      <c r="F945" s="5" t="s">
        <v>1521</v>
      </c>
      <c r="G945" s="5">
        <v>2</v>
      </c>
      <c r="H945" s="2" t="s">
        <v>992</v>
      </c>
      <c r="I945" s="2" t="s">
        <v>864</v>
      </c>
      <c r="J945" s="2" t="s">
        <v>876</v>
      </c>
      <c r="K945" s="5" t="s">
        <v>1221</v>
      </c>
      <c r="L945" s="5">
        <v>4711</v>
      </c>
      <c r="M945" s="5">
        <v>1267</v>
      </c>
      <c r="N945" s="5" t="s">
        <v>923</v>
      </c>
      <c r="O945" s="8">
        <v>8</v>
      </c>
      <c r="P945" s="5">
        <v>2534</v>
      </c>
      <c r="Q945" s="5">
        <v>9422</v>
      </c>
      <c r="R945" s="17"/>
      <c r="S945" s="17"/>
      <c r="T945" s="5" t="s">
        <v>992</v>
      </c>
      <c r="U945" s="5" t="s">
        <v>875</v>
      </c>
      <c r="V945" s="5" t="s">
        <v>864</v>
      </c>
      <c r="W945" s="5" t="s">
        <v>865</v>
      </c>
      <c r="X945" s="5" t="s">
        <v>876</v>
      </c>
    </row>
    <row r="946" spans="1:24">
      <c r="A946" s="5" t="s">
        <v>1664</v>
      </c>
      <c r="B946" s="10">
        <v>42129</v>
      </c>
      <c r="C946" s="10"/>
      <c r="D946" s="5" t="s">
        <v>1543</v>
      </c>
      <c r="E946" s="5">
        <v>10013</v>
      </c>
      <c r="F946" s="5" t="s">
        <v>1277</v>
      </c>
      <c r="G946" s="5">
        <v>3</v>
      </c>
      <c r="H946" s="2" t="s">
        <v>1000</v>
      </c>
      <c r="I946" s="2" t="s">
        <v>906</v>
      </c>
      <c r="J946" s="2" t="s">
        <v>908</v>
      </c>
      <c r="K946" s="5" t="s">
        <v>1006</v>
      </c>
      <c r="L946" s="5">
        <v>3377</v>
      </c>
      <c r="M946" s="5">
        <v>2112</v>
      </c>
      <c r="N946" s="5" t="s">
        <v>923</v>
      </c>
      <c r="O946" s="8">
        <v>10</v>
      </c>
      <c r="P946" s="5">
        <v>6336</v>
      </c>
      <c r="Q946" s="5">
        <v>10131</v>
      </c>
      <c r="R946" s="17"/>
      <c r="S946" s="17"/>
      <c r="T946" s="5" t="s">
        <v>1000</v>
      </c>
      <c r="U946" s="5" t="s">
        <v>905</v>
      </c>
      <c r="V946" s="5" t="s">
        <v>906</v>
      </c>
      <c r="W946" s="5" t="s">
        <v>907</v>
      </c>
      <c r="X946" s="5" t="s">
        <v>908</v>
      </c>
    </row>
    <row r="947" spans="1:24">
      <c r="A947" s="5" t="s">
        <v>1665</v>
      </c>
      <c r="B947" s="10">
        <v>42129</v>
      </c>
      <c r="C947" s="10"/>
      <c r="D947" s="5" t="s">
        <v>1540</v>
      </c>
      <c r="E947" s="5">
        <v>10014</v>
      </c>
      <c r="F947" s="5" t="s">
        <v>1483</v>
      </c>
      <c r="G947" s="5">
        <v>3</v>
      </c>
      <c r="H947" s="2" t="s">
        <v>1001</v>
      </c>
      <c r="I947" s="2" t="s">
        <v>910</v>
      </c>
      <c r="J947" s="2" t="s">
        <v>912</v>
      </c>
      <c r="K947" s="5" t="s">
        <v>1183</v>
      </c>
      <c r="L947" s="5">
        <v>4874</v>
      </c>
      <c r="M947" s="5">
        <v>1503</v>
      </c>
      <c r="N947" s="5" t="s">
        <v>918</v>
      </c>
      <c r="O947" s="8">
        <v>5</v>
      </c>
      <c r="P947" s="5">
        <v>4509</v>
      </c>
      <c r="Q947" s="5">
        <v>14622</v>
      </c>
      <c r="R947" s="17"/>
      <c r="S947" s="17"/>
      <c r="T947" s="5" t="s">
        <v>1001</v>
      </c>
      <c r="U947" s="5" t="s">
        <v>909</v>
      </c>
      <c r="V947" s="5" t="s">
        <v>910</v>
      </c>
      <c r="W947" s="5" t="s">
        <v>911</v>
      </c>
      <c r="X947" s="5" t="s">
        <v>912</v>
      </c>
    </row>
    <row r="948" spans="1:24">
      <c r="A948" s="5" t="s">
        <v>1666</v>
      </c>
      <c r="B948" s="10">
        <v>42131</v>
      </c>
      <c r="C948" s="10"/>
      <c r="D948" s="5" t="s">
        <v>1544</v>
      </c>
      <c r="E948" s="5">
        <v>10001</v>
      </c>
      <c r="F948" s="5" t="s">
        <v>1378</v>
      </c>
      <c r="G948" s="5">
        <v>1</v>
      </c>
      <c r="H948" s="2" t="s">
        <v>1562</v>
      </c>
      <c r="I948" s="2" t="s">
        <v>864</v>
      </c>
      <c r="J948" s="2" t="s">
        <v>866</v>
      </c>
      <c r="K948" s="5" t="s">
        <v>1078</v>
      </c>
      <c r="L948" s="5">
        <v>2787</v>
      </c>
      <c r="M948" s="5">
        <v>1470</v>
      </c>
      <c r="N948" s="5" t="s">
        <v>925</v>
      </c>
      <c r="O948" s="8">
        <v>3</v>
      </c>
      <c r="P948" s="5">
        <v>1470</v>
      </c>
      <c r="Q948" s="5">
        <v>2787</v>
      </c>
      <c r="R948" s="17"/>
      <c r="S948" s="17"/>
      <c r="T948" s="5" t="s">
        <v>1562</v>
      </c>
      <c r="U948" s="5" t="s">
        <v>863</v>
      </c>
      <c r="V948" s="5" t="s">
        <v>864</v>
      </c>
      <c r="W948" s="5" t="s">
        <v>865</v>
      </c>
      <c r="X948" s="5" t="s">
        <v>866</v>
      </c>
    </row>
    <row r="949" spans="1:24">
      <c r="A949" s="5" t="s">
        <v>1667</v>
      </c>
      <c r="B949" s="10">
        <v>42133</v>
      </c>
      <c r="C949" s="10"/>
      <c r="D949" s="5" t="s">
        <v>1544</v>
      </c>
      <c r="E949" s="5">
        <v>10007</v>
      </c>
      <c r="F949" s="5" t="s">
        <v>1303</v>
      </c>
      <c r="G949" s="5">
        <v>1</v>
      </c>
      <c r="H949" s="2" t="s">
        <v>994</v>
      </c>
      <c r="I949" s="2" t="s">
        <v>886</v>
      </c>
      <c r="J949" s="2" t="s">
        <v>887</v>
      </c>
      <c r="K949" s="5" t="s">
        <v>946</v>
      </c>
      <c r="L949" s="5">
        <v>2921</v>
      </c>
      <c r="M949" s="5">
        <v>1786</v>
      </c>
      <c r="N949" s="5" t="s">
        <v>920</v>
      </c>
      <c r="O949" s="8">
        <v>3</v>
      </c>
      <c r="P949" s="5">
        <v>1786</v>
      </c>
      <c r="Q949" s="5">
        <v>2921</v>
      </c>
      <c r="R949" s="17"/>
      <c r="S949" s="17"/>
      <c r="T949" s="5" t="s">
        <v>994</v>
      </c>
      <c r="U949" s="5" t="s">
        <v>885</v>
      </c>
      <c r="V949" s="5" t="s">
        <v>886</v>
      </c>
      <c r="W949" s="5" t="s">
        <v>879</v>
      </c>
      <c r="X949" s="5" t="s">
        <v>887</v>
      </c>
    </row>
    <row r="950" spans="1:24">
      <c r="A950" s="5" t="s">
        <v>1668</v>
      </c>
      <c r="B950" s="10">
        <v>42133</v>
      </c>
      <c r="C950" s="10"/>
      <c r="D950" s="5" t="s">
        <v>1539</v>
      </c>
      <c r="E950" s="5">
        <v>10007</v>
      </c>
      <c r="F950" s="5" t="s">
        <v>1401</v>
      </c>
      <c r="G950" s="5">
        <v>1</v>
      </c>
      <c r="H950" s="2" t="s">
        <v>994</v>
      </c>
      <c r="I950" s="2" t="s">
        <v>886</v>
      </c>
      <c r="J950" s="2" t="s">
        <v>887</v>
      </c>
      <c r="K950" s="5" t="s">
        <v>1101</v>
      </c>
      <c r="L950" s="5">
        <v>4230</v>
      </c>
      <c r="M950" s="5">
        <v>1812</v>
      </c>
      <c r="N950" s="5" t="s">
        <v>925</v>
      </c>
      <c r="O950" s="8">
        <v>4</v>
      </c>
      <c r="P950" s="5">
        <v>1812</v>
      </c>
      <c r="Q950" s="5">
        <v>4230</v>
      </c>
      <c r="R950" s="17"/>
      <c r="S950" s="17"/>
      <c r="T950" s="5" t="s">
        <v>994</v>
      </c>
      <c r="U950" s="5" t="s">
        <v>885</v>
      </c>
      <c r="V950" s="5" t="s">
        <v>886</v>
      </c>
      <c r="W950" s="5" t="s">
        <v>879</v>
      </c>
      <c r="X950" s="5" t="s">
        <v>887</v>
      </c>
    </row>
    <row r="951" spans="1:24">
      <c r="A951" s="5" t="s">
        <v>1669</v>
      </c>
      <c r="B951" s="10">
        <v>42134</v>
      </c>
      <c r="C951" s="10"/>
      <c r="D951" s="5" t="s">
        <v>1546</v>
      </c>
      <c r="E951" s="5">
        <v>10003</v>
      </c>
      <c r="F951" s="5" t="s">
        <v>1291</v>
      </c>
      <c r="G951" s="5">
        <v>1</v>
      </c>
      <c r="H951" s="2" t="s">
        <v>991</v>
      </c>
      <c r="I951" s="2" t="s">
        <v>872</v>
      </c>
      <c r="J951" s="2" t="s">
        <v>874</v>
      </c>
      <c r="K951" s="5" t="s">
        <v>941</v>
      </c>
      <c r="L951" s="5">
        <v>3445</v>
      </c>
      <c r="M951" s="5">
        <v>1909</v>
      </c>
      <c r="N951" s="5" t="s">
        <v>921</v>
      </c>
      <c r="O951" s="8">
        <v>4</v>
      </c>
      <c r="P951" s="5">
        <v>1909</v>
      </c>
      <c r="Q951" s="5">
        <v>3445</v>
      </c>
      <c r="R951" s="17"/>
      <c r="S951" s="17"/>
      <c r="T951" s="5" t="s">
        <v>991</v>
      </c>
      <c r="U951" s="5" t="s">
        <v>871</v>
      </c>
      <c r="V951" s="5" t="s">
        <v>872</v>
      </c>
      <c r="W951" s="5" t="s">
        <v>873</v>
      </c>
      <c r="X951" s="5" t="s">
        <v>874</v>
      </c>
    </row>
    <row r="952" spans="1:24">
      <c r="A952" s="5" t="s">
        <v>1670</v>
      </c>
      <c r="B952" s="10">
        <v>42135</v>
      </c>
      <c r="C952" s="10"/>
      <c r="D952" s="5" t="s">
        <v>1546</v>
      </c>
      <c r="E952" s="5">
        <v>10012</v>
      </c>
      <c r="F952" s="5" t="s">
        <v>1486</v>
      </c>
      <c r="G952" s="5">
        <v>1</v>
      </c>
      <c r="H952" s="2" t="s">
        <v>999</v>
      </c>
      <c r="I952" s="2" t="s">
        <v>903</v>
      </c>
      <c r="J952" s="2" t="s">
        <v>904</v>
      </c>
      <c r="K952" s="5" t="s">
        <v>1186</v>
      </c>
      <c r="L952" s="5">
        <v>3555</v>
      </c>
      <c r="M952" s="5">
        <v>1564</v>
      </c>
      <c r="N952" s="5" t="s">
        <v>918</v>
      </c>
      <c r="O952" s="8">
        <v>4</v>
      </c>
      <c r="P952" s="5">
        <v>1564</v>
      </c>
      <c r="Q952" s="5">
        <v>3555</v>
      </c>
      <c r="R952" s="17"/>
      <c r="S952" s="17"/>
      <c r="T952" s="5" t="s">
        <v>999</v>
      </c>
      <c r="U952" s="5" t="s">
        <v>902</v>
      </c>
      <c r="V952" s="5" t="s">
        <v>903</v>
      </c>
      <c r="W952" s="5" t="s">
        <v>879</v>
      </c>
      <c r="X952" s="5" t="s">
        <v>904</v>
      </c>
    </row>
    <row r="953" spans="1:24">
      <c r="A953" s="5" t="s">
        <v>1671</v>
      </c>
      <c r="B953" s="10">
        <v>42135</v>
      </c>
      <c r="C953" s="10"/>
      <c r="D953" s="5" t="s">
        <v>1545</v>
      </c>
      <c r="E953" s="5">
        <v>10015</v>
      </c>
      <c r="F953" s="5" t="s">
        <v>1372</v>
      </c>
      <c r="G953" s="5">
        <v>2</v>
      </c>
      <c r="H953" s="2" t="s">
        <v>1002</v>
      </c>
      <c r="I953" s="2" t="s">
        <v>914</v>
      </c>
      <c r="J953" s="2" t="s">
        <v>915</v>
      </c>
      <c r="K953" s="5" t="s">
        <v>1072</v>
      </c>
      <c r="L953" s="5">
        <v>3065</v>
      </c>
      <c r="M953" s="5">
        <v>1426</v>
      </c>
      <c r="N953" s="5" t="s">
        <v>923</v>
      </c>
      <c r="O953" s="8">
        <v>6</v>
      </c>
      <c r="P953" s="5">
        <v>2852</v>
      </c>
      <c r="Q953" s="5">
        <v>6130</v>
      </c>
      <c r="R953" s="17"/>
      <c r="S953" s="17"/>
      <c r="T953" s="5" t="s">
        <v>1002</v>
      </c>
      <c r="U953" s="5" t="s">
        <v>913</v>
      </c>
      <c r="V953" s="5" t="s">
        <v>914</v>
      </c>
      <c r="W953" s="5" t="s">
        <v>907</v>
      </c>
      <c r="X953" s="5" t="s">
        <v>915</v>
      </c>
    </row>
    <row r="954" spans="1:24">
      <c r="A954" s="5" t="s">
        <v>1672</v>
      </c>
      <c r="B954" s="10">
        <v>42138</v>
      </c>
      <c r="C954" s="10"/>
      <c r="D954" s="5" t="s">
        <v>1542</v>
      </c>
      <c r="E954" s="5">
        <v>10014</v>
      </c>
      <c r="F954" s="5" t="s">
        <v>1354</v>
      </c>
      <c r="G954" s="5">
        <v>1</v>
      </c>
      <c r="H954" s="2" t="s">
        <v>1001</v>
      </c>
      <c r="I954" s="2" t="s">
        <v>910</v>
      </c>
      <c r="J954" s="2" t="s">
        <v>912</v>
      </c>
      <c r="K954" s="5" t="s">
        <v>1054</v>
      </c>
      <c r="L954" s="5">
        <v>2772</v>
      </c>
      <c r="M954" s="5">
        <v>1527</v>
      </c>
      <c r="N954" s="5" t="s">
        <v>925</v>
      </c>
      <c r="O954" s="8">
        <v>4</v>
      </c>
      <c r="P954" s="5">
        <v>1527</v>
      </c>
      <c r="Q954" s="5">
        <v>2772</v>
      </c>
      <c r="R954" s="17"/>
      <c r="S954" s="17"/>
      <c r="T954" s="5" t="s">
        <v>1001</v>
      </c>
      <c r="U954" s="5" t="s">
        <v>909</v>
      </c>
      <c r="V954" s="5" t="s">
        <v>910</v>
      </c>
      <c r="W954" s="5" t="s">
        <v>911</v>
      </c>
      <c r="X954" s="5" t="s">
        <v>912</v>
      </c>
    </row>
    <row r="955" spans="1:24">
      <c r="A955" s="5" t="s">
        <v>1673</v>
      </c>
      <c r="B955" s="10">
        <v>42138</v>
      </c>
      <c r="C955" s="10"/>
      <c r="D955" s="5" t="s">
        <v>1544</v>
      </c>
      <c r="E955" s="5">
        <v>10008</v>
      </c>
      <c r="F955" s="5" t="s">
        <v>1390</v>
      </c>
      <c r="G955" s="5">
        <v>1</v>
      </c>
      <c r="H955" s="2" t="s">
        <v>995</v>
      </c>
      <c r="I955" s="2" t="s">
        <v>889</v>
      </c>
      <c r="J955" s="2" t="s">
        <v>890</v>
      </c>
      <c r="K955" s="5" t="s">
        <v>1090</v>
      </c>
      <c r="L955" s="5">
        <v>4420</v>
      </c>
      <c r="M955" s="5">
        <v>1797</v>
      </c>
      <c r="N955" s="5" t="s">
        <v>925</v>
      </c>
      <c r="O955" s="8">
        <v>3</v>
      </c>
      <c r="P955" s="5">
        <v>1797</v>
      </c>
      <c r="Q955" s="5">
        <v>4420</v>
      </c>
      <c r="R955" s="17"/>
      <c r="S955" s="17"/>
      <c r="T955" s="5" t="s">
        <v>995</v>
      </c>
      <c r="U955" s="5" t="s">
        <v>888</v>
      </c>
      <c r="V955" s="5" t="s">
        <v>889</v>
      </c>
      <c r="W955" s="5" t="s">
        <v>865</v>
      </c>
      <c r="X955" s="5" t="s">
        <v>890</v>
      </c>
    </row>
    <row r="956" spans="1:24">
      <c r="A956" s="5" t="s">
        <v>1674</v>
      </c>
      <c r="B956" s="10">
        <v>42138</v>
      </c>
      <c r="C956" s="10"/>
      <c r="D956" s="5" t="s">
        <v>1540</v>
      </c>
      <c r="E956" s="5">
        <v>10010</v>
      </c>
      <c r="F956" s="5" t="s">
        <v>1490</v>
      </c>
      <c r="G956" s="5">
        <v>1</v>
      </c>
      <c r="H956" s="2" t="s">
        <v>997</v>
      </c>
      <c r="I956" s="2" t="s">
        <v>896</v>
      </c>
      <c r="J956" s="2" t="s">
        <v>897</v>
      </c>
      <c r="K956" s="5" t="s">
        <v>1190</v>
      </c>
      <c r="L956" s="5">
        <v>4685</v>
      </c>
      <c r="M956" s="5">
        <v>2036</v>
      </c>
      <c r="N956" s="5" t="s">
        <v>923</v>
      </c>
      <c r="O956" s="8">
        <v>5</v>
      </c>
      <c r="P956" s="5">
        <v>2036</v>
      </c>
      <c r="Q956" s="5">
        <v>4685</v>
      </c>
      <c r="R956" s="17"/>
      <c r="S956" s="17"/>
      <c r="T956" s="5" t="s">
        <v>997</v>
      </c>
      <c r="U956" s="5" t="s">
        <v>895</v>
      </c>
      <c r="V956" s="5" t="s">
        <v>896</v>
      </c>
      <c r="W956" s="5" t="s">
        <v>879</v>
      </c>
      <c r="X956" s="5" t="s">
        <v>897</v>
      </c>
    </row>
    <row r="957" spans="1:24">
      <c r="A957" s="5" t="s">
        <v>1675</v>
      </c>
      <c r="B957" s="10">
        <v>42138</v>
      </c>
      <c r="C957" s="10"/>
      <c r="D957" s="5" t="s">
        <v>1546</v>
      </c>
      <c r="E957" s="5">
        <v>10004</v>
      </c>
      <c r="F957" s="5" t="s">
        <v>1435</v>
      </c>
      <c r="G957" s="5">
        <v>2</v>
      </c>
      <c r="H957" s="2" t="s">
        <v>992</v>
      </c>
      <c r="I957" s="2" t="s">
        <v>864</v>
      </c>
      <c r="J957" s="2" t="s">
        <v>876</v>
      </c>
      <c r="K957" s="5" t="s">
        <v>1135</v>
      </c>
      <c r="L957" s="5">
        <v>3290</v>
      </c>
      <c r="M957" s="5">
        <v>1720</v>
      </c>
      <c r="N957" s="5" t="s">
        <v>918</v>
      </c>
      <c r="O957" s="8">
        <v>4</v>
      </c>
      <c r="P957" s="5">
        <v>3440</v>
      </c>
      <c r="Q957" s="5">
        <v>6580</v>
      </c>
      <c r="R957" s="17"/>
      <c r="S957" s="17"/>
      <c r="T957" s="5" t="s">
        <v>992</v>
      </c>
      <c r="U957" s="5" t="s">
        <v>875</v>
      </c>
      <c r="V957" s="5" t="s">
        <v>864</v>
      </c>
      <c r="W957" s="5" t="s">
        <v>865</v>
      </c>
      <c r="X957" s="5" t="s">
        <v>876</v>
      </c>
    </row>
    <row r="958" spans="1:24">
      <c r="A958" s="5" t="s">
        <v>1676</v>
      </c>
      <c r="B958" s="10">
        <v>42142</v>
      </c>
      <c r="C958" s="10"/>
      <c r="D958" s="5" t="s">
        <v>1540</v>
      </c>
      <c r="E958" s="5">
        <v>10004</v>
      </c>
      <c r="F958" s="5" t="s">
        <v>1502</v>
      </c>
      <c r="G958" s="5">
        <v>1</v>
      </c>
      <c r="H958" s="2" t="s">
        <v>992</v>
      </c>
      <c r="I958" s="2" t="s">
        <v>864</v>
      </c>
      <c r="J958" s="2" t="s">
        <v>876</v>
      </c>
      <c r="K958" s="5" t="s">
        <v>1202</v>
      </c>
      <c r="L958" s="5">
        <v>2775</v>
      </c>
      <c r="M958" s="5">
        <v>1946</v>
      </c>
      <c r="N958" s="5" t="s">
        <v>923</v>
      </c>
      <c r="O958" s="8">
        <v>5</v>
      </c>
      <c r="P958" s="5">
        <v>1946</v>
      </c>
      <c r="Q958" s="5">
        <v>2775</v>
      </c>
      <c r="R958" s="17"/>
      <c r="S958" s="17"/>
      <c r="T958" s="5" t="s">
        <v>992</v>
      </c>
      <c r="U958" s="5" t="s">
        <v>875</v>
      </c>
      <c r="V958" s="5" t="s">
        <v>864</v>
      </c>
      <c r="W958" s="5" t="s">
        <v>865</v>
      </c>
      <c r="X958" s="5" t="s">
        <v>876</v>
      </c>
    </row>
    <row r="959" spans="1:24">
      <c r="A959" s="5" t="s">
        <v>1677</v>
      </c>
      <c r="B959" s="10">
        <v>42142</v>
      </c>
      <c r="C959" s="10"/>
      <c r="D959" s="5" t="s">
        <v>1540</v>
      </c>
      <c r="E959" s="5">
        <v>10007</v>
      </c>
      <c r="F959" s="5" t="s">
        <v>1361</v>
      </c>
      <c r="G959" s="5">
        <v>1</v>
      </c>
      <c r="H959" s="2" t="s">
        <v>994</v>
      </c>
      <c r="I959" s="2" t="s">
        <v>886</v>
      </c>
      <c r="J959" s="2" t="s">
        <v>887</v>
      </c>
      <c r="K959" s="5" t="s">
        <v>1061</v>
      </c>
      <c r="L959" s="5">
        <v>4858</v>
      </c>
      <c r="M959" s="5">
        <v>2491</v>
      </c>
      <c r="N959" s="5" t="s">
        <v>918</v>
      </c>
      <c r="O959" s="8">
        <v>5</v>
      </c>
      <c r="P959" s="5">
        <v>2491</v>
      </c>
      <c r="Q959" s="5">
        <v>4858</v>
      </c>
      <c r="R959" s="17"/>
      <c r="S959" s="17"/>
      <c r="T959" s="5" t="s">
        <v>994</v>
      </c>
      <c r="U959" s="5" t="s">
        <v>885</v>
      </c>
      <c r="V959" s="5" t="s">
        <v>886</v>
      </c>
      <c r="W959" s="5" t="s">
        <v>879</v>
      </c>
      <c r="X959" s="5" t="s">
        <v>887</v>
      </c>
    </row>
    <row r="960" spans="1:24">
      <c r="A960" s="5" t="s">
        <v>1678</v>
      </c>
      <c r="B960" s="10">
        <v>42142</v>
      </c>
      <c r="C960" s="10"/>
      <c r="D960" s="5" t="s">
        <v>1546</v>
      </c>
      <c r="E960" s="5">
        <v>10006</v>
      </c>
      <c r="F960" s="5" t="s">
        <v>1471</v>
      </c>
      <c r="G960" s="5">
        <v>3</v>
      </c>
      <c r="H960" s="2" t="s">
        <v>1561</v>
      </c>
      <c r="I960" s="2" t="s">
        <v>882</v>
      </c>
      <c r="J960" s="2" t="s">
        <v>884</v>
      </c>
      <c r="K960" s="5" t="s">
        <v>1171</v>
      </c>
      <c r="L960" s="5">
        <v>4576</v>
      </c>
      <c r="M960" s="5">
        <v>2188</v>
      </c>
      <c r="N960" s="5" t="s">
        <v>918</v>
      </c>
      <c r="O960" s="8">
        <v>4</v>
      </c>
      <c r="P960" s="5">
        <v>6564</v>
      </c>
      <c r="Q960" s="5">
        <v>13728</v>
      </c>
      <c r="R960" s="17"/>
      <c r="S960" s="17"/>
      <c r="T960" s="5" t="s">
        <v>1561</v>
      </c>
      <c r="U960" s="5" t="s">
        <v>881</v>
      </c>
      <c r="V960" s="5" t="s">
        <v>882</v>
      </c>
      <c r="W960" s="5" t="s">
        <v>883</v>
      </c>
      <c r="X960" s="5" t="s">
        <v>884</v>
      </c>
    </row>
    <row r="961" spans="1:24">
      <c r="A961" s="5" t="s">
        <v>1679</v>
      </c>
      <c r="B961" s="10">
        <v>42143</v>
      </c>
      <c r="C961" s="10"/>
      <c r="D961" s="5" t="s">
        <v>1545</v>
      </c>
      <c r="E961" s="5">
        <v>10015</v>
      </c>
      <c r="F961" s="5" t="s">
        <v>1359</v>
      </c>
      <c r="G961" s="5">
        <v>1</v>
      </c>
      <c r="H961" s="2" t="s">
        <v>1002</v>
      </c>
      <c r="I961" s="2" t="s">
        <v>914</v>
      </c>
      <c r="J961" s="2" t="s">
        <v>915</v>
      </c>
      <c r="K961" s="5" t="s">
        <v>1059</v>
      </c>
      <c r="L961" s="5">
        <v>3645</v>
      </c>
      <c r="M961" s="5">
        <v>2466</v>
      </c>
      <c r="N961" s="5" t="s">
        <v>925</v>
      </c>
      <c r="O961" s="8">
        <v>6</v>
      </c>
      <c r="P961" s="5">
        <v>2466</v>
      </c>
      <c r="Q961" s="5">
        <v>3645</v>
      </c>
      <c r="R961" s="17"/>
      <c r="S961" s="17"/>
      <c r="T961" s="5" t="s">
        <v>1002</v>
      </c>
      <c r="U961" s="5" t="s">
        <v>913</v>
      </c>
      <c r="V961" s="5" t="s">
        <v>914</v>
      </c>
      <c r="W961" s="5" t="s">
        <v>907</v>
      </c>
      <c r="X961" s="5" t="s">
        <v>915</v>
      </c>
    </row>
    <row r="962" spans="1:24">
      <c r="A962" s="5" t="s">
        <v>1680</v>
      </c>
      <c r="B962" s="10">
        <v>42143</v>
      </c>
      <c r="C962" s="10"/>
      <c r="D962" s="5" t="s">
        <v>1540</v>
      </c>
      <c r="E962" s="5">
        <v>10008</v>
      </c>
      <c r="F962" s="5" t="s">
        <v>1347</v>
      </c>
      <c r="G962" s="5">
        <v>1</v>
      </c>
      <c r="H962" s="2" t="s">
        <v>995</v>
      </c>
      <c r="I962" s="2" t="s">
        <v>889</v>
      </c>
      <c r="J962" s="2" t="s">
        <v>890</v>
      </c>
      <c r="K962" s="5" t="s">
        <v>1047</v>
      </c>
      <c r="L962" s="5">
        <v>4564</v>
      </c>
      <c r="M962" s="5">
        <v>1823</v>
      </c>
      <c r="N962" s="5" t="s">
        <v>918</v>
      </c>
      <c r="O962" s="8">
        <v>5</v>
      </c>
      <c r="P962" s="5">
        <v>1823</v>
      </c>
      <c r="Q962" s="5">
        <v>4564</v>
      </c>
      <c r="R962" s="17"/>
      <c r="S962" s="17"/>
      <c r="T962" s="5" t="s">
        <v>995</v>
      </c>
      <c r="U962" s="5" t="s">
        <v>888</v>
      </c>
      <c r="V962" s="5" t="s">
        <v>889</v>
      </c>
      <c r="W962" s="5" t="s">
        <v>865</v>
      </c>
      <c r="X962" s="5" t="s">
        <v>890</v>
      </c>
    </row>
    <row r="963" spans="1:24">
      <c r="A963" s="5" t="s">
        <v>1681</v>
      </c>
      <c r="B963" s="10">
        <v>42143</v>
      </c>
      <c r="C963" s="10"/>
      <c r="D963" s="5" t="s">
        <v>1545</v>
      </c>
      <c r="E963" s="5">
        <v>10015</v>
      </c>
      <c r="F963" s="5" t="s">
        <v>1414</v>
      </c>
      <c r="G963" s="5">
        <v>2</v>
      </c>
      <c r="H963" s="2" t="s">
        <v>1002</v>
      </c>
      <c r="I963" s="2" t="s">
        <v>914</v>
      </c>
      <c r="J963" s="2" t="s">
        <v>915</v>
      </c>
      <c r="K963" s="5" t="s">
        <v>1114</v>
      </c>
      <c r="L963" s="5">
        <v>2856</v>
      </c>
      <c r="M963" s="5">
        <v>1780</v>
      </c>
      <c r="N963" s="5" t="s">
        <v>918</v>
      </c>
      <c r="O963" s="8">
        <v>6</v>
      </c>
      <c r="P963" s="5">
        <v>3560</v>
      </c>
      <c r="Q963" s="5">
        <v>5712</v>
      </c>
      <c r="R963" s="17"/>
      <c r="S963" s="17"/>
      <c r="T963" s="5" t="s">
        <v>1002</v>
      </c>
      <c r="U963" s="5" t="s">
        <v>913</v>
      </c>
      <c r="V963" s="5" t="s">
        <v>914</v>
      </c>
      <c r="W963" s="5" t="s">
        <v>907</v>
      </c>
      <c r="X963" s="5" t="s">
        <v>915</v>
      </c>
    </row>
    <row r="964" spans="1:24">
      <c r="A964" s="5" t="s">
        <v>1682</v>
      </c>
      <c r="B964" s="10">
        <v>42146</v>
      </c>
      <c r="C964" s="10"/>
      <c r="D964" s="5" t="s">
        <v>1539</v>
      </c>
      <c r="E964" s="5">
        <v>10003</v>
      </c>
      <c r="F964" s="5" t="s">
        <v>1388</v>
      </c>
      <c r="G964" s="5">
        <v>2</v>
      </c>
      <c r="H964" s="2" t="s">
        <v>991</v>
      </c>
      <c r="I964" s="2" t="s">
        <v>872</v>
      </c>
      <c r="J964" s="2" t="s">
        <v>874</v>
      </c>
      <c r="K964" s="5" t="s">
        <v>1088</v>
      </c>
      <c r="L964" s="5">
        <v>2523</v>
      </c>
      <c r="M964" s="5">
        <v>1665</v>
      </c>
      <c r="N964" s="5" t="s">
        <v>918</v>
      </c>
      <c r="O964" s="8">
        <v>4</v>
      </c>
      <c r="P964" s="5">
        <v>3330</v>
      </c>
      <c r="Q964" s="5">
        <v>5046</v>
      </c>
      <c r="R964" s="17"/>
      <c r="S964" s="17"/>
      <c r="T964" s="5" t="s">
        <v>991</v>
      </c>
      <c r="U964" s="5" t="s">
        <v>871</v>
      </c>
      <c r="V964" s="5" t="s">
        <v>872</v>
      </c>
      <c r="W964" s="5" t="s">
        <v>873</v>
      </c>
      <c r="X964" s="5" t="s">
        <v>874</v>
      </c>
    </row>
    <row r="965" spans="1:24">
      <c r="A965" s="5" t="s">
        <v>1683</v>
      </c>
      <c r="B965" s="10">
        <v>42147</v>
      </c>
      <c r="C965" s="10"/>
      <c r="D965" s="5" t="s">
        <v>1542</v>
      </c>
      <c r="E965" s="5">
        <v>10004</v>
      </c>
      <c r="F965" s="5" t="s">
        <v>1272</v>
      </c>
      <c r="G965" s="5">
        <v>1</v>
      </c>
      <c r="H965" s="2" t="s">
        <v>992</v>
      </c>
      <c r="I965" s="2" t="s">
        <v>864</v>
      </c>
      <c r="J965" s="2" t="s">
        <v>876</v>
      </c>
      <c r="K965" s="5" t="s">
        <v>960</v>
      </c>
      <c r="L965" s="5">
        <v>4719</v>
      </c>
      <c r="M965" s="5">
        <v>2043</v>
      </c>
      <c r="N965" s="5" t="s">
        <v>918</v>
      </c>
      <c r="O965" s="8">
        <v>4</v>
      </c>
      <c r="P965" s="5">
        <v>2043</v>
      </c>
      <c r="Q965" s="5">
        <v>4719</v>
      </c>
      <c r="R965" s="17"/>
      <c r="S965" s="17"/>
      <c r="T965" s="5" t="s">
        <v>992</v>
      </c>
      <c r="U965" s="5" t="s">
        <v>875</v>
      </c>
      <c r="V965" s="5" t="s">
        <v>864</v>
      </c>
      <c r="W965" s="5" t="s">
        <v>865</v>
      </c>
      <c r="X965" s="5" t="s">
        <v>876</v>
      </c>
    </row>
    <row r="966" spans="1:24">
      <c r="A966" s="5" t="s">
        <v>1684</v>
      </c>
      <c r="B966" s="10">
        <v>42147</v>
      </c>
      <c r="C966" s="10"/>
      <c r="D966" s="5" t="s">
        <v>1542</v>
      </c>
      <c r="E966" s="5">
        <v>10014</v>
      </c>
      <c r="F966" s="5" t="s">
        <v>1483</v>
      </c>
      <c r="G966" s="5">
        <v>1</v>
      </c>
      <c r="H966" s="2" t="s">
        <v>1001</v>
      </c>
      <c r="I966" s="2" t="s">
        <v>910</v>
      </c>
      <c r="J966" s="2" t="s">
        <v>912</v>
      </c>
      <c r="K966" s="5" t="s">
        <v>1183</v>
      </c>
      <c r="L966" s="5">
        <v>4874</v>
      </c>
      <c r="M966" s="5">
        <v>1503</v>
      </c>
      <c r="N966" s="5" t="s">
        <v>918</v>
      </c>
      <c r="O966" s="8">
        <v>4</v>
      </c>
      <c r="P966" s="5">
        <v>1503</v>
      </c>
      <c r="Q966" s="5">
        <v>4874</v>
      </c>
      <c r="R966" s="17"/>
      <c r="S966" s="17"/>
      <c r="T966" s="5" t="s">
        <v>1001</v>
      </c>
      <c r="U966" s="5" t="s">
        <v>909</v>
      </c>
      <c r="V966" s="5" t="s">
        <v>910</v>
      </c>
      <c r="W966" s="5" t="s">
        <v>911</v>
      </c>
      <c r="X966" s="5" t="s">
        <v>912</v>
      </c>
    </row>
    <row r="967" spans="1:24">
      <c r="A967" s="5" t="s">
        <v>1685</v>
      </c>
      <c r="B967" s="10">
        <v>42147</v>
      </c>
      <c r="C967" s="10"/>
      <c r="D967" s="5" t="s">
        <v>1540</v>
      </c>
      <c r="E967" s="5">
        <v>10002</v>
      </c>
      <c r="F967" s="5" t="s">
        <v>1531</v>
      </c>
      <c r="G967" s="5">
        <v>2</v>
      </c>
      <c r="H967" s="2" t="s">
        <v>990</v>
      </c>
      <c r="I967" s="2" t="s">
        <v>868</v>
      </c>
      <c r="J967" s="2" t="s">
        <v>870</v>
      </c>
      <c r="K967" s="5" t="s">
        <v>1231</v>
      </c>
      <c r="L967" s="5">
        <v>3479</v>
      </c>
      <c r="M967" s="5">
        <v>2056</v>
      </c>
      <c r="N967" s="5" t="s">
        <v>918</v>
      </c>
      <c r="O967" s="8">
        <v>5</v>
      </c>
      <c r="P967" s="5">
        <v>4112</v>
      </c>
      <c r="Q967" s="5">
        <v>6958</v>
      </c>
      <c r="R967" s="17"/>
      <c r="S967" s="17"/>
      <c r="T967" s="5" t="s">
        <v>990</v>
      </c>
      <c r="U967" s="5" t="s">
        <v>867</v>
      </c>
      <c r="V967" s="5" t="s">
        <v>868</v>
      </c>
      <c r="W967" s="5" t="s">
        <v>869</v>
      </c>
      <c r="X967" s="5" t="s">
        <v>870</v>
      </c>
    </row>
    <row r="968" spans="1:24">
      <c r="A968" s="5" t="s">
        <v>1686</v>
      </c>
      <c r="B968" s="10">
        <v>42148</v>
      </c>
      <c r="C968" s="10"/>
      <c r="D968" s="5" t="s">
        <v>1546</v>
      </c>
      <c r="E968" s="5">
        <v>10014</v>
      </c>
      <c r="F968" s="5" t="s">
        <v>1391</v>
      </c>
      <c r="G968" s="5">
        <v>1</v>
      </c>
      <c r="H968" s="2" t="s">
        <v>1001</v>
      </c>
      <c r="I968" s="2" t="s">
        <v>910</v>
      </c>
      <c r="J968" s="2" t="s">
        <v>912</v>
      </c>
      <c r="K968" s="5" t="s">
        <v>1091</v>
      </c>
      <c r="L968" s="5">
        <v>3277</v>
      </c>
      <c r="M968" s="5">
        <v>1891</v>
      </c>
      <c r="N968" s="5" t="s">
        <v>918</v>
      </c>
      <c r="O968" s="8">
        <v>4</v>
      </c>
      <c r="P968" s="5">
        <v>1891</v>
      </c>
      <c r="Q968" s="5">
        <v>3277</v>
      </c>
      <c r="R968" s="17"/>
      <c r="S968" s="17"/>
      <c r="T968" s="5" t="s">
        <v>1001</v>
      </c>
      <c r="U968" s="5" t="s">
        <v>909</v>
      </c>
      <c r="V968" s="5" t="s">
        <v>910</v>
      </c>
      <c r="W968" s="5" t="s">
        <v>911</v>
      </c>
      <c r="X968" s="5" t="s">
        <v>912</v>
      </c>
    </row>
    <row r="969" spans="1:24">
      <c r="A969" s="5" t="s">
        <v>1687</v>
      </c>
      <c r="B969" s="10">
        <v>42148</v>
      </c>
      <c r="C969" s="10"/>
      <c r="D969" s="5" t="s">
        <v>1543</v>
      </c>
      <c r="E969" s="5">
        <v>10015</v>
      </c>
      <c r="F969" s="5" t="s">
        <v>1312</v>
      </c>
      <c r="G969" s="5">
        <v>1</v>
      </c>
      <c r="H969" s="2" t="s">
        <v>1002</v>
      </c>
      <c r="I969" s="2" t="s">
        <v>914</v>
      </c>
      <c r="J969" s="2" t="s">
        <v>915</v>
      </c>
      <c r="K969" s="5" t="s">
        <v>1017</v>
      </c>
      <c r="L969" s="5">
        <v>3566</v>
      </c>
      <c r="M969" s="5">
        <v>2276</v>
      </c>
      <c r="N969" s="5" t="s">
        <v>918</v>
      </c>
      <c r="O969" s="8">
        <v>10</v>
      </c>
      <c r="P969" s="5">
        <v>2276</v>
      </c>
      <c r="Q969" s="5">
        <v>3566</v>
      </c>
      <c r="R969" s="17"/>
      <c r="S969" s="17"/>
      <c r="T969" s="5" t="s">
        <v>1002</v>
      </c>
      <c r="U969" s="5" t="s">
        <v>913</v>
      </c>
      <c r="V969" s="5" t="s">
        <v>914</v>
      </c>
      <c r="W969" s="5" t="s">
        <v>907</v>
      </c>
      <c r="X969" s="5" t="s">
        <v>915</v>
      </c>
    </row>
    <row r="970" spans="1:24">
      <c r="A970" s="5" t="s">
        <v>1688</v>
      </c>
      <c r="B970" s="10">
        <v>42148</v>
      </c>
      <c r="C970" s="10"/>
      <c r="D970" s="5" t="s">
        <v>1542</v>
      </c>
      <c r="E970" s="5">
        <v>10006</v>
      </c>
      <c r="F970" s="5" t="s">
        <v>1375</v>
      </c>
      <c r="G970" s="5">
        <v>2</v>
      </c>
      <c r="H970" s="2" t="s">
        <v>1561</v>
      </c>
      <c r="I970" s="2" t="s">
        <v>882</v>
      </c>
      <c r="J970" s="2" t="s">
        <v>884</v>
      </c>
      <c r="K970" s="5" t="s">
        <v>1075</v>
      </c>
      <c r="L970" s="5">
        <v>4209</v>
      </c>
      <c r="M970" s="5">
        <v>1692</v>
      </c>
      <c r="N970" s="5" t="s">
        <v>925</v>
      </c>
      <c r="O970" s="8">
        <v>4</v>
      </c>
      <c r="P970" s="5">
        <v>3384</v>
      </c>
      <c r="Q970" s="5">
        <v>8418</v>
      </c>
      <c r="R970" s="17"/>
      <c r="S970" s="17"/>
      <c r="T970" s="5" t="s">
        <v>1561</v>
      </c>
      <c r="U970" s="5" t="s">
        <v>881</v>
      </c>
      <c r="V970" s="5" t="s">
        <v>882</v>
      </c>
      <c r="W970" s="5" t="s">
        <v>883</v>
      </c>
      <c r="X970" s="5" t="s">
        <v>884</v>
      </c>
    </row>
    <row r="971" spans="1:24">
      <c r="A971" s="5" t="s">
        <v>1689</v>
      </c>
      <c r="B971" s="10">
        <v>42148</v>
      </c>
      <c r="C971" s="10"/>
      <c r="D971" s="5" t="s">
        <v>1540</v>
      </c>
      <c r="E971" s="5">
        <v>10008</v>
      </c>
      <c r="F971" s="5" t="s">
        <v>1266</v>
      </c>
      <c r="G971" s="5">
        <v>3</v>
      </c>
      <c r="H971" s="2" t="s">
        <v>995</v>
      </c>
      <c r="I971" s="2" t="s">
        <v>889</v>
      </c>
      <c r="J971" s="2" t="s">
        <v>890</v>
      </c>
      <c r="K971" s="5" t="s">
        <v>976</v>
      </c>
      <c r="L971" s="5">
        <v>4378</v>
      </c>
      <c r="M971" s="5">
        <v>1998</v>
      </c>
      <c r="N971" s="5" t="s">
        <v>920</v>
      </c>
      <c r="O971" s="8">
        <v>5</v>
      </c>
      <c r="P971" s="5">
        <v>5994</v>
      </c>
      <c r="Q971" s="5">
        <v>13134</v>
      </c>
      <c r="R971" s="17"/>
      <c r="S971" s="17"/>
      <c r="T971" s="5" t="s">
        <v>995</v>
      </c>
      <c r="U971" s="5" t="s">
        <v>888</v>
      </c>
      <c r="V971" s="5" t="s">
        <v>889</v>
      </c>
      <c r="W971" s="5" t="s">
        <v>865</v>
      </c>
      <c r="X971" s="5" t="s">
        <v>890</v>
      </c>
    </row>
    <row r="972" spans="1:24">
      <c r="A972" s="5" t="s">
        <v>1690</v>
      </c>
      <c r="B972" s="10">
        <v>42149</v>
      </c>
      <c r="C972" s="10"/>
      <c r="D972" s="5" t="s">
        <v>1540</v>
      </c>
      <c r="E972" s="5">
        <v>10009</v>
      </c>
      <c r="F972" s="5" t="s">
        <v>1362</v>
      </c>
      <c r="G972" s="5">
        <v>1</v>
      </c>
      <c r="H972" s="2" t="s">
        <v>996</v>
      </c>
      <c r="I972" s="2" t="s">
        <v>892</v>
      </c>
      <c r="J972" s="2" t="s">
        <v>894</v>
      </c>
      <c r="K972" s="5" t="s">
        <v>1062</v>
      </c>
      <c r="L972" s="5">
        <v>2850</v>
      </c>
      <c r="M972" s="5">
        <v>2007</v>
      </c>
      <c r="N972" s="5" t="s">
        <v>925</v>
      </c>
      <c r="O972" s="8">
        <v>5</v>
      </c>
      <c r="P972" s="5">
        <v>2007</v>
      </c>
      <c r="Q972" s="5">
        <v>2850</v>
      </c>
      <c r="R972" s="17"/>
      <c r="S972" s="17"/>
      <c r="T972" s="5" t="s">
        <v>996</v>
      </c>
      <c r="U972" s="5" t="s">
        <v>891</v>
      </c>
      <c r="V972" s="5" t="s">
        <v>892</v>
      </c>
      <c r="W972" s="5" t="s">
        <v>893</v>
      </c>
      <c r="X972" s="5" t="s">
        <v>894</v>
      </c>
    </row>
    <row r="973" spans="1:24">
      <c r="A973" s="5" t="s">
        <v>1691</v>
      </c>
      <c r="B973" s="10">
        <v>42149</v>
      </c>
      <c r="C973" s="10"/>
      <c r="D973" s="5" t="s">
        <v>1540</v>
      </c>
      <c r="E973" s="5">
        <v>10005</v>
      </c>
      <c r="F973" s="5" t="s">
        <v>1260</v>
      </c>
      <c r="G973" s="5">
        <v>1</v>
      </c>
      <c r="H973" s="2" t="s">
        <v>993</v>
      </c>
      <c r="I973" s="2" t="s">
        <v>878</v>
      </c>
      <c r="J973" s="2" t="s">
        <v>880</v>
      </c>
      <c r="K973" s="5" t="s">
        <v>956</v>
      </c>
      <c r="L973" s="5">
        <v>3112</v>
      </c>
      <c r="M973" s="5">
        <v>1766</v>
      </c>
      <c r="N973" s="5" t="s">
        <v>918</v>
      </c>
      <c r="O973" s="8">
        <v>5</v>
      </c>
      <c r="P973" s="5">
        <v>1766</v>
      </c>
      <c r="Q973" s="5">
        <v>3112</v>
      </c>
      <c r="R973" s="17"/>
      <c r="S973" s="17"/>
      <c r="T973" s="5" t="s">
        <v>993</v>
      </c>
      <c r="U973" s="5" t="s">
        <v>877</v>
      </c>
      <c r="V973" s="5" t="s">
        <v>878</v>
      </c>
      <c r="W973" s="5" t="s">
        <v>879</v>
      </c>
      <c r="X973" s="5" t="s">
        <v>880</v>
      </c>
    </row>
    <row r="974" spans="1:24">
      <c r="A974" s="5" t="s">
        <v>1692</v>
      </c>
      <c r="B974" s="10">
        <v>42149</v>
      </c>
      <c r="C974" s="10"/>
      <c r="D974" s="5" t="s">
        <v>1541</v>
      </c>
      <c r="E974" s="5">
        <v>10015</v>
      </c>
      <c r="F974" s="5" t="s">
        <v>1321</v>
      </c>
      <c r="G974" s="5">
        <v>1</v>
      </c>
      <c r="H974" s="2" t="s">
        <v>1002</v>
      </c>
      <c r="I974" s="2" t="s">
        <v>914</v>
      </c>
      <c r="J974" s="2" t="s">
        <v>915</v>
      </c>
      <c r="K974" s="5" t="s">
        <v>1021</v>
      </c>
      <c r="L974" s="5">
        <v>3788</v>
      </c>
      <c r="M974" s="5">
        <v>2170</v>
      </c>
      <c r="N974" s="5" t="s">
        <v>923</v>
      </c>
      <c r="O974" s="8">
        <v>8</v>
      </c>
      <c r="P974" s="5">
        <v>2170</v>
      </c>
      <c r="Q974" s="5">
        <v>3788</v>
      </c>
      <c r="R974" s="17"/>
      <c r="S974" s="17"/>
      <c r="T974" s="5" t="s">
        <v>1002</v>
      </c>
      <c r="U974" s="5" t="s">
        <v>913</v>
      </c>
      <c r="V974" s="5" t="s">
        <v>914</v>
      </c>
      <c r="W974" s="5" t="s">
        <v>907</v>
      </c>
      <c r="X974" s="5" t="s">
        <v>915</v>
      </c>
    </row>
    <row r="975" spans="1:24">
      <c r="A975" s="5" t="s">
        <v>1693</v>
      </c>
      <c r="B975" s="10">
        <v>42149</v>
      </c>
      <c r="C975" s="10"/>
      <c r="D975" s="5" t="s">
        <v>1542</v>
      </c>
      <c r="E975" s="5">
        <v>10010</v>
      </c>
      <c r="F975" s="5" t="s">
        <v>1339</v>
      </c>
      <c r="G975" s="5">
        <v>2</v>
      </c>
      <c r="H975" s="2" t="s">
        <v>997</v>
      </c>
      <c r="I975" s="2" t="s">
        <v>896</v>
      </c>
      <c r="J975" s="2" t="s">
        <v>897</v>
      </c>
      <c r="K975" s="5" t="s">
        <v>1039</v>
      </c>
      <c r="L975" s="5">
        <v>2868</v>
      </c>
      <c r="M975" s="5">
        <v>2479</v>
      </c>
      <c r="N975" s="5" t="s">
        <v>923</v>
      </c>
      <c r="O975" s="8">
        <v>4</v>
      </c>
      <c r="P975" s="5">
        <v>4958</v>
      </c>
      <c r="Q975" s="5">
        <v>5736</v>
      </c>
      <c r="R975" s="17"/>
      <c r="S975" s="17"/>
      <c r="T975" s="5" t="s">
        <v>997</v>
      </c>
      <c r="U975" s="5" t="s">
        <v>895</v>
      </c>
      <c r="V975" s="5" t="s">
        <v>896</v>
      </c>
      <c r="W975" s="5" t="s">
        <v>879</v>
      </c>
      <c r="X975" s="5" t="s">
        <v>897</v>
      </c>
    </row>
    <row r="976" spans="1:24">
      <c r="A976" s="5" t="s">
        <v>1694</v>
      </c>
      <c r="B976" s="10">
        <v>42149</v>
      </c>
      <c r="C976" s="10"/>
      <c r="D976" s="5" t="s">
        <v>1542</v>
      </c>
      <c r="E976" s="5">
        <v>10003</v>
      </c>
      <c r="F976" s="5" t="s">
        <v>1514</v>
      </c>
      <c r="G976" s="5">
        <v>2</v>
      </c>
      <c r="H976" s="2" t="s">
        <v>991</v>
      </c>
      <c r="I976" s="2" t="s">
        <v>872</v>
      </c>
      <c r="J976" s="2" t="s">
        <v>874</v>
      </c>
      <c r="K976" s="5" t="s">
        <v>1214</v>
      </c>
      <c r="L976" s="5">
        <v>4309</v>
      </c>
      <c r="M976" s="5">
        <v>1779</v>
      </c>
      <c r="N976" s="5" t="s">
        <v>918</v>
      </c>
      <c r="O976" s="8">
        <v>4</v>
      </c>
      <c r="P976" s="5">
        <v>3558</v>
      </c>
      <c r="Q976" s="5">
        <v>8618</v>
      </c>
      <c r="R976" s="17"/>
      <c r="S976" s="17"/>
      <c r="T976" s="5" t="s">
        <v>991</v>
      </c>
      <c r="U976" s="5" t="s">
        <v>871</v>
      </c>
      <c r="V976" s="5" t="s">
        <v>872</v>
      </c>
      <c r="W976" s="5" t="s">
        <v>873</v>
      </c>
      <c r="X976" s="5" t="s">
        <v>874</v>
      </c>
    </row>
    <row r="977" spans="1:24">
      <c r="A977" s="5" t="s">
        <v>1695</v>
      </c>
      <c r="B977" s="10">
        <v>42149</v>
      </c>
      <c r="C977" s="10"/>
      <c r="D977" s="5" t="s">
        <v>1541</v>
      </c>
      <c r="E977" s="5">
        <v>10009</v>
      </c>
      <c r="F977" s="5" t="s">
        <v>1468</v>
      </c>
      <c r="G977" s="5">
        <v>3</v>
      </c>
      <c r="H977" s="2" t="s">
        <v>996</v>
      </c>
      <c r="I977" s="2" t="s">
        <v>892</v>
      </c>
      <c r="J977" s="2" t="s">
        <v>894</v>
      </c>
      <c r="K977" s="5" t="s">
        <v>1168</v>
      </c>
      <c r="L977" s="5">
        <v>3575</v>
      </c>
      <c r="M977" s="5">
        <v>1937</v>
      </c>
      <c r="N977" s="5" t="s">
        <v>918</v>
      </c>
      <c r="O977" s="8">
        <v>8</v>
      </c>
      <c r="P977" s="5">
        <v>5811</v>
      </c>
      <c r="Q977" s="5">
        <v>10725</v>
      </c>
      <c r="R977" s="17"/>
      <c r="S977" s="17"/>
      <c r="T977" s="5" t="s">
        <v>996</v>
      </c>
      <c r="U977" s="5" t="s">
        <v>891</v>
      </c>
      <c r="V977" s="5" t="s">
        <v>892</v>
      </c>
      <c r="W977" s="5" t="s">
        <v>893</v>
      </c>
      <c r="X977" s="5" t="s">
        <v>894</v>
      </c>
    </row>
    <row r="978" spans="1:24">
      <c r="A978" s="5" t="s">
        <v>1696</v>
      </c>
      <c r="B978" s="10">
        <v>42151</v>
      </c>
      <c r="C978" s="10"/>
      <c r="D978" s="5" t="s">
        <v>1541</v>
      </c>
      <c r="E978" s="5">
        <v>10004</v>
      </c>
      <c r="F978" s="5" t="s">
        <v>1464</v>
      </c>
      <c r="G978" s="5">
        <v>1</v>
      </c>
      <c r="H978" s="2" t="s">
        <v>992</v>
      </c>
      <c r="I978" s="2" t="s">
        <v>864</v>
      </c>
      <c r="J978" s="2" t="s">
        <v>876</v>
      </c>
      <c r="K978" s="5" t="s">
        <v>1164</v>
      </c>
      <c r="L978" s="5">
        <v>3096</v>
      </c>
      <c r="M978" s="5">
        <v>2065</v>
      </c>
      <c r="N978" s="5" t="s">
        <v>918</v>
      </c>
      <c r="O978" s="8">
        <v>8</v>
      </c>
      <c r="P978" s="5">
        <v>2065</v>
      </c>
      <c r="Q978" s="5">
        <v>3096</v>
      </c>
      <c r="R978" s="17"/>
      <c r="S978" s="17"/>
      <c r="T978" s="5" t="s">
        <v>992</v>
      </c>
      <c r="U978" s="5" t="s">
        <v>875</v>
      </c>
      <c r="V978" s="5" t="s">
        <v>864</v>
      </c>
      <c r="W978" s="5" t="s">
        <v>865</v>
      </c>
      <c r="X978" s="5" t="s">
        <v>876</v>
      </c>
    </row>
    <row r="979" spans="1:24">
      <c r="A979" s="5" t="s">
        <v>1697</v>
      </c>
      <c r="B979" s="10">
        <v>42151</v>
      </c>
      <c r="C979" s="10"/>
      <c r="D979" s="5" t="s">
        <v>1541</v>
      </c>
      <c r="E979" s="5">
        <v>10009</v>
      </c>
      <c r="F979" s="5" t="s">
        <v>1277</v>
      </c>
      <c r="G979" s="5">
        <v>1</v>
      </c>
      <c r="H979" s="2" t="s">
        <v>996</v>
      </c>
      <c r="I979" s="2" t="s">
        <v>892</v>
      </c>
      <c r="J979" s="2" t="s">
        <v>894</v>
      </c>
      <c r="K979" s="5" t="s">
        <v>1006</v>
      </c>
      <c r="L979" s="5">
        <v>3377</v>
      </c>
      <c r="M979" s="5">
        <v>2112</v>
      </c>
      <c r="N979" s="5" t="s">
        <v>923</v>
      </c>
      <c r="O979" s="8">
        <v>8</v>
      </c>
      <c r="P979" s="5">
        <v>2112</v>
      </c>
      <c r="Q979" s="5">
        <v>3377</v>
      </c>
      <c r="R979" s="17"/>
      <c r="S979" s="17"/>
      <c r="T979" s="5" t="s">
        <v>996</v>
      </c>
      <c r="U979" s="5" t="s">
        <v>891</v>
      </c>
      <c r="V979" s="5" t="s">
        <v>892</v>
      </c>
      <c r="W979" s="5" t="s">
        <v>893</v>
      </c>
      <c r="X979" s="5" t="s">
        <v>894</v>
      </c>
    </row>
    <row r="980" spans="1:24">
      <c r="A980" s="5" t="s">
        <v>1698</v>
      </c>
      <c r="B980" s="10">
        <v>42151</v>
      </c>
      <c r="C980" s="10"/>
      <c r="D980" s="5" t="s">
        <v>1543</v>
      </c>
      <c r="E980" s="5">
        <v>10002</v>
      </c>
      <c r="F980" s="5" t="s">
        <v>1366</v>
      </c>
      <c r="G980" s="5">
        <v>2</v>
      </c>
      <c r="H980" s="2" t="s">
        <v>990</v>
      </c>
      <c r="I980" s="2" t="s">
        <v>868</v>
      </c>
      <c r="J980" s="2" t="s">
        <v>870</v>
      </c>
      <c r="K980" s="5" t="s">
        <v>1066</v>
      </c>
      <c r="L980" s="5">
        <v>4220</v>
      </c>
      <c r="M980" s="5">
        <v>1635</v>
      </c>
      <c r="N980" s="5" t="s">
        <v>918</v>
      </c>
      <c r="O980" s="8">
        <v>10</v>
      </c>
      <c r="P980" s="5">
        <v>3270</v>
      </c>
      <c r="Q980" s="5">
        <v>8440</v>
      </c>
      <c r="R980" s="17"/>
      <c r="S980" s="17"/>
      <c r="T980" s="5" t="s">
        <v>990</v>
      </c>
      <c r="U980" s="5" t="s">
        <v>867</v>
      </c>
      <c r="V980" s="5" t="s">
        <v>868</v>
      </c>
      <c r="W980" s="5" t="s">
        <v>869</v>
      </c>
      <c r="X980" s="5" t="s">
        <v>870</v>
      </c>
    </row>
    <row r="981" spans="1:24">
      <c r="A981" s="5" t="s">
        <v>1699</v>
      </c>
      <c r="B981" s="10">
        <v>42151</v>
      </c>
      <c r="C981" s="10"/>
      <c r="D981" s="5" t="s">
        <v>1544</v>
      </c>
      <c r="E981" s="5">
        <v>10001</v>
      </c>
      <c r="F981" s="5" t="s">
        <v>1504</v>
      </c>
      <c r="G981" s="5">
        <v>3</v>
      </c>
      <c r="H981" s="2" t="s">
        <v>1562</v>
      </c>
      <c r="I981" s="2" t="s">
        <v>864</v>
      </c>
      <c r="J981" s="2" t="s">
        <v>866</v>
      </c>
      <c r="K981" s="5" t="s">
        <v>1204</v>
      </c>
      <c r="L981" s="5">
        <v>2820</v>
      </c>
      <c r="M981" s="5">
        <v>1504</v>
      </c>
      <c r="N981" s="5" t="s">
        <v>923</v>
      </c>
      <c r="O981" s="8">
        <v>3</v>
      </c>
      <c r="P981" s="5">
        <v>4512</v>
      </c>
      <c r="Q981" s="5">
        <v>8460</v>
      </c>
      <c r="R981" s="17"/>
      <c r="S981" s="17"/>
      <c r="T981" s="5" t="s">
        <v>1562</v>
      </c>
      <c r="U981" s="5" t="s">
        <v>863</v>
      </c>
      <c r="V981" s="5" t="s">
        <v>864</v>
      </c>
      <c r="W981" s="5" t="s">
        <v>865</v>
      </c>
      <c r="X981" s="5" t="s">
        <v>866</v>
      </c>
    </row>
    <row r="982" spans="1:24">
      <c r="A982" s="5" t="s">
        <v>1700</v>
      </c>
      <c r="B982" s="10">
        <v>42151</v>
      </c>
      <c r="C982" s="10"/>
      <c r="D982" s="5" t="s">
        <v>1543</v>
      </c>
      <c r="E982" s="5">
        <v>10002</v>
      </c>
      <c r="F982" s="5" t="s">
        <v>1513</v>
      </c>
      <c r="G982" s="5">
        <v>2</v>
      </c>
      <c r="H982" s="2" t="s">
        <v>990</v>
      </c>
      <c r="I982" s="2" t="s">
        <v>868</v>
      </c>
      <c r="J982" s="2" t="s">
        <v>870</v>
      </c>
      <c r="K982" s="5" t="s">
        <v>1213</v>
      </c>
      <c r="L982" s="5">
        <v>4845</v>
      </c>
      <c r="M982" s="5">
        <v>1433</v>
      </c>
      <c r="N982" s="5" t="s">
        <v>918</v>
      </c>
      <c r="O982" s="8">
        <v>10</v>
      </c>
      <c r="P982" s="5">
        <v>2866</v>
      </c>
      <c r="Q982" s="5">
        <v>9690</v>
      </c>
      <c r="R982" s="17"/>
      <c r="S982" s="17"/>
      <c r="T982" s="5" t="s">
        <v>990</v>
      </c>
      <c r="U982" s="5" t="s">
        <v>867</v>
      </c>
      <c r="V982" s="5" t="s">
        <v>868</v>
      </c>
      <c r="W982" s="5" t="s">
        <v>869</v>
      </c>
      <c r="X982" s="5" t="s">
        <v>870</v>
      </c>
    </row>
    <row r="983" spans="1:24">
      <c r="A983" s="5" t="s">
        <v>1701</v>
      </c>
      <c r="B983" s="10">
        <v>42152</v>
      </c>
      <c r="C983" s="10"/>
      <c r="D983" s="5" t="s">
        <v>1542</v>
      </c>
      <c r="E983" s="5">
        <v>10001</v>
      </c>
      <c r="F983" s="5" t="s">
        <v>1525</v>
      </c>
      <c r="G983" s="5">
        <v>1</v>
      </c>
      <c r="H983" s="2" t="s">
        <v>1562</v>
      </c>
      <c r="I983" s="2" t="s">
        <v>864</v>
      </c>
      <c r="J983" s="2" t="s">
        <v>866</v>
      </c>
      <c r="K983" s="5" t="s">
        <v>1225</v>
      </c>
      <c r="L983" s="5">
        <v>4404</v>
      </c>
      <c r="M983" s="5">
        <v>1517</v>
      </c>
      <c r="N983" s="5" t="s">
        <v>920</v>
      </c>
      <c r="O983" s="8">
        <v>4</v>
      </c>
      <c r="P983" s="5">
        <v>1517</v>
      </c>
      <c r="Q983" s="5">
        <v>4404</v>
      </c>
      <c r="R983" s="17"/>
      <c r="S983" s="17"/>
      <c r="T983" s="5" t="s">
        <v>1562</v>
      </c>
      <c r="U983" s="5" t="s">
        <v>863</v>
      </c>
      <c r="V983" s="5" t="s">
        <v>864</v>
      </c>
      <c r="W983" s="5" t="s">
        <v>865</v>
      </c>
      <c r="X983" s="5" t="s">
        <v>866</v>
      </c>
    </row>
    <row r="984" spans="1:24">
      <c r="A984" s="5" t="s">
        <v>1702</v>
      </c>
      <c r="B984" s="10">
        <v>42152</v>
      </c>
      <c r="C984" s="10"/>
      <c r="D984" s="5" t="s">
        <v>1541</v>
      </c>
      <c r="E984" s="5">
        <v>10014</v>
      </c>
      <c r="F984" s="5" t="s">
        <v>1388</v>
      </c>
      <c r="G984" s="5">
        <v>2</v>
      </c>
      <c r="H984" s="2" t="s">
        <v>1001</v>
      </c>
      <c r="I984" s="2" t="s">
        <v>910</v>
      </c>
      <c r="J984" s="2" t="s">
        <v>912</v>
      </c>
      <c r="K984" s="5" t="s">
        <v>1088</v>
      </c>
      <c r="L984" s="5">
        <v>2523</v>
      </c>
      <c r="M984" s="5">
        <v>1665</v>
      </c>
      <c r="N984" s="5" t="s">
        <v>918</v>
      </c>
      <c r="O984" s="8">
        <v>8</v>
      </c>
      <c r="P984" s="5">
        <v>3330</v>
      </c>
      <c r="Q984" s="5">
        <v>5046</v>
      </c>
      <c r="R984" s="17"/>
      <c r="S984" s="17"/>
      <c r="T984" s="5" t="s">
        <v>1001</v>
      </c>
      <c r="U984" s="5" t="s">
        <v>909</v>
      </c>
      <c r="V984" s="5" t="s">
        <v>910</v>
      </c>
      <c r="W984" s="5" t="s">
        <v>911</v>
      </c>
      <c r="X984" s="5" t="s">
        <v>912</v>
      </c>
    </row>
    <row r="985" spans="1:24">
      <c r="A985" s="5" t="s">
        <v>1703</v>
      </c>
      <c r="B985" s="10">
        <v>42152</v>
      </c>
      <c r="C985" s="10"/>
      <c r="D985" s="5" t="s">
        <v>1546</v>
      </c>
      <c r="E985" s="5">
        <v>10003</v>
      </c>
      <c r="F985" s="5" t="s">
        <v>1331</v>
      </c>
      <c r="G985" s="5">
        <v>2</v>
      </c>
      <c r="H985" s="2" t="s">
        <v>991</v>
      </c>
      <c r="I985" s="2" t="s">
        <v>872</v>
      </c>
      <c r="J985" s="2" t="s">
        <v>874</v>
      </c>
      <c r="K985" s="5" t="s">
        <v>1031</v>
      </c>
      <c r="L985" s="5">
        <v>2808</v>
      </c>
      <c r="M985" s="5">
        <v>1759</v>
      </c>
      <c r="N985" s="5" t="s">
        <v>920</v>
      </c>
      <c r="O985" s="8">
        <v>4</v>
      </c>
      <c r="P985" s="5">
        <v>3518</v>
      </c>
      <c r="Q985" s="5">
        <v>5616</v>
      </c>
      <c r="R985" s="17"/>
      <c r="S985" s="17"/>
      <c r="T985" s="5" t="s">
        <v>991</v>
      </c>
      <c r="U985" s="5" t="s">
        <v>871</v>
      </c>
      <c r="V985" s="5" t="s">
        <v>872</v>
      </c>
      <c r="W985" s="5" t="s">
        <v>873</v>
      </c>
      <c r="X985" s="5" t="s">
        <v>874</v>
      </c>
    </row>
    <row r="986" spans="1:24">
      <c r="A986" s="5" t="s">
        <v>1704</v>
      </c>
      <c r="B986" s="10">
        <v>42152</v>
      </c>
      <c r="C986" s="10"/>
      <c r="D986" s="5" t="s">
        <v>1540</v>
      </c>
      <c r="E986" s="5">
        <v>10009</v>
      </c>
      <c r="F986" s="5" t="s">
        <v>1499</v>
      </c>
      <c r="G986" s="5">
        <v>2</v>
      </c>
      <c r="H986" s="2" t="s">
        <v>996</v>
      </c>
      <c r="I986" s="2" t="s">
        <v>892</v>
      </c>
      <c r="J986" s="2" t="s">
        <v>894</v>
      </c>
      <c r="K986" s="5" t="s">
        <v>1199</v>
      </c>
      <c r="L986" s="5">
        <v>3448</v>
      </c>
      <c r="M986" s="5">
        <v>1219</v>
      </c>
      <c r="N986" s="5" t="s">
        <v>918</v>
      </c>
      <c r="O986" s="8">
        <v>5</v>
      </c>
      <c r="P986" s="5">
        <v>2438</v>
      </c>
      <c r="Q986" s="5">
        <v>6896</v>
      </c>
      <c r="R986" s="17"/>
      <c r="S986" s="17"/>
      <c r="T986" s="5" t="s">
        <v>996</v>
      </c>
      <c r="U986" s="5" t="s">
        <v>891</v>
      </c>
      <c r="V986" s="5" t="s">
        <v>892</v>
      </c>
      <c r="W986" s="5" t="s">
        <v>893</v>
      </c>
      <c r="X986" s="5" t="s">
        <v>894</v>
      </c>
    </row>
    <row r="987" spans="1:24">
      <c r="A987" s="5" t="s">
        <v>1705</v>
      </c>
      <c r="B987" s="10">
        <v>42153</v>
      </c>
      <c r="C987" s="10"/>
      <c r="D987" s="5" t="s">
        <v>1542</v>
      </c>
      <c r="E987" s="5">
        <v>10012</v>
      </c>
      <c r="F987" s="5" t="s">
        <v>1453</v>
      </c>
      <c r="G987" s="5">
        <v>1</v>
      </c>
      <c r="H987" s="2" t="s">
        <v>999</v>
      </c>
      <c r="I987" s="2" t="s">
        <v>903</v>
      </c>
      <c r="J987" s="2" t="s">
        <v>904</v>
      </c>
      <c r="K987" s="5" t="s">
        <v>1153</v>
      </c>
      <c r="L987" s="5">
        <v>2902</v>
      </c>
      <c r="M987" s="5">
        <v>1633</v>
      </c>
      <c r="N987" s="5" t="s">
        <v>923</v>
      </c>
      <c r="O987" s="8">
        <v>4</v>
      </c>
      <c r="P987" s="5">
        <v>1633</v>
      </c>
      <c r="Q987" s="5">
        <v>2902</v>
      </c>
      <c r="R987" s="17"/>
      <c r="S987" s="17"/>
      <c r="T987" s="5" t="s">
        <v>999</v>
      </c>
      <c r="U987" s="5" t="s">
        <v>902</v>
      </c>
      <c r="V987" s="5" t="s">
        <v>903</v>
      </c>
      <c r="W987" s="5" t="s">
        <v>879</v>
      </c>
      <c r="X987" s="5" t="s">
        <v>904</v>
      </c>
    </row>
    <row r="988" spans="1:24">
      <c r="A988" s="5" t="s">
        <v>1706</v>
      </c>
      <c r="B988" s="10">
        <v>42153</v>
      </c>
      <c r="C988" s="10"/>
      <c r="D988" s="5" t="s">
        <v>1545</v>
      </c>
      <c r="E988" s="5">
        <v>10003</v>
      </c>
      <c r="F988" s="5" t="s">
        <v>1457</v>
      </c>
      <c r="G988" s="5">
        <v>1</v>
      </c>
      <c r="H988" s="2" t="s">
        <v>991</v>
      </c>
      <c r="I988" s="2" t="s">
        <v>872</v>
      </c>
      <c r="J988" s="2" t="s">
        <v>874</v>
      </c>
      <c r="K988" s="5" t="s">
        <v>1157</v>
      </c>
      <c r="L988" s="5">
        <v>3282</v>
      </c>
      <c r="M988" s="5">
        <v>1376</v>
      </c>
      <c r="N988" s="5" t="s">
        <v>918</v>
      </c>
      <c r="O988" s="8">
        <v>6</v>
      </c>
      <c r="P988" s="5">
        <v>1376</v>
      </c>
      <c r="Q988" s="5">
        <v>3282</v>
      </c>
      <c r="R988" s="17"/>
      <c r="S988" s="17"/>
      <c r="T988" s="5" t="s">
        <v>991</v>
      </c>
      <c r="U988" s="5" t="s">
        <v>871</v>
      </c>
      <c r="V988" s="5" t="s">
        <v>872</v>
      </c>
      <c r="W988" s="5" t="s">
        <v>873</v>
      </c>
      <c r="X988" s="5" t="s">
        <v>874</v>
      </c>
    </row>
    <row r="989" spans="1:24">
      <c r="A989" s="5" t="s">
        <v>1707</v>
      </c>
      <c r="B989" s="10">
        <v>42153</v>
      </c>
      <c r="C989" s="10"/>
      <c r="D989" s="5" t="s">
        <v>1546</v>
      </c>
      <c r="E989" s="5">
        <v>10001</v>
      </c>
      <c r="F989" s="5" t="s">
        <v>1297</v>
      </c>
      <c r="G989" s="5">
        <v>3</v>
      </c>
      <c r="H989" s="2" t="s">
        <v>1562</v>
      </c>
      <c r="I989" s="2" t="s">
        <v>864</v>
      </c>
      <c r="J989" s="2" t="s">
        <v>866</v>
      </c>
      <c r="K989" s="5" t="s">
        <v>961</v>
      </c>
      <c r="L989" s="5">
        <v>3282</v>
      </c>
      <c r="M989" s="5">
        <v>1654</v>
      </c>
      <c r="N989" s="5" t="s">
        <v>925</v>
      </c>
      <c r="O989" s="8">
        <v>4</v>
      </c>
      <c r="P989" s="5">
        <v>4962</v>
      </c>
      <c r="Q989" s="5">
        <v>9846</v>
      </c>
      <c r="R989" s="17"/>
      <c r="S989" s="17"/>
      <c r="T989" s="5" t="s">
        <v>1562</v>
      </c>
      <c r="U989" s="5" t="s">
        <v>863</v>
      </c>
      <c r="V989" s="5" t="s">
        <v>864</v>
      </c>
      <c r="W989" s="5" t="s">
        <v>865</v>
      </c>
      <c r="X989" s="5" t="s">
        <v>866</v>
      </c>
    </row>
    <row r="990" spans="1:24">
      <c r="A990" s="5" t="s">
        <v>1708</v>
      </c>
      <c r="B990" s="10">
        <v>42154</v>
      </c>
      <c r="C990" s="10"/>
      <c r="D990" s="5" t="s">
        <v>1543</v>
      </c>
      <c r="E990" s="5">
        <v>10015</v>
      </c>
      <c r="F990" s="5" t="s">
        <v>1362</v>
      </c>
      <c r="G990" s="5">
        <v>1</v>
      </c>
      <c r="H990" s="2" t="s">
        <v>1002</v>
      </c>
      <c r="I990" s="2" t="s">
        <v>914</v>
      </c>
      <c r="J990" s="2" t="s">
        <v>915</v>
      </c>
      <c r="K990" s="5" t="s">
        <v>1062</v>
      </c>
      <c r="L990" s="5">
        <v>2850</v>
      </c>
      <c r="M990" s="5">
        <v>2007</v>
      </c>
      <c r="N990" s="5" t="s">
        <v>925</v>
      </c>
      <c r="O990" s="8">
        <v>10</v>
      </c>
      <c r="P990" s="5">
        <v>2007</v>
      </c>
      <c r="Q990" s="5">
        <v>2850</v>
      </c>
      <c r="R990" s="17"/>
      <c r="S990" s="17"/>
      <c r="T990" s="5" t="s">
        <v>1002</v>
      </c>
      <c r="U990" s="5" t="s">
        <v>913</v>
      </c>
      <c r="V990" s="5" t="s">
        <v>914</v>
      </c>
      <c r="W990" s="5" t="s">
        <v>907</v>
      </c>
      <c r="X990" s="5" t="s">
        <v>915</v>
      </c>
    </row>
    <row r="991" spans="1:24">
      <c r="A991" s="5" t="s">
        <v>1709</v>
      </c>
      <c r="B991" s="10">
        <v>42154</v>
      </c>
      <c r="C991" s="10"/>
      <c r="D991" s="5" t="s">
        <v>1540</v>
      </c>
      <c r="E991" s="5">
        <v>10005</v>
      </c>
      <c r="F991" s="5" t="s">
        <v>1267</v>
      </c>
      <c r="G991" s="5">
        <v>1</v>
      </c>
      <c r="H991" s="2" t="s">
        <v>993</v>
      </c>
      <c r="I991" s="2" t="s">
        <v>878</v>
      </c>
      <c r="J991" s="2" t="s">
        <v>880</v>
      </c>
      <c r="K991" s="5" t="s">
        <v>958</v>
      </c>
      <c r="L991" s="5">
        <v>3832</v>
      </c>
      <c r="M991" s="5">
        <v>1570</v>
      </c>
      <c r="N991" s="5" t="s">
        <v>918</v>
      </c>
      <c r="O991" s="8">
        <v>5</v>
      </c>
      <c r="P991" s="5">
        <v>1570</v>
      </c>
      <c r="Q991" s="5">
        <v>3832</v>
      </c>
      <c r="R991" s="17"/>
      <c r="S991" s="17"/>
      <c r="T991" s="5" t="s">
        <v>993</v>
      </c>
      <c r="U991" s="5" t="s">
        <v>877</v>
      </c>
      <c r="V991" s="5" t="s">
        <v>878</v>
      </c>
      <c r="W991" s="5" t="s">
        <v>879</v>
      </c>
      <c r="X991" s="5" t="s">
        <v>880</v>
      </c>
    </row>
    <row r="992" spans="1:24">
      <c r="A992" s="5" t="s">
        <v>1710</v>
      </c>
      <c r="B992" s="10">
        <v>42154</v>
      </c>
      <c r="C992" s="10"/>
      <c r="D992" s="5" t="s">
        <v>1546</v>
      </c>
      <c r="E992" s="5">
        <v>10002</v>
      </c>
      <c r="F992" s="5" t="s">
        <v>1432</v>
      </c>
      <c r="G992" s="5">
        <v>1</v>
      </c>
      <c r="H992" s="2" t="s">
        <v>990</v>
      </c>
      <c r="I992" s="2" t="s">
        <v>868</v>
      </c>
      <c r="J992" s="2" t="s">
        <v>870</v>
      </c>
      <c r="K992" s="5" t="s">
        <v>1132</v>
      </c>
      <c r="L992" s="5">
        <v>4744</v>
      </c>
      <c r="M992" s="5">
        <v>1465</v>
      </c>
      <c r="N992" s="5" t="s">
        <v>923</v>
      </c>
      <c r="O992" s="8">
        <v>4</v>
      </c>
      <c r="P992" s="5">
        <v>1465</v>
      </c>
      <c r="Q992" s="5">
        <v>4744</v>
      </c>
      <c r="R992" s="17"/>
      <c r="S992" s="17"/>
      <c r="T992" s="5" t="s">
        <v>990</v>
      </c>
      <c r="U992" s="5" t="s">
        <v>867</v>
      </c>
      <c r="V992" s="5" t="s">
        <v>868</v>
      </c>
      <c r="W992" s="5" t="s">
        <v>869</v>
      </c>
      <c r="X992" s="5" t="s">
        <v>870</v>
      </c>
    </row>
    <row r="993" spans="1:24">
      <c r="A993" s="5" t="s">
        <v>1711</v>
      </c>
      <c r="B993" s="10">
        <v>42154</v>
      </c>
      <c r="C993" s="10"/>
      <c r="D993" s="5" t="s">
        <v>1546</v>
      </c>
      <c r="E993" s="5">
        <v>10013</v>
      </c>
      <c r="F993" s="5" t="s">
        <v>1382</v>
      </c>
      <c r="G993" s="5">
        <v>1</v>
      </c>
      <c r="H993" s="2" t="s">
        <v>1000</v>
      </c>
      <c r="I993" s="2" t="s">
        <v>906</v>
      </c>
      <c r="J993" s="2" t="s">
        <v>908</v>
      </c>
      <c r="K993" s="5" t="s">
        <v>1082</v>
      </c>
      <c r="L993" s="5">
        <v>4910</v>
      </c>
      <c r="M993" s="5">
        <v>2108</v>
      </c>
      <c r="N993" s="5" t="s">
        <v>918</v>
      </c>
      <c r="O993" s="8">
        <v>4</v>
      </c>
      <c r="P993" s="5">
        <v>2108</v>
      </c>
      <c r="Q993" s="5">
        <v>4910</v>
      </c>
      <c r="R993" s="17"/>
      <c r="S993" s="17"/>
      <c r="T993" s="5" t="s">
        <v>1000</v>
      </c>
      <c r="U993" s="5" t="s">
        <v>905</v>
      </c>
      <c r="V993" s="5" t="s">
        <v>906</v>
      </c>
      <c r="W993" s="5" t="s">
        <v>907</v>
      </c>
      <c r="X993" s="5" t="s">
        <v>908</v>
      </c>
    </row>
    <row r="994" spans="1:24">
      <c r="A994" s="5" t="s">
        <v>1712</v>
      </c>
      <c r="B994" s="10">
        <v>42155</v>
      </c>
      <c r="C994" s="10"/>
      <c r="D994" s="5" t="s">
        <v>1541</v>
      </c>
      <c r="E994" s="5">
        <v>10008</v>
      </c>
      <c r="F994" s="5" t="s">
        <v>1351</v>
      </c>
      <c r="G994" s="5">
        <v>3</v>
      </c>
      <c r="H994" s="2" t="s">
        <v>995</v>
      </c>
      <c r="I994" s="2" t="s">
        <v>889</v>
      </c>
      <c r="J994" s="2" t="s">
        <v>890</v>
      </c>
      <c r="K994" s="5" t="s">
        <v>1051</v>
      </c>
      <c r="L994" s="5">
        <v>2929</v>
      </c>
      <c r="M994" s="5">
        <v>1320</v>
      </c>
      <c r="N994" s="5" t="s">
        <v>918</v>
      </c>
      <c r="O994" s="8">
        <v>8</v>
      </c>
      <c r="P994" s="5">
        <v>3960</v>
      </c>
      <c r="Q994" s="5">
        <v>8787</v>
      </c>
      <c r="R994" s="17"/>
      <c r="S994" s="17"/>
      <c r="T994" s="5" t="s">
        <v>995</v>
      </c>
      <c r="U994" s="5" t="s">
        <v>888</v>
      </c>
      <c r="V994" s="5" t="s">
        <v>889</v>
      </c>
      <c r="W994" s="5" t="s">
        <v>865</v>
      </c>
      <c r="X994" s="5" t="s">
        <v>890</v>
      </c>
    </row>
    <row r="995" spans="1:24">
      <c r="A995" s="5" t="s">
        <v>1713</v>
      </c>
      <c r="B995" s="10">
        <v>42157</v>
      </c>
      <c r="C995" s="10"/>
      <c r="D995" s="5" t="s">
        <v>1540</v>
      </c>
      <c r="E995" s="5">
        <v>10001</v>
      </c>
      <c r="F995" s="5" t="s">
        <v>1380</v>
      </c>
      <c r="G995" s="5">
        <v>1</v>
      </c>
      <c r="H995" s="2" t="s">
        <v>1562</v>
      </c>
      <c r="I995" s="2" t="s">
        <v>864</v>
      </c>
      <c r="J995" s="2" t="s">
        <v>866</v>
      </c>
      <c r="K995" s="5" t="s">
        <v>1080</v>
      </c>
      <c r="L995" s="5">
        <v>4295</v>
      </c>
      <c r="M995" s="5">
        <v>2280</v>
      </c>
      <c r="N995" s="5" t="s">
        <v>918</v>
      </c>
      <c r="O995" s="8">
        <v>5</v>
      </c>
      <c r="P995" s="5">
        <v>2280</v>
      </c>
      <c r="Q995" s="5">
        <v>4295</v>
      </c>
      <c r="R995" s="17"/>
      <c r="S995" s="17"/>
      <c r="T995" s="5" t="s">
        <v>1562</v>
      </c>
      <c r="U995" s="5" t="s">
        <v>863</v>
      </c>
      <c r="V995" s="5" t="s">
        <v>864</v>
      </c>
      <c r="W995" s="5" t="s">
        <v>865</v>
      </c>
      <c r="X995" s="5" t="s">
        <v>866</v>
      </c>
    </row>
    <row r="996" spans="1:24">
      <c r="A996" s="5" t="s">
        <v>1714</v>
      </c>
      <c r="B996" s="10">
        <v>42157</v>
      </c>
      <c r="C996" s="10"/>
      <c r="D996" s="5" t="s">
        <v>1544</v>
      </c>
      <c r="E996" s="5">
        <v>10002</v>
      </c>
      <c r="F996" s="5" t="s">
        <v>1494</v>
      </c>
      <c r="G996" s="5">
        <v>2</v>
      </c>
      <c r="H996" s="2" t="s">
        <v>990</v>
      </c>
      <c r="I996" s="2" t="s">
        <v>868</v>
      </c>
      <c r="J996" s="2" t="s">
        <v>870</v>
      </c>
      <c r="K996" s="5" t="s">
        <v>1194</v>
      </c>
      <c r="L996" s="5">
        <v>2898</v>
      </c>
      <c r="M996" s="5">
        <v>1324</v>
      </c>
      <c r="N996" s="5" t="s">
        <v>925</v>
      </c>
      <c r="O996" s="8">
        <v>3</v>
      </c>
      <c r="P996" s="5">
        <v>2648</v>
      </c>
      <c r="Q996" s="5">
        <v>5796</v>
      </c>
      <c r="R996" s="17"/>
      <c r="S996" s="17"/>
      <c r="T996" s="5" t="s">
        <v>990</v>
      </c>
      <c r="U996" s="5" t="s">
        <v>867</v>
      </c>
      <c r="V996" s="5" t="s">
        <v>868</v>
      </c>
      <c r="W996" s="5" t="s">
        <v>869</v>
      </c>
      <c r="X996" s="5" t="s">
        <v>870</v>
      </c>
    </row>
    <row r="997" spans="1:24">
      <c r="A997" s="5" t="s">
        <v>1715</v>
      </c>
      <c r="B997" s="10">
        <v>42159</v>
      </c>
      <c r="C997" s="10"/>
      <c r="D997" s="5" t="s">
        <v>1542</v>
      </c>
      <c r="E997" s="5">
        <v>10002</v>
      </c>
      <c r="F997" s="5" t="s">
        <v>1391</v>
      </c>
      <c r="G997" s="5">
        <v>1</v>
      </c>
      <c r="H997" s="2" t="s">
        <v>990</v>
      </c>
      <c r="I997" s="2" t="s">
        <v>868</v>
      </c>
      <c r="J997" s="2" t="s">
        <v>870</v>
      </c>
      <c r="K997" s="5" t="s">
        <v>1091</v>
      </c>
      <c r="L997" s="5">
        <v>3277</v>
      </c>
      <c r="M997" s="5">
        <v>1891</v>
      </c>
      <c r="N997" s="5" t="s">
        <v>918</v>
      </c>
      <c r="O997" s="8">
        <v>4</v>
      </c>
      <c r="P997" s="5">
        <v>1891</v>
      </c>
      <c r="Q997" s="5">
        <v>3277</v>
      </c>
      <c r="R997" s="17"/>
      <c r="S997" s="17"/>
      <c r="T997" s="5" t="s">
        <v>990</v>
      </c>
      <c r="U997" s="5" t="s">
        <v>867</v>
      </c>
      <c r="V997" s="5" t="s">
        <v>868</v>
      </c>
      <c r="W997" s="5" t="s">
        <v>869</v>
      </c>
      <c r="X997" s="5" t="s">
        <v>870</v>
      </c>
    </row>
    <row r="998" spans="1:24">
      <c r="A998" s="5" t="s">
        <v>1716</v>
      </c>
      <c r="B998" s="10">
        <v>42159</v>
      </c>
      <c r="C998" s="10"/>
      <c r="D998" s="5" t="s">
        <v>1545</v>
      </c>
      <c r="E998" s="5">
        <v>10014</v>
      </c>
      <c r="F998" s="5" t="s">
        <v>1524</v>
      </c>
      <c r="G998" s="5">
        <v>1</v>
      </c>
      <c r="H998" s="2" t="s">
        <v>1001</v>
      </c>
      <c r="I998" s="2" t="s">
        <v>910</v>
      </c>
      <c r="J998" s="2" t="s">
        <v>912</v>
      </c>
      <c r="K998" s="5" t="s">
        <v>1224</v>
      </c>
      <c r="L998" s="5">
        <v>4454</v>
      </c>
      <c r="M998" s="5">
        <v>1884</v>
      </c>
      <c r="N998" s="5" t="s">
        <v>918</v>
      </c>
      <c r="O998" s="8">
        <v>6</v>
      </c>
      <c r="P998" s="5">
        <v>1884</v>
      </c>
      <c r="Q998" s="5">
        <v>4454</v>
      </c>
      <c r="R998" s="17"/>
      <c r="S998" s="17"/>
      <c r="T998" s="5" t="s">
        <v>1001</v>
      </c>
      <c r="U998" s="5" t="s">
        <v>909</v>
      </c>
      <c r="V998" s="5" t="s">
        <v>910</v>
      </c>
      <c r="W998" s="5" t="s">
        <v>911</v>
      </c>
      <c r="X998" s="5" t="s">
        <v>912</v>
      </c>
    </row>
    <row r="999" spans="1:24">
      <c r="A999" s="5" t="s">
        <v>1717</v>
      </c>
      <c r="B999" s="10">
        <v>42161</v>
      </c>
      <c r="C999" s="10"/>
      <c r="D999" s="5" t="s">
        <v>1546</v>
      </c>
      <c r="E999" s="5">
        <v>10004</v>
      </c>
      <c r="F999" s="5" t="s">
        <v>1518</v>
      </c>
      <c r="G999" s="5">
        <v>1</v>
      </c>
      <c r="H999" s="2" t="s">
        <v>992</v>
      </c>
      <c r="I999" s="2" t="s">
        <v>864</v>
      </c>
      <c r="J999" s="2" t="s">
        <v>876</v>
      </c>
      <c r="K999" s="5" t="s">
        <v>1218</v>
      </c>
      <c r="L999" s="5">
        <v>3422</v>
      </c>
      <c r="M999" s="5">
        <v>1696</v>
      </c>
      <c r="N999" s="5" t="s">
        <v>918</v>
      </c>
      <c r="O999" s="8">
        <v>4</v>
      </c>
      <c r="P999" s="5">
        <v>1696</v>
      </c>
      <c r="Q999" s="5">
        <v>3422</v>
      </c>
      <c r="R999" s="17"/>
      <c r="S999" s="17"/>
      <c r="T999" s="5" t="s">
        <v>992</v>
      </c>
      <c r="U999" s="5" t="s">
        <v>875</v>
      </c>
      <c r="V999" s="5" t="s">
        <v>864</v>
      </c>
      <c r="W999" s="5" t="s">
        <v>865</v>
      </c>
      <c r="X999" s="5" t="s">
        <v>876</v>
      </c>
    </row>
    <row r="1000" spans="1:24">
      <c r="A1000" s="5" t="s">
        <v>1718</v>
      </c>
      <c r="B1000" s="10">
        <v>42161</v>
      </c>
      <c r="C1000" s="10"/>
      <c r="D1000" s="5" t="s">
        <v>1540</v>
      </c>
      <c r="E1000" s="5">
        <v>10001</v>
      </c>
      <c r="F1000" s="5" t="s">
        <v>1280</v>
      </c>
      <c r="G1000" s="5">
        <v>2</v>
      </c>
      <c r="H1000" s="2" t="s">
        <v>1562</v>
      </c>
      <c r="I1000" s="2" t="s">
        <v>864</v>
      </c>
      <c r="J1000" s="2" t="s">
        <v>866</v>
      </c>
      <c r="K1000" s="5" t="s">
        <v>1007</v>
      </c>
      <c r="L1000" s="5">
        <v>3330</v>
      </c>
      <c r="M1000" s="5">
        <v>1819</v>
      </c>
      <c r="N1000" s="5" t="s">
        <v>918</v>
      </c>
      <c r="O1000" s="8">
        <v>5</v>
      </c>
      <c r="P1000" s="5">
        <v>3638</v>
      </c>
      <c r="Q1000" s="5">
        <v>6660</v>
      </c>
      <c r="R1000" s="17"/>
      <c r="S1000" s="17"/>
      <c r="T1000" s="5" t="s">
        <v>1562</v>
      </c>
      <c r="U1000" s="5" t="s">
        <v>863</v>
      </c>
      <c r="V1000" s="5" t="s">
        <v>864</v>
      </c>
      <c r="W1000" s="5" t="s">
        <v>865</v>
      </c>
      <c r="X1000" s="5" t="s">
        <v>866</v>
      </c>
    </row>
    <row r="1001" spans="1:24">
      <c r="A1001" s="5" t="s">
        <v>1719</v>
      </c>
      <c r="B1001" s="10">
        <v>42161</v>
      </c>
      <c r="C1001" s="10"/>
      <c r="D1001" s="5" t="s">
        <v>1541</v>
      </c>
      <c r="E1001" s="5">
        <v>10015</v>
      </c>
      <c r="F1001" s="5" t="s">
        <v>1307</v>
      </c>
      <c r="G1001" s="5">
        <v>3</v>
      </c>
      <c r="H1001" s="2" t="s">
        <v>1002</v>
      </c>
      <c r="I1001" s="2" t="s">
        <v>914</v>
      </c>
      <c r="J1001" s="2" t="s">
        <v>915</v>
      </c>
      <c r="K1001" s="5" t="s">
        <v>1015</v>
      </c>
      <c r="L1001" s="5">
        <v>4369</v>
      </c>
      <c r="M1001" s="5">
        <v>1245</v>
      </c>
      <c r="N1001" s="5" t="s">
        <v>918</v>
      </c>
      <c r="O1001" s="8">
        <v>8</v>
      </c>
      <c r="P1001" s="5">
        <v>3735</v>
      </c>
      <c r="Q1001" s="5">
        <v>13107</v>
      </c>
      <c r="R1001" s="17"/>
      <c r="S1001" s="17"/>
      <c r="T1001" s="5" t="s">
        <v>1002</v>
      </c>
      <c r="U1001" s="5" t="s">
        <v>913</v>
      </c>
      <c r="V1001" s="5" t="s">
        <v>914</v>
      </c>
      <c r="W1001" s="5" t="s">
        <v>907</v>
      </c>
      <c r="X1001" s="5" t="s">
        <v>915</v>
      </c>
    </row>
    <row r="1002" spans="1:24">
      <c r="A1002" s="5" t="s">
        <v>1720</v>
      </c>
      <c r="B1002" s="10">
        <v>42162</v>
      </c>
      <c r="C1002" s="10"/>
      <c r="D1002" s="5" t="s">
        <v>1542</v>
      </c>
      <c r="E1002" s="5">
        <v>10015</v>
      </c>
      <c r="F1002" s="5" t="s">
        <v>1278</v>
      </c>
      <c r="G1002" s="5">
        <v>2</v>
      </c>
      <c r="H1002" s="2" t="s">
        <v>1002</v>
      </c>
      <c r="I1002" s="2" t="s">
        <v>914</v>
      </c>
      <c r="J1002" s="2" t="s">
        <v>915</v>
      </c>
      <c r="K1002" s="5" t="s">
        <v>978</v>
      </c>
      <c r="L1002" s="5">
        <v>2787</v>
      </c>
      <c r="M1002" s="5">
        <v>2020</v>
      </c>
      <c r="N1002" s="5" t="s">
        <v>918</v>
      </c>
      <c r="O1002" s="8">
        <v>4</v>
      </c>
      <c r="P1002" s="5">
        <v>4040</v>
      </c>
      <c r="Q1002" s="5">
        <v>5574</v>
      </c>
      <c r="R1002" s="17"/>
      <c r="S1002" s="17"/>
      <c r="T1002" s="5" t="s">
        <v>1002</v>
      </c>
      <c r="U1002" s="5" t="s">
        <v>913</v>
      </c>
      <c r="V1002" s="5" t="s">
        <v>914</v>
      </c>
      <c r="W1002" s="5" t="s">
        <v>907</v>
      </c>
      <c r="X1002" s="5" t="s">
        <v>915</v>
      </c>
    </row>
    <row r="1003" spans="1:24">
      <c r="A1003" s="5" t="s">
        <v>1721</v>
      </c>
      <c r="B1003" s="10">
        <v>42162</v>
      </c>
      <c r="C1003" s="10"/>
      <c r="D1003" s="5" t="s">
        <v>1541</v>
      </c>
      <c r="E1003" s="5">
        <v>10013</v>
      </c>
      <c r="F1003" s="5" t="s">
        <v>1288</v>
      </c>
      <c r="G1003" s="5">
        <v>2</v>
      </c>
      <c r="H1003" s="2" t="s">
        <v>1000</v>
      </c>
      <c r="I1003" s="2" t="s">
        <v>906</v>
      </c>
      <c r="J1003" s="2" t="s">
        <v>908</v>
      </c>
      <c r="K1003" s="5" t="s">
        <v>938</v>
      </c>
      <c r="L1003" s="5">
        <v>4190</v>
      </c>
      <c r="M1003" s="5">
        <v>1817</v>
      </c>
      <c r="N1003" s="5" t="s">
        <v>918</v>
      </c>
      <c r="O1003" s="8">
        <v>8</v>
      </c>
      <c r="P1003" s="5">
        <v>3634</v>
      </c>
      <c r="Q1003" s="5">
        <v>8380</v>
      </c>
      <c r="R1003" s="17"/>
      <c r="S1003" s="17"/>
      <c r="T1003" s="5" t="s">
        <v>1000</v>
      </c>
      <c r="U1003" s="5" t="s">
        <v>905</v>
      </c>
      <c r="V1003" s="5" t="s">
        <v>906</v>
      </c>
      <c r="W1003" s="5" t="s">
        <v>907</v>
      </c>
      <c r="X1003" s="5" t="s">
        <v>908</v>
      </c>
    </row>
    <row r="1004" spans="1:24">
      <c r="A1004" s="5" t="s">
        <v>1722</v>
      </c>
      <c r="B1004" s="10">
        <v>42162</v>
      </c>
      <c r="C1004" s="10"/>
      <c r="D1004" s="5" t="s">
        <v>1540</v>
      </c>
      <c r="E1004" s="5">
        <v>10004</v>
      </c>
      <c r="F1004" s="5" t="s">
        <v>1269</v>
      </c>
      <c r="G1004" s="5">
        <v>3</v>
      </c>
      <c r="H1004" s="2" t="s">
        <v>992</v>
      </c>
      <c r="I1004" s="2" t="s">
        <v>864</v>
      </c>
      <c r="J1004" s="2" t="s">
        <v>876</v>
      </c>
      <c r="K1004" s="5" t="s">
        <v>970</v>
      </c>
      <c r="L1004" s="5">
        <v>4398</v>
      </c>
      <c r="M1004" s="5">
        <v>1800</v>
      </c>
      <c r="N1004" s="5" t="s">
        <v>918</v>
      </c>
      <c r="O1004" s="8">
        <v>5</v>
      </c>
      <c r="P1004" s="5">
        <v>5400</v>
      </c>
      <c r="Q1004" s="5">
        <v>13194</v>
      </c>
      <c r="R1004" s="17"/>
      <c r="S1004" s="17"/>
      <c r="T1004" s="5" t="s">
        <v>992</v>
      </c>
      <c r="U1004" s="5" t="s">
        <v>875</v>
      </c>
      <c r="V1004" s="5" t="s">
        <v>864</v>
      </c>
      <c r="W1004" s="5" t="s">
        <v>865</v>
      </c>
      <c r="X1004" s="5" t="s">
        <v>876</v>
      </c>
    </row>
    <row r="1005" spans="1:24">
      <c r="A1005" s="5" t="s">
        <v>1723</v>
      </c>
      <c r="B1005" s="10">
        <v>42163</v>
      </c>
      <c r="C1005" s="10"/>
      <c r="D1005" s="5" t="s">
        <v>1544</v>
      </c>
      <c r="E1005" s="5">
        <v>10005</v>
      </c>
      <c r="F1005" s="5" t="s">
        <v>1368</v>
      </c>
      <c r="G1005" s="5">
        <v>1</v>
      </c>
      <c r="H1005" s="2" t="s">
        <v>993</v>
      </c>
      <c r="I1005" s="2" t="s">
        <v>878</v>
      </c>
      <c r="J1005" s="2" t="s">
        <v>880</v>
      </c>
      <c r="K1005" s="5" t="s">
        <v>1068</v>
      </c>
      <c r="L1005" s="5">
        <v>3646</v>
      </c>
      <c r="M1005" s="5">
        <v>1603</v>
      </c>
      <c r="N1005" s="5" t="s">
        <v>925</v>
      </c>
      <c r="O1005" s="8">
        <v>3</v>
      </c>
      <c r="P1005" s="5">
        <v>1603</v>
      </c>
      <c r="Q1005" s="5">
        <v>3646</v>
      </c>
      <c r="R1005" s="17"/>
      <c r="S1005" s="17"/>
      <c r="T1005" s="5" t="s">
        <v>993</v>
      </c>
      <c r="U1005" s="5" t="s">
        <v>877</v>
      </c>
      <c r="V1005" s="5" t="s">
        <v>878</v>
      </c>
      <c r="W1005" s="5" t="s">
        <v>879</v>
      </c>
      <c r="X1005" s="5" t="s">
        <v>880</v>
      </c>
    </row>
    <row r="1006" spans="1:24">
      <c r="A1006" s="5" t="s">
        <v>1724</v>
      </c>
      <c r="B1006" s="10">
        <v>42164</v>
      </c>
      <c r="C1006" s="10"/>
      <c r="D1006" s="5" t="s">
        <v>1540</v>
      </c>
      <c r="E1006" s="5">
        <v>10011</v>
      </c>
      <c r="F1006" s="5" t="s">
        <v>1297</v>
      </c>
      <c r="G1006" s="5">
        <v>1</v>
      </c>
      <c r="H1006" s="2" t="s">
        <v>998</v>
      </c>
      <c r="I1006" s="2" t="s">
        <v>899</v>
      </c>
      <c r="J1006" s="2" t="s">
        <v>901</v>
      </c>
      <c r="K1006" s="5" t="s">
        <v>961</v>
      </c>
      <c r="L1006" s="5">
        <v>3282</v>
      </c>
      <c r="M1006" s="5">
        <v>1654</v>
      </c>
      <c r="N1006" s="5" t="s">
        <v>925</v>
      </c>
      <c r="O1006" s="8">
        <v>5</v>
      </c>
      <c r="P1006" s="5">
        <v>1654</v>
      </c>
      <c r="Q1006" s="5">
        <v>3282</v>
      </c>
      <c r="R1006" s="17"/>
      <c r="S1006" s="17"/>
      <c r="T1006" s="5" t="s">
        <v>998</v>
      </c>
      <c r="U1006" s="5" t="s">
        <v>898</v>
      </c>
      <c r="V1006" s="5" t="s">
        <v>899</v>
      </c>
      <c r="W1006" s="5" t="s">
        <v>900</v>
      </c>
      <c r="X1006" s="5" t="s">
        <v>901</v>
      </c>
    </row>
    <row r="1007" spans="1:24">
      <c r="A1007" s="5" t="s">
        <v>1725</v>
      </c>
      <c r="B1007" s="10">
        <v>42164</v>
      </c>
      <c r="C1007" s="10"/>
      <c r="D1007" s="5" t="s">
        <v>1545</v>
      </c>
      <c r="E1007" s="5">
        <v>10008</v>
      </c>
      <c r="F1007" s="5" t="s">
        <v>1375</v>
      </c>
      <c r="G1007" s="5">
        <v>1</v>
      </c>
      <c r="H1007" s="2" t="s">
        <v>995</v>
      </c>
      <c r="I1007" s="2" t="s">
        <v>889</v>
      </c>
      <c r="J1007" s="2" t="s">
        <v>890</v>
      </c>
      <c r="K1007" s="5" t="s">
        <v>1075</v>
      </c>
      <c r="L1007" s="5">
        <v>4209</v>
      </c>
      <c r="M1007" s="5">
        <v>1692</v>
      </c>
      <c r="N1007" s="5" t="s">
        <v>925</v>
      </c>
      <c r="O1007" s="8">
        <v>6</v>
      </c>
      <c r="P1007" s="5">
        <v>1692</v>
      </c>
      <c r="Q1007" s="5">
        <v>4209</v>
      </c>
      <c r="R1007" s="17"/>
      <c r="S1007" s="17"/>
      <c r="T1007" s="5" t="s">
        <v>995</v>
      </c>
      <c r="U1007" s="5" t="s">
        <v>888</v>
      </c>
      <c r="V1007" s="5" t="s">
        <v>889</v>
      </c>
      <c r="W1007" s="5" t="s">
        <v>865</v>
      </c>
      <c r="X1007" s="5" t="s">
        <v>890</v>
      </c>
    </row>
    <row r="1008" spans="1:24">
      <c r="A1008" s="5" t="s">
        <v>1726</v>
      </c>
      <c r="B1008" s="10">
        <v>42164</v>
      </c>
      <c r="C1008" s="10"/>
      <c r="D1008" s="5" t="s">
        <v>1539</v>
      </c>
      <c r="E1008" s="5">
        <v>10001</v>
      </c>
      <c r="F1008" s="5" t="s">
        <v>1274</v>
      </c>
      <c r="G1008" s="5">
        <v>1</v>
      </c>
      <c r="H1008" s="2" t="s">
        <v>1562</v>
      </c>
      <c r="I1008" s="2" t="s">
        <v>864</v>
      </c>
      <c r="J1008" s="2" t="s">
        <v>866</v>
      </c>
      <c r="K1008" s="5" t="s">
        <v>1004</v>
      </c>
      <c r="L1008" s="5">
        <v>4733</v>
      </c>
      <c r="M1008" s="5">
        <v>1415</v>
      </c>
      <c r="N1008" s="5" t="s">
        <v>918</v>
      </c>
      <c r="O1008" s="8">
        <v>4</v>
      </c>
      <c r="P1008" s="5">
        <v>1415</v>
      </c>
      <c r="Q1008" s="5">
        <v>4733</v>
      </c>
      <c r="R1008" s="17"/>
      <c r="S1008" s="17"/>
      <c r="T1008" s="5" t="s">
        <v>1562</v>
      </c>
      <c r="U1008" s="5" t="s">
        <v>863</v>
      </c>
      <c r="V1008" s="5" t="s">
        <v>864</v>
      </c>
      <c r="W1008" s="5" t="s">
        <v>865</v>
      </c>
      <c r="X1008" s="5" t="s">
        <v>866</v>
      </c>
    </row>
    <row r="1009" spans="1:24">
      <c r="A1009" s="5" t="s">
        <v>1727</v>
      </c>
      <c r="B1009" s="10">
        <v>42165</v>
      </c>
      <c r="C1009" s="10"/>
      <c r="D1009" s="5" t="s">
        <v>1545</v>
      </c>
      <c r="E1009" s="5">
        <v>10015</v>
      </c>
      <c r="F1009" s="5" t="s">
        <v>1306</v>
      </c>
      <c r="G1009" s="5">
        <v>1</v>
      </c>
      <c r="H1009" s="2" t="s">
        <v>1002</v>
      </c>
      <c r="I1009" s="2" t="s">
        <v>914</v>
      </c>
      <c r="J1009" s="2" t="s">
        <v>915</v>
      </c>
      <c r="K1009" s="5" t="s">
        <v>1014</v>
      </c>
      <c r="L1009" s="5">
        <v>2672</v>
      </c>
      <c r="M1009" s="5">
        <v>2236</v>
      </c>
      <c r="N1009" s="5" t="s">
        <v>918</v>
      </c>
      <c r="O1009" s="8">
        <v>6</v>
      </c>
      <c r="P1009" s="5">
        <v>2236</v>
      </c>
      <c r="Q1009" s="5">
        <v>2672</v>
      </c>
      <c r="R1009" s="17"/>
      <c r="S1009" s="17"/>
      <c r="T1009" s="5" t="s">
        <v>1002</v>
      </c>
      <c r="U1009" s="5" t="s">
        <v>913</v>
      </c>
      <c r="V1009" s="5" t="s">
        <v>914</v>
      </c>
      <c r="W1009" s="5" t="s">
        <v>907</v>
      </c>
      <c r="X1009" s="5" t="s">
        <v>915</v>
      </c>
    </row>
    <row r="1010" spans="1:24">
      <c r="A1010" s="5" t="s">
        <v>1728</v>
      </c>
      <c r="B1010" s="10">
        <v>42165</v>
      </c>
      <c r="C1010" s="10"/>
      <c r="D1010" s="5" t="s">
        <v>1544</v>
      </c>
      <c r="E1010" s="5">
        <v>10008</v>
      </c>
      <c r="F1010" s="5" t="s">
        <v>1271</v>
      </c>
      <c r="G1010" s="5">
        <v>2</v>
      </c>
      <c r="H1010" s="2" t="s">
        <v>995</v>
      </c>
      <c r="I1010" s="2" t="s">
        <v>889</v>
      </c>
      <c r="J1010" s="2" t="s">
        <v>890</v>
      </c>
      <c r="K1010" s="5" t="s">
        <v>933</v>
      </c>
      <c r="L1010" s="5">
        <v>4605</v>
      </c>
      <c r="M1010" s="5">
        <v>1834</v>
      </c>
      <c r="N1010" s="5" t="s">
        <v>923</v>
      </c>
      <c r="O1010" s="8">
        <v>3</v>
      </c>
      <c r="P1010" s="5">
        <v>3668</v>
      </c>
      <c r="Q1010" s="5">
        <v>9210</v>
      </c>
      <c r="R1010" s="17"/>
      <c r="S1010" s="17"/>
      <c r="T1010" s="5" t="s">
        <v>995</v>
      </c>
      <c r="U1010" s="5" t="s">
        <v>888</v>
      </c>
      <c r="V1010" s="5" t="s">
        <v>889</v>
      </c>
      <c r="W1010" s="5" t="s">
        <v>865</v>
      </c>
      <c r="X1010" s="5" t="s">
        <v>890</v>
      </c>
    </row>
    <row r="1011" spans="1:24">
      <c r="A1011" s="5" t="s">
        <v>1729</v>
      </c>
      <c r="B1011" s="10">
        <v>42166</v>
      </c>
      <c r="C1011" s="10"/>
      <c r="D1011" s="5" t="s">
        <v>1540</v>
      </c>
      <c r="E1011" s="5">
        <v>10001</v>
      </c>
      <c r="F1011" s="5" t="s">
        <v>1289</v>
      </c>
      <c r="G1011" s="5">
        <v>1</v>
      </c>
      <c r="H1011" s="2" t="s">
        <v>1562</v>
      </c>
      <c r="I1011" s="2" t="s">
        <v>864</v>
      </c>
      <c r="J1011" s="2" t="s">
        <v>866</v>
      </c>
      <c r="K1011" s="5" t="s">
        <v>939</v>
      </c>
      <c r="L1011" s="5">
        <v>3768</v>
      </c>
      <c r="M1011" s="5">
        <v>1353</v>
      </c>
      <c r="N1011" s="5" t="s">
        <v>918</v>
      </c>
      <c r="O1011" s="8">
        <v>5</v>
      </c>
      <c r="P1011" s="5">
        <v>1353</v>
      </c>
      <c r="Q1011" s="5">
        <v>3768</v>
      </c>
      <c r="R1011" s="17"/>
      <c r="S1011" s="17"/>
      <c r="T1011" s="5" t="s">
        <v>1562</v>
      </c>
      <c r="U1011" s="5" t="s">
        <v>863</v>
      </c>
      <c r="V1011" s="5" t="s">
        <v>864</v>
      </c>
      <c r="W1011" s="5" t="s">
        <v>865</v>
      </c>
      <c r="X1011" s="5" t="s">
        <v>866</v>
      </c>
    </row>
    <row r="1012" spans="1:24">
      <c r="A1012" s="5" t="s">
        <v>1730</v>
      </c>
      <c r="B1012" s="10">
        <v>42166</v>
      </c>
      <c r="C1012" s="10"/>
      <c r="D1012" s="5" t="s">
        <v>1546</v>
      </c>
      <c r="E1012" s="5">
        <v>10010</v>
      </c>
      <c r="F1012" s="5" t="s">
        <v>1356</v>
      </c>
      <c r="G1012" s="5">
        <v>1</v>
      </c>
      <c r="H1012" s="2" t="s">
        <v>997</v>
      </c>
      <c r="I1012" s="2" t="s">
        <v>896</v>
      </c>
      <c r="J1012" s="2" t="s">
        <v>897</v>
      </c>
      <c r="K1012" s="5" t="s">
        <v>1056</v>
      </c>
      <c r="L1012" s="5">
        <v>4658</v>
      </c>
      <c r="M1012" s="5">
        <v>1435</v>
      </c>
      <c r="N1012" s="5" t="s">
        <v>918</v>
      </c>
      <c r="O1012" s="8">
        <v>4</v>
      </c>
      <c r="P1012" s="5">
        <v>1435</v>
      </c>
      <c r="Q1012" s="5">
        <v>4658</v>
      </c>
      <c r="R1012" s="17"/>
      <c r="S1012" s="17"/>
      <c r="T1012" s="5" t="s">
        <v>997</v>
      </c>
      <c r="U1012" s="5" t="s">
        <v>895</v>
      </c>
      <c r="V1012" s="5" t="s">
        <v>896</v>
      </c>
      <c r="W1012" s="5" t="s">
        <v>879</v>
      </c>
      <c r="X1012" s="5" t="s">
        <v>897</v>
      </c>
    </row>
    <row r="1013" spans="1:24">
      <c r="A1013" s="5" t="s">
        <v>1731</v>
      </c>
      <c r="B1013" s="10">
        <v>42168</v>
      </c>
      <c r="C1013" s="10"/>
      <c r="D1013" s="5" t="s">
        <v>1542</v>
      </c>
      <c r="E1013" s="5">
        <v>10015</v>
      </c>
      <c r="F1013" s="5" t="s">
        <v>1279</v>
      </c>
      <c r="G1013" s="5">
        <v>1</v>
      </c>
      <c r="H1013" s="2" t="s">
        <v>1002</v>
      </c>
      <c r="I1013" s="2" t="s">
        <v>914</v>
      </c>
      <c r="J1013" s="2" t="s">
        <v>915</v>
      </c>
      <c r="K1013" s="5" t="s">
        <v>979</v>
      </c>
      <c r="L1013" s="5">
        <v>3458</v>
      </c>
      <c r="M1013" s="5">
        <v>1684</v>
      </c>
      <c r="N1013" s="5" t="s">
        <v>925</v>
      </c>
      <c r="O1013" s="8">
        <v>4</v>
      </c>
      <c r="P1013" s="5">
        <v>1684</v>
      </c>
      <c r="Q1013" s="5">
        <v>3458</v>
      </c>
      <c r="R1013" s="17"/>
      <c r="S1013" s="17"/>
      <c r="T1013" s="5" t="s">
        <v>1002</v>
      </c>
      <c r="U1013" s="5" t="s">
        <v>913</v>
      </c>
      <c r="V1013" s="5" t="s">
        <v>914</v>
      </c>
      <c r="W1013" s="5" t="s">
        <v>907</v>
      </c>
      <c r="X1013" s="5" t="s">
        <v>915</v>
      </c>
    </row>
    <row r="1014" spans="1:24">
      <c r="A1014" s="5" t="s">
        <v>1732</v>
      </c>
      <c r="B1014" s="10">
        <v>42170</v>
      </c>
      <c r="C1014" s="10"/>
      <c r="D1014" s="5" t="s">
        <v>1541</v>
      </c>
      <c r="E1014" s="5">
        <v>10004</v>
      </c>
      <c r="F1014" s="5" t="s">
        <v>1279</v>
      </c>
      <c r="G1014" s="5">
        <v>2</v>
      </c>
      <c r="H1014" s="2" t="s">
        <v>992</v>
      </c>
      <c r="I1014" s="2" t="s">
        <v>864</v>
      </c>
      <c r="J1014" s="2" t="s">
        <v>876</v>
      </c>
      <c r="K1014" s="5" t="s">
        <v>979</v>
      </c>
      <c r="L1014" s="5">
        <v>3458</v>
      </c>
      <c r="M1014" s="5">
        <v>1684</v>
      </c>
      <c r="N1014" s="5" t="s">
        <v>925</v>
      </c>
      <c r="O1014" s="8">
        <v>8</v>
      </c>
      <c r="P1014" s="5">
        <v>3368</v>
      </c>
      <c r="Q1014" s="5">
        <v>6916</v>
      </c>
      <c r="R1014" s="17"/>
      <c r="S1014" s="17"/>
      <c r="T1014" s="5" t="s">
        <v>992</v>
      </c>
      <c r="U1014" s="5" t="s">
        <v>875</v>
      </c>
      <c r="V1014" s="5" t="s">
        <v>864</v>
      </c>
      <c r="W1014" s="5" t="s">
        <v>865</v>
      </c>
      <c r="X1014" s="5" t="s">
        <v>876</v>
      </c>
    </row>
    <row r="1015" spans="1:24">
      <c r="A1015" s="5" t="s">
        <v>1733</v>
      </c>
      <c r="B1015" s="10">
        <v>42170</v>
      </c>
      <c r="C1015" s="10"/>
      <c r="D1015" s="5" t="s">
        <v>1540</v>
      </c>
      <c r="E1015" s="5">
        <v>10007</v>
      </c>
      <c r="F1015" s="5" t="s">
        <v>1497</v>
      </c>
      <c r="G1015" s="5">
        <v>3</v>
      </c>
      <c r="H1015" s="2" t="s">
        <v>994</v>
      </c>
      <c r="I1015" s="2" t="s">
        <v>886</v>
      </c>
      <c r="J1015" s="2" t="s">
        <v>887</v>
      </c>
      <c r="K1015" s="5" t="s">
        <v>1197</v>
      </c>
      <c r="L1015" s="5">
        <v>3686</v>
      </c>
      <c r="M1015" s="5">
        <v>2401</v>
      </c>
      <c r="N1015" s="5" t="s">
        <v>925</v>
      </c>
      <c r="O1015" s="8">
        <v>5</v>
      </c>
      <c r="P1015" s="5">
        <v>7203</v>
      </c>
      <c r="Q1015" s="5">
        <v>11058</v>
      </c>
      <c r="R1015" s="17"/>
      <c r="S1015" s="17"/>
      <c r="T1015" s="5" t="s">
        <v>994</v>
      </c>
      <c r="U1015" s="5" t="s">
        <v>885</v>
      </c>
      <c r="V1015" s="5" t="s">
        <v>886</v>
      </c>
      <c r="W1015" s="5" t="s">
        <v>879</v>
      </c>
      <c r="X1015" s="5" t="s">
        <v>887</v>
      </c>
    </row>
    <row r="1016" spans="1:24">
      <c r="A1016" s="5" t="s">
        <v>1734</v>
      </c>
      <c r="B1016" s="10">
        <v>42171</v>
      </c>
      <c r="C1016" s="10"/>
      <c r="D1016" s="5" t="s">
        <v>1541</v>
      </c>
      <c r="E1016" s="5">
        <v>10002</v>
      </c>
      <c r="F1016" s="5" t="s">
        <v>1314</v>
      </c>
      <c r="G1016" s="5">
        <v>1</v>
      </c>
      <c r="H1016" s="2" t="s">
        <v>990</v>
      </c>
      <c r="I1016" s="2" t="s">
        <v>868</v>
      </c>
      <c r="J1016" s="2" t="s">
        <v>870</v>
      </c>
      <c r="K1016" s="5" t="s">
        <v>951</v>
      </c>
      <c r="L1016" s="5">
        <v>4610</v>
      </c>
      <c r="M1016" s="5">
        <v>2176</v>
      </c>
      <c r="N1016" s="5" t="s">
        <v>918</v>
      </c>
      <c r="O1016" s="8">
        <v>8</v>
      </c>
      <c r="P1016" s="5">
        <v>2176</v>
      </c>
      <c r="Q1016" s="5">
        <v>4610</v>
      </c>
      <c r="R1016" s="17"/>
      <c r="S1016" s="17"/>
      <c r="T1016" s="5" t="s">
        <v>990</v>
      </c>
      <c r="U1016" s="5" t="s">
        <v>867</v>
      </c>
      <c r="V1016" s="5" t="s">
        <v>868</v>
      </c>
      <c r="W1016" s="5" t="s">
        <v>869</v>
      </c>
      <c r="X1016" s="5" t="s">
        <v>870</v>
      </c>
    </row>
    <row r="1017" spans="1:24">
      <c r="A1017" s="5" t="s">
        <v>1735</v>
      </c>
      <c r="B1017" s="10">
        <v>42171</v>
      </c>
      <c r="C1017" s="10"/>
      <c r="D1017" s="5" t="s">
        <v>1539</v>
      </c>
      <c r="E1017" s="5">
        <v>10014</v>
      </c>
      <c r="F1017" s="5" t="s">
        <v>1404</v>
      </c>
      <c r="G1017" s="5">
        <v>3</v>
      </c>
      <c r="H1017" s="2" t="s">
        <v>1001</v>
      </c>
      <c r="I1017" s="2" t="s">
        <v>910</v>
      </c>
      <c r="J1017" s="2" t="s">
        <v>912</v>
      </c>
      <c r="K1017" s="5" t="s">
        <v>1104</v>
      </c>
      <c r="L1017" s="5">
        <v>2889</v>
      </c>
      <c r="M1017" s="5">
        <v>1384</v>
      </c>
      <c r="N1017" s="5" t="s">
        <v>918</v>
      </c>
      <c r="O1017" s="8">
        <v>4</v>
      </c>
      <c r="P1017" s="5">
        <v>4152</v>
      </c>
      <c r="Q1017" s="5">
        <v>8667</v>
      </c>
      <c r="R1017" s="17"/>
      <c r="S1017" s="17"/>
      <c r="T1017" s="5" t="s">
        <v>1001</v>
      </c>
      <c r="U1017" s="5" t="s">
        <v>909</v>
      </c>
      <c r="V1017" s="5" t="s">
        <v>910</v>
      </c>
      <c r="W1017" s="5" t="s">
        <v>911</v>
      </c>
      <c r="X1017" s="5" t="s">
        <v>912</v>
      </c>
    </row>
    <row r="1018" spans="1:24">
      <c r="A1018" s="5" t="s">
        <v>1736</v>
      </c>
      <c r="B1018" s="10">
        <v>42172</v>
      </c>
      <c r="C1018" s="10"/>
      <c r="D1018" s="5" t="s">
        <v>1540</v>
      </c>
      <c r="E1018" s="5">
        <v>10007</v>
      </c>
      <c r="F1018" s="5" t="s">
        <v>1334</v>
      </c>
      <c r="G1018" s="5">
        <v>1</v>
      </c>
      <c r="H1018" s="2" t="s">
        <v>994</v>
      </c>
      <c r="I1018" s="2" t="s">
        <v>886</v>
      </c>
      <c r="J1018" s="2" t="s">
        <v>887</v>
      </c>
      <c r="K1018" s="5" t="s">
        <v>1034</v>
      </c>
      <c r="L1018" s="5">
        <v>4914</v>
      </c>
      <c r="M1018" s="5">
        <v>1632</v>
      </c>
      <c r="N1018" s="5" t="s">
        <v>923</v>
      </c>
      <c r="O1018" s="8">
        <v>5</v>
      </c>
      <c r="P1018" s="5">
        <v>1632</v>
      </c>
      <c r="Q1018" s="5">
        <v>4914</v>
      </c>
      <c r="R1018" s="17"/>
      <c r="S1018" s="17"/>
      <c r="T1018" s="5" t="s">
        <v>994</v>
      </c>
      <c r="U1018" s="5" t="s">
        <v>885</v>
      </c>
      <c r="V1018" s="5" t="s">
        <v>886</v>
      </c>
      <c r="W1018" s="5" t="s">
        <v>879</v>
      </c>
      <c r="X1018" s="5" t="s">
        <v>887</v>
      </c>
    </row>
    <row r="1019" spans="1:24">
      <c r="A1019" s="5" t="s">
        <v>1737</v>
      </c>
      <c r="B1019" s="10">
        <v>42172</v>
      </c>
      <c r="C1019" s="10"/>
      <c r="D1019" s="5" t="s">
        <v>1539</v>
      </c>
      <c r="E1019" s="5">
        <v>10004</v>
      </c>
      <c r="F1019" s="5" t="s">
        <v>1319</v>
      </c>
      <c r="G1019" s="5">
        <v>2</v>
      </c>
      <c r="H1019" s="2" t="s">
        <v>992</v>
      </c>
      <c r="I1019" s="2" t="s">
        <v>864</v>
      </c>
      <c r="J1019" s="2" t="s">
        <v>876</v>
      </c>
      <c r="K1019" s="5" t="s">
        <v>987</v>
      </c>
      <c r="L1019" s="5">
        <v>2714</v>
      </c>
      <c r="M1019" s="5">
        <v>1975</v>
      </c>
      <c r="N1019" s="5" t="s">
        <v>918</v>
      </c>
      <c r="O1019" s="8">
        <v>4</v>
      </c>
      <c r="P1019" s="5">
        <v>3950</v>
      </c>
      <c r="Q1019" s="5">
        <v>5428</v>
      </c>
      <c r="R1019" s="17"/>
      <c r="S1019" s="17"/>
      <c r="T1019" s="5" t="s">
        <v>992</v>
      </c>
      <c r="U1019" s="5" t="s">
        <v>875</v>
      </c>
      <c r="V1019" s="5" t="s">
        <v>864</v>
      </c>
      <c r="W1019" s="5" t="s">
        <v>865</v>
      </c>
      <c r="X1019" s="5" t="s">
        <v>876</v>
      </c>
    </row>
    <row r="1020" spans="1:24">
      <c r="A1020" s="5" t="s">
        <v>1738</v>
      </c>
      <c r="B1020" s="10">
        <v>42172</v>
      </c>
      <c r="C1020" s="10"/>
      <c r="D1020" s="5" t="s">
        <v>1543</v>
      </c>
      <c r="E1020" s="5">
        <v>10008</v>
      </c>
      <c r="F1020" s="5" t="s">
        <v>1531</v>
      </c>
      <c r="G1020" s="5">
        <v>2</v>
      </c>
      <c r="H1020" s="2" t="s">
        <v>995</v>
      </c>
      <c r="I1020" s="2" t="s">
        <v>889</v>
      </c>
      <c r="J1020" s="2" t="s">
        <v>890</v>
      </c>
      <c r="K1020" s="5" t="s">
        <v>1231</v>
      </c>
      <c r="L1020" s="5">
        <v>3479</v>
      </c>
      <c r="M1020" s="5">
        <v>2056</v>
      </c>
      <c r="N1020" s="5" t="s">
        <v>918</v>
      </c>
      <c r="O1020" s="8">
        <v>10</v>
      </c>
      <c r="P1020" s="5">
        <v>4112</v>
      </c>
      <c r="Q1020" s="5">
        <v>6958</v>
      </c>
      <c r="R1020" s="17"/>
      <c r="S1020" s="17"/>
      <c r="T1020" s="5" t="s">
        <v>995</v>
      </c>
      <c r="U1020" s="5" t="s">
        <v>888</v>
      </c>
      <c r="V1020" s="5" t="s">
        <v>889</v>
      </c>
      <c r="W1020" s="5" t="s">
        <v>865</v>
      </c>
      <c r="X1020" s="5" t="s">
        <v>890</v>
      </c>
    </row>
    <row r="1021" spans="1:24">
      <c r="A1021" s="5" t="s">
        <v>1739</v>
      </c>
      <c r="B1021" s="10">
        <v>42173</v>
      </c>
      <c r="C1021" s="10"/>
      <c r="D1021" s="5" t="s">
        <v>1539</v>
      </c>
      <c r="E1021" s="5">
        <v>10011</v>
      </c>
      <c r="F1021" s="5" t="s">
        <v>1331</v>
      </c>
      <c r="G1021" s="5">
        <v>1</v>
      </c>
      <c r="H1021" s="2" t="s">
        <v>998</v>
      </c>
      <c r="I1021" s="2" t="s">
        <v>899</v>
      </c>
      <c r="J1021" s="2" t="s">
        <v>901</v>
      </c>
      <c r="K1021" s="5" t="s">
        <v>1031</v>
      </c>
      <c r="L1021" s="5">
        <v>2808</v>
      </c>
      <c r="M1021" s="5">
        <v>1759</v>
      </c>
      <c r="N1021" s="5" t="s">
        <v>920</v>
      </c>
      <c r="O1021" s="8">
        <v>4</v>
      </c>
      <c r="P1021" s="5">
        <v>1759</v>
      </c>
      <c r="Q1021" s="5">
        <v>2808</v>
      </c>
      <c r="R1021" s="17"/>
      <c r="S1021" s="17"/>
      <c r="T1021" s="5" t="s">
        <v>998</v>
      </c>
      <c r="U1021" s="5" t="s">
        <v>898</v>
      </c>
      <c r="V1021" s="5" t="s">
        <v>899</v>
      </c>
      <c r="W1021" s="5" t="s">
        <v>900</v>
      </c>
      <c r="X1021" s="5" t="s">
        <v>901</v>
      </c>
    </row>
    <row r="1022" spans="1:24">
      <c r="A1022" s="5" t="s">
        <v>1740</v>
      </c>
      <c r="B1022" s="10">
        <v>42173</v>
      </c>
      <c r="C1022" s="10"/>
      <c r="D1022" s="5" t="s">
        <v>1542</v>
      </c>
      <c r="E1022" s="5">
        <v>10012</v>
      </c>
      <c r="F1022" s="5" t="s">
        <v>1433</v>
      </c>
      <c r="G1022" s="5">
        <v>1</v>
      </c>
      <c r="H1022" s="2" t="s">
        <v>999</v>
      </c>
      <c r="I1022" s="2" t="s">
        <v>903</v>
      </c>
      <c r="J1022" s="2" t="s">
        <v>904</v>
      </c>
      <c r="K1022" s="5" t="s">
        <v>1133</v>
      </c>
      <c r="L1022" s="5">
        <v>3473</v>
      </c>
      <c r="M1022" s="5">
        <v>1493</v>
      </c>
      <c r="N1022" s="5" t="s">
        <v>923</v>
      </c>
      <c r="O1022" s="8">
        <v>4</v>
      </c>
      <c r="P1022" s="5">
        <v>1493</v>
      </c>
      <c r="Q1022" s="5">
        <v>3473</v>
      </c>
      <c r="R1022" s="17"/>
      <c r="S1022" s="17"/>
      <c r="T1022" s="5" t="s">
        <v>999</v>
      </c>
      <c r="U1022" s="5" t="s">
        <v>902</v>
      </c>
      <c r="V1022" s="5" t="s">
        <v>903</v>
      </c>
      <c r="W1022" s="5" t="s">
        <v>879</v>
      </c>
      <c r="X1022" s="5" t="s">
        <v>904</v>
      </c>
    </row>
    <row r="1023" spans="1:24">
      <c r="A1023" s="5" t="s">
        <v>1741</v>
      </c>
      <c r="B1023" s="10">
        <v>42173</v>
      </c>
      <c r="C1023" s="10"/>
      <c r="D1023" s="5" t="s">
        <v>1541</v>
      </c>
      <c r="E1023" s="5">
        <v>10007</v>
      </c>
      <c r="F1023" s="5" t="s">
        <v>1474</v>
      </c>
      <c r="G1023" s="5">
        <v>1</v>
      </c>
      <c r="H1023" s="2" t="s">
        <v>994</v>
      </c>
      <c r="I1023" s="2" t="s">
        <v>886</v>
      </c>
      <c r="J1023" s="2" t="s">
        <v>887</v>
      </c>
      <c r="K1023" s="5" t="s">
        <v>1174</v>
      </c>
      <c r="L1023" s="5">
        <v>3844</v>
      </c>
      <c r="M1023" s="5">
        <v>2157</v>
      </c>
      <c r="N1023" s="5" t="s">
        <v>918</v>
      </c>
      <c r="O1023" s="8">
        <v>8</v>
      </c>
      <c r="P1023" s="5">
        <v>2157</v>
      </c>
      <c r="Q1023" s="5">
        <v>3844</v>
      </c>
      <c r="R1023" s="17"/>
      <c r="S1023" s="17"/>
      <c r="T1023" s="5" t="s">
        <v>994</v>
      </c>
      <c r="U1023" s="5" t="s">
        <v>885</v>
      </c>
      <c r="V1023" s="5" t="s">
        <v>886</v>
      </c>
      <c r="W1023" s="5" t="s">
        <v>879</v>
      </c>
      <c r="X1023" s="5" t="s">
        <v>887</v>
      </c>
    </row>
    <row r="1024" spans="1:24">
      <c r="A1024" s="5" t="s">
        <v>1742</v>
      </c>
      <c r="B1024" s="10">
        <v>42173</v>
      </c>
      <c r="C1024" s="10"/>
      <c r="D1024" s="5" t="s">
        <v>1540</v>
      </c>
      <c r="E1024" s="5">
        <v>10002</v>
      </c>
      <c r="F1024" s="5" t="s">
        <v>1375</v>
      </c>
      <c r="G1024" s="5">
        <v>1</v>
      </c>
      <c r="H1024" s="2" t="s">
        <v>990</v>
      </c>
      <c r="I1024" s="2" t="s">
        <v>868</v>
      </c>
      <c r="J1024" s="2" t="s">
        <v>870</v>
      </c>
      <c r="K1024" s="5" t="s">
        <v>1075</v>
      </c>
      <c r="L1024" s="5">
        <v>4209</v>
      </c>
      <c r="M1024" s="5">
        <v>1692</v>
      </c>
      <c r="N1024" s="5" t="s">
        <v>925</v>
      </c>
      <c r="O1024" s="8">
        <v>5</v>
      </c>
      <c r="P1024" s="5">
        <v>1692</v>
      </c>
      <c r="Q1024" s="5">
        <v>4209</v>
      </c>
      <c r="R1024" s="17"/>
      <c r="S1024" s="17"/>
      <c r="T1024" s="5" t="s">
        <v>990</v>
      </c>
      <c r="U1024" s="5" t="s">
        <v>867</v>
      </c>
      <c r="V1024" s="5" t="s">
        <v>868</v>
      </c>
      <c r="W1024" s="5" t="s">
        <v>869</v>
      </c>
      <c r="X1024" s="5" t="s">
        <v>870</v>
      </c>
    </row>
    <row r="1025" spans="1:24">
      <c r="A1025" s="5" t="s">
        <v>1743</v>
      </c>
      <c r="B1025" s="10">
        <v>42173</v>
      </c>
      <c r="C1025" s="10"/>
      <c r="D1025" s="5" t="s">
        <v>1541</v>
      </c>
      <c r="E1025" s="5">
        <v>10004</v>
      </c>
      <c r="F1025" s="5" t="s">
        <v>1313</v>
      </c>
      <c r="G1025" s="5">
        <v>2</v>
      </c>
      <c r="H1025" s="2" t="s">
        <v>992</v>
      </c>
      <c r="I1025" s="2" t="s">
        <v>864</v>
      </c>
      <c r="J1025" s="2" t="s">
        <v>876</v>
      </c>
      <c r="K1025" s="5" t="s">
        <v>950</v>
      </c>
      <c r="L1025" s="5">
        <v>4849</v>
      </c>
      <c r="M1025" s="5">
        <v>2433</v>
      </c>
      <c r="N1025" s="5" t="s">
        <v>923</v>
      </c>
      <c r="O1025" s="8">
        <v>8</v>
      </c>
      <c r="P1025" s="5">
        <v>4866</v>
      </c>
      <c r="Q1025" s="5">
        <v>9698</v>
      </c>
      <c r="R1025" s="17"/>
      <c r="S1025" s="17"/>
      <c r="T1025" s="5" t="s">
        <v>992</v>
      </c>
      <c r="U1025" s="5" t="s">
        <v>875</v>
      </c>
      <c r="V1025" s="5" t="s">
        <v>864</v>
      </c>
      <c r="W1025" s="5" t="s">
        <v>865</v>
      </c>
      <c r="X1025" s="5" t="s">
        <v>876</v>
      </c>
    </row>
    <row r="1026" spans="1:24">
      <c r="A1026" s="5" t="s">
        <v>1744</v>
      </c>
      <c r="B1026" s="10">
        <v>42175</v>
      </c>
      <c r="C1026" s="10"/>
      <c r="D1026" s="5" t="s">
        <v>1545</v>
      </c>
      <c r="E1026" s="5">
        <v>10012</v>
      </c>
      <c r="F1026" s="5" t="s">
        <v>1247</v>
      </c>
      <c r="G1026" s="5">
        <v>1</v>
      </c>
      <c r="H1026" s="2" t="s">
        <v>999</v>
      </c>
      <c r="I1026" s="2" t="s">
        <v>903</v>
      </c>
      <c r="J1026" s="2" t="s">
        <v>904</v>
      </c>
      <c r="K1026" s="5" t="s">
        <v>963</v>
      </c>
      <c r="L1026" s="5">
        <v>2814</v>
      </c>
      <c r="M1026" s="5">
        <v>2437</v>
      </c>
      <c r="N1026" s="5" t="s">
        <v>918</v>
      </c>
      <c r="O1026" s="8">
        <v>6</v>
      </c>
      <c r="P1026" s="5">
        <v>2437</v>
      </c>
      <c r="Q1026" s="5">
        <v>2814</v>
      </c>
      <c r="R1026" s="17"/>
      <c r="S1026" s="17"/>
      <c r="T1026" s="5" t="s">
        <v>999</v>
      </c>
      <c r="U1026" s="5" t="s">
        <v>902</v>
      </c>
      <c r="V1026" s="5" t="s">
        <v>903</v>
      </c>
      <c r="W1026" s="5" t="s">
        <v>879</v>
      </c>
      <c r="X1026" s="5" t="s">
        <v>904</v>
      </c>
    </row>
    <row r="1027" spans="1:24">
      <c r="A1027" s="5" t="s">
        <v>1745</v>
      </c>
      <c r="B1027" s="10">
        <v>42175</v>
      </c>
      <c r="C1027" s="10"/>
      <c r="D1027" s="5" t="s">
        <v>1545</v>
      </c>
      <c r="E1027" s="5">
        <v>10008</v>
      </c>
      <c r="F1027" s="5" t="s">
        <v>1347</v>
      </c>
      <c r="G1027" s="5">
        <v>2</v>
      </c>
      <c r="H1027" s="2" t="s">
        <v>995</v>
      </c>
      <c r="I1027" s="2" t="s">
        <v>889</v>
      </c>
      <c r="J1027" s="2" t="s">
        <v>890</v>
      </c>
      <c r="K1027" s="5" t="s">
        <v>1047</v>
      </c>
      <c r="L1027" s="5">
        <v>4564</v>
      </c>
      <c r="M1027" s="5">
        <v>1823</v>
      </c>
      <c r="N1027" s="5" t="s">
        <v>918</v>
      </c>
      <c r="O1027" s="8">
        <v>6</v>
      </c>
      <c r="P1027" s="5">
        <v>3646</v>
      </c>
      <c r="Q1027" s="5">
        <v>9128</v>
      </c>
      <c r="R1027" s="17"/>
      <c r="S1027" s="17"/>
      <c r="T1027" s="5" t="s">
        <v>995</v>
      </c>
      <c r="U1027" s="5" t="s">
        <v>888</v>
      </c>
      <c r="V1027" s="5" t="s">
        <v>889</v>
      </c>
      <c r="W1027" s="5" t="s">
        <v>865</v>
      </c>
      <c r="X1027" s="5" t="s">
        <v>890</v>
      </c>
    </row>
    <row r="1028" spans="1:24">
      <c r="A1028" s="5" t="s">
        <v>1746</v>
      </c>
      <c r="B1028" s="10">
        <v>42175</v>
      </c>
      <c r="C1028" s="10"/>
      <c r="D1028" s="5" t="s">
        <v>1540</v>
      </c>
      <c r="E1028" s="5">
        <v>10003</v>
      </c>
      <c r="F1028" s="5" t="s">
        <v>1247</v>
      </c>
      <c r="G1028" s="5">
        <v>6</v>
      </c>
      <c r="H1028" s="2" t="s">
        <v>991</v>
      </c>
      <c r="I1028" s="2" t="s">
        <v>872</v>
      </c>
      <c r="J1028" s="2" t="s">
        <v>874</v>
      </c>
      <c r="K1028" s="5" t="s">
        <v>963</v>
      </c>
      <c r="L1028" s="5">
        <v>2814</v>
      </c>
      <c r="M1028" s="5">
        <v>2437</v>
      </c>
      <c r="N1028" s="5" t="s">
        <v>918</v>
      </c>
      <c r="O1028" s="8">
        <v>5</v>
      </c>
      <c r="P1028" s="5">
        <v>14622</v>
      </c>
      <c r="Q1028" s="5">
        <v>16884</v>
      </c>
      <c r="R1028" s="17"/>
      <c r="S1028" s="17"/>
      <c r="T1028" s="5" t="s">
        <v>991</v>
      </c>
      <c r="U1028" s="5" t="s">
        <v>871</v>
      </c>
      <c r="V1028" s="5" t="s">
        <v>872</v>
      </c>
      <c r="W1028" s="5" t="s">
        <v>873</v>
      </c>
      <c r="X1028" s="5" t="s">
        <v>874</v>
      </c>
    </row>
    <row r="1029" spans="1:24">
      <c r="A1029" s="5" t="s">
        <v>1747</v>
      </c>
      <c r="B1029" s="10">
        <v>42178</v>
      </c>
      <c r="C1029" s="10"/>
      <c r="D1029" s="5" t="s">
        <v>1539</v>
      </c>
      <c r="E1029" s="5">
        <v>10001</v>
      </c>
      <c r="F1029" s="5" t="s">
        <v>1390</v>
      </c>
      <c r="G1029" s="5">
        <v>1</v>
      </c>
      <c r="H1029" s="2" t="s">
        <v>1562</v>
      </c>
      <c r="I1029" s="2" t="s">
        <v>864</v>
      </c>
      <c r="J1029" s="2" t="s">
        <v>866</v>
      </c>
      <c r="K1029" s="5" t="s">
        <v>1090</v>
      </c>
      <c r="L1029" s="5">
        <v>4420</v>
      </c>
      <c r="M1029" s="5">
        <v>1797</v>
      </c>
      <c r="N1029" s="5" t="s">
        <v>925</v>
      </c>
      <c r="O1029" s="8">
        <v>4</v>
      </c>
      <c r="P1029" s="5">
        <v>1797</v>
      </c>
      <c r="Q1029" s="5">
        <v>4420</v>
      </c>
      <c r="R1029" s="17"/>
      <c r="S1029" s="17"/>
      <c r="T1029" s="5" t="s">
        <v>1562</v>
      </c>
      <c r="U1029" s="5" t="s">
        <v>863</v>
      </c>
      <c r="V1029" s="5" t="s">
        <v>864</v>
      </c>
      <c r="W1029" s="5" t="s">
        <v>865</v>
      </c>
      <c r="X1029" s="5" t="s">
        <v>866</v>
      </c>
    </row>
    <row r="1030" spans="1:24">
      <c r="A1030" s="5" t="s">
        <v>1748</v>
      </c>
      <c r="B1030" s="10">
        <v>42178</v>
      </c>
      <c r="C1030" s="10"/>
      <c r="D1030" s="5" t="s">
        <v>1541</v>
      </c>
      <c r="E1030" s="5">
        <v>10011</v>
      </c>
      <c r="F1030" s="5" t="s">
        <v>1261</v>
      </c>
      <c r="G1030" s="5">
        <v>1</v>
      </c>
      <c r="H1030" s="2" t="s">
        <v>998</v>
      </c>
      <c r="I1030" s="2" t="s">
        <v>899</v>
      </c>
      <c r="J1030" s="2" t="s">
        <v>901</v>
      </c>
      <c r="K1030" s="5" t="s">
        <v>957</v>
      </c>
      <c r="L1030" s="5">
        <v>4689</v>
      </c>
      <c r="M1030" s="5">
        <v>1796</v>
      </c>
      <c r="N1030" s="5" t="s">
        <v>925</v>
      </c>
      <c r="O1030" s="8">
        <v>8</v>
      </c>
      <c r="P1030" s="5">
        <v>1796</v>
      </c>
      <c r="Q1030" s="5">
        <v>4689</v>
      </c>
      <c r="R1030" s="17"/>
      <c r="S1030" s="17"/>
      <c r="T1030" s="5" t="s">
        <v>998</v>
      </c>
      <c r="U1030" s="5" t="s">
        <v>898</v>
      </c>
      <c r="V1030" s="5" t="s">
        <v>899</v>
      </c>
      <c r="W1030" s="5" t="s">
        <v>900</v>
      </c>
      <c r="X1030" s="5" t="s">
        <v>901</v>
      </c>
    </row>
    <row r="1031" spans="1:24">
      <c r="A1031" s="5" t="s">
        <v>1749</v>
      </c>
      <c r="B1031" s="10">
        <v>42179</v>
      </c>
      <c r="C1031" s="10"/>
      <c r="D1031" s="5" t="s">
        <v>1539</v>
      </c>
      <c r="E1031" s="5">
        <v>10003</v>
      </c>
      <c r="F1031" s="5" t="s">
        <v>1496</v>
      </c>
      <c r="G1031" s="5">
        <v>1</v>
      </c>
      <c r="H1031" s="2" t="s">
        <v>991</v>
      </c>
      <c r="I1031" s="2" t="s">
        <v>872</v>
      </c>
      <c r="J1031" s="2" t="s">
        <v>874</v>
      </c>
      <c r="K1031" s="5" t="s">
        <v>1196</v>
      </c>
      <c r="L1031" s="5">
        <v>3878</v>
      </c>
      <c r="M1031" s="5">
        <v>2236</v>
      </c>
      <c r="N1031" s="5" t="s">
        <v>918</v>
      </c>
      <c r="O1031" s="8">
        <v>4</v>
      </c>
      <c r="P1031" s="5">
        <v>2236</v>
      </c>
      <c r="Q1031" s="5">
        <v>3878</v>
      </c>
      <c r="R1031" s="17"/>
      <c r="S1031" s="17"/>
      <c r="T1031" s="5" t="s">
        <v>991</v>
      </c>
      <c r="U1031" s="5" t="s">
        <v>871</v>
      </c>
      <c r="V1031" s="5" t="s">
        <v>872</v>
      </c>
      <c r="W1031" s="5" t="s">
        <v>873</v>
      </c>
      <c r="X1031" s="5" t="s">
        <v>874</v>
      </c>
    </row>
    <row r="1032" spans="1:24">
      <c r="A1032" s="5" t="s">
        <v>1750</v>
      </c>
      <c r="B1032" s="10">
        <v>42179</v>
      </c>
      <c r="C1032" s="10"/>
      <c r="D1032" s="5" t="s">
        <v>1540</v>
      </c>
      <c r="E1032" s="5">
        <v>10011</v>
      </c>
      <c r="F1032" s="5" t="s">
        <v>1325</v>
      </c>
      <c r="G1032" s="5">
        <v>1</v>
      </c>
      <c r="H1032" s="2" t="s">
        <v>998</v>
      </c>
      <c r="I1032" s="2" t="s">
        <v>899</v>
      </c>
      <c r="J1032" s="2" t="s">
        <v>901</v>
      </c>
      <c r="K1032" s="5" t="s">
        <v>1025</v>
      </c>
      <c r="L1032" s="5">
        <v>4765</v>
      </c>
      <c r="M1032" s="5">
        <v>1286</v>
      </c>
      <c r="N1032" s="5" t="s">
        <v>923</v>
      </c>
      <c r="O1032" s="8">
        <v>5</v>
      </c>
      <c r="P1032" s="5">
        <v>1286</v>
      </c>
      <c r="Q1032" s="5">
        <v>4765</v>
      </c>
      <c r="R1032" s="17"/>
      <c r="S1032" s="17"/>
      <c r="T1032" s="5" t="s">
        <v>998</v>
      </c>
      <c r="U1032" s="5" t="s">
        <v>898</v>
      </c>
      <c r="V1032" s="5" t="s">
        <v>899</v>
      </c>
      <c r="W1032" s="5" t="s">
        <v>900</v>
      </c>
      <c r="X1032" s="5" t="s">
        <v>901</v>
      </c>
    </row>
    <row r="1033" spans="1:24">
      <c r="A1033" s="5" t="s">
        <v>1751</v>
      </c>
      <c r="B1033" s="10">
        <v>42181</v>
      </c>
      <c r="C1033" s="10"/>
      <c r="D1033" s="5" t="s">
        <v>1544</v>
      </c>
      <c r="E1033" s="5">
        <v>10010</v>
      </c>
      <c r="F1033" s="5" t="s">
        <v>1254</v>
      </c>
      <c r="G1033" s="5">
        <v>1</v>
      </c>
      <c r="H1033" s="2" t="s">
        <v>997</v>
      </c>
      <c r="I1033" s="2" t="s">
        <v>896</v>
      </c>
      <c r="J1033" s="2" t="s">
        <v>897</v>
      </c>
      <c r="K1033" s="5" t="s">
        <v>928</v>
      </c>
      <c r="L1033" s="5">
        <v>2747</v>
      </c>
      <c r="M1033" s="5">
        <v>2098</v>
      </c>
      <c r="N1033" s="5" t="s">
        <v>927</v>
      </c>
      <c r="O1033" s="8">
        <v>3</v>
      </c>
      <c r="P1033" s="5">
        <v>2098</v>
      </c>
      <c r="Q1033" s="5">
        <v>2747</v>
      </c>
      <c r="R1033" s="17"/>
      <c r="S1033" s="17"/>
      <c r="T1033" s="5" t="s">
        <v>997</v>
      </c>
      <c r="U1033" s="5" t="s">
        <v>895</v>
      </c>
      <c r="V1033" s="5" t="s">
        <v>896</v>
      </c>
      <c r="W1033" s="5" t="s">
        <v>879</v>
      </c>
      <c r="X1033" s="5" t="s">
        <v>897</v>
      </c>
    </row>
    <row r="1034" spans="1:24">
      <c r="A1034" s="5" t="s">
        <v>1752</v>
      </c>
      <c r="B1034" s="10">
        <v>42181</v>
      </c>
      <c r="C1034" s="10"/>
      <c r="D1034" s="5" t="s">
        <v>1539</v>
      </c>
      <c r="E1034" s="5">
        <v>10002</v>
      </c>
      <c r="F1034" s="5" t="s">
        <v>1274</v>
      </c>
      <c r="G1034" s="5">
        <v>1</v>
      </c>
      <c r="H1034" s="2" t="s">
        <v>990</v>
      </c>
      <c r="I1034" s="2" t="s">
        <v>868</v>
      </c>
      <c r="J1034" s="2" t="s">
        <v>870</v>
      </c>
      <c r="K1034" s="5" t="s">
        <v>1004</v>
      </c>
      <c r="L1034" s="5">
        <v>4733</v>
      </c>
      <c r="M1034" s="5">
        <v>1415</v>
      </c>
      <c r="N1034" s="5" t="s">
        <v>918</v>
      </c>
      <c r="O1034" s="8">
        <v>4</v>
      </c>
      <c r="P1034" s="5">
        <v>1415</v>
      </c>
      <c r="Q1034" s="5">
        <v>4733</v>
      </c>
      <c r="R1034" s="17"/>
      <c r="S1034" s="17"/>
      <c r="T1034" s="5" t="s">
        <v>990</v>
      </c>
      <c r="U1034" s="5" t="s">
        <v>867</v>
      </c>
      <c r="V1034" s="5" t="s">
        <v>868</v>
      </c>
      <c r="W1034" s="5" t="s">
        <v>869</v>
      </c>
      <c r="X1034" s="5" t="s">
        <v>870</v>
      </c>
    </row>
    <row r="1035" spans="1:24">
      <c r="A1035" s="5" t="s">
        <v>1753</v>
      </c>
      <c r="B1035" s="10">
        <v>42181</v>
      </c>
      <c r="C1035" s="10"/>
      <c r="D1035" s="5" t="s">
        <v>1543</v>
      </c>
      <c r="E1035" s="5">
        <v>10012</v>
      </c>
      <c r="F1035" s="5" t="s">
        <v>1299</v>
      </c>
      <c r="G1035" s="5">
        <v>1</v>
      </c>
      <c r="H1035" s="2" t="s">
        <v>999</v>
      </c>
      <c r="I1035" s="2" t="s">
        <v>903</v>
      </c>
      <c r="J1035" s="2" t="s">
        <v>904</v>
      </c>
      <c r="K1035" s="5" t="s">
        <v>944</v>
      </c>
      <c r="L1035" s="5">
        <v>4891</v>
      </c>
      <c r="M1035" s="5">
        <v>1745</v>
      </c>
      <c r="N1035" s="5" t="s">
        <v>925</v>
      </c>
      <c r="O1035" s="8">
        <v>10</v>
      </c>
      <c r="P1035" s="5">
        <v>1745</v>
      </c>
      <c r="Q1035" s="5">
        <v>4891</v>
      </c>
      <c r="R1035" s="17"/>
      <c r="S1035" s="17"/>
      <c r="T1035" s="5" t="s">
        <v>999</v>
      </c>
      <c r="U1035" s="5" t="s">
        <v>902</v>
      </c>
      <c r="V1035" s="5" t="s">
        <v>903</v>
      </c>
      <c r="W1035" s="5" t="s">
        <v>879</v>
      </c>
      <c r="X1035" s="5" t="s">
        <v>904</v>
      </c>
    </row>
    <row r="1036" spans="1:24">
      <c r="A1036" s="5" t="s">
        <v>1754</v>
      </c>
      <c r="B1036" s="10">
        <v>42181</v>
      </c>
      <c r="C1036" s="10"/>
      <c r="D1036" s="5" t="s">
        <v>1541</v>
      </c>
      <c r="E1036" s="5">
        <v>10008</v>
      </c>
      <c r="F1036" s="5" t="s">
        <v>1383</v>
      </c>
      <c r="G1036" s="5">
        <v>2</v>
      </c>
      <c r="H1036" s="2" t="s">
        <v>995</v>
      </c>
      <c r="I1036" s="2" t="s">
        <v>889</v>
      </c>
      <c r="J1036" s="2" t="s">
        <v>890</v>
      </c>
      <c r="K1036" s="5" t="s">
        <v>1083</v>
      </c>
      <c r="L1036" s="5">
        <v>2576</v>
      </c>
      <c r="M1036" s="5">
        <v>1826</v>
      </c>
      <c r="N1036" s="5" t="s">
        <v>918</v>
      </c>
      <c r="O1036" s="8">
        <v>8</v>
      </c>
      <c r="P1036" s="5">
        <v>3652</v>
      </c>
      <c r="Q1036" s="5">
        <v>5152</v>
      </c>
      <c r="R1036" s="17"/>
      <c r="S1036" s="17"/>
      <c r="T1036" s="5" t="s">
        <v>995</v>
      </c>
      <c r="U1036" s="5" t="s">
        <v>888</v>
      </c>
      <c r="V1036" s="5" t="s">
        <v>889</v>
      </c>
      <c r="W1036" s="5" t="s">
        <v>865</v>
      </c>
      <c r="X1036" s="5" t="s">
        <v>890</v>
      </c>
    </row>
    <row r="1037" spans="1:24">
      <c r="A1037" s="5" t="s">
        <v>1755</v>
      </c>
      <c r="B1037" s="10">
        <v>42181</v>
      </c>
      <c r="C1037" s="10"/>
      <c r="D1037" s="5" t="s">
        <v>1544</v>
      </c>
      <c r="E1037" s="5">
        <v>10012</v>
      </c>
      <c r="F1037" s="5" t="s">
        <v>1429</v>
      </c>
      <c r="G1037" s="5">
        <v>3</v>
      </c>
      <c r="H1037" s="2" t="s">
        <v>999</v>
      </c>
      <c r="I1037" s="2" t="s">
        <v>903</v>
      </c>
      <c r="J1037" s="2" t="s">
        <v>904</v>
      </c>
      <c r="K1037" s="5" t="s">
        <v>1129</v>
      </c>
      <c r="L1037" s="5">
        <v>4757</v>
      </c>
      <c r="M1037" s="5">
        <v>1534</v>
      </c>
      <c r="N1037" s="5" t="s">
        <v>918</v>
      </c>
      <c r="O1037" s="8">
        <v>3</v>
      </c>
      <c r="P1037" s="5">
        <v>4602</v>
      </c>
      <c r="Q1037" s="5">
        <v>14271</v>
      </c>
      <c r="R1037" s="17"/>
      <c r="S1037" s="17"/>
      <c r="T1037" s="5" t="s">
        <v>999</v>
      </c>
      <c r="U1037" s="5" t="s">
        <v>902</v>
      </c>
      <c r="V1037" s="5" t="s">
        <v>903</v>
      </c>
      <c r="W1037" s="5" t="s">
        <v>879</v>
      </c>
      <c r="X1037" s="5" t="s">
        <v>904</v>
      </c>
    </row>
    <row r="1038" spans="1:24">
      <c r="A1038" s="5" t="s">
        <v>1756</v>
      </c>
      <c r="B1038" s="10">
        <v>42184</v>
      </c>
      <c r="C1038" s="10"/>
      <c r="D1038" s="5" t="s">
        <v>1542</v>
      </c>
      <c r="E1038" s="5">
        <v>10004</v>
      </c>
      <c r="F1038" s="5" t="s">
        <v>1395</v>
      </c>
      <c r="G1038" s="5">
        <v>2</v>
      </c>
      <c r="H1038" s="2" t="s">
        <v>992</v>
      </c>
      <c r="I1038" s="2" t="s">
        <v>864</v>
      </c>
      <c r="J1038" s="2" t="s">
        <v>876</v>
      </c>
      <c r="K1038" s="5" t="s">
        <v>1095</v>
      </c>
      <c r="L1038" s="5">
        <v>2867</v>
      </c>
      <c r="M1038" s="5">
        <v>2295</v>
      </c>
      <c r="N1038" s="5" t="s">
        <v>925</v>
      </c>
      <c r="O1038" s="8">
        <v>4</v>
      </c>
      <c r="P1038" s="5">
        <v>4590</v>
      </c>
      <c r="Q1038" s="5">
        <v>5734</v>
      </c>
      <c r="R1038" s="17"/>
      <c r="S1038" s="17"/>
      <c r="T1038" s="5" t="s">
        <v>992</v>
      </c>
      <c r="U1038" s="5" t="s">
        <v>875</v>
      </c>
      <c r="V1038" s="5" t="s">
        <v>864</v>
      </c>
      <c r="W1038" s="5" t="s">
        <v>865</v>
      </c>
      <c r="X1038" s="5" t="s">
        <v>876</v>
      </c>
    </row>
    <row r="1039" spans="1:24">
      <c r="A1039" s="5" t="s">
        <v>1757</v>
      </c>
      <c r="B1039" s="10">
        <v>42185</v>
      </c>
      <c r="C1039" s="10"/>
      <c r="D1039" s="5" t="s">
        <v>1546</v>
      </c>
      <c r="E1039" s="5">
        <v>10009</v>
      </c>
      <c r="F1039" s="5" t="s">
        <v>1466</v>
      </c>
      <c r="G1039" s="5">
        <v>2</v>
      </c>
      <c r="H1039" s="2" t="s">
        <v>996</v>
      </c>
      <c r="I1039" s="2" t="s">
        <v>892</v>
      </c>
      <c r="J1039" s="2" t="s">
        <v>894</v>
      </c>
      <c r="K1039" s="5" t="s">
        <v>1166</v>
      </c>
      <c r="L1039" s="5">
        <v>2579</v>
      </c>
      <c r="M1039" s="5">
        <v>1455</v>
      </c>
      <c r="N1039" s="5" t="s">
        <v>918</v>
      </c>
      <c r="O1039" s="8">
        <v>4</v>
      </c>
      <c r="P1039" s="5">
        <v>2910</v>
      </c>
      <c r="Q1039" s="5">
        <v>5158</v>
      </c>
      <c r="R1039" s="17"/>
      <c r="S1039" s="17"/>
      <c r="T1039" s="5" t="s">
        <v>996</v>
      </c>
      <c r="U1039" s="5" t="s">
        <v>891</v>
      </c>
      <c r="V1039" s="5" t="s">
        <v>892</v>
      </c>
      <c r="W1039" s="5" t="s">
        <v>893</v>
      </c>
      <c r="X1039" s="5" t="s">
        <v>894</v>
      </c>
    </row>
    <row r="1040" spans="1:24">
      <c r="A1040" s="5" t="s">
        <v>1758</v>
      </c>
      <c r="B1040" s="10">
        <v>42185</v>
      </c>
      <c r="C1040" s="10"/>
      <c r="D1040" s="5" t="s">
        <v>1542</v>
      </c>
      <c r="E1040" s="5">
        <v>10013</v>
      </c>
      <c r="F1040" s="5" t="s">
        <v>1255</v>
      </c>
      <c r="G1040" s="5">
        <v>2</v>
      </c>
      <c r="H1040" s="2" t="s">
        <v>1000</v>
      </c>
      <c r="I1040" s="2" t="s">
        <v>906</v>
      </c>
      <c r="J1040" s="2" t="s">
        <v>908</v>
      </c>
      <c r="K1040" s="5" t="s">
        <v>965</v>
      </c>
      <c r="L1040" s="5">
        <v>4531</v>
      </c>
      <c r="M1040" s="5">
        <v>1566</v>
      </c>
      <c r="N1040" s="5" t="s">
        <v>918</v>
      </c>
      <c r="O1040" s="8">
        <v>4</v>
      </c>
      <c r="P1040" s="5">
        <v>3132</v>
      </c>
      <c r="Q1040" s="5">
        <v>9062</v>
      </c>
      <c r="R1040" s="17"/>
      <c r="S1040" s="17"/>
      <c r="T1040" s="5" t="s">
        <v>1000</v>
      </c>
      <c r="U1040" s="5" t="s">
        <v>905</v>
      </c>
      <c r="V1040" s="5" t="s">
        <v>906</v>
      </c>
      <c r="W1040" s="5" t="s">
        <v>907</v>
      </c>
      <c r="X1040" s="5" t="s">
        <v>908</v>
      </c>
    </row>
    <row r="1041" spans="1:24">
      <c r="A1041" s="5" t="s">
        <v>1759</v>
      </c>
      <c r="B1041" s="10">
        <v>42185</v>
      </c>
      <c r="C1041" s="10"/>
      <c r="D1041" s="5" t="s">
        <v>1539</v>
      </c>
      <c r="E1041" s="5">
        <v>10007</v>
      </c>
      <c r="F1041" s="5" t="s">
        <v>1379</v>
      </c>
      <c r="G1041" s="5">
        <v>3</v>
      </c>
      <c r="H1041" s="2" t="s">
        <v>994</v>
      </c>
      <c r="I1041" s="2" t="s">
        <v>886</v>
      </c>
      <c r="J1041" s="2" t="s">
        <v>887</v>
      </c>
      <c r="K1041" s="5" t="s">
        <v>1079</v>
      </c>
      <c r="L1041" s="5">
        <v>3574</v>
      </c>
      <c r="M1041" s="5">
        <v>1747</v>
      </c>
      <c r="N1041" s="5" t="s">
        <v>918</v>
      </c>
      <c r="O1041" s="8">
        <v>4</v>
      </c>
      <c r="P1041" s="5">
        <v>5241</v>
      </c>
      <c r="Q1041" s="5">
        <v>10722</v>
      </c>
      <c r="R1041" s="17"/>
      <c r="S1041" s="17"/>
      <c r="T1041" s="5" t="s">
        <v>994</v>
      </c>
      <c r="U1041" s="5" t="s">
        <v>885</v>
      </c>
      <c r="V1041" s="5" t="s">
        <v>886</v>
      </c>
      <c r="W1041" s="5" t="s">
        <v>879</v>
      </c>
      <c r="X1041" s="5" t="s">
        <v>887</v>
      </c>
    </row>
    <row r="1042" spans="1:24">
      <c r="A1042" s="5" t="s">
        <v>1760</v>
      </c>
      <c r="B1042" s="10">
        <v>42186</v>
      </c>
      <c r="C1042" s="10"/>
      <c r="D1042" s="5" t="s">
        <v>1539</v>
      </c>
      <c r="E1042" s="5">
        <v>10012</v>
      </c>
      <c r="F1042" s="5" t="s">
        <v>1519</v>
      </c>
      <c r="G1042" s="5">
        <v>1</v>
      </c>
      <c r="H1042" s="2" t="s">
        <v>999</v>
      </c>
      <c r="I1042" s="2" t="s">
        <v>903</v>
      </c>
      <c r="J1042" s="2" t="s">
        <v>904</v>
      </c>
      <c r="K1042" s="5" t="s">
        <v>1219</v>
      </c>
      <c r="L1042" s="5">
        <v>3339</v>
      </c>
      <c r="M1042" s="5">
        <v>2274</v>
      </c>
      <c r="N1042" s="5" t="s">
        <v>918</v>
      </c>
      <c r="O1042" s="8">
        <v>4</v>
      </c>
      <c r="P1042" s="5">
        <v>2274</v>
      </c>
      <c r="Q1042" s="5">
        <v>3339</v>
      </c>
      <c r="R1042" s="17"/>
      <c r="S1042" s="17"/>
      <c r="T1042" s="5" t="s">
        <v>999</v>
      </c>
      <c r="U1042" s="5" t="s">
        <v>902</v>
      </c>
      <c r="V1042" s="5" t="s">
        <v>903</v>
      </c>
      <c r="W1042" s="5" t="s">
        <v>879</v>
      </c>
      <c r="X1042" s="5" t="s">
        <v>904</v>
      </c>
    </row>
    <row r="1043" spans="1:24">
      <c r="A1043" s="5" t="s">
        <v>1761</v>
      </c>
      <c r="B1043" s="10">
        <v>42186</v>
      </c>
      <c r="C1043" s="10"/>
      <c r="D1043" s="5" t="s">
        <v>1539</v>
      </c>
      <c r="E1043" s="5">
        <v>10005</v>
      </c>
      <c r="F1043" s="5" t="s">
        <v>1365</v>
      </c>
      <c r="G1043" s="5">
        <v>2</v>
      </c>
      <c r="H1043" s="2" t="s">
        <v>993</v>
      </c>
      <c r="I1043" s="2" t="s">
        <v>878</v>
      </c>
      <c r="J1043" s="2" t="s">
        <v>880</v>
      </c>
      <c r="K1043" s="5" t="s">
        <v>1065</v>
      </c>
      <c r="L1043" s="5">
        <v>4239</v>
      </c>
      <c r="M1043" s="5">
        <v>2267</v>
      </c>
      <c r="N1043" s="5" t="s">
        <v>918</v>
      </c>
      <c r="O1043" s="8">
        <v>4</v>
      </c>
      <c r="P1043" s="5">
        <v>4534</v>
      </c>
      <c r="Q1043" s="5">
        <v>8478</v>
      </c>
      <c r="R1043" s="17"/>
      <c r="S1043" s="17"/>
      <c r="T1043" s="5" t="s">
        <v>993</v>
      </c>
      <c r="U1043" s="5" t="s">
        <v>877</v>
      </c>
      <c r="V1043" s="5" t="s">
        <v>878</v>
      </c>
      <c r="W1043" s="5" t="s">
        <v>879</v>
      </c>
      <c r="X1043" s="5" t="s">
        <v>880</v>
      </c>
    </row>
    <row r="1044" spans="1:24">
      <c r="A1044" s="5" t="s">
        <v>1762</v>
      </c>
      <c r="B1044" s="10">
        <v>42186</v>
      </c>
      <c r="C1044" s="10"/>
      <c r="D1044" s="5" t="s">
        <v>1545</v>
      </c>
      <c r="E1044" s="5">
        <v>10005</v>
      </c>
      <c r="F1044" s="5" t="s">
        <v>1461</v>
      </c>
      <c r="G1044" s="5">
        <v>3</v>
      </c>
      <c r="H1044" s="2" t="s">
        <v>993</v>
      </c>
      <c r="I1044" s="2" t="s">
        <v>878</v>
      </c>
      <c r="J1044" s="2" t="s">
        <v>880</v>
      </c>
      <c r="K1044" s="5" t="s">
        <v>1161</v>
      </c>
      <c r="L1044" s="5">
        <v>4948</v>
      </c>
      <c r="M1044" s="5">
        <v>1972</v>
      </c>
      <c r="N1044" s="5" t="s">
        <v>918</v>
      </c>
      <c r="O1044" s="8">
        <v>6</v>
      </c>
      <c r="P1044" s="5">
        <v>5916</v>
      </c>
      <c r="Q1044" s="5">
        <v>14844</v>
      </c>
      <c r="R1044" s="17"/>
      <c r="S1044" s="17"/>
      <c r="T1044" s="5" t="s">
        <v>993</v>
      </c>
      <c r="U1044" s="5" t="s">
        <v>877</v>
      </c>
      <c r="V1044" s="5" t="s">
        <v>878</v>
      </c>
      <c r="W1044" s="5" t="s">
        <v>879</v>
      </c>
      <c r="X1044" s="5" t="s">
        <v>880</v>
      </c>
    </row>
    <row r="1045" spans="1:24">
      <c r="A1045" s="5" t="s">
        <v>1763</v>
      </c>
      <c r="B1045" s="10">
        <v>42188</v>
      </c>
      <c r="C1045" s="10"/>
      <c r="D1045" s="5" t="s">
        <v>1545</v>
      </c>
      <c r="E1045" s="5">
        <v>10005</v>
      </c>
      <c r="F1045" s="5" t="s">
        <v>1431</v>
      </c>
      <c r="G1045" s="5">
        <v>1</v>
      </c>
      <c r="H1045" s="2" t="s">
        <v>993</v>
      </c>
      <c r="I1045" s="2" t="s">
        <v>878</v>
      </c>
      <c r="J1045" s="2" t="s">
        <v>880</v>
      </c>
      <c r="K1045" s="5" t="s">
        <v>1131</v>
      </c>
      <c r="L1045" s="5">
        <v>2996</v>
      </c>
      <c r="M1045" s="5">
        <v>1641</v>
      </c>
      <c r="N1045" s="5" t="s">
        <v>918</v>
      </c>
      <c r="O1045" s="8">
        <v>6</v>
      </c>
      <c r="P1045" s="5">
        <v>1641</v>
      </c>
      <c r="Q1045" s="5">
        <v>2996</v>
      </c>
      <c r="R1045" s="17"/>
      <c r="S1045" s="17"/>
      <c r="T1045" s="5" t="s">
        <v>993</v>
      </c>
      <c r="U1045" s="5" t="s">
        <v>877</v>
      </c>
      <c r="V1045" s="5" t="s">
        <v>878</v>
      </c>
      <c r="W1045" s="5" t="s">
        <v>879</v>
      </c>
      <c r="X1045" s="5" t="s">
        <v>880</v>
      </c>
    </row>
    <row r="1046" spans="1:24">
      <c r="A1046" s="5" t="s">
        <v>1764</v>
      </c>
      <c r="B1046" s="10">
        <v>42189</v>
      </c>
      <c r="C1046" s="10"/>
      <c r="D1046" s="5" t="s">
        <v>1539</v>
      </c>
      <c r="E1046" s="5">
        <v>10008</v>
      </c>
      <c r="F1046" s="5" t="s">
        <v>1421</v>
      </c>
      <c r="G1046" s="5">
        <v>3</v>
      </c>
      <c r="H1046" s="2" t="s">
        <v>995</v>
      </c>
      <c r="I1046" s="2" t="s">
        <v>889</v>
      </c>
      <c r="J1046" s="2" t="s">
        <v>890</v>
      </c>
      <c r="K1046" s="5" t="s">
        <v>1121</v>
      </c>
      <c r="L1046" s="5">
        <v>4589</v>
      </c>
      <c r="M1046" s="5">
        <v>1478</v>
      </c>
      <c r="N1046" s="5" t="s">
        <v>925</v>
      </c>
      <c r="O1046" s="8">
        <v>4</v>
      </c>
      <c r="P1046" s="5">
        <v>4434</v>
      </c>
      <c r="Q1046" s="5">
        <v>13767</v>
      </c>
      <c r="R1046" s="17"/>
      <c r="S1046" s="17"/>
      <c r="T1046" s="5" t="s">
        <v>995</v>
      </c>
      <c r="U1046" s="5" t="s">
        <v>888</v>
      </c>
      <c r="V1046" s="5" t="s">
        <v>889</v>
      </c>
      <c r="W1046" s="5" t="s">
        <v>865</v>
      </c>
      <c r="X1046" s="5" t="s">
        <v>890</v>
      </c>
    </row>
    <row r="1047" spans="1:24">
      <c r="A1047" s="5" t="s">
        <v>1765</v>
      </c>
      <c r="B1047" s="10">
        <v>42190</v>
      </c>
      <c r="C1047" s="10"/>
      <c r="D1047" s="5" t="s">
        <v>1545</v>
      </c>
      <c r="E1047" s="5">
        <v>10001</v>
      </c>
      <c r="F1047" s="5" t="s">
        <v>1507</v>
      </c>
      <c r="G1047" s="5">
        <v>1</v>
      </c>
      <c r="H1047" s="2" t="s">
        <v>1562</v>
      </c>
      <c r="I1047" s="2" t="s">
        <v>864</v>
      </c>
      <c r="J1047" s="2" t="s">
        <v>866</v>
      </c>
      <c r="K1047" s="5" t="s">
        <v>1207</v>
      </c>
      <c r="L1047" s="5">
        <v>2614</v>
      </c>
      <c r="M1047" s="5">
        <v>2329</v>
      </c>
      <c r="N1047" s="5" t="s">
        <v>918</v>
      </c>
      <c r="O1047" s="8">
        <v>6</v>
      </c>
      <c r="P1047" s="5">
        <v>2329</v>
      </c>
      <c r="Q1047" s="5">
        <v>2614</v>
      </c>
      <c r="R1047" s="17"/>
      <c r="S1047" s="17"/>
      <c r="T1047" s="5" t="s">
        <v>1562</v>
      </c>
      <c r="U1047" s="5" t="s">
        <v>863</v>
      </c>
      <c r="V1047" s="5" t="s">
        <v>864</v>
      </c>
      <c r="W1047" s="5" t="s">
        <v>865</v>
      </c>
      <c r="X1047" s="5" t="s">
        <v>866</v>
      </c>
    </row>
    <row r="1048" spans="1:24">
      <c r="A1048" s="5" t="s">
        <v>1766</v>
      </c>
      <c r="B1048" s="10">
        <v>42190</v>
      </c>
      <c r="C1048" s="10"/>
      <c r="D1048" s="5" t="s">
        <v>1541</v>
      </c>
      <c r="E1048" s="5">
        <v>10002</v>
      </c>
      <c r="F1048" s="5" t="s">
        <v>1413</v>
      </c>
      <c r="G1048" s="5">
        <v>1</v>
      </c>
      <c r="H1048" s="2" t="s">
        <v>990</v>
      </c>
      <c r="I1048" s="2" t="s">
        <v>868</v>
      </c>
      <c r="J1048" s="2" t="s">
        <v>870</v>
      </c>
      <c r="K1048" s="5" t="s">
        <v>1113</v>
      </c>
      <c r="L1048" s="5">
        <v>3055</v>
      </c>
      <c r="M1048" s="5">
        <v>2269</v>
      </c>
      <c r="N1048" s="5" t="s">
        <v>920</v>
      </c>
      <c r="O1048" s="8">
        <v>8</v>
      </c>
      <c r="P1048" s="5">
        <v>2269</v>
      </c>
      <c r="Q1048" s="5">
        <v>3055</v>
      </c>
      <c r="R1048" s="17"/>
      <c r="S1048" s="17"/>
      <c r="T1048" s="5" t="s">
        <v>990</v>
      </c>
      <c r="U1048" s="5" t="s">
        <v>867</v>
      </c>
      <c r="V1048" s="5" t="s">
        <v>868</v>
      </c>
      <c r="W1048" s="5" t="s">
        <v>869</v>
      </c>
      <c r="X1048" s="5" t="s">
        <v>870</v>
      </c>
    </row>
    <row r="1049" spans="1:24">
      <c r="A1049" s="5" t="s">
        <v>1767</v>
      </c>
      <c r="B1049" s="10">
        <v>42190</v>
      </c>
      <c r="C1049" s="10"/>
      <c r="D1049" s="5" t="s">
        <v>1539</v>
      </c>
      <c r="E1049" s="5">
        <v>10007</v>
      </c>
      <c r="F1049" s="5" t="s">
        <v>1505</v>
      </c>
      <c r="G1049" s="5">
        <v>2</v>
      </c>
      <c r="H1049" s="2" t="s">
        <v>994</v>
      </c>
      <c r="I1049" s="2" t="s">
        <v>886</v>
      </c>
      <c r="J1049" s="2" t="s">
        <v>887</v>
      </c>
      <c r="K1049" s="5" t="s">
        <v>1205</v>
      </c>
      <c r="L1049" s="5">
        <v>2958</v>
      </c>
      <c r="M1049" s="5">
        <v>1678</v>
      </c>
      <c r="N1049" s="5" t="s">
        <v>925</v>
      </c>
      <c r="O1049" s="8">
        <v>4</v>
      </c>
      <c r="P1049" s="5">
        <v>3356</v>
      </c>
      <c r="Q1049" s="5">
        <v>5916</v>
      </c>
      <c r="R1049" s="17"/>
      <c r="S1049" s="17"/>
      <c r="T1049" s="5" t="s">
        <v>994</v>
      </c>
      <c r="U1049" s="5" t="s">
        <v>885</v>
      </c>
      <c r="V1049" s="5" t="s">
        <v>886</v>
      </c>
      <c r="W1049" s="5" t="s">
        <v>879</v>
      </c>
      <c r="X1049" s="5" t="s">
        <v>887</v>
      </c>
    </row>
    <row r="1050" spans="1:24">
      <c r="A1050" s="5" t="s">
        <v>1768</v>
      </c>
      <c r="B1050" s="10">
        <v>42192</v>
      </c>
      <c r="C1050" s="10"/>
      <c r="D1050" s="5" t="s">
        <v>1540</v>
      </c>
      <c r="E1050" s="5">
        <v>10003</v>
      </c>
      <c r="F1050" s="5" t="s">
        <v>1456</v>
      </c>
      <c r="G1050" s="5">
        <v>1</v>
      </c>
      <c r="H1050" s="2" t="s">
        <v>991</v>
      </c>
      <c r="I1050" s="2" t="s">
        <v>872</v>
      </c>
      <c r="J1050" s="2" t="s">
        <v>874</v>
      </c>
      <c r="K1050" s="5" t="s">
        <v>1156</v>
      </c>
      <c r="L1050" s="5">
        <v>2517</v>
      </c>
      <c r="M1050" s="5">
        <v>2149</v>
      </c>
      <c r="N1050" s="5" t="s">
        <v>925</v>
      </c>
      <c r="O1050" s="8">
        <v>5</v>
      </c>
      <c r="P1050" s="5">
        <v>2149</v>
      </c>
      <c r="Q1050" s="5">
        <v>2517</v>
      </c>
      <c r="R1050" s="17"/>
      <c r="S1050" s="17"/>
      <c r="T1050" s="5" t="s">
        <v>991</v>
      </c>
      <c r="U1050" s="5" t="s">
        <v>871</v>
      </c>
      <c r="V1050" s="5" t="s">
        <v>872</v>
      </c>
      <c r="W1050" s="5" t="s">
        <v>873</v>
      </c>
      <c r="X1050" s="5" t="s">
        <v>874</v>
      </c>
    </row>
    <row r="1051" spans="1:24">
      <c r="A1051" s="5" t="s">
        <v>1769</v>
      </c>
      <c r="B1051" s="10">
        <v>42192</v>
      </c>
      <c r="C1051" s="10"/>
      <c r="D1051" s="5" t="s">
        <v>1542</v>
      </c>
      <c r="E1051" s="5">
        <v>10006</v>
      </c>
      <c r="F1051" s="5" t="s">
        <v>1362</v>
      </c>
      <c r="G1051" s="5">
        <v>3</v>
      </c>
      <c r="H1051" s="2" t="s">
        <v>1561</v>
      </c>
      <c r="I1051" s="2" t="s">
        <v>882</v>
      </c>
      <c r="J1051" s="2" t="s">
        <v>884</v>
      </c>
      <c r="K1051" s="5" t="s">
        <v>1062</v>
      </c>
      <c r="L1051" s="5">
        <v>2850</v>
      </c>
      <c r="M1051" s="5">
        <v>2007</v>
      </c>
      <c r="N1051" s="5" t="s">
        <v>925</v>
      </c>
      <c r="O1051" s="8">
        <v>4</v>
      </c>
      <c r="P1051" s="5">
        <v>6021</v>
      </c>
      <c r="Q1051" s="5">
        <v>8550</v>
      </c>
      <c r="R1051" s="17"/>
      <c r="S1051" s="17"/>
      <c r="T1051" s="5" t="s">
        <v>1561</v>
      </c>
      <c r="U1051" s="5" t="s">
        <v>881</v>
      </c>
      <c r="V1051" s="5" t="s">
        <v>882</v>
      </c>
      <c r="W1051" s="5" t="s">
        <v>883</v>
      </c>
      <c r="X1051" s="5" t="s">
        <v>884</v>
      </c>
    </row>
    <row r="1052" spans="1:24">
      <c r="A1052" s="5" t="s">
        <v>1770</v>
      </c>
      <c r="B1052" s="10">
        <v>42192</v>
      </c>
      <c r="C1052" s="10"/>
      <c r="D1052" s="5" t="s">
        <v>1545</v>
      </c>
      <c r="E1052" s="5">
        <v>10002</v>
      </c>
      <c r="F1052" s="5" t="s">
        <v>1269</v>
      </c>
      <c r="G1052" s="5">
        <v>3</v>
      </c>
      <c r="H1052" s="2" t="s">
        <v>990</v>
      </c>
      <c r="I1052" s="2" t="s">
        <v>868</v>
      </c>
      <c r="J1052" s="2" t="s">
        <v>870</v>
      </c>
      <c r="K1052" s="5" t="s">
        <v>970</v>
      </c>
      <c r="L1052" s="5">
        <v>4398</v>
      </c>
      <c r="M1052" s="5">
        <v>1800</v>
      </c>
      <c r="N1052" s="5" t="s">
        <v>918</v>
      </c>
      <c r="O1052" s="8">
        <v>6</v>
      </c>
      <c r="P1052" s="5">
        <v>5400</v>
      </c>
      <c r="Q1052" s="5">
        <v>13194</v>
      </c>
      <c r="R1052" s="17"/>
      <c r="S1052" s="17"/>
      <c r="T1052" s="5" t="s">
        <v>990</v>
      </c>
      <c r="U1052" s="5" t="s">
        <v>867</v>
      </c>
      <c r="V1052" s="5" t="s">
        <v>868</v>
      </c>
      <c r="W1052" s="5" t="s">
        <v>869</v>
      </c>
      <c r="X1052" s="5" t="s">
        <v>870</v>
      </c>
    </row>
    <row r="1053" spans="1:24">
      <c r="A1053" s="5" t="s">
        <v>1771</v>
      </c>
      <c r="B1053" s="10">
        <v>42192</v>
      </c>
      <c r="C1053" s="10"/>
      <c r="D1053" s="5" t="s">
        <v>1544</v>
      </c>
      <c r="E1053" s="5">
        <v>10014</v>
      </c>
      <c r="F1053" s="5" t="s">
        <v>1533</v>
      </c>
      <c r="G1053" s="5">
        <v>3</v>
      </c>
      <c r="H1053" s="2" t="s">
        <v>1001</v>
      </c>
      <c r="I1053" s="2" t="s">
        <v>910</v>
      </c>
      <c r="J1053" s="2" t="s">
        <v>912</v>
      </c>
      <c r="K1053" s="5" t="s">
        <v>1233</v>
      </c>
      <c r="L1053" s="5">
        <v>4548</v>
      </c>
      <c r="M1053" s="5">
        <v>1983</v>
      </c>
      <c r="N1053" s="5" t="s">
        <v>923</v>
      </c>
      <c r="O1053" s="8">
        <v>3</v>
      </c>
      <c r="P1053" s="5">
        <v>5949</v>
      </c>
      <c r="Q1053" s="5">
        <v>13644</v>
      </c>
      <c r="R1053" s="17"/>
      <c r="S1053" s="17"/>
      <c r="T1053" s="5" t="s">
        <v>1001</v>
      </c>
      <c r="U1053" s="5" t="s">
        <v>909</v>
      </c>
      <c r="V1053" s="5" t="s">
        <v>910</v>
      </c>
      <c r="W1053" s="5" t="s">
        <v>911</v>
      </c>
      <c r="X1053" s="5" t="s">
        <v>912</v>
      </c>
    </row>
    <row r="1054" spans="1:24">
      <c r="A1054" s="5" t="s">
        <v>1772</v>
      </c>
      <c r="B1054" s="10">
        <v>42193</v>
      </c>
      <c r="C1054" s="10"/>
      <c r="D1054" s="5" t="s">
        <v>1544</v>
      </c>
      <c r="E1054" s="5">
        <v>10006</v>
      </c>
      <c r="F1054" s="5" t="s">
        <v>1328</v>
      </c>
      <c r="G1054" s="5">
        <v>1</v>
      </c>
      <c r="H1054" s="2" t="s">
        <v>1561</v>
      </c>
      <c r="I1054" s="2" t="s">
        <v>882</v>
      </c>
      <c r="J1054" s="2" t="s">
        <v>884</v>
      </c>
      <c r="K1054" s="5" t="s">
        <v>1028</v>
      </c>
      <c r="L1054" s="5">
        <v>4051</v>
      </c>
      <c r="M1054" s="5">
        <v>1962</v>
      </c>
      <c r="N1054" s="5" t="s">
        <v>925</v>
      </c>
      <c r="O1054" s="8">
        <v>3</v>
      </c>
      <c r="P1054" s="5">
        <v>1962</v>
      </c>
      <c r="Q1054" s="5">
        <v>4051</v>
      </c>
      <c r="R1054" s="17"/>
      <c r="S1054" s="17"/>
      <c r="T1054" s="5" t="s">
        <v>1561</v>
      </c>
      <c r="U1054" s="5" t="s">
        <v>881</v>
      </c>
      <c r="V1054" s="5" t="s">
        <v>882</v>
      </c>
      <c r="W1054" s="5" t="s">
        <v>883</v>
      </c>
      <c r="X1054" s="5" t="s">
        <v>884</v>
      </c>
    </row>
    <row r="1055" spans="1:24">
      <c r="A1055" s="5" t="s">
        <v>1773</v>
      </c>
      <c r="B1055" s="10">
        <v>42196</v>
      </c>
      <c r="C1055" s="10"/>
      <c r="D1055" s="5" t="s">
        <v>1540</v>
      </c>
      <c r="E1055" s="5">
        <v>10009</v>
      </c>
      <c r="F1055" s="5" t="s">
        <v>1275</v>
      </c>
      <c r="G1055" s="5">
        <v>1</v>
      </c>
      <c r="H1055" s="2" t="s">
        <v>996</v>
      </c>
      <c r="I1055" s="2" t="s">
        <v>892</v>
      </c>
      <c r="J1055" s="2" t="s">
        <v>894</v>
      </c>
      <c r="K1055" s="5" t="s">
        <v>1005</v>
      </c>
      <c r="L1055" s="5">
        <v>3408</v>
      </c>
      <c r="M1055" s="5">
        <v>2467</v>
      </c>
      <c r="N1055" s="5" t="s">
        <v>918</v>
      </c>
      <c r="O1055" s="8">
        <v>5</v>
      </c>
      <c r="P1055" s="5">
        <v>2467</v>
      </c>
      <c r="Q1055" s="5">
        <v>3408</v>
      </c>
      <c r="R1055" s="17"/>
      <c r="S1055" s="17"/>
      <c r="T1055" s="5" t="s">
        <v>996</v>
      </c>
      <c r="U1055" s="5" t="s">
        <v>891</v>
      </c>
      <c r="V1055" s="5" t="s">
        <v>892</v>
      </c>
      <c r="W1055" s="5" t="s">
        <v>893</v>
      </c>
      <c r="X1055" s="5" t="s">
        <v>894</v>
      </c>
    </row>
    <row r="1056" spans="1:24">
      <c r="A1056" s="5" t="s">
        <v>1774</v>
      </c>
      <c r="B1056" s="10">
        <v>42196</v>
      </c>
      <c r="C1056" s="10"/>
      <c r="D1056" s="5" t="s">
        <v>1546</v>
      </c>
      <c r="E1056" s="5">
        <v>10012</v>
      </c>
      <c r="F1056" s="5" t="s">
        <v>1330</v>
      </c>
      <c r="G1056" s="5">
        <v>3</v>
      </c>
      <c r="H1056" s="2" t="s">
        <v>999</v>
      </c>
      <c r="I1056" s="2" t="s">
        <v>903</v>
      </c>
      <c r="J1056" s="2" t="s">
        <v>904</v>
      </c>
      <c r="K1056" s="5" t="s">
        <v>1030</v>
      </c>
      <c r="L1056" s="5">
        <v>2647</v>
      </c>
      <c r="M1056" s="5">
        <v>1539</v>
      </c>
      <c r="N1056" s="5" t="s">
        <v>918</v>
      </c>
      <c r="O1056" s="8">
        <v>4</v>
      </c>
      <c r="P1056" s="5">
        <v>4617</v>
      </c>
      <c r="Q1056" s="5">
        <v>7941</v>
      </c>
      <c r="R1056" s="17"/>
      <c r="S1056" s="17"/>
      <c r="T1056" s="5" t="s">
        <v>999</v>
      </c>
      <c r="U1056" s="5" t="s">
        <v>902</v>
      </c>
      <c r="V1056" s="5" t="s">
        <v>903</v>
      </c>
      <c r="W1056" s="5" t="s">
        <v>879</v>
      </c>
      <c r="X1056" s="5" t="s">
        <v>904</v>
      </c>
    </row>
    <row r="1057" spans="1:24">
      <c r="A1057" s="5" t="s">
        <v>1775</v>
      </c>
      <c r="B1057" s="10">
        <v>42196</v>
      </c>
      <c r="C1057" s="10"/>
      <c r="D1057" s="5" t="s">
        <v>1543</v>
      </c>
      <c r="E1057" s="5">
        <v>10010</v>
      </c>
      <c r="F1057" s="5" t="s">
        <v>1474</v>
      </c>
      <c r="G1057" s="5">
        <v>3</v>
      </c>
      <c r="H1057" s="2" t="s">
        <v>997</v>
      </c>
      <c r="I1057" s="2" t="s">
        <v>896</v>
      </c>
      <c r="J1057" s="2" t="s">
        <v>897</v>
      </c>
      <c r="K1057" s="5" t="s">
        <v>1174</v>
      </c>
      <c r="L1057" s="5">
        <v>3844</v>
      </c>
      <c r="M1057" s="5">
        <v>2157</v>
      </c>
      <c r="N1057" s="5" t="s">
        <v>918</v>
      </c>
      <c r="O1057" s="8">
        <v>10</v>
      </c>
      <c r="P1057" s="5">
        <v>6471</v>
      </c>
      <c r="Q1057" s="5">
        <v>11532</v>
      </c>
      <c r="R1057" s="17"/>
      <c r="S1057" s="17"/>
      <c r="T1057" s="5" t="s">
        <v>997</v>
      </c>
      <c r="U1057" s="5" t="s">
        <v>895</v>
      </c>
      <c r="V1057" s="5" t="s">
        <v>896</v>
      </c>
      <c r="W1057" s="5" t="s">
        <v>879</v>
      </c>
      <c r="X1057" s="5" t="s">
        <v>897</v>
      </c>
    </row>
    <row r="1058" spans="1:24">
      <c r="A1058" s="5" t="s">
        <v>1776</v>
      </c>
      <c r="B1058" s="10">
        <v>42196</v>
      </c>
      <c r="C1058" s="10"/>
      <c r="D1058" s="5" t="s">
        <v>1544</v>
      </c>
      <c r="E1058" s="5">
        <v>10015</v>
      </c>
      <c r="F1058" s="5" t="s">
        <v>1461</v>
      </c>
      <c r="G1058" s="5">
        <v>3</v>
      </c>
      <c r="H1058" s="2" t="s">
        <v>1002</v>
      </c>
      <c r="I1058" s="2" t="s">
        <v>914</v>
      </c>
      <c r="J1058" s="2" t="s">
        <v>915</v>
      </c>
      <c r="K1058" s="5" t="s">
        <v>1161</v>
      </c>
      <c r="L1058" s="5">
        <v>4948</v>
      </c>
      <c r="M1058" s="5">
        <v>1972</v>
      </c>
      <c r="N1058" s="5" t="s">
        <v>918</v>
      </c>
      <c r="O1058" s="8">
        <v>3</v>
      </c>
      <c r="P1058" s="5">
        <v>5916</v>
      </c>
      <c r="Q1058" s="5">
        <v>14844</v>
      </c>
      <c r="R1058" s="17"/>
      <c r="S1058" s="17"/>
      <c r="T1058" s="5" t="s">
        <v>1002</v>
      </c>
      <c r="U1058" s="5" t="s">
        <v>913</v>
      </c>
      <c r="V1058" s="5" t="s">
        <v>914</v>
      </c>
      <c r="W1058" s="5" t="s">
        <v>907</v>
      </c>
      <c r="X1058" s="5" t="s">
        <v>915</v>
      </c>
    </row>
    <row r="1059" spans="1:24">
      <c r="A1059" s="5" t="s">
        <v>1777</v>
      </c>
      <c r="B1059" s="10">
        <v>42196</v>
      </c>
      <c r="C1059" s="10"/>
      <c r="D1059" s="5" t="s">
        <v>1546</v>
      </c>
      <c r="E1059" s="5">
        <v>10010</v>
      </c>
      <c r="F1059" s="5" t="s">
        <v>1420</v>
      </c>
      <c r="G1059" s="5">
        <v>12</v>
      </c>
      <c r="H1059" s="2" t="s">
        <v>997</v>
      </c>
      <c r="I1059" s="2" t="s">
        <v>896</v>
      </c>
      <c r="J1059" s="2" t="s">
        <v>897</v>
      </c>
      <c r="K1059" s="5" t="s">
        <v>1120</v>
      </c>
      <c r="L1059" s="5">
        <v>4291</v>
      </c>
      <c r="M1059" s="5">
        <v>2021</v>
      </c>
      <c r="N1059" s="5" t="s">
        <v>918</v>
      </c>
      <c r="O1059" s="8">
        <v>4</v>
      </c>
      <c r="P1059" s="5">
        <v>24252</v>
      </c>
      <c r="Q1059" s="5">
        <v>51492</v>
      </c>
      <c r="R1059" s="17"/>
      <c r="S1059" s="17"/>
      <c r="T1059" s="5" t="s">
        <v>997</v>
      </c>
      <c r="U1059" s="5" t="s">
        <v>895</v>
      </c>
      <c r="V1059" s="5" t="s">
        <v>896</v>
      </c>
      <c r="W1059" s="5" t="s">
        <v>879</v>
      </c>
      <c r="X1059" s="5" t="s">
        <v>897</v>
      </c>
    </row>
    <row r="1060" spans="1:24">
      <c r="A1060" s="5" t="s">
        <v>1778</v>
      </c>
      <c r="B1060" s="10">
        <v>42199</v>
      </c>
      <c r="C1060" s="10"/>
      <c r="D1060" s="5" t="s">
        <v>1541</v>
      </c>
      <c r="E1060" s="5">
        <v>10010</v>
      </c>
      <c r="F1060" s="5" t="s">
        <v>1487</v>
      </c>
      <c r="G1060" s="5">
        <v>1</v>
      </c>
      <c r="H1060" s="2" t="s">
        <v>997</v>
      </c>
      <c r="I1060" s="2" t="s">
        <v>896</v>
      </c>
      <c r="J1060" s="2" t="s">
        <v>897</v>
      </c>
      <c r="K1060" s="5" t="s">
        <v>1187</v>
      </c>
      <c r="L1060" s="5">
        <v>4206</v>
      </c>
      <c r="M1060" s="5">
        <v>1201</v>
      </c>
      <c r="N1060" s="5" t="s">
        <v>918</v>
      </c>
      <c r="O1060" s="8">
        <v>8</v>
      </c>
      <c r="P1060" s="5">
        <v>1201</v>
      </c>
      <c r="Q1060" s="5">
        <v>4206</v>
      </c>
      <c r="R1060" s="17"/>
      <c r="S1060" s="17"/>
      <c r="T1060" s="5" t="s">
        <v>997</v>
      </c>
      <c r="U1060" s="5" t="s">
        <v>895</v>
      </c>
      <c r="V1060" s="5" t="s">
        <v>896</v>
      </c>
      <c r="W1060" s="5" t="s">
        <v>879</v>
      </c>
      <c r="X1060" s="5" t="s">
        <v>897</v>
      </c>
    </row>
    <row r="1061" spans="1:24">
      <c r="A1061" s="5" t="s">
        <v>1779</v>
      </c>
      <c r="B1061" s="10">
        <v>42200</v>
      </c>
      <c r="C1061" s="10"/>
      <c r="D1061" s="5" t="s">
        <v>1543</v>
      </c>
      <c r="E1061" s="5">
        <v>10012</v>
      </c>
      <c r="F1061" s="5" t="s">
        <v>1283</v>
      </c>
      <c r="G1061" s="5">
        <v>2</v>
      </c>
      <c r="H1061" s="2" t="s">
        <v>999</v>
      </c>
      <c r="I1061" s="2" t="s">
        <v>903</v>
      </c>
      <c r="J1061" s="2" t="s">
        <v>904</v>
      </c>
      <c r="K1061" s="5" t="s">
        <v>980</v>
      </c>
      <c r="L1061" s="5">
        <v>3859</v>
      </c>
      <c r="M1061" s="5">
        <v>1465</v>
      </c>
      <c r="N1061" s="5" t="s">
        <v>925</v>
      </c>
      <c r="O1061" s="8">
        <v>10</v>
      </c>
      <c r="P1061" s="5">
        <v>2930</v>
      </c>
      <c r="Q1061" s="5">
        <v>7718</v>
      </c>
      <c r="R1061" s="17"/>
      <c r="S1061" s="17"/>
      <c r="T1061" s="5" t="s">
        <v>999</v>
      </c>
      <c r="U1061" s="5" t="s">
        <v>902</v>
      </c>
      <c r="V1061" s="5" t="s">
        <v>903</v>
      </c>
      <c r="W1061" s="5" t="s">
        <v>879</v>
      </c>
      <c r="X1061" s="5" t="s">
        <v>904</v>
      </c>
    </row>
    <row r="1062" spans="1:24">
      <c r="A1062" s="5" t="s">
        <v>1780</v>
      </c>
      <c r="B1062" s="10">
        <v>42200</v>
      </c>
      <c r="C1062" s="10"/>
      <c r="D1062" s="5" t="s">
        <v>1539</v>
      </c>
      <c r="E1062" s="5">
        <v>10007</v>
      </c>
      <c r="F1062" s="5" t="s">
        <v>1452</v>
      </c>
      <c r="G1062" s="5">
        <v>2</v>
      </c>
      <c r="H1062" s="2" t="s">
        <v>994</v>
      </c>
      <c r="I1062" s="2" t="s">
        <v>886</v>
      </c>
      <c r="J1062" s="2" t="s">
        <v>887</v>
      </c>
      <c r="K1062" s="5" t="s">
        <v>1152</v>
      </c>
      <c r="L1062" s="5">
        <v>4758</v>
      </c>
      <c r="M1062" s="5">
        <v>1946</v>
      </c>
      <c r="N1062" s="5" t="s">
        <v>918</v>
      </c>
      <c r="O1062" s="8">
        <v>4</v>
      </c>
      <c r="P1062" s="5">
        <v>3892</v>
      </c>
      <c r="Q1062" s="5">
        <v>9516</v>
      </c>
      <c r="R1062" s="17"/>
      <c r="S1062" s="17"/>
      <c r="T1062" s="5" t="s">
        <v>994</v>
      </c>
      <c r="U1062" s="5" t="s">
        <v>885</v>
      </c>
      <c r="V1062" s="5" t="s">
        <v>886</v>
      </c>
      <c r="W1062" s="5" t="s">
        <v>879</v>
      </c>
      <c r="X1062" s="5" t="s">
        <v>887</v>
      </c>
    </row>
    <row r="1063" spans="1:24">
      <c r="A1063" s="5" t="s">
        <v>1781</v>
      </c>
      <c r="B1063" s="10">
        <v>42200</v>
      </c>
      <c r="C1063" s="10"/>
      <c r="D1063" s="5" t="s">
        <v>1540</v>
      </c>
      <c r="E1063" s="5">
        <v>10005</v>
      </c>
      <c r="F1063" s="5" t="s">
        <v>1416</v>
      </c>
      <c r="G1063" s="5">
        <v>3</v>
      </c>
      <c r="H1063" s="2" t="s">
        <v>993</v>
      </c>
      <c r="I1063" s="2" t="s">
        <v>878</v>
      </c>
      <c r="J1063" s="2" t="s">
        <v>880</v>
      </c>
      <c r="K1063" s="5" t="s">
        <v>1116</v>
      </c>
      <c r="L1063" s="5">
        <v>3579</v>
      </c>
      <c r="M1063" s="5">
        <v>1579</v>
      </c>
      <c r="N1063" s="5" t="s">
        <v>923</v>
      </c>
      <c r="O1063" s="8">
        <v>5</v>
      </c>
      <c r="P1063" s="5">
        <v>4737</v>
      </c>
      <c r="Q1063" s="5">
        <v>10737</v>
      </c>
      <c r="R1063" s="17"/>
      <c r="S1063" s="17"/>
      <c r="T1063" s="5" t="s">
        <v>993</v>
      </c>
      <c r="U1063" s="5" t="s">
        <v>877</v>
      </c>
      <c r="V1063" s="5" t="s">
        <v>878</v>
      </c>
      <c r="W1063" s="5" t="s">
        <v>879</v>
      </c>
      <c r="X1063" s="5" t="s">
        <v>880</v>
      </c>
    </row>
    <row r="1064" spans="1:24">
      <c r="A1064" s="5" t="s">
        <v>1782</v>
      </c>
      <c r="B1064" s="10">
        <v>42201</v>
      </c>
      <c r="C1064" s="10"/>
      <c r="D1064" s="5" t="s">
        <v>1540</v>
      </c>
      <c r="E1064" s="5">
        <v>10012</v>
      </c>
      <c r="F1064" s="5" t="s">
        <v>1341</v>
      </c>
      <c r="G1064" s="5">
        <v>3</v>
      </c>
      <c r="H1064" s="2" t="s">
        <v>999</v>
      </c>
      <c r="I1064" s="2" t="s">
        <v>903</v>
      </c>
      <c r="J1064" s="2" t="s">
        <v>904</v>
      </c>
      <c r="K1064" s="5" t="s">
        <v>1041</v>
      </c>
      <c r="L1064" s="5">
        <v>2588</v>
      </c>
      <c r="M1064" s="5">
        <v>2069</v>
      </c>
      <c r="N1064" s="5" t="s">
        <v>918</v>
      </c>
      <c r="O1064" s="8">
        <v>5</v>
      </c>
      <c r="P1064" s="5">
        <v>6207</v>
      </c>
      <c r="Q1064" s="5">
        <v>7764</v>
      </c>
      <c r="R1064" s="17"/>
      <c r="S1064" s="17"/>
      <c r="T1064" s="5" t="s">
        <v>999</v>
      </c>
      <c r="U1064" s="5" t="s">
        <v>902</v>
      </c>
      <c r="V1064" s="5" t="s">
        <v>903</v>
      </c>
      <c r="W1064" s="5" t="s">
        <v>879</v>
      </c>
      <c r="X1064" s="5" t="s">
        <v>904</v>
      </c>
    </row>
    <row r="1065" spans="1:24">
      <c r="A1065" s="5" t="s">
        <v>1783</v>
      </c>
      <c r="B1065" s="10">
        <v>42205</v>
      </c>
      <c r="C1065" s="10"/>
      <c r="D1065" s="5" t="s">
        <v>1539</v>
      </c>
      <c r="E1065" s="5">
        <v>10015</v>
      </c>
      <c r="F1065" s="5" t="s">
        <v>1397</v>
      </c>
      <c r="G1065" s="5">
        <v>1</v>
      </c>
      <c r="H1065" s="2" t="s">
        <v>1002</v>
      </c>
      <c r="I1065" s="2" t="s">
        <v>914</v>
      </c>
      <c r="J1065" s="2" t="s">
        <v>915</v>
      </c>
      <c r="K1065" s="5" t="s">
        <v>1097</v>
      </c>
      <c r="L1065" s="5">
        <v>2856</v>
      </c>
      <c r="M1065" s="5">
        <v>1236</v>
      </c>
      <c r="N1065" s="5" t="s">
        <v>925</v>
      </c>
      <c r="O1065" s="8">
        <v>4</v>
      </c>
      <c r="P1065" s="5">
        <v>1236</v>
      </c>
      <c r="Q1065" s="5">
        <v>2856</v>
      </c>
      <c r="R1065" s="17"/>
      <c r="S1065" s="17"/>
      <c r="T1065" s="5" t="s">
        <v>1002</v>
      </c>
      <c r="U1065" s="5" t="s">
        <v>913</v>
      </c>
      <c r="V1065" s="5" t="s">
        <v>914</v>
      </c>
      <c r="W1065" s="5" t="s">
        <v>907</v>
      </c>
      <c r="X1065" s="5" t="s">
        <v>915</v>
      </c>
    </row>
    <row r="1066" spans="1:24">
      <c r="A1066" s="5" t="s">
        <v>1784</v>
      </c>
      <c r="B1066" s="10">
        <v>42205</v>
      </c>
      <c r="C1066" s="10"/>
      <c r="D1066" s="5" t="s">
        <v>1546</v>
      </c>
      <c r="E1066" s="5">
        <v>10010</v>
      </c>
      <c r="F1066" s="5" t="s">
        <v>1439</v>
      </c>
      <c r="G1066" s="5">
        <v>1</v>
      </c>
      <c r="H1066" s="2" t="s">
        <v>997</v>
      </c>
      <c r="I1066" s="2" t="s">
        <v>896</v>
      </c>
      <c r="J1066" s="2" t="s">
        <v>897</v>
      </c>
      <c r="K1066" s="5" t="s">
        <v>1139</v>
      </c>
      <c r="L1066" s="5">
        <v>3634</v>
      </c>
      <c r="M1066" s="5">
        <v>1487</v>
      </c>
      <c r="N1066" s="5" t="s">
        <v>918</v>
      </c>
      <c r="O1066" s="8">
        <v>4</v>
      </c>
      <c r="P1066" s="5">
        <v>1487</v>
      </c>
      <c r="Q1066" s="5">
        <v>3634</v>
      </c>
      <c r="R1066" s="17"/>
      <c r="S1066" s="17"/>
      <c r="T1066" s="5" t="s">
        <v>997</v>
      </c>
      <c r="U1066" s="5" t="s">
        <v>895</v>
      </c>
      <c r="V1066" s="5" t="s">
        <v>896</v>
      </c>
      <c r="W1066" s="5" t="s">
        <v>879</v>
      </c>
      <c r="X1066" s="5" t="s">
        <v>897</v>
      </c>
    </row>
    <row r="1067" spans="1:24">
      <c r="A1067" s="5" t="s">
        <v>1785</v>
      </c>
      <c r="B1067" s="10">
        <v>42205</v>
      </c>
      <c r="C1067" s="10"/>
      <c r="D1067" s="5" t="s">
        <v>1541</v>
      </c>
      <c r="E1067" s="5">
        <v>10008</v>
      </c>
      <c r="F1067" s="5" t="s">
        <v>1536</v>
      </c>
      <c r="G1067" s="5">
        <v>2</v>
      </c>
      <c r="H1067" s="2" t="s">
        <v>995</v>
      </c>
      <c r="I1067" s="2" t="s">
        <v>889</v>
      </c>
      <c r="J1067" s="2" t="s">
        <v>890</v>
      </c>
      <c r="K1067" s="5" t="s">
        <v>1236</v>
      </c>
      <c r="L1067" s="5">
        <v>2580</v>
      </c>
      <c r="M1067" s="5">
        <v>1518</v>
      </c>
      <c r="N1067" s="5" t="s">
        <v>918</v>
      </c>
      <c r="O1067" s="8">
        <v>8</v>
      </c>
      <c r="P1067" s="5">
        <v>3036</v>
      </c>
      <c r="Q1067" s="5">
        <v>5160</v>
      </c>
      <c r="R1067" s="17"/>
      <c r="S1067" s="17"/>
      <c r="T1067" s="5" t="s">
        <v>995</v>
      </c>
      <c r="U1067" s="5" t="s">
        <v>888</v>
      </c>
      <c r="V1067" s="5" t="s">
        <v>889</v>
      </c>
      <c r="W1067" s="5" t="s">
        <v>865</v>
      </c>
      <c r="X1067" s="5" t="s">
        <v>890</v>
      </c>
    </row>
    <row r="1068" spans="1:24">
      <c r="A1068" s="5" t="s">
        <v>1786</v>
      </c>
      <c r="B1068" s="10">
        <v>42207</v>
      </c>
      <c r="C1068" s="10"/>
      <c r="D1068" s="5" t="s">
        <v>1543</v>
      </c>
      <c r="E1068" s="5">
        <v>10002</v>
      </c>
      <c r="F1068" s="5" t="s">
        <v>1296</v>
      </c>
      <c r="G1068" s="5">
        <v>1</v>
      </c>
      <c r="H1068" s="2" t="s">
        <v>990</v>
      </c>
      <c r="I1068" s="2" t="s">
        <v>868</v>
      </c>
      <c r="J1068" s="2" t="s">
        <v>870</v>
      </c>
      <c r="K1068" s="5" t="s">
        <v>982</v>
      </c>
      <c r="L1068" s="5">
        <v>2803</v>
      </c>
      <c r="M1068" s="5">
        <v>1344</v>
      </c>
      <c r="N1068" s="5" t="s">
        <v>918</v>
      </c>
      <c r="O1068" s="8">
        <v>10</v>
      </c>
      <c r="P1068" s="5">
        <v>1344</v>
      </c>
      <c r="Q1068" s="5">
        <v>2803</v>
      </c>
      <c r="R1068" s="17"/>
      <c r="S1068" s="17"/>
      <c r="T1068" s="5" t="s">
        <v>990</v>
      </c>
      <c r="U1068" s="5" t="s">
        <v>867</v>
      </c>
      <c r="V1068" s="5" t="s">
        <v>868</v>
      </c>
      <c r="W1068" s="5" t="s">
        <v>869</v>
      </c>
      <c r="X1068" s="5" t="s">
        <v>870</v>
      </c>
    </row>
    <row r="1069" spans="1:24">
      <c r="A1069" s="5" t="s">
        <v>1787</v>
      </c>
      <c r="B1069" s="10">
        <v>42207</v>
      </c>
      <c r="C1069" s="10"/>
      <c r="D1069" s="5" t="s">
        <v>1546</v>
      </c>
      <c r="E1069" s="5">
        <v>10006</v>
      </c>
      <c r="F1069" s="5" t="s">
        <v>1333</v>
      </c>
      <c r="G1069" s="5">
        <v>1</v>
      </c>
      <c r="H1069" s="2" t="s">
        <v>1561</v>
      </c>
      <c r="I1069" s="2" t="s">
        <v>882</v>
      </c>
      <c r="J1069" s="2" t="s">
        <v>884</v>
      </c>
      <c r="K1069" s="5" t="s">
        <v>1033</v>
      </c>
      <c r="L1069" s="5">
        <v>3467</v>
      </c>
      <c r="M1069" s="5">
        <v>1230</v>
      </c>
      <c r="N1069" s="5" t="s">
        <v>925</v>
      </c>
      <c r="O1069" s="8">
        <v>4</v>
      </c>
      <c r="P1069" s="5">
        <v>1230</v>
      </c>
      <c r="Q1069" s="5">
        <v>3467</v>
      </c>
      <c r="R1069" s="17"/>
      <c r="S1069" s="17"/>
      <c r="T1069" s="5" t="s">
        <v>1561</v>
      </c>
      <c r="U1069" s="5" t="s">
        <v>881</v>
      </c>
      <c r="V1069" s="5" t="s">
        <v>882</v>
      </c>
      <c r="W1069" s="5" t="s">
        <v>883</v>
      </c>
      <c r="X1069" s="5" t="s">
        <v>884</v>
      </c>
    </row>
    <row r="1070" spans="1:24">
      <c r="A1070" s="5" t="s">
        <v>1788</v>
      </c>
      <c r="B1070" s="10">
        <v>42208</v>
      </c>
      <c r="C1070" s="10"/>
      <c r="D1070" s="5" t="s">
        <v>1540</v>
      </c>
      <c r="E1070" s="5">
        <v>10013</v>
      </c>
      <c r="F1070" s="5" t="s">
        <v>1294</v>
      </c>
      <c r="G1070" s="5">
        <v>1</v>
      </c>
      <c r="H1070" s="2" t="s">
        <v>1000</v>
      </c>
      <c r="I1070" s="2" t="s">
        <v>906</v>
      </c>
      <c r="J1070" s="2" t="s">
        <v>908</v>
      </c>
      <c r="K1070" s="5" t="s">
        <v>1010</v>
      </c>
      <c r="L1070" s="5">
        <v>4606</v>
      </c>
      <c r="M1070" s="5">
        <v>1568</v>
      </c>
      <c r="N1070" s="5" t="s">
        <v>925</v>
      </c>
      <c r="O1070" s="8">
        <v>5</v>
      </c>
      <c r="P1070" s="5">
        <v>1568</v>
      </c>
      <c r="Q1070" s="5">
        <v>4606</v>
      </c>
      <c r="R1070" s="17"/>
      <c r="S1070" s="17"/>
      <c r="T1070" s="5" t="s">
        <v>1000</v>
      </c>
      <c r="U1070" s="5" t="s">
        <v>905</v>
      </c>
      <c r="V1070" s="5" t="s">
        <v>906</v>
      </c>
      <c r="W1070" s="5" t="s">
        <v>907</v>
      </c>
      <c r="X1070" s="5" t="s">
        <v>908</v>
      </c>
    </row>
    <row r="1071" spans="1:24">
      <c r="A1071" s="5" t="s">
        <v>1789</v>
      </c>
      <c r="B1071" s="10">
        <v>42211</v>
      </c>
      <c r="C1071" s="10"/>
      <c r="D1071" s="5" t="s">
        <v>1545</v>
      </c>
      <c r="E1071" s="5">
        <v>10010</v>
      </c>
      <c r="F1071" s="5" t="s">
        <v>1445</v>
      </c>
      <c r="G1071" s="5">
        <v>2</v>
      </c>
      <c r="H1071" s="2" t="s">
        <v>997</v>
      </c>
      <c r="I1071" s="2" t="s">
        <v>896</v>
      </c>
      <c r="J1071" s="2" t="s">
        <v>897</v>
      </c>
      <c r="K1071" s="5" t="s">
        <v>1145</v>
      </c>
      <c r="L1071" s="5">
        <v>3827</v>
      </c>
      <c r="M1071" s="5">
        <v>2424</v>
      </c>
      <c r="N1071" s="5" t="s">
        <v>918</v>
      </c>
      <c r="O1071" s="8">
        <v>6</v>
      </c>
      <c r="P1071" s="5">
        <v>4848</v>
      </c>
      <c r="Q1071" s="5">
        <v>7654</v>
      </c>
      <c r="R1071" s="17"/>
      <c r="S1071" s="17"/>
      <c r="T1071" s="5" t="s">
        <v>997</v>
      </c>
      <c r="U1071" s="5" t="s">
        <v>895</v>
      </c>
      <c r="V1071" s="5" t="s">
        <v>896</v>
      </c>
      <c r="W1071" s="5" t="s">
        <v>879</v>
      </c>
      <c r="X1071" s="5" t="s">
        <v>897</v>
      </c>
    </row>
    <row r="1072" spans="1:24">
      <c r="A1072" s="5" t="s">
        <v>1790</v>
      </c>
      <c r="B1072" s="10">
        <v>42212</v>
      </c>
      <c r="C1072" s="10"/>
      <c r="D1072" s="5" t="s">
        <v>1546</v>
      </c>
      <c r="E1072" s="5">
        <v>10009</v>
      </c>
      <c r="F1072" s="5" t="s">
        <v>1406</v>
      </c>
      <c r="G1072" s="5">
        <v>1</v>
      </c>
      <c r="H1072" s="2" t="s">
        <v>996</v>
      </c>
      <c r="I1072" s="2" t="s">
        <v>892</v>
      </c>
      <c r="J1072" s="2" t="s">
        <v>894</v>
      </c>
      <c r="K1072" s="5" t="s">
        <v>1106</v>
      </c>
      <c r="L1072" s="5">
        <v>4711</v>
      </c>
      <c r="M1072" s="5">
        <v>2288</v>
      </c>
      <c r="N1072" s="5" t="s">
        <v>923</v>
      </c>
      <c r="O1072" s="8">
        <v>4</v>
      </c>
      <c r="P1072" s="5">
        <v>2288</v>
      </c>
      <c r="Q1072" s="5">
        <v>4711</v>
      </c>
      <c r="R1072" s="17"/>
      <c r="S1072" s="17"/>
      <c r="T1072" s="5" t="s">
        <v>996</v>
      </c>
      <c r="U1072" s="5" t="s">
        <v>891</v>
      </c>
      <c r="V1072" s="5" t="s">
        <v>892</v>
      </c>
      <c r="W1072" s="5" t="s">
        <v>893</v>
      </c>
      <c r="X1072" s="5" t="s">
        <v>894</v>
      </c>
    </row>
    <row r="1073" spans="1:24">
      <c r="A1073" s="5" t="s">
        <v>1791</v>
      </c>
      <c r="B1073" s="10">
        <v>42213</v>
      </c>
      <c r="C1073" s="10"/>
      <c r="D1073" s="5" t="s">
        <v>1543</v>
      </c>
      <c r="E1073" s="5">
        <v>10011</v>
      </c>
      <c r="F1073" s="5" t="s">
        <v>1324</v>
      </c>
      <c r="G1073" s="5">
        <v>1</v>
      </c>
      <c r="H1073" s="2" t="s">
        <v>998</v>
      </c>
      <c r="I1073" s="2" t="s">
        <v>899</v>
      </c>
      <c r="J1073" s="2" t="s">
        <v>901</v>
      </c>
      <c r="K1073" s="5" t="s">
        <v>1024</v>
      </c>
      <c r="L1073" s="5">
        <v>4392</v>
      </c>
      <c r="M1073" s="5">
        <v>1542</v>
      </c>
      <c r="N1073" s="5" t="s">
        <v>918</v>
      </c>
      <c r="O1073" s="8">
        <v>10</v>
      </c>
      <c r="P1073" s="5">
        <v>1542</v>
      </c>
      <c r="Q1073" s="5">
        <v>4392</v>
      </c>
      <c r="R1073" s="17"/>
      <c r="S1073" s="17"/>
      <c r="T1073" s="5" t="s">
        <v>998</v>
      </c>
      <c r="U1073" s="5" t="s">
        <v>898</v>
      </c>
      <c r="V1073" s="5" t="s">
        <v>899</v>
      </c>
      <c r="W1073" s="5" t="s">
        <v>900</v>
      </c>
      <c r="X1073" s="5" t="s">
        <v>901</v>
      </c>
    </row>
    <row r="1074" spans="1:24">
      <c r="A1074" s="5" t="s">
        <v>1792</v>
      </c>
      <c r="B1074" s="10">
        <v>42213</v>
      </c>
      <c r="C1074" s="10"/>
      <c r="D1074" s="5" t="s">
        <v>1542</v>
      </c>
      <c r="E1074" s="5">
        <v>10008</v>
      </c>
      <c r="F1074" s="5" t="s">
        <v>1248</v>
      </c>
      <c r="G1074" s="5">
        <v>13</v>
      </c>
      <c r="H1074" s="2" t="s">
        <v>995</v>
      </c>
      <c r="I1074" s="2" t="s">
        <v>889</v>
      </c>
      <c r="J1074" s="2" t="s">
        <v>890</v>
      </c>
      <c r="K1074" s="5" t="s">
        <v>952</v>
      </c>
      <c r="L1074" s="5">
        <v>2529</v>
      </c>
      <c r="M1074" s="5">
        <v>1630</v>
      </c>
      <c r="N1074" s="5" t="s">
        <v>918</v>
      </c>
      <c r="O1074" s="8">
        <v>4</v>
      </c>
      <c r="P1074" s="5">
        <v>21190</v>
      </c>
      <c r="Q1074" s="5">
        <v>32877</v>
      </c>
      <c r="R1074" s="17"/>
      <c r="S1074" s="17"/>
      <c r="T1074" s="5" t="s">
        <v>995</v>
      </c>
      <c r="U1074" s="5" t="s">
        <v>888</v>
      </c>
      <c r="V1074" s="5" t="s">
        <v>889</v>
      </c>
      <c r="W1074" s="5" t="s">
        <v>865</v>
      </c>
      <c r="X1074" s="5" t="s">
        <v>890</v>
      </c>
    </row>
    <row r="1075" spans="1:24">
      <c r="A1075" s="5" t="s">
        <v>1793</v>
      </c>
      <c r="B1075" s="10">
        <v>42214</v>
      </c>
      <c r="C1075" s="10"/>
      <c r="D1075" s="5" t="s">
        <v>1540</v>
      </c>
      <c r="E1075" s="5">
        <v>10001</v>
      </c>
      <c r="F1075" s="5" t="s">
        <v>1316</v>
      </c>
      <c r="G1075" s="5">
        <v>1</v>
      </c>
      <c r="H1075" s="2" t="s">
        <v>1562</v>
      </c>
      <c r="I1075" s="2" t="s">
        <v>864</v>
      </c>
      <c r="J1075" s="2" t="s">
        <v>866</v>
      </c>
      <c r="K1075" s="5" t="s">
        <v>986</v>
      </c>
      <c r="L1075" s="5">
        <v>3253</v>
      </c>
      <c r="M1075" s="5">
        <v>2137</v>
      </c>
      <c r="N1075" s="5" t="s">
        <v>923</v>
      </c>
      <c r="O1075" s="8">
        <v>5</v>
      </c>
      <c r="P1075" s="5">
        <v>2137</v>
      </c>
      <c r="Q1075" s="5">
        <v>3253</v>
      </c>
      <c r="R1075" s="17"/>
      <c r="S1075" s="17"/>
      <c r="T1075" s="5" t="s">
        <v>1562</v>
      </c>
      <c r="U1075" s="5" t="s">
        <v>863</v>
      </c>
      <c r="V1075" s="5" t="s">
        <v>864</v>
      </c>
      <c r="W1075" s="5" t="s">
        <v>865</v>
      </c>
      <c r="X1075" s="5" t="s">
        <v>866</v>
      </c>
    </row>
    <row r="1076" spans="1:24">
      <c r="A1076" s="5" t="s">
        <v>1794</v>
      </c>
      <c r="B1076" s="10">
        <v>42214</v>
      </c>
      <c r="C1076" s="10"/>
      <c r="D1076" s="5" t="s">
        <v>1542</v>
      </c>
      <c r="E1076" s="5">
        <v>10006</v>
      </c>
      <c r="F1076" s="5" t="s">
        <v>1433</v>
      </c>
      <c r="G1076" s="5">
        <v>1</v>
      </c>
      <c r="H1076" s="2" t="s">
        <v>1561</v>
      </c>
      <c r="I1076" s="2" t="s">
        <v>882</v>
      </c>
      <c r="J1076" s="2" t="s">
        <v>884</v>
      </c>
      <c r="K1076" s="5" t="s">
        <v>1133</v>
      </c>
      <c r="L1076" s="5">
        <v>3473</v>
      </c>
      <c r="M1076" s="5">
        <v>1493</v>
      </c>
      <c r="N1076" s="5" t="s">
        <v>923</v>
      </c>
      <c r="O1076" s="8">
        <v>4</v>
      </c>
      <c r="P1076" s="5">
        <v>1493</v>
      </c>
      <c r="Q1076" s="5">
        <v>3473</v>
      </c>
      <c r="R1076" s="17"/>
      <c r="S1076" s="17"/>
      <c r="T1076" s="5" t="s">
        <v>1561</v>
      </c>
      <c r="U1076" s="5" t="s">
        <v>881</v>
      </c>
      <c r="V1076" s="5" t="s">
        <v>882</v>
      </c>
      <c r="W1076" s="5" t="s">
        <v>883</v>
      </c>
      <c r="X1076" s="5" t="s">
        <v>884</v>
      </c>
    </row>
    <row r="1077" spans="1:24">
      <c r="A1077" s="5" t="s">
        <v>1795</v>
      </c>
      <c r="B1077" s="10">
        <v>42214</v>
      </c>
      <c r="C1077" s="10"/>
      <c r="D1077" s="5" t="s">
        <v>1539</v>
      </c>
      <c r="E1077" s="5">
        <v>10005</v>
      </c>
      <c r="F1077" s="5" t="s">
        <v>1493</v>
      </c>
      <c r="G1077" s="5">
        <v>2</v>
      </c>
      <c r="H1077" s="2" t="s">
        <v>993</v>
      </c>
      <c r="I1077" s="2" t="s">
        <v>878</v>
      </c>
      <c r="J1077" s="2" t="s">
        <v>880</v>
      </c>
      <c r="K1077" s="5" t="s">
        <v>1193</v>
      </c>
      <c r="L1077" s="5">
        <v>4799</v>
      </c>
      <c r="M1077" s="5">
        <v>1978</v>
      </c>
      <c r="N1077" s="5" t="s">
        <v>920</v>
      </c>
      <c r="O1077" s="8">
        <v>4</v>
      </c>
      <c r="P1077" s="5">
        <v>3956</v>
      </c>
      <c r="Q1077" s="5">
        <v>9598</v>
      </c>
      <c r="R1077" s="17"/>
      <c r="S1077" s="17"/>
      <c r="T1077" s="5" t="s">
        <v>993</v>
      </c>
      <c r="U1077" s="5" t="s">
        <v>877</v>
      </c>
      <c r="V1077" s="5" t="s">
        <v>878</v>
      </c>
      <c r="W1077" s="5" t="s">
        <v>879</v>
      </c>
      <c r="X1077" s="5" t="s">
        <v>880</v>
      </c>
    </row>
    <row r="1078" spans="1:24">
      <c r="A1078" s="5" t="s">
        <v>1796</v>
      </c>
      <c r="B1078" s="10">
        <v>42215</v>
      </c>
      <c r="C1078" s="10"/>
      <c r="D1078" s="5" t="s">
        <v>1546</v>
      </c>
      <c r="E1078" s="5">
        <v>10009</v>
      </c>
      <c r="F1078" s="5" t="s">
        <v>1303</v>
      </c>
      <c r="G1078" s="5">
        <v>1</v>
      </c>
      <c r="H1078" s="2" t="s">
        <v>996</v>
      </c>
      <c r="I1078" s="2" t="s">
        <v>892</v>
      </c>
      <c r="J1078" s="2" t="s">
        <v>894</v>
      </c>
      <c r="K1078" s="5" t="s">
        <v>946</v>
      </c>
      <c r="L1078" s="5">
        <v>2921</v>
      </c>
      <c r="M1078" s="5">
        <v>1786</v>
      </c>
      <c r="N1078" s="5" t="s">
        <v>920</v>
      </c>
      <c r="O1078" s="8">
        <v>4</v>
      </c>
      <c r="P1078" s="5">
        <v>1786</v>
      </c>
      <c r="Q1078" s="5">
        <v>2921</v>
      </c>
      <c r="R1078" s="17"/>
      <c r="S1078" s="17"/>
      <c r="T1078" s="5" t="s">
        <v>996</v>
      </c>
      <c r="U1078" s="5" t="s">
        <v>891</v>
      </c>
      <c r="V1078" s="5" t="s">
        <v>892</v>
      </c>
      <c r="W1078" s="5" t="s">
        <v>893</v>
      </c>
      <c r="X1078" s="5" t="s">
        <v>894</v>
      </c>
    </row>
    <row r="1079" spans="1:24">
      <c r="A1079" s="5" t="s">
        <v>1797</v>
      </c>
      <c r="B1079" s="10">
        <v>42215</v>
      </c>
      <c r="C1079" s="10"/>
      <c r="D1079" s="5" t="s">
        <v>1540</v>
      </c>
      <c r="E1079" s="5">
        <v>10009</v>
      </c>
      <c r="F1079" s="5" t="s">
        <v>1280</v>
      </c>
      <c r="G1079" s="5">
        <v>1</v>
      </c>
      <c r="H1079" s="2" t="s">
        <v>996</v>
      </c>
      <c r="I1079" s="2" t="s">
        <v>892</v>
      </c>
      <c r="J1079" s="2" t="s">
        <v>894</v>
      </c>
      <c r="K1079" s="5" t="s">
        <v>1007</v>
      </c>
      <c r="L1079" s="5">
        <v>3330</v>
      </c>
      <c r="M1079" s="5">
        <v>1819</v>
      </c>
      <c r="N1079" s="5" t="s">
        <v>918</v>
      </c>
      <c r="O1079" s="8">
        <v>5</v>
      </c>
      <c r="P1079" s="5">
        <v>1819</v>
      </c>
      <c r="Q1079" s="5">
        <v>3330</v>
      </c>
      <c r="R1079" s="17"/>
      <c r="S1079" s="17"/>
      <c r="T1079" s="5" t="s">
        <v>996</v>
      </c>
      <c r="U1079" s="5" t="s">
        <v>891</v>
      </c>
      <c r="V1079" s="5" t="s">
        <v>892</v>
      </c>
      <c r="W1079" s="5" t="s">
        <v>893</v>
      </c>
      <c r="X1079" s="5" t="s">
        <v>894</v>
      </c>
    </row>
    <row r="1080" spans="1:24">
      <c r="A1080" s="5" t="s">
        <v>1798</v>
      </c>
      <c r="B1080" s="10">
        <v>42215</v>
      </c>
      <c r="C1080" s="10"/>
      <c r="D1080" s="5" t="s">
        <v>1546</v>
      </c>
      <c r="E1080" s="5">
        <v>10005</v>
      </c>
      <c r="F1080" s="5" t="s">
        <v>1337</v>
      </c>
      <c r="G1080" s="5">
        <v>2</v>
      </c>
      <c r="H1080" s="2" t="s">
        <v>993</v>
      </c>
      <c r="I1080" s="2" t="s">
        <v>878</v>
      </c>
      <c r="J1080" s="2" t="s">
        <v>880</v>
      </c>
      <c r="K1080" s="5" t="s">
        <v>1037</v>
      </c>
      <c r="L1080" s="5">
        <v>3993</v>
      </c>
      <c r="M1080" s="5">
        <v>1338</v>
      </c>
      <c r="N1080" s="5" t="s">
        <v>921</v>
      </c>
      <c r="O1080" s="8">
        <v>4</v>
      </c>
      <c r="P1080" s="5">
        <v>2676</v>
      </c>
      <c r="Q1080" s="5">
        <v>7986</v>
      </c>
      <c r="R1080" s="17"/>
      <c r="S1080" s="17"/>
      <c r="T1080" s="5" t="s">
        <v>993</v>
      </c>
      <c r="U1080" s="5" t="s">
        <v>877</v>
      </c>
      <c r="V1080" s="5" t="s">
        <v>878</v>
      </c>
      <c r="W1080" s="5" t="s">
        <v>879</v>
      </c>
      <c r="X1080" s="5" t="s">
        <v>880</v>
      </c>
    </row>
    <row r="1081" spans="1:24">
      <c r="A1081" s="5" t="s">
        <v>1799</v>
      </c>
      <c r="B1081" s="10">
        <v>42218</v>
      </c>
      <c r="C1081" s="10"/>
      <c r="D1081" s="5" t="s">
        <v>1539</v>
      </c>
      <c r="E1081" s="5">
        <v>10013</v>
      </c>
      <c r="F1081" s="5" t="s">
        <v>1264</v>
      </c>
      <c r="G1081" s="5">
        <v>1</v>
      </c>
      <c r="H1081" s="2" t="s">
        <v>1000</v>
      </c>
      <c r="I1081" s="2" t="s">
        <v>906</v>
      </c>
      <c r="J1081" s="2" t="s">
        <v>908</v>
      </c>
      <c r="K1081" s="5" t="s">
        <v>974</v>
      </c>
      <c r="L1081" s="5">
        <v>2547</v>
      </c>
      <c r="M1081" s="5">
        <v>1419</v>
      </c>
      <c r="N1081" s="5" t="s">
        <v>918</v>
      </c>
      <c r="O1081" s="8">
        <v>4</v>
      </c>
      <c r="P1081" s="5">
        <v>1419</v>
      </c>
      <c r="Q1081" s="5">
        <v>2547</v>
      </c>
      <c r="R1081" s="17"/>
      <c r="S1081" s="17"/>
      <c r="T1081" s="5" t="s">
        <v>1000</v>
      </c>
      <c r="U1081" s="5" t="s">
        <v>905</v>
      </c>
      <c r="V1081" s="5" t="s">
        <v>906</v>
      </c>
      <c r="W1081" s="5" t="s">
        <v>907</v>
      </c>
      <c r="X1081" s="5" t="s">
        <v>908</v>
      </c>
    </row>
    <row r="1082" spans="1:24">
      <c r="A1082" s="5" t="s">
        <v>1800</v>
      </c>
      <c r="B1082" s="10">
        <v>42218</v>
      </c>
      <c r="C1082" s="10"/>
      <c r="D1082" s="5" t="s">
        <v>1542</v>
      </c>
      <c r="E1082" s="5">
        <v>10015</v>
      </c>
      <c r="F1082" s="5" t="s">
        <v>1254</v>
      </c>
      <c r="G1082" s="5">
        <v>1</v>
      </c>
      <c r="H1082" s="2" t="s">
        <v>1002</v>
      </c>
      <c r="I1082" s="2" t="s">
        <v>914</v>
      </c>
      <c r="J1082" s="2" t="s">
        <v>915</v>
      </c>
      <c r="K1082" s="5" t="s">
        <v>928</v>
      </c>
      <c r="L1082" s="5">
        <v>2747</v>
      </c>
      <c r="M1082" s="5">
        <v>2098</v>
      </c>
      <c r="N1082" s="5" t="s">
        <v>927</v>
      </c>
      <c r="O1082" s="8">
        <v>4</v>
      </c>
      <c r="P1082" s="5">
        <v>2098</v>
      </c>
      <c r="Q1082" s="5">
        <v>2747</v>
      </c>
      <c r="R1082" s="17"/>
      <c r="S1082" s="17"/>
      <c r="T1082" s="5" t="s">
        <v>1002</v>
      </c>
      <c r="U1082" s="5" t="s">
        <v>913</v>
      </c>
      <c r="V1082" s="5" t="s">
        <v>914</v>
      </c>
      <c r="W1082" s="5" t="s">
        <v>907</v>
      </c>
      <c r="X1082" s="5" t="s">
        <v>915</v>
      </c>
    </row>
    <row r="1083" spans="1:24">
      <c r="A1083" s="5" t="s">
        <v>1801</v>
      </c>
      <c r="B1083" s="10">
        <v>42218</v>
      </c>
      <c r="C1083" s="10"/>
      <c r="D1083" s="5" t="s">
        <v>1545</v>
      </c>
      <c r="E1083" s="5">
        <v>10011</v>
      </c>
      <c r="F1083" s="5" t="s">
        <v>1357</v>
      </c>
      <c r="G1083" s="5">
        <v>1</v>
      </c>
      <c r="H1083" s="2" t="s">
        <v>998</v>
      </c>
      <c r="I1083" s="2" t="s">
        <v>899</v>
      </c>
      <c r="J1083" s="2" t="s">
        <v>901</v>
      </c>
      <c r="K1083" s="5" t="s">
        <v>1057</v>
      </c>
      <c r="L1083" s="5">
        <v>3663</v>
      </c>
      <c r="M1083" s="5">
        <v>1550</v>
      </c>
      <c r="N1083" s="5" t="s">
        <v>923</v>
      </c>
      <c r="O1083" s="8">
        <v>6</v>
      </c>
      <c r="P1083" s="5">
        <v>1550</v>
      </c>
      <c r="Q1083" s="5">
        <v>3663</v>
      </c>
      <c r="R1083" s="17"/>
      <c r="S1083" s="17"/>
      <c r="T1083" s="5" t="s">
        <v>998</v>
      </c>
      <c r="U1083" s="5" t="s">
        <v>898</v>
      </c>
      <c r="V1083" s="5" t="s">
        <v>899</v>
      </c>
      <c r="W1083" s="5" t="s">
        <v>900</v>
      </c>
      <c r="X1083" s="5" t="s">
        <v>901</v>
      </c>
    </row>
    <row r="1084" spans="1:24">
      <c r="A1084" s="5" t="s">
        <v>1802</v>
      </c>
      <c r="B1084" s="10">
        <v>42218</v>
      </c>
      <c r="C1084" s="10"/>
      <c r="D1084" s="5" t="s">
        <v>1543</v>
      </c>
      <c r="E1084" s="5">
        <v>10004</v>
      </c>
      <c r="F1084" s="5" t="s">
        <v>1386</v>
      </c>
      <c r="G1084" s="5">
        <v>2</v>
      </c>
      <c r="H1084" s="2" t="s">
        <v>992</v>
      </c>
      <c r="I1084" s="2" t="s">
        <v>864</v>
      </c>
      <c r="J1084" s="2" t="s">
        <v>876</v>
      </c>
      <c r="K1084" s="5" t="s">
        <v>1086</v>
      </c>
      <c r="L1084" s="5">
        <v>4006</v>
      </c>
      <c r="M1084" s="5">
        <v>1320</v>
      </c>
      <c r="N1084" s="5" t="s">
        <v>923</v>
      </c>
      <c r="O1084" s="8">
        <v>10</v>
      </c>
      <c r="P1084" s="5">
        <v>2640</v>
      </c>
      <c r="Q1084" s="5">
        <v>8012</v>
      </c>
      <c r="R1084" s="17"/>
      <c r="S1084" s="17"/>
      <c r="T1084" s="5" t="s">
        <v>992</v>
      </c>
      <c r="U1084" s="5" t="s">
        <v>875</v>
      </c>
      <c r="V1084" s="5" t="s">
        <v>864</v>
      </c>
      <c r="W1084" s="5" t="s">
        <v>865</v>
      </c>
      <c r="X1084" s="5" t="s">
        <v>876</v>
      </c>
    </row>
    <row r="1085" spans="1:24">
      <c r="A1085" s="5" t="s">
        <v>1803</v>
      </c>
      <c r="B1085" s="10">
        <v>42219</v>
      </c>
      <c r="C1085" s="10"/>
      <c r="D1085" s="5" t="s">
        <v>1540</v>
      </c>
      <c r="E1085" s="5">
        <v>10012</v>
      </c>
      <c r="F1085" s="5" t="s">
        <v>1307</v>
      </c>
      <c r="G1085" s="5">
        <v>2</v>
      </c>
      <c r="H1085" s="2" t="s">
        <v>999</v>
      </c>
      <c r="I1085" s="2" t="s">
        <v>903</v>
      </c>
      <c r="J1085" s="2" t="s">
        <v>904</v>
      </c>
      <c r="K1085" s="5" t="s">
        <v>1015</v>
      </c>
      <c r="L1085" s="5">
        <v>4369</v>
      </c>
      <c r="M1085" s="5">
        <v>1245</v>
      </c>
      <c r="N1085" s="5" t="s">
        <v>918</v>
      </c>
      <c r="O1085" s="8">
        <v>5</v>
      </c>
      <c r="P1085" s="5">
        <v>2490</v>
      </c>
      <c r="Q1085" s="5">
        <v>8738</v>
      </c>
      <c r="R1085" s="17"/>
      <c r="S1085" s="17"/>
      <c r="T1085" s="5" t="s">
        <v>999</v>
      </c>
      <c r="U1085" s="5" t="s">
        <v>902</v>
      </c>
      <c r="V1085" s="5" t="s">
        <v>903</v>
      </c>
      <c r="W1085" s="5" t="s">
        <v>879</v>
      </c>
      <c r="X1085" s="5" t="s">
        <v>904</v>
      </c>
    </row>
    <row r="1086" spans="1:24">
      <c r="A1086" s="5" t="s">
        <v>1804</v>
      </c>
      <c r="B1086" s="10">
        <v>42219</v>
      </c>
      <c r="C1086" s="10"/>
      <c r="D1086" s="5" t="s">
        <v>1546</v>
      </c>
      <c r="E1086" s="5">
        <v>10003</v>
      </c>
      <c r="F1086" s="5" t="s">
        <v>1260</v>
      </c>
      <c r="G1086" s="5">
        <v>3</v>
      </c>
      <c r="H1086" s="2" t="s">
        <v>991</v>
      </c>
      <c r="I1086" s="2" t="s">
        <v>872</v>
      </c>
      <c r="J1086" s="2" t="s">
        <v>874</v>
      </c>
      <c r="K1086" s="5" t="s">
        <v>956</v>
      </c>
      <c r="L1086" s="5">
        <v>3112</v>
      </c>
      <c r="M1086" s="5">
        <v>1766</v>
      </c>
      <c r="N1086" s="5" t="s">
        <v>918</v>
      </c>
      <c r="O1086" s="8">
        <v>4</v>
      </c>
      <c r="P1086" s="5">
        <v>5298</v>
      </c>
      <c r="Q1086" s="5">
        <v>9336</v>
      </c>
      <c r="R1086" s="17"/>
      <c r="S1086" s="17"/>
      <c r="T1086" s="5" t="s">
        <v>991</v>
      </c>
      <c r="U1086" s="5" t="s">
        <v>871</v>
      </c>
      <c r="V1086" s="5" t="s">
        <v>872</v>
      </c>
      <c r="W1086" s="5" t="s">
        <v>873</v>
      </c>
      <c r="X1086" s="5" t="s">
        <v>874</v>
      </c>
    </row>
    <row r="1087" spans="1:24">
      <c r="A1087" s="5" t="s">
        <v>1805</v>
      </c>
      <c r="B1087" s="10">
        <v>42221</v>
      </c>
      <c r="C1087" s="10"/>
      <c r="D1087" s="5" t="s">
        <v>1541</v>
      </c>
      <c r="E1087" s="5">
        <v>10012</v>
      </c>
      <c r="F1087" s="5" t="s">
        <v>1378</v>
      </c>
      <c r="G1087" s="5">
        <v>1</v>
      </c>
      <c r="H1087" s="2" t="s">
        <v>999</v>
      </c>
      <c r="I1087" s="2" t="s">
        <v>903</v>
      </c>
      <c r="J1087" s="2" t="s">
        <v>904</v>
      </c>
      <c r="K1087" s="5" t="s">
        <v>1078</v>
      </c>
      <c r="L1087" s="5">
        <v>2787</v>
      </c>
      <c r="M1087" s="5">
        <v>1470</v>
      </c>
      <c r="N1087" s="5" t="s">
        <v>925</v>
      </c>
      <c r="O1087" s="8">
        <v>8</v>
      </c>
      <c r="P1087" s="5">
        <v>1470</v>
      </c>
      <c r="Q1087" s="5">
        <v>2787</v>
      </c>
      <c r="R1087" s="17"/>
      <c r="S1087" s="17"/>
      <c r="T1087" s="5" t="s">
        <v>999</v>
      </c>
      <c r="U1087" s="5" t="s">
        <v>902</v>
      </c>
      <c r="V1087" s="5" t="s">
        <v>903</v>
      </c>
      <c r="W1087" s="5" t="s">
        <v>879</v>
      </c>
      <c r="X1087" s="5" t="s">
        <v>904</v>
      </c>
    </row>
    <row r="1088" spans="1:24">
      <c r="A1088" s="5" t="s">
        <v>1806</v>
      </c>
      <c r="B1088" s="10">
        <v>42221</v>
      </c>
      <c r="C1088" s="10"/>
      <c r="D1088" s="5" t="s">
        <v>1539</v>
      </c>
      <c r="E1088" s="5">
        <v>10006</v>
      </c>
      <c r="F1088" s="5" t="s">
        <v>1395</v>
      </c>
      <c r="G1088" s="5">
        <v>1</v>
      </c>
      <c r="H1088" s="2" t="s">
        <v>1561</v>
      </c>
      <c r="I1088" s="2" t="s">
        <v>882</v>
      </c>
      <c r="J1088" s="2" t="s">
        <v>884</v>
      </c>
      <c r="K1088" s="5" t="s">
        <v>1095</v>
      </c>
      <c r="L1088" s="5">
        <v>2867</v>
      </c>
      <c r="M1088" s="5">
        <v>2295</v>
      </c>
      <c r="N1088" s="5" t="s">
        <v>925</v>
      </c>
      <c r="O1088" s="8">
        <v>4</v>
      </c>
      <c r="P1088" s="5">
        <v>2295</v>
      </c>
      <c r="Q1088" s="5">
        <v>2867</v>
      </c>
      <c r="R1088" s="17"/>
      <c r="S1088" s="17"/>
      <c r="T1088" s="5" t="s">
        <v>1561</v>
      </c>
      <c r="U1088" s="5" t="s">
        <v>881</v>
      </c>
      <c r="V1088" s="5" t="s">
        <v>882</v>
      </c>
      <c r="W1088" s="5" t="s">
        <v>883</v>
      </c>
      <c r="X1088" s="5" t="s">
        <v>884</v>
      </c>
    </row>
    <row r="1089" spans="1:24">
      <c r="A1089" s="5" t="s">
        <v>1807</v>
      </c>
      <c r="B1089" s="10">
        <v>42222</v>
      </c>
      <c r="C1089" s="10"/>
      <c r="D1089" s="5" t="s">
        <v>1546</v>
      </c>
      <c r="E1089" s="5">
        <v>10012</v>
      </c>
      <c r="F1089" s="5" t="s">
        <v>1409</v>
      </c>
      <c r="G1089" s="5">
        <v>2</v>
      </c>
      <c r="H1089" s="2" t="s">
        <v>999</v>
      </c>
      <c r="I1089" s="2" t="s">
        <v>903</v>
      </c>
      <c r="J1089" s="2" t="s">
        <v>904</v>
      </c>
      <c r="K1089" s="5" t="s">
        <v>1109</v>
      </c>
      <c r="L1089" s="5">
        <v>3573</v>
      </c>
      <c r="M1089" s="5">
        <v>1857</v>
      </c>
      <c r="N1089" s="5" t="s">
        <v>918</v>
      </c>
      <c r="O1089" s="8">
        <v>4</v>
      </c>
      <c r="P1089" s="5">
        <v>3714</v>
      </c>
      <c r="Q1089" s="5">
        <v>7146</v>
      </c>
      <c r="R1089" s="17"/>
      <c r="S1089" s="17"/>
      <c r="T1089" s="5" t="s">
        <v>999</v>
      </c>
      <c r="U1089" s="5" t="s">
        <v>902</v>
      </c>
      <c r="V1089" s="5" t="s">
        <v>903</v>
      </c>
      <c r="W1089" s="5" t="s">
        <v>879</v>
      </c>
      <c r="X1089" s="5" t="s">
        <v>904</v>
      </c>
    </row>
    <row r="1090" spans="1:24">
      <c r="A1090" s="5" t="s">
        <v>1808</v>
      </c>
      <c r="B1090" s="10">
        <v>42223</v>
      </c>
      <c r="C1090" s="10"/>
      <c r="D1090" s="5" t="s">
        <v>1540</v>
      </c>
      <c r="E1090" s="5">
        <v>10008</v>
      </c>
      <c r="F1090" s="5" t="s">
        <v>1313</v>
      </c>
      <c r="G1090" s="5">
        <v>1</v>
      </c>
      <c r="H1090" s="2" t="s">
        <v>995</v>
      </c>
      <c r="I1090" s="2" t="s">
        <v>889</v>
      </c>
      <c r="J1090" s="2" t="s">
        <v>890</v>
      </c>
      <c r="K1090" s="5" t="s">
        <v>950</v>
      </c>
      <c r="L1090" s="5">
        <v>4849</v>
      </c>
      <c r="M1090" s="5">
        <v>2433</v>
      </c>
      <c r="N1090" s="5" t="s">
        <v>923</v>
      </c>
      <c r="O1090" s="8">
        <v>5</v>
      </c>
      <c r="P1090" s="5">
        <v>2433</v>
      </c>
      <c r="Q1090" s="5">
        <v>4849</v>
      </c>
      <c r="R1090" s="17"/>
      <c r="S1090" s="17"/>
      <c r="T1090" s="5" t="s">
        <v>995</v>
      </c>
      <c r="U1090" s="5" t="s">
        <v>888</v>
      </c>
      <c r="V1090" s="5" t="s">
        <v>889</v>
      </c>
      <c r="W1090" s="5" t="s">
        <v>865</v>
      </c>
      <c r="X1090" s="5" t="s">
        <v>890</v>
      </c>
    </row>
    <row r="1091" spans="1:24">
      <c r="A1091" s="5" t="s">
        <v>1809</v>
      </c>
      <c r="B1091" s="10">
        <v>42223</v>
      </c>
      <c r="C1091" s="10"/>
      <c r="D1091" s="5" t="s">
        <v>1539</v>
      </c>
      <c r="E1091" s="5">
        <v>10010</v>
      </c>
      <c r="F1091" s="5" t="s">
        <v>1487</v>
      </c>
      <c r="G1091" s="5">
        <v>2</v>
      </c>
      <c r="H1091" s="2" t="s">
        <v>997</v>
      </c>
      <c r="I1091" s="2" t="s">
        <v>896</v>
      </c>
      <c r="J1091" s="2" t="s">
        <v>897</v>
      </c>
      <c r="K1091" s="5" t="s">
        <v>1187</v>
      </c>
      <c r="L1091" s="5">
        <v>4206</v>
      </c>
      <c r="M1091" s="5">
        <v>1201</v>
      </c>
      <c r="N1091" s="5" t="s">
        <v>918</v>
      </c>
      <c r="O1091" s="8">
        <v>4</v>
      </c>
      <c r="P1091" s="5">
        <v>2402</v>
      </c>
      <c r="Q1091" s="5">
        <v>8412</v>
      </c>
      <c r="R1091" s="17"/>
      <c r="S1091" s="17"/>
      <c r="T1091" s="5" t="s">
        <v>997</v>
      </c>
      <c r="U1091" s="5" t="s">
        <v>895</v>
      </c>
      <c r="V1091" s="5" t="s">
        <v>896</v>
      </c>
      <c r="W1091" s="5" t="s">
        <v>879</v>
      </c>
      <c r="X1091" s="5" t="s">
        <v>897</v>
      </c>
    </row>
    <row r="1092" spans="1:24">
      <c r="A1092" s="5" t="s">
        <v>1810</v>
      </c>
      <c r="B1092" s="10">
        <v>42224</v>
      </c>
      <c r="C1092" s="10"/>
      <c r="D1092" s="5" t="s">
        <v>1546</v>
      </c>
      <c r="E1092" s="5">
        <v>10002</v>
      </c>
      <c r="F1092" s="5" t="s">
        <v>1505</v>
      </c>
      <c r="G1092" s="5">
        <v>1</v>
      </c>
      <c r="H1092" s="2" t="s">
        <v>990</v>
      </c>
      <c r="I1092" s="2" t="s">
        <v>868</v>
      </c>
      <c r="J1092" s="2" t="s">
        <v>870</v>
      </c>
      <c r="K1092" s="5" t="s">
        <v>1205</v>
      </c>
      <c r="L1092" s="5">
        <v>2958</v>
      </c>
      <c r="M1092" s="5">
        <v>1678</v>
      </c>
      <c r="N1092" s="5" t="s">
        <v>925</v>
      </c>
      <c r="O1092" s="8">
        <v>4</v>
      </c>
      <c r="P1092" s="5">
        <v>1678</v>
      </c>
      <c r="Q1092" s="5">
        <v>2958</v>
      </c>
      <c r="R1092" s="17"/>
      <c r="S1092" s="17"/>
      <c r="T1092" s="5" t="s">
        <v>990</v>
      </c>
      <c r="U1092" s="5" t="s">
        <v>867</v>
      </c>
      <c r="V1092" s="5" t="s">
        <v>868</v>
      </c>
      <c r="W1092" s="5" t="s">
        <v>869</v>
      </c>
      <c r="X1092" s="5" t="s">
        <v>870</v>
      </c>
    </row>
    <row r="1093" spans="1:24">
      <c r="A1093" s="5" t="s">
        <v>1811</v>
      </c>
      <c r="B1093" s="10">
        <v>42224</v>
      </c>
      <c r="C1093" s="10"/>
      <c r="D1093" s="5" t="s">
        <v>1546</v>
      </c>
      <c r="E1093" s="5">
        <v>10001</v>
      </c>
      <c r="F1093" s="5" t="s">
        <v>1353</v>
      </c>
      <c r="G1093" s="5">
        <v>1</v>
      </c>
      <c r="H1093" s="2" t="s">
        <v>1562</v>
      </c>
      <c r="I1093" s="2" t="s">
        <v>864</v>
      </c>
      <c r="J1093" s="2" t="s">
        <v>866</v>
      </c>
      <c r="K1093" s="5" t="s">
        <v>1053</v>
      </c>
      <c r="L1093" s="5">
        <v>4996</v>
      </c>
      <c r="M1093" s="5">
        <v>2108</v>
      </c>
      <c r="N1093" s="5" t="s">
        <v>923</v>
      </c>
      <c r="O1093" s="8">
        <v>4</v>
      </c>
      <c r="P1093" s="5">
        <v>2108</v>
      </c>
      <c r="Q1093" s="5">
        <v>4996</v>
      </c>
      <c r="R1093" s="17"/>
      <c r="S1093" s="17"/>
      <c r="T1093" s="5" t="s">
        <v>1562</v>
      </c>
      <c r="U1093" s="5" t="s">
        <v>863</v>
      </c>
      <c r="V1093" s="5" t="s">
        <v>864</v>
      </c>
      <c r="W1093" s="5" t="s">
        <v>865</v>
      </c>
      <c r="X1093" s="5" t="s">
        <v>866</v>
      </c>
    </row>
    <row r="1094" spans="1:24">
      <c r="A1094" s="5" t="s">
        <v>1812</v>
      </c>
      <c r="B1094" s="10">
        <v>42224</v>
      </c>
      <c r="C1094" s="10"/>
      <c r="D1094" s="5" t="s">
        <v>1539</v>
      </c>
      <c r="E1094" s="5">
        <v>10013</v>
      </c>
      <c r="F1094" s="5" t="s">
        <v>1303</v>
      </c>
      <c r="G1094" s="5">
        <v>2</v>
      </c>
      <c r="H1094" s="2" t="s">
        <v>1000</v>
      </c>
      <c r="I1094" s="2" t="s">
        <v>906</v>
      </c>
      <c r="J1094" s="2" t="s">
        <v>908</v>
      </c>
      <c r="K1094" s="5" t="s">
        <v>946</v>
      </c>
      <c r="L1094" s="5">
        <v>2921</v>
      </c>
      <c r="M1094" s="5">
        <v>1786</v>
      </c>
      <c r="N1094" s="5" t="s">
        <v>920</v>
      </c>
      <c r="O1094" s="8">
        <v>4</v>
      </c>
      <c r="P1094" s="5">
        <v>3572</v>
      </c>
      <c r="Q1094" s="5">
        <v>5842</v>
      </c>
      <c r="R1094" s="17"/>
      <c r="S1094" s="17"/>
      <c r="T1094" s="5" t="s">
        <v>1000</v>
      </c>
      <c r="U1094" s="5" t="s">
        <v>905</v>
      </c>
      <c r="V1094" s="5" t="s">
        <v>906</v>
      </c>
      <c r="W1094" s="5" t="s">
        <v>907</v>
      </c>
      <c r="X1094" s="5" t="s">
        <v>908</v>
      </c>
    </row>
    <row r="1095" spans="1:24">
      <c r="A1095" s="5" t="s">
        <v>1813</v>
      </c>
      <c r="B1095" s="10">
        <v>42228</v>
      </c>
      <c r="C1095" s="10"/>
      <c r="D1095" s="5" t="s">
        <v>1542</v>
      </c>
      <c r="E1095" s="5">
        <v>10010</v>
      </c>
      <c r="F1095" s="5" t="s">
        <v>1446</v>
      </c>
      <c r="G1095" s="5">
        <v>2</v>
      </c>
      <c r="H1095" s="2" t="s">
        <v>997</v>
      </c>
      <c r="I1095" s="2" t="s">
        <v>896</v>
      </c>
      <c r="J1095" s="2" t="s">
        <v>897</v>
      </c>
      <c r="K1095" s="5" t="s">
        <v>1146</v>
      </c>
      <c r="L1095" s="5">
        <v>4173</v>
      </c>
      <c r="M1095" s="5">
        <v>2497</v>
      </c>
      <c r="N1095" s="5" t="s">
        <v>918</v>
      </c>
      <c r="O1095" s="8">
        <v>4</v>
      </c>
      <c r="P1095" s="5">
        <v>4994</v>
      </c>
      <c r="Q1095" s="5">
        <v>8346</v>
      </c>
      <c r="R1095" s="17"/>
      <c r="S1095" s="17"/>
      <c r="T1095" s="5" t="s">
        <v>997</v>
      </c>
      <c r="U1095" s="5" t="s">
        <v>895</v>
      </c>
      <c r="V1095" s="5" t="s">
        <v>896</v>
      </c>
      <c r="W1095" s="5" t="s">
        <v>879</v>
      </c>
      <c r="X1095" s="5" t="s">
        <v>897</v>
      </c>
    </row>
    <row r="1096" spans="1:24">
      <c r="A1096" s="5" t="s">
        <v>1814</v>
      </c>
      <c r="B1096" s="10">
        <v>42230</v>
      </c>
      <c r="C1096" s="10"/>
      <c r="D1096" s="5" t="s">
        <v>1545</v>
      </c>
      <c r="E1096" s="5">
        <v>10009</v>
      </c>
      <c r="F1096" s="5" t="s">
        <v>1301</v>
      </c>
      <c r="G1096" s="5">
        <v>24</v>
      </c>
      <c r="H1096" s="2" t="s">
        <v>996</v>
      </c>
      <c r="I1096" s="2" t="s">
        <v>892</v>
      </c>
      <c r="J1096" s="2" t="s">
        <v>894</v>
      </c>
      <c r="K1096" s="5" t="s">
        <v>948</v>
      </c>
      <c r="L1096" s="5">
        <v>4185</v>
      </c>
      <c r="M1096" s="5">
        <v>1204</v>
      </c>
      <c r="N1096" s="5" t="s">
        <v>923</v>
      </c>
      <c r="O1096" s="8">
        <v>6</v>
      </c>
      <c r="P1096" s="5">
        <v>28896</v>
      </c>
      <c r="Q1096" s="5">
        <v>100440</v>
      </c>
      <c r="R1096" s="17"/>
      <c r="S1096" s="17"/>
      <c r="T1096" s="5" t="s">
        <v>996</v>
      </c>
      <c r="U1096" s="5" t="s">
        <v>891</v>
      </c>
      <c r="V1096" s="5" t="s">
        <v>892</v>
      </c>
      <c r="W1096" s="5" t="s">
        <v>893</v>
      </c>
      <c r="X1096" s="5" t="s">
        <v>894</v>
      </c>
    </row>
    <row r="1097" spans="1:24">
      <c r="A1097" s="5" t="s">
        <v>1815</v>
      </c>
      <c r="B1097" s="10">
        <v>42231</v>
      </c>
      <c r="C1097" s="10"/>
      <c r="D1097" s="5" t="s">
        <v>1543</v>
      </c>
      <c r="E1097" s="5">
        <v>10015</v>
      </c>
      <c r="F1097" s="5" t="s">
        <v>1409</v>
      </c>
      <c r="G1097" s="5">
        <v>1</v>
      </c>
      <c r="H1097" s="2" t="s">
        <v>1002</v>
      </c>
      <c r="I1097" s="2" t="s">
        <v>914</v>
      </c>
      <c r="J1097" s="2" t="s">
        <v>915</v>
      </c>
      <c r="K1097" s="5" t="s">
        <v>1109</v>
      </c>
      <c r="L1097" s="5">
        <v>3573</v>
      </c>
      <c r="M1097" s="5">
        <v>1857</v>
      </c>
      <c r="N1097" s="5" t="s">
        <v>918</v>
      </c>
      <c r="O1097" s="8">
        <v>10</v>
      </c>
      <c r="P1097" s="5">
        <v>1857</v>
      </c>
      <c r="Q1097" s="5">
        <v>3573</v>
      </c>
      <c r="R1097" s="17"/>
      <c r="S1097" s="17"/>
      <c r="T1097" s="5" t="s">
        <v>1002</v>
      </c>
      <c r="U1097" s="5" t="s">
        <v>913</v>
      </c>
      <c r="V1097" s="5" t="s">
        <v>914</v>
      </c>
      <c r="W1097" s="5" t="s">
        <v>907</v>
      </c>
      <c r="X1097" s="5" t="s">
        <v>915</v>
      </c>
    </row>
    <row r="1098" spans="1:24">
      <c r="A1098" s="5" t="s">
        <v>1816</v>
      </c>
      <c r="B1098" s="10">
        <v>42231</v>
      </c>
      <c r="C1098" s="10"/>
      <c r="D1098" s="5" t="s">
        <v>1539</v>
      </c>
      <c r="E1098" s="5">
        <v>10008</v>
      </c>
      <c r="F1098" s="5" t="s">
        <v>1442</v>
      </c>
      <c r="G1098" s="5">
        <v>3</v>
      </c>
      <c r="H1098" s="2" t="s">
        <v>995</v>
      </c>
      <c r="I1098" s="2" t="s">
        <v>889</v>
      </c>
      <c r="J1098" s="2" t="s">
        <v>890</v>
      </c>
      <c r="K1098" s="5" t="s">
        <v>1142</v>
      </c>
      <c r="L1098" s="5">
        <v>3094</v>
      </c>
      <c r="M1098" s="5">
        <v>2233</v>
      </c>
      <c r="N1098" s="5" t="s">
        <v>918</v>
      </c>
      <c r="O1098" s="8">
        <v>4</v>
      </c>
      <c r="P1098" s="5">
        <v>6699</v>
      </c>
      <c r="Q1098" s="5">
        <v>9282</v>
      </c>
      <c r="R1098" s="17"/>
      <c r="S1098" s="17"/>
      <c r="T1098" s="5" t="s">
        <v>995</v>
      </c>
      <c r="U1098" s="5" t="s">
        <v>888</v>
      </c>
      <c r="V1098" s="5" t="s">
        <v>889</v>
      </c>
      <c r="W1098" s="5" t="s">
        <v>865</v>
      </c>
      <c r="X1098" s="5" t="s">
        <v>890</v>
      </c>
    </row>
    <row r="1099" spans="1:24">
      <c r="A1099" s="5" t="s">
        <v>1817</v>
      </c>
      <c r="B1099" s="10">
        <v>42232</v>
      </c>
      <c r="C1099" s="10"/>
      <c r="D1099" s="5" t="s">
        <v>1541</v>
      </c>
      <c r="E1099" s="5">
        <v>10008</v>
      </c>
      <c r="F1099" s="5" t="s">
        <v>1308</v>
      </c>
      <c r="G1099" s="5">
        <v>1</v>
      </c>
      <c r="H1099" s="2" t="s">
        <v>995</v>
      </c>
      <c r="I1099" s="2" t="s">
        <v>889</v>
      </c>
      <c r="J1099" s="2" t="s">
        <v>890</v>
      </c>
      <c r="K1099" s="5" t="s">
        <v>983</v>
      </c>
      <c r="L1099" s="5">
        <v>4325</v>
      </c>
      <c r="M1099" s="5">
        <v>1734</v>
      </c>
      <c r="N1099" s="5" t="s">
        <v>925</v>
      </c>
      <c r="O1099" s="8">
        <v>8</v>
      </c>
      <c r="P1099" s="5">
        <v>1734</v>
      </c>
      <c r="Q1099" s="5">
        <v>4325</v>
      </c>
      <c r="R1099" s="17"/>
      <c r="S1099" s="17"/>
      <c r="T1099" s="5" t="s">
        <v>995</v>
      </c>
      <c r="U1099" s="5" t="s">
        <v>888</v>
      </c>
      <c r="V1099" s="5" t="s">
        <v>889</v>
      </c>
      <c r="W1099" s="5" t="s">
        <v>865</v>
      </c>
      <c r="X1099" s="5" t="s">
        <v>890</v>
      </c>
    </row>
    <row r="1100" spans="1:24">
      <c r="A1100" s="5" t="s">
        <v>1818</v>
      </c>
      <c r="B1100" s="10">
        <v>42232</v>
      </c>
      <c r="C1100" s="10"/>
      <c r="D1100" s="5" t="s">
        <v>1539</v>
      </c>
      <c r="E1100" s="5">
        <v>10005</v>
      </c>
      <c r="F1100" s="5" t="s">
        <v>1254</v>
      </c>
      <c r="G1100" s="5">
        <v>3</v>
      </c>
      <c r="H1100" s="2" t="s">
        <v>993</v>
      </c>
      <c r="I1100" s="2" t="s">
        <v>878</v>
      </c>
      <c r="J1100" s="2" t="s">
        <v>880</v>
      </c>
      <c r="K1100" s="5" t="s">
        <v>928</v>
      </c>
      <c r="L1100" s="5">
        <v>2747</v>
      </c>
      <c r="M1100" s="5">
        <v>2098</v>
      </c>
      <c r="N1100" s="5" t="s">
        <v>927</v>
      </c>
      <c r="O1100" s="8">
        <v>4</v>
      </c>
      <c r="P1100" s="5">
        <v>6294</v>
      </c>
      <c r="Q1100" s="5">
        <v>8241</v>
      </c>
      <c r="R1100" s="17"/>
      <c r="S1100" s="17"/>
      <c r="T1100" s="5" t="s">
        <v>993</v>
      </c>
      <c r="U1100" s="5" t="s">
        <v>877</v>
      </c>
      <c r="V1100" s="5" t="s">
        <v>878</v>
      </c>
      <c r="W1100" s="5" t="s">
        <v>879</v>
      </c>
      <c r="X1100" s="5" t="s">
        <v>880</v>
      </c>
    </row>
    <row r="1101" spans="1:24">
      <c r="A1101" s="5" t="s">
        <v>1819</v>
      </c>
      <c r="B1101" s="10">
        <v>42233</v>
      </c>
      <c r="C1101" s="10"/>
      <c r="D1101" s="5" t="s">
        <v>1546</v>
      </c>
      <c r="E1101" s="5">
        <v>10012</v>
      </c>
      <c r="F1101" s="5" t="s">
        <v>1336</v>
      </c>
      <c r="G1101" s="5">
        <v>1</v>
      </c>
      <c r="H1101" s="2" t="s">
        <v>999</v>
      </c>
      <c r="I1101" s="2" t="s">
        <v>903</v>
      </c>
      <c r="J1101" s="2" t="s">
        <v>904</v>
      </c>
      <c r="K1101" s="5" t="s">
        <v>1036</v>
      </c>
      <c r="L1101" s="5">
        <v>3025</v>
      </c>
      <c r="M1101" s="5">
        <v>1863</v>
      </c>
      <c r="N1101" s="5" t="s">
        <v>918</v>
      </c>
      <c r="O1101" s="8">
        <v>4</v>
      </c>
      <c r="P1101" s="5">
        <v>1863</v>
      </c>
      <c r="Q1101" s="5">
        <v>3025</v>
      </c>
      <c r="R1101" s="17"/>
      <c r="S1101" s="17"/>
      <c r="T1101" s="5" t="s">
        <v>999</v>
      </c>
      <c r="U1101" s="5" t="s">
        <v>902</v>
      </c>
      <c r="V1101" s="5" t="s">
        <v>903</v>
      </c>
      <c r="W1101" s="5" t="s">
        <v>879</v>
      </c>
      <c r="X1101" s="5" t="s">
        <v>904</v>
      </c>
    </row>
    <row r="1102" spans="1:24">
      <c r="A1102" s="5" t="s">
        <v>1820</v>
      </c>
      <c r="B1102" s="10">
        <v>42233</v>
      </c>
      <c r="C1102" s="10"/>
      <c r="D1102" s="5" t="s">
        <v>1543</v>
      </c>
      <c r="E1102" s="5">
        <v>10012</v>
      </c>
      <c r="F1102" s="5" t="s">
        <v>1488</v>
      </c>
      <c r="G1102" s="5">
        <v>1</v>
      </c>
      <c r="H1102" s="2" t="s">
        <v>999</v>
      </c>
      <c r="I1102" s="2" t="s">
        <v>903</v>
      </c>
      <c r="J1102" s="2" t="s">
        <v>904</v>
      </c>
      <c r="K1102" s="5" t="s">
        <v>1188</v>
      </c>
      <c r="L1102" s="5">
        <v>4729</v>
      </c>
      <c r="M1102" s="5">
        <v>1359</v>
      </c>
      <c r="N1102" s="5" t="s">
        <v>925</v>
      </c>
      <c r="O1102" s="8">
        <v>10</v>
      </c>
      <c r="P1102" s="5">
        <v>1359</v>
      </c>
      <c r="Q1102" s="5">
        <v>4729</v>
      </c>
      <c r="R1102" s="17"/>
      <c r="S1102" s="17"/>
      <c r="T1102" s="5" t="s">
        <v>999</v>
      </c>
      <c r="U1102" s="5" t="s">
        <v>902</v>
      </c>
      <c r="V1102" s="5" t="s">
        <v>903</v>
      </c>
      <c r="W1102" s="5" t="s">
        <v>879</v>
      </c>
      <c r="X1102" s="5" t="s">
        <v>904</v>
      </c>
    </row>
    <row r="1103" spans="1:24">
      <c r="A1103" s="5" t="s">
        <v>1821</v>
      </c>
      <c r="B1103" s="10">
        <v>42233</v>
      </c>
      <c r="C1103" s="10"/>
      <c r="D1103" s="5" t="s">
        <v>1546</v>
      </c>
      <c r="E1103" s="5">
        <v>10003</v>
      </c>
      <c r="F1103" s="5" t="s">
        <v>1423</v>
      </c>
      <c r="G1103" s="5">
        <v>1</v>
      </c>
      <c r="H1103" s="2" t="s">
        <v>991</v>
      </c>
      <c r="I1103" s="2" t="s">
        <v>872</v>
      </c>
      <c r="J1103" s="2" t="s">
        <v>874</v>
      </c>
      <c r="K1103" s="5" t="s">
        <v>1123</v>
      </c>
      <c r="L1103" s="5">
        <v>4927</v>
      </c>
      <c r="M1103" s="5">
        <v>2034</v>
      </c>
      <c r="N1103" s="5" t="s">
        <v>925</v>
      </c>
      <c r="O1103" s="8">
        <v>4</v>
      </c>
      <c r="P1103" s="5">
        <v>2034</v>
      </c>
      <c r="Q1103" s="5">
        <v>4927</v>
      </c>
      <c r="R1103" s="17"/>
      <c r="S1103" s="17"/>
      <c r="T1103" s="5" t="s">
        <v>991</v>
      </c>
      <c r="U1103" s="5" t="s">
        <v>871</v>
      </c>
      <c r="V1103" s="5" t="s">
        <v>872</v>
      </c>
      <c r="W1103" s="5" t="s">
        <v>873</v>
      </c>
      <c r="X1103" s="5" t="s">
        <v>874</v>
      </c>
    </row>
    <row r="1104" spans="1:24">
      <c r="A1104" s="5" t="s">
        <v>1822</v>
      </c>
      <c r="B1104" s="10">
        <v>42233</v>
      </c>
      <c r="C1104" s="10"/>
      <c r="D1104" s="5" t="s">
        <v>1539</v>
      </c>
      <c r="E1104" s="5">
        <v>10001</v>
      </c>
      <c r="F1104" s="5" t="s">
        <v>1270</v>
      </c>
      <c r="G1104" s="5">
        <v>2</v>
      </c>
      <c r="H1104" s="2" t="s">
        <v>1562</v>
      </c>
      <c r="I1104" s="2" t="s">
        <v>864</v>
      </c>
      <c r="J1104" s="2" t="s">
        <v>866</v>
      </c>
      <c r="K1104" s="5" t="s">
        <v>932</v>
      </c>
      <c r="L1104" s="5">
        <v>2895</v>
      </c>
      <c r="M1104" s="5">
        <v>1871</v>
      </c>
      <c r="N1104" s="5" t="s">
        <v>925</v>
      </c>
      <c r="O1104" s="8">
        <v>4</v>
      </c>
      <c r="P1104" s="5">
        <v>3742</v>
      </c>
      <c r="Q1104" s="5">
        <v>5790</v>
      </c>
      <c r="R1104" s="17"/>
      <c r="S1104" s="17"/>
      <c r="T1104" s="5" t="s">
        <v>1562</v>
      </c>
      <c r="U1104" s="5" t="s">
        <v>863</v>
      </c>
      <c r="V1104" s="5" t="s">
        <v>864</v>
      </c>
      <c r="W1104" s="5" t="s">
        <v>865</v>
      </c>
      <c r="X1104" s="5" t="s">
        <v>866</v>
      </c>
    </row>
    <row r="1105" spans="1:24">
      <c r="A1105" s="5" t="s">
        <v>1823</v>
      </c>
      <c r="B1105" s="10">
        <v>42235</v>
      </c>
      <c r="C1105" s="10"/>
      <c r="D1105" s="5" t="s">
        <v>1542</v>
      </c>
      <c r="E1105" s="5">
        <v>10005</v>
      </c>
      <c r="F1105" s="5" t="s">
        <v>1521</v>
      </c>
      <c r="G1105" s="5">
        <v>1</v>
      </c>
      <c r="H1105" s="2" t="s">
        <v>993</v>
      </c>
      <c r="I1105" s="2" t="s">
        <v>878</v>
      </c>
      <c r="J1105" s="2" t="s">
        <v>880</v>
      </c>
      <c r="K1105" s="5" t="s">
        <v>1221</v>
      </c>
      <c r="L1105" s="5">
        <v>4711</v>
      </c>
      <c r="M1105" s="5">
        <v>1267</v>
      </c>
      <c r="N1105" s="5" t="s">
        <v>923</v>
      </c>
      <c r="O1105" s="8">
        <v>4</v>
      </c>
      <c r="P1105" s="5">
        <v>1267</v>
      </c>
      <c r="Q1105" s="5">
        <v>4711</v>
      </c>
      <c r="R1105" s="17"/>
      <c r="S1105" s="17"/>
      <c r="T1105" s="5" t="s">
        <v>993</v>
      </c>
      <c r="U1105" s="5" t="s">
        <v>877</v>
      </c>
      <c r="V1105" s="5" t="s">
        <v>878</v>
      </c>
      <c r="W1105" s="5" t="s">
        <v>879</v>
      </c>
      <c r="X1105" s="5" t="s">
        <v>880</v>
      </c>
    </row>
    <row r="1106" spans="1:24">
      <c r="A1106" s="5" t="s">
        <v>1824</v>
      </c>
      <c r="B1106" s="10">
        <v>42236</v>
      </c>
      <c r="C1106" s="10"/>
      <c r="D1106" s="5" t="s">
        <v>1541</v>
      </c>
      <c r="E1106" s="5">
        <v>10012</v>
      </c>
      <c r="F1106" s="5" t="s">
        <v>1388</v>
      </c>
      <c r="G1106" s="5">
        <v>1</v>
      </c>
      <c r="H1106" s="2" t="s">
        <v>999</v>
      </c>
      <c r="I1106" s="2" t="s">
        <v>903</v>
      </c>
      <c r="J1106" s="2" t="s">
        <v>904</v>
      </c>
      <c r="K1106" s="5" t="s">
        <v>1088</v>
      </c>
      <c r="L1106" s="5">
        <v>2523</v>
      </c>
      <c r="M1106" s="5">
        <v>1665</v>
      </c>
      <c r="N1106" s="5" t="s">
        <v>918</v>
      </c>
      <c r="O1106" s="8">
        <v>8</v>
      </c>
      <c r="P1106" s="5">
        <v>1665</v>
      </c>
      <c r="Q1106" s="5">
        <v>2523</v>
      </c>
      <c r="R1106" s="17"/>
      <c r="S1106" s="17"/>
      <c r="T1106" s="5" t="s">
        <v>999</v>
      </c>
      <c r="U1106" s="5" t="s">
        <v>902</v>
      </c>
      <c r="V1106" s="5" t="s">
        <v>903</v>
      </c>
      <c r="W1106" s="5" t="s">
        <v>879</v>
      </c>
      <c r="X1106" s="5" t="s">
        <v>904</v>
      </c>
    </row>
    <row r="1107" spans="1:24">
      <c r="A1107" s="5" t="s">
        <v>1825</v>
      </c>
      <c r="B1107" s="10">
        <v>42236</v>
      </c>
      <c r="C1107" s="10"/>
      <c r="D1107" s="5" t="s">
        <v>1542</v>
      </c>
      <c r="E1107" s="5">
        <v>10007</v>
      </c>
      <c r="F1107" s="5" t="s">
        <v>1524</v>
      </c>
      <c r="G1107" s="5">
        <v>2</v>
      </c>
      <c r="H1107" s="2" t="s">
        <v>994</v>
      </c>
      <c r="I1107" s="2" t="s">
        <v>886</v>
      </c>
      <c r="J1107" s="2" t="s">
        <v>887</v>
      </c>
      <c r="K1107" s="5" t="s">
        <v>1224</v>
      </c>
      <c r="L1107" s="5">
        <v>4454</v>
      </c>
      <c r="M1107" s="5">
        <v>1884</v>
      </c>
      <c r="N1107" s="5" t="s">
        <v>918</v>
      </c>
      <c r="O1107" s="8">
        <v>4</v>
      </c>
      <c r="P1107" s="5">
        <v>3768</v>
      </c>
      <c r="Q1107" s="5">
        <v>8908</v>
      </c>
      <c r="R1107" s="17"/>
      <c r="S1107" s="17"/>
      <c r="T1107" s="5" t="s">
        <v>994</v>
      </c>
      <c r="U1107" s="5" t="s">
        <v>885</v>
      </c>
      <c r="V1107" s="5" t="s">
        <v>886</v>
      </c>
      <c r="W1107" s="5" t="s">
        <v>879</v>
      </c>
      <c r="X1107" s="5" t="s">
        <v>887</v>
      </c>
    </row>
    <row r="1108" spans="1:24">
      <c r="A1108" s="5" t="s">
        <v>1826</v>
      </c>
      <c r="B1108" s="10">
        <v>42238</v>
      </c>
      <c r="C1108" s="10"/>
      <c r="D1108" s="5" t="s">
        <v>1540</v>
      </c>
      <c r="E1108" s="5">
        <v>10011</v>
      </c>
      <c r="F1108" s="5" t="s">
        <v>1289</v>
      </c>
      <c r="G1108" s="5">
        <v>2</v>
      </c>
      <c r="H1108" s="2" t="s">
        <v>998</v>
      </c>
      <c r="I1108" s="2" t="s">
        <v>899</v>
      </c>
      <c r="J1108" s="2" t="s">
        <v>901</v>
      </c>
      <c r="K1108" s="5" t="s">
        <v>939</v>
      </c>
      <c r="L1108" s="5">
        <v>3768</v>
      </c>
      <c r="M1108" s="5">
        <v>1353</v>
      </c>
      <c r="N1108" s="5" t="s">
        <v>918</v>
      </c>
      <c r="O1108" s="8">
        <v>5</v>
      </c>
      <c r="P1108" s="5">
        <v>2706</v>
      </c>
      <c r="Q1108" s="5">
        <v>7536</v>
      </c>
      <c r="R1108" s="17"/>
      <c r="S1108" s="17"/>
      <c r="T1108" s="5" t="s">
        <v>998</v>
      </c>
      <c r="U1108" s="5" t="s">
        <v>898</v>
      </c>
      <c r="V1108" s="5" t="s">
        <v>899</v>
      </c>
      <c r="W1108" s="5" t="s">
        <v>900</v>
      </c>
      <c r="X1108" s="5" t="s">
        <v>901</v>
      </c>
    </row>
    <row r="1109" spans="1:24">
      <c r="A1109" s="5" t="s">
        <v>1827</v>
      </c>
      <c r="B1109" s="10">
        <v>42239</v>
      </c>
      <c r="C1109" s="10"/>
      <c r="D1109" s="5" t="s">
        <v>1543</v>
      </c>
      <c r="E1109" s="5">
        <v>10001</v>
      </c>
      <c r="F1109" s="5" t="s">
        <v>1263</v>
      </c>
      <c r="G1109" s="5">
        <v>2</v>
      </c>
      <c r="H1109" s="2" t="s">
        <v>1562</v>
      </c>
      <c r="I1109" s="2" t="s">
        <v>864</v>
      </c>
      <c r="J1109" s="2" t="s">
        <v>866</v>
      </c>
      <c r="K1109" s="5" t="s">
        <v>969</v>
      </c>
      <c r="L1109" s="5">
        <v>2610</v>
      </c>
      <c r="M1109" s="5">
        <v>1307</v>
      </c>
      <c r="N1109" s="5" t="s">
        <v>918</v>
      </c>
      <c r="O1109" s="8">
        <v>10</v>
      </c>
      <c r="P1109" s="5">
        <v>2614</v>
      </c>
      <c r="Q1109" s="5">
        <v>5220</v>
      </c>
      <c r="R1109" s="17"/>
      <c r="S1109" s="17"/>
      <c r="T1109" s="5" t="s">
        <v>1562</v>
      </c>
      <c r="U1109" s="5" t="s">
        <v>863</v>
      </c>
      <c r="V1109" s="5" t="s">
        <v>864</v>
      </c>
      <c r="W1109" s="5" t="s">
        <v>865</v>
      </c>
      <c r="X1109" s="5" t="s">
        <v>866</v>
      </c>
    </row>
    <row r="1110" spans="1:24">
      <c r="A1110" s="5" t="s">
        <v>1828</v>
      </c>
      <c r="B1110" s="10">
        <v>42240</v>
      </c>
      <c r="C1110" s="10"/>
      <c r="D1110" s="5" t="s">
        <v>1545</v>
      </c>
      <c r="E1110" s="5">
        <v>10005</v>
      </c>
      <c r="F1110" s="5" t="s">
        <v>1251</v>
      </c>
      <c r="G1110" s="5">
        <v>1</v>
      </c>
      <c r="H1110" s="2" t="s">
        <v>993</v>
      </c>
      <c r="I1110" s="2" t="s">
        <v>878</v>
      </c>
      <c r="J1110" s="2" t="s">
        <v>880</v>
      </c>
      <c r="K1110" s="5" t="s">
        <v>955</v>
      </c>
      <c r="L1110" s="5">
        <v>2612</v>
      </c>
      <c r="M1110" s="5">
        <v>1994</v>
      </c>
      <c r="N1110" s="5" t="s">
        <v>918</v>
      </c>
      <c r="O1110" s="8">
        <v>6</v>
      </c>
      <c r="P1110" s="5">
        <v>1994</v>
      </c>
      <c r="Q1110" s="5">
        <v>2612</v>
      </c>
      <c r="R1110" s="17"/>
      <c r="S1110" s="17"/>
      <c r="T1110" s="5" t="s">
        <v>993</v>
      </c>
      <c r="U1110" s="5" t="s">
        <v>877</v>
      </c>
      <c r="V1110" s="5" t="s">
        <v>878</v>
      </c>
      <c r="W1110" s="5" t="s">
        <v>879</v>
      </c>
      <c r="X1110" s="5" t="s">
        <v>880</v>
      </c>
    </row>
    <row r="1111" spans="1:24">
      <c r="A1111" s="5" t="s">
        <v>1829</v>
      </c>
      <c r="B1111" s="10">
        <v>42242</v>
      </c>
      <c r="C1111" s="10"/>
      <c r="D1111" s="5" t="s">
        <v>1543</v>
      </c>
      <c r="E1111" s="5">
        <v>10010</v>
      </c>
      <c r="F1111" s="5" t="s">
        <v>1532</v>
      </c>
      <c r="G1111" s="5">
        <v>3</v>
      </c>
      <c r="H1111" s="2" t="s">
        <v>997</v>
      </c>
      <c r="I1111" s="2" t="s">
        <v>896</v>
      </c>
      <c r="J1111" s="2" t="s">
        <v>897</v>
      </c>
      <c r="K1111" s="5" t="s">
        <v>1232</v>
      </c>
      <c r="L1111" s="5">
        <v>3514</v>
      </c>
      <c r="M1111" s="5">
        <v>1257</v>
      </c>
      <c r="N1111" s="5" t="s">
        <v>918</v>
      </c>
      <c r="O1111" s="8">
        <v>10</v>
      </c>
      <c r="P1111" s="5">
        <v>3771</v>
      </c>
      <c r="Q1111" s="5">
        <v>10542</v>
      </c>
      <c r="R1111" s="17"/>
      <c r="S1111" s="17"/>
      <c r="T1111" s="5" t="s">
        <v>997</v>
      </c>
      <c r="U1111" s="5" t="s">
        <v>895</v>
      </c>
      <c r="V1111" s="5" t="s">
        <v>896</v>
      </c>
      <c r="W1111" s="5" t="s">
        <v>879</v>
      </c>
      <c r="X1111" s="5" t="s">
        <v>897</v>
      </c>
    </row>
    <row r="1112" spans="1:24">
      <c r="A1112" s="5" t="s">
        <v>1830</v>
      </c>
      <c r="B1112" s="10">
        <v>42243</v>
      </c>
      <c r="C1112" s="10"/>
      <c r="D1112" s="5" t="s">
        <v>1542</v>
      </c>
      <c r="E1112" s="5">
        <v>10006</v>
      </c>
      <c r="F1112" s="5" t="s">
        <v>1373</v>
      </c>
      <c r="G1112" s="5">
        <v>3</v>
      </c>
      <c r="H1112" s="2" t="s">
        <v>1561</v>
      </c>
      <c r="I1112" s="2" t="s">
        <v>882</v>
      </c>
      <c r="J1112" s="2" t="s">
        <v>884</v>
      </c>
      <c r="K1112" s="5" t="s">
        <v>1073</v>
      </c>
      <c r="L1112" s="5">
        <v>2633</v>
      </c>
      <c r="M1112" s="5">
        <v>1742</v>
      </c>
      <c r="N1112" s="5" t="s">
        <v>923</v>
      </c>
      <c r="O1112" s="8">
        <v>4</v>
      </c>
      <c r="P1112" s="5">
        <v>5226</v>
      </c>
      <c r="Q1112" s="5">
        <v>7899</v>
      </c>
      <c r="R1112" s="17"/>
      <c r="S1112" s="17"/>
      <c r="T1112" s="5" t="s">
        <v>1561</v>
      </c>
      <c r="U1112" s="5" t="s">
        <v>881</v>
      </c>
      <c r="V1112" s="5" t="s">
        <v>882</v>
      </c>
      <c r="W1112" s="5" t="s">
        <v>883</v>
      </c>
      <c r="X1112" s="5" t="s">
        <v>884</v>
      </c>
    </row>
    <row r="1113" spans="1:24">
      <c r="A1113" s="5" t="s">
        <v>1831</v>
      </c>
      <c r="B1113" s="10">
        <v>42243</v>
      </c>
      <c r="C1113" s="10"/>
      <c r="D1113" s="5" t="s">
        <v>1540</v>
      </c>
      <c r="E1113" s="5">
        <v>10006</v>
      </c>
      <c r="F1113" s="5" t="s">
        <v>1487</v>
      </c>
      <c r="G1113" s="5">
        <v>3</v>
      </c>
      <c r="H1113" s="2" t="s">
        <v>1561</v>
      </c>
      <c r="I1113" s="2" t="s">
        <v>882</v>
      </c>
      <c r="J1113" s="2" t="s">
        <v>884</v>
      </c>
      <c r="K1113" s="5" t="s">
        <v>1187</v>
      </c>
      <c r="L1113" s="5">
        <v>4206</v>
      </c>
      <c r="M1113" s="5">
        <v>1201</v>
      </c>
      <c r="N1113" s="5" t="s">
        <v>918</v>
      </c>
      <c r="O1113" s="8">
        <v>5</v>
      </c>
      <c r="P1113" s="5">
        <v>3603</v>
      </c>
      <c r="Q1113" s="5">
        <v>12618</v>
      </c>
      <c r="R1113" s="17"/>
      <c r="S1113" s="17"/>
      <c r="T1113" s="5" t="s">
        <v>1561</v>
      </c>
      <c r="U1113" s="5" t="s">
        <v>881</v>
      </c>
      <c r="V1113" s="5" t="s">
        <v>882</v>
      </c>
      <c r="W1113" s="5" t="s">
        <v>883</v>
      </c>
      <c r="X1113" s="5" t="s">
        <v>884</v>
      </c>
    </row>
    <row r="1114" spans="1:24">
      <c r="A1114" s="5" t="s">
        <v>1832</v>
      </c>
      <c r="B1114" s="10">
        <v>42243</v>
      </c>
      <c r="C1114" s="10"/>
      <c r="D1114" s="5" t="s">
        <v>1539</v>
      </c>
      <c r="E1114" s="5">
        <v>10008</v>
      </c>
      <c r="F1114" s="5" t="s">
        <v>1331</v>
      </c>
      <c r="G1114" s="5">
        <v>24</v>
      </c>
      <c r="H1114" s="2" t="s">
        <v>995</v>
      </c>
      <c r="I1114" s="2" t="s">
        <v>889</v>
      </c>
      <c r="J1114" s="2" t="s">
        <v>890</v>
      </c>
      <c r="K1114" s="5" t="s">
        <v>1031</v>
      </c>
      <c r="L1114" s="5">
        <v>2808</v>
      </c>
      <c r="M1114" s="5">
        <v>1759</v>
      </c>
      <c r="N1114" s="5" t="s">
        <v>920</v>
      </c>
      <c r="O1114" s="8">
        <v>4</v>
      </c>
      <c r="P1114" s="5">
        <v>42216</v>
      </c>
      <c r="Q1114" s="5">
        <v>67392</v>
      </c>
      <c r="R1114" s="17"/>
      <c r="S1114" s="17"/>
      <c r="T1114" s="5" t="s">
        <v>995</v>
      </c>
      <c r="U1114" s="5" t="s">
        <v>888</v>
      </c>
      <c r="V1114" s="5" t="s">
        <v>889</v>
      </c>
      <c r="W1114" s="5" t="s">
        <v>865</v>
      </c>
      <c r="X1114" s="5" t="s">
        <v>890</v>
      </c>
    </row>
    <row r="1115" spans="1:24">
      <c r="A1115" s="5" t="s">
        <v>1833</v>
      </c>
      <c r="B1115" s="10">
        <v>42244</v>
      </c>
      <c r="C1115" s="10"/>
      <c r="D1115" s="5" t="s">
        <v>1546</v>
      </c>
      <c r="E1115" s="5">
        <v>10012</v>
      </c>
      <c r="F1115" s="5" t="s">
        <v>1264</v>
      </c>
      <c r="G1115" s="5">
        <v>2</v>
      </c>
      <c r="H1115" s="2" t="s">
        <v>999</v>
      </c>
      <c r="I1115" s="2" t="s">
        <v>903</v>
      </c>
      <c r="J1115" s="2" t="s">
        <v>904</v>
      </c>
      <c r="K1115" s="5" t="s">
        <v>974</v>
      </c>
      <c r="L1115" s="5">
        <v>2547</v>
      </c>
      <c r="M1115" s="5">
        <v>1419</v>
      </c>
      <c r="N1115" s="5" t="s">
        <v>918</v>
      </c>
      <c r="O1115" s="8">
        <v>4</v>
      </c>
      <c r="P1115" s="5">
        <v>2838</v>
      </c>
      <c r="Q1115" s="5">
        <v>5094</v>
      </c>
      <c r="R1115" s="17"/>
      <c r="S1115" s="17"/>
      <c r="T1115" s="5" t="s">
        <v>999</v>
      </c>
      <c r="U1115" s="5" t="s">
        <v>902</v>
      </c>
      <c r="V1115" s="5" t="s">
        <v>903</v>
      </c>
      <c r="W1115" s="5" t="s">
        <v>879</v>
      </c>
      <c r="X1115" s="5" t="s">
        <v>904</v>
      </c>
    </row>
    <row r="1116" spans="1:24">
      <c r="A1116" s="5" t="s">
        <v>1834</v>
      </c>
      <c r="B1116" s="10">
        <v>42246</v>
      </c>
      <c r="C1116" s="10"/>
      <c r="D1116" s="5" t="s">
        <v>1539</v>
      </c>
      <c r="E1116" s="5">
        <v>10011</v>
      </c>
      <c r="F1116" s="5" t="s">
        <v>1511</v>
      </c>
      <c r="G1116" s="5">
        <v>1</v>
      </c>
      <c r="H1116" s="2" t="s">
        <v>998</v>
      </c>
      <c r="I1116" s="2" t="s">
        <v>899</v>
      </c>
      <c r="J1116" s="2" t="s">
        <v>901</v>
      </c>
      <c r="K1116" s="5" t="s">
        <v>1211</v>
      </c>
      <c r="L1116" s="5">
        <v>4050</v>
      </c>
      <c r="M1116" s="5">
        <v>1241</v>
      </c>
      <c r="N1116" s="5" t="s">
        <v>918</v>
      </c>
      <c r="O1116" s="8">
        <v>4</v>
      </c>
      <c r="P1116" s="5">
        <v>1241</v>
      </c>
      <c r="Q1116" s="5">
        <v>4050</v>
      </c>
      <c r="R1116" s="17"/>
      <c r="S1116" s="17"/>
      <c r="T1116" s="5" t="s">
        <v>998</v>
      </c>
      <c r="U1116" s="5" t="s">
        <v>898</v>
      </c>
      <c r="V1116" s="5" t="s">
        <v>899</v>
      </c>
      <c r="W1116" s="5" t="s">
        <v>900</v>
      </c>
      <c r="X1116" s="5" t="s">
        <v>901</v>
      </c>
    </row>
    <row r="1117" spans="1:24">
      <c r="A1117" s="5" t="s">
        <v>1835</v>
      </c>
      <c r="B1117" s="10">
        <v>42246</v>
      </c>
      <c r="C1117" s="10"/>
      <c r="D1117" s="5" t="s">
        <v>1541</v>
      </c>
      <c r="E1117" s="5">
        <v>10012</v>
      </c>
      <c r="F1117" s="5" t="s">
        <v>1407</v>
      </c>
      <c r="G1117" s="5">
        <v>1</v>
      </c>
      <c r="H1117" s="2" t="s">
        <v>999</v>
      </c>
      <c r="I1117" s="2" t="s">
        <v>903</v>
      </c>
      <c r="J1117" s="2" t="s">
        <v>904</v>
      </c>
      <c r="K1117" s="5" t="s">
        <v>1107</v>
      </c>
      <c r="L1117" s="5">
        <v>4234</v>
      </c>
      <c r="M1117" s="5">
        <v>1212</v>
      </c>
      <c r="N1117" s="5" t="s">
        <v>923</v>
      </c>
      <c r="O1117" s="8">
        <v>8</v>
      </c>
      <c r="P1117" s="5">
        <v>1212</v>
      </c>
      <c r="Q1117" s="5">
        <v>4234</v>
      </c>
      <c r="R1117" s="17"/>
      <c r="S1117" s="17"/>
      <c r="T1117" s="5" t="s">
        <v>999</v>
      </c>
      <c r="U1117" s="5" t="s">
        <v>902</v>
      </c>
      <c r="V1117" s="5" t="s">
        <v>903</v>
      </c>
      <c r="W1117" s="5" t="s">
        <v>879</v>
      </c>
      <c r="X1117" s="5" t="s">
        <v>904</v>
      </c>
    </row>
    <row r="1118" spans="1:24">
      <c r="A1118" s="5" t="s">
        <v>1836</v>
      </c>
      <c r="B1118" s="10">
        <v>42246</v>
      </c>
      <c r="C1118" s="10"/>
      <c r="D1118" s="5" t="s">
        <v>1543</v>
      </c>
      <c r="E1118" s="5">
        <v>10015</v>
      </c>
      <c r="F1118" s="5" t="s">
        <v>1278</v>
      </c>
      <c r="G1118" s="5">
        <v>2</v>
      </c>
      <c r="H1118" s="2" t="s">
        <v>1002</v>
      </c>
      <c r="I1118" s="2" t="s">
        <v>914</v>
      </c>
      <c r="J1118" s="2" t="s">
        <v>915</v>
      </c>
      <c r="K1118" s="5" t="s">
        <v>978</v>
      </c>
      <c r="L1118" s="5">
        <v>2787</v>
      </c>
      <c r="M1118" s="5">
        <v>2020</v>
      </c>
      <c r="N1118" s="5" t="s">
        <v>918</v>
      </c>
      <c r="O1118" s="8">
        <v>10</v>
      </c>
      <c r="P1118" s="5">
        <v>4040</v>
      </c>
      <c r="Q1118" s="5">
        <v>5574</v>
      </c>
      <c r="R1118" s="17"/>
      <c r="S1118" s="17"/>
      <c r="T1118" s="5" t="s">
        <v>1002</v>
      </c>
      <c r="U1118" s="5" t="s">
        <v>913</v>
      </c>
      <c r="V1118" s="5" t="s">
        <v>914</v>
      </c>
      <c r="W1118" s="5" t="s">
        <v>907</v>
      </c>
      <c r="X1118" s="5" t="s">
        <v>915</v>
      </c>
    </row>
    <row r="1119" spans="1:24">
      <c r="A1119" s="5" t="s">
        <v>1837</v>
      </c>
      <c r="B1119" s="10">
        <v>42246</v>
      </c>
      <c r="C1119" s="10"/>
      <c r="D1119" s="5" t="s">
        <v>1539</v>
      </c>
      <c r="E1119" s="5">
        <v>10014</v>
      </c>
      <c r="F1119" s="5" t="s">
        <v>1262</v>
      </c>
      <c r="G1119" s="5">
        <v>3</v>
      </c>
      <c r="H1119" s="2" t="s">
        <v>1001</v>
      </c>
      <c r="I1119" s="2" t="s">
        <v>910</v>
      </c>
      <c r="J1119" s="2" t="s">
        <v>912</v>
      </c>
      <c r="K1119" s="5" t="s">
        <v>968</v>
      </c>
      <c r="L1119" s="5">
        <v>3491</v>
      </c>
      <c r="M1119" s="5">
        <v>1257</v>
      </c>
      <c r="N1119" s="5" t="s">
        <v>923</v>
      </c>
      <c r="O1119" s="8">
        <v>4</v>
      </c>
      <c r="P1119" s="5">
        <v>3771</v>
      </c>
      <c r="Q1119" s="5">
        <v>10473</v>
      </c>
      <c r="R1119" s="17"/>
      <c r="S1119" s="17"/>
      <c r="T1119" s="5" t="s">
        <v>1001</v>
      </c>
      <c r="U1119" s="5" t="s">
        <v>909</v>
      </c>
      <c r="V1119" s="5" t="s">
        <v>910</v>
      </c>
      <c r="W1119" s="5" t="s">
        <v>911</v>
      </c>
      <c r="X1119" s="5" t="s">
        <v>912</v>
      </c>
    </row>
    <row r="1120" spans="1:24">
      <c r="A1120" s="5" t="s">
        <v>1838</v>
      </c>
      <c r="B1120" s="10">
        <v>42247</v>
      </c>
      <c r="C1120" s="10"/>
      <c r="D1120" s="5" t="s">
        <v>1540</v>
      </c>
      <c r="E1120" s="5">
        <v>10010</v>
      </c>
      <c r="F1120" s="5" t="s">
        <v>1453</v>
      </c>
      <c r="G1120" s="5">
        <v>1</v>
      </c>
      <c r="H1120" s="2" t="s">
        <v>997</v>
      </c>
      <c r="I1120" s="2" t="s">
        <v>896</v>
      </c>
      <c r="J1120" s="2" t="s">
        <v>897</v>
      </c>
      <c r="K1120" s="5" t="s">
        <v>1153</v>
      </c>
      <c r="L1120" s="5">
        <v>2902</v>
      </c>
      <c r="M1120" s="5">
        <v>1633</v>
      </c>
      <c r="N1120" s="5" t="s">
        <v>923</v>
      </c>
      <c r="O1120" s="8">
        <v>5</v>
      </c>
      <c r="P1120" s="5">
        <v>1633</v>
      </c>
      <c r="Q1120" s="5">
        <v>2902</v>
      </c>
      <c r="R1120" s="17"/>
      <c r="S1120" s="17"/>
      <c r="T1120" s="5" t="s">
        <v>997</v>
      </c>
      <c r="U1120" s="5" t="s">
        <v>895</v>
      </c>
      <c r="V1120" s="5" t="s">
        <v>896</v>
      </c>
      <c r="W1120" s="5" t="s">
        <v>879</v>
      </c>
      <c r="X1120" s="5" t="s">
        <v>897</v>
      </c>
    </row>
    <row r="1121" spans="1:24">
      <c r="A1121" s="5" t="s">
        <v>1839</v>
      </c>
      <c r="B1121" s="10">
        <v>42248</v>
      </c>
      <c r="C1121" s="10"/>
      <c r="D1121" s="5" t="s">
        <v>1543</v>
      </c>
      <c r="E1121" s="5">
        <v>10004</v>
      </c>
      <c r="F1121" s="5" t="s">
        <v>1452</v>
      </c>
      <c r="G1121" s="5">
        <v>1</v>
      </c>
      <c r="H1121" s="2" t="s">
        <v>992</v>
      </c>
      <c r="I1121" s="2" t="s">
        <v>864</v>
      </c>
      <c r="J1121" s="2" t="s">
        <v>876</v>
      </c>
      <c r="K1121" s="5" t="s">
        <v>1152</v>
      </c>
      <c r="L1121" s="5">
        <v>4758</v>
      </c>
      <c r="M1121" s="5">
        <v>1946</v>
      </c>
      <c r="N1121" s="5" t="s">
        <v>918</v>
      </c>
      <c r="O1121" s="8">
        <v>10</v>
      </c>
      <c r="P1121" s="5">
        <v>1946</v>
      </c>
      <c r="Q1121" s="5">
        <v>4758</v>
      </c>
      <c r="R1121" s="17"/>
      <c r="S1121" s="17"/>
      <c r="T1121" s="5" t="s">
        <v>992</v>
      </c>
      <c r="U1121" s="5" t="s">
        <v>875</v>
      </c>
      <c r="V1121" s="5" t="s">
        <v>864</v>
      </c>
      <c r="W1121" s="5" t="s">
        <v>865</v>
      </c>
      <c r="X1121" s="5" t="s">
        <v>876</v>
      </c>
    </row>
    <row r="1122" spans="1:24">
      <c r="A1122" s="5" t="s">
        <v>1840</v>
      </c>
      <c r="B1122" s="10">
        <v>42248</v>
      </c>
      <c r="C1122" s="10"/>
      <c r="D1122" s="5" t="s">
        <v>1544</v>
      </c>
      <c r="E1122" s="5">
        <v>10015</v>
      </c>
      <c r="F1122" s="5" t="s">
        <v>1407</v>
      </c>
      <c r="G1122" s="5">
        <v>2</v>
      </c>
      <c r="H1122" s="2" t="s">
        <v>1002</v>
      </c>
      <c r="I1122" s="2" t="s">
        <v>914</v>
      </c>
      <c r="J1122" s="2" t="s">
        <v>915</v>
      </c>
      <c r="K1122" s="5" t="s">
        <v>1107</v>
      </c>
      <c r="L1122" s="5">
        <v>4234</v>
      </c>
      <c r="M1122" s="5">
        <v>1212</v>
      </c>
      <c r="N1122" s="5" t="s">
        <v>923</v>
      </c>
      <c r="O1122" s="8">
        <v>3</v>
      </c>
      <c r="P1122" s="5">
        <v>2424</v>
      </c>
      <c r="Q1122" s="5">
        <v>8468</v>
      </c>
      <c r="R1122" s="17"/>
      <c r="S1122" s="17"/>
      <c r="T1122" s="5" t="s">
        <v>1002</v>
      </c>
      <c r="U1122" s="5" t="s">
        <v>913</v>
      </c>
      <c r="V1122" s="5" t="s">
        <v>914</v>
      </c>
      <c r="W1122" s="5" t="s">
        <v>907</v>
      </c>
      <c r="X1122" s="5" t="s">
        <v>915</v>
      </c>
    </row>
    <row r="1123" spans="1:24">
      <c r="A1123" s="5" t="s">
        <v>1841</v>
      </c>
      <c r="B1123" s="10">
        <v>42249</v>
      </c>
      <c r="C1123" s="10"/>
      <c r="D1123" s="5" t="s">
        <v>1546</v>
      </c>
      <c r="E1123" s="5">
        <v>10013</v>
      </c>
      <c r="F1123" s="5" t="s">
        <v>1458</v>
      </c>
      <c r="G1123" s="5">
        <v>1</v>
      </c>
      <c r="H1123" s="2" t="s">
        <v>1000</v>
      </c>
      <c r="I1123" s="2" t="s">
        <v>906</v>
      </c>
      <c r="J1123" s="2" t="s">
        <v>908</v>
      </c>
      <c r="K1123" s="5" t="s">
        <v>1158</v>
      </c>
      <c r="L1123" s="5">
        <v>4079</v>
      </c>
      <c r="M1123" s="5">
        <v>1413</v>
      </c>
      <c r="N1123" s="5" t="s">
        <v>923</v>
      </c>
      <c r="O1123" s="8">
        <v>4</v>
      </c>
      <c r="P1123" s="5">
        <v>1413</v>
      </c>
      <c r="Q1123" s="5">
        <v>4079</v>
      </c>
      <c r="R1123" s="17"/>
      <c r="S1123" s="17"/>
      <c r="T1123" s="5" t="s">
        <v>1000</v>
      </c>
      <c r="U1123" s="5" t="s">
        <v>905</v>
      </c>
      <c r="V1123" s="5" t="s">
        <v>906</v>
      </c>
      <c r="W1123" s="5" t="s">
        <v>907</v>
      </c>
      <c r="X1123" s="5" t="s">
        <v>908</v>
      </c>
    </row>
    <row r="1124" spans="1:24">
      <c r="A1124" s="5" t="s">
        <v>1842</v>
      </c>
      <c r="B1124" s="10">
        <v>42252</v>
      </c>
      <c r="C1124" s="10"/>
      <c r="D1124" s="5" t="s">
        <v>1540</v>
      </c>
      <c r="E1124" s="5">
        <v>10009</v>
      </c>
      <c r="F1124" s="5" t="s">
        <v>1343</v>
      </c>
      <c r="G1124" s="5">
        <v>1</v>
      </c>
      <c r="H1124" s="2" t="s">
        <v>996</v>
      </c>
      <c r="I1124" s="2" t="s">
        <v>892</v>
      </c>
      <c r="J1124" s="2" t="s">
        <v>894</v>
      </c>
      <c r="K1124" s="5" t="s">
        <v>1043</v>
      </c>
      <c r="L1124" s="5">
        <v>2706</v>
      </c>
      <c r="M1124" s="5">
        <v>2310</v>
      </c>
      <c r="N1124" s="5" t="s">
        <v>918</v>
      </c>
      <c r="O1124" s="8">
        <v>5</v>
      </c>
      <c r="P1124" s="5">
        <v>2310</v>
      </c>
      <c r="Q1124" s="5">
        <v>2706</v>
      </c>
      <c r="R1124" s="17"/>
      <c r="S1124" s="17"/>
      <c r="T1124" s="5" t="s">
        <v>996</v>
      </c>
      <c r="U1124" s="5" t="s">
        <v>891</v>
      </c>
      <c r="V1124" s="5" t="s">
        <v>892</v>
      </c>
      <c r="W1124" s="5" t="s">
        <v>893</v>
      </c>
      <c r="X1124" s="5" t="s">
        <v>894</v>
      </c>
    </row>
    <row r="1125" spans="1:24">
      <c r="A1125" s="5" t="s">
        <v>1843</v>
      </c>
      <c r="B1125" s="10">
        <v>42252</v>
      </c>
      <c r="C1125" s="10"/>
      <c r="D1125" s="5" t="s">
        <v>1545</v>
      </c>
      <c r="E1125" s="5">
        <v>10011</v>
      </c>
      <c r="F1125" s="5" t="s">
        <v>1259</v>
      </c>
      <c r="G1125" s="5">
        <v>1</v>
      </c>
      <c r="H1125" s="2" t="s">
        <v>998</v>
      </c>
      <c r="I1125" s="2" t="s">
        <v>899</v>
      </c>
      <c r="J1125" s="2" t="s">
        <v>901</v>
      </c>
      <c r="K1125" s="5" t="s">
        <v>930</v>
      </c>
      <c r="L1125" s="5">
        <v>4724</v>
      </c>
      <c r="M1125" s="5">
        <v>2467</v>
      </c>
      <c r="N1125" s="5" t="s">
        <v>918</v>
      </c>
      <c r="O1125" s="8">
        <v>6</v>
      </c>
      <c r="P1125" s="5">
        <v>2467</v>
      </c>
      <c r="Q1125" s="5">
        <v>4724</v>
      </c>
      <c r="R1125" s="17"/>
      <c r="S1125" s="17"/>
      <c r="T1125" s="5" t="s">
        <v>998</v>
      </c>
      <c r="U1125" s="5" t="s">
        <v>898</v>
      </c>
      <c r="V1125" s="5" t="s">
        <v>899</v>
      </c>
      <c r="W1125" s="5" t="s">
        <v>900</v>
      </c>
      <c r="X1125" s="5" t="s">
        <v>901</v>
      </c>
    </row>
    <row r="1126" spans="1:24">
      <c r="A1126" s="5" t="s">
        <v>1844</v>
      </c>
      <c r="B1126" s="10">
        <v>42252</v>
      </c>
      <c r="C1126" s="10"/>
      <c r="D1126" s="5" t="s">
        <v>1545</v>
      </c>
      <c r="E1126" s="5">
        <v>10013</v>
      </c>
      <c r="F1126" s="5" t="s">
        <v>1510</v>
      </c>
      <c r="G1126" s="5">
        <v>2</v>
      </c>
      <c r="H1126" s="2" t="s">
        <v>1000</v>
      </c>
      <c r="I1126" s="2" t="s">
        <v>906</v>
      </c>
      <c r="J1126" s="2" t="s">
        <v>908</v>
      </c>
      <c r="K1126" s="5" t="s">
        <v>1210</v>
      </c>
      <c r="L1126" s="5">
        <v>2659</v>
      </c>
      <c r="M1126" s="5">
        <v>2415</v>
      </c>
      <c r="N1126" s="5" t="s">
        <v>918</v>
      </c>
      <c r="O1126" s="8">
        <v>6</v>
      </c>
      <c r="P1126" s="5">
        <v>4830</v>
      </c>
      <c r="Q1126" s="5">
        <v>5318</v>
      </c>
      <c r="R1126" s="17"/>
      <c r="S1126" s="17"/>
      <c r="T1126" s="5" t="s">
        <v>1000</v>
      </c>
      <c r="U1126" s="5" t="s">
        <v>905</v>
      </c>
      <c r="V1126" s="5" t="s">
        <v>906</v>
      </c>
      <c r="W1126" s="5" t="s">
        <v>907</v>
      </c>
      <c r="X1126" s="5" t="s">
        <v>908</v>
      </c>
    </row>
    <row r="1127" spans="1:24">
      <c r="A1127" s="5" t="s">
        <v>1845</v>
      </c>
      <c r="B1127" s="10">
        <v>42253</v>
      </c>
      <c r="C1127" s="10"/>
      <c r="D1127" s="5" t="s">
        <v>1545</v>
      </c>
      <c r="E1127" s="5">
        <v>10009</v>
      </c>
      <c r="F1127" s="5" t="s">
        <v>1243</v>
      </c>
      <c r="G1127" s="5">
        <v>3</v>
      </c>
      <c r="H1127" s="2" t="s">
        <v>996</v>
      </c>
      <c r="I1127" s="2" t="s">
        <v>892</v>
      </c>
      <c r="J1127" s="2" t="s">
        <v>894</v>
      </c>
      <c r="K1127" s="5" t="s">
        <v>972</v>
      </c>
      <c r="L1127" s="5">
        <v>2617</v>
      </c>
      <c r="M1127" s="5">
        <v>1736</v>
      </c>
      <c r="N1127" s="5" t="s">
        <v>925</v>
      </c>
      <c r="O1127" s="8">
        <v>6</v>
      </c>
      <c r="P1127" s="5">
        <v>5208</v>
      </c>
      <c r="Q1127" s="5">
        <v>7851</v>
      </c>
      <c r="R1127" s="17"/>
      <c r="S1127" s="17"/>
      <c r="T1127" s="5" t="s">
        <v>996</v>
      </c>
      <c r="U1127" s="5" t="s">
        <v>891</v>
      </c>
      <c r="V1127" s="5" t="s">
        <v>892</v>
      </c>
      <c r="W1127" s="5" t="s">
        <v>893</v>
      </c>
      <c r="X1127" s="5" t="s">
        <v>894</v>
      </c>
    </row>
    <row r="1128" spans="1:24">
      <c r="A1128" s="5" t="s">
        <v>1846</v>
      </c>
      <c r="B1128" s="10">
        <v>42254</v>
      </c>
      <c r="C1128" s="10"/>
      <c r="D1128" s="5" t="s">
        <v>1544</v>
      </c>
      <c r="E1128" s="5">
        <v>10004</v>
      </c>
      <c r="F1128" s="5" t="s">
        <v>1456</v>
      </c>
      <c r="G1128" s="5">
        <v>1</v>
      </c>
      <c r="H1128" s="2" t="s">
        <v>992</v>
      </c>
      <c r="I1128" s="2" t="s">
        <v>864</v>
      </c>
      <c r="J1128" s="2" t="s">
        <v>876</v>
      </c>
      <c r="K1128" s="5" t="s">
        <v>1156</v>
      </c>
      <c r="L1128" s="5">
        <v>2517</v>
      </c>
      <c r="M1128" s="5">
        <v>2149</v>
      </c>
      <c r="N1128" s="5" t="s">
        <v>925</v>
      </c>
      <c r="O1128" s="8">
        <v>3</v>
      </c>
      <c r="P1128" s="5">
        <v>2149</v>
      </c>
      <c r="Q1128" s="5">
        <v>2517</v>
      </c>
      <c r="R1128" s="17"/>
      <c r="S1128" s="17"/>
      <c r="T1128" s="5" t="s">
        <v>992</v>
      </c>
      <c r="U1128" s="5" t="s">
        <v>875</v>
      </c>
      <c r="V1128" s="5" t="s">
        <v>864</v>
      </c>
      <c r="W1128" s="5" t="s">
        <v>865</v>
      </c>
      <c r="X1128" s="5" t="s">
        <v>876</v>
      </c>
    </row>
    <row r="1129" spans="1:24">
      <c r="A1129" s="5" t="s">
        <v>1847</v>
      </c>
      <c r="B1129" s="10">
        <v>42254</v>
      </c>
      <c r="C1129" s="10"/>
      <c r="D1129" s="5" t="s">
        <v>1539</v>
      </c>
      <c r="E1129" s="5">
        <v>10001</v>
      </c>
      <c r="F1129" s="5" t="s">
        <v>1409</v>
      </c>
      <c r="G1129" s="5">
        <v>1</v>
      </c>
      <c r="H1129" s="2" t="s">
        <v>1562</v>
      </c>
      <c r="I1129" s="2" t="s">
        <v>864</v>
      </c>
      <c r="J1129" s="2" t="s">
        <v>866</v>
      </c>
      <c r="K1129" s="5" t="s">
        <v>1109</v>
      </c>
      <c r="L1129" s="5">
        <v>3573</v>
      </c>
      <c r="M1129" s="5">
        <v>1857</v>
      </c>
      <c r="N1129" s="5" t="s">
        <v>918</v>
      </c>
      <c r="O1129" s="8">
        <v>4</v>
      </c>
      <c r="P1129" s="5">
        <v>1857</v>
      </c>
      <c r="Q1129" s="5">
        <v>3573</v>
      </c>
      <c r="R1129" s="17"/>
      <c r="S1129" s="17"/>
      <c r="T1129" s="5" t="s">
        <v>1562</v>
      </c>
      <c r="U1129" s="5" t="s">
        <v>863</v>
      </c>
      <c r="V1129" s="5" t="s">
        <v>864</v>
      </c>
      <c r="W1129" s="5" t="s">
        <v>865</v>
      </c>
      <c r="X1129" s="5" t="s">
        <v>866</v>
      </c>
    </row>
    <row r="1130" spans="1:24">
      <c r="A1130" s="5" t="s">
        <v>1848</v>
      </c>
      <c r="B1130" s="10">
        <v>42254</v>
      </c>
      <c r="C1130" s="10"/>
      <c r="D1130" s="5" t="s">
        <v>1546</v>
      </c>
      <c r="E1130" s="5">
        <v>10002</v>
      </c>
      <c r="F1130" s="5" t="s">
        <v>1459</v>
      </c>
      <c r="G1130" s="5">
        <v>1</v>
      </c>
      <c r="H1130" s="2" t="s">
        <v>990</v>
      </c>
      <c r="I1130" s="2" t="s">
        <v>868</v>
      </c>
      <c r="J1130" s="2" t="s">
        <v>870</v>
      </c>
      <c r="K1130" s="5" t="s">
        <v>1159</v>
      </c>
      <c r="L1130" s="5">
        <v>4843</v>
      </c>
      <c r="M1130" s="5">
        <v>2192</v>
      </c>
      <c r="N1130" s="5" t="s">
        <v>920</v>
      </c>
      <c r="O1130" s="8">
        <v>4</v>
      </c>
      <c r="P1130" s="5">
        <v>2192</v>
      </c>
      <c r="Q1130" s="5">
        <v>4843</v>
      </c>
      <c r="R1130" s="17"/>
      <c r="S1130" s="17"/>
      <c r="T1130" s="5" t="s">
        <v>990</v>
      </c>
      <c r="U1130" s="5" t="s">
        <v>867</v>
      </c>
      <c r="V1130" s="5" t="s">
        <v>868</v>
      </c>
      <c r="W1130" s="5" t="s">
        <v>869</v>
      </c>
      <c r="X1130" s="5" t="s">
        <v>870</v>
      </c>
    </row>
    <row r="1131" spans="1:24">
      <c r="A1131" s="5" t="s">
        <v>1849</v>
      </c>
      <c r="B1131" s="10">
        <v>42255</v>
      </c>
      <c r="C1131" s="10"/>
      <c r="D1131" s="5" t="s">
        <v>1542</v>
      </c>
      <c r="E1131" s="5">
        <v>10002</v>
      </c>
      <c r="F1131" s="5" t="s">
        <v>1501</v>
      </c>
      <c r="G1131" s="5">
        <v>2</v>
      </c>
      <c r="H1131" s="2" t="s">
        <v>990</v>
      </c>
      <c r="I1131" s="2" t="s">
        <v>868</v>
      </c>
      <c r="J1131" s="2" t="s">
        <v>870</v>
      </c>
      <c r="K1131" s="5" t="s">
        <v>1201</v>
      </c>
      <c r="L1131" s="5">
        <v>4841</v>
      </c>
      <c r="M1131" s="5">
        <v>1784</v>
      </c>
      <c r="N1131" s="5" t="s">
        <v>925</v>
      </c>
      <c r="O1131" s="8">
        <v>4</v>
      </c>
      <c r="P1131" s="5">
        <v>3568</v>
      </c>
      <c r="Q1131" s="5">
        <v>9682</v>
      </c>
      <c r="R1131" s="17"/>
      <c r="S1131" s="17"/>
      <c r="T1131" s="5" t="s">
        <v>990</v>
      </c>
      <c r="U1131" s="5" t="s">
        <v>867</v>
      </c>
      <c r="V1131" s="5" t="s">
        <v>868</v>
      </c>
      <c r="W1131" s="5" t="s">
        <v>869</v>
      </c>
      <c r="X1131" s="5" t="s">
        <v>870</v>
      </c>
    </row>
    <row r="1132" spans="1:24">
      <c r="A1132" s="5" t="s">
        <v>1850</v>
      </c>
      <c r="B1132" s="10">
        <v>42256</v>
      </c>
      <c r="C1132" s="10"/>
      <c r="D1132" s="5" t="s">
        <v>1544</v>
      </c>
      <c r="E1132" s="5">
        <v>10010</v>
      </c>
      <c r="F1132" s="5" t="s">
        <v>1450</v>
      </c>
      <c r="G1132" s="5">
        <v>1</v>
      </c>
      <c r="H1132" s="2" t="s">
        <v>997</v>
      </c>
      <c r="I1132" s="2" t="s">
        <v>896</v>
      </c>
      <c r="J1132" s="2" t="s">
        <v>897</v>
      </c>
      <c r="K1132" s="5" t="s">
        <v>1150</v>
      </c>
      <c r="L1132" s="5">
        <v>4006</v>
      </c>
      <c r="M1132" s="5">
        <v>1898</v>
      </c>
      <c r="N1132" s="5" t="s">
        <v>918</v>
      </c>
      <c r="O1132" s="8">
        <v>3</v>
      </c>
      <c r="P1132" s="5">
        <v>1898</v>
      </c>
      <c r="Q1132" s="5">
        <v>4006</v>
      </c>
      <c r="R1132" s="17"/>
      <c r="S1132" s="17"/>
      <c r="T1132" s="5" t="s">
        <v>997</v>
      </c>
      <c r="U1132" s="5" t="s">
        <v>895</v>
      </c>
      <c r="V1132" s="5" t="s">
        <v>896</v>
      </c>
      <c r="W1132" s="5" t="s">
        <v>879</v>
      </c>
      <c r="X1132" s="5" t="s">
        <v>897</v>
      </c>
    </row>
    <row r="1133" spans="1:24">
      <c r="A1133" s="5" t="s">
        <v>1851</v>
      </c>
      <c r="B1133" s="10">
        <v>42256</v>
      </c>
      <c r="C1133" s="10"/>
      <c r="D1133" s="5" t="s">
        <v>1546</v>
      </c>
      <c r="E1133" s="5">
        <v>10013</v>
      </c>
      <c r="F1133" s="5" t="s">
        <v>1287</v>
      </c>
      <c r="G1133" s="5">
        <v>2</v>
      </c>
      <c r="H1133" s="2" t="s">
        <v>1000</v>
      </c>
      <c r="I1133" s="2" t="s">
        <v>906</v>
      </c>
      <c r="J1133" s="2" t="s">
        <v>908</v>
      </c>
      <c r="K1133" s="5" t="s">
        <v>937</v>
      </c>
      <c r="L1133" s="5">
        <v>2500</v>
      </c>
      <c r="M1133" s="5">
        <v>1914</v>
      </c>
      <c r="N1133" s="5" t="s">
        <v>931</v>
      </c>
      <c r="O1133" s="8">
        <v>4</v>
      </c>
      <c r="P1133" s="5">
        <v>3828</v>
      </c>
      <c r="Q1133" s="5">
        <v>5000</v>
      </c>
      <c r="R1133" s="17"/>
      <c r="S1133" s="17"/>
      <c r="T1133" s="5" t="s">
        <v>1000</v>
      </c>
      <c r="U1133" s="5" t="s">
        <v>905</v>
      </c>
      <c r="V1133" s="5" t="s">
        <v>906</v>
      </c>
      <c r="W1133" s="5" t="s">
        <v>907</v>
      </c>
      <c r="X1133" s="5" t="s">
        <v>908</v>
      </c>
    </row>
    <row r="1134" spans="1:24">
      <c r="A1134" s="5" t="s">
        <v>1852</v>
      </c>
      <c r="B1134" s="10">
        <v>42257</v>
      </c>
      <c r="C1134" s="10"/>
      <c r="D1134" s="5" t="s">
        <v>1539</v>
      </c>
      <c r="E1134" s="5">
        <v>10010</v>
      </c>
      <c r="F1134" s="5" t="s">
        <v>1483</v>
      </c>
      <c r="G1134" s="5">
        <v>3</v>
      </c>
      <c r="H1134" s="2" t="s">
        <v>997</v>
      </c>
      <c r="I1134" s="2" t="s">
        <v>896</v>
      </c>
      <c r="J1134" s="2" t="s">
        <v>897</v>
      </c>
      <c r="K1134" s="5" t="s">
        <v>1183</v>
      </c>
      <c r="L1134" s="5">
        <v>4874</v>
      </c>
      <c r="M1134" s="5">
        <v>1503</v>
      </c>
      <c r="N1134" s="5" t="s">
        <v>918</v>
      </c>
      <c r="O1134" s="8">
        <v>4</v>
      </c>
      <c r="P1134" s="5">
        <v>4509</v>
      </c>
      <c r="Q1134" s="5">
        <v>14622</v>
      </c>
      <c r="R1134" s="17"/>
      <c r="S1134" s="17"/>
      <c r="T1134" s="5" t="s">
        <v>997</v>
      </c>
      <c r="U1134" s="5" t="s">
        <v>895</v>
      </c>
      <c r="V1134" s="5" t="s">
        <v>896</v>
      </c>
      <c r="W1134" s="5" t="s">
        <v>879</v>
      </c>
      <c r="X1134" s="5" t="s">
        <v>897</v>
      </c>
    </row>
    <row r="1135" spans="1:24">
      <c r="A1135" s="5" t="s">
        <v>1853</v>
      </c>
      <c r="B1135" s="10">
        <v>42258</v>
      </c>
      <c r="C1135" s="10"/>
      <c r="D1135" s="5" t="s">
        <v>1543</v>
      </c>
      <c r="E1135" s="5">
        <v>10006</v>
      </c>
      <c r="F1135" s="5" t="s">
        <v>1495</v>
      </c>
      <c r="G1135" s="5">
        <v>1</v>
      </c>
      <c r="H1135" s="2" t="s">
        <v>1561</v>
      </c>
      <c r="I1135" s="2" t="s">
        <v>882</v>
      </c>
      <c r="J1135" s="2" t="s">
        <v>884</v>
      </c>
      <c r="K1135" s="5" t="s">
        <v>1195</v>
      </c>
      <c r="L1135" s="5">
        <v>3034</v>
      </c>
      <c r="M1135" s="5">
        <v>2312</v>
      </c>
      <c r="N1135" s="5" t="s">
        <v>918</v>
      </c>
      <c r="O1135" s="8">
        <v>10</v>
      </c>
      <c r="P1135" s="5">
        <v>2312</v>
      </c>
      <c r="Q1135" s="5">
        <v>3034</v>
      </c>
      <c r="R1135" s="17"/>
      <c r="S1135" s="17"/>
      <c r="T1135" s="5" t="s">
        <v>1561</v>
      </c>
      <c r="U1135" s="5" t="s">
        <v>881</v>
      </c>
      <c r="V1135" s="5" t="s">
        <v>882</v>
      </c>
      <c r="W1135" s="5" t="s">
        <v>883</v>
      </c>
      <c r="X1135" s="5" t="s">
        <v>884</v>
      </c>
    </row>
    <row r="1136" spans="1:24">
      <c r="A1136" s="5" t="s">
        <v>1854</v>
      </c>
      <c r="B1136" s="10">
        <v>42258</v>
      </c>
      <c r="C1136" s="10"/>
      <c r="D1136" s="5" t="s">
        <v>1540</v>
      </c>
      <c r="E1136" s="5">
        <v>10003</v>
      </c>
      <c r="F1136" s="5" t="s">
        <v>1335</v>
      </c>
      <c r="G1136" s="5">
        <v>1</v>
      </c>
      <c r="H1136" s="2" t="s">
        <v>991</v>
      </c>
      <c r="I1136" s="2" t="s">
        <v>872</v>
      </c>
      <c r="J1136" s="2" t="s">
        <v>874</v>
      </c>
      <c r="K1136" s="5" t="s">
        <v>1035</v>
      </c>
      <c r="L1136" s="5">
        <v>4262</v>
      </c>
      <c r="M1136" s="5">
        <v>2486</v>
      </c>
      <c r="N1136" s="5" t="s">
        <v>918</v>
      </c>
      <c r="O1136" s="8">
        <v>5</v>
      </c>
      <c r="P1136" s="5">
        <v>2486</v>
      </c>
      <c r="Q1136" s="5">
        <v>4262</v>
      </c>
      <c r="R1136" s="17"/>
      <c r="S1136" s="17"/>
      <c r="T1136" s="5" t="s">
        <v>991</v>
      </c>
      <c r="U1136" s="5" t="s">
        <v>871</v>
      </c>
      <c r="V1136" s="5" t="s">
        <v>872</v>
      </c>
      <c r="W1136" s="5" t="s">
        <v>873</v>
      </c>
      <c r="X1136" s="5" t="s">
        <v>874</v>
      </c>
    </row>
    <row r="1137" spans="1:24">
      <c r="A1137" s="5" t="s">
        <v>1855</v>
      </c>
      <c r="B1137" s="10">
        <v>42258</v>
      </c>
      <c r="C1137" s="10"/>
      <c r="D1137" s="5" t="s">
        <v>1545</v>
      </c>
      <c r="E1137" s="5">
        <v>10006</v>
      </c>
      <c r="F1137" s="5" t="s">
        <v>1285</v>
      </c>
      <c r="G1137" s="5">
        <v>1</v>
      </c>
      <c r="H1137" s="2" t="s">
        <v>1561</v>
      </c>
      <c r="I1137" s="2" t="s">
        <v>882</v>
      </c>
      <c r="J1137" s="2" t="s">
        <v>884</v>
      </c>
      <c r="K1137" s="5" t="s">
        <v>936</v>
      </c>
      <c r="L1137" s="5">
        <v>4481</v>
      </c>
      <c r="M1137" s="5">
        <v>2114</v>
      </c>
      <c r="N1137" s="5" t="s">
        <v>918</v>
      </c>
      <c r="O1137" s="8">
        <v>6</v>
      </c>
      <c r="P1137" s="5">
        <v>2114</v>
      </c>
      <c r="Q1137" s="5">
        <v>4481</v>
      </c>
      <c r="R1137" s="17"/>
      <c r="S1137" s="17"/>
      <c r="T1137" s="5" t="s">
        <v>1561</v>
      </c>
      <c r="U1137" s="5" t="s">
        <v>881</v>
      </c>
      <c r="V1137" s="5" t="s">
        <v>882</v>
      </c>
      <c r="W1137" s="5" t="s">
        <v>883</v>
      </c>
      <c r="X1137" s="5" t="s">
        <v>884</v>
      </c>
    </row>
    <row r="1138" spans="1:24">
      <c r="A1138" s="5" t="s">
        <v>1856</v>
      </c>
      <c r="B1138" s="10">
        <v>42258</v>
      </c>
      <c r="C1138" s="10"/>
      <c r="D1138" s="5" t="s">
        <v>1539</v>
      </c>
      <c r="E1138" s="5">
        <v>10003</v>
      </c>
      <c r="F1138" s="5" t="s">
        <v>1251</v>
      </c>
      <c r="G1138" s="5">
        <v>2</v>
      </c>
      <c r="H1138" s="2" t="s">
        <v>991</v>
      </c>
      <c r="I1138" s="2" t="s">
        <v>872</v>
      </c>
      <c r="J1138" s="2" t="s">
        <v>874</v>
      </c>
      <c r="K1138" s="5" t="s">
        <v>955</v>
      </c>
      <c r="L1138" s="5">
        <v>2612</v>
      </c>
      <c r="M1138" s="5">
        <v>1994</v>
      </c>
      <c r="N1138" s="5" t="s">
        <v>918</v>
      </c>
      <c r="O1138" s="8">
        <v>4</v>
      </c>
      <c r="P1138" s="5">
        <v>3988</v>
      </c>
      <c r="Q1138" s="5">
        <v>5224</v>
      </c>
      <c r="R1138" s="17"/>
      <c r="S1138" s="17"/>
      <c r="T1138" s="5" t="s">
        <v>991</v>
      </c>
      <c r="U1138" s="5" t="s">
        <v>871</v>
      </c>
      <c r="V1138" s="5" t="s">
        <v>872</v>
      </c>
      <c r="W1138" s="5" t="s">
        <v>873</v>
      </c>
      <c r="X1138" s="5" t="s">
        <v>874</v>
      </c>
    </row>
    <row r="1139" spans="1:24">
      <c r="A1139" s="5" t="s">
        <v>1857</v>
      </c>
      <c r="B1139" s="10">
        <v>42258</v>
      </c>
      <c r="C1139" s="10"/>
      <c r="D1139" s="5" t="s">
        <v>1544</v>
      </c>
      <c r="E1139" s="5">
        <v>10003</v>
      </c>
      <c r="F1139" s="5" t="s">
        <v>1280</v>
      </c>
      <c r="G1139" s="5">
        <v>2</v>
      </c>
      <c r="H1139" s="2" t="s">
        <v>991</v>
      </c>
      <c r="I1139" s="2" t="s">
        <v>872</v>
      </c>
      <c r="J1139" s="2" t="s">
        <v>874</v>
      </c>
      <c r="K1139" s="5" t="s">
        <v>1007</v>
      </c>
      <c r="L1139" s="5">
        <v>3330</v>
      </c>
      <c r="M1139" s="5">
        <v>1819</v>
      </c>
      <c r="N1139" s="5" t="s">
        <v>918</v>
      </c>
      <c r="O1139" s="8">
        <v>3</v>
      </c>
      <c r="P1139" s="5">
        <v>3638</v>
      </c>
      <c r="Q1139" s="5">
        <v>6660</v>
      </c>
      <c r="R1139" s="17"/>
      <c r="S1139" s="17"/>
      <c r="T1139" s="5" t="s">
        <v>991</v>
      </c>
      <c r="U1139" s="5" t="s">
        <v>871</v>
      </c>
      <c r="V1139" s="5" t="s">
        <v>872</v>
      </c>
      <c r="W1139" s="5" t="s">
        <v>873</v>
      </c>
      <c r="X1139" s="5" t="s">
        <v>874</v>
      </c>
    </row>
    <row r="1140" spans="1:24">
      <c r="A1140" s="5" t="s">
        <v>1858</v>
      </c>
      <c r="B1140" s="10">
        <v>42259</v>
      </c>
      <c r="C1140" s="10"/>
      <c r="D1140" s="5" t="s">
        <v>1545</v>
      </c>
      <c r="E1140" s="5">
        <v>10010</v>
      </c>
      <c r="F1140" s="5" t="s">
        <v>1250</v>
      </c>
      <c r="G1140" s="5">
        <v>1</v>
      </c>
      <c r="H1140" s="2" t="s">
        <v>997</v>
      </c>
      <c r="I1140" s="2" t="s">
        <v>896</v>
      </c>
      <c r="J1140" s="2" t="s">
        <v>897</v>
      </c>
      <c r="K1140" s="5" t="s">
        <v>964</v>
      </c>
      <c r="L1140" s="5">
        <v>3454</v>
      </c>
      <c r="M1140" s="5">
        <v>1525</v>
      </c>
      <c r="N1140" s="5" t="s">
        <v>918</v>
      </c>
      <c r="O1140" s="8">
        <v>6</v>
      </c>
      <c r="P1140" s="5">
        <v>1525</v>
      </c>
      <c r="Q1140" s="5">
        <v>3454</v>
      </c>
      <c r="R1140" s="17"/>
      <c r="S1140" s="17"/>
      <c r="T1140" s="5" t="s">
        <v>997</v>
      </c>
      <c r="U1140" s="5" t="s">
        <v>895</v>
      </c>
      <c r="V1140" s="5" t="s">
        <v>896</v>
      </c>
      <c r="W1140" s="5" t="s">
        <v>879</v>
      </c>
      <c r="X1140" s="5" t="s">
        <v>897</v>
      </c>
    </row>
    <row r="1141" spans="1:24">
      <c r="A1141" s="5" t="s">
        <v>1859</v>
      </c>
      <c r="B1141" s="10">
        <v>42259</v>
      </c>
      <c r="C1141" s="10"/>
      <c r="D1141" s="5" t="s">
        <v>1541</v>
      </c>
      <c r="E1141" s="5">
        <v>10011</v>
      </c>
      <c r="F1141" s="5" t="s">
        <v>1365</v>
      </c>
      <c r="G1141" s="5">
        <v>1</v>
      </c>
      <c r="H1141" s="2" t="s">
        <v>998</v>
      </c>
      <c r="I1141" s="2" t="s">
        <v>899</v>
      </c>
      <c r="J1141" s="2" t="s">
        <v>901</v>
      </c>
      <c r="K1141" s="5" t="s">
        <v>1065</v>
      </c>
      <c r="L1141" s="5">
        <v>4239</v>
      </c>
      <c r="M1141" s="5">
        <v>2267</v>
      </c>
      <c r="N1141" s="5" t="s">
        <v>918</v>
      </c>
      <c r="O1141" s="8">
        <v>8</v>
      </c>
      <c r="P1141" s="5">
        <v>2267</v>
      </c>
      <c r="Q1141" s="5">
        <v>4239</v>
      </c>
      <c r="R1141" s="17"/>
      <c r="S1141" s="17"/>
      <c r="T1141" s="5" t="s">
        <v>998</v>
      </c>
      <c r="U1141" s="5" t="s">
        <v>898</v>
      </c>
      <c r="V1141" s="5" t="s">
        <v>899</v>
      </c>
      <c r="W1141" s="5" t="s">
        <v>900</v>
      </c>
      <c r="X1141" s="5" t="s">
        <v>901</v>
      </c>
    </row>
    <row r="1142" spans="1:24">
      <c r="A1142" s="5" t="s">
        <v>1860</v>
      </c>
      <c r="B1142" s="10">
        <v>42259</v>
      </c>
      <c r="C1142" s="10"/>
      <c r="D1142" s="5" t="s">
        <v>1541</v>
      </c>
      <c r="E1142" s="5">
        <v>10005</v>
      </c>
      <c r="F1142" s="5" t="s">
        <v>1437</v>
      </c>
      <c r="G1142" s="5">
        <v>3</v>
      </c>
      <c r="H1142" s="2" t="s">
        <v>993</v>
      </c>
      <c r="I1142" s="2" t="s">
        <v>878</v>
      </c>
      <c r="J1142" s="2" t="s">
        <v>880</v>
      </c>
      <c r="K1142" s="5" t="s">
        <v>1137</v>
      </c>
      <c r="L1142" s="5">
        <v>3580</v>
      </c>
      <c r="M1142" s="5">
        <v>2012</v>
      </c>
      <c r="N1142" s="5" t="s">
        <v>925</v>
      </c>
      <c r="O1142" s="8">
        <v>8</v>
      </c>
      <c r="P1142" s="5">
        <v>6036</v>
      </c>
      <c r="Q1142" s="5">
        <v>10740</v>
      </c>
      <c r="R1142" s="17"/>
      <c r="S1142" s="17"/>
      <c r="T1142" s="5" t="s">
        <v>993</v>
      </c>
      <c r="U1142" s="5" t="s">
        <v>877</v>
      </c>
      <c r="V1142" s="5" t="s">
        <v>878</v>
      </c>
      <c r="W1142" s="5" t="s">
        <v>879</v>
      </c>
      <c r="X1142" s="5" t="s">
        <v>880</v>
      </c>
    </row>
    <row r="1143" spans="1:24">
      <c r="A1143" s="5" t="s">
        <v>1861</v>
      </c>
      <c r="B1143" s="10">
        <v>42263</v>
      </c>
      <c r="C1143" s="10"/>
      <c r="D1143" s="5" t="s">
        <v>1545</v>
      </c>
      <c r="E1143" s="5">
        <v>10001</v>
      </c>
      <c r="F1143" s="5" t="s">
        <v>1303</v>
      </c>
      <c r="G1143" s="5">
        <v>3</v>
      </c>
      <c r="H1143" s="2" t="s">
        <v>1562</v>
      </c>
      <c r="I1143" s="2" t="s">
        <v>864</v>
      </c>
      <c r="J1143" s="2" t="s">
        <v>866</v>
      </c>
      <c r="K1143" s="5" t="s">
        <v>946</v>
      </c>
      <c r="L1143" s="5">
        <v>2921</v>
      </c>
      <c r="M1143" s="5">
        <v>1786</v>
      </c>
      <c r="N1143" s="5" t="s">
        <v>920</v>
      </c>
      <c r="O1143" s="8">
        <v>6</v>
      </c>
      <c r="P1143" s="5">
        <v>5358</v>
      </c>
      <c r="Q1143" s="5">
        <v>8763</v>
      </c>
      <c r="R1143" s="17"/>
      <c r="S1143" s="17"/>
      <c r="T1143" s="5" t="s">
        <v>1562</v>
      </c>
      <c r="U1143" s="5" t="s">
        <v>863</v>
      </c>
      <c r="V1143" s="5" t="s">
        <v>864</v>
      </c>
      <c r="W1143" s="5" t="s">
        <v>865</v>
      </c>
      <c r="X1143" s="5" t="s">
        <v>866</v>
      </c>
    </row>
    <row r="1144" spans="1:24">
      <c r="A1144" s="5" t="s">
        <v>1862</v>
      </c>
      <c r="B1144" s="10">
        <v>42265</v>
      </c>
      <c r="C1144" s="10"/>
      <c r="D1144" s="5" t="s">
        <v>1540</v>
      </c>
      <c r="E1144" s="5">
        <v>10008</v>
      </c>
      <c r="F1144" s="5" t="s">
        <v>1407</v>
      </c>
      <c r="G1144" s="5">
        <v>1</v>
      </c>
      <c r="H1144" s="2" t="s">
        <v>995</v>
      </c>
      <c r="I1144" s="2" t="s">
        <v>889</v>
      </c>
      <c r="J1144" s="2" t="s">
        <v>890</v>
      </c>
      <c r="K1144" s="5" t="s">
        <v>1107</v>
      </c>
      <c r="L1144" s="5">
        <v>4234</v>
      </c>
      <c r="M1144" s="5">
        <v>1212</v>
      </c>
      <c r="N1144" s="5" t="s">
        <v>923</v>
      </c>
      <c r="O1144" s="8">
        <v>5</v>
      </c>
      <c r="P1144" s="5">
        <v>1212</v>
      </c>
      <c r="Q1144" s="5">
        <v>4234</v>
      </c>
      <c r="R1144" s="17"/>
      <c r="S1144" s="17"/>
      <c r="T1144" s="5" t="s">
        <v>995</v>
      </c>
      <c r="U1144" s="5" t="s">
        <v>888</v>
      </c>
      <c r="V1144" s="5" t="s">
        <v>889</v>
      </c>
      <c r="W1144" s="5" t="s">
        <v>865</v>
      </c>
      <c r="X1144" s="5" t="s">
        <v>890</v>
      </c>
    </row>
    <row r="1145" spans="1:24">
      <c r="A1145" s="5" t="s">
        <v>1863</v>
      </c>
      <c r="B1145" s="10">
        <v>42265</v>
      </c>
      <c r="C1145" s="10"/>
      <c r="D1145" s="5" t="s">
        <v>1545</v>
      </c>
      <c r="E1145" s="5">
        <v>10012</v>
      </c>
      <c r="F1145" s="5" t="s">
        <v>1491</v>
      </c>
      <c r="G1145" s="5">
        <v>1</v>
      </c>
      <c r="H1145" s="2" t="s">
        <v>999</v>
      </c>
      <c r="I1145" s="2" t="s">
        <v>903</v>
      </c>
      <c r="J1145" s="2" t="s">
        <v>904</v>
      </c>
      <c r="K1145" s="5" t="s">
        <v>1191</v>
      </c>
      <c r="L1145" s="5">
        <v>4283</v>
      </c>
      <c r="M1145" s="5">
        <v>1658</v>
      </c>
      <c r="N1145" s="5" t="s">
        <v>923</v>
      </c>
      <c r="O1145" s="8">
        <v>6</v>
      </c>
      <c r="P1145" s="5">
        <v>1658</v>
      </c>
      <c r="Q1145" s="5">
        <v>4283</v>
      </c>
      <c r="R1145" s="17"/>
      <c r="S1145" s="17"/>
      <c r="T1145" s="5" t="s">
        <v>999</v>
      </c>
      <c r="U1145" s="5" t="s">
        <v>902</v>
      </c>
      <c r="V1145" s="5" t="s">
        <v>903</v>
      </c>
      <c r="W1145" s="5" t="s">
        <v>879</v>
      </c>
      <c r="X1145" s="5" t="s">
        <v>904</v>
      </c>
    </row>
    <row r="1146" spans="1:24">
      <c r="A1146" s="5" t="s">
        <v>1864</v>
      </c>
      <c r="B1146" s="10">
        <v>42265</v>
      </c>
      <c r="C1146" s="10"/>
      <c r="D1146" s="5" t="s">
        <v>1541</v>
      </c>
      <c r="E1146" s="5">
        <v>10012</v>
      </c>
      <c r="F1146" s="5" t="s">
        <v>1320</v>
      </c>
      <c r="G1146" s="5">
        <v>1</v>
      </c>
      <c r="H1146" s="2" t="s">
        <v>999</v>
      </c>
      <c r="I1146" s="2" t="s">
        <v>903</v>
      </c>
      <c r="J1146" s="2" t="s">
        <v>904</v>
      </c>
      <c r="K1146" s="5" t="s">
        <v>1020</v>
      </c>
      <c r="L1146" s="5">
        <v>4477</v>
      </c>
      <c r="M1146" s="5">
        <v>1589</v>
      </c>
      <c r="N1146" s="5" t="s">
        <v>918</v>
      </c>
      <c r="O1146" s="8">
        <v>8</v>
      </c>
      <c r="P1146" s="5">
        <v>1589</v>
      </c>
      <c r="Q1146" s="5">
        <v>4477</v>
      </c>
      <c r="R1146" s="17"/>
      <c r="S1146" s="17"/>
      <c r="T1146" s="5" t="s">
        <v>999</v>
      </c>
      <c r="U1146" s="5" t="s">
        <v>902</v>
      </c>
      <c r="V1146" s="5" t="s">
        <v>903</v>
      </c>
      <c r="W1146" s="5" t="s">
        <v>879</v>
      </c>
      <c r="X1146" s="5" t="s">
        <v>904</v>
      </c>
    </row>
    <row r="1147" spans="1:24">
      <c r="A1147" s="5" t="s">
        <v>1865</v>
      </c>
      <c r="B1147" s="10">
        <v>42267</v>
      </c>
      <c r="C1147" s="10"/>
      <c r="D1147" s="5" t="s">
        <v>1544</v>
      </c>
      <c r="E1147" s="5">
        <v>10008</v>
      </c>
      <c r="F1147" s="5" t="s">
        <v>1366</v>
      </c>
      <c r="G1147" s="5">
        <v>1</v>
      </c>
      <c r="H1147" s="2" t="s">
        <v>995</v>
      </c>
      <c r="I1147" s="2" t="s">
        <v>889</v>
      </c>
      <c r="J1147" s="2" t="s">
        <v>890</v>
      </c>
      <c r="K1147" s="5" t="s">
        <v>1066</v>
      </c>
      <c r="L1147" s="5">
        <v>4220</v>
      </c>
      <c r="M1147" s="5">
        <v>1635</v>
      </c>
      <c r="N1147" s="5" t="s">
        <v>918</v>
      </c>
      <c r="O1147" s="8">
        <v>3</v>
      </c>
      <c r="P1147" s="5">
        <v>1635</v>
      </c>
      <c r="Q1147" s="5">
        <v>4220</v>
      </c>
      <c r="R1147" s="17"/>
      <c r="S1147" s="17"/>
      <c r="T1147" s="5" t="s">
        <v>995</v>
      </c>
      <c r="U1147" s="5" t="s">
        <v>888</v>
      </c>
      <c r="V1147" s="5" t="s">
        <v>889</v>
      </c>
      <c r="W1147" s="5" t="s">
        <v>865</v>
      </c>
      <c r="X1147" s="5" t="s">
        <v>890</v>
      </c>
    </row>
    <row r="1148" spans="1:24">
      <c r="A1148" s="5" t="s">
        <v>1866</v>
      </c>
      <c r="B1148" s="10">
        <v>42270</v>
      </c>
      <c r="C1148" s="10"/>
      <c r="D1148" s="5" t="s">
        <v>1541</v>
      </c>
      <c r="E1148" s="5">
        <v>10005</v>
      </c>
      <c r="F1148" s="5" t="s">
        <v>1396</v>
      </c>
      <c r="G1148" s="5">
        <v>1</v>
      </c>
      <c r="H1148" s="2" t="s">
        <v>993</v>
      </c>
      <c r="I1148" s="2" t="s">
        <v>878</v>
      </c>
      <c r="J1148" s="2" t="s">
        <v>880</v>
      </c>
      <c r="K1148" s="5" t="s">
        <v>1096</v>
      </c>
      <c r="L1148" s="5">
        <v>4741</v>
      </c>
      <c r="M1148" s="5">
        <v>1849</v>
      </c>
      <c r="N1148" s="5" t="s">
        <v>923</v>
      </c>
      <c r="O1148" s="8">
        <v>8</v>
      </c>
      <c r="P1148" s="5">
        <v>1849</v>
      </c>
      <c r="Q1148" s="5">
        <v>4741</v>
      </c>
      <c r="R1148" s="17"/>
      <c r="S1148" s="17"/>
      <c r="T1148" s="5" t="s">
        <v>993</v>
      </c>
      <c r="U1148" s="5" t="s">
        <v>877</v>
      </c>
      <c r="V1148" s="5" t="s">
        <v>878</v>
      </c>
      <c r="W1148" s="5" t="s">
        <v>879</v>
      </c>
      <c r="X1148" s="5" t="s">
        <v>880</v>
      </c>
    </row>
    <row r="1149" spans="1:24">
      <c r="A1149" s="5" t="s">
        <v>1867</v>
      </c>
      <c r="B1149" s="10">
        <v>42270</v>
      </c>
      <c r="C1149" s="10"/>
      <c r="D1149" s="5" t="s">
        <v>1542</v>
      </c>
      <c r="E1149" s="5">
        <v>10013</v>
      </c>
      <c r="F1149" s="5" t="s">
        <v>1506</v>
      </c>
      <c r="G1149" s="5">
        <v>3</v>
      </c>
      <c r="H1149" s="2" t="s">
        <v>1000</v>
      </c>
      <c r="I1149" s="2" t="s">
        <v>906</v>
      </c>
      <c r="J1149" s="2" t="s">
        <v>908</v>
      </c>
      <c r="K1149" s="5" t="s">
        <v>1206</v>
      </c>
      <c r="L1149" s="5">
        <v>4218</v>
      </c>
      <c r="M1149" s="5">
        <v>2421</v>
      </c>
      <c r="N1149" s="5" t="s">
        <v>918</v>
      </c>
      <c r="O1149" s="8">
        <v>4</v>
      </c>
      <c r="P1149" s="5">
        <v>7263</v>
      </c>
      <c r="Q1149" s="5">
        <v>12654</v>
      </c>
      <c r="R1149" s="17"/>
      <c r="S1149" s="17"/>
      <c r="T1149" s="5" t="s">
        <v>1000</v>
      </c>
      <c r="U1149" s="5" t="s">
        <v>905</v>
      </c>
      <c r="V1149" s="5" t="s">
        <v>906</v>
      </c>
      <c r="W1149" s="5" t="s">
        <v>907</v>
      </c>
      <c r="X1149" s="5" t="s">
        <v>908</v>
      </c>
    </row>
    <row r="1150" spans="1:24">
      <c r="A1150" s="5" t="s">
        <v>1868</v>
      </c>
      <c r="B1150" s="10">
        <v>42270</v>
      </c>
      <c r="C1150" s="10"/>
      <c r="D1150" s="5" t="s">
        <v>1539</v>
      </c>
      <c r="E1150" s="5">
        <v>10002</v>
      </c>
      <c r="F1150" s="5" t="s">
        <v>1483</v>
      </c>
      <c r="G1150" s="5">
        <v>24</v>
      </c>
      <c r="H1150" s="2" t="s">
        <v>990</v>
      </c>
      <c r="I1150" s="2" t="s">
        <v>868</v>
      </c>
      <c r="J1150" s="2" t="s">
        <v>870</v>
      </c>
      <c r="K1150" s="5" t="s">
        <v>1183</v>
      </c>
      <c r="L1150" s="5">
        <v>4874</v>
      </c>
      <c r="M1150" s="5">
        <v>1503</v>
      </c>
      <c r="N1150" s="5" t="s">
        <v>918</v>
      </c>
      <c r="O1150" s="8">
        <v>4</v>
      </c>
      <c r="P1150" s="5">
        <v>36072</v>
      </c>
      <c r="Q1150" s="5">
        <v>116976</v>
      </c>
      <c r="R1150" s="17"/>
      <c r="S1150" s="17"/>
      <c r="T1150" s="5" t="s">
        <v>990</v>
      </c>
      <c r="U1150" s="5" t="s">
        <v>867</v>
      </c>
      <c r="V1150" s="5" t="s">
        <v>868</v>
      </c>
      <c r="W1150" s="5" t="s">
        <v>869</v>
      </c>
      <c r="X1150" s="5" t="s">
        <v>870</v>
      </c>
    </row>
    <row r="1151" spans="1:24">
      <c r="A1151" s="5" t="s">
        <v>1869</v>
      </c>
      <c r="B1151" s="10">
        <v>42272</v>
      </c>
      <c r="C1151" s="10"/>
      <c r="D1151" s="5" t="s">
        <v>1543</v>
      </c>
      <c r="E1151" s="5">
        <v>10012</v>
      </c>
      <c r="F1151" s="5" t="s">
        <v>1359</v>
      </c>
      <c r="G1151" s="5">
        <v>1</v>
      </c>
      <c r="H1151" s="2" t="s">
        <v>999</v>
      </c>
      <c r="I1151" s="2" t="s">
        <v>903</v>
      </c>
      <c r="J1151" s="2" t="s">
        <v>904</v>
      </c>
      <c r="K1151" s="5" t="s">
        <v>1059</v>
      </c>
      <c r="L1151" s="5">
        <v>3645</v>
      </c>
      <c r="M1151" s="5">
        <v>2466</v>
      </c>
      <c r="N1151" s="5" t="s">
        <v>925</v>
      </c>
      <c r="O1151" s="8">
        <v>10</v>
      </c>
      <c r="P1151" s="5">
        <v>2466</v>
      </c>
      <c r="Q1151" s="5">
        <v>3645</v>
      </c>
      <c r="R1151" s="17"/>
      <c r="S1151" s="17"/>
      <c r="T1151" s="5" t="s">
        <v>999</v>
      </c>
      <c r="U1151" s="5" t="s">
        <v>902</v>
      </c>
      <c r="V1151" s="5" t="s">
        <v>903</v>
      </c>
      <c r="W1151" s="5" t="s">
        <v>879</v>
      </c>
      <c r="X1151" s="5" t="s">
        <v>904</v>
      </c>
    </row>
    <row r="1152" spans="1:24">
      <c r="A1152" s="5" t="s">
        <v>1870</v>
      </c>
      <c r="B1152" s="10">
        <v>42272</v>
      </c>
      <c r="C1152" s="10"/>
      <c r="D1152" s="5" t="s">
        <v>1542</v>
      </c>
      <c r="E1152" s="5">
        <v>10014</v>
      </c>
      <c r="F1152" s="5" t="s">
        <v>1487</v>
      </c>
      <c r="G1152" s="5">
        <v>2</v>
      </c>
      <c r="H1152" s="2" t="s">
        <v>1001</v>
      </c>
      <c r="I1152" s="2" t="s">
        <v>910</v>
      </c>
      <c r="J1152" s="2" t="s">
        <v>912</v>
      </c>
      <c r="K1152" s="5" t="s">
        <v>1187</v>
      </c>
      <c r="L1152" s="5">
        <v>4206</v>
      </c>
      <c r="M1152" s="5">
        <v>1201</v>
      </c>
      <c r="N1152" s="5" t="s">
        <v>918</v>
      </c>
      <c r="O1152" s="8">
        <v>4</v>
      </c>
      <c r="P1152" s="5">
        <v>2402</v>
      </c>
      <c r="Q1152" s="5">
        <v>8412</v>
      </c>
      <c r="R1152" s="17"/>
      <c r="S1152" s="17"/>
      <c r="T1152" s="5" t="s">
        <v>1001</v>
      </c>
      <c r="U1152" s="5" t="s">
        <v>909</v>
      </c>
      <c r="V1152" s="5" t="s">
        <v>910</v>
      </c>
      <c r="W1152" s="5" t="s">
        <v>911</v>
      </c>
      <c r="X1152" s="5" t="s">
        <v>912</v>
      </c>
    </row>
    <row r="1153" spans="1:24">
      <c r="A1153" s="5" t="s">
        <v>1871</v>
      </c>
      <c r="B1153" s="10">
        <v>42273</v>
      </c>
      <c r="C1153" s="10"/>
      <c r="D1153" s="5" t="s">
        <v>1544</v>
      </c>
      <c r="E1153" s="5">
        <v>10008</v>
      </c>
      <c r="F1153" s="5" t="s">
        <v>1256</v>
      </c>
      <c r="G1153" s="5">
        <v>2</v>
      </c>
      <c r="H1153" s="2" t="s">
        <v>995</v>
      </c>
      <c r="I1153" s="2" t="s">
        <v>889</v>
      </c>
      <c r="J1153" s="2" t="s">
        <v>890</v>
      </c>
      <c r="K1153" s="5" t="s">
        <v>966</v>
      </c>
      <c r="L1153" s="5">
        <v>3642</v>
      </c>
      <c r="M1153" s="5">
        <v>1705</v>
      </c>
      <c r="N1153" s="5" t="s">
        <v>918</v>
      </c>
      <c r="O1153" s="8">
        <v>3</v>
      </c>
      <c r="P1153" s="5">
        <v>3410</v>
      </c>
      <c r="Q1153" s="5">
        <v>7284</v>
      </c>
      <c r="R1153" s="17"/>
      <c r="S1153" s="17"/>
      <c r="T1153" s="5" t="s">
        <v>995</v>
      </c>
      <c r="U1153" s="5" t="s">
        <v>888</v>
      </c>
      <c r="V1153" s="5" t="s">
        <v>889</v>
      </c>
      <c r="W1153" s="5" t="s">
        <v>865</v>
      </c>
      <c r="X1153" s="5" t="s">
        <v>890</v>
      </c>
    </row>
    <row r="1154" spans="1:24">
      <c r="A1154" s="5" t="s">
        <v>1872</v>
      </c>
      <c r="B1154" s="10">
        <v>42273</v>
      </c>
      <c r="C1154" s="10"/>
      <c r="D1154" s="5" t="s">
        <v>1539</v>
      </c>
      <c r="E1154" s="5">
        <v>10002</v>
      </c>
      <c r="F1154" s="5" t="s">
        <v>1526</v>
      </c>
      <c r="G1154" s="5">
        <v>2</v>
      </c>
      <c r="H1154" s="2" t="s">
        <v>990</v>
      </c>
      <c r="I1154" s="2" t="s">
        <v>868</v>
      </c>
      <c r="J1154" s="2" t="s">
        <v>870</v>
      </c>
      <c r="K1154" s="5" t="s">
        <v>1226</v>
      </c>
      <c r="L1154" s="5">
        <v>3994</v>
      </c>
      <c r="M1154" s="5">
        <v>1799</v>
      </c>
      <c r="N1154" s="5" t="s">
        <v>918</v>
      </c>
      <c r="O1154" s="8">
        <v>4</v>
      </c>
      <c r="P1154" s="5">
        <v>3598</v>
      </c>
      <c r="Q1154" s="5">
        <v>7988</v>
      </c>
      <c r="R1154" s="17"/>
      <c r="S1154" s="17"/>
      <c r="T1154" s="5" t="s">
        <v>990</v>
      </c>
      <c r="U1154" s="5" t="s">
        <v>867</v>
      </c>
      <c r="V1154" s="5" t="s">
        <v>868</v>
      </c>
      <c r="W1154" s="5" t="s">
        <v>869</v>
      </c>
      <c r="X1154" s="5" t="s">
        <v>870</v>
      </c>
    </row>
    <row r="1155" spans="1:24">
      <c r="A1155" s="5" t="s">
        <v>1873</v>
      </c>
      <c r="B1155" s="10">
        <v>42275</v>
      </c>
      <c r="C1155" s="10"/>
      <c r="D1155" s="5" t="s">
        <v>1541</v>
      </c>
      <c r="E1155" s="5">
        <v>10011</v>
      </c>
      <c r="F1155" s="5" t="s">
        <v>1394</v>
      </c>
      <c r="G1155" s="5">
        <v>1</v>
      </c>
      <c r="H1155" s="2" t="s">
        <v>998</v>
      </c>
      <c r="I1155" s="2" t="s">
        <v>899</v>
      </c>
      <c r="J1155" s="2" t="s">
        <v>901</v>
      </c>
      <c r="K1155" s="5" t="s">
        <v>1094</v>
      </c>
      <c r="L1155" s="5">
        <v>3463</v>
      </c>
      <c r="M1155" s="5">
        <v>1964</v>
      </c>
      <c r="N1155" s="5" t="s">
        <v>925</v>
      </c>
      <c r="O1155" s="8">
        <v>8</v>
      </c>
      <c r="P1155" s="5">
        <v>1964</v>
      </c>
      <c r="Q1155" s="5">
        <v>3463</v>
      </c>
      <c r="R1155" s="17"/>
      <c r="S1155" s="17"/>
      <c r="T1155" s="5" t="s">
        <v>998</v>
      </c>
      <c r="U1155" s="5" t="s">
        <v>898</v>
      </c>
      <c r="V1155" s="5" t="s">
        <v>899</v>
      </c>
      <c r="W1155" s="5" t="s">
        <v>900</v>
      </c>
      <c r="X1155" s="5" t="s">
        <v>901</v>
      </c>
    </row>
    <row r="1156" spans="1:24">
      <c r="A1156" s="5" t="s">
        <v>1874</v>
      </c>
      <c r="B1156" s="10">
        <v>42275</v>
      </c>
      <c r="C1156" s="10"/>
      <c r="D1156" s="5" t="s">
        <v>1539</v>
      </c>
      <c r="E1156" s="5">
        <v>10010</v>
      </c>
      <c r="F1156" s="5" t="s">
        <v>1364</v>
      </c>
      <c r="G1156" s="5">
        <v>3</v>
      </c>
      <c r="H1156" s="2" t="s">
        <v>997</v>
      </c>
      <c r="I1156" s="2" t="s">
        <v>896</v>
      </c>
      <c r="J1156" s="2" t="s">
        <v>897</v>
      </c>
      <c r="K1156" s="5" t="s">
        <v>1064</v>
      </c>
      <c r="L1156" s="5">
        <v>2645</v>
      </c>
      <c r="M1156" s="5">
        <v>1547</v>
      </c>
      <c r="N1156" s="5" t="s">
        <v>923</v>
      </c>
      <c r="O1156" s="8">
        <v>4</v>
      </c>
      <c r="P1156" s="5">
        <v>4641</v>
      </c>
      <c r="Q1156" s="5">
        <v>7935</v>
      </c>
      <c r="R1156" s="17"/>
      <c r="S1156" s="17"/>
      <c r="T1156" s="5" t="s">
        <v>997</v>
      </c>
      <c r="U1156" s="5" t="s">
        <v>895</v>
      </c>
      <c r="V1156" s="5" t="s">
        <v>896</v>
      </c>
      <c r="W1156" s="5" t="s">
        <v>879</v>
      </c>
      <c r="X1156" s="5" t="s">
        <v>897</v>
      </c>
    </row>
    <row r="1157" spans="1:24">
      <c r="A1157" s="5" t="s">
        <v>1875</v>
      </c>
      <c r="B1157" s="10">
        <v>42277</v>
      </c>
      <c r="C1157" s="10"/>
      <c r="D1157" s="5" t="s">
        <v>1540</v>
      </c>
      <c r="E1157" s="5">
        <v>10006</v>
      </c>
      <c r="F1157" s="5" t="s">
        <v>1489</v>
      </c>
      <c r="G1157" s="5">
        <v>1</v>
      </c>
      <c r="H1157" s="2" t="s">
        <v>1561</v>
      </c>
      <c r="I1157" s="2" t="s">
        <v>882</v>
      </c>
      <c r="J1157" s="2" t="s">
        <v>884</v>
      </c>
      <c r="K1157" s="5" t="s">
        <v>1189</v>
      </c>
      <c r="L1157" s="5">
        <v>4476</v>
      </c>
      <c r="M1157" s="5">
        <v>2494</v>
      </c>
      <c r="N1157" s="5" t="s">
        <v>918</v>
      </c>
      <c r="O1157" s="8">
        <v>5</v>
      </c>
      <c r="P1157" s="5">
        <v>2494</v>
      </c>
      <c r="Q1157" s="5">
        <v>4476</v>
      </c>
      <c r="R1157" s="17"/>
      <c r="S1157" s="17"/>
      <c r="T1157" s="5" t="s">
        <v>1561</v>
      </c>
      <c r="U1157" s="5" t="s">
        <v>881</v>
      </c>
      <c r="V1157" s="5" t="s">
        <v>882</v>
      </c>
      <c r="W1157" s="5" t="s">
        <v>883</v>
      </c>
      <c r="X1157" s="5" t="s">
        <v>884</v>
      </c>
    </row>
    <row r="1158" spans="1:24">
      <c r="A1158" s="5" t="s">
        <v>1876</v>
      </c>
      <c r="B1158" s="10">
        <v>42277</v>
      </c>
      <c r="C1158" s="10"/>
      <c r="D1158" s="5" t="s">
        <v>1543</v>
      </c>
      <c r="E1158" s="5">
        <v>10014</v>
      </c>
      <c r="F1158" s="5" t="s">
        <v>1493</v>
      </c>
      <c r="G1158" s="5">
        <v>1</v>
      </c>
      <c r="H1158" s="2" t="s">
        <v>1001</v>
      </c>
      <c r="I1158" s="2" t="s">
        <v>910</v>
      </c>
      <c r="J1158" s="2" t="s">
        <v>912</v>
      </c>
      <c r="K1158" s="5" t="s">
        <v>1193</v>
      </c>
      <c r="L1158" s="5">
        <v>4799</v>
      </c>
      <c r="M1158" s="5">
        <v>1978</v>
      </c>
      <c r="N1158" s="5" t="s">
        <v>920</v>
      </c>
      <c r="O1158" s="8">
        <v>10</v>
      </c>
      <c r="P1158" s="5">
        <v>1978</v>
      </c>
      <c r="Q1158" s="5">
        <v>4799</v>
      </c>
      <c r="R1158" s="17"/>
      <c r="S1158" s="17"/>
      <c r="T1158" s="5" t="s">
        <v>1001</v>
      </c>
      <c r="U1158" s="5" t="s">
        <v>909</v>
      </c>
      <c r="V1158" s="5" t="s">
        <v>910</v>
      </c>
      <c r="W1158" s="5" t="s">
        <v>911</v>
      </c>
      <c r="X1158" s="5" t="s">
        <v>912</v>
      </c>
    </row>
    <row r="1159" spans="1:24">
      <c r="A1159" s="5" t="s">
        <v>1877</v>
      </c>
      <c r="B1159" s="10">
        <v>42278</v>
      </c>
      <c r="C1159" s="10"/>
      <c r="D1159" s="5" t="s">
        <v>1545</v>
      </c>
      <c r="E1159" s="5">
        <v>10008</v>
      </c>
      <c r="F1159" s="5" t="s">
        <v>1270</v>
      </c>
      <c r="G1159" s="5">
        <v>1</v>
      </c>
      <c r="H1159" s="2" t="s">
        <v>995</v>
      </c>
      <c r="I1159" s="2" t="s">
        <v>889</v>
      </c>
      <c r="J1159" s="2" t="s">
        <v>890</v>
      </c>
      <c r="K1159" s="5" t="s">
        <v>932</v>
      </c>
      <c r="L1159" s="5">
        <v>2895</v>
      </c>
      <c r="M1159" s="5">
        <v>1871</v>
      </c>
      <c r="N1159" s="5" t="s">
        <v>925</v>
      </c>
      <c r="O1159" s="8">
        <v>6</v>
      </c>
      <c r="P1159" s="5">
        <v>1871</v>
      </c>
      <c r="Q1159" s="5">
        <v>2895</v>
      </c>
      <c r="R1159" s="17"/>
      <c r="S1159" s="17"/>
      <c r="T1159" s="5" t="s">
        <v>995</v>
      </c>
      <c r="U1159" s="5" t="s">
        <v>888</v>
      </c>
      <c r="V1159" s="5" t="s">
        <v>889</v>
      </c>
      <c r="W1159" s="5" t="s">
        <v>865</v>
      </c>
      <c r="X1159" s="5" t="s">
        <v>890</v>
      </c>
    </row>
    <row r="1160" spans="1:24">
      <c r="A1160" s="5" t="s">
        <v>1878</v>
      </c>
      <c r="B1160" s="10">
        <v>42278</v>
      </c>
      <c r="C1160" s="10"/>
      <c r="D1160" s="5" t="s">
        <v>1545</v>
      </c>
      <c r="E1160" s="5">
        <v>10005</v>
      </c>
      <c r="F1160" s="5" t="s">
        <v>1334</v>
      </c>
      <c r="G1160" s="5">
        <v>1</v>
      </c>
      <c r="H1160" s="2" t="s">
        <v>993</v>
      </c>
      <c r="I1160" s="2" t="s">
        <v>878</v>
      </c>
      <c r="J1160" s="2" t="s">
        <v>880</v>
      </c>
      <c r="K1160" s="5" t="s">
        <v>1034</v>
      </c>
      <c r="L1160" s="5">
        <v>4914</v>
      </c>
      <c r="M1160" s="5">
        <v>1632</v>
      </c>
      <c r="N1160" s="5" t="s">
        <v>923</v>
      </c>
      <c r="O1160" s="8">
        <v>6</v>
      </c>
      <c r="P1160" s="5">
        <v>1632</v>
      </c>
      <c r="Q1160" s="5">
        <v>4914</v>
      </c>
      <c r="R1160" s="17"/>
      <c r="S1160" s="17"/>
      <c r="T1160" s="5" t="s">
        <v>993</v>
      </c>
      <c r="U1160" s="5" t="s">
        <v>877</v>
      </c>
      <c r="V1160" s="5" t="s">
        <v>878</v>
      </c>
      <c r="W1160" s="5" t="s">
        <v>879</v>
      </c>
      <c r="X1160" s="5" t="s">
        <v>880</v>
      </c>
    </row>
    <row r="1161" spans="1:24">
      <c r="A1161" s="5" t="s">
        <v>1879</v>
      </c>
      <c r="B1161" s="10">
        <v>42278</v>
      </c>
      <c r="C1161" s="10"/>
      <c r="D1161" s="5" t="s">
        <v>1541</v>
      </c>
      <c r="E1161" s="5">
        <v>10013</v>
      </c>
      <c r="F1161" s="5" t="s">
        <v>1418</v>
      </c>
      <c r="G1161" s="5">
        <v>2</v>
      </c>
      <c r="H1161" s="2" t="s">
        <v>1000</v>
      </c>
      <c r="I1161" s="2" t="s">
        <v>906</v>
      </c>
      <c r="J1161" s="2" t="s">
        <v>908</v>
      </c>
      <c r="K1161" s="5" t="s">
        <v>1118</v>
      </c>
      <c r="L1161" s="5">
        <v>4003</v>
      </c>
      <c r="M1161" s="5">
        <v>2255</v>
      </c>
      <c r="N1161" s="5" t="s">
        <v>918</v>
      </c>
      <c r="O1161" s="8">
        <v>8</v>
      </c>
      <c r="P1161" s="5">
        <v>4510</v>
      </c>
      <c r="Q1161" s="5">
        <v>8006</v>
      </c>
      <c r="R1161" s="17"/>
      <c r="S1161" s="17"/>
      <c r="T1161" s="5" t="s">
        <v>1000</v>
      </c>
      <c r="U1161" s="5" t="s">
        <v>905</v>
      </c>
      <c r="V1161" s="5" t="s">
        <v>906</v>
      </c>
      <c r="W1161" s="5" t="s">
        <v>907</v>
      </c>
      <c r="X1161" s="5" t="s">
        <v>908</v>
      </c>
    </row>
    <row r="1162" spans="1:24">
      <c r="A1162" s="5" t="s">
        <v>1880</v>
      </c>
      <c r="B1162" s="10">
        <v>42278</v>
      </c>
      <c r="C1162" s="10"/>
      <c r="D1162" s="5" t="s">
        <v>1543</v>
      </c>
      <c r="E1162" s="5">
        <v>10013</v>
      </c>
      <c r="F1162" s="5" t="s">
        <v>1533</v>
      </c>
      <c r="G1162" s="5">
        <v>48</v>
      </c>
      <c r="H1162" s="2" t="s">
        <v>1000</v>
      </c>
      <c r="I1162" s="2" t="s">
        <v>906</v>
      </c>
      <c r="J1162" s="2" t="s">
        <v>908</v>
      </c>
      <c r="K1162" s="5" t="s">
        <v>1233</v>
      </c>
      <c r="L1162" s="5">
        <v>4548</v>
      </c>
      <c r="M1162" s="5">
        <v>1983</v>
      </c>
      <c r="N1162" s="5" t="s">
        <v>923</v>
      </c>
      <c r="O1162" s="8">
        <v>10</v>
      </c>
      <c r="P1162" s="5">
        <v>95184</v>
      </c>
      <c r="Q1162" s="5">
        <v>218304</v>
      </c>
      <c r="R1162" s="17"/>
      <c r="S1162" s="17"/>
      <c r="T1162" s="5" t="s">
        <v>1000</v>
      </c>
      <c r="U1162" s="5" t="s">
        <v>905</v>
      </c>
      <c r="V1162" s="5" t="s">
        <v>906</v>
      </c>
      <c r="W1162" s="5" t="s">
        <v>907</v>
      </c>
      <c r="X1162" s="5" t="s">
        <v>908</v>
      </c>
    </row>
    <row r="1163" spans="1:24">
      <c r="A1163" s="5" t="s">
        <v>1881</v>
      </c>
      <c r="B1163" s="10">
        <v>42278</v>
      </c>
      <c r="C1163" s="10"/>
      <c r="D1163" s="5" t="s">
        <v>1543</v>
      </c>
      <c r="E1163" s="5">
        <v>10013</v>
      </c>
      <c r="F1163" s="5" t="s">
        <v>1533</v>
      </c>
      <c r="G1163" s="5">
        <v>48</v>
      </c>
      <c r="H1163" s="2" t="s">
        <v>1000</v>
      </c>
      <c r="I1163" s="2" t="s">
        <v>906</v>
      </c>
      <c r="J1163" s="2" t="s">
        <v>908</v>
      </c>
      <c r="K1163" s="5" t="s">
        <v>1233</v>
      </c>
      <c r="L1163" s="5">
        <v>4548</v>
      </c>
      <c r="M1163" s="5">
        <v>1983</v>
      </c>
      <c r="N1163" s="5" t="s">
        <v>923</v>
      </c>
      <c r="O1163" s="8">
        <v>10</v>
      </c>
      <c r="P1163" s="5">
        <v>95184</v>
      </c>
      <c r="Q1163" s="5">
        <v>218304</v>
      </c>
      <c r="R1163" s="17"/>
      <c r="S1163" s="17"/>
      <c r="T1163" s="5" t="s">
        <v>1000</v>
      </c>
      <c r="U1163" s="5" t="s">
        <v>905</v>
      </c>
      <c r="V1163" s="5" t="s">
        <v>906</v>
      </c>
      <c r="W1163" s="5" t="s">
        <v>907</v>
      </c>
      <c r="X1163" s="5" t="s">
        <v>908</v>
      </c>
    </row>
    <row r="1164" spans="1:24">
      <c r="A1164" s="5" t="s">
        <v>1882</v>
      </c>
      <c r="B1164" s="10">
        <v>42280</v>
      </c>
      <c r="C1164" s="10"/>
      <c r="D1164" s="5" t="s">
        <v>1543</v>
      </c>
      <c r="E1164" s="5">
        <v>10008</v>
      </c>
      <c r="F1164" s="5" t="s">
        <v>1489</v>
      </c>
      <c r="G1164" s="5">
        <v>1</v>
      </c>
      <c r="H1164" s="2" t="s">
        <v>995</v>
      </c>
      <c r="I1164" s="2" t="s">
        <v>889</v>
      </c>
      <c r="J1164" s="2" t="s">
        <v>890</v>
      </c>
      <c r="K1164" s="5" t="s">
        <v>1189</v>
      </c>
      <c r="L1164" s="5">
        <v>4476</v>
      </c>
      <c r="M1164" s="5">
        <v>2494</v>
      </c>
      <c r="N1164" s="5" t="s">
        <v>918</v>
      </c>
      <c r="O1164" s="8">
        <v>10</v>
      </c>
      <c r="P1164" s="5">
        <v>2494</v>
      </c>
      <c r="Q1164" s="5">
        <v>4476</v>
      </c>
      <c r="R1164" s="17"/>
      <c r="S1164" s="17"/>
      <c r="T1164" s="5" t="s">
        <v>995</v>
      </c>
      <c r="U1164" s="5" t="s">
        <v>888</v>
      </c>
      <c r="V1164" s="5" t="s">
        <v>889</v>
      </c>
      <c r="W1164" s="5" t="s">
        <v>865</v>
      </c>
      <c r="X1164" s="5" t="s">
        <v>890</v>
      </c>
    </row>
    <row r="1165" spans="1:24">
      <c r="A1165" s="5" t="s">
        <v>1883</v>
      </c>
      <c r="B1165" s="10">
        <v>42281</v>
      </c>
      <c r="C1165" s="10"/>
      <c r="D1165" s="5" t="s">
        <v>1543</v>
      </c>
      <c r="E1165" s="5">
        <v>10004</v>
      </c>
      <c r="F1165" s="5" t="s">
        <v>1470</v>
      </c>
      <c r="G1165" s="5">
        <v>2</v>
      </c>
      <c r="H1165" s="2" t="s">
        <v>992</v>
      </c>
      <c r="I1165" s="2" t="s">
        <v>864</v>
      </c>
      <c r="J1165" s="2" t="s">
        <v>876</v>
      </c>
      <c r="K1165" s="5" t="s">
        <v>1170</v>
      </c>
      <c r="L1165" s="5">
        <v>2509</v>
      </c>
      <c r="M1165" s="5">
        <v>1452</v>
      </c>
      <c r="N1165" s="5" t="s">
        <v>918</v>
      </c>
      <c r="O1165" s="8">
        <v>10</v>
      </c>
      <c r="P1165" s="5">
        <v>2904</v>
      </c>
      <c r="Q1165" s="5">
        <v>5018</v>
      </c>
      <c r="R1165" s="17"/>
      <c r="S1165" s="17"/>
      <c r="T1165" s="5" t="s">
        <v>992</v>
      </c>
      <c r="U1165" s="5" t="s">
        <v>875</v>
      </c>
      <c r="V1165" s="5" t="s">
        <v>864</v>
      </c>
      <c r="W1165" s="5" t="s">
        <v>865</v>
      </c>
      <c r="X1165" s="5" t="s">
        <v>876</v>
      </c>
    </row>
    <row r="1166" spans="1:24">
      <c r="A1166" s="5" t="s">
        <v>1884</v>
      </c>
      <c r="B1166" s="10">
        <v>42286</v>
      </c>
      <c r="C1166" s="10"/>
      <c r="D1166" s="5" t="s">
        <v>1545</v>
      </c>
      <c r="E1166" s="5">
        <v>10001</v>
      </c>
      <c r="F1166" s="5" t="s">
        <v>1314</v>
      </c>
      <c r="G1166" s="5">
        <v>1</v>
      </c>
      <c r="H1166" s="2" t="s">
        <v>1562</v>
      </c>
      <c r="I1166" s="2" t="s">
        <v>864</v>
      </c>
      <c r="J1166" s="2" t="s">
        <v>866</v>
      </c>
      <c r="K1166" s="5" t="s">
        <v>951</v>
      </c>
      <c r="L1166" s="5">
        <v>4610</v>
      </c>
      <c r="M1166" s="5">
        <v>2176</v>
      </c>
      <c r="N1166" s="5" t="s">
        <v>918</v>
      </c>
      <c r="O1166" s="8">
        <v>6</v>
      </c>
      <c r="P1166" s="5">
        <v>2176</v>
      </c>
      <c r="Q1166" s="5">
        <v>4610</v>
      </c>
      <c r="R1166" s="17"/>
      <c r="S1166" s="17"/>
      <c r="T1166" s="5" t="s">
        <v>1562</v>
      </c>
      <c r="U1166" s="5" t="s">
        <v>863</v>
      </c>
      <c r="V1166" s="5" t="s">
        <v>864</v>
      </c>
      <c r="W1166" s="5" t="s">
        <v>865</v>
      </c>
      <c r="X1166" s="5" t="s">
        <v>866</v>
      </c>
    </row>
    <row r="1167" spans="1:24">
      <c r="A1167" s="5" t="s">
        <v>1885</v>
      </c>
      <c r="B1167" s="10">
        <v>42287</v>
      </c>
      <c r="C1167" s="10"/>
      <c r="D1167" s="5" t="s">
        <v>1545</v>
      </c>
      <c r="E1167" s="5">
        <v>10003</v>
      </c>
      <c r="F1167" s="5" t="s">
        <v>1463</v>
      </c>
      <c r="G1167" s="5">
        <v>3</v>
      </c>
      <c r="H1167" s="2" t="s">
        <v>991</v>
      </c>
      <c r="I1167" s="2" t="s">
        <v>872</v>
      </c>
      <c r="J1167" s="2" t="s">
        <v>874</v>
      </c>
      <c r="K1167" s="5" t="s">
        <v>1163</v>
      </c>
      <c r="L1167" s="5">
        <v>4574</v>
      </c>
      <c r="M1167" s="5">
        <v>2068</v>
      </c>
      <c r="N1167" s="5" t="s">
        <v>918</v>
      </c>
      <c r="O1167" s="8">
        <v>6</v>
      </c>
      <c r="P1167" s="5">
        <v>6204</v>
      </c>
      <c r="Q1167" s="5">
        <v>13722</v>
      </c>
      <c r="R1167" s="17"/>
      <c r="S1167" s="17"/>
      <c r="T1167" s="5" t="s">
        <v>991</v>
      </c>
      <c r="U1167" s="5" t="s">
        <v>871</v>
      </c>
      <c r="V1167" s="5" t="s">
        <v>872</v>
      </c>
      <c r="W1167" s="5" t="s">
        <v>873</v>
      </c>
      <c r="X1167" s="5" t="s">
        <v>874</v>
      </c>
    </row>
    <row r="1168" spans="1:24">
      <c r="A1168" s="5" t="s">
        <v>1886</v>
      </c>
      <c r="B1168" s="10">
        <v>42289</v>
      </c>
      <c r="C1168" s="10"/>
      <c r="D1168" s="5" t="s">
        <v>1544</v>
      </c>
      <c r="E1168" s="5">
        <v>10010</v>
      </c>
      <c r="F1168" s="5" t="s">
        <v>1514</v>
      </c>
      <c r="G1168" s="5">
        <v>1</v>
      </c>
      <c r="H1168" s="2" t="s">
        <v>997</v>
      </c>
      <c r="I1168" s="2" t="s">
        <v>896</v>
      </c>
      <c r="J1168" s="2" t="s">
        <v>897</v>
      </c>
      <c r="K1168" s="5" t="s">
        <v>1214</v>
      </c>
      <c r="L1168" s="5">
        <v>4309</v>
      </c>
      <c r="M1168" s="5">
        <v>1779</v>
      </c>
      <c r="N1168" s="5" t="s">
        <v>918</v>
      </c>
      <c r="O1168" s="8">
        <v>3</v>
      </c>
      <c r="P1168" s="5">
        <v>1779</v>
      </c>
      <c r="Q1168" s="5">
        <v>4309</v>
      </c>
      <c r="R1168" s="17"/>
      <c r="S1168" s="17"/>
      <c r="T1168" s="5" t="s">
        <v>997</v>
      </c>
      <c r="U1168" s="5" t="s">
        <v>895</v>
      </c>
      <c r="V1168" s="5" t="s">
        <v>896</v>
      </c>
      <c r="W1168" s="5" t="s">
        <v>879</v>
      </c>
      <c r="X1168" s="5" t="s">
        <v>897</v>
      </c>
    </row>
    <row r="1169" spans="1:24">
      <c r="A1169" s="5" t="s">
        <v>1887</v>
      </c>
      <c r="B1169" s="10">
        <v>42291</v>
      </c>
      <c r="C1169" s="10"/>
      <c r="D1169" s="5" t="s">
        <v>1545</v>
      </c>
      <c r="E1169" s="5">
        <v>10005</v>
      </c>
      <c r="F1169" s="5" t="s">
        <v>1336</v>
      </c>
      <c r="G1169" s="5">
        <v>1</v>
      </c>
      <c r="H1169" s="2" t="s">
        <v>993</v>
      </c>
      <c r="I1169" s="2" t="s">
        <v>878</v>
      </c>
      <c r="J1169" s="2" t="s">
        <v>880</v>
      </c>
      <c r="K1169" s="5" t="s">
        <v>1036</v>
      </c>
      <c r="L1169" s="5">
        <v>3025</v>
      </c>
      <c r="M1169" s="5">
        <v>1863</v>
      </c>
      <c r="N1169" s="5" t="s">
        <v>918</v>
      </c>
      <c r="O1169" s="8">
        <v>6</v>
      </c>
      <c r="P1169" s="5">
        <v>1863</v>
      </c>
      <c r="Q1169" s="5">
        <v>3025</v>
      </c>
      <c r="R1169" s="17"/>
      <c r="S1169" s="17"/>
      <c r="T1169" s="5" t="s">
        <v>993</v>
      </c>
      <c r="U1169" s="5" t="s">
        <v>877</v>
      </c>
      <c r="V1169" s="5" t="s">
        <v>878</v>
      </c>
      <c r="W1169" s="5" t="s">
        <v>879</v>
      </c>
      <c r="X1169" s="5" t="s">
        <v>880</v>
      </c>
    </row>
    <row r="1170" spans="1:24">
      <c r="A1170" s="5" t="s">
        <v>1888</v>
      </c>
      <c r="B1170" s="10">
        <v>42293</v>
      </c>
      <c r="C1170" s="10"/>
      <c r="D1170" s="5" t="s">
        <v>1545</v>
      </c>
      <c r="E1170" s="5">
        <v>10003</v>
      </c>
      <c r="F1170" s="5" t="s">
        <v>1312</v>
      </c>
      <c r="G1170" s="5">
        <v>1</v>
      </c>
      <c r="H1170" s="2" t="s">
        <v>991</v>
      </c>
      <c r="I1170" s="2" t="s">
        <v>872</v>
      </c>
      <c r="J1170" s="2" t="s">
        <v>874</v>
      </c>
      <c r="K1170" s="5" t="s">
        <v>1017</v>
      </c>
      <c r="L1170" s="5">
        <v>3566</v>
      </c>
      <c r="M1170" s="5">
        <v>2276</v>
      </c>
      <c r="N1170" s="5" t="s">
        <v>918</v>
      </c>
      <c r="O1170" s="8">
        <v>6</v>
      </c>
      <c r="P1170" s="5">
        <v>2276</v>
      </c>
      <c r="Q1170" s="5">
        <v>3566</v>
      </c>
      <c r="R1170" s="17"/>
      <c r="S1170" s="17"/>
      <c r="T1170" s="5" t="s">
        <v>991</v>
      </c>
      <c r="U1170" s="5" t="s">
        <v>871</v>
      </c>
      <c r="V1170" s="5" t="s">
        <v>872</v>
      </c>
      <c r="W1170" s="5" t="s">
        <v>873</v>
      </c>
      <c r="X1170" s="5" t="s">
        <v>874</v>
      </c>
    </row>
    <row r="1171" spans="1:24">
      <c r="A1171" s="5" t="s">
        <v>1889</v>
      </c>
      <c r="B1171" s="10">
        <v>42295</v>
      </c>
      <c r="C1171" s="10"/>
      <c r="D1171" s="5" t="s">
        <v>1543</v>
      </c>
      <c r="E1171" s="5">
        <v>10005</v>
      </c>
      <c r="F1171" s="5" t="s">
        <v>1526</v>
      </c>
      <c r="G1171" s="5">
        <v>1</v>
      </c>
      <c r="H1171" s="2" t="s">
        <v>993</v>
      </c>
      <c r="I1171" s="2" t="s">
        <v>878</v>
      </c>
      <c r="J1171" s="2" t="s">
        <v>880</v>
      </c>
      <c r="K1171" s="5" t="s">
        <v>1226</v>
      </c>
      <c r="L1171" s="5">
        <v>3994</v>
      </c>
      <c r="M1171" s="5">
        <v>1799</v>
      </c>
      <c r="N1171" s="5" t="s">
        <v>918</v>
      </c>
      <c r="O1171" s="8">
        <v>10</v>
      </c>
      <c r="P1171" s="5">
        <v>1799</v>
      </c>
      <c r="Q1171" s="5">
        <v>3994</v>
      </c>
      <c r="R1171" s="17"/>
      <c r="S1171" s="17"/>
      <c r="T1171" s="5" t="s">
        <v>993</v>
      </c>
      <c r="U1171" s="5" t="s">
        <v>877</v>
      </c>
      <c r="V1171" s="5" t="s">
        <v>878</v>
      </c>
      <c r="W1171" s="5" t="s">
        <v>879</v>
      </c>
      <c r="X1171" s="5" t="s">
        <v>880</v>
      </c>
    </row>
    <row r="1172" spans="1:24">
      <c r="A1172" s="5" t="s">
        <v>1890</v>
      </c>
      <c r="B1172" s="10">
        <v>42295</v>
      </c>
      <c r="C1172" s="10"/>
      <c r="D1172" s="5" t="s">
        <v>1541</v>
      </c>
      <c r="E1172" s="5">
        <v>10003</v>
      </c>
      <c r="F1172" s="5" t="s">
        <v>1450</v>
      </c>
      <c r="G1172" s="5">
        <v>1</v>
      </c>
      <c r="H1172" s="2" t="s">
        <v>991</v>
      </c>
      <c r="I1172" s="2" t="s">
        <v>872</v>
      </c>
      <c r="J1172" s="2" t="s">
        <v>874</v>
      </c>
      <c r="K1172" s="5" t="s">
        <v>1150</v>
      </c>
      <c r="L1172" s="5">
        <v>4006</v>
      </c>
      <c r="M1172" s="5">
        <v>1898</v>
      </c>
      <c r="N1172" s="5" t="s">
        <v>918</v>
      </c>
      <c r="O1172" s="8">
        <v>8</v>
      </c>
      <c r="P1172" s="5">
        <v>1898</v>
      </c>
      <c r="Q1172" s="5">
        <v>4006</v>
      </c>
      <c r="R1172" s="17"/>
      <c r="S1172" s="17"/>
      <c r="T1172" s="5" t="s">
        <v>991</v>
      </c>
      <c r="U1172" s="5" t="s">
        <v>871</v>
      </c>
      <c r="V1172" s="5" t="s">
        <v>872</v>
      </c>
      <c r="W1172" s="5" t="s">
        <v>873</v>
      </c>
      <c r="X1172" s="5" t="s">
        <v>874</v>
      </c>
    </row>
    <row r="1173" spans="1:24">
      <c r="A1173" s="5" t="s">
        <v>1891</v>
      </c>
      <c r="B1173" s="10">
        <v>42295</v>
      </c>
      <c r="C1173" s="10"/>
      <c r="D1173" s="5" t="s">
        <v>1544</v>
      </c>
      <c r="E1173" s="5">
        <v>10001</v>
      </c>
      <c r="F1173" s="5" t="s">
        <v>1537</v>
      </c>
      <c r="G1173" s="5">
        <v>3</v>
      </c>
      <c r="H1173" s="2" t="s">
        <v>1562</v>
      </c>
      <c r="I1173" s="2" t="s">
        <v>864</v>
      </c>
      <c r="J1173" s="2" t="s">
        <v>866</v>
      </c>
      <c r="K1173" s="5" t="s">
        <v>1237</v>
      </c>
      <c r="L1173" s="5">
        <v>4305</v>
      </c>
      <c r="M1173" s="5">
        <v>1703</v>
      </c>
      <c r="N1173" s="5" t="s">
        <v>920</v>
      </c>
      <c r="O1173" s="8">
        <v>3</v>
      </c>
      <c r="P1173" s="5">
        <v>5109</v>
      </c>
      <c r="Q1173" s="5">
        <v>12915</v>
      </c>
      <c r="R1173" s="17"/>
      <c r="S1173" s="17"/>
      <c r="T1173" s="5" t="s">
        <v>1562</v>
      </c>
      <c r="U1173" s="5" t="s">
        <v>863</v>
      </c>
      <c r="V1173" s="5" t="s">
        <v>864</v>
      </c>
      <c r="W1173" s="5" t="s">
        <v>865</v>
      </c>
      <c r="X1173" s="5" t="s">
        <v>866</v>
      </c>
    </row>
    <row r="1174" spans="1:24">
      <c r="A1174" s="5" t="s">
        <v>1892</v>
      </c>
      <c r="B1174" s="10">
        <v>42297</v>
      </c>
      <c r="C1174" s="10"/>
      <c r="D1174" s="5" t="s">
        <v>1542</v>
      </c>
      <c r="E1174" s="5">
        <v>10014</v>
      </c>
      <c r="F1174" s="5" t="s">
        <v>1519</v>
      </c>
      <c r="G1174" s="5">
        <v>1</v>
      </c>
      <c r="H1174" s="2" t="s">
        <v>1001</v>
      </c>
      <c r="I1174" s="2" t="s">
        <v>910</v>
      </c>
      <c r="J1174" s="2" t="s">
        <v>912</v>
      </c>
      <c r="K1174" s="5" t="s">
        <v>1219</v>
      </c>
      <c r="L1174" s="5">
        <v>3339</v>
      </c>
      <c r="M1174" s="5">
        <v>2274</v>
      </c>
      <c r="N1174" s="5" t="s">
        <v>918</v>
      </c>
      <c r="O1174" s="8">
        <v>4</v>
      </c>
      <c r="P1174" s="5">
        <v>2274</v>
      </c>
      <c r="Q1174" s="5">
        <v>3339</v>
      </c>
      <c r="R1174" s="17"/>
      <c r="S1174" s="17"/>
      <c r="T1174" s="5" t="s">
        <v>1001</v>
      </c>
      <c r="U1174" s="5" t="s">
        <v>909</v>
      </c>
      <c r="V1174" s="5" t="s">
        <v>910</v>
      </c>
      <c r="W1174" s="5" t="s">
        <v>911</v>
      </c>
      <c r="X1174" s="5" t="s">
        <v>912</v>
      </c>
    </row>
    <row r="1175" spans="1:24">
      <c r="A1175" s="5" t="s">
        <v>1893</v>
      </c>
      <c r="B1175" s="10">
        <v>42297</v>
      </c>
      <c r="C1175" s="10"/>
      <c r="D1175" s="5" t="s">
        <v>1540</v>
      </c>
      <c r="E1175" s="5">
        <v>10009</v>
      </c>
      <c r="F1175" s="5" t="s">
        <v>1437</v>
      </c>
      <c r="G1175" s="5">
        <v>1</v>
      </c>
      <c r="H1175" s="2" t="s">
        <v>996</v>
      </c>
      <c r="I1175" s="2" t="s">
        <v>892</v>
      </c>
      <c r="J1175" s="2" t="s">
        <v>894</v>
      </c>
      <c r="K1175" s="5" t="s">
        <v>1137</v>
      </c>
      <c r="L1175" s="5">
        <v>3580</v>
      </c>
      <c r="M1175" s="5">
        <v>2012</v>
      </c>
      <c r="N1175" s="5" t="s">
        <v>925</v>
      </c>
      <c r="O1175" s="8">
        <v>5</v>
      </c>
      <c r="P1175" s="5">
        <v>2012</v>
      </c>
      <c r="Q1175" s="5">
        <v>3580</v>
      </c>
      <c r="R1175" s="17"/>
      <c r="S1175" s="17"/>
      <c r="T1175" s="5" t="s">
        <v>996</v>
      </c>
      <c r="U1175" s="5" t="s">
        <v>891</v>
      </c>
      <c r="V1175" s="5" t="s">
        <v>892</v>
      </c>
      <c r="W1175" s="5" t="s">
        <v>893</v>
      </c>
      <c r="X1175" s="5" t="s">
        <v>894</v>
      </c>
    </row>
    <row r="1176" spans="1:24">
      <c r="A1176" s="5" t="s">
        <v>1894</v>
      </c>
      <c r="B1176" s="10">
        <v>42297</v>
      </c>
      <c r="C1176" s="10"/>
      <c r="D1176" s="5" t="s">
        <v>1541</v>
      </c>
      <c r="E1176" s="5">
        <v>10012</v>
      </c>
      <c r="F1176" s="5" t="s">
        <v>1508</v>
      </c>
      <c r="G1176" s="5">
        <v>3</v>
      </c>
      <c r="H1176" s="2" t="s">
        <v>999</v>
      </c>
      <c r="I1176" s="2" t="s">
        <v>903</v>
      </c>
      <c r="J1176" s="2" t="s">
        <v>904</v>
      </c>
      <c r="K1176" s="5" t="s">
        <v>1208</v>
      </c>
      <c r="L1176" s="5">
        <v>4069</v>
      </c>
      <c r="M1176" s="5">
        <v>1545</v>
      </c>
      <c r="N1176" s="5" t="s">
        <v>918</v>
      </c>
      <c r="O1176" s="8">
        <v>8</v>
      </c>
      <c r="P1176" s="5">
        <v>4635</v>
      </c>
      <c r="Q1176" s="5">
        <v>12207</v>
      </c>
      <c r="R1176" s="17"/>
      <c r="S1176" s="17"/>
      <c r="T1176" s="5" t="s">
        <v>999</v>
      </c>
      <c r="U1176" s="5" t="s">
        <v>902</v>
      </c>
      <c r="V1176" s="5" t="s">
        <v>903</v>
      </c>
      <c r="W1176" s="5" t="s">
        <v>879</v>
      </c>
      <c r="X1176" s="5" t="s">
        <v>904</v>
      </c>
    </row>
    <row r="1177" spans="1:24">
      <c r="A1177" s="5" t="s">
        <v>1895</v>
      </c>
      <c r="B1177" s="10">
        <v>42299</v>
      </c>
      <c r="C1177" s="10"/>
      <c r="D1177" s="5" t="s">
        <v>1545</v>
      </c>
      <c r="E1177" s="5">
        <v>10001</v>
      </c>
      <c r="F1177" s="5" t="s">
        <v>1509</v>
      </c>
      <c r="G1177" s="5">
        <v>1</v>
      </c>
      <c r="H1177" s="2" t="s">
        <v>1562</v>
      </c>
      <c r="I1177" s="2" t="s">
        <v>864</v>
      </c>
      <c r="J1177" s="2" t="s">
        <v>866</v>
      </c>
      <c r="K1177" s="5" t="s">
        <v>1209</v>
      </c>
      <c r="L1177" s="5">
        <v>3388</v>
      </c>
      <c r="M1177" s="5">
        <v>1454</v>
      </c>
      <c r="N1177" s="5" t="s">
        <v>923</v>
      </c>
      <c r="O1177" s="8">
        <v>6</v>
      </c>
      <c r="P1177" s="5">
        <v>1454</v>
      </c>
      <c r="Q1177" s="5">
        <v>3388</v>
      </c>
      <c r="R1177" s="17"/>
      <c r="S1177" s="17"/>
      <c r="T1177" s="5" t="s">
        <v>1562</v>
      </c>
      <c r="U1177" s="5" t="s">
        <v>863</v>
      </c>
      <c r="V1177" s="5" t="s">
        <v>864</v>
      </c>
      <c r="W1177" s="5" t="s">
        <v>865</v>
      </c>
      <c r="X1177" s="5" t="s">
        <v>866</v>
      </c>
    </row>
    <row r="1178" spans="1:24">
      <c r="A1178" s="5" t="s">
        <v>1896</v>
      </c>
      <c r="B1178" s="10">
        <v>42299</v>
      </c>
      <c r="C1178" s="10"/>
      <c r="D1178" s="5" t="s">
        <v>1546</v>
      </c>
      <c r="E1178" s="5">
        <v>10010</v>
      </c>
      <c r="F1178" s="5" t="s">
        <v>1287</v>
      </c>
      <c r="G1178" s="5">
        <v>2</v>
      </c>
      <c r="H1178" s="2" t="s">
        <v>997</v>
      </c>
      <c r="I1178" s="2" t="s">
        <v>896</v>
      </c>
      <c r="J1178" s="2" t="s">
        <v>897</v>
      </c>
      <c r="K1178" s="5" t="s">
        <v>937</v>
      </c>
      <c r="L1178" s="5">
        <v>2500</v>
      </c>
      <c r="M1178" s="5">
        <v>1914</v>
      </c>
      <c r="N1178" s="5" t="s">
        <v>931</v>
      </c>
      <c r="O1178" s="8">
        <v>4</v>
      </c>
      <c r="P1178" s="5">
        <v>3828</v>
      </c>
      <c r="Q1178" s="5">
        <v>5000</v>
      </c>
      <c r="R1178" s="17"/>
      <c r="S1178" s="17"/>
      <c r="T1178" s="5" t="s">
        <v>997</v>
      </c>
      <c r="U1178" s="5" t="s">
        <v>895</v>
      </c>
      <c r="V1178" s="5" t="s">
        <v>896</v>
      </c>
      <c r="W1178" s="5" t="s">
        <v>879</v>
      </c>
      <c r="X1178" s="5" t="s">
        <v>897</v>
      </c>
    </row>
    <row r="1179" spans="1:24">
      <c r="A1179" s="5" t="s">
        <v>1897</v>
      </c>
      <c r="B1179" s="10">
        <v>42300</v>
      </c>
      <c r="C1179" s="10"/>
      <c r="D1179" s="5" t="s">
        <v>1544</v>
      </c>
      <c r="E1179" s="5">
        <v>10014</v>
      </c>
      <c r="F1179" s="5" t="s">
        <v>1327</v>
      </c>
      <c r="G1179" s="5">
        <v>1</v>
      </c>
      <c r="H1179" s="2" t="s">
        <v>1001</v>
      </c>
      <c r="I1179" s="2" t="s">
        <v>910</v>
      </c>
      <c r="J1179" s="2" t="s">
        <v>912</v>
      </c>
      <c r="K1179" s="5" t="s">
        <v>1027</v>
      </c>
      <c r="L1179" s="5">
        <v>4239</v>
      </c>
      <c r="M1179" s="5">
        <v>1860</v>
      </c>
      <c r="N1179" s="5" t="s">
        <v>918</v>
      </c>
      <c r="O1179" s="8">
        <v>3</v>
      </c>
      <c r="P1179" s="5">
        <v>1860</v>
      </c>
      <c r="Q1179" s="5">
        <v>4239</v>
      </c>
      <c r="R1179" s="17"/>
      <c r="S1179" s="17"/>
      <c r="T1179" s="5" t="s">
        <v>1001</v>
      </c>
      <c r="U1179" s="5" t="s">
        <v>909</v>
      </c>
      <c r="V1179" s="5" t="s">
        <v>910</v>
      </c>
      <c r="W1179" s="5" t="s">
        <v>911</v>
      </c>
      <c r="X1179" s="5" t="s">
        <v>912</v>
      </c>
    </row>
    <row r="1180" spans="1:24">
      <c r="A1180" s="5" t="s">
        <v>1898</v>
      </c>
      <c r="B1180" s="10">
        <v>42300</v>
      </c>
      <c r="C1180" s="10"/>
      <c r="D1180" s="5" t="s">
        <v>1541</v>
      </c>
      <c r="E1180" s="5">
        <v>10004</v>
      </c>
      <c r="F1180" s="5" t="s">
        <v>1529</v>
      </c>
      <c r="G1180" s="5">
        <v>1</v>
      </c>
      <c r="H1180" s="2" t="s">
        <v>992</v>
      </c>
      <c r="I1180" s="2" t="s">
        <v>864</v>
      </c>
      <c r="J1180" s="2" t="s">
        <v>876</v>
      </c>
      <c r="K1180" s="5" t="s">
        <v>1229</v>
      </c>
      <c r="L1180" s="5">
        <v>4382</v>
      </c>
      <c r="M1180" s="5">
        <v>1298</v>
      </c>
      <c r="N1180" s="5" t="s">
        <v>923</v>
      </c>
      <c r="O1180" s="8">
        <v>8</v>
      </c>
      <c r="P1180" s="5">
        <v>1298</v>
      </c>
      <c r="Q1180" s="5">
        <v>4382</v>
      </c>
      <c r="R1180" s="17"/>
      <c r="S1180" s="17"/>
      <c r="T1180" s="5" t="s">
        <v>992</v>
      </c>
      <c r="U1180" s="5" t="s">
        <v>875</v>
      </c>
      <c r="V1180" s="5" t="s">
        <v>864</v>
      </c>
      <c r="W1180" s="5" t="s">
        <v>865</v>
      </c>
      <c r="X1180" s="5" t="s">
        <v>876</v>
      </c>
    </row>
    <row r="1181" spans="1:24">
      <c r="A1181" s="5" t="s">
        <v>1899</v>
      </c>
      <c r="B1181" s="10">
        <v>42302</v>
      </c>
      <c r="C1181" s="10"/>
      <c r="D1181" s="5" t="s">
        <v>1542</v>
      </c>
      <c r="E1181" s="5">
        <v>10015</v>
      </c>
      <c r="F1181" s="5" t="s">
        <v>1486</v>
      </c>
      <c r="G1181" s="5">
        <v>1</v>
      </c>
      <c r="H1181" s="2" t="s">
        <v>1002</v>
      </c>
      <c r="I1181" s="2" t="s">
        <v>914</v>
      </c>
      <c r="J1181" s="2" t="s">
        <v>915</v>
      </c>
      <c r="K1181" s="5" t="s">
        <v>1186</v>
      </c>
      <c r="L1181" s="5">
        <v>3555</v>
      </c>
      <c r="M1181" s="5">
        <v>1564</v>
      </c>
      <c r="N1181" s="5" t="s">
        <v>918</v>
      </c>
      <c r="O1181" s="8">
        <v>4</v>
      </c>
      <c r="P1181" s="5">
        <v>1564</v>
      </c>
      <c r="Q1181" s="5">
        <v>3555</v>
      </c>
      <c r="R1181" s="17"/>
      <c r="S1181" s="17"/>
      <c r="T1181" s="5" t="s">
        <v>1002</v>
      </c>
      <c r="U1181" s="5" t="s">
        <v>913</v>
      </c>
      <c r="V1181" s="5" t="s">
        <v>914</v>
      </c>
      <c r="W1181" s="5" t="s">
        <v>907</v>
      </c>
      <c r="X1181" s="5" t="s">
        <v>915</v>
      </c>
    </row>
    <row r="1182" spans="1:24">
      <c r="A1182" s="5" t="s">
        <v>1900</v>
      </c>
      <c r="B1182" s="10">
        <v>42302</v>
      </c>
      <c r="C1182" s="10"/>
      <c r="D1182" s="5" t="s">
        <v>1542</v>
      </c>
      <c r="E1182" s="5">
        <v>10009</v>
      </c>
      <c r="F1182" s="5" t="s">
        <v>1340</v>
      </c>
      <c r="G1182" s="5">
        <v>1</v>
      </c>
      <c r="H1182" s="2" t="s">
        <v>996</v>
      </c>
      <c r="I1182" s="2" t="s">
        <v>892</v>
      </c>
      <c r="J1182" s="2" t="s">
        <v>894</v>
      </c>
      <c r="K1182" s="5" t="s">
        <v>1040</v>
      </c>
      <c r="L1182" s="5">
        <v>3694</v>
      </c>
      <c r="M1182" s="5">
        <v>1616</v>
      </c>
      <c r="N1182" s="5" t="s">
        <v>923</v>
      </c>
      <c r="O1182" s="8">
        <v>4</v>
      </c>
      <c r="P1182" s="5">
        <v>1616</v>
      </c>
      <c r="Q1182" s="5">
        <v>3694</v>
      </c>
      <c r="R1182" s="17"/>
      <c r="S1182" s="17"/>
      <c r="T1182" s="5" t="s">
        <v>996</v>
      </c>
      <c r="U1182" s="5" t="s">
        <v>891</v>
      </c>
      <c r="V1182" s="5" t="s">
        <v>892</v>
      </c>
      <c r="W1182" s="5" t="s">
        <v>893</v>
      </c>
      <c r="X1182" s="5" t="s">
        <v>894</v>
      </c>
    </row>
    <row r="1183" spans="1:24">
      <c r="A1183" s="5" t="s">
        <v>1901</v>
      </c>
      <c r="B1183" s="10">
        <v>42302</v>
      </c>
      <c r="C1183" s="10"/>
      <c r="D1183" s="5" t="s">
        <v>1543</v>
      </c>
      <c r="E1183" s="5">
        <v>10005</v>
      </c>
      <c r="F1183" s="5" t="s">
        <v>1467</v>
      </c>
      <c r="G1183" s="5">
        <v>1</v>
      </c>
      <c r="H1183" s="2" t="s">
        <v>993</v>
      </c>
      <c r="I1183" s="2" t="s">
        <v>878</v>
      </c>
      <c r="J1183" s="2" t="s">
        <v>880</v>
      </c>
      <c r="K1183" s="5" t="s">
        <v>1167</v>
      </c>
      <c r="L1183" s="5">
        <v>3912</v>
      </c>
      <c r="M1183" s="5">
        <v>1569</v>
      </c>
      <c r="N1183" s="5" t="s">
        <v>918</v>
      </c>
      <c r="O1183" s="8">
        <v>10</v>
      </c>
      <c r="P1183" s="5">
        <v>1569</v>
      </c>
      <c r="Q1183" s="5">
        <v>3912</v>
      </c>
      <c r="R1183" s="17"/>
      <c r="S1183" s="17"/>
      <c r="T1183" s="5" t="s">
        <v>993</v>
      </c>
      <c r="U1183" s="5" t="s">
        <v>877</v>
      </c>
      <c r="V1183" s="5" t="s">
        <v>878</v>
      </c>
      <c r="W1183" s="5" t="s">
        <v>879</v>
      </c>
      <c r="X1183" s="5" t="s">
        <v>880</v>
      </c>
    </row>
    <row r="1184" spans="1:24">
      <c r="A1184" s="5" t="s">
        <v>1902</v>
      </c>
      <c r="B1184" s="10">
        <v>42302</v>
      </c>
      <c r="C1184" s="10"/>
      <c r="D1184" s="5" t="s">
        <v>1541</v>
      </c>
      <c r="E1184" s="5">
        <v>10012</v>
      </c>
      <c r="F1184" s="5" t="s">
        <v>1483</v>
      </c>
      <c r="G1184" s="5">
        <v>1</v>
      </c>
      <c r="H1184" s="2" t="s">
        <v>999</v>
      </c>
      <c r="I1184" s="2" t="s">
        <v>903</v>
      </c>
      <c r="J1184" s="2" t="s">
        <v>904</v>
      </c>
      <c r="K1184" s="5" t="s">
        <v>1183</v>
      </c>
      <c r="L1184" s="5">
        <v>4874</v>
      </c>
      <c r="M1184" s="5">
        <v>1503</v>
      </c>
      <c r="N1184" s="5" t="s">
        <v>918</v>
      </c>
      <c r="O1184" s="8">
        <v>8</v>
      </c>
      <c r="P1184" s="5">
        <v>1503</v>
      </c>
      <c r="Q1184" s="5">
        <v>4874</v>
      </c>
      <c r="R1184" s="17"/>
      <c r="S1184" s="17"/>
      <c r="T1184" s="5" t="s">
        <v>999</v>
      </c>
      <c r="U1184" s="5" t="s">
        <v>902</v>
      </c>
      <c r="V1184" s="5" t="s">
        <v>903</v>
      </c>
      <c r="W1184" s="5" t="s">
        <v>879</v>
      </c>
      <c r="X1184" s="5" t="s">
        <v>904</v>
      </c>
    </row>
    <row r="1185" spans="1:24">
      <c r="A1185" s="5" t="s">
        <v>1903</v>
      </c>
      <c r="B1185" s="10">
        <v>42302</v>
      </c>
      <c r="C1185" s="10"/>
      <c r="D1185" s="5" t="s">
        <v>1544</v>
      </c>
      <c r="E1185" s="5">
        <v>10001</v>
      </c>
      <c r="F1185" s="5" t="s">
        <v>1396</v>
      </c>
      <c r="G1185" s="5">
        <v>3</v>
      </c>
      <c r="H1185" s="2" t="s">
        <v>1562</v>
      </c>
      <c r="I1185" s="2" t="s">
        <v>864</v>
      </c>
      <c r="J1185" s="2" t="s">
        <v>866</v>
      </c>
      <c r="K1185" s="5" t="s">
        <v>1096</v>
      </c>
      <c r="L1185" s="5">
        <v>4741</v>
      </c>
      <c r="M1185" s="5">
        <v>1849</v>
      </c>
      <c r="N1185" s="5" t="s">
        <v>923</v>
      </c>
      <c r="O1185" s="8">
        <v>3</v>
      </c>
      <c r="P1185" s="5">
        <v>5547</v>
      </c>
      <c r="Q1185" s="5">
        <v>14223</v>
      </c>
      <c r="R1185" s="17"/>
      <c r="S1185" s="17"/>
      <c r="T1185" s="5" t="s">
        <v>1562</v>
      </c>
      <c r="U1185" s="5" t="s">
        <v>863</v>
      </c>
      <c r="V1185" s="5" t="s">
        <v>864</v>
      </c>
      <c r="W1185" s="5" t="s">
        <v>865</v>
      </c>
      <c r="X1185" s="5" t="s">
        <v>866</v>
      </c>
    </row>
    <row r="1186" spans="1:24">
      <c r="A1186" s="5" t="s">
        <v>1904</v>
      </c>
      <c r="B1186" s="10">
        <v>42303</v>
      </c>
      <c r="C1186" s="10"/>
      <c r="D1186" s="5" t="s">
        <v>1542</v>
      </c>
      <c r="E1186" s="5">
        <v>10004</v>
      </c>
      <c r="F1186" s="5" t="s">
        <v>1389</v>
      </c>
      <c r="G1186" s="5">
        <v>1</v>
      </c>
      <c r="H1186" s="2" t="s">
        <v>992</v>
      </c>
      <c r="I1186" s="2" t="s">
        <v>864</v>
      </c>
      <c r="J1186" s="2" t="s">
        <v>876</v>
      </c>
      <c r="K1186" s="5" t="s">
        <v>1089</v>
      </c>
      <c r="L1186" s="5">
        <v>2671</v>
      </c>
      <c r="M1186" s="5">
        <v>1591</v>
      </c>
      <c r="N1186" s="5" t="s">
        <v>918</v>
      </c>
      <c r="O1186" s="8">
        <v>4</v>
      </c>
      <c r="P1186" s="5">
        <v>1591</v>
      </c>
      <c r="Q1186" s="5">
        <v>2671</v>
      </c>
      <c r="R1186" s="17"/>
      <c r="S1186" s="17"/>
      <c r="T1186" s="5" t="s">
        <v>992</v>
      </c>
      <c r="U1186" s="5" t="s">
        <v>875</v>
      </c>
      <c r="V1186" s="5" t="s">
        <v>864</v>
      </c>
      <c r="W1186" s="5" t="s">
        <v>865</v>
      </c>
      <c r="X1186" s="5" t="s">
        <v>876</v>
      </c>
    </row>
    <row r="1187" spans="1:24">
      <c r="A1187" s="5" t="s">
        <v>1905</v>
      </c>
      <c r="B1187" s="10">
        <v>42303</v>
      </c>
      <c r="C1187" s="10"/>
      <c r="D1187" s="5" t="s">
        <v>1541</v>
      </c>
      <c r="E1187" s="5">
        <v>10002</v>
      </c>
      <c r="F1187" s="5" t="s">
        <v>1347</v>
      </c>
      <c r="G1187" s="5">
        <v>1</v>
      </c>
      <c r="H1187" s="2" t="s">
        <v>990</v>
      </c>
      <c r="I1187" s="2" t="s">
        <v>868</v>
      </c>
      <c r="J1187" s="2" t="s">
        <v>870</v>
      </c>
      <c r="K1187" s="5" t="s">
        <v>1047</v>
      </c>
      <c r="L1187" s="5">
        <v>4564</v>
      </c>
      <c r="M1187" s="5">
        <v>1823</v>
      </c>
      <c r="N1187" s="5" t="s">
        <v>918</v>
      </c>
      <c r="O1187" s="8">
        <v>8</v>
      </c>
      <c r="P1187" s="5">
        <v>1823</v>
      </c>
      <c r="Q1187" s="5">
        <v>4564</v>
      </c>
      <c r="R1187" s="17"/>
      <c r="S1187" s="17"/>
      <c r="T1187" s="5" t="s">
        <v>990</v>
      </c>
      <c r="U1187" s="5" t="s">
        <v>867</v>
      </c>
      <c r="V1187" s="5" t="s">
        <v>868</v>
      </c>
      <c r="W1187" s="5" t="s">
        <v>869</v>
      </c>
      <c r="X1187" s="5" t="s">
        <v>870</v>
      </c>
    </row>
    <row r="1188" spans="1:24">
      <c r="A1188" s="5" t="s">
        <v>1906</v>
      </c>
      <c r="B1188" s="10">
        <v>42303</v>
      </c>
      <c r="C1188" s="10"/>
      <c r="D1188" s="5" t="s">
        <v>1544</v>
      </c>
      <c r="E1188" s="5">
        <v>10001</v>
      </c>
      <c r="F1188" s="5" t="s">
        <v>1447</v>
      </c>
      <c r="G1188" s="5">
        <v>1</v>
      </c>
      <c r="H1188" s="2" t="s">
        <v>1562</v>
      </c>
      <c r="I1188" s="2" t="s">
        <v>864</v>
      </c>
      <c r="J1188" s="2" t="s">
        <v>866</v>
      </c>
      <c r="K1188" s="5" t="s">
        <v>1147</v>
      </c>
      <c r="L1188" s="5">
        <v>4901</v>
      </c>
      <c r="M1188" s="5">
        <v>1789</v>
      </c>
      <c r="N1188" s="5" t="s">
        <v>918</v>
      </c>
      <c r="O1188" s="8">
        <v>3</v>
      </c>
      <c r="P1188" s="5">
        <v>1789</v>
      </c>
      <c r="Q1188" s="5">
        <v>4901</v>
      </c>
      <c r="R1188" s="17"/>
      <c r="S1188" s="17"/>
      <c r="T1188" s="5" t="s">
        <v>1562</v>
      </c>
      <c r="U1188" s="5" t="s">
        <v>863</v>
      </c>
      <c r="V1188" s="5" t="s">
        <v>864</v>
      </c>
      <c r="W1188" s="5" t="s">
        <v>865</v>
      </c>
      <c r="X1188" s="5" t="s">
        <v>866</v>
      </c>
    </row>
    <row r="1189" spans="1:24">
      <c r="A1189" s="5" t="s">
        <v>1907</v>
      </c>
      <c r="B1189" s="10">
        <v>42303</v>
      </c>
      <c r="C1189" s="10"/>
      <c r="D1189" s="5" t="s">
        <v>1545</v>
      </c>
      <c r="E1189" s="5">
        <v>10008</v>
      </c>
      <c r="F1189" s="5" t="s">
        <v>1392</v>
      </c>
      <c r="G1189" s="5">
        <v>2</v>
      </c>
      <c r="H1189" s="2" t="s">
        <v>995</v>
      </c>
      <c r="I1189" s="2" t="s">
        <v>889</v>
      </c>
      <c r="J1189" s="2" t="s">
        <v>890</v>
      </c>
      <c r="K1189" s="5" t="s">
        <v>1092</v>
      </c>
      <c r="L1189" s="5">
        <v>4110</v>
      </c>
      <c r="M1189" s="5">
        <v>1788</v>
      </c>
      <c r="N1189" s="5" t="s">
        <v>918</v>
      </c>
      <c r="O1189" s="8">
        <v>6</v>
      </c>
      <c r="P1189" s="5">
        <v>3576</v>
      </c>
      <c r="Q1189" s="5">
        <v>8220</v>
      </c>
      <c r="R1189" s="17"/>
      <c r="S1189" s="17"/>
      <c r="T1189" s="5" t="s">
        <v>995</v>
      </c>
      <c r="U1189" s="5" t="s">
        <v>888</v>
      </c>
      <c r="V1189" s="5" t="s">
        <v>889</v>
      </c>
      <c r="W1189" s="5" t="s">
        <v>865</v>
      </c>
      <c r="X1189" s="5" t="s">
        <v>890</v>
      </c>
    </row>
    <row r="1190" spans="1:24">
      <c r="A1190" s="5" t="s">
        <v>1908</v>
      </c>
      <c r="B1190" s="10">
        <v>42303</v>
      </c>
      <c r="C1190" s="10"/>
      <c r="D1190" s="5" t="s">
        <v>1546</v>
      </c>
      <c r="E1190" s="5">
        <v>10005</v>
      </c>
      <c r="F1190" s="5" t="s">
        <v>1335</v>
      </c>
      <c r="G1190" s="5">
        <v>3</v>
      </c>
      <c r="H1190" s="2" t="s">
        <v>993</v>
      </c>
      <c r="I1190" s="2" t="s">
        <v>878</v>
      </c>
      <c r="J1190" s="2" t="s">
        <v>880</v>
      </c>
      <c r="K1190" s="5" t="s">
        <v>1035</v>
      </c>
      <c r="L1190" s="5">
        <v>4262</v>
      </c>
      <c r="M1190" s="5">
        <v>2486</v>
      </c>
      <c r="N1190" s="5" t="s">
        <v>918</v>
      </c>
      <c r="O1190" s="8">
        <v>4</v>
      </c>
      <c r="P1190" s="5">
        <v>7458</v>
      </c>
      <c r="Q1190" s="5">
        <v>12786</v>
      </c>
      <c r="R1190" s="17"/>
      <c r="S1190" s="17"/>
      <c r="T1190" s="5" t="s">
        <v>993</v>
      </c>
      <c r="U1190" s="5" t="s">
        <v>877</v>
      </c>
      <c r="V1190" s="5" t="s">
        <v>878</v>
      </c>
      <c r="W1190" s="5" t="s">
        <v>879</v>
      </c>
      <c r="X1190" s="5" t="s">
        <v>880</v>
      </c>
    </row>
    <row r="1191" spans="1:24">
      <c r="A1191" s="5" t="s">
        <v>1909</v>
      </c>
      <c r="B1191" s="10">
        <v>42304</v>
      </c>
      <c r="C1191" s="10"/>
      <c r="D1191" s="5" t="s">
        <v>1541</v>
      </c>
      <c r="E1191" s="5">
        <v>10007</v>
      </c>
      <c r="F1191" s="5" t="s">
        <v>1397</v>
      </c>
      <c r="G1191" s="5">
        <v>1</v>
      </c>
      <c r="H1191" s="2" t="s">
        <v>994</v>
      </c>
      <c r="I1191" s="2" t="s">
        <v>886</v>
      </c>
      <c r="J1191" s="2" t="s">
        <v>887</v>
      </c>
      <c r="K1191" s="5" t="s">
        <v>1097</v>
      </c>
      <c r="L1191" s="5">
        <v>2856</v>
      </c>
      <c r="M1191" s="5">
        <v>1236</v>
      </c>
      <c r="N1191" s="5" t="s">
        <v>925</v>
      </c>
      <c r="O1191" s="8">
        <v>8</v>
      </c>
      <c r="P1191" s="5">
        <v>1236</v>
      </c>
      <c r="Q1191" s="5">
        <v>2856</v>
      </c>
      <c r="R1191" s="17"/>
      <c r="S1191" s="17"/>
      <c r="T1191" s="5" t="s">
        <v>994</v>
      </c>
      <c r="U1191" s="5" t="s">
        <v>885</v>
      </c>
      <c r="V1191" s="5" t="s">
        <v>886</v>
      </c>
      <c r="W1191" s="5" t="s">
        <v>879</v>
      </c>
      <c r="X1191" s="5" t="s">
        <v>887</v>
      </c>
    </row>
    <row r="1192" spans="1:24">
      <c r="A1192" s="5" t="s">
        <v>1910</v>
      </c>
      <c r="B1192" s="10">
        <v>42304</v>
      </c>
      <c r="C1192" s="10"/>
      <c r="D1192" s="5" t="s">
        <v>1541</v>
      </c>
      <c r="E1192" s="5">
        <v>10012</v>
      </c>
      <c r="F1192" s="5" t="s">
        <v>1382</v>
      </c>
      <c r="G1192" s="5">
        <v>24</v>
      </c>
      <c r="H1192" s="2" t="s">
        <v>999</v>
      </c>
      <c r="I1192" s="2" t="s">
        <v>903</v>
      </c>
      <c r="J1192" s="2" t="s">
        <v>904</v>
      </c>
      <c r="K1192" s="5" t="s">
        <v>1082</v>
      </c>
      <c r="L1192" s="5">
        <v>4910</v>
      </c>
      <c r="M1192" s="5">
        <v>2108</v>
      </c>
      <c r="N1192" s="5" t="s">
        <v>918</v>
      </c>
      <c r="O1192" s="8">
        <v>8</v>
      </c>
      <c r="P1192" s="5">
        <v>50592</v>
      </c>
      <c r="Q1192" s="5">
        <v>117840</v>
      </c>
      <c r="R1192" s="17"/>
      <c r="S1192" s="17"/>
      <c r="T1192" s="5" t="s">
        <v>999</v>
      </c>
      <c r="U1192" s="5" t="s">
        <v>902</v>
      </c>
      <c r="V1192" s="5" t="s">
        <v>903</v>
      </c>
      <c r="W1192" s="5" t="s">
        <v>879</v>
      </c>
      <c r="X1192" s="5" t="s">
        <v>904</v>
      </c>
    </row>
    <row r="1193" spans="1:24">
      <c r="A1193" s="5" t="s">
        <v>1911</v>
      </c>
      <c r="B1193" s="10">
        <v>42305</v>
      </c>
      <c r="C1193" s="10"/>
      <c r="D1193" s="5" t="s">
        <v>1544</v>
      </c>
      <c r="E1193" s="5">
        <v>10015</v>
      </c>
      <c r="F1193" s="5" t="s">
        <v>1395</v>
      </c>
      <c r="G1193" s="5">
        <v>3</v>
      </c>
      <c r="H1193" s="2" t="s">
        <v>1002</v>
      </c>
      <c r="I1193" s="2" t="s">
        <v>914</v>
      </c>
      <c r="J1193" s="2" t="s">
        <v>915</v>
      </c>
      <c r="K1193" s="5" t="s">
        <v>1095</v>
      </c>
      <c r="L1193" s="5">
        <v>2867</v>
      </c>
      <c r="M1193" s="5">
        <v>2295</v>
      </c>
      <c r="N1193" s="5" t="s">
        <v>925</v>
      </c>
      <c r="O1193" s="8">
        <v>3</v>
      </c>
      <c r="P1193" s="5">
        <v>6885</v>
      </c>
      <c r="Q1193" s="5">
        <v>8601</v>
      </c>
      <c r="R1193" s="17"/>
      <c r="S1193" s="17"/>
      <c r="T1193" s="5" t="s">
        <v>1002</v>
      </c>
      <c r="U1193" s="5" t="s">
        <v>913</v>
      </c>
      <c r="V1193" s="5" t="s">
        <v>914</v>
      </c>
      <c r="W1193" s="5" t="s">
        <v>907</v>
      </c>
      <c r="X1193" s="5" t="s">
        <v>915</v>
      </c>
    </row>
    <row r="1194" spans="1:24">
      <c r="A1194" s="5" t="s">
        <v>1912</v>
      </c>
      <c r="B1194" s="10">
        <v>42307</v>
      </c>
      <c r="C1194" s="10"/>
      <c r="D1194" s="5" t="s">
        <v>1542</v>
      </c>
      <c r="E1194" s="5">
        <v>10004</v>
      </c>
      <c r="F1194" s="5" t="s">
        <v>1440</v>
      </c>
      <c r="G1194" s="5">
        <v>2</v>
      </c>
      <c r="H1194" s="2" t="s">
        <v>992</v>
      </c>
      <c r="I1194" s="2" t="s">
        <v>864</v>
      </c>
      <c r="J1194" s="2" t="s">
        <v>876</v>
      </c>
      <c r="K1194" s="5" t="s">
        <v>1140</v>
      </c>
      <c r="L1194" s="5">
        <v>3536</v>
      </c>
      <c r="M1194" s="5">
        <v>1644</v>
      </c>
      <c r="N1194" s="5" t="s">
        <v>920</v>
      </c>
      <c r="O1194" s="8">
        <v>4</v>
      </c>
      <c r="P1194" s="5">
        <v>3288</v>
      </c>
      <c r="Q1194" s="5">
        <v>7072</v>
      </c>
      <c r="R1194" s="17"/>
      <c r="S1194" s="17"/>
      <c r="T1194" s="5" t="s">
        <v>992</v>
      </c>
      <c r="U1194" s="5" t="s">
        <v>875</v>
      </c>
      <c r="V1194" s="5" t="s">
        <v>864</v>
      </c>
      <c r="W1194" s="5" t="s">
        <v>865</v>
      </c>
      <c r="X1194" s="5" t="s">
        <v>876</v>
      </c>
    </row>
    <row r="1195" spans="1:24">
      <c r="A1195" s="5" t="s">
        <v>1913</v>
      </c>
      <c r="B1195" s="10">
        <v>42307</v>
      </c>
      <c r="C1195" s="10"/>
      <c r="D1195" s="5" t="s">
        <v>1545</v>
      </c>
      <c r="E1195" s="5">
        <v>10002</v>
      </c>
      <c r="F1195" s="5" t="s">
        <v>1349</v>
      </c>
      <c r="G1195" s="5">
        <v>2</v>
      </c>
      <c r="H1195" s="2" t="s">
        <v>990</v>
      </c>
      <c r="I1195" s="2" t="s">
        <v>868</v>
      </c>
      <c r="J1195" s="2" t="s">
        <v>870</v>
      </c>
      <c r="K1195" s="5" t="s">
        <v>1049</v>
      </c>
      <c r="L1195" s="5">
        <v>4731</v>
      </c>
      <c r="M1195" s="5">
        <v>1858</v>
      </c>
      <c r="N1195" s="5" t="s">
        <v>918</v>
      </c>
      <c r="O1195" s="8">
        <v>6</v>
      </c>
      <c r="P1195" s="5">
        <v>3716</v>
      </c>
      <c r="Q1195" s="5">
        <v>9462</v>
      </c>
      <c r="R1195" s="17"/>
      <c r="S1195" s="17"/>
      <c r="T1195" s="5" t="s">
        <v>990</v>
      </c>
      <c r="U1195" s="5" t="s">
        <v>867</v>
      </c>
      <c r="V1195" s="5" t="s">
        <v>868</v>
      </c>
      <c r="W1195" s="5" t="s">
        <v>869</v>
      </c>
      <c r="X1195" s="5" t="s">
        <v>870</v>
      </c>
    </row>
    <row r="1196" spans="1:24">
      <c r="A1196" s="5" t="s">
        <v>1914</v>
      </c>
      <c r="B1196" s="10">
        <v>42309</v>
      </c>
      <c r="C1196" s="10"/>
      <c r="D1196" s="5" t="s">
        <v>1546</v>
      </c>
      <c r="E1196" s="5">
        <v>10002</v>
      </c>
      <c r="F1196" s="5" t="s">
        <v>1292</v>
      </c>
      <c r="G1196" s="5">
        <v>1</v>
      </c>
      <c r="H1196" s="2" t="s">
        <v>990</v>
      </c>
      <c r="I1196" s="2" t="s">
        <v>868</v>
      </c>
      <c r="J1196" s="2" t="s">
        <v>870</v>
      </c>
      <c r="K1196" s="5" t="s">
        <v>942</v>
      </c>
      <c r="L1196" s="5">
        <v>3836</v>
      </c>
      <c r="M1196" s="5">
        <v>2089</v>
      </c>
      <c r="N1196" s="5" t="s">
        <v>918</v>
      </c>
      <c r="O1196" s="8">
        <v>4</v>
      </c>
      <c r="P1196" s="5">
        <v>2089</v>
      </c>
      <c r="Q1196" s="5">
        <v>3836</v>
      </c>
      <c r="R1196" s="17"/>
      <c r="S1196" s="17"/>
      <c r="T1196" s="5" t="s">
        <v>990</v>
      </c>
      <c r="U1196" s="5" t="s">
        <v>867</v>
      </c>
      <c r="V1196" s="5" t="s">
        <v>868</v>
      </c>
      <c r="W1196" s="5" t="s">
        <v>869</v>
      </c>
      <c r="X1196" s="5" t="s">
        <v>870</v>
      </c>
    </row>
    <row r="1197" spans="1:24">
      <c r="A1197" s="5" t="s">
        <v>1915</v>
      </c>
      <c r="B1197" s="10">
        <v>42309</v>
      </c>
      <c r="C1197" s="10"/>
      <c r="D1197" s="5" t="s">
        <v>1542</v>
      </c>
      <c r="E1197" s="5">
        <v>10001</v>
      </c>
      <c r="F1197" s="5" t="s">
        <v>1304</v>
      </c>
      <c r="G1197" s="5">
        <v>1</v>
      </c>
      <c r="H1197" s="2" t="s">
        <v>1562</v>
      </c>
      <c r="I1197" s="2" t="s">
        <v>864</v>
      </c>
      <c r="J1197" s="2" t="s">
        <v>866</v>
      </c>
      <c r="K1197" s="5" t="s">
        <v>947</v>
      </c>
      <c r="L1197" s="5">
        <v>4952</v>
      </c>
      <c r="M1197" s="5">
        <v>1567</v>
      </c>
      <c r="N1197" s="5" t="s">
        <v>918</v>
      </c>
      <c r="O1197" s="8">
        <v>4</v>
      </c>
      <c r="P1197" s="5">
        <v>1567</v>
      </c>
      <c r="Q1197" s="5">
        <v>4952</v>
      </c>
      <c r="R1197" s="17"/>
      <c r="S1197" s="17"/>
      <c r="T1197" s="5" t="s">
        <v>1562</v>
      </c>
      <c r="U1197" s="5" t="s">
        <v>863</v>
      </c>
      <c r="V1197" s="5" t="s">
        <v>864</v>
      </c>
      <c r="W1197" s="5" t="s">
        <v>865</v>
      </c>
      <c r="X1197" s="5" t="s">
        <v>866</v>
      </c>
    </row>
    <row r="1198" spans="1:24">
      <c r="A1198" s="5" t="s">
        <v>1916</v>
      </c>
      <c r="B1198" s="10">
        <v>42309</v>
      </c>
      <c r="C1198" s="10"/>
      <c r="D1198" s="5" t="s">
        <v>1546</v>
      </c>
      <c r="E1198" s="5">
        <v>10006</v>
      </c>
      <c r="F1198" s="5" t="s">
        <v>1315</v>
      </c>
      <c r="G1198" s="5">
        <v>3</v>
      </c>
      <c r="H1198" s="2" t="s">
        <v>1561</v>
      </c>
      <c r="I1198" s="2" t="s">
        <v>882</v>
      </c>
      <c r="J1198" s="2" t="s">
        <v>884</v>
      </c>
      <c r="K1198" s="5" t="s">
        <v>953</v>
      </c>
      <c r="L1198" s="5">
        <v>3048</v>
      </c>
      <c r="M1198" s="5">
        <v>1616</v>
      </c>
      <c r="N1198" s="5" t="s">
        <v>925</v>
      </c>
      <c r="O1198" s="8">
        <v>4</v>
      </c>
      <c r="P1198" s="5">
        <v>4848</v>
      </c>
      <c r="Q1198" s="5">
        <v>9144</v>
      </c>
      <c r="R1198" s="17"/>
      <c r="S1198" s="17"/>
      <c r="T1198" s="5" t="s">
        <v>1561</v>
      </c>
      <c r="U1198" s="5" t="s">
        <v>881</v>
      </c>
      <c r="V1198" s="5" t="s">
        <v>882</v>
      </c>
      <c r="W1198" s="5" t="s">
        <v>883</v>
      </c>
      <c r="X1198" s="5" t="s">
        <v>884</v>
      </c>
    </row>
    <row r="1199" spans="1:24">
      <c r="A1199" s="5" t="s">
        <v>1917</v>
      </c>
      <c r="B1199" s="10">
        <v>42310</v>
      </c>
      <c r="C1199" s="10"/>
      <c r="D1199" s="5" t="s">
        <v>1541</v>
      </c>
      <c r="E1199" s="5">
        <v>10005</v>
      </c>
      <c r="F1199" s="5" t="s">
        <v>1392</v>
      </c>
      <c r="G1199" s="5">
        <v>1</v>
      </c>
      <c r="H1199" s="2" t="s">
        <v>993</v>
      </c>
      <c r="I1199" s="2" t="s">
        <v>878</v>
      </c>
      <c r="J1199" s="2" t="s">
        <v>880</v>
      </c>
      <c r="K1199" s="5" t="s">
        <v>1092</v>
      </c>
      <c r="L1199" s="5">
        <v>4110</v>
      </c>
      <c r="M1199" s="5">
        <v>1788</v>
      </c>
      <c r="N1199" s="5" t="s">
        <v>918</v>
      </c>
      <c r="O1199" s="8">
        <v>8</v>
      </c>
      <c r="P1199" s="5">
        <v>1788</v>
      </c>
      <c r="Q1199" s="5">
        <v>4110</v>
      </c>
      <c r="R1199" s="17"/>
      <c r="S1199" s="17"/>
      <c r="T1199" s="5" t="s">
        <v>993</v>
      </c>
      <c r="U1199" s="5" t="s">
        <v>877</v>
      </c>
      <c r="V1199" s="5" t="s">
        <v>878</v>
      </c>
      <c r="W1199" s="5" t="s">
        <v>879</v>
      </c>
      <c r="X1199" s="5" t="s">
        <v>880</v>
      </c>
    </row>
    <row r="1200" spans="1:24">
      <c r="A1200" s="5" t="s">
        <v>1918</v>
      </c>
      <c r="B1200" s="10">
        <v>42312</v>
      </c>
      <c r="C1200" s="10"/>
      <c r="D1200" s="5" t="s">
        <v>1545</v>
      </c>
      <c r="E1200" s="5">
        <v>10003</v>
      </c>
      <c r="F1200" s="5" t="s">
        <v>1506</v>
      </c>
      <c r="G1200" s="5">
        <v>3</v>
      </c>
      <c r="H1200" s="2" t="s">
        <v>991</v>
      </c>
      <c r="I1200" s="2" t="s">
        <v>872</v>
      </c>
      <c r="J1200" s="2" t="s">
        <v>874</v>
      </c>
      <c r="K1200" s="5" t="s">
        <v>1206</v>
      </c>
      <c r="L1200" s="5">
        <v>4218</v>
      </c>
      <c r="M1200" s="5">
        <v>2421</v>
      </c>
      <c r="N1200" s="5" t="s">
        <v>918</v>
      </c>
      <c r="O1200" s="8">
        <v>6</v>
      </c>
      <c r="P1200" s="5">
        <v>7263</v>
      </c>
      <c r="Q1200" s="5">
        <v>12654</v>
      </c>
      <c r="R1200" s="17"/>
      <c r="S1200" s="17"/>
      <c r="T1200" s="5" t="s">
        <v>991</v>
      </c>
      <c r="U1200" s="5" t="s">
        <v>871</v>
      </c>
      <c r="V1200" s="5" t="s">
        <v>872</v>
      </c>
      <c r="W1200" s="5" t="s">
        <v>873</v>
      </c>
      <c r="X1200" s="5" t="s">
        <v>874</v>
      </c>
    </row>
    <row r="1201" spans="1:24">
      <c r="A1201" s="5" t="s">
        <v>1919</v>
      </c>
      <c r="B1201" s="10">
        <v>42314</v>
      </c>
      <c r="C1201" s="10"/>
      <c r="D1201" s="5" t="s">
        <v>1546</v>
      </c>
      <c r="E1201" s="5">
        <v>10002</v>
      </c>
      <c r="F1201" s="5" t="s">
        <v>1349</v>
      </c>
      <c r="G1201" s="5">
        <v>1</v>
      </c>
      <c r="H1201" s="2" t="s">
        <v>990</v>
      </c>
      <c r="I1201" s="2" t="s">
        <v>868</v>
      </c>
      <c r="J1201" s="2" t="s">
        <v>870</v>
      </c>
      <c r="K1201" s="5" t="s">
        <v>1049</v>
      </c>
      <c r="L1201" s="5">
        <v>4731</v>
      </c>
      <c r="M1201" s="5">
        <v>1858</v>
      </c>
      <c r="N1201" s="5" t="s">
        <v>918</v>
      </c>
      <c r="O1201" s="8">
        <v>4</v>
      </c>
      <c r="P1201" s="5">
        <v>1858</v>
      </c>
      <c r="Q1201" s="5">
        <v>4731</v>
      </c>
      <c r="R1201" s="17"/>
      <c r="S1201" s="17"/>
      <c r="T1201" s="5" t="s">
        <v>990</v>
      </c>
      <c r="U1201" s="5" t="s">
        <v>867</v>
      </c>
      <c r="V1201" s="5" t="s">
        <v>868</v>
      </c>
      <c r="W1201" s="5" t="s">
        <v>869</v>
      </c>
      <c r="X1201" s="5" t="s">
        <v>870</v>
      </c>
    </row>
    <row r="1202" spans="1:24">
      <c r="A1202" s="5" t="s">
        <v>1920</v>
      </c>
      <c r="B1202" s="10">
        <v>42314</v>
      </c>
      <c r="C1202" s="10"/>
      <c r="D1202" s="5" t="s">
        <v>1544</v>
      </c>
      <c r="E1202" s="5">
        <v>10011</v>
      </c>
      <c r="F1202" s="5" t="s">
        <v>1477</v>
      </c>
      <c r="G1202" s="5">
        <v>2</v>
      </c>
      <c r="H1202" s="2" t="s">
        <v>998</v>
      </c>
      <c r="I1202" s="2" t="s">
        <v>899</v>
      </c>
      <c r="J1202" s="2" t="s">
        <v>901</v>
      </c>
      <c r="K1202" s="5" t="s">
        <v>1177</v>
      </c>
      <c r="L1202" s="5">
        <v>3553</v>
      </c>
      <c r="M1202" s="5">
        <v>2174</v>
      </c>
      <c r="N1202" s="5" t="s">
        <v>920</v>
      </c>
      <c r="O1202" s="8">
        <v>3</v>
      </c>
      <c r="P1202" s="5">
        <v>4348</v>
      </c>
      <c r="Q1202" s="5">
        <v>7106</v>
      </c>
      <c r="R1202" s="17"/>
      <c r="S1202" s="17"/>
      <c r="T1202" s="5" t="s">
        <v>998</v>
      </c>
      <c r="U1202" s="5" t="s">
        <v>898</v>
      </c>
      <c r="V1202" s="5" t="s">
        <v>899</v>
      </c>
      <c r="W1202" s="5" t="s">
        <v>900</v>
      </c>
      <c r="X1202" s="5" t="s">
        <v>901</v>
      </c>
    </row>
    <row r="1203" spans="1:24">
      <c r="A1203" s="5" t="s">
        <v>1921</v>
      </c>
      <c r="B1203" s="10">
        <v>42316</v>
      </c>
      <c r="C1203" s="10"/>
      <c r="D1203" s="5" t="s">
        <v>1543</v>
      </c>
      <c r="E1203" s="5">
        <v>10002</v>
      </c>
      <c r="F1203" s="5" t="s">
        <v>1519</v>
      </c>
      <c r="G1203" s="5">
        <v>2</v>
      </c>
      <c r="H1203" s="2" t="s">
        <v>990</v>
      </c>
      <c r="I1203" s="2" t="s">
        <v>868</v>
      </c>
      <c r="J1203" s="2" t="s">
        <v>870</v>
      </c>
      <c r="K1203" s="5" t="s">
        <v>1219</v>
      </c>
      <c r="L1203" s="5">
        <v>3339</v>
      </c>
      <c r="M1203" s="5">
        <v>2274</v>
      </c>
      <c r="N1203" s="5" t="s">
        <v>918</v>
      </c>
      <c r="O1203" s="8">
        <v>10</v>
      </c>
      <c r="P1203" s="5">
        <v>4548</v>
      </c>
      <c r="Q1203" s="5">
        <v>6678</v>
      </c>
      <c r="R1203" s="17"/>
      <c r="S1203" s="17"/>
      <c r="T1203" s="5" t="s">
        <v>990</v>
      </c>
      <c r="U1203" s="5" t="s">
        <v>867</v>
      </c>
      <c r="V1203" s="5" t="s">
        <v>868</v>
      </c>
      <c r="W1203" s="5" t="s">
        <v>869</v>
      </c>
      <c r="X1203" s="5" t="s">
        <v>870</v>
      </c>
    </row>
    <row r="1204" spans="1:24">
      <c r="A1204" s="5" t="s">
        <v>1922</v>
      </c>
      <c r="B1204" s="10">
        <v>42317</v>
      </c>
      <c r="C1204" s="10"/>
      <c r="D1204" s="5" t="s">
        <v>1542</v>
      </c>
      <c r="E1204" s="5">
        <v>10009</v>
      </c>
      <c r="F1204" s="5" t="s">
        <v>1429</v>
      </c>
      <c r="G1204" s="5">
        <v>1</v>
      </c>
      <c r="H1204" s="2" t="s">
        <v>996</v>
      </c>
      <c r="I1204" s="2" t="s">
        <v>892</v>
      </c>
      <c r="J1204" s="2" t="s">
        <v>894</v>
      </c>
      <c r="K1204" s="5" t="s">
        <v>1129</v>
      </c>
      <c r="L1204" s="5">
        <v>4757</v>
      </c>
      <c r="M1204" s="5">
        <v>1534</v>
      </c>
      <c r="N1204" s="5" t="s">
        <v>918</v>
      </c>
      <c r="O1204" s="8">
        <v>4</v>
      </c>
      <c r="P1204" s="5">
        <v>1534</v>
      </c>
      <c r="Q1204" s="5">
        <v>4757</v>
      </c>
      <c r="R1204" s="17"/>
      <c r="S1204" s="17"/>
      <c r="T1204" s="5" t="s">
        <v>996</v>
      </c>
      <c r="U1204" s="5" t="s">
        <v>891</v>
      </c>
      <c r="V1204" s="5" t="s">
        <v>892</v>
      </c>
      <c r="W1204" s="5" t="s">
        <v>893</v>
      </c>
      <c r="X1204" s="5" t="s">
        <v>894</v>
      </c>
    </row>
    <row r="1205" spans="1:24">
      <c r="A1205" s="5" t="s">
        <v>1923</v>
      </c>
      <c r="B1205" s="10">
        <v>42317</v>
      </c>
      <c r="C1205" s="10"/>
      <c r="D1205" s="5" t="s">
        <v>1546</v>
      </c>
      <c r="E1205" s="5">
        <v>10004</v>
      </c>
      <c r="F1205" s="5" t="s">
        <v>1387</v>
      </c>
      <c r="G1205" s="5">
        <v>2</v>
      </c>
      <c r="H1205" s="2" t="s">
        <v>992</v>
      </c>
      <c r="I1205" s="2" t="s">
        <v>864</v>
      </c>
      <c r="J1205" s="2" t="s">
        <v>876</v>
      </c>
      <c r="K1205" s="5" t="s">
        <v>1087</v>
      </c>
      <c r="L1205" s="5">
        <v>3324</v>
      </c>
      <c r="M1205" s="5">
        <v>1846</v>
      </c>
      <c r="N1205" s="5" t="s">
        <v>918</v>
      </c>
      <c r="O1205" s="8">
        <v>4</v>
      </c>
      <c r="P1205" s="5">
        <v>3692</v>
      </c>
      <c r="Q1205" s="5">
        <v>6648</v>
      </c>
      <c r="R1205" s="17"/>
      <c r="S1205" s="17"/>
      <c r="T1205" s="5" t="s">
        <v>992</v>
      </c>
      <c r="U1205" s="5" t="s">
        <v>875</v>
      </c>
      <c r="V1205" s="5" t="s">
        <v>864</v>
      </c>
      <c r="W1205" s="5" t="s">
        <v>865</v>
      </c>
      <c r="X1205" s="5" t="s">
        <v>876</v>
      </c>
    </row>
    <row r="1206" spans="1:24">
      <c r="A1206" s="5" t="s">
        <v>1924</v>
      </c>
      <c r="B1206" s="10">
        <v>42317</v>
      </c>
      <c r="C1206" s="10"/>
      <c r="D1206" s="5" t="s">
        <v>1541</v>
      </c>
      <c r="E1206" s="5">
        <v>10004</v>
      </c>
      <c r="F1206" s="5" t="s">
        <v>1373</v>
      </c>
      <c r="G1206" s="5">
        <v>3</v>
      </c>
      <c r="H1206" s="2" t="s">
        <v>992</v>
      </c>
      <c r="I1206" s="2" t="s">
        <v>864</v>
      </c>
      <c r="J1206" s="2" t="s">
        <v>876</v>
      </c>
      <c r="K1206" s="5" t="s">
        <v>1073</v>
      </c>
      <c r="L1206" s="5">
        <v>2633</v>
      </c>
      <c r="M1206" s="5">
        <v>1742</v>
      </c>
      <c r="N1206" s="5" t="s">
        <v>923</v>
      </c>
      <c r="O1206" s="8">
        <v>8</v>
      </c>
      <c r="P1206" s="5">
        <v>5226</v>
      </c>
      <c r="Q1206" s="5">
        <v>7899</v>
      </c>
      <c r="R1206" s="17"/>
      <c r="S1206" s="17"/>
      <c r="T1206" s="5" t="s">
        <v>992</v>
      </c>
      <c r="U1206" s="5" t="s">
        <v>875</v>
      </c>
      <c r="V1206" s="5" t="s">
        <v>864</v>
      </c>
      <c r="W1206" s="5" t="s">
        <v>865</v>
      </c>
      <c r="X1206" s="5" t="s">
        <v>876</v>
      </c>
    </row>
    <row r="1207" spans="1:24">
      <c r="A1207" s="5" t="s">
        <v>1925</v>
      </c>
      <c r="B1207" s="10">
        <v>42319</v>
      </c>
      <c r="C1207" s="10"/>
      <c r="D1207" s="5" t="s">
        <v>1542</v>
      </c>
      <c r="E1207" s="5">
        <v>10006</v>
      </c>
      <c r="F1207" s="5" t="s">
        <v>1528</v>
      </c>
      <c r="G1207" s="5">
        <v>3</v>
      </c>
      <c r="H1207" s="2" t="s">
        <v>1561</v>
      </c>
      <c r="I1207" s="2" t="s">
        <v>882</v>
      </c>
      <c r="J1207" s="2" t="s">
        <v>884</v>
      </c>
      <c r="K1207" s="5" t="s">
        <v>1228</v>
      </c>
      <c r="L1207" s="5">
        <v>2539</v>
      </c>
      <c r="M1207" s="5">
        <v>1656</v>
      </c>
      <c r="N1207" s="5" t="s">
        <v>918</v>
      </c>
      <c r="O1207" s="8">
        <v>4</v>
      </c>
      <c r="P1207" s="5">
        <v>4968</v>
      </c>
      <c r="Q1207" s="5">
        <v>7617</v>
      </c>
      <c r="R1207" s="17"/>
      <c r="S1207" s="17"/>
      <c r="T1207" s="5" t="s">
        <v>1561</v>
      </c>
      <c r="U1207" s="5" t="s">
        <v>881</v>
      </c>
      <c r="V1207" s="5" t="s">
        <v>882</v>
      </c>
      <c r="W1207" s="5" t="s">
        <v>883</v>
      </c>
      <c r="X1207" s="5" t="s">
        <v>884</v>
      </c>
    </row>
    <row r="1208" spans="1:24">
      <c r="A1208" s="5" t="s">
        <v>1926</v>
      </c>
      <c r="B1208" s="10">
        <v>42319</v>
      </c>
      <c r="C1208" s="10"/>
      <c r="D1208" s="5" t="s">
        <v>1545</v>
      </c>
      <c r="E1208" s="5">
        <v>10007</v>
      </c>
      <c r="F1208" s="5" t="s">
        <v>1244</v>
      </c>
      <c r="G1208" s="5">
        <v>2</v>
      </c>
      <c r="H1208" s="2" t="s">
        <v>994</v>
      </c>
      <c r="I1208" s="2" t="s">
        <v>886</v>
      </c>
      <c r="J1208" s="2" t="s">
        <v>887</v>
      </c>
      <c r="K1208" s="5" t="s">
        <v>962</v>
      </c>
      <c r="L1208" s="5">
        <v>4099</v>
      </c>
      <c r="M1208" s="5">
        <v>1530</v>
      </c>
      <c r="N1208" s="5" t="s">
        <v>925</v>
      </c>
      <c r="O1208" s="8">
        <v>6</v>
      </c>
      <c r="P1208" s="5">
        <v>3060</v>
      </c>
      <c r="Q1208" s="5">
        <v>8198</v>
      </c>
      <c r="R1208" s="17"/>
      <c r="S1208" s="17"/>
      <c r="T1208" s="5" t="s">
        <v>994</v>
      </c>
      <c r="U1208" s="5" t="s">
        <v>885</v>
      </c>
      <c r="V1208" s="5" t="s">
        <v>886</v>
      </c>
      <c r="W1208" s="5" t="s">
        <v>879</v>
      </c>
      <c r="X1208" s="5" t="s">
        <v>887</v>
      </c>
    </row>
    <row r="1209" spans="1:24">
      <c r="A1209" s="5" t="s">
        <v>1927</v>
      </c>
      <c r="B1209" s="10">
        <v>42319</v>
      </c>
      <c r="C1209" s="10"/>
      <c r="D1209" s="5" t="s">
        <v>1544</v>
      </c>
      <c r="E1209" s="5">
        <v>10005</v>
      </c>
      <c r="F1209" s="5" t="s">
        <v>1477</v>
      </c>
      <c r="G1209" s="5">
        <v>3</v>
      </c>
      <c r="H1209" s="2" t="s">
        <v>993</v>
      </c>
      <c r="I1209" s="2" t="s">
        <v>878</v>
      </c>
      <c r="J1209" s="2" t="s">
        <v>880</v>
      </c>
      <c r="K1209" s="5" t="s">
        <v>1177</v>
      </c>
      <c r="L1209" s="5">
        <v>3553</v>
      </c>
      <c r="M1209" s="5">
        <v>2174</v>
      </c>
      <c r="N1209" s="5" t="s">
        <v>920</v>
      </c>
      <c r="O1209" s="8">
        <v>3</v>
      </c>
      <c r="P1209" s="5">
        <v>6522</v>
      </c>
      <c r="Q1209" s="5">
        <v>10659</v>
      </c>
      <c r="R1209" s="17"/>
      <c r="S1209" s="17"/>
      <c r="T1209" s="5" t="s">
        <v>993</v>
      </c>
      <c r="U1209" s="5" t="s">
        <v>877</v>
      </c>
      <c r="V1209" s="5" t="s">
        <v>878</v>
      </c>
      <c r="W1209" s="5" t="s">
        <v>879</v>
      </c>
      <c r="X1209" s="5" t="s">
        <v>880</v>
      </c>
    </row>
    <row r="1210" spans="1:24">
      <c r="A1210" s="5" t="s">
        <v>1928</v>
      </c>
      <c r="B1210" s="10">
        <v>42321</v>
      </c>
      <c r="C1210" s="10"/>
      <c r="D1210" s="5" t="s">
        <v>1546</v>
      </c>
      <c r="E1210" s="5">
        <v>10007</v>
      </c>
      <c r="F1210" s="5" t="s">
        <v>1494</v>
      </c>
      <c r="G1210" s="5">
        <v>1</v>
      </c>
      <c r="H1210" s="2" t="s">
        <v>994</v>
      </c>
      <c r="I1210" s="2" t="s">
        <v>886</v>
      </c>
      <c r="J1210" s="2" t="s">
        <v>887</v>
      </c>
      <c r="K1210" s="5" t="s">
        <v>1194</v>
      </c>
      <c r="L1210" s="5">
        <v>2898</v>
      </c>
      <c r="M1210" s="5">
        <v>1324</v>
      </c>
      <c r="N1210" s="5" t="s">
        <v>925</v>
      </c>
      <c r="O1210" s="8">
        <v>4</v>
      </c>
      <c r="P1210" s="5">
        <v>1324</v>
      </c>
      <c r="Q1210" s="5">
        <v>2898</v>
      </c>
      <c r="R1210" s="17"/>
      <c r="S1210" s="17"/>
      <c r="T1210" s="5" t="s">
        <v>994</v>
      </c>
      <c r="U1210" s="5" t="s">
        <v>885</v>
      </c>
      <c r="V1210" s="5" t="s">
        <v>886</v>
      </c>
      <c r="W1210" s="5" t="s">
        <v>879</v>
      </c>
      <c r="X1210" s="5" t="s">
        <v>887</v>
      </c>
    </row>
    <row r="1211" spans="1:24">
      <c r="A1211" s="5" t="s">
        <v>1929</v>
      </c>
      <c r="B1211" s="10">
        <v>42321</v>
      </c>
      <c r="C1211" s="10"/>
      <c r="D1211" s="5" t="s">
        <v>1542</v>
      </c>
      <c r="E1211" s="5">
        <v>10008</v>
      </c>
      <c r="F1211" s="5" t="s">
        <v>1372</v>
      </c>
      <c r="G1211" s="5">
        <v>2</v>
      </c>
      <c r="H1211" s="2" t="s">
        <v>995</v>
      </c>
      <c r="I1211" s="2" t="s">
        <v>889</v>
      </c>
      <c r="J1211" s="2" t="s">
        <v>890</v>
      </c>
      <c r="K1211" s="5" t="s">
        <v>1072</v>
      </c>
      <c r="L1211" s="5">
        <v>3065</v>
      </c>
      <c r="M1211" s="5">
        <v>1426</v>
      </c>
      <c r="N1211" s="5" t="s">
        <v>923</v>
      </c>
      <c r="O1211" s="8">
        <v>4</v>
      </c>
      <c r="P1211" s="5">
        <v>2852</v>
      </c>
      <c r="Q1211" s="5">
        <v>6130</v>
      </c>
      <c r="R1211" s="17"/>
      <c r="S1211" s="17"/>
      <c r="T1211" s="5" t="s">
        <v>995</v>
      </c>
      <c r="U1211" s="5" t="s">
        <v>888</v>
      </c>
      <c r="V1211" s="5" t="s">
        <v>889</v>
      </c>
      <c r="W1211" s="5" t="s">
        <v>865</v>
      </c>
      <c r="X1211" s="5" t="s">
        <v>890</v>
      </c>
    </row>
    <row r="1212" spans="1:24">
      <c r="A1212" s="5" t="s">
        <v>1930</v>
      </c>
      <c r="B1212" s="10">
        <v>42323</v>
      </c>
      <c r="C1212" s="10"/>
      <c r="D1212" s="5" t="s">
        <v>1540</v>
      </c>
      <c r="E1212" s="5">
        <v>10008</v>
      </c>
      <c r="F1212" s="5" t="s">
        <v>1292</v>
      </c>
      <c r="G1212" s="5">
        <v>1</v>
      </c>
      <c r="H1212" s="2" t="s">
        <v>995</v>
      </c>
      <c r="I1212" s="2" t="s">
        <v>889</v>
      </c>
      <c r="J1212" s="2" t="s">
        <v>890</v>
      </c>
      <c r="K1212" s="5" t="s">
        <v>942</v>
      </c>
      <c r="L1212" s="5">
        <v>3836</v>
      </c>
      <c r="M1212" s="5">
        <v>2089</v>
      </c>
      <c r="N1212" s="5" t="s">
        <v>918</v>
      </c>
      <c r="O1212" s="8">
        <v>5</v>
      </c>
      <c r="P1212" s="5">
        <v>2089</v>
      </c>
      <c r="Q1212" s="5">
        <v>3836</v>
      </c>
      <c r="R1212" s="17"/>
      <c r="S1212" s="17"/>
      <c r="T1212" s="5" t="s">
        <v>995</v>
      </c>
      <c r="U1212" s="5" t="s">
        <v>888</v>
      </c>
      <c r="V1212" s="5" t="s">
        <v>889</v>
      </c>
      <c r="W1212" s="5" t="s">
        <v>865</v>
      </c>
      <c r="X1212" s="5" t="s">
        <v>890</v>
      </c>
    </row>
    <row r="1213" spans="1:24">
      <c r="A1213" s="5" t="s">
        <v>1931</v>
      </c>
      <c r="B1213" s="10">
        <v>42324</v>
      </c>
      <c r="C1213" s="10"/>
      <c r="D1213" s="5" t="s">
        <v>1540</v>
      </c>
      <c r="E1213" s="5">
        <v>10013</v>
      </c>
      <c r="F1213" s="5" t="s">
        <v>1308</v>
      </c>
      <c r="G1213" s="5">
        <v>6</v>
      </c>
      <c r="H1213" s="2" t="s">
        <v>1000</v>
      </c>
      <c r="I1213" s="2" t="s">
        <v>906</v>
      </c>
      <c r="J1213" s="2" t="s">
        <v>908</v>
      </c>
      <c r="K1213" s="5" t="s">
        <v>983</v>
      </c>
      <c r="L1213" s="5">
        <v>4325</v>
      </c>
      <c r="M1213" s="5">
        <v>1734</v>
      </c>
      <c r="N1213" s="5" t="s">
        <v>925</v>
      </c>
      <c r="O1213" s="8">
        <v>5</v>
      </c>
      <c r="P1213" s="5">
        <v>10404</v>
      </c>
      <c r="Q1213" s="5">
        <v>25950</v>
      </c>
      <c r="R1213" s="17"/>
      <c r="S1213" s="17"/>
      <c r="T1213" s="5" t="s">
        <v>1000</v>
      </c>
      <c r="U1213" s="5" t="s">
        <v>905</v>
      </c>
      <c r="V1213" s="5" t="s">
        <v>906</v>
      </c>
      <c r="W1213" s="5" t="s">
        <v>907</v>
      </c>
      <c r="X1213" s="5" t="s">
        <v>908</v>
      </c>
    </row>
    <row r="1214" spans="1:24">
      <c r="A1214" s="5" t="s">
        <v>1932</v>
      </c>
      <c r="B1214" s="10">
        <v>42324</v>
      </c>
      <c r="C1214" s="10"/>
      <c r="D1214" s="5" t="s">
        <v>1546</v>
      </c>
      <c r="E1214" s="5">
        <v>10004</v>
      </c>
      <c r="F1214" s="5" t="s">
        <v>1450</v>
      </c>
      <c r="G1214" s="5">
        <v>12</v>
      </c>
      <c r="H1214" s="2" t="s">
        <v>992</v>
      </c>
      <c r="I1214" s="2" t="s">
        <v>864</v>
      </c>
      <c r="J1214" s="2" t="s">
        <v>876</v>
      </c>
      <c r="K1214" s="5" t="s">
        <v>1150</v>
      </c>
      <c r="L1214" s="5">
        <v>4006</v>
      </c>
      <c r="M1214" s="5">
        <v>1898</v>
      </c>
      <c r="N1214" s="5" t="s">
        <v>918</v>
      </c>
      <c r="O1214" s="8">
        <v>4</v>
      </c>
      <c r="P1214" s="5">
        <v>22776</v>
      </c>
      <c r="Q1214" s="5">
        <v>48072</v>
      </c>
      <c r="R1214" s="17"/>
      <c r="S1214" s="17"/>
      <c r="T1214" s="5" t="s">
        <v>992</v>
      </c>
      <c r="U1214" s="5" t="s">
        <v>875</v>
      </c>
      <c r="V1214" s="5" t="s">
        <v>864</v>
      </c>
      <c r="W1214" s="5" t="s">
        <v>865</v>
      </c>
      <c r="X1214" s="5" t="s">
        <v>876</v>
      </c>
    </row>
    <row r="1215" spans="1:24">
      <c r="A1215" s="5" t="s">
        <v>1933</v>
      </c>
      <c r="B1215" s="10">
        <v>42325</v>
      </c>
      <c r="C1215" s="10"/>
      <c r="D1215" s="5" t="s">
        <v>1546</v>
      </c>
      <c r="E1215" s="5">
        <v>10002</v>
      </c>
      <c r="F1215" s="5" t="s">
        <v>1508</v>
      </c>
      <c r="G1215" s="5">
        <v>1</v>
      </c>
      <c r="H1215" s="2" t="s">
        <v>990</v>
      </c>
      <c r="I1215" s="2" t="s">
        <v>868</v>
      </c>
      <c r="J1215" s="2" t="s">
        <v>870</v>
      </c>
      <c r="K1215" s="5" t="s">
        <v>1208</v>
      </c>
      <c r="L1215" s="5">
        <v>4069</v>
      </c>
      <c r="M1215" s="5">
        <v>1545</v>
      </c>
      <c r="N1215" s="5" t="s">
        <v>918</v>
      </c>
      <c r="O1215" s="8">
        <v>4</v>
      </c>
      <c r="P1215" s="5">
        <v>1545</v>
      </c>
      <c r="Q1215" s="5">
        <v>4069</v>
      </c>
      <c r="R1215" s="17"/>
      <c r="S1215" s="17"/>
      <c r="T1215" s="5" t="s">
        <v>990</v>
      </c>
      <c r="U1215" s="5" t="s">
        <v>867</v>
      </c>
      <c r="V1215" s="5" t="s">
        <v>868</v>
      </c>
      <c r="W1215" s="5" t="s">
        <v>869</v>
      </c>
      <c r="X1215" s="5" t="s">
        <v>870</v>
      </c>
    </row>
    <row r="1216" spans="1:24">
      <c r="A1216" s="5" t="s">
        <v>1934</v>
      </c>
      <c r="B1216" s="10">
        <v>42327</v>
      </c>
      <c r="C1216" s="10"/>
      <c r="D1216" s="5" t="s">
        <v>1545</v>
      </c>
      <c r="E1216" s="5">
        <v>10005</v>
      </c>
      <c r="F1216" s="5" t="s">
        <v>1489</v>
      </c>
      <c r="G1216" s="5">
        <v>3</v>
      </c>
      <c r="H1216" s="2" t="s">
        <v>993</v>
      </c>
      <c r="I1216" s="2" t="s">
        <v>878</v>
      </c>
      <c r="J1216" s="2" t="s">
        <v>880</v>
      </c>
      <c r="K1216" s="5" t="s">
        <v>1189</v>
      </c>
      <c r="L1216" s="5">
        <v>4476</v>
      </c>
      <c r="M1216" s="5">
        <v>2494</v>
      </c>
      <c r="N1216" s="5" t="s">
        <v>918</v>
      </c>
      <c r="O1216" s="8">
        <v>6</v>
      </c>
      <c r="P1216" s="5">
        <v>7482</v>
      </c>
      <c r="Q1216" s="5">
        <v>13428</v>
      </c>
      <c r="R1216" s="17"/>
      <c r="S1216" s="17"/>
      <c r="T1216" s="5" t="s">
        <v>993</v>
      </c>
      <c r="U1216" s="5" t="s">
        <v>877</v>
      </c>
      <c r="V1216" s="5" t="s">
        <v>878</v>
      </c>
      <c r="W1216" s="5" t="s">
        <v>879</v>
      </c>
      <c r="X1216" s="5" t="s">
        <v>880</v>
      </c>
    </row>
    <row r="1217" spans="1:24">
      <c r="A1217" s="5" t="s">
        <v>1935</v>
      </c>
      <c r="B1217" s="10">
        <v>42331</v>
      </c>
      <c r="C1217" s="10"/>
      <c r="D1217" s="5" t="s">
        <v>1545</v>
      </c>
      <c r="E1217" s="5">
        <v>10005</v>
      </c>
      <c r="F1217" s="5" t="s">
        <v>1401</v>
      </c>
      <c r="G1217" s="5">
        <v>2</v>
      </c>
      <c r="H1217" s="2" t="s">
        <v>993</v>
      </c>
      <c r="I1217" s="2" t="s">
        <v>878</v>
      </c>
      <c r="J1217" s="2" t="s">
        <v>880</v>
      </c>
      <c r="K1217" s="5" t="s">
        <v>1101</v>
      </c>
      <c r="L1217" s="5">
        <v>4230</v>
      </c>
      <c r="M1217" s="5">
        <v>1812</v>
      </c>
      <c r="N1217" s="5" t="s">
        <v>925</v>
      </c>
      <c r="O1217" s="8">
        <v>6</v>
      </c>
      <c r="P1217" s="5">
        <v>3624</v>
      </c>
      <c r="Q1217" s="5">
        <v>8460</v>
      </c>
      <c r="R1217" s="17"/>
      <c r="S1217" s="17"/>
      <c r="T1217" s="5" t="s">
        <v>993</v>
      </c>
      <c r="U1217" s="5" t="s">
        <v>877</v>
      </c>
      <c r="V1217" s="5" t="s">
        <v>878</v>
      </c>
      <c r="W1217" s="5" t="s">
        <v>879</v>
      </c>
      <c r="X1217" s="5" t="s">
        <v>880</v>
      </c>
    </row>
    <row r="1218" spans="1:24">
      <c r="A1218" s="5" t="s">
        <v>1936</v>
      </c>
      <c r="B1218" s="10">
        <v>42331</v>
      </c>
      <c r="C1218" s="10"/>
      <c r="D1218" s="5" t="s">
        <v>1541</v>
      </c>
      <c r="E1218" s="5">
        <v>10005</v>
      </c>
      <c r="F1218" s="5" t="s">
        <v>1317</v>
      </c>
      <c r="G1218" s="5">
        <v>3</v>
      </c>
      <c r="H1218" s="2" t="s">
        <v>993</v>
      </c>
      <c r="I1218" s="2" t="s">
        <v>878</v>
      </c>
      <c r="J1218" s="2" t="s">
        <v>880</v>
      </c>
      <c r="K1218" s="5" t="s">
        <v>1018</v>
      </c>
      <c r="L1218" s="5">
        <v>3649</v>
      </c>
      <c r="M1218" s="5">
        <v>2295</v>
      </c>
      <c r="N1218" s="5" t="s">
        <v>918</v>
      </c>
      <c r="O1218" s="8">
        <v>8</v>
      </c>
      <c r="P1218" s="5">
        <v>6885</v>
      </c>
      <c r="Q1218" s="5">
        <v>10947</v>
      </c>
      <c r="R1218" s="17"/>
      <c r="S1218" s="17"/>
      <c r="T1218" s="5" t="s">
        <v>993</v>
      </c>
      <c r="U1218" s="5" t="s">
        <v>877</v>
      </c>
      <c r="V1218" s="5" t="s">
        <v>878</v>
      </c>
      <c r="W1218" s="5" t="s">
        <v>879</v>
      </c>
      <c r="X1218" s="5" t="s">
        <v>880</v>
      </c>
    </row>
    <row r="1219" spans="1:24">
      <c r="A1219" s="5" t="s">
        <v>1937</v>
      </c>
      <c r="B1219" s="10">
        <v>42331</v>
      </c>
      <c r="C1219" s="10"/>
      <c r="D1219" s="5" t="s">
        <v>1541</v>
      </c>
      <c r="E1219" s="5">
        <v>10013</v>
      </c>
      <c r="F1219" s="5" t="s">
        <v>1407</v>
      </c>
      <c r="G1219" s="5">
        <v>3</v>
      </c>
      <c r="H1219" s="2" t="s">
        <v>1000</v>
      </c>
      <c r="I1219" s="2" t="s">
        <v>906</v>
      </c>
      <c r="J1219" s="2" t="s">
        <v>908</v>
      </c>
      <c r="K1219" s="5" t="s">
        <v>1107</v>
      </c>
      <c r="L1219" s="5">
        <v>4234</v>
      </c>
      <c r="M1219" s="5">
        <v>1212</v>
      </c>
      <c r="N1219" s="5" t="s">
        <v>923</v>
      </c>
      <c r="O1219" s="8">
        <v>8</v>
      </c>
      <c r="P1219" s="5">
        <v>3636</v>
      </c>
      <c r="Q1219" s="5">
        <v>12702</v>
      </c>
      <c r="R1219" s="17"/>
      <c r="S1219" s="17"/>
      <c r="T1219" s="5" t="s">
        <v>1000</v>
      </c>
      <c r="U1219" s="5" t="s">
        <v>905</v>
      </c>
      <c r="V1219" s="5" t="s">
        <v>906</v>
      </c>
      <c r="W1219" s="5" t="s">
        <v>907</v>
      </c>
      <c r="X1219" s="5" t="s">
        <v>908</v>
      </c>
    </row>
    <row r="1220" spans="1:24">
      <c r="A1220" s="5" t="s">
        <v>1938</v>
      </c>
      <c r="B1220" s="10">
        <v>42334</v>
      </c>
      <c r="C1220" s="10"/>
      <c r="D1220" s="5" t="s">
        <v>1540</v>
      </c>
      <c r="E1220" s="5">
        <v>10012</v>
      </c>
      <c r="F1220" s="5" t="s">
        <v>1466</v>
      </c>
      <c r="G1220" s="5">
        <v>12</v>
      </c>
      <c r="H1220" s="2" t="s">
        <v>999</v>
      </c>
      <c r="I1220" s="2" t="s">
        <v>903</v>
      </c>
      <c r="J1220" s="2" t="s">
        <v>904</v>
      </c>
      <c r="K1220" s="5" t="s">
        <v>1166</v>
      </c>
      <c r="L1220" s="5">
        <v>2579</v>
      </c>
      <c r="M1220" s="5">
        <v>1455</v>
      </c>
      <c r="N1220" s="5" t="s">
        <v>918</v>
      </c>
      <c r="O1220" s="8">
        <v>5</v>
      </c>
      <c r="P1220" s="5">
        <v>17460</v>
      </c>
      <c r="Q1220" s="5">
        <v>30948</v>
      </c>
      <c r="R1220" s="17"/>
      <c r="S1220" s="17"/>
      <c r="T1220" s="5" t="s">
        <v>999</v>
      </c>
      <c r="U1220" s="5" t="s">
        <v>902</v>
      </c>
      <c r="V1220" s="5" t="s">
        <v>903</v>
      </c>
      <c r="W1220" s="5" t="s">
        <v>879</v>
      </c>
      <c r="X1220" s="5" t="s">
        <v>904</v>
      </c>
    </row>
    <row r="1221" spans="1:24">
      <c r="A1221" s="5" t="s">
        <v>1939</v>
      </c>
      <c r="B1221" s="10">
        <v>42335</v>
      </c>
      <c r="C1221" s="10"/>
      <c r="D1221" s="5" t="s">
        <v>1542</v>
      </c>
      <c r="E1221" s="5">
        <v>10014</v>
      </c>
      <c r="F1221" s="5" t="s">
        <v>1438</v>
      </c>
      <c r="G1221" s="5">
        <v>1</v>
      </c>
      <c r="H1221" s="2" t="s">
        <v>1001</v>
      </c>
      <c r="I1221" s="2" t="s">
        <v>910</v>
      </c>
      <c r="J1221" s="2" t="s">
        <v>912</v>
      </c>
      <c r="K1221" s="5" t="s">
        <v>1138</v>
      </c>
      <c r="L1221" s="5">
        <v>4391</v>
      </c>
      <c r="M1221" s="5">
        <v>2304</v>
      </c>
      <c r="N1221" s="5" t="s">
        <v>918</v>
      </c>
      <c r="O1221" s="8">
        <v>4</v>
      </c>
      <c r="P1221" s="5">
        <v>2304</v>
      </c>
      <c r="Q1221" s="5">
        <v>4391</v>
      </c>
      <c r="R1221" s="17"/>
      <c r="S1221" s="17"/>
      <c r="T1221" s="5" t="s">
        <v>1001</v>
      </c>
      <c r="U1221" s="5" t="s">
        <v>909</v>
      </c>
      <c r="V1221" s="5" t="s">
        <v>910</v>
      </c>
      <c r="W1221" s="5" t="s">
        <v>911</v>
      </c>
      <c r="X1221" s="5" t="s">
        <v>912</v>
      </c>
    </row>
    <row r="1222" spans="1:24">
      <c r="A1222" s="5" t="s">
        <v>1940</v>
      </c>
      <c r="B1222" s="10">
        <v>42335</v>
      </c>
      <c r="C1222" s="10"/>
      <c r="D1222" s="5" t="s">
        <v>1542</v>
      </c>
      <c r="E1222" s="5">
        <v>10002</v>
      </c>
      <c r="F1222" s="5" t="s">
        <v>1375</v>
      </c>
      <c r="G1222" s="5">
        <v>2</v>
      </c>
      <c r="H1222" s="2" t="s">
        <v>990</v>
      </c>
      <c r="I1222" s="2" t="s">
        <v>868</v>
      </c>
      <c r="J1222" s="2" t="s">
        <v>870</v>
      </c>
      <c r="K1222" s="5" t="s">
        <v>1075</v>
      </c>
      <c r="L1222" s="5">
        <v>4209</v>
      </c>
      <c r="M1222" s="5">
        <v>1692</v>
      </c>
      <c r="N1222" s="5" t="s">
        <v>925</v>
      </c>
      <c r="O1222" s="8">
        <v>4</v>
      </c>
      <c r="P1222" s="5">
        <v>3384</v>
      </c>
      <c r="Q1222" s="5">
        <v>8418</v>
      </c>
      <c r="R1222" s="17"/>
      <c r="S1222" s="17"/>
      <c r="T1222" s="5" t="s">
        <v>990</v>
      </c>
      <c r="U1222" s="5" t="s">
        <v>867</v>
      </c>
      <c r="V1222" s="5" t="s">
        <v>868</v>
      </c>
      <c r="W1222" s="5" t="s">
        <v>869</v>
      </c>
      <c r="X1222" s="5" t="s">
        <v>870</v>
      </c>
    </row>
    <row r="1223" spans="1:24">
      <c r="A1223" s="5" t="s">
        <v>1941</v>
      </c>
      <c r="B1223" s="10">
        <v>42335</v>
      </c>
      <c r="C1223" s="10"/>
      <c r="D1223" s="5" t="s">
        <v>1542</v>
      </c>
      <c r="E1223" s="5">
        <v>10007</v>
      </c>
      <c r="F1223" s="5" t="s">
        <v>1531</v>
      </c>
      <c r="G1223" s="5">
        <v>3</v>
      </c>
      <c r="H1223" s="2" t="s">
        <v>994</v>
      </c>
      <c r="I1223" s="2" t="s">
        <v>886</v>
      </c>
      <c r="J1223" s="2" t="s">
        <v>887</v>
      </c>
      <c r="K1223" s="5" t="s">
        <v>1231</v>
      </c>
      <c r="L1223" s="5">
        <v>3479</v>
      </c>
      <c r="M1223" s="5">
        <v>2056</v>
      </c>
      <c r="N1223" s="5" t="s">
        <v>918</v>
      </c>
      <c r="O1223" s="8">
        <v>4</v>
      </c>
      <c r="P1223" s="5">
        <v>6168</v>
      </c>
      <c r="Q1223" s="5">
        <v>10437</v>
      </c>
      <c r="R1223" s="17"/>
      <c r="S1223" s="17"/>
      <c r="T1223" s="5" t="s">
        <v>994</v>
      </c>
      <c r="U1223" s="5" t="s">
        <v>885</v>
      </c>
      <c r="V1223" s="5" t="s">
        <v>886</v>
      </c>
      <c r="W1223" s="5" t="s">
        <v>879</v>
      </c>
      <c r="X1223" s="5" t="s">
        <v>887</v>
      </c>
    </row>
    <row r="1224" spans="1:24">
      <c r="A1224" s="5" t="s">
        <v>1942</v>
      </c>
      <c r="B1224" s="10">
        <v>42335</v>
      </c>
      <c r="C1224" s="10"/>
      <c r="D1224" s="5" t="s">
        <v>1539</v>
      </c>
      <c r="E1224" s="5">
        <v>10011</v>
      </c>
      <c r="F1224" s="5" t="s">
        <v>1487</v>
      </c>
      <c r="G1224" s="5">
        <v>3</v>
      </c>
      <c r="H1224" s="2" t="s">
        <v>998</v>
      </c>
      <c r="I1224" s="2" t="s">
        <v>899</v>
      </c>
      <c r="J1224" s="2" t="s">
        <v>901</v>
      </c>
      <c r="K1224" s="5" t="s">
        <v>1187</v>
      </c>
      <c r="L1224" s="5">
        <v>4206</v>
      </c>
      <c r="M1224" s="5">
        <v>1201</v>
      </c>
      <c r="N1224" s="5" t="s">
        <v>918</v>
      </c>
      <c r="O1224" s="8">
        <v>4</v>
      </c>
      <c r="P1224" s="5">
        <v>3603</v>
      </c>
      <c r="Q1224" s="5">
        <v>12618</v>
      </c>
      <c r="R1224" s="17"/>
      <c r="S1224" s="17"/>
      <c r="T1224" s="5" t="s">
        <v>998</v>
      </c>
      <c r="U1224" s="5" t="s">
        <v>898</v>
      </c>
      <c r="V1224" s="5" t="s">
        <v>899</v>
      </c>
      <c r="W1224" s="5" t="s">
        <v>900</v>
      </c>
      <c r="X1224" s="5" t="s">
        <v>901</v>
      </c>
    </row>
    <row r="1225" spans="1:24">
      <c r="A1225" s="5" t="s">
        <v>1943</v>
      </c>
      <c r="B1225" s="10">
        <v>42336</v>
      </c>
      <c r="C1225" s="10"/>
      <c r="D1225" s="5" t="s">
        <v>1541</v>
      </c>
      <c r="E1225" s="5">
        <v>10003</v>
      </c>
      <c r="F1225" s="5" t="s">
        <v>1513</v>
      </c>
      <c r="G1225" s="5">
        <v>1</v>
      </c>
      <c r="H1225" s="2" t="s">
        <v>991</v>
      </c>
      <c r="I1225" s="2" t="s">
        <v>872</v>
      </c>
      <c r="J1225" s="2" t="s">
        <v>874</v>
      </c>
      <c r="K1225" s="5" t="s">
        <v>1213</v>
      </c>
      <c r="L1225" s="5">
        <v>4845</v>
      </c>
      <c r="M1225" s="5">
        <v>1433</v>
      </c>
      <c r="N1225" s="5" t="s">
        <v>918</v>
      </c>
      <c r="O1225" s="8">
        <v>8</v>
      </c>
      <c r="P1225" s="5">
        <v>1433</v>
      </c>
      <c r="Q1225" s="5">
        <v>4845</v>
      </c>
      <c r="R1225" s="17"/>
      <c r="S1225" s="17"/>
      <c r="T1225" s="5" t="s">
        <v>991</v>
      </c>
      <c r="U1225" s="5" t="s">
        <v>871</v>
      </c>
      <c r="V1225" s="5" t="s">
        <v>872</v>
      </c>
      <c r="W1225" s="5" t="s">
        <v>873</v>
      </c>
      <c r="X1225" s="5" t="s">
        <v>874</v>
      </c>
    </row>
    <row r="1226" spans="1:24">
      <c r="A1226" s="5" t="s">
        <v>1944</v>
      </c>
      <c r="B1226" s="10">
        <v>42336</v>
      </c>
      <c r="C1226" s="10"/>
      <c r="D1226" s="5" t="s">
        <v>1546</v>
      </c>
      <c r="E1226" s="5">
        <v>10008</v>
      </c>
      <c r="F1226" s="5" t="s">
        <v>1519</v>
      </c>
      <c r="G1226" s="5">
        <v>3</v>
      </c>
      <c r="H1226" s="2" t="s">
        <v>995</v>
      </c>
      <c r="I1226" s="2" t="s">
        <v>889</v>
      </c>
      <c r="J1226" s="2" t="s">
        <v>890</v>
      </c>
      <c r="K1226" s="5" t="s">
        <v>1219</v>
      </c>
      <c r="L1226" s="5">
        <v>3339</v>
      </c>
      <c r="M1226" s="5">
        <v>2274</v>
      </c>
      <c r="N1226" s="5" t="s">
        <v>918</v>
      </c>
      <c r="O1226" s="8">
        <v>4</v>
      </c>
      <c r="P1226" s="5">
        <v>6822</v>
      </c>
      <c r="Q1226" s="5">
        <v>10017</v>
      </c>
      <c r="R1226" s="17"/>
      <c r="S1226" s="17"/>
      <c r="T1226" s="5" t="s">
        <v>995</v>
      </c>
      <c r="U1226" s="5" t="s">
        <v>888</v>
      </c>
      <c r="V1226" s="5" t="s">
        <v>889</v>
      </c>
      <c r="W1226" s="5" t="s">
        <v>865</v>
      </c>
      <c r="X1226" s="5" t="s">
        <v>890</v>
      </c>
    </row>
    <row r="1227" spans="1:24">
      <c r="A1227" s="5" t="s">
        <v>1945</v>
      </c>
      <c r="B1227" s="10">
        <v>42336</v>
      </c>
      <c r="C1227" s="10"/>
      <c r="D1227" s="5" t="s">
        <v>1540</v>
      </c>
      <c r="E1227" s="5">
        <v>10001</v>
      </c>
      <c r="F1227" s="5" t="s">
        <v>1481</v>
      </c>
      <c r="G1227" s="5">
        <v>12</v>
      </c>
      <c r="H1227" s="2" t="s">
        <v>1562</v>
      </c>
      <c r="I1227" s="2" t="s">
        <v>864</v>
      </c>
      <c r="J1227" s="2" t="s">
        <v>866</v>
      </c>
      <c r="K1227" s="5" t="s">
        <v>1181</v>
      </c>
      <c r="L1227" s="5">
        <v>2616</v>
      </c>
      <c r="M1227" s="5">
        <v>1965</v>
      </c>
      <c r="N1227" s="5" t="s">
        <v>925</v>
      </c>
      <c r="O1227" s="8">
        <v>5</v>
      </c>
      <c r="P1227" s="5">
        <v>23580</v>
      </c>
      <c r="Q1227" s="5">
        <v>31392</v>
      </c>
      <c r="R1227" s="17"/>
      <c r="S1227" s="17"/>
      <c r="T1227" s="5" t="s">
        <v>1562</v>
      </c>
      <c r="U1227" s="5" t="s">
        <v>863</v>
      </c>
      <c r="V1227" s="5" t="s">
        <v>864</v>
      </c>
      <c r="W1227" s="5" t="s">
        <v>865</v>
      </c>
      <c r="X1227" s="5" t="s">
        <v>866</v>
      </c>
    </row>
    <row r="1228" spans="1:24">
      <c r="A1228" s="5" t="s">
        <v>1946</v>
      </c>
      <c r="B1228" s="10">
        <v>42338</v>
      </c>
      <c r="C1228" s="10"/>
      <c r="D1228" s="5" t="s">
        <v>1543</v>
      </c>
      <c r="E1228" s="5">
        <v>10009</v>
      </c>
      <c r="F1228" s="5" t="s">
        <v>1342</v>
      </c>
      <c r="G1228" s="5">
        <v>3</v>
      </c>
      <c r="H1228" s="2" t="s">
        <v>996</v>
      </c>
      <c r="I1228" s="2" t="s">
        <v>892</v>
      </c>
      <c r="J1228" s="2" t="s">
        <v>894</v>
      </c>
      <c r="K1228" s="5" t="s">
        <v>1042</v>
      </c>
      <c r="L1228" s="5">
        <v>3039</v>
      </c>
      <c r="M1228" s="5">
        <v>1730</v>
      </c>
      <c r="N1228" s="5" t="s">
        <v>918</v>
      </c>
      <c r="O1228" s="8">
        <v>10</v>
      </c>
      <c r="P1228" s="5">
        <v>5190</v>
      </c>
      <c r="Q1228" s="5">
        <v>9117</v>
      </c>
      <c r="R1228" s="17"/>
      <c r="S1228" s="17"/>
      <c r="T1228" s="5" t="s">
        <v>996</v>
      </c>
      <c r="U1228" s="5" t="s">
        <v>891</v>
      </c>
      <c r="V1228" s="5" t="s">
        <v>892</v>
      </c>
      <c r="W1228" s="5" t="s">
        <v>893</v>
      </c>
      <c r="X1228" s="5" t="s">
        <v>894</v>
      </c>
    </row>
    <row r="1229" spans="1:24">
      <c r="A1229" s="5" t="s">
        <v>1947</v>
      </c>
      <c r="B1229" s="10">
        <v>42340</v>
      </c>
      <c r="C1229" s="10"/>
      <c r="D1229" s="5" t="s">
        <v>1545</v>
      </c>
      <c r="E1229" s="5">
        <v>10001</v>
      </c>
      <c r="F1229" s="5" t="s">
        <v>1349</v>
      </c>
      <c r="G1229" s="5">
        <v>3</v>
      </c>
      <c r="H1229" s="2" t="s">
        <v>1562</v>
      </c>
      <c r="I1229" s="2" t="s">
        <v>864</v>
      </c>
      <c r="J1229" s="2" t="s">
        <v>866</v>
      </c>
      <c r="K1229" s="5" t="s">
        <v>1049</v>
      </c>
      <c r="L1229" s="5">
        <v>4731</v>
      </c>
      <c r="M1229" s="5">
        <v>1858</v>
      </c>
      <c r="N1229" s="5" t="s">
        <v>918</v>
      </c>
      <c r="O1229" s="8">
        <v>6</v>
      </c>
      <c r="P1229" s="5">
        <v>5574</v>
      </c>
      <c r="Q1229" s="5">
        <v>14193</v>
      </c>
      <c r="R1229" s="17"/>
      <c r="S1229" s="17"/>
      <c r="T1229" s="5" t="s">
        <v>1562</v>
      </c>
      <c r="U1229" s="5" t="s">
        <v>863</v>
      </c>
      <c r="V1229" s="5" t="s">
        <v>864</v>
      </c>
      <c r="W1229" s="5" t="s">
        <v>865</v>
      </c>
      <c r="X1229" s="5" t="s">
        <v>866</v>
      </c>
    </row>
    <row r="1230" spans="1:24">
      <c r="A1230" s="5" t="s">
        <v>1948</v>
      </c>
      <c r="B1230" s="10">
        <v>42341</v>
      </c>
      <c r="C1230" s="10"/>
      <c r="D1230" s="5" t="s">
        <v>1546</v>
      </c>
      <c r="E1230" s="5">
        <v>10012</v>
      </c>
      <c r="F1230" s="5" t="s">
        <v>1468</v>
      </c>
      <c r="G1230" s="5">
        <v>2</v>
      </c>
      <c r="H1230" s="2" t="s">
        <v>999</v>
      </c>
      <c r="I1230" s="2" t="s">
        <v>903</v>
      </c>
      <c r="J1230" s="2" t="s">
        <v>904</v>
      </c>
      <c r="K1230" s="5" t="s">
        <v>1168</v>
      </c>
      <c r="L1230" s="5">
        <v>3575</v>
      </c>
      <c r="M1230" s="5">
        <v>1937</v>
      </c>
      <c r="N1230" s="5" t="s">
        <v>918</v>
      </c>
      <c r="O1230" s="8">
        <v>4</v>
      </c>
      <c r="P1230" s="5">
        <v>3874</v>
      </c>
      <c r="Q1230" s="5">
        <v>7150</v>
      </c>
      <c r="R1230" s="17"/>
      <c r="S1230" s="17"/>
      <c r="T1230" s="5" t="s">
        <v>999</v>
      </c>
      <c r="U1230" s="5" t="s">
        <v>902</v>
      </c>
      <c r="V1230" s="5" t="s">
        <v>903</v>
      </c>
      <c r="W1230" s="5" t="s">
        <v>879</v>
      </c>
      <c r="X1230" s="5" t="s">
        <v>904</v>
      </c>
    </row>
    <row r="1231" spans="1:24">
      <c r="A1231" s="5" t="s">
        <v>1949</v>
      </c>
      <c r="B1231" s="10">
        <v>42341</v>
      </c>
      <c r="C1231" s="10"/>
      <c r="D1231" s="5" t="s">
        <v>1543</v>
      </c>
      <c r="E1231" s="5">
        <v>10005</v>
      </c>
      <c r="F1231" s="5" t="s">
        <v>1248</v>
      </c>
      <c r="G1231" s="5">
        <v>3</v>
      </c>
      <c r="H1231" s="2" t="s">
        <v>993</v>
      </c>
      <c r="I1231" s="2" t="s">
        <v>878</v>
      </c>
      <c r="J1231" s="2" t="s">
        <v>880</v>
      </c>
      <c r="K1231" s="5" t="s">
        <v>952</v>
      </c>
      <c r="L1231" s="5">
        <v>2529</v>
      </c>
      <c r="M1231" s="5">
        <v>1630</v>
      </c>
      <c r="N1231" s="5" t="s">
        <v>918</v>
      </c>
      <c r="O1231" s="8">
        <v>10</v>
      </c>
      <c r="P1231" s="5">
        <v>4890</v>
      </c>
      <c r="Q1231" s="5">
        <v>7587</v>
      </c>
      <c r="R1231" s="17"/>
      <c r="S1231" s="17"/>
      <c r="T1231" s="5" t="s">
        <v>993</v>
      </c>
      <c r="U1231" s="5" t="s">
        <v>877</v>
      </c>
      <c r="V1231" s="5" t="s">
        <v>878</v>
      </c>
      <c r="W1231" s="5" t="s">
        <v>879</v>
      </c>
      <c r="X1231" s="5" t="s">
        <v>880</v>
      </c>
    </row>
    <row r="1232" spans="1:24">
      <c r="A1232" s="5" t="s">
        <v>1950</v>
      </c>
      <c r="B1232" s="10">
        <v>42342</v>
      </c>
      <c r="C1232" s="10"/>
      <c r="D1232" s="5" t="s">
        <v>1539</v>
      </c>
      <c r="E1232" s="5">
        <v>10006</v>
      </c>
      <c r="F1232" s="5" t="s">
        <v>1241</v>
      </c>
      <c r="G1232" s="5">
        <v>1</v>
      </c>
      <c r="H1232" s="2" t="s">
        <v>1561</v>
      </c>
      <c r="I1232" s="2" t="s">
        <v>882</v>
      </c>
      <c r="J1232" s="2" t="s">
        <v>884</v>
      </c>
      <c r="K1232" s="5" t="s">
        <v>971</v>
      </c>
      <c r="L1232" s="5">
        <v>3472</v>
      </c>
      <c r="M1232" s="5">
        <v>2239</v>
      </c>
      <c r="N1232" s="5" t="s">
        <v>925</v>
      </c>
      <c r="O1232" s="8">
        <v>4</v>
      </c>
      <c r="P1232" s="5">
        <v>2239</v>
      </c>
      <c r="Q1232" s="5">
        <v>3472</v>
      </c>
      <c r="R1232" s="17"/>
      <c r="S1232" s="17"/>
      <c r="T1232" s="5" t="s">
        <v>1561</v>
      </c>
      <c r="U1232" s="5" t="s">
        <v>881</v>
      </c>
      <c r="V1232" s="5" t="s">
        <v>882</v>
      </c>
      <c r="W1232" s="5" t="s">
        <v>883</v>
      </c>
      <c r="X1232" s="5" t="s">
        <v>884</v>
      </c>
    </row>
    <row r="1233" spans="1:24">
      <c r="A1233" s="5" t="s">
        <v>1951</v>
      </c>
      <c r="B1233" s="10">
        <v>42342</v>
      </c>
      <c r="C1233" s="10"/>
      <c r="D1233" s="5" t="s">
        <v>1543</v>
      </c>
      <c r="E1233" s="5">
        <v>10013</v>
      </c>
      <c r="F1233" s="5" t="s">
        <v>1534</v>
      </c>
      <c r="G1233" s="5">
        <v>1</v>
      </c>
      <c r="H1233" s="2" t="s">
        <v>1000</v>
      </c>
      <c r="I1233" s="2" t="s">
        <v>906</v>
      </c>
      <c r="J1233" s="2" t="s">
        <v>908</v>
      </c>
      <c r="K1233" s="5" t="s">
        <v>1234</v>
      </c>
      <c r="L1233" s="5">
        <v>3626</v>
      </c>
      <c r="M1233" s="5">
        <v>1590</v>
      </c>
      <c r="N1233" s="5" t="s">
        <v>918</v>
      </c>
      <c r="O1233" s="8">
        <v>10</v>
      </c>
      <c r="P1233" s="5">
        <v>1590</v>
      </c>
      <c r="Q1233" s="5">
        <v>3626</v>
      </c>
      <c r="R1233" s="17"/>
      <c r="S1233" s="17"/>
      <c r="T1233" s="5" t="s">
        <v>1000</v>
      </c>
      <c r="U1233" s="5" t="s">
        <v>905</v>
      </c>
      <c r="V1233" s="5" t="s">
        <v>906</v>
      </c>
      <c r="W1233" s="5" t="s">
        <v>907</v>
      </c>
      <c r="X1233" s="5" t="s">
        <v>908</v>
      </c>
    </row>
    <row r="1234" spans="1:24">
      <c r="A1234" s="5" t="s">
        <v>1952</v>
      </c>
      <c r="B1234" s="10">
        <v>42342</v>
      </c>
      <c r="C1234" s="10"/>
      <c r="D1234" s="5" t="s">
        <v>1540</v>
      </c>
      <c r="E1234" s="5">
        <v>10004</v>
      </c>
      <c r="F1234" s="5" t="s">
        <v>1397</v>
      </c>
      <c r="G1234" s="5">
        <v>2</v>
      </c>
      <c r="H1234" s="2" t="s">
        <v>992</v>
      </c>
      <c r="I1234" s="2" t="s">
        <v>864</v>
      </c>
      <c r="J1234" s="2" t="s">
        <v>876</v>
      </c>
      <c r="K1234" s="5" t="s">
        <v>1097</v>
      </c>
      <c r="L1234" s="5">
        <v>2856</v>
      </c>
      <c r="M1234" s="5">
        <v>1236</v>
      </c>
      <c r="N1234" s="5" t="s">
        <v>925</v>
      </c>
      <c r="O1234" s="8">
        <v>5</v>
      </c>
      <c r="P1234" s="5">
        <v>2472</v>
      </c>
      <c r="Q1234" s="5">
        <v>5712</v>
      </c>
      <c r="R1234" s="17"/>
      <c r="S1234" s="17"/>
      <c r="T1234" s="5" t="s">
        <v>992</v>
      </c>
      <c r="U1234" s="5" t="s">
        <v>875</v>
      </c>
      <c r="V1234" s="5" t="s">
        <v>864</v>
      </c>
      <c r="W1234" s="5" t="s">
        <v>865</v>
      </c>
      <c r="X1234" s="5" t="s">
        <v>876</v>
      </c>
    </row>
    <row r="1235" spans="1:24">
      <c r="A1235" s="5" t="s">
        <v>1953</v>
      </c>
      <c r="B1235" s="10">
        <v>42342</v>
      </c>
      <c r="C1235" s="10"/>
      <c r="D1235" s="5" t="s">
        <v>1542</v>
      </c>
      <c r="E1235" s="5">
        <v>10007</v>
      </c>
      <c r="F1235" s="5" t="s">
        <v>1276</v>
      </c>
      <c r="G1235" s="5">
        <v>3</v>
      </c>
      <c r="H1235" s="2" t="s">
        <v>994</v>
      </c>
      <c r="I1235" s="2" t="s">
        <v>886</v>
      </c>
      <c r="J1235" s="2" t="s">
        <v>887</v>
      </c>
      <c r="K1235" s="5" t="s">
        <v>977</v>
      </c>
      <c r="L1235" s="5">
        <v>2912</v>
      </c>
      <c r="M1235" s="5">
        <v>2328</v>
      </c>
      <c r="N1235" s="5" t="s">
        <v>925</v>
      </c>
      <c r="O1235" s="8">
        <v>4</v>
      </c>
      <c r="P1235" s="5">
        <v>6984</v>
      </c>
      <c r="Q1235" s="5">
        <v>8736</v>
      </c>
      <c r="R1235" s="17"/>
      <c r="S1235" s="17"/>
      <c r="T1235" s="5" t="s">
        <v>994</v>
      </c>
      <c r="U1235" s="5" t="s">
        <v>885</v>
      </c>
      <c r="V1235" s="5" t="s">
        <v>886</v>
      </c>
      <c r="W1235" s="5" t="s">
        <v>879</v>
      </c>
      <c r="X1235" s="5" t="s">
        <v>887</v>
      </c>
    </row>
    <row r="1236" spans="1:24">
      <c r="A1236" s="5" t="s">
        <v>1954</v>
      </c>
      <c r="B1236" s="10">
        <v>42343</v>
      </c>
      <c r="C1236" s="10"/>
      <c r="D1236" s="5" t="s">
        <v>1540</v>
      </c>
      <c r="E1236" s="5">
        <v>10007</v>
      </c>
      <c r="F1236" s="5" t="s">
        <v>1408</v>
      </c>
      <c r="G1236" s="5">
        <v>1</v>
      </c>
      <c r="H1236" s="2" t="s">
        <v>994</v>
      </c>
      <c r="I1236" s="2" t="s">
        <v>886</v>
      </c>
      <c r="J1236" s="2" t="s">
        <v>887</v>
      </c>
      <c r="K1236" s="5" t="s">
        <v>1108</v>
      </c>
      <c r="L1236" s="5">
        <v>2507</v>
      </c>
      <c r="M1236" s="5">
        <v>1380</v>
      </c>
      <c r="N1236" s="5" t="s">
        <v>918</v>
      </c>
      <c r="O1236" s="8">
        <v>5</v>
      </c>
      <c r="P1236" s="5">
        <v>1380</v>
      </c>
      <c r="Q1236" s="5">
        <v>2507</v>
      </c>
      <c r="R1236" s="17"/>
      <c r="S1236" s="17"/>
      <c r="T1236" s="5" t="s">
        <v>994</v>
      </c>
      <c r="U1236" s="5" t="s">
        <v>885</v>
      </c>
      <c r="V1236" s="5" t="s">
        <v>886</v>
      </c>
      <c r="W1236" s="5" t="s">
        <v>879</v>
      </c>
      <c r="X1236" s="5" t="s">
        <v>887</v>
      </c>
    </row>
    <row r="1237" spans="1:24">
      <c r="A1237" s="5" t="s">
        <v>1955</v>
      </c>
      <c r="B1237" s="10">
        <v>42343</v>
      </c>
      <c r="C1237" s="10"/>
      <c r="D1237" s="5" t="s">
        <v>1539</v>
      </c>
      <c r="E1237" s="5">
        <v>10010</v>
      </c>
      <c r="F1237" s="5" t="s">
        <v>1389</v>
      </c>
      <c r="G1237" s="5">
        <v>1</v>
      </c>
      <c r="H1237" s="2" t="s">
        <v>997</v>
      </c>
      <c r="I1237" s="2" t="s">
        <v>896</v>
      </c>
      <c r="J1237" s="2" t="s">
        <v>897</v>
      </c>
      <c r="K1237" s="5" t="s">
        <v>1089</v>
      </c>
      <c r="L1237" s="5">
        <v>2671</v>
      </c>
      <c r="M1237" s="5">
        <v>1591</v>
      </c>
      <c r="N1237" s="5" t="s">
        <v>918</v>
      </c>
      <c r="O1237" s="8">
        <v>4</v>
      </c>
      <c r="P1237" s="5">
        <v>1591</v>
      </c>
      <c r="Q1237" s="5">
        <v>2671</v>
      </c>
      <c r="R1237" s="17"/>
      <c r="S1237" s="17"/>
      <c r="T1237" s="5" t="s">
        <v>997</v>
      </c>
      <c r="U1237" s="5" t="s">
        <v>895</v>
      </c>
      <c r="V1237" s="5" t="s">
        <v>896</v>
      </c>
      <c r="W1237" s="5" t="s">
        <v>879</v>
      </c>
      <c r="X1237" s="5" t="s">
        <v>897</v>
      </c>
    </row>
    <row r="1238" spans="1:24">
      <c r="A1238" s="5" t="s">
        <v>1956</v>
      </c>
      <c r="B1238" s="10">
        <v>42343</v>
      </c>
      <c r="C1238" s="10"/>
      <c r="D1238" s="5" t="s">
        <v>1544</v>
      </c>
      <c r="E1238" s="5">
        <v>10010</v>
      </c>
      <c r="F1238" s="5" t="s">
        <v>1367</v>
      </c>
      <c r="G1238" s="5">
        <v>1</v>
      </c>
      <c r="H1238" s="2" t="s">
        <v>997</v>
      </c>
      <c r="I1238" s="2" t="s">
        <v>896</v>
      </c>
      <c r="J1238" s="2" t="s">
        <v>897</v>
      </c>
      <c r="K1238" s="5" t="s">
        <v>1067</v>
      </c>
      <c r="L1238" s="5">
        <v>2873</v>
      </c>
      <c r="M1238" s="5">
        <v>2483</v>
      </c>
      <c r="N1238" s="5" t="s">
        <v>918</v>
      </c>
      <c r="O1238" s="8">
        <v>3</v>
      </c>
      <c r="P1238" s="5">
        <v>2483</v>
      </c>
      <c r="Q1238" s="5">
        <v>2873</v>
      </c>
      <c r="R1238" s="17"/>
      <c r="S1238" s="17"/>
      <c r="T1238" s="5" t="s">
        <v>997</v>
      </c>
      <c r="U1238" s="5" t="s">
        <v>895</v>
      </c>
      <c r="V1238" s="5" t="s">
        <v>896</v>
      </c>
      <c r="W1238" s="5" t="s">
        <v>879</v>
      </c>
      <c r="X1238" s="5" t="s">
        <v>897</v>
      </c>
    </row>
    <row r="1239" spans="1:24">
      <c r="A1239" s="5" t="s">
        <v>1957</v>
      </c>
      <c r="B1239" s="10">
        <v>42343</v>
      </c>
      <c r="C1239" s="10"/>
      <c r="D1239" s="5" t="s">
        <v>1543</v>
      </c>
      <c r="E1239" s="5">
        <v>10008</v>
      </c>
      <c r="F1239" s="5" t="s">
        <v>1351</v>
      </c>
      <c r="G1239" s="5">
        <v>2</v>
      </c>
      <c r="H1239" s="2" t="s">
        <v>995</v>
      </c>
      <c r="I1239" s="2" t="s">
        <v>889</v>
      </c>
      <c r="J1239" s="2" t="s">
        <v>890</v>
      </c>
      <c r="K1239" s="5" t="s">
        <v>1051</v>
      </c>
      <c r="L1239" s="5">
        <v>2929</v>
      </c>
      <c r="M1239" s="5">
        <v>1320</v>
      </c>
      <c r="N1239" s="5" t="s">
        <v>918</v>
      </c>
      <c r="O1239" s="8">
        <v>10</v>
      </c>
      <c r="P1239" s="5">
        <v>2640</v>
      </c>
      <c r="Q1239" s="5">
        <v>5858</v>
      </c>
      <c r="R1239" s="17"/>
      <c r="S1239" s="17"/>
      <c r="T1239" s="5" t="s">
        <v>995</v>
      </c>
      <c r="U1239" s="5" t="s">
        <v>888</v>
      </c>
      <c r="V1239" s="5" t="s">
        <v>889</v>
      </c>
      <c r="W1239" s="5" t="s">
        <v>865</v>
      </c>
      <c r="X1239" s="5" t="s">
        <v>890</v>
      </c>
    </row>
    <row r="1240" spans="1:24">
      <c r="A1240" s="5" t="s">
        <v>1958</v>
      </c>
      <c r="B1240" s="10">
        <v>42345</v>
      </c>
      <c r="C1240" s="10"/>
      <c r="D1240" s="5" t="s">
        <v>1545</v>
      </c>
      <c r="E1240" s="5">
        <v>10011</v>
      </c>
      <c r="F1240" s="5" t="s">
        <v>1464</v>
      </c>
      <c r="G1240" s="5">
        <v>1</v>
      </c>
      <c r="H1240" s="2" t="s">
        <v>998</v>
      </c>
      <c r="I1240" s="2" t="s">
        <v>899</v>
      </c>
      <c r="J1240" s="2" t="s">
        <v>901</v>
      </c>
      <c r="K1240" s="5" t="s">
        <v>1164</v>
      </c>
      <c r="L1240" s="5">
        <v>3096</v>
      </c>
      <c r="M1240" s="5">
        <v>2065</v>
      </c>
      <c r="N1240" s="5" t="s">
        <v>918</v>
      </c>
      <c r="O1240" s="8">
        <v>6</v>
      </c>
      <c r="P1240" s="5">
        <v>2065</v>
      </c>
      <c r="Q1240" s="5">
        <v>3096</v>
      </c>
      <c r="R1240" s="17"/>
      <c r="S1240" s="17"/>
      <c r="T1240" s="5" t="s">
        <v>998</v>
      </c>
      <c r="U1240" s="5" t="s">
        <v>898</v>
      </c>
      <c r="V1240" s="5" t="s">
        <v>899</v>
      </c>
      <c r="W1240" s="5" t="s">
        <v>900</v>
      </c>
      <c r="X1240" s="5" t="s">
        <v>901</v>
      </c>
    </row>
    <row r="1241" spans="1:24">
      <c r="A1241" s="5" t="s">
        <v>1959</v>
      </c>
      <c r="B1241" s="10">
        <v>42345</v>
      </c>
      <c r="C1241" s="10"/>
      <c r="D1241" s="5" t="s">
        <v>1540</v>
      </c>
      <c r="E1241" s="5">
        <v>10006</v>
      </c>
      <c r="F1241" s="5" t="s">
        <v>1250</v>
      </c>
      <c r="G1241" s="5">
        <v>1</v>
      </c>
      <c r="H1241" s="2" t="s">
        <v>1561</v>
      </c>
      <c r="I1241" s="2" t="s">
        <v>882</v>
      </c>
      <c r="J1241" s="2" t="s">
        <v>884</v>
      </c>
      <c r="K1241" s="5" t="s">
        <v>964</v>
      </c>
      <c r="L1241" s="5">
        <v>3454</v>
      </c>
      <c r="M1241" s="5">
        <v>1525</v>
      </c>
      <c r="N1241" s="5" t="s">
        <v>918</v>
      </c>
      <c r="O1241" s="8">
        <v>5</v>
      </c>
      <c r="P1241" s="5">
        <v>1525</v>
      </c>
      <c r="Q1241" s="5">
        <v>3454</v>
      </c>
      <c r="R1241" s="17"/>
      <c r="S1241" s="17"/>
      <c r="T1241" s="5" t="s">
        <v>1561</v>
      </c>
      <c r="U1241" s="5" t="s">
        <v>881</v>
      </c>
      <c r="V1241" s="5" t="s">
        <v>882</v>
      </c>
      <c r="W1241" s="5" t="s">
        <v>883</v>
      </c>
      <c r="X1241" s="5" t="s">
        <v>884</v>
      </c>
    </row>
    <row r="1242" spans="1:24">
      <c r="A1242" s="5" t="s">
        <v>1960</v>
      </c>
      <c r="B1242" s="10">
        <v>42345</v>
      </c>
      <c r="C1242" s="10"/>
      <c r="D1242" s="5" t="s">
        <v>1541</v>
      </c>
      <c r="E1242" s="5">
        <v>10002</v>
      </c>
      <c r="F1242" s="5" t="s">
        <v>1328</v>
      </c>
      <c r="G1242" s="5">
        <v>2</v>
      </c>
      <c r="H1242" s="2" t="s">
        <v>990</v>
      </c>
      <c r="I1242" s="2" t="s">
        <v>868</v>
      </c>
      <c r="J1242" s="2" t="s">
        <v>870</v>
      </c>
      <c r="K1242" s="5" t="s">
        <v>1028</v>
      </c>
      <c r="L1242" s="5">
        <v>4051</v>
      </c>
      <c r="M1242" s="5">
        <v>1962</v>
      </c>
      <c r="N1242" s="5" t="s">
        <v>925</v>
      </c>
      <c r="O1242" s="8">
        <v>8</v>
      </c>
      <c r="P1242" s="5">
        <v>3924</v>
      </c>
      <c r="Q1242" s="5">
        <v>8102</v>
      </c>
      <c r="R1242" s="17"/>
      <c r="S1242" s="17"/>
      <c r="T1242" s="5" t="s">
        <v>990</v>
      </c>
      <c r="U1242" s="5" t="s">
        <v>867</v>
      </c>
      <c r="V1242" s="5" t="s">
        <v>868</v>
      </c>
      <c r="W1242" s="5" t="s">
        <v>869</v>
      </c>
      <c r="X1242" s="5" t="s">
        <v>870</v>
      </c>
    </row>
    <row r="1243" spans="1:24">
      <c r="A1243" s="5" t="s">
        <v>1961</v>
      </c>
      <c r="B1243" s="10">
        <v>42345</v>
      </c>
      <c r="C1243" s="10"/>
      <c r="D1243" s="5" t="s">
        <v>1539</v>
      </c>
      <c r="E1243" s="5">
        <v>10003</v>
      </c>
      <c r="F1243" s="5" t="s">
        <v>1278</v>
      </c>
      <c r="G1243" s="5">
        <v>3</v>
      </c>
      <c r="H1243" s="2" t="s">
        <v>991</v>
      </c>
      <c r="I1243" s="2" t="s">
        <v>872</v>
      </c>
      <c r="J1243" s="2" t="s">
        <v>874</v>
      </c>
      <c r="K1243" s="5" t="s">
        <v>978</v>
      </c>
      <c r="L1243" s="5">
        <v>2787</v>
      </c>
      <c r="M1243" s="5">
        <v>2020</v>
      </c>
      <c r="N1243" s="5" t="s">
        <v>918</v>
      </c>
      <c r="O1243" s="8">
        <v>4</v>
      </c>
      <c r="P1243" s="5">
        <v>6060</v>
      </c>
      <c r="Q1243" s="5">
        <v>8361</v>
      </c>
      <c r="R1243" s="17"/>
      <c r="S1243" s="17"/>
      <c r="T1243" s="5" t="s">
        <v>991</v>
      </c>
      <c r="U1243" s="5" t="s">
        <v>871</v>
      </c>
      <c r="V1243" s="5" t="s">
        <v>872</v>
      </c>
      <c r="W1243" s="5" t="s">
        <v>873</v>
      </c>
      <c r="X1243" s="5" t="s">
        <v>874</v>
      </c>
    </row>
    <row r="1244" spans="1:24">
      <c r="A1244" s="5" t="s">
        <v>1962</v>
      </c>
      <c r="B1244" s="10">
        <v>42345</v>
      </c>
      <c r="C1244" s="10"/>
      <c r="D1244" s="5" t="s">
        <v>1541</v>
      </c>
      <c r="E1244" s="5">
        <v>10004</v>
      </c>
      <c r="F1244" s="5" t="s">
        <v>1537</v>
      </c>
      <c r="G1244" s="5">
        <v>2</v>
      </c>
      <c r="H1244" s="2" t="s">
        <v>992</v>
      </c>
      <c r="I1244" s="2" t="s">
        <v>864</v>
      </c>
      <c r="J1244" s="2" t="s">
        <v>876</v>
      </c>
      <c r="K1244" s="5" t="s">
        <v>1237</v>
      </c>
      <c r="L1244" s="5">
        <v>4305</v>
      </c>
      <c r="M1244" s="5">
        <v>1703</v>
      </c>
      <c r="N1244" s="5" t="s">
        <v>920</v>
      </c>
      <c r="O1244" s="8">
        <v>8</v>
      </c>
      <c r="P1244" s="5">
        <v>3406</v>
      </c>
      <c r="Q1244" s="5">
        <v>8610</v>
      </c>
      <c r="R1244" s="17"/>
      <c r="S1244" s="17"/>
      <c r="T1244" s="5" t="s">
        <v>992</v>
      </c>
      <c r="U1244" s="5" t="s">
        <v>875</v>
      </c>
      <c r="V1244" s="5" t="s">
        <v>864</v>
      </c>
      <c r="W1244" s="5" t="s">
        <v>865</v>
      </c>
      <c r="X1244" s="5" t="s">
        <v>876</v>
      </c>
    </row>
    <row r="1245" spans="1:24">
      <c r="A1245" s="5" t="s">
        <v>1963</v>
      </c>
      <c r="B1245" s="10">
        <v>42345</v>
      </c>
      <c r="C1245" s="10"/>
      <c r="D1245" s="5" t="s">
        <v>1542</v>
      </c>
      <c r="E1245" s="5">
        <v>10009</v>
      </c>
      <c r="F1245" s="5" t="s">
        <v>1404</v>
      </c>
      <c r="G1245" s="5">
        <v>3</v>
      </c>
      <c r="H1245" s="2" t="s">
        <v>996</v>
      </c>
      <c r="I1245" s="2" t="s">
        <v>892</v>
      </c>
      <c r="J1245" s="2" t="s">
        <v>894</v>
      </c>
      <c r="K1245" s="5" t="s">
        <v>1104</v>
      </c>
      <c r="L1245" s="5">
        <v>2889</v>
      </c>
      <c r="M1245" s="5">
        <v>1384</v>
      </c>
      <c r="N1245" s="5" t="s">
        <v>918</v>
      </c>
      <c r="O1245" s="8">
        <v>4</v>
      </c>
      <c r="P1245" s="5">
        <v>4152</v>
      </c>
      <c r="Q1245" s="5">
        <v>8667</v>
      </c>
      <c r="R1245" s="17"/>
      <c r="S1245" s="17"/>
      <c r="T1245" s="5" t="s">
        <v>996</v>
      </c>
      <c r="U1245" s="5" t="s">
        <v>891</v>
      </c>
      <c r="V1245" s="5" t="s">
        <v>892</v>
      </c>
      <c r="W1245" s="5" t="s">
        <v>893</v>
      </c>
      <c r="X1245" s="5" t="s">
        <v>894</v>
      </c>
    </row>
    <row r="1246" spans="1:24">
      <c r="A1246" s="5" t="s">
        <v>1964</v>
      </c>
      <c r="B1246" s="10">
        <v>42347</v>
      </c>
      <c r="C1246" s="10"/>
      <c r="D1246" s="5" t="s">
        <v>1539</v>
      </c>
      <c r="E1246" s="5">
        <v>10004</v>
      </c>
      <c r="F1246" s="5" t="s">
        <v>1345</v>
      </c>
      <c r="G1246" s="5">
        <v>1</v>
      </c>
      <c r="H1246" s="2" t="s">
        <v>992</v>
      </c>
      <c r="I1246" s="2" t="s">
        <v>864</v>
      </c>
      <c r="J1246" s="2" t="s">
        <v>876</v>
      </c>
      <c r="K1246" s="5" t="s">
        <v>1045</v>
      </c>
      <c r="L1246" s="5">
        <v>4906</v>
      </c>
      <c r="M1246" s="5">
        <v>2269</v>
      </c>
      <c r="N1246" s="5" t="s">
        <v>918</v>
      </c>
      <c r="O1246" s="8">
        <v>4</v>
      </c>
      <c r="P1246" s="5">
        <v>2269</v>
      </c>
      <c r="Q1246" s="5">
        <v>4906</v>
      </c>
      <c r="R1246" s="17"/>
      <c r="S1246" s="17"/>
      <c r="T1246" s="5" t="s">
        <v>992</v>
      </c>
      <c r="U1246" s="5" t="s">
        <v>875</v>
      </c>
      <c r="V1246" s="5" t="s">
        <v>864</v>
      </c>
      <c r="W1246" s="5" t="s">
        <v>865</v>
      </c>
      <c r="X1246" s="5" t="s">
        <v>876</v>
      </c>
    </row>
    <row r="1247" spans="1:24">
      <c r="A1247" s="5" t="s">
        <v>1965</v>
      </c>
      <c r="B1247" s="10">
        <v>42348</v>
      </c>
      <c r="C1247" s="10"/>
      <c r="D1247" s="5" t="s">
        <v>1542</v>
      </c>
      <c r="E1247" s="5">
        <v>10013</v>
      </c>
      <c r="F1247" s="5" t="s">
        <v>1247</v>
      </c>
      <c r="G1247" s="5">
        <v>1</v>
      </c>
      <c r="H1247" s="2" t="s">
        <v>1000</v>
      </c>
      <c r="I1247" s="2" t="s">
        <v>906</v>
      </c>
      <c r="J1247" s="2" t="s">
        <v>908</v>
      </c>
      <c r="K1247" s="5" t="s">
        <v>963</v>
      </c>
      <c r="L1247" s="5">
        <v>2814</v>
      </c>
      <c r="M1247" s="5">
        <v>2437</v>
      </c>
      <c r="N1247" s="5" t="s">
        <v>918</v>
      </c>
      <c r="O1247" s="8">
        <v>4</v>
      </c>
      <c r="P1247" s="5">
        <v>2437</v>
      </c>
      <c r="Q1247" s="5">
        <v>2814</v>
      </c>
      <c r="R1247" s="17"/>
      <c r="S1247" s="17"/>
      <c r="T1247" s="5" t="s">
        <v>1000</v>
      </c>
      <c r="U1247" s="5" t="s">
        <v>905</v>
      </c>
      <c r="V1247" s="5" t="s">
        <v>906</v>
      </c>
      <c r="W1247" s="5" t="s">
        <v>907</v>
      </c>
      <c r="X1247" s="5" t="s">
        <v>908</v>
      </c>
    </row>
    <row r="1248" spans="1:24">
      <c r="A1248" s="5" t="s">
        <v>1966</v>
      </c>
      <c r="B1248" s="10">
        <v>42348</v>
      </c>
      <c r="C1248" s="10"/>
      <c r="D1248" s="5" t="s">
        <v>1546</v>
      </c>
      <c r="E1248" s="5">
        <v>10011</v>
      </c>
      <c r="F1248" s="5" t="s">
        <v>1431</v>
      </c>
      <c r="G1248" s="5">
        <v>1</v>
      </c>
      <c r="H1248" s="2" t="s">
        <v>998</v>
      </c>
      <c r="I1248" s="2" t="s">
        <v>899</v>
      </c>
      <c r="J1248" s="2" t="s">
        <v>901</v>
      </c>
      <c r="K1248" s="5" t="s">
        <v>1131</v>
      </c>
      <c r="L1248" s="5">
        <v>2996</v>
      </c>
      <c r="M1248" s="5">
        <v>1641</v>
      </c>
      <c r="N1248" s="5" t="s">
        <v>918</v>
      </c>
      <c r="O1248" s="8">
        <v>4</v>
      </c>
      <c r="P1248" s="5">
        <v>1641</v>
      </c>
      <c r="Q1248" s="5">
        <v>2996</v>
      </c>
      <c r="R1248" s="17"/>
      <c r="S1248" s="17"/>
      <c r="T1248" s="5" t="s">
        <v>998</v>
      </c>
      <c r="U1248" s="5" t="s">
        <v>898</v>
      </c>
      <c r="V1248" s="5" t="s">
        <v>899</v>
      </c>
      <c r="W1248" s="5" t="s">
        <v>900</v>
      </c>
      <c r="X1248" s="5" t="s">
        <v>901</v>
      </c>
    </row>
    <row r="1249" spans="1:24">
      <c r="A1249" s="5" t="s">
        <v>1967</v>
      </c>
      <c r="B1249" s="10">
        <v>42348</v>
      </c>
      <c r="C1249" s="10"/>
      <c r="D1249" s="5" t="s">
        <v>1542</v>
      </c>
      <c r="E1249" s="5">
        <v>10004</v>
      </c>
      <c r="F1249" s="5" t="s">
        <v>1325</v>
      </c>
      <c r="G1249" s="5">
        <v>1</v>
      </c>
      <c r="H1249" s="2" t="s">
        <v>992</v>
      </c>
      <c r="I1249" s="2" t="s">
        <v>864</v>
      </c>
      <c r="J1249" s="2" t="s">
        <v>876</v>
      </c>
      <c r="K1249" s="5" t="s">
        <v>1025</v>
      </c>
      <c r="L1249" s="5">
        <v>4765</v>
      </c>
      <c r="M1249" s="5">
        <v>1286</v>
      </c>
      <c r="N1249" s="5" t="s">
        <v>923</v>
      </c>
      <c r="O1249" s="8">
        <v>4</v>
      </c>
      <c r="P1249" s="5">
        <v>1286</v>
      </c>
      <c r="Q1249" s="5">
        <v>4765</v>
      </c>
      <c r="R1249" s="17"/>
      <c r="S1249" s="17"/>
      <c r="T1249" s="5" t="s">
        <v>992</v>
      </c>
      <c r="U1249" s="5" t="s">
        <v>875</v>
      </c>
      <c r="V1249" s="5" t="s">
        <v>864</v>
      </c>
      <c r="W1249" s="5" t="s">
        <v>865</v>
      </c>
      <c r="X1249" s="5" t="s">
        <v>876</v>
      </c>
    </row>
    <row r="1250" spans="1:24">
      <c r="A1250" s="5" t="s">
        <v>1968</v>
      </c>
      <c r="B1250" s="10">
        <v>42349</v>
      </c>
      <c r="C1250" s="10"/>
      <c r="D1250" s="5" t="s">
        <v>1546</v>
      </c>
      <c r="E1250" s="5">
        <v>10004</v>
      </c>
      <c r="F1250" s="5" t="s">
        <v>1420</v>
      </c>
      <c r="G1250" s="5">
        <v>1</v>
      </c>
      <c r="H1250" s="2" t="s">
        <v>992</v>
      </c>
      <c r="I1250" s="2" t="s">
        <v>864</v>
      </c>
      <c r="J1250" s="2" t="s">
        <v>876</v>
      </c>
      <c r="K1250" s="5" t="s">
        <v>1120</v>
      </c>
      <c r="L1250" s="5">
        <v>4291</v>
      </c>
      <c r="M1250" s="5">
        <v>2021</v>
      </c>
      <c r="N1250" s="5" t="s">
        <v>918</v>
      </c>
      <c r="O1250" s="8">
        <v>4</v>
      </c>
      <c r="P1250" s="5">
        <v>2021</v>
      </c>
      <c r="Q1250" s="5">
        <v>4291</v>
      </c>
      <c r="R1250" s="17"/>
      <c r="S1250" s="17"/>
      <c r="T1250" s="5" t="s">
        <v>992</v>
      </c>
      <c r="U1250" s="5" t="s">
        <v>875</v>
      </c>
      <c r="V1250" s="5" t="s">
        <v>864</v>
      </c>
      <c r="W1250" s="5" t="s">
        <v>865</v>
      </c>
      <c r="X1250" s="5" t="s">
        <v>876</v>
      </c>
    </row>
    <row r="1251" spans="1:24">
      <c r="A1251" s="5" t="s">
        <v>1969</v>
      </c>
      <c r="B1251" s="10">
        <v>42349</v>
      </c>
      <c r="C1251" s="10"/>
      <c r="D1251" s="5" t="s">
        <v>1545</v>
      </c>
      <c r="E1251" s="5">
        <v>10005</v>
      </c>
      <c r="F1251" s="5" t="s">
        <v>1462</v>
      </c>
      <c r="G1251" s="5">
        <v>3</v>
      </c>
      <c r="H1251" s="2" t="s">
        <v>993</v>
      </c>
      <c r="I1251" s="2" t="s">
        <v>878</v>
      </c>
      <c r="J1251" s="2" t="s">
        <v>880</v>
      </c>
      <c r="K1251" s="5" t="s">
        <v>1162</v>
      </c>
      <c r="L1251" s="5">
        <v>2657</v>
      </c>
      <c r="M1251" s="5">
        <v>2480</v>
      </c>
      <c r="N1251" s="5" t="s">
        <v>918</v>
      </c>
      <c r="O1251" s="8">
        <v>6</v>
      </c>
      <c r="P1251" s="5">
        <v>7440</v>
      </c>
      <c r="Q1251" s="5">
        <v>7971</v>
      </c>
      <c r="R1251" s="17"/>
      <c r="S1251" s="17"/>
      <c r="T1251" s="5" t="s">
        <v>993</v>
      </c>
      <c r="U1251" s="5" t="s">
        <v>877</v>
      </c>
      <c r="V1251" s="5" t="s">
        <v>878</v>
      </c>
      <c r="W1251" s="5" t="s">
        <v>879</v>
      </c>
      <c r="X1251" s="5" t="s">
        <v>880</v>
      </c>
    </row>
    <row r="1252" spans="1:24">
      <c r="A1252" s="5" t="s">
        <v>1970</v>
      </c>
      <c r="B1252" s="10">
        <v>42349</v>
      </c>
      <c r="C1252" s="10"/>
      <c r="D1252" s="5" t="s">
        <v>1540</v>
      </c>
      <c r="E1252" s="5">
        <v>10003</v>
      </c>
      <c r="F1252" s="5" t="s">
        <v>1295</v>
      </c>
      <c r="G1252" s="5">
        <v>3</v>
      </c>
      <c r="H1252" s="2" t="s">
        <v>991</v>
      </c>
      <c r="I1252" s="2" t="s">
        <v>872</v>
      </c>
      <c r="J1252" s="2" t="s">
        <v>874</v>
      </c>
      <c r="K1252" s="5" t="s">
        <v>1011</v>
      </c>
      <c r="L1252" s="5">
        <v>4310</v>
      </c>
      <c r="M1252" s="5">
        <v>2350</v>
      </c>
      <c r="N1252" s="5" t="s">
        <v>925</v>
      </c>
      <c r="O1252" s="8">
        <v>5</v>
      </c>
      <c r="P1252" s="5">
        <v>7050</v>
      </c>
      <c r="Q1252" s="5">
        <v>12930</v>
      </c>
      <c r="R1252" s="17"/>
      <c r="S1252" s="17"/>
      <c r="T1252" s="5" t="s">
        <v>991</v>
      </c>
      <c r="U1252" s="5" t="s">
        <v>871</v>
      </c>
      <c r="V1252" s="5" t="s">
        <v>872</v>
      </c>
      <c r="W1252" s="5" t="s">
        <v>873</v>
      </c>
      <c r="X1252" s="5" t="s">
        <v>874</v>
      </c>
    </row>
    <row r="1253" spans="1:24">
      <c r="A1253" s="5" t="s">
        <v>1971</v>
      </c>
      <c r="B1253" s="10">
        <v>42352</v>
      </c>
      <c r="C1253" s="10"/>
      <c r="D1253" s="5" t="s">
        <v>1544</v>
      </c>
      <c r="E1253" s="5">
        <v>10001</v>
      </c>
      <c r="F1253" s="5" t="s">
        <v>1400</v>
      </c>
      <c r="G1253" s="5">
        <v>1</v>
      </c>
      <c r="H1253" s="2" t="s">
        <v>1562</v>
      </c>
      <c r="I1253" s="2" t="s">
        <v>864</v>
      </c>
      <c r="J1253" s="2" t="s">
        <v>866</v>
      </c>
      <c r="K1253" s="5" t="s">
        <v>1100</v>
      </c>
      <c r="L1253" s="5">
        <v>2940</v>
      </c>
      <c r="M1253" s="5">
        <v>1468</v>
      </c>
      <c r="N1253" s="5" t="s">
        <v>918</v>
      </c>
      <c r="O1253" s="8">
        <v>3</v>
      </c>
      <c r="P1253" s="5">
        <v>1468</v>
      </c>
      <c r="Q1253" s="5">
        <v>2940</v>
      </c>
      <c r="R1253" s="17"/>
      <c r="S1253" s="17"/>
      <c r="T1253" s="5" t="s">
        <v>1562</v>
      </c>
      <c r="U1253" s="5" t="s">
        <v>863</v>
      </c>
      <c r="V1253" s="5" t="s">
        <v>864</v>
      </c>
      <c r="W1253" s="5" t="s">
        <v>865</v>
      </c>
      <c r="X1253" s="5" t="s">
        <v>866</v>
      </c>
    </row>
    <row r="1254" spans="1:24">
      <c r="A1254" s="5" t="s">
        <v>1972</v>
      </c>
      <c r="B1254" s="10">
        <v>42352</v>
      </c>
      <c r="C1254" s="10"/>
      <c r="D1254" s="5" t="s">
        <v>1544</v>
      </c>
      <c r="E1254" s="5">
        <v>10012</v>
      </c>
      <c r="F1254" s="5" t="s">
        <v>1436</v>
      </c>
      <c r="G1254" s="5">
        <v>2</v>
      </c>
      <c r="H1254" s="2" t="s">
        <v>999</v>
      </c>
      <c r="I1254" s="2" t="s">
        <v>903</v>
      </c>
      <c r="J1254" s="2" t="s">
        <v>904</v>
      </c>
      <c r="K1254" s="5" t="s">
        <v>1136</v>
      </c>
      <c r="L1254" s="5">
        <v>4515</v>
      </c>
      <c r="M1254" s="5">
        <v>1550</v>
      </c>
      <c r="N1254" s="5" t="s">
        <v>925</v>
      </c>
      <c r="O1254" s="8">
        <v>3</v>
      </c>
      <c r="P1254" s="5">
        <v>3100</v>
      </c>
      <c r="Q1254" s="5">
        <v>9030</v>
      </c>
      <c r="R1254" s="17"/>
      <c r="S1254" s="17"/>
      <c r="T1254" s="5" t="s">
        <v>999</v>
      </c>
      <c r="U1254" s="5" t="s">
        <v>902</v>
      </c>
      <c r="V1254" s="5" t="s">
        <v>903</v>
      </c>
      <c r="W1254" s="5" t="s">
        <v>879</v>
      </c>
      <c r="X1254" s="5" t="s">
        <v>904</v>
      </c>
    </row>
    <row r="1255" spans="1:24">
      <c r="A1255" s="5" t="s">
        <v>1973</v>
      </c>
      <c r="B1255" s="10">
        <v>42352</v>
      </c>
      <c r="C1255" s="10"/>
      <c r="D1255" s="5" t="s">
        <v>1539</v>
      </c>
      <c r="E1255" s="5">
        <v>10008</v>
      </c>
      <c r="F1255" s="5" t="s">
        <v>1454</v>
      </c>
      <c r="G1255" s="5">
        <v>2</v>
      </c>
      <c r="H1255" s="2" t="s">
        <v>995</v>
      </c>
      <c r="I1255" s="2" t="s">
        <v>889</v>
      </c>
      <c r="J1255" s="2" t="s">
        <v>890</v>
      </c>
      <c r="K1255" s="5" t="s">
        <v>1154</v>
      </c>
      <c r="L1255" s="5">
        <v>4643</v>
      </c>
      <c r="M1255" s="5">
        <v>1549</v>
      </c>
      <c r="N1255" s="5" t="s">
        <v>918</v>
      </c>
      <c r="O1255" s="8">
        <v>4</v>
      </c>
      <c r="P1255" s="5">
        <v>3098</v>
      </c>
      <c r="Q1255" s="5">
        <v>9286</v>
      </c>
      <c r="R1255" s="17"/>
      <c r="S1255" s="17"/>
      <c r="T1255" s="5" t="s">
        <v>995</v>
      </c>
      <c r="U1255" s="5" t="s">
        <v>888</v>
      </c>
      <c r="V1255" s="5" t="s">
        <v>889</v>
      </c>
      <c r="W1255" s="5" t="s">
        <v>865</v>
      </c>
      <c r="X1255" s="5" t="s">
        <v>890</v>
      </c>
    </row>
    <row r="1256" spans="1:24">
      <c r="A1256" s="5" t="s">
        <v>1974</v>
      </c>
      <c r="B1256" s="10">
        <v>42354</v>
      </c>
      <c r="C1256" s="10"/>
      <c r="D1256" s="5" t="s">
        <v>1542</v>
      </c>
      <c r="E1256" s="5">
        <v>10013</v>
      </c>
      <c r="F1256" s="5" t="s">
        <v>1482</v>
      </c>
      <c r="G1256" s="5">
        <v>1</v>
      </c>
      <c r="H1256" s="2" t="s">
        <v>1000</v>
      </c>
      <c r="I1256" s="2" t="s">
        <v>906</v>
      </c>
      <c r="J1256" s="2" t="s">
        <v>908</v>
      </c>
      <c r="K1256" s="5" t="s">
        <v>1182</v>
      </c>
      <c r="L1256" s="5">
        <v>4152</v>
      </c>
      <c r="M1256" s="5">
        <v>1278</v>
      </c>
      <c r="N1256" s="5" t="s">
        <v>918</v>
      </c>
      <c r="O1256" s="8">
        <v>4</v>
      </c>
      <c r="P1256" s="5">
        <v>1278</v>
      </c>
      <c r="Q1256" s="5">
        <v>4152</v>
      </c>
      <c r="R1256" s="17"/>
      <c r="S1256" s="17"/>
      <c r="T1256" s="5" t="s">
        <v>1000</v>
      </c>
      <c r="U1256" s="5" t="s">
        <v>905</v>
      </c>
      <c r="V1256" s="5" t="s">
        <v>906</v>
      </c>
      <c r="W1256" s="5" t="s">
        <v>907</v>
      </c>
      <c r="X1256" s="5" t="s">
        <v>908</v>
      </c>
    </row>
    <row r="1257" spans="1:24">
      <c r="A1257" s="5" t="s">
        <v>1975</v>
      </c>
      <c r="B1257" s="10">
        <v>42354</v>
      </c>
      <c r="C1257" s="10"/>
      <c r="D1257" s="5" t="s">
        <v>1542</v>
      </c>
      <c r="E1257" s="5">
        <v>10013</v>
      </c>
      <c r="F1257" s="5" t="s">
        <v>1243</v>
      </c>
      <c r="G1257" s="5">
        <v>2</v>
      </c>
      <c r="H1257" s="2" t="s">
        <v>1000</v>
      </c>
      <c r="I1257" s="2" t="s">
        <v>906</v>
      </c>
      <c r="J1257" s="2" t="s">
        <v>908</v>
      </c>
      <c r="K1257" s="5" t="s">
        <v>972</v>
      </c>
      <c r="L1257" s="5">
        <v>2617</v>
      </c>
      <c r="M1257" s="5">
        <v>1736</v>
      </c>
      <c r="N1257" s="5" t="s">
        <v>925</v>
      </c>
      <c r="O1257" s="8">
        <v>4</v>
      </c>
      <c r="P1257" s="5">
        <v>3472</v>
      </c>
      <c r="Q1257" s="5">
        <v>5234</v>
      </c>
      <c r="R1257" s="17"/>
      <c r="S1257" s="17"/>
      <c r="T1257" s="5" t="s">
        <v>1000</v>
      </c>
      <c r="U1257" s="5" t="s">
        <v>905</v>
      </c>
      <c r="V1257" s="5" t="s">
        <v>906</v>
      </c>
      <c r="W1257" s="5" t="s">
        <v>907</v>
      </c>
      <c r="X1257" s="5" t="s">
        <v>908</v>
      </c>
    </row>
    <row r="1258" spans="1:24">
      <c r="A1258" s="5" t="s">
        <v>1976</v>
      </c>
      <c r="B1258" s="10">
        <v>42355</v>
      </c>
      <c r="C1258" s="10"/>
      <c r="D1258" s="5" t="s">
        <v>1541</v>
      </c>
      <c r="E1258" s="5">
        <v>10012</v>
      </c>
      <c r="F1258" s="5" t="s">
        <v>1488</v>
      </c>
      <c r="G1258" s="5">
        <v>2</v>
      </c>
      <c r="H1258" s="2" t="s">
        <v>999</v>
      </c>
      <c r="I1258" s="2" t="s">
        <v>903</v>
      </c>
      <c r="J1258" s="2" t="s">
        <v>904</v>
      </c>
      <c r="K1258" s="5" t="s">
        <v>1188</v>
      </c>
      <c r="L1258" s="5">
        <v>4729</v>
      </c>
      <c r="M1258" s="5">
        <v>1359</v>
      </c>
      <c r="N1258" s="5" t="s">
        <v>925</v>
      </c>
      <c r="O1258" s="8">
        <v>8</v>
      </c>
      <c r="P1258" s="5">
        <v>2718</v>
      </c>
      <c r="Q1258" s="5">
        <v>9458</v>
      </c>
      <c r="R1258" s="17"/>
      <c r="S1258" s="17"/>
      <c r="T1258" s="5" t="s">
        <v>999</v>
      </c>
      <c r="U1258" s="5" t="s">
        <v>902</v>
      </c>
      <c r="V1258" s="5" t="s">
        <v>903</v>
      </c>
      <c r="W1258" s="5" t="s">
        <v>879</v>
      </c>
      <c r="X1258" s="5" t="s">
        <v>904</v>
      </c>
    </row>
    <row r="1259" spans="1:24">
      <c r="A1259" s="5" t="s">
        <v>1977</v>
      </c>
      <c r="B1259" s="10">
        <v>42357</v>
      </c>
      <c r="C1259" s="10"/>
      <c r="D1259" s="5" t="s">
        <v>1546</v>
      </c>
      <c r="E1259" s="5">
        <v>10014</v>
      </c>
      <c r="F1259" s="5" t="s">
        <v>1477</v>
      </c>
      <c r="G1259" s="5">
        <v>2</v>
      </c>
      <c r="H1259" s="2" t="s">
        <v>1001</v>
      </c>
      <c r="I1259" s="2" t="s">
        <v>910</v>
      </c>
      <c r="J1259" s="2" t="s">
        <v>912</v>
      </c>
      <c r="K1259" s="5" t="s">
        <v>1177</v>
      </c>
      <c r="L1259" s="5">
        <v>3553</v>
      </c>
      <c r="M1259" s="5">
        <v>2174</v>
      </c>
      <c r="N1259" s="5" t="s">
        <v>920</v>
      </c>
      <c r="O1259" s="8">
        <v>4</v>
      </c>
      <c r="P1259" s="5">
        <v>4348</v>
      </c>
      <c r="Q1259" s="5">
        <v>7106</v>
      </c>
      <c r="R1259" s="17"/>
      <c r="S1259" s="17"/>
      <c r="T1259" s="5" t="s">
        <v>1001</v>
      </c>
      <c r="U1259" s="5" t="s">
        <v>909</v>
      </c>
      <c r="V1259" s="5" t="s">
        <v>910</v>
      </c>
      <c r="W1259" s="5" t="s">
        <v>911</v>
      </c>
      <c r="X1259" s="5" t="s">
        <v>912</v>
      </c>
    </row>
    <row r="1260" spans="1:24">
      <c r="A1260" s="5" t="s">
        <v>1978</v>
      </c>
      <c r="B1260" s="10">
        <v>42360</v>
      </c>
      <c r="C1260" s="10"/>
      <c r="D1260" s="5" t="s">
        <v>1543</v>
      </c>
      <c r="E1260" s="5">
        <v>10005</v>
      </c>
      <c r="F1260" s="5" t="s">
        <v>1257</v>
      </c>
      <c r="G1260" s="5">
        <v>1</v>
      </c>
      <c r="H1260" s="2" t="s">
        <v>993</v>
      </c>
      <c r="I1260" s="2" t="s">
        <v>878</v>
      </c>
      <c r="J1260" s="2" t="s">
        <v>880</v>
      </c>
      <c r="K1260" s="5" t="s">
        <v>967</v>
      </c>
      <c r="L1260" s="5">
        <v>4459</v>
      </c>
      <c r="M1260" s="5">
        <v>1722</v>
      </c>
      <c r="N1260" s="5" t="s">
        <v>927</v>
      </c>
      <c r="O1260" s="8">
        <v>10</v>
      </c>
      <c r="P1260" s="5">
        <v>1722</v>
      </c>
      <c r="Q1260" s="5">
        <v>4459</v>
      </c>
      <c r="R1260" s="17"/>
      <c r="S1260" s="17"/>
      <c r="T1260" s="5" t="s">
        <v>993</v>
      </c>
      <c r="U1260" s="5" t="s">
        <v>877</v>
      </c>
      <c r="V1260" s="5" t="s">
        <v>878</v>
      </c>
      <c r="W1260" s="5" t="s">
        <v>879</v>
      </c>
      <c r="X1260" s="5" t="s">
        <v>880</v>
      </c>
    </row>
    <row r="1261" spans="1:24">
      <c r="A1261" s="5" t="s">
        <v>1979</v>
      </c>
      <c r="B1261" s="10">
        <v>42360</v>
      </c>
      <c r="C1261" s="10"/>
      <c r="D1261" s="5" t="s">
        <v>1546</v>
      </c>
      <c r="E1261" s="5">
        <v>10005</v>
      </c>
      <c r="F1261" s="5" t="s">
        <v>1532</v>
      </c>
      <c r="G1261" s="5">
        <v>2</v>
      </c>
      <c r="H1261" s="2" t="s">
        <v>993</v>
      </c>
      <c r="I1261" s="2" t="s">
        <v>878</v>
      </c>
      <c r="J1261" s="2" t="s">
        <v>880</v>
      </c>
      <c r="K1261" s="5" t="s">
        <v>1232</v>
      </c>
      <c r="L1261" s="5">
        <v>3514</v>
      </c>
      <c r="M1261" s="5">
        <v>1257</v>
      </c>
      <c r="N1261" s="5" t="s">
        <v>918</v>
      </c>
      <c r="O1261" s="8">
        <v>4</v>
      </c>
      <c r="P1261" s="5">
        <v>2514</v>
      </c>
      <c r="Q1261" s="5">
        <v>7028</v>
      </c>
      <c r="R1261" s="17"/>
      <c r="S1261" s="17"/>
      <c r="T1261" s="5" t="s">
        <v>993</v>
      </c>
      <c r="U1261" s="5" t="s">
        <v>877</v>
      </c>
      <c r="V1261" s="5" t="s">
        <v>878</v>
      </c>
      <c r="W1261" s="5" t="s">
        <v>879</v>
      </c>
      <c r="X1261" s="5" t="s">
        <v>880</v>
      </c>
    </row>
    <row r="1262" spans="1:24">
      <c r="A1262" s="5" t="s">
        <v>1980</v>
      </c>
      <c r="B1262" s="10">
        <v>42361</v>
      </c>
      <c r="C1262" s="10"/>
      <c r="D1262" s="5" t="s">
        <v>1542</v>
      </c>
      <c r="E1262" s="5">
        <v>10009</v>
      </c>
      <c r="F1262" s="5" t="s">
        <v>1307</v>
      </c>
      <c r="G1262" s="5">
        <v>1</v>
      </c>
      <c r="H1262" s="2" t="s">
        <v>996</v>
      </c>
      <c r="I1262" s="2" t="s">
        <v>892</v>
      </c>
      <c r="J1262" s="2" t="s">
        <v>894</v>
      </c>
      <c r="K1262" s="5" t="s">
        <v>1015</v>
      </c>
      <c r="L1262" s="5">
        <v>4369</v>
      </c>
      <c r="M1262" s="5">
        <v>1245</v>
      </c>
      <c r="N1262" s="5" t="s">
        <v>918</v>
      </c>
      <c r="O1262" s="8">
        <v>4</v>
      </c>
      <c r="P1262" s="5">
        <v>1245</v>
      </c>
      <c r="Q1262" s="5">
        <v>4369</v>
      </c>
      <c r="R1262" s="17"/>
      <c r="S1262" s="17"/>
      <c r="T1262" s="5" t="s">
        <v>996</v>
      </c>
      <c r="U1262" s="5" t="s">
        <v>891</v>
      </c>
      <c r="V1262" s="5" t="s">
        <v>892</v>
      </c>
      <c r="W1262" s="5" t="s">
        <v>893</v>
      </c>
      <c r="X1262" s="5" t="s">
        <v>894</v>
      </c>
    </row>
    <row r="1263" spans="1:24">
      <c r="A1263" s="5" t="s">
        <v>1981</v>
      </c>
      <c r="B1263" s="10">
        <v>42361</v>
      </c>
      <c r="C1263" s="10"/>
      <c r="D1263" s="5" t="s">
        <v>1541</v>
      </c>
      <c r="E1263" s="5">
        <v>10010</v>
      </c>
      <c r="F1263" s="5" t="s">
        <v>1273</v>
      </c>
      <c r="G1263" s="5">
        <v>2</v>
      </c>
      <c r="H1263" s="2" t="s">
        <v>997</v>
      </c>
      <c r="I1263" s="2" t="s">
        <v>896</v>
      </c>
      <c r="J1263" s="2" t="s">
        <v>897</v>
      </c>
      <c r="K1263" s="5" t="s">
        <v>1003</v>
      </c>
      <c r="L1263" s="5">
        <v>3507</v>
      </c>
      <c r="M1263" s="5">
        <v>1643</v>
      </c>
      <c r="N1263" s="5" t="s">
        <v>923</v>
      </c>
      <c r="O1263" s="8">
        <v>8</v>
      </c>
      <c r="P1263" s="5">
        <v>3286</v>
      </c>
      <c r="Q1263" s="5">
        <v>7014</v>
      </c>
      <c r="R1263" s="17"/>
      <c r="S1263" s="17"/>
      <c r="T1263" s="5" t="s">
        <v>997</v>
      </c>
      <c r="U1263" s="5" t="s">
        <v>895</v>
      </c>
      <c r="V1263" s="5" t="s">
        <v>896</v>
      </c>
      <c r="W1263" s="5" t="s">
        <v>879</v>
      </c>
      <c r="X1263" s="5" t="s">
        <v>897</v>
      </c>
    </row>
    <row r="1264" spans="1:24">
      <c r="A1264" s="5" t="s">
        <v>1982</v>
      </c>
      <c r="B1264" s="10">
        <v>42361</v>
      </c>
      <c r="C1264" s="10"/>
      <c r="D1264" s="5" t="s">
        <v>1545</v>
      </c>
      <c r="E1264" s="5">
        <v>10010</v>
      </c>
      <c r="F1264" s="5" t="s">
        <v>1319</v>
      </c>
      <c r="G1264" s="5">
        <v>3</v>
      </c>
      <c r="H1264" s="2" t="s">
        <v>997</v>
      </c>
      <c r="I1264" s="2" t="s">
        <v>896</v>
      </c>
      <c r="J1264" s="2" t="s">
        <v>897</v>
      </c>
      <c r="K1264" s="5" t="s">
        <v>987</v>
      </c>
      <c r="L1264" s="5">
        <v>2714</v>
      </c>
      <c r="M1264" s="5">
        <v>1975</v>
      </c>
      <c r="N1264" s="5" t="s">
        <v>918</v>
      </c>
      <c r="O1264" s="8">
        <v>6</v>
      </c>
      <c r="P1264" s="5">
        <v>5925</v>
      </c>
      <c r="Q1264" s="5">
        <v>8142</v>
      </c>
      <c r="R1264" s="17"/>
      <c r="S1264" s="17"/>
      <c r="T1264" s="5" t="s">
        <v>997</v>
      </c>
      <c r="U1264" s="5" t="s">
        <v>895</v>
      </c>
      <c r="V1264" s="5" t="s">
        <v>896</v>
      </c>
      <c r="W1264" s="5" t="s">
        <v>879</v>
      </c>
      <c r="X1264" s="5" t="s">
        <v>897</v>
      </c>
    </row>
    <row r="1265" spans="1:24">
      <c r="A1265" s="5" t="s">
        <v>1983</v>
      </c>
      <c r="B1265" s="10">
        <v>42365</v>
      </c>
      <c r="C1265" s="10"/>
      <c r="D1265" s="5" t="s">
        <v>1546</v>
      </c>
      <c r="E1265" s="5">
        <v>10010</v>
      </c>
      <c r="F1265" s="5" t="s">
        <v>1414</v>
      </c>
      <c r="G1265" s="5">
        <v>1</v>
      </c>
      <c r="H1265" s="2" t="s">
        <v>997</v>
      </c>
      <c r="I1265" s="2" t="s">
        <v>896</v>
      </c>
      <c r="J1265" s="2" t="s">
        <v>897</v>
      </c>
      <c r="K1265" s="5" t="s">
        <v>1114</v>
      </c>
      <c r="L1265" s="5">
        <v>2856</v>
      </c>
      <c r="M1265" s="5">
        <v>1780</v>
      </c>
      <c r="N1265" s="5" t="s">
        <v>918</v>
      </c>
      <c r="O1265" s="8">
        <v>4</v>
      </c>
      <c r="P1265" s="5">
        <v>1780</v>
      </c>
      <c r="Q1265" s="5">
        <v>2856</v>
      </c>
      <c r="R1265" s="17"/>
      <c r="S1265" s="17"/>
      <c r="T1265" s="5" t="s">
        <v>997</v>
      </c>
      <c r="U1265" s="5" t="s">
        <v>895</v>
      </c>
      <c r="V1265" s="5" t="s">
        <v>896</v>
      </c>
      <c r="W1265" s="5" t="s">
        <v>879</v>
      </c>
      <c r="X1265" s="5" t="s">
        <v>897</v>
      </c>
    </row>
    <row r="1266" spans="1:24">
      <c r="A1266" s="5" t="s">
        <v>1984</v>
      </c>
      <c r="B1266" s="10">
        <v>42365</v>
      </c>
      <c r="C1266" s="10"/>
      <c r="D1266" s="5" t="s">
        <v>1542</v>
      </c>
      <c r="E1266" s="5">
        <v>10004</v>
      </c>
      <c r="F1266" s="5" t="s">
        <v>1321</v>
      </c>
      <c r="G1266" s="5">
        <v>3</v>
      </c>
      <c r="H1266" s="2" t="s">
        <v>992</v>
      </c>
      <c r="I1266" s="2" t="s">
        <v>864</v>
      </c>
      <c r="J1266" s="2" t="s">
        <v>876</v>
      </c>
      <c r="K1266" s="5" t="s">
        <v>1021</v>
      </c>
      <c r="L1266" s="5">
        <v>3788</v>
      </c>
      <c r="M1266" s="5">
        <v>2170</v>
      </c>
      <c r="N1266" s="5" t="s">
        <v>923</v>
      </c>
      <c r="O1266" s="8">
        <v>4</v>
      </c>
      <c r="P1266" s="5">
        <v>6510</v>
      </c>
      <c r="Q1266" s="5">
        <v>11364</v>
      </c>
      <c r="R1266" s="17"/>
      <c r="S1266" s="17"/>
      <c r="T1266" s="5" t="s">
        <v>992</v>
      </c>
      <c r="U1266" s="5" t="s">
        <v>875</v>
      </c>
      <c r="V1266" s="5" t="s">
        <v>864</v>
      </c>
      <c r="W1266" s="5" t="s">
        <v>865</v>
      </c>
      <c r="X1266" s="5" t="s">
        <v>876</v>
      </c>
    </row>
    <row r="1267" spans="1:24">
      <c r="A1267" s="5" t="s">
        <v>1985</v>
      </c>
      <c r="B1267" s="10">
        <v>42366</v>
      </c>
      <c r="C1267" s="10"/>
      <c r="D1267" s="5" t="s">
        <v>1541</v>
      </c>
      <c r="E1267" s="5">
        <v>10015</v>
      </c>
      <c r="F1267" s="5" t="s">
        <v>1485</v>
      </c>
      <c r="G1267" s="5">
        <v>2</v>
      </c>
      <c r="H1267" s="2" t="s">
        <v>1002</v>
      </c>
      <c r="I1267" s="2" t="s">
        <v>914</v>
      </c>
      <c r="J1267" s="2" t="s">
        <v>915</v>
      </c>
      <c r="K1267" s="5" t="s">
        <v>1185</v>
      </c>
      <c r="L1267" s="5">
        <v>3245</v>
      </c>
      <c r="M1267" s="5">
        <v>1964</v>
      </c>
      <c r="N1267" s="5" t="s">
        <v>918</v>
      </c>
      <c r="O1267" s="8">
        <v>8</v>
      </c>
      <c r="P1267" s="5">
        <v>3928</v>
      </c>
      <c r="Q1267" s="5">
        <v>6490</v>
      </c>
      <c r="R1267" s="17"/>
      <c r="S1267" s="17"/>
      <c r="T1267" s="5" t="s">
        <v>1002</v>
      </c>
      <c r="U1267" s="5" t="s">
        <v>913</v>
      </c>
      <c r="V1267" s="5" t="s">
        <v>914</v>
      </c>
      <c r="W1267" s="5" t="s">
        <v>907</v>
      </c>
      <c r="X1267" s="5" t="s">
        <v>915</v>
      </c>
    </row>
    <row r="1268" spans="1:24">
      <c r="A1268" s="5" t="s">
        <v>1986</v>
      </c>
      <c r="B1268" s="10">
        <v>42366</v>
      </c>
      <c r="C1268" s="10"/>
      <c r="D1268" s="5" t="s">
        <v>1541</v>
      </c>
      <c r="E1268" s="5">
        <v>10005</v>
      </c>
      <c r="F1268" s="5" t="s">
        <v>1468</v>
      </c>
      <c r="G1268" s="5">
        <v>2</v>
      </c>
      <c r="H1268" s="2" t="s">
        <v>993</v>
      </c>
      <c r="I1268" s="2" t="s">
        <v>878</v>
      </c>
      <c r="J1268" s="2" t="s">
        <v>880</v>
      </c>
      <c r="K1268" s="5" t="s">
        <v>1168</v>
      </c>
      <c r="L1268" s="5">
        <v>3575</v>
      </c>
      <c r="M1268" s="5">
        <v>1937</v>
      </c>
      <c r="N1268" s="5" t="s">
        <v>918</v>
      </c>
      <c r="O1268" s="8">
        <v>8</v>
      </c>
      <c r="P1268" s="5">
        <v>3874</v>
      </c>
      <c r="Q1268" s="5">
        <v>7150</v>
      </c>
      <c r="R1268" s="17"/>
      <c r="S1268" s="17"/>
      <c r="T1268" s="5" t="s">
        <v>993</v>
      </c>
      <c r="U1268" s="5" t="s">
        <v>877</v>
      </c>
      <c r="V1268" s="5" t="s">
        <v>878</v>
      </c>
      <c r="W1268" s="5" t="s">
        <v>879</v>
      </c>
      <c r="X1268" s="5" t="s">
        <v>880</v>
      </c>
    </row>
    <row r="1269" spans="1:24">
      <c r="A1269" s="5" t="s">
        <v>1987</v>
      </c>
      <c r="B1269" s="10">
        <v>42366</v>
      </c>
      <c r="C1269" s="10"/>
      <c r="D1269" s="5" t="s">
        <v>1540</v>
      </c>
      <c r="E1269" s="5">
        <v>10013</v>
      </c>
      <c r="F1269" s="5" t="s">
        <v>1286</v>
      </c>
      <c r="G1269" s="5">
        <v>3</v>
      </c>
      <c r="H1269" s="2" t="s">
        <v>1000</v>
      </c>
      <c r="I1269" s="2" t="s">
        <v>906</v>
      </c>
      <c r="J1269" s="2" t="s">
        <v>908</v>
      </c>
      <c r="K1269" s="5" t="s">
        <v>981</v>
      </c>
      <c r="L1269" s="5">
        <v>2734</v>
      </c>
      <c r="M1269" s="5">
        <v>1596</v>
      </c>
      <c r="N1269" s="5" t="s">
        <v>918</v>
      </c>
      <c r="O1269" s="8">
        <v>5</v>
      </c>
      <c r="P1269" s="5">
        <v>4788</v>
      </c>
      <c r="Q1269" s="5">
        <v>8202</v>
      </c>
      <c r="R1269" s="17"/>
      <c r="S1269" s="17"/>
      <c r="T1269" s="5" t="s">
        <v>1000</v>
      </c>
      <c r="U1269" s="5" t="s">
        <v>905</v>
      </c>
      <c r="V1269" s="5" t="s">
        <v>906</v>
      </c>
      <c r="W1269" s="5" t="s">
        <v>907</v>
      </c>
      <c r="X1269" s="5" t="s">
        <v>908</v>
      </c>
    </row>
    <row r="1270" spans="1:24">
      <c r="A1270" s="5" t="s">
        <v>1988</v>
      </c>
      <c r="B1270" s="10">
        <v>42366</v>
      </c>
      <c r="C1270" s="10"/>
      <c r="D1270" s="5" t="s">
        <v>1542</v>
      </c>
      <c r="E1270" s="5">
        <v>10010</v>
      </c>
      <c r="F1270" s="5" t="s">
        <v>1261</v>
      </c>
      <c r="G1270" s="5">
        <v>2</v>
      </c>
      <c r="H1270" s="2" t="s">
        <v>997</v>
      </c>
      <c r="I1270" s="2" t="s">
        <v>896</v>
      </c>
      <c r="J1270" s="2" t="s">
        <v>897</v>
      </c>
      <c r="K1270" s="5" t="s">
        <v>957</v>
      </c>
      <c r="L1270" s="5">
        <v>4689</v>
      </c>
      <c r="M1270" s="5">
        <v>1796</v>
      </c>
      <c r="N1270" s="5" t="s">
        <v>925</v>
      </c>
      <c r="O1270" s="8">
        <v>4</v>
      </c>
      <c r="P1270" s="5">
        <v>3592</v>
      </c>
      <c r="Q1270" s="5">
        <v>9378</v>
      </c>
      <c r="R1270" s="17"/>
      <c r="S1270" s="17"/>
      <c r="T1270" s="5" t="s">
        <v>997</v>
      </c>
      <c r="U1270" s="5" t="s">
        <v>895</v>
      </c>
      <c r="V1270" s="5" t="s">
        <v>896</v>
      </c>
      <c r="W1270" s="5" t="s">
        <v>879</v>
      </c>
      <c r="X1270" s="5" t="s">
        <v>897</v>
      </c>
    </row>
    <row r="1271" spans="1:24">
      <c r="A1271" s="5" t="s">
        <v>1989</v>
      </c>
      <c r="B1271" s="10">
        <v>42366</v>
      </c>
      <c r="C1271" s="10"/>
      <c r="D1271" s="5" t="s">
        <v>1546</v>
      </c>
      <c r="E1271" s="5">
        <v>10007</v>
      </c>
      <c r="F1271" s="5" t="s">
        <v>1531</v>
      </c>
      <c r="G1271" s="5">
        <v>3</v>
      </c>
      <c r="H1271" s="2" t="s">
        <v>994</v>
      </c>
      <c r="I1271" s="2" t="s">
        <v>886</v>
      </c>
      <c r="J1271" s="2" t="s">
        <v>887</v>
      </c>
      <c r="K1271" s="5" t="s">
        <v>1231</v>
      </c>
      <c r="L1271" s="5">
        <v>3479</v>
      </c>
      <c r="M1271" s="5">
        <v>2056</v>
      </c>
      <c r="N1271" s="5" t="s">
        <v>918</v>
      </c>
      <c r="O1271" s="8">
        <v>4</v>
      </c>
      <c r="P1271" s="5">
        <v>6168</v>
      </c>
      <c r="Q1271" s="5">
        <v>10437</v>
      </c>
      <c r="R1271" s="17"/>
      <c r="S1271" s="17"/>
      <c r="T1271" s="5" t="s">
        <v>994</v>
      </c>
      <c r="U1271" s="5" t="s">
        <v>885</v>
      </c>
      <c r="V1271" s="5" t="s">
        <v>886</v>
      </c>
      <c r="W1271" s="5" t="s">
        <v>879</v>
      </c>
      <c r="X1271" s="5" t="s">
        <v>887</v>
      </c>
    </row>
    <row r="1272" spans="1:24">
      <c r="A1272" s="5" t="s">
        <v>1990</v>
      </c>
      <c r="B1272" s="10">
        <v>42367</v>
      </c>
      <c r="C1272" s="10"/>
      <c r="D1272" s="5" t="s">
        <v>1541</v>
      </c>
      <c r="E1272" s="5">
        <v>10001</v>
      </c>
      <c r="F1272" s="5" t="s">
        <v>1341</v>
      </c>
      <c r="G1272" s="5">
        <v>1</v>
      </c>
      <c r="H1272" s="2" t="s">
        <v>1562</v>
      </c>
      <c r="I1272" s="2" t="s">
        <v>864</v>
      </c>
      <c r="J1272" s="2" t="s">
        <v>866</v>
      </c>
      <c r="K1272" s="5" t="s">
        <v>1041</v>
      </c>
      <c r="L1272" s="5">
        <v>2588</v>
      </c>
      <c r="M1272" s="5">
        <v>2069</v>
      </c>
      <c r="N1272" s="5" t="s">
        <v>918</v>
      </c>
      <c r="O1272" s="8">
        <v>8</v>
      </c>
      <c r="P1272" s="5">
        <v>2069</v>
      </c>
      <c r="Q1272" s="5">
        <v>2588</v>
      </c>
      <c r="R1272" s="17"/>
      <c r="S1272" s="17"/>
      <c r="T1272" s="5" t="s">
        <v>1562</v>
      </c>
      <c r="U1272" s="5" t="s">
        <v>863</v>
      </c>
      <c r="V1272" s="5" t="s">
        <v>864</v>
      </c>
      <c r="W1272" s="5" t="s">
        <v>865</v>
      </c>
      <c r="X1272" s="5" t="s">
        <v>866</v>
      </c>
    </row>
    <row r="1273" spans="1:24">
      <c r="A1273" s="5" t="s">
        <v>1991</v>
      </c>
      <c r="B1273" s="10">
        <v>42367</v>
      </c>
      <c r="C1273" s="10"/>
      <c r="D1273" s="5" t="s">
        <v>1540</v>
      </c>
      <c r="E1273" s="5">
        <v>10006</v>
      </c>
      <c r="F1273" s="5" t="s">
        <v>1276</v>
      </c>
      <c r="G1273" s="5">
        <v>1</v>
      </c>
      <c r="H1273" s="2" t="s">
        <v>1561</v>
      </c>
      <c r="I1273" s="2" t="s">
        <v>882</v>
      </c>
      <c r="J1273" s="2" t="s">
        <v>884</v>
      </c>
      <c r="K1273" s="5" t="s">
        <v>977</v>
      </c>
      <c r="L1273" s="5">
        <v>2912</v>
      </c>
      <c r="M1273" s="5">
        <v>2328</v>
      </c>
      <c r="N1273" s="5" t="s">
        <v>925</v>
      </c>
      <c r="O1273" s="8">
        <v>5</v>
      </c>
      <c r="P1273" s="5">
        <v>2328</v>
      </c>
      <c r="Q1273" s="5">
        <v>2912</v>
      </c>
      <c r="R1273" s="17"/>
      <c r="S1273" s="17"/>
      <c r="T1273" s="5" t="s">
        <v>1561</v>
      </c>
      <c r="U1273" s="5" t="s">
        <v>881</v>
      </c>
      <c r="V1273" s="5" t="s">
        <v>882</v>
      </c>
      <c r="W1273" s="5" t="s">
        <v>883</v>
      </c>
      <c r="X1273" s="5" t="s">
        <v>884</v>
      </c>
    </row>
    <row r="1274" spans="1:24">
      <c r="A1274" s="5" t="s">
        <v>1992</v>
      </c>
      <c r="B1274" s="10">
        <v>42367</v>
      </c>
      <c r="C1274" s="10"/>
      <c r="D1274" s="5" t="s">
        <v>1542</v>
      </c>
      <c r="E1274" s="5">
        <v>10002</v>
      </c>
      <c r="F1274" s="5" t="s">
        <v>1265</v>
      </c>
      <c r="G1274" s="5">
        <v>1</v>
      </c>
      <c r="H1274" s="2" t="s">
        <v>990</v>
      </c>
      <c r="I1274" s="2" t="s">
        <v>868</v>
      </c>
      <c r="J1274" s="2" t="s">
        <v>870</v>
      </c>
      <c r="K1274" s="5" t="s">
        <v>975</v>
      </c>
      <c r="L1274" s="5">
        <v>3717</v>
      </c>
      <c r="M1274" s="5">
        <v>2146</v>
      </c>
      <c r="N1274" s="5" t="s">
        <v>923</v>
      </c>
      <c r="O1274" s="8">
        <v>4</v>
      </c>
      <c r="P1274" s="5">
        <v>2146</v>
      </c>
      <c r="Q1274" s="5">
        <v>3717</v>
      </c>
      <c r="R1274" s="17"/>
      <c r="S1274" s="17"/>
      <c r="T1274" s="5" t="s">
        <v>990</v>
      </c>
      <c r="U1274" s="5" t="s">
        <v>867</v>
      </c>
      <c r="V1274" s="5" t="s">
        <v>868</v>
      </c>
      <c r="W1274" s="5" t="s">
        <v>869</v>
      </c>
      <c r="X1274" s="5" t="s">
        <v>870</v>
      </c>
    </row>
    <row r="1275" spans="1:24">
      <c r="A1275" s="5" t="s">
        <v>1993</v>
      </c>
      <c r="B1275" s="11">
        <v>42367</v>
      </c>
      <c r="C1275" s="11"/>
      <c r="D1275" s="6" t="s">
        <v>1542</v>
      </c>
      <c r="E1275" s="6">
        <v>10009</v>
      </c>
      <c r="F1275" s="6" t="s">
        <v>1391</v>
      </c>
      <c r="G1275" s="6">
        <v>2</v>
      </c>
      <c r="H1275" s="2" t="s">
        <v>996</v>
      </c>
      <c r="I1275" s="2" t="s">
        <v>892</v>
      </c>
      <c r="J1275" s="2" t="s">
        <v>894</v>
      </c>
      <c r="K1275" s="5" t="s">
        <v>1091</v>
      </c>
      <c r="L1275" s="5">
        <v>3277</v>
      </c>
      <c r="M1275" s="5">
        <v>1891</v>
      </c>
      <c r="N1275" s="5" t="s">
        <v>918</v>
      </c>
      <c r="O1275" s="8">
        <v>4</v>
      </c>
      <c r="P1275" s="5">
        <v>3782</v>
      </c>
      <c r="Q1275" s="5">
        <v>6554</v>
      </c>
      <c r="R1275" s="17"/>
      <c r="S1275" s="17"/>
      <c r="T1275" s="5" t="s">
        <v>996</v>
      </c>
      <c r="U1275" s="5" t="s">
        <v>891</v>
      </c>
      <c r="V1275" s="5" t="s">
        <v>892</v>
      </c>
      <c r="W1275" s="5" t="s">
        <v>893</v>
      </c>
      <c r="X1275" s="5" t="s">
        <v>894</v>
      </c>
    </row>
  </sheetData>
  <autoFilter ref="A2:X1275" xr:uid="{60AB8DCE-7354-4F6D-9ED8-5EA952E4D683}"/>
  <mergeCells count="3">
    <mergeCell ref="H1:J1"/>
    <mergeCell ref="K1:N1"/>
    <mergeCell ref="O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D30E-B025-45D1-8A4E-F291CBD147BF}">
  <sheetPr codeName="Sheet6">
    <tabColor theme="7" tint="-0.249977111117893"/>
  </sheetPr>
  <dimension ref="A1:XET11"/>
  <sheetViews>
    <sheetView zoomScale="130" zoomScaleNormal="130" workbookViewId="0">
      <selection activeCell="B4" sqref="B4"/>
    </sheetView>
  </sheetViews>
  <sheetFormatPr defaultRowHeight="14.4"/>
  <cols>
    <col min="1" max="1" width="11.88671875" customWidth="1"/>
    <col min="2" max="2" width="13.88671875" bestFit="1" customWidth="1"/>
    <col min="3" max="3" width="14.6640625" bestFit="1" customWidth="1"/>
    <col min="5" max="5" width="13.88671875" bestFit="1" customWidth="1"/>
    <col min="6" max="6" width="14.6640625" bestFit="1" customWidth="1"/>
  </cols>
  <sheetData>
    <row r="1" spans="1:6 16373:16374" ht="19.8" customHeight="1">
      <c r="B1" s="56" t="s">
        <v>1573</v>
      </c>
      <c r="C1" s="56"/>
      <c r="E1" s="56" t="s">
        <v>1998</v>
      </c>
      <c r="F1" s="56"/>
    </row>
    <row r="2" spans="1:6 16373:16374" ht="15.6">
      <c r="B2" s="13" t="s">
        <v>1549</v>
      </c>
      <c r="C2" s="13" t="s">
        <v>1550</v>
      </c>
      <c r="E2" s="13" t="s">
        <v>1549</v>
      </c>
      <c r="F2" s="24" t="s">
        <v>1550</v>
      </c>
      <c r="XES2" t="s">
        <v>2002</v>
      </c>
      <c r="XET2" t="s">
        <v>2003</v>
      </c>
    </row>
    <row r="3" spans="1:6 16373:16374">
      <c r="A3" t="s">
        <v>2016</v>
      </c>
      <c r="B3" s="1">
        <v>0</v>
      </c>
      <c r="C3" s="3">
        <v>0.01</v>
      </c>
      <c r="E3" s="1">
        <v>0</v>
      </c>
      <c r="F3" s="25">
        <v>0.02</v>
      </c>
      <c r="XES3">
        <v>1</v>
      </c>
      <c r="XET3" t="s">
        <v>2007</v>
      </c>
    </row>
    <row r="4" spans="1:6 16373:16374">
      <c r="A4" t="s">
        <v>2017</v>
      </c>
      <c r="B4" s="1">
        <v>5000</v>
      </c>
      <c r="C4" s="3">
        <v>0.03</v>
      </c>
      <c r="E4" s="1">
        <v>25000</v>
      </c>
      <c r="F4" s="26">
        <v>0.04</v>
      </c>
      <c r="XES4">
        <v>4</v>
      </c>
      <c r="XET4" t="s">
        <v>2004</v>
      </c>
    </row>
    <row r="5" spans="1:6 16373:16374">
      <c r="B5" s="1">
        <v>25000</v>
      </c>
      <c r="C5" s="3">
        <v>0.05</v>
      </c>
      <c r="E5" s="1">
        <v>50000</v>
      </c>
      <c r="F5" s="26">
        <v>0.06</v>
      </c>
      <c r="XES5">
        <v>7</v>
      </c>
      <c r="XET5" t="s">
        <v>2005</v>
      </c>
    </row>
    <row r="6" spans="1:6 16373:16374">
      <c r="B6" s="1">
        <v>75000</v>
      </c>
      <c r="C6" s="3">
        <v>7.0000000000000007E-2</v>
      </c>
      <c r="E6" s="1">
        <v>75000</v>
      </c>
      <c r="F6" s="26">
        <v>0.08</v>
      </c>
      <c r="XES6">
        <v>10</v>
      </c>
      <c r="XET6" t="s">
        <v>2006</v>
      </c>
    </row>
    <row r="7" spans="1:6 16373:16374">
      <c r="B7" s="1">
        <v>100000</v>
      </c>
      <c r="C7" s="3">
        <v>0.09</v>
      </c>
      <c r="E7" s="1">
        <v>100000</v>
      </c>
      <c r="F7" s="26">
        <v>0.1</v>
      </c>
    </row>
    <row r="8" spans="1:6 16373:16374">
      <c r="B8" s="1">
        <v>120000</v>
      </c>
      <c r="C8" s="3">
        <v>0.11</v>
      </c>
      <c r="E8" s="1">
        <v>120000</v>
      </c>
      <c r="F8" s="26">
        <v>0.12</v>
      </c>
    </row>
    <row r="9" spans="1:6 16373:16374">
      <c r="B9" s="1">
        <v>150000</v>
      </c>
      <c r="C9" s="3">
        <v>0.13</v>
      </c>
      <c r="E9" s="1">
        <v>150000</v>
      </c>
      <c r="F9" s="26">
        <v>0.14000000000000001</v>
      </c>
    </row>
    <row r="10" spans="1:6 16373:16374">
      <c r="B10" s="1">
        <v>175000</v>
      </c>
      <c r="C10" s="3">
        <v>0.15</v>
      </c>
      <c r="E10" s="1">
        <v>175000</v>
      </c>
      <c r="F10" s="26">
        <v>0.16</v>
      </c>
    </row>
    <row r="11" spans="1:6 16373:16374">
      <c r="B11" s="1">
        <v>200000</v>
      </c>
      <c r="C11" s="3">
        <v>0.17</v>
      </c>
      <c r="E11" s="1">
        <v>200000</v>
      </c>
      <c r="F11" s="26">
        <v>0.18</v>
      </c>
    </row>
  </sheetData>
  <mergeCells count="2">
    <mergeCell ref="B1:C1"/>
    <mergeCell ref="E1:F1"/>
  </mergeCells>
  <phoneticPr fontId="4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9570-DADE-4865-8D6F-72447E61D7AF}">
  <sheetPr>
    <tabColor rgb="FFFFC000"/>
  </sheetPr>
  <dimension ref="A1:V1275"/>
  <sheetViews>
    <sheetView zoomScale="120" zoomScaleNormal="120" workbookViewId="0">
      <pane xSplit="6" ySplit="2" topLeftCell="M3" activePane="bottomRight" state="frozen"/>
      <selection activeCell="M2" sqref="M2"/>
      <selection pane="topRight" activeCell="M2" sqref="M2"/>
      <selection pane="bottomLeft" activeCell="M2" sqref="M2"/>
      <selection pane="bottomRight" activeCell="M2" sqref="M2"/>
    </sheetView>
  </sheetViews>
  <sheetFormatPr defaultRowHeight="14.4"/>
  <cols>
    <col min="1" max="1" width="12.109375" bestFit="1" customWidth="1"/>
    <col min="2" max="2" width="11.88671875" bestFit="1" customWidth="1"/>
    <col min="3" max="3" width="13.6640625" bestFit="1" customWidth="1"/>
    <col min="4" max="4" width="13.109375" customWidth="1"/>
    <col min="5" max="5" width="11.6640625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13.6640625" customWidth="1"/>
    <col min="18" max="18" width="24.88671875" customWidth="1"/>
    <col min="19" max="19" width="16" bestFit="1" customWidth="1"/>
    <col min="20" max="23" width="8.88671875" customWidth="1"/>
  </cols>
  <sheetData>
    <row r="1" spans="1:22" ht="40.799999999999997" customHeight="1" thickBot="1">
      <c r="G1" s="50" t="str">
        <f ca="1">IFERROR(_xlfn.FORMULATEXT(G3),"")</f>
        <v/>
      </c>
      <c r="H1" s="51"/>
      <c r="I1" s="52"/>
      <c r="J1" s="53" t="str">
        <f ca="1">IFERROR(_xlfn.FORMULATEXT(J3),"")</f>
        <v/>
      </c>
      <c r="K1" s="54"/>
      <c r="L1" s="54"/>
      <c r="M1" s="55"/>
      <c r="N1" s="50" t="str">
        <f ca="1">IFERROR(_xlfn.FORMULATEXT(N3),"")</f>
        <v>=IFNA(HLOOKUP(C3,'Year of Experience'!$A$4:$I$6,3,FALSE),"")</v>
      </c>
      <c r="O1" s="51"/>
      <c r="P1" s="52"/>
      <c r="Q1" s="15" t="str">
        <f ca="1">IFERROR(_xlfn.FORMULATEXT(Q3),"")</f>
        <v/>
      </c>
      <c r="R1" s="15" t="str">
        <f ca="1">IFERROR(_xlfn.FORMULATEXT(R3),"")</f>
        <v/>
      </c>
    </row>
    <row r="2" spans="1:22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</row>
    <row r="3" spans="1:22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2" t="s">
        <v>998</v>
      </c>
      <c r="H3" s="2" t="s">
        <v>899</v>
      </c>
      <c r="I3" s="2" t="s">
        <v>901</v>
      </c>
      <c r="J3" s="5" t="s">
        <v>1150</v>
      </c>
      <c r="K3" s="5">
        <v>4006</v>
      </c>
      <c r="L3" s="5">
        <v>1898</v>
      </c>
      <c r="M3" s="5" t="s">
        <v>918</v>
      </c>
      <c r="N3" s="18">
        <f>_xlfn.IFNA(HLOOKUP(C3,'Year of Experience'!$A$4:$I$6,3,FALSE),"")</f>
        <v>4</v>
      </c>
      <c r="O3" s="5">
        <f t="shared" ref="O3:O66" si="0">L3*F3</f>
        <v>3796</v>
      </c>
      <c r="P3" s="5">
        <f t="shared" ref="P3:P66" si="1">K3*F3</f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</row>
    <row r="4" spans="1:22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2" t="s">
        <v>994</v>
      </c>
      <c r="H4" s="2" t="s">
        <v>886</v>
      </c>
      <c r="I4" s="2" t="s">
        <v>887</v>
      </c>
      <c r="J4" s="5" t="s">
        <v>1074</v>
      </c>
      <c r="K4" s="5">
        <v>2923</v>
      </c>
      <c r="L4" s="5">
        <v>2480</v>
      </c>
      <c r="M4" s="5" t="s">
        <v>923</v>
      </c>
      <c r="N4" s="18">
        <f>_xlfn.IFNA(HLOOKUP(C4,'Year of Experience'!$A$4:$I$6,3,FALSE),"")</f>
        <v>4</v>
      </c>
      <c r="O4" s="5">
        <f t="shared" si="0"/>
        <v>2480</v>
      </c>
      <c r="P4" s="5">
        <f t="shared" si="1"/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</row>
    <row r="5" spans="1:22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2" t="s">
        <v>993</v>
      </c>
      <c r="H5" s="2" t="s">
        <v>878</v>
      </c>
      <c r="I5" s="2" t="s">
        <v>880</v>
      </c>
      <c r="J5" s="5" t="s">
        <v>1081</v>
      </c>
      <c r="K5" s="5">
        <v>3637</v>
      </c>
      <c r="L5" s="5">
        <v>2463</v>
      </c>
      <c r="M5" s="5" t="s">
        <v>918</v>
      </c>
      <c r="N5" s="18" t="str">
        <f>_xlfn.IFNA(HLOOKUP(C5,'Year of Experience'!$A$4:$I$6,3,FALSE),"")</f>
        <v/>
      </c>
      <c r="O5" s="5">
        <f t="shared" si="0"/>
        <v>7389</v>
      </c>
      <c r="P5" s="5">
        <f t="shared" si="1"/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</row>
    <row r="6" spans="1:22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2" t="s">
        <v>995</v>
      </c>
      <c r="H6" s="2" t="s">
        <v>889</v>
      </c>
      <c r="I6" s="2" t="s">
        <v>890</v>
      </c>
      <c r="J6" s="5" t="s">
        <v>1021</v>
      </c>
      <c r="K6" s="5">
        <v>3788</v>
      </c>
      <c r="L6" s="5">
        <v>2170</v>
      </c>
      <c r="M6" s="5" t="s">
        <v>923</v>
      </c>
      <c r="N6" s="18">
        <f>_xlfn.IFNA(HLOOKUP(C6,'Year of Experience'!$A$4:$I$6,3,FALSE),"")</f>
        <v>6</v>
      </c>
      <c r="O6" s="5">
        <f t="shared" si="0"/>
        <v>6510</v>
      </c>
      <c r="P6" s="5">
        <f t="shared" si="1"/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</row>
    <row r="7" spans="1:22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2" t="s">
        <v>994</v>
      </c>
      <c r="H7" s="2" t="s">
        <v>886</v>
      </c>
      <c r="I7" s="2" t="s">
        <v>887</v>
      </c>
      <c r="J7" s="5" t="s">
        <v>1196</v>
      </c>
      <c r="K7" s="5">
        <v>3878</v>
      </c>
      <c r="L7" s="5">
        <v>2236</v>
      </c>
      <c r="M7" s="5" t="s">
        <v>918</v>
      </c>
      <c r="N7" s="18" t="str">
        <f>_xlfn.IFNA(HLOOKUP(C7,'Year of Experience'!$A$4:$I$6,3,FALSE),"")</f>
        <v/>
      </c>
      <c r="O7" s="5">
        <f t="shared" si="0"/>
        <v>6708</v>
      </c>
      <c r="P7" s="5">
        <f t="shared" si="1"/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</row>
    <row r="8" spans="1:22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2" t="s">
        <v>998</v>
      </c>
      <c r="H8" s="2" t="s">
        <v>899</v>
      </c>
      <c r="I8" s="2" t="s">
        <v>901</v>
      </c>
      <c r="J8" s="5" t="s">
        <v>1037</v>
      </c>
      <c r="K8" s="5">
        <v>3993</v>
      </c>
      <c r="L8" s="5">
        <v>1338</v>
      </c>
      <c r="M8" s="5" t="s">
        <v>921</v>
      </c>
      <c r="N8" s="18" t="str">
        <f>_xlfn.IFNA(HLOOKUP(C8,'Year of Experience'!$A$4:$I$6,3,FALSE),"")</f>
        <v/>
      </c>
      <c r="O8" s="5">
        <f t="shared" si="0"/>
        <v>1338</v>
      </c>
      <c r="P8" s="5">
        <f t="shared" si="1"/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</row>
    <row r="9" spans="1:22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2" t="s">
        <v>999</v>
      </c>
      <c r="H9" s="2" t="s">
        <v>903</v>
      </c>
      <c r="I9" s="2" t="s">
        <v>904</v>
      </c>
      <c r="J9" s="5" t="s">
        <v>1034</v>
      </c>
      <c r="K9" s="5">
        <v>4914</v>
      </c>
      <c r="L9" s="5">
        <v>1632</v>
      </c>
      <c r="M9" s="5" t="s">
        <v>923</v>
      </c>
      <c r="N9" s="18">
        <f>_xlfn.IFNA(HLOOKUP(C9,'Year of Experience'!$A$4:$I$6,3,FALSE),"")</f>
        <v>4</v>
      </c>
      <c r="O9" s="5">
        <f t="shared" si="0"/>
        <v>1632</v>
      </c>
      <c r="P9" s="5">
        <f t="shared" si="1"/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</row>
    <row r="10" spans="1:22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2" t="s">
        <v>996</v>
      </c>
      <c r="H10" s="2" t="s">
        <v>892</v>
      </c>
      <c r="I10" s="2" t="s">
        <v>894</v>
      </c>
      <c r="J10" s="5" t="s">
        <v>1180</v>
      </c>
      <c r="K10" s="5">
        <v>4990</v>
      </c>
      <c r="L10" s="5">
        <v>1360</v>
      </c>
      <c r="M10" s="5" t="s">
        <v>918</v>
      </c>
      <c r="N10" s="18">
        <f>_xlfn.IFNA(HLOOKUP(C10,'Year of Experience'!$A$4:$I$6,3,FALSE),"")</f>
        <v>8</v>
      </c>
      <c r="O10" s="5">
        <f t="shared" si="0"/>
        <v>2720</v>
      </c>
      <c r="P10" s="5">
        <f t="shared" si="1"/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</row>
    <row r="11" spans="1:22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2" t="s">
        <v>990</v>
      </c>
      <c r="H11" s="2" t="s">
        <v>868</v>
      </c>
      <c r="I11" s="2" t="s">
        <v>870</v>
      </c>
      <c r="J11" s="5" t="s">
        <v>1073</v>
      </c>
      <c r="K11" s="5">
        <v>2633</v>
      </c>
      <c r="L11" s="5">
        <v>1742</v>
      </c>
      <c r="M11" s="5" t="s">
        <v>923</v>
      </c>
      <c r="N11" s="18">
        <f>_xlfn.IFNA(HLOOKUP(C11,'Year of Experience'!$A$4:$I$6,3,FALSE),"")</f>
        <v>6</v>
      </c>
      <c r="O11" s="5">
        <f t="shared" si="0"/>
        <v>1742</v>
      </c>
      <c r="P11" s="5">
        <f t="shared" si="1"/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</row>
    <row r="12" spans="1:22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2" t="s">
        <v>997</v>
      </c>
      <c r="H12" s="2" t="s">
        <v>896</v>
      </c>
      <c r="I12" s="2" t="s">
        <v>897</v>
      </c>
      <c r="J12" s="5" t="s">
        <v>1073</v>
      </c>
      <c r="K12" s="5">
        <v>2633</v>
      </c>
      <c r="L12" s="5">
        <v>1742</v>
      </c>
      <c r="M12" s="5" t="s">
        <v>923</v>
      </c>
      <c r="N12" s="18">
        <f>_xlfn.IFNA(HLOOKUP(C12,'Year of Experience'!$A$4:$I$6,3,FALSE),"")</f>
        <v>10</v>
      </c>
      <c r="O12" s="5">
        <f t="shared" si="0"/>
        <v>3484</v>
      </c>
      <c r="P12" s="5">
        <f t="shared" si="1"/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</row>
    <row r="13" spans="1:22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2" t="s">
        <v>1562</v>
      </c>
      <c r="H13" s="2" t="s">
        <v>864</v>
      </c>
      <c r="I13" s="2" t="s">
        <v>866</v>
      </c>
      <c r="J13" s="5" t="s">
        <v>1009</v>
      </c>
      <c r="K13" s="5">
        <v>2718</v>
      </c>
      <c r="L13" s="5">
        <v>2254</v>
      </c>
      <c r="M13" s="5" t="s">
        <v>923</v>
      </c>
      <c r="N13" s="18">
        <f>_xlfn.IFNA(HLOOKUP(C13,'Year of Experience'!$A$4:$I$6,3,FALSE),"")</f>
        <v>10</v>
      </c>
      <c r="O13" s="5">
        <f t="shared" si="0"/>
        <v>4508</v>
      </c>
      <c r="P13" s="5">
        <f t="shared" si="1"/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</row>
    <row r="14" spans="1:22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2" t="s">
        <v>993</v>
      </c>
      <c r="H14" s="2" t="s">
        <v>878</v>
      </c>
      <c r="I14" s="2" t="s">
        <v>880</v>
      </c>
      <c r="J14" s="5" t="s">
        <v>1230</v>
      </c>
      <c r="K14" s="5">
        <v>2885</v>
      </c>
      <c r="L14" s="5">
        <v>1242</v>
      </c>
      <c r="M14" s="5" t="s">
        <v>918</v>
      </c>
      <c r="N14" s="18">
        <f>_xlfn.IFNA(HLOOKUP(C14,'Year of Experience'!$A$4:$I$6,3,FALSE),"")</f>
        <v>3</v>
      </c>
      <c r="O14" s="5">
        <f t="shared" si="0"/>
        <v>2484</v>
      </c>
      <c r="P14" s="5">
        <f t="shared" si="1"/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</row>
    <row r="15" spans="1:22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2" t="s">
        <v>1002</v>
      </c>
      <c r="H15" s="2" t="s">
        <v>914</v>
      </c>
      <c r="I15" s="2" t="s">
        <v>915</v>
      </c>
      <c r="J15" s="5" t="s">
        <v>1099</v>
      </c>
      <c r="K15" s="5">
        <v>3757</v>
      </c>
      <c r="L15" s="5">
        <v>2156</v>
      </c>
      <c r="M15" s="5" t="s">
        <v>918</v>
      </c>
      <c r="N15" s="18">
        <f>_xlfn.IFNA(HLOOKUP(C15,'Year of Experience'!$A$4:$I$6,3,FALSE),"")</f>
        <v>6</v>
      </c>
      <c r="O15" s="5">
        <f t="shared" si="0"/>
        <v>2156</v>
      </c>
      <c r="P15" s="5">
        <f t="shared" si="1"/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</row>
    <row r="16" spans="1:22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2" t="s">
        <v>992</v>
      </c>
      <c r="H16" s="2" t="s">
        <v>864</v>
      </c>
      <c r="I16" s="2" t="s">
        <v>876</v>
      </c>
      <c r="J16" s="5" t="s">
        <v>1225</v>
      </c>
      <c r="K16" s="5">
        <v>4404</v>
      </c>
      <c r="L16" s="5">
        <v>1517</v>
      </c>
      <c r="M16" s="5" t="s">
        <v>920</v>
      </c>
      <c r="N16" s="18" t="str">
        <f>_xlfn.IFNA(HLOOKUP(C16,'Year of Experience'!$A$4:$I$6,3,FALSE),"")</f>
        <v/>
      </c>
      <c r="O16" s="5">
        <f t="shared" si="0"/>
        <v>1517</v>
      </c>
      <c r="P16" s="5">
        <f t="shared" si="1"/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</row>
    <row r="17" spans="1:22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2" t="s">
        <v>994</v>
      </c>
      <c r="H17" s="2" t="s">
        <v>886</v>
      </c>
      <c r="I17" s="2" t="s">
        <v>887</v>
      </c>
      <c r="J17" s="5" t="s">
        <v>984</v>
      </c>
      <c r="K17" s="5">
        <v>4831</v>
      </c>
      <c r="L17" s="5">
        <v>2265</v>
      </c>
      <c r="M17" s="5" t="s">
        <v>918</v>
      </c>
      <c r="N17" s="18">
        <f>_xlfn.IFNA(HLOOKUP(C17,'Year of Experience'!$A$4:$I$6,3,FALSE),"")</f>
        <v>4</v>
      </c>
      <c r="O17" s="5">
        <f t="shared" si="0"/>
        <v>4530</v>
      </c>
      <c r="P17" s="5">
        <f t="shared" si="1"/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</row>
    <row r="18" spans="1:22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2" t="s">
        <v>996</v>
      </c>
      <c r="H18" s="2" t="s">
        <v>892</v>
      </c>
      <c r="I18" s="2" t="s">
        <v>894</v>
      </c>
      <c r="J18" s="5" t="s">
        <v>1136</v>
      </c>
      <c r="K18" s="5">
        <v>4515</v>
      </c>
      <c r="L18" s="5">
        <v>1550</v>
      </c>
      <c r="M18" s="5" t="s">
        <v>925</v>
      </c>
      <c r="N18" s="18">
        <f>_xlfn.IFNA(HLOOKUP(C18,'Year of Experience'!$A$4:$I$6,3,FALSE),"")</f>
        <v>6</v>
      </c>
      <c r="O18" s="5">
        <f t="shared" si="0"/>
        <v>1550</v>
      </c>
      <c r="P18" s="5">
        <f t="shared" si="1"/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</row>
    <row r="19" spans="1:22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2" t="s">
        <v>997</v>
      </c>
      <c r="H19" s="2" t="s">
        <v>896</v>
      </c>
      <c r="I19" s="2" t="s">
        <v>897</v>
      </c>
      <c r="J19" s="5" t="s">
        <v>1012</v>
      </c>
      <c r="K19" s="5">
        <v>3256</v>
      </c>
      <c r="L19" s="5">
        <v>1772</v>
      </c>
      <c r="M19" s="5" t="s">
        <v>918</v>
      </c>
      <c r="N19" s="18">
        <f>_xlfn.IFNA(HLOOKUP(C19,'Year of Experience'!$A$4:$I$6,3,FALSE),"")</f>
        <v>10</v>
      </c>
      <c r="O19" s="5">
        <f t="shared" si="0"/>
        <v>3544</v>
      </c>
      <c r="P19" s="5">
        <f t="shared" si="1"/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</row>
    <row r="20" spans="1:22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2" t="s">
        <v>998</v>
      </c>
      <c r="H20" s="2" t="s">
        <v>899</v>
      </c>
      <c r="I20" s="2" t="s">
        <v>901</v>
      </c>
      <c r="J20" s="5" t="s">
        <v>1219</v>
      </c>
      <c r="K20" s="5">
        <v>3339</v>
      </c>
      <c r="L20" s="5">
        <v>2274</v>
      </c>
      <c r="M20" s="5" t="s">
        <v>918</v>
      </c>
      <c r="N20" s="18" t="str">
        <f>_xlfn.IFNA(HLOOKUP(C20,'Year of Experience'!$A$4:$I$6,3,FALSE),"")</f>
        <v/>
      </c>
      <c r="O20" s="5">
        <f t="shared" si="0"/>
        <v>4548</v>
      </c>
      <c r="P20" s="5">
        <f t="shared" si="1"/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</row>
    <row r="21" spans="1:22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2" t="s">
        <v>1562</v>
      </c>
      <c r="H21" s="2" t="s">
        <v>864</v>
      </c>
      <c r="I21" s="2" t="s">
        <v>866</v>
      </c>
      <c r="J21" s="5" t="s">
        <v>1024</v>
      </c>
      <c r="K21" s="5">
        <v>4392</v>
      </c>
      <c r="L21" s="5">
        <v>1542</v>
      </c>
      <c r="M21" s="5" t="s">
        <v>918</v>
      </c>
      <c r="N21" s="18">
        <f>_xlfn.IFNA(HLOOKUP(C21,'Year of Experience'!$A$4:$I$6,3,FALSE),"")</f>
        <v>5</v>
      </c>
      <c r="O21" s="5">
        <f t="shared" si="0"/>
        <v>4626</v>
      </c>
      <c r="P21" s="5">
        <f t="shared" si="1"/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</row>
    <row r="22" spans="1:22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2" t="s">
        <v>1562</v>
      </c>
      <c r="H22" s="2" t="s">
        <v>864</v>
      </c>
      <c r="I22" s="2" t="s">
        <v>866</v>
      </c>
      <c r="J22" s="5" t="s">
        <v>932</v>
      </c>
      <c r="K22" s="5">
        <v>2895</v>
      </c>
      <c r="L22" s="5">
        <v>1871</v>
      </c>
      <c r="M22" s="5" t="s">
        <v>925</v>
      </c>
      <c r="N22" s="18" t="str">
        <f>_xlfn.IFNA(HLOOKUP(C22,'Year of Experience'!$A$4:$I$6,3,FALSE),"")</f>
        <v/>
      </c>
      <c r="O22" s="5">
        <f t="shared" si="0"/>
        <v>1871</v>
      </c>
      <c r="P22" s="5">
        <f t="shared" si="1"/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</row>
    <row r="23" spans="1:22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2" t="s">
        <v>990</v>
      </c>
      <c r="H23" s="2" t="s">
        <v>868</v>
      </c>
      <c r="I23" s="2" t="s">
        <v>870</v>
      </c>
      <c r="J23" s="5" t="s">
        <v>1113</v>
      </c>
      <c r="K23" s="5">
        <v>3055</v>
      </c>
      <c r="L23" s="5">
        <v>2269</v>
      </c>
      <c r="M23" s="5" t="s">
        <v>920</v>
      </c>
      <c r="N23" s="18">
        <f>_xlfn.IFNA(HLOOKUP(C23,'Year of Experience'!$A$4:$I$6,3,FALSE),"")</f>
        <v>5</v>
      </c>
      <c r="O23" s="5">
        <f t="shared" si="0"/>
        <v>2269</v>
      </c>
      <c r="P23" s="5">
        <f t="shared" si="1"/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</row>
    <row r="24" spans="1:22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2" t="s">
        <v>1002</v>
      </c>
      <c r="H24" s="2" t="s">
        <v>914</v>
      </c>
      <c r="I24" s="2" t="s">
        <v>915</v>
      </c>
      <c r="J24" s="5" t="s">
        <v>926</v>
      </c>
      <c r="K24" s="5">
        <v>3499</v>
      </c>
      <c r="L24" s="5">
        <v>2342</v>
      </c>
      <c r="M24" s="5" t="s">
        <v>918</v>
      </c>
      <c r="N24" s="18">
        <f>_xlfn.IFNA(HLOOKUP(C24,'Year of Experience'!$A$4:$I$6,3,FALSE),"")</f>
        <v>3</v>
      </c>
      <c r="O24" s="5">
        <f t="shared" si="0"/>
        <v>2342</v>
      </c>
      <c r="P24" s="5">
        <f t="shared" si="1"/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</row>
    <row r="25" spans="1:22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2" t="s">
        <v>993</v>
      </c>
      <c r="H25" s="2" t="s">
        <v>878</v>
      </c>
      <c r="I25" s="2" t="s">
        <v>880</v>
      </c>
      <c r="J25" s="5" t="s">
        <v>1094</v>
      </c>
      <c r="K25" s="5">
        <v>3463</v>
      </c>
      <c r="L25" s="5">
        <v>1964</v>
      </c>
      <c r="M25" s="5" t="s">
        <v>925</v>
      </c>
      <c r="N25" s="18">
        <f>_xlfn.IFNA(HLOOKUP(C25,'Year of Experience'!$A$4:$I$6,3,FALSE),"")</f>
        <v>6</v>
      </c>
      <c r="O25" s="5">
        <f t="shared" si="0"/>
        <v>3928</v>
      </c>
      <c r="P25" s="5">
        <f t="shared" si="1"/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</row>
    <row r="26" spans="1:22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2" t="s">
        <v>990</v>
      </c>
      <c r="H26" s="2" t="s">
        <v>868</v>
      </c>
      <c r="I26" s="2" t="s">
        <v>870</v>
      </c>
      <c r="J26" s="5" t="s">
        <v>1158</v>
      </c>
      <c r="K26" s="5">
        <v>4079</v>
      </c>
      <c r="L26" s="5">
        <v>1413</v>
      </c>
      <c r="M26" s="5" t="s">
        <v>923</v>
      </c>
      <c r="N26" s="18">
        <f>_xlfn.IFNA(HLOOKUP(C26,'Year of Experience'!$A$4:$I$6,3,FALSE),"")</f>
        <v>5</v>
      </c>
      <c r="O26" s="5">
        <f t="shared" si="0"/>
        <v>1413</v>
      </c>
      <c r="P26" s="5">
        <f t="shared" si="1"/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</row>
    <row r="27" spans="1:22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2" t="s">
        <v>995</v>
      </c>
      <c r="H27" s="2" t="s">
        <v>889</v>
      </c>
      <c r="I27" s="2" t="s">
        <v>890</v>
      </c>
      <c r="J27" s="5" t="s">
        <v>1088</v>
      </c>
      <c r="K27" s="5">
        <v>2523</v>
      </c>
      <c r="L27" s="5">
        <v>1665</v>
      </c>
      <c r="M27" s="5" t="s">
        <v>918</v>
      </c>
      <c r="N27" s="18">
        <f>_xlfn.IFNA(HLOOKUP(C27,'Year of Experience'!$A$4:$I$6,3,FALSE),"")</f>
        <v>10</v>
      </c>
      <c r="O27" s="5">
        <f t="shared" si="0"/>
        <v>1665</v>
      </c>
      <c r="P27" s="5">
        <f t="shared" si="1"/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</row>
    <row r="28" spans="1:22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2" t="s">
        <v>999</v>
      </c>
      <c r="H28" s="2" t="s">
        <v>903</v>
      </c>
      <c r="I28" s="2" t="s">
        <v>904</v>
      </c>
      <c r="J28" s="5" t="s">
        <v>1087</v>
      </c>
      <c r="K28" s="5">
        <v>3324</v>
      </c>
      <c r="L28" s="5">
        <v>1846</v>
      </c>
      <c r="M28" s="5" t="s">
        <v>918</v>
      </c>
      <c r="N28" s="18">
        <f>_xlfn.IFNA(HLOOKUP(C28,'Year of Experience'!$A$4:$I$6,3,FALSE),"")</f>
        <v>4</v>
      </c>
      <c r="O28" s="5">
        <f t="shared" si="0"/>
        <v>1846</v>
      </c>
      <c r="P28" s="5">
        <f t="shared" si="1"/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</row>
    <row r="29" spans="1:22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2" t="s">
        <v>1562</v>
      </c>
      <c r="H29" s="2" t="s">
        <v>864</v>
      </c>
      <c r="I29" s="2" t="s">
        <v>866</v>
      </c>
      <c r="J29" s="5" t="s">
        <v>1148</v>
      </c>
      <c r="K29" s="5">
        <v>3725</v>
      </c>
      <c r="L29" s="5">
        <v>1250</v>
      </c>
      <c r="M29" s="5" t="s">
        <v>918</v>
      </c>
      <c r="N29" s="18">
        <f>_xlfn.IFNA(HLOOKUP(C29,'Year of Experience'!$A$4:$I$6,3,FALSE),"")</f>
        <v>8</v>
      </c>
      <c r="O29" s="5">
        <f t="shared" si="0"/>
        <v>2500</v>
      </c>
      <c r="P29" s="5">
        <f t="shared" si="1"/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</row>
    <row r="30" spans="1:22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2" t="s">
        <v>995</v>
      </c>
      <c r="H30" s="2" t="s">
        <v>889</v>
      </c>
      <c r="I30" s="2" t="s">
        <v>890</v>
      </c>
      <c r="J30" s="5" t="s">
        <v>1120</v>
      </c>
      <c r="K30" s="5">
        <v>4291</v>
      </c>
      <c r="L30" s="5">
        <v>2021</v>
      </c>
      <c r="M30" s="5" t="s">
        <v>918</v>
      </c>
      <c r="N30" s="18">
        <f>_xlfn.IFNA(HLOOKUP(C30,'Year of Experience'!$A$4:$I$6,3,FALSE),"")</f>
        <v>3</v>
      </c>
      <c r="O30" s="5">
        <f t="shared" si="0"/>
        <v>4042</v>
      </c>
      <c r="P30" s="5">
        <f t="shared" si="1"/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</row>
    <row r="31" spans="1:22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2" t="s">
        <v>993</v>
      </c>
      <c r="H31" s="2" t="s">
        <v>878</v>
      </c>
      <c r="I31" s="2" t="s">
        <v>880</v>
      </c>
      <c r="J31" s="5" t="s">
        <v>1049</v>
      </c>
      <c r="K31" s="5">
        <v>4731</v>
      </c>
      <c r="L31" s="5">
        <v>1858</v>
      </c>
      <c r="M31" s="5" t="s">
        <v>918</v>
      </c>
      <c r="N31" s="18">
        <f>_xlfn.IFNA(HLOOKUP(C31,'Year of Experience'!$A$4:$I$6,3,FALSE),"")</f>
        <v>5</v>
      </c>
      <c r="O31" s="5">
        <f t="shared" si="0"/>
        <v>3716</v>
      </c>
      <c r="P31" s="5">
        <f t="shared" si="1"/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</row>
    <row r="32" spans="1:22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2" t="s">
        <v>1001</v>
      </c>
      <c r="H32" s="2" t="s">
        <v>910</v>
      </c>
      <c r="I32" s="2" t="s">
        <v>912</v>
      </c>
      <c r="J32" s="5" t="s">
        <v>1205</v>
      </c>
      <c r="K32" s="5">
        <v>2958</v>
      </c>
      <c r="L32" s="5">
        <v>1678</v>
      </c>
      <c r="M32" s="5" t="s">
        <v>925</v>
      </c>
      <c r="N32" s="18">
        <f>_xlfn.IFNA(HLOOKUP(C32,'Year of Experience'!$A$4:$I$6,3,FALSE),"")</f>
        <v>10</v>
      </c>
      <c r="O32" s="5">
        <f t="shared" si="0"/>
        <v>1678</v>
      </c>
      <c r="P32" s="5">
        <f t="shared" si="1"/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</row>
    <row r="33" spans="1:22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2" t="s">
        <v>1001</v>
      </c>
      <c r="H33" s="2" t="s">
        <v>910</v>
      </c>
      <c r="I33" s="2" t="s">
        <v>912</v>
      </c>
      <c r="J33" s="5" t="s">
        <v>1130</v>
      </c>
      <c r="K33" s="5">
        <v>3493</v>
      </c>
      <c r="L33" s="5">
        <v>2180</v>
      </c>
      <c r="M33" s="5" t="s">
        <v>918</v>
      </c>
      <c r="N33" s="18">
        <f>_xlfn.IFNA(HLOOKUP(C33,'Year of Experience'!$A$4:$I$6,3,FALSE),"")</f>
        <v>4</v>
      </c>
      <c r="O33" s="5">
        <f t="shared" si="0"/>
        <v>4360</v>
      </c>
      <c r="P33" s="5">
        <f t="shared" si="1"/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</row>
    <row r="34" spans="1:22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2" t="s">
        <v>1002</v>
      </c>
      <c r="H34" s="2" t="s">
        <v>914</v>
      </c>
      <c r="I34" s="2" t="s">
        <v>915</v>
      </c>
      <c r="J34" s="5" t="s">
        <v>984</v>
      </c>
      <c r="K34" s="5">
        <v>4831</v>
      </c>
      <c r="L34" s="5">
        <v>2265</v>
      </c>
      <c r="M34" s="5" t="s">
        <v>918</v>
      </c>
      <c r="N34" s="18">
        <f>_xlfn.IFNA(HLOOKUP(C34,'Year of Experience'!$A$4:$I$6,3,FALSE),"")</f>
        <v>6</v>
      </c>
      <c r="O34" s="5">
        <f t="shared" si="0"/>
        <v>2265</v>
      </c>
      <c r="P34" s="5">
        <f t="shared" si="1"/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</row>
    <row r="35" spans="1:22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2" t="s">
        <v>991</v>
      </c>
      <c r="H35" s="2" t="s">
        <v>872</v>
      </c>
      <c r="I35" s="2" t="s">
        <v>874</v>
      </c>
      <c r="J35" s="5" t="s">
        <v>981</v>
      </c>
      <c r="K35" s="5">
        <v>2734</v>
      </c>
      <c r="L35" s="5">
        <v>1596</v>
      </c>
      <c r="M35" s="5" t="s">
        <v>918</v>
      </c>
      <c r="N35" s="18">
        <f>_xlfn.IFNA(HLOOKUP(C35,'Year of Experience'!$A$4:$I$6,3,FALSE),"")</f>
        <v>8</v>
      </c>
      <c r="O35" s="5">
        <f t="shared" si="0"/>
        <v>4788</v>
      </c>
      <c r="P35" s="5">
        <f t="shared" si="1"/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</row>
    <row r="36" spans="1:22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2" t="s">
        <v>990</v>
      </c>
      <c r="H36" s="2" t="s">
        <v>868</v>
      </c>
      <c r="I36" s="2" t="s">
        <v>870</v>
      </c>
      <c r="J36" s="5" t="s">
        <v>1221</v>
      </c>
      <c r="K36" s="5">
        <v>4711</v>
      </c>
      <c r="L36" s="5">
        <v>1267</v>
      </c>
      <c r="M36" s="5" t="s">
        <v>923</v>
      </c>
      <c r="N36" s="18">
        <f>_xlfn.IFNA(HLOOKUP(C36,'Year of Experience'!$A$4:$I$6,3,FALSE),"")</f>
        <v>4</v>
      </c>
      <c r="O36" s="5">
        <f t="shared" si="0"/>
        <v>2534</v>
      </c>
      <c r="P36" s="5">
        <f t="shared" si="1"/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</row>
    <row r="37" spans="1:22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2" t="s">
        <v>996</v>
      </c>
      <c r="H37" s="2" t="s">
        <v>892</v>
      </c>
      <c r="I37" s="2" t="s">
        <v>894</v>
      </c>
      <c r="J37" s="5" t="s">
        <v>952</v>
      </c>
      <c r="K37" s="5">
        <v>2529</v>
      </c>
      <c r="L37" s="5">
        <v>1630</v>
      </c>
      <c r="M37" s="5" t="s">
        <v>918</v>
      </c>
      <c r="N37" s="18">
        <f>_xlfn.IFNA(HLOOKUP(C37,'Year of Experience'!$A$4:$I$6,3,FALSE),"")</f>
        <v>5</v>
      </c>
      <c r="O37" s="5">
        <f t="shared" si="0"/>
        <v>1630</v>
      </c>
      <c r="P37" s="5">
        <f t="shared" si="1"/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</row>
    <row r="38" spans="1:22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2" t="s">
        <v>995</v>
      </c>
      <c r="H38" s="2" t="s">
        <v>889</v>
      </c>
      <c r="I38" s="2" t="s">
        <v>890</v>
      </c>
      <c r="J38" s="5" t="s">
        <v>939</v>
      </c>
      <c r="K38" s="5">
        <v>3768</v>
      </c>
      <c r="L38" s="5">
        <v>1353</v>
      </c>
      <c r="M38" s="5" t="s">
        <v>918</v>
      </c>
      <c r="N38" s="18">
        <f>_xlfn.IFNA(HLOOKUP(C38,'Year of Experience'!$A$4:$I$6,3,FALSE),"")</f>
        <v>8</v>
      </c>
      <c r="O38" s="5">
        <f t="shared" si="0"/>
        <v>2706</v>
      </c>
      <c r="P38" s="5">
        <f t="shared" si="1"/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</row>
    <row r="39" spans="1:22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2" t="s">
        <v>994</v>
      </c>
      <c r="H39" s="2" t="s">
        <v>886</v>
      </c>
      <c r="I39" s="2" t="s">
        <v>887</v>
      </c>
      <c r="J39" s="5" t="s">
        <v>1049</v>
      </c>
      <c r="K39" s="5">
        <v>4731</v>
      </c>
      <c r="L39" s="5">
        <v>1858</v>
      </c>
      <c r="M39" s="5" t="s">
        <v>918</v>
      </c>
      <c r="N39" s="18">
        <f>_xlfn.IFNA(HLOOKUP(C39,'Year of Experience'!$A$4:$I$6,3,FALSE),"")</f>
        <v>4</v>
      </c>
      <c r="O39" s="5">
        <f t="shared" si="0"/>
        <v>1858</v>
      </c>
      <c r="P39" s="5">
        <f t="shared" si="1"/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</row>
    <row r="40" spans="1:22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2" t="s">
        <v>993</v>
      </c>
      <c r="H40" s="2" t="s">
        <v>878</v>
      </c>
      <c r="I40" s="2" t="s">
        <v>880</v>
      </c>
      <c r="J40" s="5" t="s">
        <v>1185</v>
      </c>
      <c r="K40" s="5">
        <v>3245</v>
      </c>
      <c r="L40" s="5">
        <v>1964</v>
      </c>
      <c r="M40" s="5" t="s">
        <v>918</v>
      </c>
      <c r="N40" s="18">
        <f>_xlfn.IFNA(HLOOKUP(C40,'Year of Experience'!$A$4:$I$6,3,FALSE),"")</f>
        <v>4</v>
      </c>
      <c r="O40" s="5">
        <f t="shared" si="0"/>
        <v>1964</v>
      </c>
      <c r="P40" s="5">
        <f t="shared" si="1"/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</row>
    <row r="41" spans="1:22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2" t="s">
        <v>993</v>
      </c>
      <c r="H41" s="2" t="s">
        <v>878</v>
      </c>
      <c r="I41" s="2" t="s">
        <v>880</v>
      </c>
      <c r="J41" s="5" t="s">
        <v>1134</v>
      </c>
      <c r="K41" s="5">
        <v>4342</v>
      </c>
      <c r="L41" s="5">
        <v>1689</v>
      </c>
      <c r="M41" s="5" t="s">
        <v>925</v>
      </c>
      <c r="N41" s="18">
        <f>_xlfn.IFNA(HLOOKUP(C41,'Year of Experience'!$A$4:$I$6,3,FALSE),"")</f>
        <v>3</v>
      </c>
      <c r="O41" s="5">
        <f t="shared" si="0"/>
        <v>1689</v>
      </c>
      <c r="P41" s="5">
        <f t="shared" si="1"/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</row>
    <row r="42" spans="1:22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2" t="s">
        <v>995</v>
      </c>
      <c r="H42" s="2" t="s">
        <v>889</v>
      </c>
      <c r="I42" s="2" t="s">
        <v>890</v>
      </c>
      <c r="J42" s="5" t="s">
        <v>1183</v>
      </c>
      <c r="K42" s="5">
        <v>4874</v>
      </c>
      <c r="L42" s="5">
        <v>1503</v>
      </c>
      <c r="M42" s="5" t="s">
        <v>918</v>
      </c>
      <c r="N42" s="18">
        <f>_xlfn.IFNA(HLOOKUP(C42,'Year of Experience'!$A$4:$I$6,3,FALSE),"")</f>
        <v>4</v>
      </c>
      <c r="O42" s="5">
        <f t="shared" si="0"/>
        <v>1503</v>
      </c>
      <c r="P42" s="5">
        <f t="shared" si="1"/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</row>
    <row r="43" spans="1:22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2" t="s">
        <v>997</v>
      </c>
      <c r="H43" s="2" t="s">
        <v>896</v>
      </c>
      <c r="I43" s="2" t="s">
        <v>897</v>
      </c>
      <c r="J43" s="5" t="s">
        <v>1174</v>
      </c>
      <c r="K43" s="5">
        <v>3844</v>
      </c>
      <c r="L43" s="5">
        <v>2157</v>
      </c>
      <c r="M43" s="5" t="s">
        <v>918</v>
      </c>
      <c r="N43" s="18">
        <f>_xlfn.IFNA(HLOOKUP(C43,'Year of Experience'!$A$4:$I$6,3,FALSE),"")</f>
        <v>5</v>
      </c>
      <c r="O43" s="5">
        <f t="shared" si="0"/>
        <v>4314</v>
      </c>
      <c r="P43" s="5">
        <f t="shared" si="1"/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</row>
    <row r="44" spans="1:22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2" t="s">
        <v>998</v>
      </c>
      <c r="H44" s="2" t="s">
        <v>899</v>
      </c>
      <c r="I44" s="2" t="s">
        <v>901</v>
      </c>
      <c r="J44" s="5" t="s">
        <v>1119</v>
      </c>
      <c r="K44" s="5">
        <v>2658</v>
      </c>
      <c r="L44" s="5">
        <v>1274</v>
      </c>
      <c r="M44" s="5" t="s">
        <v>918</v>
      </c>
      <c r="N44" s="18" t="str">
        <f>_xlfn.IFNA(HLOOKUP(C44,'Year of Experience'!$A$4:$I$6,3,FALSE),"")</f>
        <v/>
      </c>
      <c r="O44" s="5">
        <f t="shared" si="0"/>
        <v>3822</v>
      </c>
      <c r="P44" s="5">
        <f t="shared" si="1"/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</row>
    <row r="45" spans="1:22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2" t="s">
        <v>1001</v>
      </c>
      <c r="H45" s="2" t="s">
        <v>910</v>
      </c>
      <c r="I45" s="2" t="s">
        <v>912</v>
      </c>
      <c r="J45" s="5" t="s">
        <v>1180</v>
      </c>
      <c r="K45" s="5">
        <v>4990</v>
      </c>
      <c r="L45" s="5">
        <v>1360</v>
      </c>
      <c r="M45" s="5" t="s">
        <v>918</v>
      </c>
      <c r="N45" s="18">
        <f>_xlfn.IFNA(HLOOKUP(C45,'Year of Experience'!$A$4:$I$6,3,FALSE),"")</f>
        <v>4</v>
      </c>
      <c r="O45" s="5">
        <f t="shared" si="0"/>
        <v>4080</v>
      </c>
      <c r="P45" s="5">
        <f t="shared" si="1"/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</row>
    <row r="46" spans="1:22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2" t="s">
        <v>1002</v>
      </c>
      <c r="H46" s="2" t="s">
        <v>914</v>
      </c>
      <c r="I46" s="2" t="s">
        <v>915</v>
      </c>
      <c r="J46" s="5" t="s">
        <v>1170</v>
      </c>
      <c r="K46" s="5">
        <v>2509</v>
      </c>
      <c r="L46" s="5">
        <v>1452</v>
      </c>
      <c r="M46" s="5" t="s">
        <v>918</v>
      </c>
      <c r="N46" s="18">
        <f>_xlfn.IFNA(HLOOKUP(C46,'Year of Experience'!$A$4:$I$6,3,FALSE),"")</f>
        <v>3</v>
      </c>
      <c r="O46" s="5">
        <f t="shared" si="0"/>
        <v>1452</v>
      </c>
      <c r="P46" s="5">
        <f t="shared" si="1"/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</row>
    <row r="47" spans="1:22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2" t="s">
        <v>996</v>
      </c>
      <c r="H47" s="2" t="s">
        <v>892</v>
      </c>
      <c r="I47" s="2" t="s">
        <v>894</v>
      </c>
      <c r="J47" s="5" t="s">
        <v>1074</v>
      </c>
      <c r="K47" s="5">
        <v>2923</v>
      </c>
      <c r="L47" s="5">
        <v>2480</v>
      </c>
      <c r="M47" s="5" t="s">
        <v>923</v>
      </c>
      <c r="N47" s="18">
        <f>_xlfn.IFNA(HLOOKUP(C47,'Year of Experience'!$A$4:$I$6,3,FALSE),"")</f>
        <v>4</v>
      </c>
      <c r="O47" s="5">
        <f t="shared" si="0"/>
        <v>2480</v>
      </c>
      <c r="P47" s="5">
        <f t="shared" si="1"/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</row>
    <row r="48" spans="1:22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2" t="s">
        <v>997</v>
      </c>
      <c r="H48" s="2" t="s">
        <v>896</v>
      </c>
      <c r="I48" s="2" t="s">
        <v>897</v>
      </c>
      <c r="J48" s="5" t="s">
        <v>1081</v>
      </c>
      <c r="K48" s="5">
        <v>3637</v>
      </c>
      <c r="L48" s="5">
        <v>2463</v>
      </c>
      <c r="M48" s="5" t="s">
        <v>918</v>
      </c>
      <c r="N48" s="18">
        <f>_xlfn.IFNA(HLOOKUP(C48,'Year of Experience'!$A$4:$I$6,3,FALSE),"")</f>
        <v>5</v>
      </c>
      <c r="O48" s="5">
        <f t="shared" si="0"/>
        <v>4926</v>
      </c>
      <c r="P48" s="5">
        <f t="shared" si="1"/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</row>
    <row r="49" spans="1:22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2" t="s">
        <v>994</v>
      </c>
      <c r="H49" s="2" t="s">
        <v>886</v>
      </c>
      <c r="I49" s="2" t="s">
        <v>887</v>
      </c>
      <c r="J49" s="5" t="s">
        <v>1016</v>
      </c>
      <c r="K49" s="5">
        <v>3457</v>
      </c>
      <c r="L49" s="5">
        <v>2070</v>
      </c>
      <c r="M49" s="5" t="s">
        <v>923</v>
      </c>
      <c r="N49" s="18">
        <f>_xlfn.IFNA(HLOOKUP(C49,'Year of Experience'!$A$4:$I$6,3,FALSE),"")</f>
        <v>4</v>
      </c>
      <c r="O49" s="5">
        <f t="shared" si="0"/>
        <v>6210</v>
      </c>
      <c r="P49" s="5">
        <f t="shared" si="1"/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</row>
    <row r="50" spans="1:22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2" t="s">
        <v>990</v>
      </c>
      <c r="H50" s="2" t="s">
        <v>868</v>
      </c>
      <c r="I50" s="2" t="s">
        <v>870</v>
      </c>
      <c r="J50" s="5" t="s">
        <v>952</v>
      </c>
      <c r="K50" s="5">
        <v>2529</v>
      </c>
      <c r="L50" s="5">
        <v>1630</v>
      </c>
      <c r="M50" s="5" t="s">
        <v>918</v>
      </c>
      <c r="N50" s="18">
        <f>_xlfn.IFNA(HLOOKUP(C50,'Year of Experience'!$A$4:$I$6,3,FALSE),"")</f>
        <v>5</v>
      </c>
      <c r="O50" s="5">
        <f t="shared" si="0"/>
        <v>14670</v>
      </c>
      <c r="P50" s="5">
        <f t="shared" si="1"/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</row>
    <row r="51" spans="1:22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2" t="s">
        <v>999</v>
      </c>
      <c r="H51" s="2" t="s">
        <v>903</v>
      </c>
      <c r="I51" s="2" t="s">
        <v>904</v>
      </c>
      <c r="J51" s="5" t="s">
        <v>1013</v>
      </c>
      <c r="K51" s="5">
        <v>4623</v>
      </c>
      <c r="L51" s="5">
        <v>1878</v>
      </c>
      <c r="M51" s="5" t="s">
        <v>925</v>
      </c>
      <c r="N51" s="18">
        <f>_xlfn.IFNA(HLOOKUP(C51,'Year of Experience'!$A$4:$I$6,3,FALSE),"")</f>
        <v>3</v>
      </c>
      <c r="O51" s="5">
        <f t="shared" si="0"/>
        <v>1878</v>
      </c>
      <c r="P51" s="5">
        <f t="shared" si="1"/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</row>
    <row r="52" spans="1:22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2" t="s">
        <v>1002</v>
      </c>
      <c r="H52" s="2" t="s">
        <v>914</v>
      </c>
      <c r="I52" s="2" t="s">
        <v>915</v>
      </c>
      <c r="J52" s="5" t="s">
        <v>944</v>
      </c>
      <c r="K52" s="5">
        <v>4891</v>
      </c>
      <c r="L52" s="5">
        <v>1745</v>
      </c>
      <c r="M52" s="5" t="s">
        <v>925</v>
      </c>
      <c r="N52" s="18" t="str">
        <f>_xlfn.IFNA(HLOOKUP(C52,'Year of Experience'!$A$4:$I$6,3,FALSE),"")</f>
        <v/>
      </c>
      <c r="O52" s="5">
        <f t="shared" si="0"/>
        <v>1745</v>
      </c>
      <c r="P52" s="5">
        <f t="shared" si="1"/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</row>
    <row r="53" spans="1:22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2" t="s">
        <v>991</v>
      </c>
      <c r="H53" s="2" t="s">
        <v>872</v>
      </c>
      <c r="I53" s="2" t="s">
        <v>874</v>
      </c>
      <c r="J53" s="5" t="s">
        <v>1041</v>
      </c>
      <c r="K53" s="5">
        <v>2588</v>
      </c>
      <c r="L53" s="5">
        <v>2069</v>
      </c>
      <c r="M53" s="5" t="s">
        <v>918</v>
      </c>
      <c r="N53" s="18">
        <f>_xlfn.IFNA(HLOOKUP(C53,'Year of Experience'!$A$4:$I$6,3,FALSE),"")</f>
        <v>5</v>
      </c>
      <c r="O53" s="5">
        <f t="shared" si="0"/>
        <v>2069</v>
      </c>
      <c r="P53" s="5">
        <f t="shared" si="1"/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</row>
    <row r="54" spans="1:22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2" t="s">
        <v>998</v>
      </c>
      <c r="H54" s="2" t="s">
        <v>899</v>
      </c>
      <c r="I54" s="2" t="s">
        <v>901</v>
      </c>
      <c r="J54" s="5" t="s">
        <v>1059</v>
      </c>
      <c r="K54" s="5">
        <v>3645</v>
      </c>
      <c r="L54" s="5">
        <v>2466</v>
      </c>
      <c r="M54" s="5" t="s">
        <v>925</v>
      </c>
      <c r="N54" s="18" t="str">
        <f>_xlfn.IFNA(HLOOKUP(C54,'Year of Experience'!$A$4:$I$6,3,FALSE),"")</f>
        <v/>
      </c>
      <c r="O54" s="5">
        <f t="shared" si="0"/>
        <v>2466</v>
      </c>
      <c r="P54" s="5">
        <f t="shared" si="1"/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</row>
    <row r="55" spans="1:22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2" t="s">
        <v>993</v>
      </c>
      <c r="H55" s="2" t="s">
        <v>878</v>
      </c>
      <c r="I55" s="2" t="s">
        <v>880</v>
      </c>
      <c r="J55" s="5" t="s">
        <v>1118</v>
      </c>
      <c r="K55" s="5">
        <v>4003</v>
      </c>
      <c r="L55" s="5">
        <v>2255</v>
      </c>
      <c r="M55" s="5" t="s">
        <v>918</v>
      </c>
      <c r="N55" s="18">
        <f>_xlfn.IFNA(HLOOKUP(C55,'Year of Experience'!$A$4:$I$6,3,FALSE),"")</f>
        <v>4</v>
      </c>
      <c r="O55" s="5">
        <f t="shared" si="0"/>
        <v>4510</v>
      </c>
      <c r="P55" s="5">
        <f t="shared" si="1"/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</row>
    <row r="56" spans="1:22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2" t="s">
        <v>996</v>
      </c>
      <c r="H56" s="2" t="s">
        <v>892</v>
      </c>
      <c r="I56" s="2" t="s">
        <v>894</v>
      </c>
      <c r="J56" s="5" t="s">
        <v>1223</v>
      </c>
      <c r="K56" s="5">
        <v>4172</v>
      </c>
      <c r="L56" s="5">
        <v>1415</v>
      </c>
      <c r="M56" s="5" t="s">
        <v>918</v>
      </c>
      <c r="N56" s="18">
        <f>_xlfn.IFNA(HLOOKUP(C56,'Year of Experience'!$A$4:$I$6,3,FALSE),"")</f>
        <v>10</v>
      </c>
      <c r="O56" s="5">
        <f t="shared" si="0"/>
        <v>1415</v>
      </c>
      <c r="P56" s="5">
        <f t="shared" si="1"/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</row>
    <row r="57" spans="1:22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2" t="s">
        <v>992</v>
      </c>
      <c r="H57" s="2" t="s">
        <v>864</v>
      </c>
      <c r="I57" s="2" t="s">
        <v>876</v>
      </c>
      <c r="J57" s="5" t="s">
        <v>1122</v>
      </c>
      <c r="K57" s="5">
        <v>4788</v>
      </c>
      <c r="L57" s="5">
        <v>2063</v>
      </c>
      <c r="M57" s="5" t="s">
        <v>923</v>
      </c>
      <c r="N57" s="18">
        <f>_xlfn.IFNA(HLOOKUP(C57,'Year of Experience'!$A$4:$I$6,3,FALSE),"")</f>
        <v>3</v>
      </c>
      <c r="O57" s="5">
        <f t="shared" si="0"/>
        <v>2063</v>
      </c>
      <c r="P57" s="5">
        <f t="shared" si="1"/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</row>
    <row r="58" spans="1:22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2" t="s">
        <v>994</v>
      </c>
      <c r="H58" s="2" t="s">
        <v>886</v>
      </c>
      <c r="I58" s="2" t="s">
        <v>887</v>
      </c>
      <c r="J58" s="5" t="s">
        <v>1204</v>
      </c>
      <c r="K58" s="5">
        <v>2820</v>
      </c>
      <c r="L58" s="5">
        <v>1504</v>
      </c>
      <c r="M58" s="5" t="s">
        <v>923</v>
      </c>
      <c r="N58" s="18">
        <f>_xlfn.IFNA(HLOOKUP(C58,'Year of Experience'!$A$4:$I$6,3,FALSE),"")</f>
        <v>4</v>
      </c>
      <c r="O58" s="5">
        <f t="shared" si="0"/>
        <v>3008</v>
      </c>
      <c r="P58" s="5">
        <f t="shared" si="1"/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</row>
    <row r="59" spans="1:22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2" t="s">
        <v>991</v>
      </c>
      <c r="H59" s="2" t="s">
        <v>872</v>
      </c>
      <c r="I59" s="2" t="s">
        <v>874</v>
      </c>
      <c r="J59" s="5" t="s">
        <v>973</v>
      </c>
      <c r="K59" s="5">
        <v>3150</v>
      </c>
      <c r="L59" s="5">
        <v>1218</v>
      </c>
      <c r="M59" s="5" t="s">
        <v>918</v>
      </c>
      <c r="N59" s="18">
        <f>_xlfn.IFNA(HLOOKUP(C59,'Year of Experience'!$A$4:$I$6,3,FALSE),"")</f>
        <v>10</v>
      </c>
      <c r="O59" s="5">
        <f t="shared" si="0"/>
        <v>2436</v>
      </c>
      <c r="P59" s="5">
        <f t="shared" si="1"/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</row>
    <row r="60" spans="1:22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2" t="s">
        <v>992</v>
      </c>
      <c r="H60" s="2" t="s">
        <v>864</v>
      </c>
      <c r="I60" s="2" t="s">
        <v>876</v>
      </c>
      <c r="J60" s="5" t="s">
        <v>1020</v>
      </c>
      <c r="K60" s="5">
        <v>4477</v>
      </c>
      <c r="L60" s="5">
        <v>1589</v>
      </c>
      <c r="M60" s="5" t="s">
        <v>918</v>
      </c>
      <c r="N60" s="18">
        <f>_xlfn.IFNA(HLOOKUP(C60,'Year of Experience'!$A$4:$I$6,3,FALSE),"")</f>
        <v>3</v>
      </c>
      <c r="O60" s="5">
        <f t="shared" si="0"/>
        <v>3178</v>
      </c>
      <c r="P60" s="5">
        <f t="shared" si="1"/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</row>
    <row r="61" spans="1:22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2" t="s">
        <v>990</v>
      </c>
      <c r="H61" s="2" t="s">
        <v>868</v>
      </c>
      <c r="I61" s="2" t="s">
        <v>870</v>
      </c>
      <c r="J61" s="5" t="s">
        <v>1213</v>
      </c>
      <c r="K61" s="5">
        <v>4845</v>
      </c>
      <c r="L61" s="5">
        <v>1433</v>
      </c>
      <c r="M61" s="5" t="s">
        <v>918</v>
      </c>
      <c r="N61" s="18">
        <f>_xlfn.IFNA(HLOOKUP(C61,'Year of Experience'!$A$4:$I$6,3,FALSE),"")</f>
        <v>6</v>
      </c>
      <c r="O61" s="5">
        <f t="shared" si="0"/>
        <v>4299</v>
      </c>
      <c r="P61" s="5">
        <f t="shared" si="1"/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</row>
    <row r="62" spans="1:22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2" t="s">
        <v>994</v>
      </c>
      <c r="H62" s="2" t="s">
        <v>886</v>
      </c>
      <c r="I62" s="2" t="s">
        <v>887</v>
      </c>
      <c r="J62" s="5" t="s">
        <v>1047</v>
      </c>
      <c r="K62" s="5">
        <v>4564</v>
      </c>
      <c r="L62" s="5">
        <v>1823</v>
      </c>
      <c r="M62" s="5" t="s">
        <v>918</v>
      </c>
      <c r="N62" s="18">
        <f>_xlfn.IFNA(HLOOKUP(C62,'Year of Experience'!$A$4:$I$6,3,FALSE),"")</f>
        <v>8</v>
      </c>
      <c r="O62" s="5">
        <f t="shared" si="0"/>
        <v>1823</v>
      </c>
      <c r="P62" s="5">
        <f t="shared" si="1"/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</row>
    <row r="63" spans="1:22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2" t="s">
        <v>993</v>
      </c>
      <c r="H63" s="2" t="s">
        <v>878</v>
      </c>
      <c r="I63" s="2" t="s">
        <v>880</v>
      </c>
      <c r="J63" s="5" t="s">
        <v>1019</v>
      </c>
      <c r="K63" s="5">
        <v>3303</v>
      </c>
      <c r="L63" s="5">
        <v>2271</v>
      </c>
      <c r="M63" s="5" t="s">
        <v>923</v>
      </c>
      <c r="N63" s="18">
        <f>_xlfn.IFNA(HLOOKUP(C63,'Year of Experience'!$A$4:$I$6,3,FALSE),"")</f>
        <v>4</v>
      </c>
      <c r="O63" s="5">
        <f t="shared" si="0"/>
        <v>4542</v>
      </c>
      <c r="P63" s="5">
        <f t="shared" si="1"/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</row>
    <row r="64" spans="1:22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2" t="s">
        <v>1562</v>
      </c>
      <c r="H64" s="2" t="s">
        <v>864</v>
      </c>
      <c r="I64" s="2" t="s">
        <v>866</v>
      </c>
      <c r="J64" s="5" t="s">
        <v>1047</v>
      </c>
      <c r="K64" s="5">
        <v>4564</v>
      </c>
      <c r="L64" s="5">
        <v>1823</v>
      </c>
      <c r="M64" s="5" t="s">
        <v>918</v>
      </c>
      <c r="N64" s="18">
        <f>_xlfn.IFNA(HLOOKUP(C64,'Year of Experience'!$A$4:$I$6,3,FALSE),"")</f>
        <v>4</v>
      </c>
      <c r="O64" s="5">
        <f t="shared" si="0"/>
        <v>3646</v>
      </c>
      <c r="P64" s="5">
        <f t="shared" si="1"/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</row>
    <row r="65" spans="1:22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2" t="s">
        <v>990</v>
      </c>
      <c r="H65" s="2" t="s">
        <v>868</v>
      </c>
      <c r="I65" s="2" t="s">
        <v>870</v>
      </c>
      <c r="J65" s="5" t="s">
        <v>1045</v>
      </c>
      <c r="K65" s="5">
        <v>4906</v>
      </c>
      <c r="L65" s="5">
        <v>2269</v>
      </c>
      <c r="M65" s="5" t="s">
        <v>918</v>
      </c>
      <c r="N65" s="18">
        <f>_xlfn.IFNA(HLOOKUP(C65,'Year of Experience'!$A$4:$I$6,3,FALSE),"")</f>
        <v>6</v>
      </c>
      <c r="O65" s="5">
        <f t="shared" si="0"/>
        <v>4538</v>
      </c>
      <c r="P65" s="5">
        <f t="shared" si="1"/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</row>
    <row r="66" spans="1:22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2" t="s">
        <v>1561</v>
      </c>
      <c r="H66" s="2" t="s">
        <v>882</v>
      </c>
      <c r="I66" s="2" t="s">
        <v>884</v>
      </c>
      <c r="J66" s="5" t="s">
        <v>1005</v>
      </c>
      <c r="K66" s="5">
        <v>3408</v>
      </c>
      <c r="L66" s="5">
        <v>2467</v>
      </c>
      <c r="M66" s="5" t="s">
        <v>918</v>
      </c>
      <c r="N66" s="18">
        <f>_xlfn.IFNA(HLOOKUP(C66,'Year of Experience'!$A$4:$I$6,3,FALSE),"")</f>
        <v>10</v>
      </c>
      <c r="O66" s="5">
        <f t="shared" si="0"/>
        <v>2467</v>
      </c>
      <c r="P66" s="5">
        <f t="shared" si="1"/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</row>
    <row r="67" spans="1:22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2" t="s">
        <v>992</v>
      </c>
      <c r="H67" s="2" t="s">
        <v>864</v>
      </c>
      <c r="I67" s="2" t="s">
        <v>876</v>
      </c>
      <c r="J67" s="5" t="s">
        <v>1075</v>
      </c>
      <c r="K67" s="5">
        <v>4209</v>
      </c>
      <c r="L67" s="5">
        <v>1692</v>
      </c>
      <c r="M67" s="5" t="s">
        <v>925</v>
      </c>
      <c r="N67" s="18">
        <f>_xlfn.IFNA(HLOOKUP(C67,'Year of Experience'!$A$4:$I$6,3,FALSE),"")</f>
        <v>8</v>
      </c>
      <c r="O67" s="5">
        <f t="shared" ref="O67:O130" si="2">L67*F67</f>
        <v>3384</v>
      </c>
      <c r="P67" s="5">
        <f t="shared" ref="P67:P130" si="3">K67*F67</f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</row>
    <row r="68" spans="1:22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2" t="s">
        <v>995</v>
      </c>
      <c r="H68" s="2" t="s">
        <v>889</v>
      </c>
      <c r="I68" s="2" t="s">
        <v>890</v>
      </c>
      <c r="J68" s="5" t="s">
        <v>1049</v>
      </c>
      <c r="K68" s="5">
        <v>4731</v>
      </c>
      <c r="L68" s="5">
        <v>1858</v>
      </c>
      <c r="M68" s="5" t="s">
        <v>918</v>
      </c>
      <c r="N68" s="18">
        <f>_xlfn.IFNA(HLOOKUP(C68,'Year of Experience'!$A$4:$I$6,3,FALSE),"")</f>
        <v>6</v>
      </c>
      <c r="O68" s="5">
        <f t="shared" si="2"/>
        <v>1858</v>
      </c>
      <c r="P68" s="5">
        <f t="shared" si="3"/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</row>
    <row r="69" spans="1:22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2" t="s">
        <v>996</v>
      </c>
      <c r="H69" s="2" t="s">
        <v>892</v>
      </c>
      <c r="I69" s="2" t="s">
        <v>894</v>
      </c>
      <c r="J69" s="5" t="s">
        <v>1235</v>
      </c>
      <c r="K69" s="5">
        <v>4816</v>
      </c>
      <c r="L69" s="5">
        <v>2201</v>
      </c>
      <c r="M69" s="5" t="s">
        <v>918</v>
      </c>
      <c r="N69" s="18">
        <f>_xlfn.IFNA(HLOOKUP(C69,'Year of Experience'!$A$4:$I$6,3,FALSE),"")</f>
        <v>6</v>
      </c>
      <c r="O69" s="5">
        <f t="shared" si="2"/>
        <v>2201</v>
      </c>
      <c r="P69" s="5">
        <f t="shared" si="3"/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</row>
    <row r="70" spans="1:22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2" t="s">
        <v>994</v>
      </c>
      <c r="H70" s="2" t="s">
        <v>886</v>
      </c>
      <c r="I70" s="2" t="s">
        <v>887</v>
      </c>
      <c r="J70" s="5" t="s">
        <v>1147</v>
      </c>
      <c r="K70" s="5">
        <v>4901</v>
      </c>
      <c r="L70" s="5">
        <v>1789</v>
      </c>
      <c r="M70" s="5" t="s">
        <v>918</v>
      </c>
      <c r="N70" s="18">
        <f>_xlfn.IFNA(HLOOKUP(C70,'Year of Experience'!$A$4:$I$6,3,FALSE),"")</f>
        <v>4</v>
      </c>
      <c r="O70" s="5">
        <f t="shared" si="2"/>
        <v>3578</v>
      </c>
      <c r="P70" s="5">
        <f t="shared" si="3"/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</row>
    <row r="71" spans="1:22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2" t="s">
        <v>992</v>
      </c>
      <c r="H71" s="2" t="s">
        <v>864</v>
      </c>
      <c r="I71" s="2" t="s">
        <v>876</v>
      </c>
      <c r="J71" s="5" t="s">
        <v>1136</v>
      </c>
      <c r="K71" s="5">
        <v>4515</v>
      </c>
      <c r="L71" s="5">
        <v>1550</v>
      </c>
      <c r="M71" s="5" t="s">
        <v>925</v>
      </c>
      <c r="N71" s="18">
        <f>_xlfn.IFNA(HLOOKUP(C71,'Year of Experience'!$A$4:$I$6,3,FALSE),"")</f>
        <v>5</v>
      </c>
      <c r="O71" s="5">
        <f t="shared" si="2"/>
        <v>4650</v>
      </c>
      <c r="P71" s="5">
        <f t="shared" si="3"/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</row>
    <row r="72" spans="1:22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2" t="s">
        <v>991</v>
      </c>
      <c r="H72" s="2" t="s">
        <v>872</v>
      </c>
      <c r="I72" s="2" t="s">
        <v>874</v>
      </c>
      <c r="J72" s="5" t="s">
        <v>1214</v>
      </c>
      <c r="K72" s="5">
        <v>4309</v>
      </c>
      <c r="L72" s="5">
        <v>1779</v>
      </c>
      <c r="M72" s="5" t="s">
        <v>918</v>
      </c>
      <c r="N72" s="18">
        <f>_xlfn.IFNA(HLOOKUP(C72,'Year of Experience'!$A$4:$I$6,3,FALSE),"")</f>
        <v>8</v>
      </c>
      <c r="O72" s="5">
        <f t="shared" si="2"/>
        <v>1779</v>
      </c>
      <c r="P72" s="5">
        <f t="shared" si="3"/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</row>
    <row r="73" spans="1:22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2" t="s">
        <v>997</v>
      </c>
      <c r="H73" s="2" t="s">
        <v>896</v>
      </c>
      <c r="I73" s="2" t="s">
        <v>897</v>
      </c>
      <c r="J73" s="5" t="s">
        <v>974</v>
      </c>
      <c r="K73" s="5">
        <v>2547</v>
      </c>
      <c r="L73" s="5">
        <v>1419</v>
      </c>
      <c r="M73" s="5" t="s">
        <v>918</v>
      </c>
      <c r="N73" s="18">
        <f>_xlfn.IFNA(HLOOKUP(C73,'Year of Experience'!$A$4:$I$6,3,FALSE),"")</f>
        <v>4</v>
      </c>
      <c r="O73" s="5">
        <f t="shared" si="2"/>
        <v>2838</v>
      </c>
      <c r="P73" s="5">
        <f t="shared" si="3"/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</row>
    <row r="74" spans="1:22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2" t="s">
        <v>1002</v>
      </c>
      <c r="H74" s="2" t="s">
        <v>914</v>
      </c>
      <c r="I74" s="2" t="s">
        <v>915</v>
      </c>
      <c r="J74" s="5" t="s">
        <v>1228</v>
      </c>
      <c r="K74" s="5">
        <v>2539</v>
      </c>
      <c r="L74" s="5">
        <v>1656</v>
      </c>
      <c r="M74" s="5" t="s">
        <v>918</v>
      </c>
      <c r="N74" s="18">
        <f>_xlfn.IFNA(HLOOKUP(C74,'Year of Experience'!$A$4:$I$6,3,FALSE),"")</f>
        <v>4</v>
      </c>
      <c r="O74" s="5">
        <f t="shared" si="2"/>
        <v>4968</v>
      </c>
      <c r="P74" s="5">
        <f t="shared" si="3"/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</row>
    <row r="75" spans="1:22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2" t="s">
        <v>993</v>
      </c>
      <c r="H75" s="2" t="s">
        <v>878</v>
      </c>
      <c r="I75" s="2" t="s">
        <v>880</v>
      </c>
      <c r="J75" s="5" t="s">
        <v>1206</v>
      </c>
      <c r="K75" s="5">
        <v>4218</v>
      </c>
      <c r="L75" s="5">
        <v>2421</v>
      </c>
      <c r="M75" s="5" t="s">
        <v>918</v>
      </c>
      <c r="N75" s="18">
        <f>_xlfn.IFNA(HLOOKUP(C75,'Year of Experience'!$A$4:$I$6,3,FALSE),"")</f>
        <v>4</v>
      </c>
      <c r="O75" s="5">
        <f t="shared" si="2"/>
        <v>4842</v>
      </c>
      <c r="P75" s="5">
        <f t="shared" si="3"/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</row>
    <row r="76" spans="1:22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2" t="s">
        <v>991</v>
      </c>
      <c r="H76" s="2" t="s">
        <v>872</v>
      </c>
      <c r="I76" s="2" t="s">
        <v>874</v>
      </c>
      <c r="J76" s="5" t="s">
        <v>1060</v>
      </c>
      <c r="K76" s="5">
        <v>3039</v>
      </c>
      <c r="L76" s="5">
        <v>2426</v>
      </c>
      <c r="M76" s="5" t="s">
        <v>925</v>
      </c>
      <c r="N76" s="18">
        <f>_xlfn.IFNA(HLOOKUP(C76,'Year of Experience'!$A$4:$I$6,3,FALSE),"")</f>
        <v>10</v>
      </c>
      <c r="O76" s="5">
        <f t="shared" si="2"/>
        <v>4852</v>
      </c>
      <c r="P76" s="5">
        <f t="shared" si="3"/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</row>
    <row r="77" spans="1:22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2" t="s">
        <v>997</v>
      </c>
      <c r="H77" s="2" t="s">
        <v>896</v>
      </c>
      <c r="I77" s="2" t="s">
        <v>897</v>
      </c>
      <c r="J77" s="5" t="s">
        <v>1237</v>
      </c>
      <c r="K77" s="5">
        <v>4305</v>
      </c>
      <c r="L77" s="5">
        <v>1703</v>
      </c>
      <c r="M77" s="5" t="s">
        <v>920</v>
      </c>
      <c r="N77" s="18">
        <f>_xlfn.IFNA(HLOOKUP(C77,'Year of Experience'!$A$4:$I$6,3,FALSE),"")</f>
        <v>6</v>
      </c>
      <c r="O77" s="5">
        <f t="shared" si="2"/>
        <v>1703</v>
      </c>
      <c r="P77" s="5">
        <f t="shared" si="3"/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</row>
    <row r="78" spans="1:22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2" t="s">
        <v>998</v>
      </c>
      <c r="H78" s="2" t="s">
        <v>899</v>
      </c>
      <c r="I78" s="2" t="s">
        <v>901</v>
      </c>
      <c r="J78" s="5" t="s">
        <v>1167</v>
      </c>
      <c r="K78" s="5">
        <v>3912</v>
      </c>
      <c r="L78" s="5">
        <v>1569</v>
      </c>
      <c r="M78" s="5" t="s">
        <v>918</v>
      </c>
      <c r="N78" s="18">
        <f>_xlfn.IFNA(HLOOKUP(C78,'Year of Experience'!$A$4:$I$6,3,FALSE),"")</f>
        <v>5</v>
      </c>
      <c r="O78" s="5">
        <f t="shared" si="2"/>
        <v>4707</v>
      </c>
      <c r="P78" s="5">
        <f t="shared" si="3"/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</row>
    <row r="79" spans="1:22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2" t="s">
        <v>995</v>
      </c>
      <c r="H79" s="2" t="s">
        <v>889</v>
      </c>
      <c r="I79" s="2" t="s">
        <v>890</v>
      </c>
      <c r="J79" s="5" t="s">
        <v>959</v>
      </c>
      <c r="K79" s="5">
        <v>4305</v>
      </c>
      <c r="L79" s="5">
        <v>2027</v>
      </c>
      <c r="M79" s="5" t="s">
        <v>923</v>
      </c>
      <c r="N79" s="18">
        <f>_xlfn.IFNA(HLOOKUP(C79,'Year of Experience'!$A$4:$I$6,3,FALSE),"")</f>
        <v>5</v>
      </c>
      <c r="O79" s="5">
        <f t="shared" si="2"/>
        <v>2027</v>
      </c>
      <c r="P79" s="5">
        <f t="shared" si="3"/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</row>
    <row r="80" spans="1:22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2" t="s">
        <v>1561</v>
      </c>
      <c r="H80" s="2" t="s">
        <v>882</v>
      </c>
      <c r="I80" s="2" t="s">
        <v>884</v>
      </c>
      <c r="J80" s="5" t="s">
        <v>1177</v>
      </c>
      <c r="K80" s="5">
        <v>3553</v>
      </c>
      <c r="L80" s="5">
        <v>2174</v>
      </c>
      <c r="M80" s="5" t="s">
        <v>920</v>
      </c>
      <c r="N80" s="18">
        <f>_xlfn.IFNA(HLOOKUP(C80,'Year of Experience'!$A$4:$I$6,3,FALSE),"")</f>
        <v>8</v>
      </c>
      <c r="O80" s="5">
        <f t="shared" si="2"/>
        <v>4348</v>
      </c>
      <c r="P80" s="5">
        <f t="shared" si="3"/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</row>
    <row r="81" spans="1:22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2" t="s">
        <v>999</v>
      </c>
      <c r="H81" s="2" t="s">
        <v>903</v>
      </c>
      <c r="I81" s="2" t="s">
        <v>904</v>
      </c>
      <c r="J81" s="5" t="s">
        <v>1181</v>
      </c>
      <c r="K81" s="5">
        <v>2616</v>
      </c>
      <c r="L81" s="5">
        <v>1965</v>
      </c>
      <c r="M81" s="5" t="s">
        <v>925</v>
      </c>
      <c r="N81" s="18">
        <f>_xlfn.IFNA(HLOOKUP(C81,'Year of Experience'!$A$4:$I$6,3,FALSE),"")</f>
        <v>10</v>
      </c>
      <c r="O81" s="5">
        <f t="shared" si="2"/>
        <v>5895</v>
      </c>
      <c r="P81" s="5">
        <f t="shared" si="3"/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</row>
    <row r="82" spans="1:22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2" t="s">
        <v>992</v>
      </c>
      <c r="H82" s="2" t="s">
        <v>864</v>
      </c>
      <c r="I82" s="2" t="s">
        <v>876</v>
      </c>
      <c r="J82" s="5" t="s">
        <v>1040</v>
      </c>
      <c r="K82" s="5">
        <v>3694</v>
      </c>
      <c r="L82" s="5">
        <v>1616</v>
      </c>
      <c r="M82" s="5" t="s">
        <v>923</v>
      </c>
      <c r="N82" s="18">
        <f>_xlfn.IFNA(HLOOKUP(C82,'Year of Experience'!$A$4:$I$6,3,FALSE),"")</f>
        <v>4</v>
      </c>
      <c r="O82" s="5">
        <f t="shared" si="2"/>
        <v>1616</v>
      </c>
      <c r="P82" s="5">
        <f t="shared" si="3"/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</row>
    <row r="83" spans="1:22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2" t="s">
        <v>1561</v>
      </c>
      <c r="H83" s="2" t="s">
        <v>882</v>
      </c>
      <c r="I83" s="2" t="s">
        <v>884</v>
      </c>
      <c r="J83" s="5" t="s">
        <v>926</v>
      </c>
      <c r="K83" s="5">
        <v>3499</v>
      </c>
      <c r="L83" s="5">
        <v>2342</v>
      </c>
      <c r="M83" s="5" t="s">
        <v>918</v>
      </c>
      <c r="N83" s="18">
        <f>_xlfn.IFNA(HLOOKUP(C83,'Year of Experience'!$A$4:$I$6,3,FALSE),"")</f>
        <v>5</v>
      </c>
      <c r="O83" s="5">
        <f t="shared" si="2"/>
        <v>4684</v>
      </c>
      <c r="P83" s="5">
        <f t="shared" si="3"/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</row>
    <row r="84" spans="1:22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2" t="s">
        <v>992</v>
      </c>
      <c r="H84" s="2" t="s">
        <v>864</v>
      </c>
      <c r="I84" s="2" t="s">
        <v>876</v>
      </c>
      <c r="J84" s="5" t="s">
        <v>1174</v>
      </c>
      <c r="K84" s="5">
        <v>3844</v>
      </c>
      <c r="L84" s="5">
        <v>2157</v>
      </c>
      <c r="M84" s="5" t="s">
        <v>918</v>
      </c>
      <c r="N84" s="18">
        <f>_xlfn.IFNA(HLOOKUP(C84,'Year of Experience'!$A$4:$I$6,3,FALSE),"")</f>
        <v>4</v>
      </c>
      <c r="O84" s="5">
        <f t="shared" si="2"/>
        <v>4314</v>
      </c>
      <c r="P84" s="5">
        <f t="shared" si="3"/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</row>
    <row r="85" spans="1:22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2" t="s">
        <v>1000</v>
      </c>
      <c r="H85" s="2" t="s">
        <v>906</v>
      </c>
      <c r="I85" s="2" t="s">
        <v>908</v>
      </c>
      <c r="J85" s="5" t="s">
        <v>1132</v>
      </c>
      <c r="K85" s="5">
        <v>4744</v>
      </c>
      <c r="L85" s="5">
        <v>1465</v>
      </c>
      <c r="M85" s="5" t="s">
        <v>923</v>
      </c>
      <c r="N85" s="18">
        <f>_xlfn.IFNA(HLOOKUP(C85,'Year of Experience'!$A$4:$I$6,3,FALSE),"")</f>
        <v>4</v>
      </c>
      <c r="O85" s="5">
        <f t="shared" si="2"/>
        <v>13185</v>
      </c>
      <c r="P85" s="5">
        <f t="shared" si="3"/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</row>
    <row r="86" spans="1:22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2" t="s">
        <v>998</v>
      </c>
      <c r="H86" s="2" t="s">
        <v>899</v>
      </c>
      <c r="I86" s="2" t="s">
        <v>901</v>
      </c>
      <c r="J86" s="5" t="s">
        <v>1124</v>
      </c>
      <c r="K86" s="5">
        <v>4357</v>
      </c>
      <c r="L86" s="5">
        <v>1806</v>
      </c>
      <c r="M86" s="5" t="s">
        <v>918</v>
      </c>
      <c r="N86" s="18">
        <f>_xlfn.IFNA(HLOOKUP(C86,'Year of Experience'!$A$4:$I$6,3,FALSE),"")</f>
        <v>8</v>
      </c>
      <c r="O86" s="5">
        <f t="shared" si="2"/>
        <v>3612</v>
      </c>
      <c r="P86" s="5">
        <f t="shared" si="3"/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</row>
    <row r="87" spans="1:22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2" t="s">
        <v>999</v>
      </c>
      <c r="H87" s="2" t="s">
        <v>903</v>
      </c>
      <c r="I87" s="2" t="s">
        <v>904</v>
      </c>
      <c r="J87" s="5" t="s">
        <v>1121</v>
      </c>
      <c r="K87" s="5">
        <v>4589</v>
      </c>
      <c r="L87" s="5">
        <v>1478</v>
      </c>
      <c r="M87" s="5" t="s">
        <v>925</v>
      </c>
      <c r="N87" s="18">
        <f>_xlfn.IFNA(HLOOKUP(C87,'Year of Experience'!$A$4:$I$6,3,FALSE),"")</f>
        <v>5</v>
      </c>
      <c r="O87" s="5">
        <f t="shared" si="2"/>
        <v>2956</v>
      </c>
      <c r="P87" s="5">
        <f t="shared" si="3"/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</row>
    <row r="88" spans="1:22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2" t="s">
        <v>1562</v>
      </c>
      <c r="H88" s="2" t="s">
        <v>864</v>
      </c>
      <c r="I88" s="2" t="s">
        <v>866</v>
      </c>
      <c r="J88" s="5" t="s">
        <v>935</v>
      </c>
      <c r="K88" s="5">
        <v>2796</v>
      </c>
      <c r="L88" s="5">
        <v>2307</v>
      </c>
      <c r="M88" s="5" t="s">
        <v>918</v>
      </c>
      <c r="N88" s="18">
        <f>_xlfn.IFNA(HLOOKUP(C88,'Year of Experience'!$A$4:$I$6,3,FALSE),"")</f>
        <v>8</v>
      </c>
      <c r="O88" s="5">
        <f t="shared" si="2"/>
        <v>2307</v>
      </c>
      <c r="P88" s="5">
        <f t="shared" si="3"/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</row>
    <row r="89" spans="1:22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2" t="s">
        <v>990</v>
      </c>
      <c r="H89" s="2" t="s">
        <v>868</v>
      </c>
      <c r="I89" s="2" t="s">
        <v>870</v>
      </c>
      <c r="J89" s="5" t="s">
        <v>1004</v>
      </c>
      <c r="K89" s="5">
        <v>4733</v>
      </c>
      <c r="L89" s="5">
        <v>1415</v>
      </c>
      <c r="M89" s="5" t="s">
        <v>918</v>
      </c>
      <c r="N89" s="18">
        <f>_xlfn.IFNA(HLOOKUP(C89,'Year of Experience'!$A$4:$I$6,3,FALSE),"")</f>
        <v>6</v>
      </c>
      <c r="O89" s="5">
        <f t="shared" si="2"/>
        <v>1415</v>
      </c>
      <c r="P89" s="5">
        <f t="shared" si="3"/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</row>
    <row r="90" spans="1:22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2" t="s">
        <v>990</v>
      </c>
      <c r="H90" s="2" t="s">
        <v>868</v>
      </c>
      <c r="I90" s="2" t="s">
        <v>870</v>
      </c>
      <c r="J90" s="5" t="s">
        <v>974</v>
      </c>
      <c r="K90" s="5">
        <v>2547</v>
      </c>
      <c r="L90" s="5">
        <v>1419</v>
      </c>
      <c r="M90" s="5" t="s">
        <v>918</v>
      </c>
      <c r="N90" s="18">
        <f>_xlfn.IFNA(HLOOKUP(C90,'Year of Experience'!$A$4:$I$6,3,FALSE),"")</f>
        <v>10</v>
      </c>
      <c r="O90" s="5">
        <f t="shared" si="2"/>
        <v>1419</v>
      </c>
      <c r="P90" s="5">
        <f t="shared" si="3"/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</row>
    <row r="91" spans="1:22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2" t="s">
        <v>1001</v>
      </c>
      <c r="H91" s="2" t="s">
        <v>910</v>
      </c>
      <c r="I91" s="2" t="s">
        <v>912</v>
      </c>
      <c r="J91" s="5" t="s">
        <v>928</v>
      </c>
      <c r="K91" s="5">
        <v>2747</v>
      </c>
      <c r="L91" s="5">
        <v>2098</v>
      </c>
      <c r="M91" s="5" t="s">
        <v>927</v>
      </c>
      <c r="N91" s="18">
        <f>_xlfn.IFNA(HLOOKUP(C91,'Year of Experience'!$A$4:$I$6,3,FALSE),"")</f>
        <v>4</v>
      </c>
      <c r="O91" s="5">
        <f t="shared" si="2"/>
        <v>2098</v>
      </c>
      <c r="P91" s="5">
        <f t="shared" si="3"/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</row>
    <row r="92" spans="1:22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2" t="s">
        <v>996</v>
      </c>
      <c r="H92" s="2" t="s">
        <v>892</v>
      </c>
      <c r="I92" s="2" t="s">
        <v>894</v>
      </c>
      <c r="J92" s="5" t="s">
        <v>984</v>
      </c>
      <c r="K92" s="5">
        <v>4831</v>
      </c>
      <c r="L92" s="5">
        <v>2265</v>
      </c>
      <c r="M92" s="5" t="s">
        <v>918</v>
      </c>
      <c r="N92" s="18">
        <f>_xlfn.IFNA(HLOOKUP(C92,'Year of Experience'!$A$4:$I$6,3,FALSE),"")</f>
        <v>4</v>
      </c>
      <c r="O92" s="5">
        <f t="shared" si="2"/>
        <v>4530</v>
      </c>
      <c r="P92" s="5">
        <f t="shared" si="3"/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</row>
    <row r="93" spans="1:22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2" t="s">
        <v>991</v>
      </c>
      <c r="H93" s="2" t="s">
        <v>872</v>
      </c>
      <c r="I93" s="2" t="s">
        <v>874</v>
      </c>
      <c r="J93" s="5" t="s">
        <v>1143</v>
      </c>
      <c r="K93" s="5">
        <v>3100</v>
      </c>
      <c r="L93" s="5">
        <v>2261</v>
      </c>
      <c r="M93" s="5" t="s">
        <v>918</v>
      </c>
      <c r="N93" s="18">
        <f>_xlfn.IFNA(HLOOKUP(C93,'Year of Experience'!$A$4:$I$6,3,FALSE),"")</f>
        <v>4</v>
      </c>
      <c r="O93" s="5">
        <f t="shared" si="2"/>
        <v>2261</v>
      </c>
      <c r="P93" s="5">
        <f t="shared" si="3"/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</row>
    <row r="94" spans="1:22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2" t="s">
        <v>1561</v>
      </c>
      <c r="H94" s="2" t="s">
        <v>882</v>
      </c>
      <c r="I94" s="2" t="s">
        <v>884</v>
      </c>
      <c r="J94" s="5" t="s">
        <v>982</v>
      </c>
      <c r="K94" s="5">
        <v>2803</v>
      </c>
      <c r="L94" s="5">
        <v>1344</v>
      </c>
      <c r="M94" s="5" t="s">
        <v>918</v>
      </c>
      <c r="N94" s="18">
        <f>_xlfn.IFNA(HLOOKUP(C94,'Year of Experience'!$A$4:$I$6,3,FALSE),"")</f>
        <v>8</v>
      </c>
      <c r="O94" s="5">
        <f t="shared" si="2"/>
        <v>1344</v>
      </c>
      <c r="P94" s="5">
        <f t="shared" si="3"/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</row>
    <row r="95" spans="1:22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2" t="s">
        <v>992</v>
      </c>
      <c r="H95" s="2" t="s">
        <v>864</v>
      </c>
      <c r="I95" s="2" t="s">
        <v>876</v>
      </c>
      <c r="J95" s="5" t="s">
        <v>1106</v>
      </c>
      <c r="K95" s="5">
        <v>4711</v>
      </c>
      <c r="L95" s="5">
        <v>2288</v>
      </c>
      <c r="M95" s="5" t="s">
        <v>923</v>
      </c>
      <c r="N95" s="18">
        <f>_xlfn.IFNA(HLOOKUP(C95,'Year of Experience'!$A$4:$I$6,3,FALSE),"")</f>
        <v>5</v>
      </c>
      <c r="O95" s="5">
        <f t="shared" si="2"/>
        <v>6864</v>
      </c>
      <c r="P95" s="5">
        <f t="shared" si="3"/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</row>
    <row r="96" spans="1:22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2" t="s">
        <v>990</v>
      </c>
      <c r="H96" s="2" t="s">
        <v>868</v>
      </c>
      <c r="I96" s="2" t="s">
        <v>870</v>
      </c>
      <c r="J96" s="5" t="s">
        <v>1062</v>
      </c>
      <c r="K96" s="5">
        <v>2850</v>
      </c>
      <c r="L96" s="5">
        <v>2007</v>
      </c>
      <c r="M96" s="5" t="s">
        <v>925</v>
      </c>
      <c r="N96" s="18">
        <f>_xlfn.IFNA(HLOOKUP(C96,'Year of Experience'!$A$4:$I$6,3,FALSE),"")</f>
        <v>6</v>
      </c>
      <c r="O96" s="5">
        <f t="shared" si="2"/>
        <v>4014</v>
      </c>
      <c r="P96" s="5">
        <f t="shared" si="3"/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</row>
    <row r="97" spans="1:22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2" t="s">
        <v>1001</v>
      </c>
      <c r="H97" s="2" t="s">
        <v>910</v>
      </c>
      <c r="I97" s="2" t="s">
        <v>912</v>
      </c>
      <c r="J97" s="5" t="s">
        <v>1232</v>
      </c>
      <c r="K97" s="5">
        <v>3514</v>
      </c>
      <c r="L97" s="5">
        <v>1257</v>
      </c>
      <c r="M97" s="5" t="s">
        <v>918</v>
      </c>
      <c r="N97" s="18">
        <f>_xlfn.IFNA(HLOOKUP(C97,'Year of Experience'!$A$4:$I$6,3,FALSE),"")</f>
        <v>4</v>
      </c>
      <c r="O97" s="5">
        <f t="shared" si="2"/>
        <v>1257</v>
      </c>
      <c r="P97" s="5">
        <f t="shared" si="3"/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</row>
    <row r="98" spans="1:22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2" t="s">
        <v>995</v>
      </c>
      <c r="H98" s="2" t="s">
        <v>889</v>
      </c>
      <c r="I98" s="2" t="s">
        <v>890</v>
      </c>
      <c r="J98" s="5" t="s">
        <v>1110</v>
      </c>
      <c r="K98" s="5">
        <v>4224</v>
      </c>
      <c r="L98" s="5">
        <v>2048</v>
      </c>
      <c r="M98" s="5" t="s">
        <v>923</v>
      </c>
      <c r="N98" s="18">
        <f>_xlfn.IFNA(HLOOKUP(C98,'Year of Experience'!$A$4:$I$6,3,FALSE),"")</f>
        <v>5</v>
      </c>
      <c r="O98" s="5">
        <f t="shared" si="2"/>
        <v>2048</v>
      </c>
      <c r="P98" s="5">
        <f t="shared" si="3"/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</row>
    <row r="99" spans="1:22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2" t="s">
        <v>993</v>
      </c>
      <c r="H99" s="2" t="s">
        <v>878</v>
      </c>
      <c r="I99" s="2" t="s">
        <v>880</v>
      </c>
      <c r="J99" s="5" t="s">
        <v>1166</v>
      </c>
      <c r="K99" s="5">
        <v>2579</v>
      </c>
      <c r="L99" s="5">
        <v>1455</v>
      </c>
      <c r="M99" s="5" t="s">
        <v>918</v>
      </c>
      <c r="N99" s="18">
        <f>_xlfn.IFNA(HLOOKUP(C99,'Year of Experience'!$A$4:$I$6,3,FALSE),"")</f>
        <v>6</v>
      </c>
      <c r="O99" s="5">
        <f t="shared" si="2"/>
        <v>2910</v>
      </c>
      <c r="P99" s="5">
        <f t="shared" si="3"/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</row>
    <row r="100" spans="1:22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2" t="s">
        <v>991</v>
      </c>
      <c r="H100" s="2" t="s">
        <v>872</v>
      </c>
      <c r="I100" s="2" t="s">
        <v>874</v>
      </c>
      <c r="J100" s="5" t="s">
        <v>1130</v>
      </c>
      <c r="K100" s="5">
        <v>3493</v>
      </c>
      <c r="L100" s="5">
        <v>2180</v>
      </c>
      <c r="M100" s="5" t="s">
        <v>918</v>
      </c>
      <c r="N100" s="18">
        <f>_xlfn.IFNA(HLOOKUP(C100,'Year of Experience'!$A$4:$I$6,3,FALSE),"")</f>
        <v>6</v>
      </c>
      <c r="O100" s="5">
        <f t="shared" si="2"/>
        <v>6540</v>
      </c>
      <c r="P100" s="5">
        <f t="shared" si="3"/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</row>
    <row r="101" spans="1:22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2" t="s">
        <v>991</v>
      </c>
      <c r="H101" s="2" t="s">
        <v>872</v>
      </c>
      <c r="I101" s="2" t="s">
        <v>874</v>
      </c>
      <c r="J101" s="5" t="s">
        <v>1026</v>
      </c>
      <c r="K101" s="5">
        <v>2887</v>
      </c>
      <c r="L101" s="5">
        <v>1491</v>
      </c>
      <c r="M101" s="5" t="s">
        <v>918</v>
      </c>
      <c r="N101" s="18">
        <f>_xlfn.IFNA(HLOOKUP(C101,'Year of Experience'!$A$4:$I$6,3,FALSE),"")</f>
        <v>4</v>
      </c>
      <c r="O101" s="5">
        <f t="shared" si="2"/>
        <v>2982</v>
      </c>
      <c r="P101" s="5">
        <f t="shared" si="3"/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</row>
    <row r="102" spans="1:22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2" t="s">
        <v>992</v>
      </c>
      <c r="H102" s="2" t="s">
        <v>864</v>
      </c>
      <c r="I102" s="2" t="s">
        <v>876</v>
      </c>
      <c r="J102" s="5" t="s">
        <v>1059</v>
      </c>
      <c r="K102" s="5">
        <v>3645</v>
      </c>
      <c r="L102" s="5">
        <v>2466</v>
      </c>
      <c r="M102" s="5" t="s">
        <v>925</v>
      </c>
      <c r="N102" s="18">
        <f>_xlfn.IFNA(HLOOKUP(C102,'Year of Experience'!$A$4:$I$6,3,FALSE),"")</f>
        <v>3</v>
      </c>
      <c r="O102" s="5">
        <f t="shared" si="2"/>
        <v>2466</v>
      </c>
      <c r="P102" s="5">
        <f t="shared" si="3"/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</row>
    <row r="103" spans="1:22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2" t="s">
        <v>1562</v>
      </c>
      <c r="H103" s="2" t="s">
        <v>864</v>
      </c>
      <c r="I103" s="2" t="s">
        <v>866</v>
      </c>
      <c r="J103" s="5" t="s">
        <v>1132</v>
      </c>
      <c r="K103" s="5">
        <v>4744</v>
      </c>
      <c r="L103" s="5">
        <v>1465</v>
      </c>
      <c r="M103" s="5" t="s">
        <v>923</v>
      </c>
      <c r="N103" s="18">
        <f>_xlfn.IFNA(HLOOKUP(C103,'Year of Experience'!$A$4:$I$6,3,FALSE),"")</f>
        <v>4</v>
      </c>
      <c r="O103" s="5">
        <f t="shared" si="2"/>
        <v>1465</v>
      </c>
      <c r="P103" s="5">
        <f t="shared" si="3"/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</row>
    <row r="104" spans="1:22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2" t="s">
        <v>991</v>
      </c>
      <c r="H104" s="2" t="s">
        <v>872</v>
      </c>
      <c r="I104" s="2" t="s">
        <v>874</v>
      </c>
      <c r="J104" s="5" t="s">
        <v>1206</v>
      </c>
      <c r="K104" s="5">
        <v>4218</v>
      </c>
      <c r="L104" s="5">
        <v>2421</v>
      </c>
      <c r="M104" s="5" t="s">
        <v>918</v>
      </c>
      <c r="N104" s="18" t="str">
        <f>_xlfn.IFNA(HLOOKUP(C104,'Year of Experience'!$A$4:$I$6,3,FALSE),"")</f>
        <v/>
      </c>
      <c r="O104" s="5">
        <f t="shared" si="2"/>
        <v>7263</v>
      </c>
      <c r="P104" s="5">
        <f t="shared" si="3"/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</row>
    <row r="105" spans="1:22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2" t="s">
        <v>1002</v>
      </c>
      <c r="H105" s="2" t="s">
        <v>914</v>
      </c>
      <c r="I105" s="2" t="s">
        <v>915</v>
      </c>
      <c r="J105" s="5" t="s">
        <v>1033</v>
      </c>
      <c r="K105" s="5">
        <v>3467</v>
      </c>
      <c r="L105" s="5">
        <v>1230</v>
      </c>
      <c r="M105" s="5" t="s">
        <v>925</v>
      </c>
      <c r="N105" s="18">
        <f>_xlfn.IFNA(HLOOKUP(C105,'Year of Experience'!$A$4:$I$6,3,FALSE),"")</f>
        <v>4</v>
      </c>
      <c r="O105" s="5">
        <f t="shared" si="2"/>
        <v>1230</v>
      </c>
      <c r="P105" s="5">
        <f t="shared" si="3"/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</row>
    <row r="106" spans="1:22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2" t="s">
        <v>995</v>
      </c>
      <c r="H106" s="2" t="s">
        <v>889</v>
      </c>
      <c r="I106" s="2" t="s">
        <v>890</v>
      </c>
      <c r="J106" s="5" t="s">
        <v>1221</v>
      </c>
      <c r="K106" s="5">
        <v>4711</v>
      </c>
      <c r="L106" s="5">
        <v>1267</v>
      </c>
      <c r="M106" s="5" t="s">
        <v>923</v>
      </c>
      <c r="N106" s="18">
        <f>_xlfn.IFNA(HLOOKUP(C106,'Year of Experience'!$A$4:$I$6,3,FALSE),"")</f>
        <v>4</v>
      </c>
      <c r="O106" s="5">
        <f t="shared" si="2"/>
        <v>3801</v>
      </c>
      <c r="P106" s="5">
        <f t="shared" si="3"/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</row>
    <row r="107" spans="1:22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2" t="s">
        <v>1002</v>
      </c>
      <c r="H107" s="2" t="s">
        <v>914</v>
      </c>
      <c r="I107" s="2" t="s">
        <v>915</v>
      </c>
      <c r="J107" s="5" t="s">
        <v>1120</v>
      </c>
      <c r="K107" s="5">
        <v>4291</v>
      </c>
      <c r="L107" s="5">
        <v>2021</v>
      </c>
      <c r="M107" s="5" t="s">
        <v>918</v>
      </c>
      <c r="N107" s="18">
        <f>_xlfn.IFNA(HLOOKUP(C107,'Year of Experience'!$A$4:$I$6,3,FALSE),"")</f>
        <v>10</v>
      </c>
      <c r="O107" s="5">
        <f t="shared" si="2"/>
        <v>12126</v>
      </c>
      <c r="P107" s="5">
        <f t="shared" si="3"/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</row>
    <row r="108" spans="1:22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2" t="s">
        <v>1561</v>
      </c>
      <c r="H108" s="2" t="s">
        <v>882</v>
      </c>
      <c r="I108" s="2" t="s">
        <v>884</v>
      </c>
      <c r="J108" s="5" t="s">
        <v>1088</v>
      </c>
      <c r="K108" s="5">
        <v>2523</v>
      </c>
      <c r="L108" s="5">
        <v>1665</v>
      </c>
      <c r="M108" s="5" t="s">
        <v>918</v>
      </c>
      <c r="N108" s="18">
        <f>_xlfn.IFNA(HLOOKUP(C108,'Year of Experience'!$A$4:$I$6,3,FALSE),"")</f>
        <v>3</v>
      </c>
      <c r="O108" s="5">
        <f t="shared" si="2"/>
        <v>1665</v>
      </c>
      <c r="P108" s="5">
        <f t="shared" si="3"/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</row>
    <row r="109" spans="1:22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2" t="s">
        <v>1562</v>
      </c>
      <c r="H109" s="2" t="s">
        <v>864</v>
      </c>
      <c r="I109" s="2" t="s">
        <v>866</v>
      </c>
      <c r="J109" s="5" t="s">
        <v>1119</v>
      </c>
      <c r="K109" s="5">
        <v>2658</v>
      </c>
      <c r="L109" s="5">
        <v>1274</v>
      </c>
      <c r="M109" s="5" t="s">
        <v>918</v>
      </c>
      <c r="N109" s="18" t="str">
        <f>_xlfn.IFNA(HLOOKUP(C109,'Year of Experience'!$A$4:$I$6,3,FALSE),"")</f>
        <v/>
      </c>
      <c r="O109" s="5">
        <f t="shared" si="2"/>
        <v>2548</v>
      </c>
      <c r="P109" s="5">
        <f t="shared" si="3"/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</row>
    <row r="110" spans="1:22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2" t="s">
        <v>1562</v>
      </c>
      <c r="H110" s="2" t="s">
        <v>864</v>
      </c>
      <c r="I110" s="2" t="s">
        <v>866</v>
      </c>
      <c r="J110" s="5" t="s">
        <v>1179</v>
      </c>
      <c r="K110" s="5">
        <v>2738</v>
      </c>
      <c r="L110" s="5">
        <v>1737</v>
      </c>
      <c r="M110" s="5" t="s">
        <v>918</v>
      </c>
      <c r="N110" s="18">
        <f>_xlfn.IFNA(HLOOKUP(C110,'Year of Experience'!$A$4:$I$6,3,FALSE),"")</f>
        <v>5</v>
      </c>
      <c r="O110" s="5">
        <f t="shared" si="2"/>
        <v>5211</v>
      </c>
      <c r="P110" s="5">
        <f t="shared" si="3"/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</row>
    <row r="111" spans="1:22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2" t="s">
        <v>999</v>
      </c>
      <c r="H111" s="2" t="s">
        <v>903</v>
      </c>
      <c r="I111" s="2" t="s">
        <v>904</v>
      </c>
      <c r="J111" s="5" t="s">
        <v>952</v>
      </c>
      <c r="K111" s="5">
        <v>2529</v>
      </c>
      <c r="L111" s="5">
        <v>1630</v>
      </c>
      <c r="M111" s="5" t="s">
        <v>918</v>
      </c>
      <c r="N111" s="18">
        <f>_xlfn.IFNA(HLOOKUP(C111,'Year of Experience'!$A$4:$I$6,3,FALSE),"")</f>
        <v>6</v>
      </c>
      <c r="O111" s="5">
        <f t="shared" si="2"/>
        <v>39120</v>
      </c>
      <c r="P111" s="5">
        <f t="shared" si="3"/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</row>
    <row r="112" spans="1:22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2" t="s">
        <v>994</v>
      </c>
      <c r="H112" s="2" t="s">
        <v>886</v>
      </c>
      <c r="I112" s="2" t="s">
        <v>887</v>
      </c>
      <c r="J112" s="5" t="s">
        <v>1118</v>
      </c>
      <c r="K112" s="5">
        <v>4003</v>
      </c>
      <c r="L112" s="5">
        <v>2255</v>
      </c>
      <c r="M112" s="5" t="s">
        <v>918</v>
      </c>
      <c r="N112" s="18">
        <f>_xlfn.IFNA(HLOOKUP(C112,'Year of Experience'!$A$4:$I$6,3,FALSE),"")</f>
        <v>4</v>
      </c>
      <c r="O112" s="5">
        <f t="shared" si="2"/>
        <v>2255</v>
      </c>
      <c r="P112" s="5">
        <f t="shared" si="3"/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</row>
    <row r="113" spans="1:22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2" t="s">
        <v>997</v>
      </c>
      <c r="H113" s="2" t="s">
        <v>896</v>
      </c>
      <c r="I113" s="2" t="s">
        <v>897</v>
      </c>
      <c r="J113" s="5" t="s">
        <v>970</v>
      </c>
      <c r="K113" s="5">
        <v>4398</v>
      </c>
      <c r="L113" s="5">
        <v>1800</v>
      </c>
      <c r="M113" s="5" t="s">
        <v>918</v>
      </c>
      <c r="N113" s="18" t="str">
        <f>_xlfn.IFNA(HLOOKUP(C113,'Year of Experience'!$A$4:$I$6,3,FALSE),"")</f>
        <v/>
      </c>
      <c r="O113" s="5">
        <f t="shared" si="2"/>
        <v>1800</v>
      </c>
      <c r="P113" s="5">
        <f t="shared" si="3"/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</row>
    <row r="114" spans="1:22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2" t="s">
        <v>992</v>
      </c>
      <c r="H114" s="2" t="s">
        <v>864</v>
      </c>
      <c r="I114" s="2" t="s">
        <v>876</v>
      </c>
      <c r="J114" s="5" t="s">
        <v>976</v>
      </c>
      <c r="K114" s="5">
        <v>4378</v>
      </c>
      <c r="L114" s="5">
        <v>1998</v>
      </c>
      <c r="M114" s="5" t="s">
        <v>920</v>
      </c>
      <c r="N114" s="18">
        <f>_xlfn.IFNA(HLOOKUP(C114,'Year of Experience'!$A$4:$I$6,3,FALSE),"")</f>
        <v>10</v>
      </c>
      <c r="O114" s="5">
        <f t="shared" si="2"/>
        <v>3996</v>
      </c>
      <c r="P114" s="5">
        <f t="shared" si="3"/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</row>
    <row r="115" spans="1:22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2" t="s">
        <v>1000</v>
      </c>
      <c r="H115" s="2" t="s">
        <v>906</v>
      </c>
      <c r="I115" s="2" t="s">
        <v>908</v>
      </c>
      <c r="J115" s="5" t="s">
        <v>1071</v>
      </c>
      <c r="K115" s="5">
        <v>4928</v>
      </c>
      <c r="L115" s="5">
        <v>2101</v>
      </c>
      <c r="M115" s="5" t="s">
        <v>918</v>
      </c>
      <c r="N115" s="18" t="str">
        <f>_xlfn.IFNA(HLOOKUP(C115,'Year of Experience'!$A$4:$I$6,3,FALSE),"")</f>
        <v/>
      </c>
      <c r="O115" s="5">
        <f t="shared" si="2"/>
        <v>50424</v>
      </c>
      <c r="P115" s="5">
        <f t="shared" si="3"/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</row>
    <row r="116" spans="1:22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2" t="s">
        <v>999</v>
      </c>
      <c r="H116" s="2" t="s">
        <v>903</v>
      </c>
      <c r="I116" s="2" t="s">
        <v>904</v>
      </c>
      <c r="J116" s="5" t="s">
        <v>1195</v>
      </c>
      <c r="K116" s="5">
        <v>3034</v>
      </c>
      <c r="L116" s="5">
        <v>2312</v>
      </c>
      <c r="M116" s="5" t="s">
        <v>918</v>
      </c>
      <c r="N116" s="18">
        <f>_xlfn.IFNA(HLOOKUP(C116,'Year of Experience'!$A$4:$I$6,3,FALSE),"")</f>
        <v>3</v>
      </c>
      <c r="O116" s="5">
        <f t="shared" si="2"/>
        <v>55488</v>
      </c>
      <c r="P116" s="5">
        <f t="shared" si="3"/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</row>
    <row r="117" spans="1:22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2" t="s">
        <v>1000</v>
      </c>
      <c r="H117" s="2" t="s">
        <v>906</v>
      </c>
      <c r="I117" s="2" t="s">
        <v>908</v>
      </c>
      <c r="J117" s="5" t="s">
        <v>1150</v>
      </c>
      <c r="K117" s="5">
        <v>4006</v>
      </c>
      <c r="L117" s="5">
        <v>1898</v>
      </c>
      <c r="M117" s="5" t="s">
        <v>918</v>
      </c>
      <c r="N117" s="18">
        <f>_xlfn.IFNA(HLOOKUP(C117,'Year of Experience'!$A$4:$I$6,3,FALSE),"")</f>
        <v>8</v>
      </c>
      <c r="O117" s="5">
        <f t="shared" si="2"/>
        <v>45552</v>
      </c>
      <c r="P117" s="5">
        <f t="shared" si="3"/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</row>
    <row r="118" spans="1:22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2" t="s">
        <v>1000</v>
      </c>
      <c r="H118" s="2" t="s">
        <v>906</v>
      </c>
      <c r="I118" s="2" t="s">
        <v>908</v>
      </c>
      <c r="J118" s="5" t="s">
        <v>951</v>
      </c>
      <c r="K118" s="5">
        <v>4610</v>
      </c>
      <c r="L118" s="5">
        <v>2176</v>
      </c>
      <c r="M118" s="5" t="s">
        <v>918</v>
      </c>
      <c r="N118" s="18">
        <f>_xlfn.IFNA(HLOOKUP(C118,'Year of Experience'!$A$4:$I$6,3,FALSE),"")</f>
        <v>4</v>
      </c>
      <c r="O118" s="5">
        <f t="shared" si="2"/>
        <v>4352</v>
      </c>
      <c r="P118" s="5">
        <f t="shared" si="3"/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</row>
    <row r="119" spans="1:22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2" t="s">
        <v>996</v>
      </c>
      <c r="H119" s="2" t="s">
        <v>892</v>
      </c>
      <c r="I119" s="2" t="s">
        <v>894</v>
      </c>
      <c r="J119" s="5" t="s">
        <v>946</v>
      </c>
      <c r="K119" s="5">
        <v>2921</v>
      </c>
      <c r="L119" s="5">
        <v>1786</v>
      </c>
      <c r="M119" s="5" t="s">
        <v>920</v>
      </c>
      <c r="N119" s="18" t="str">
        <f>_xlfn.IFNA(HLOOKUP(C119,'Year of Experience'!$A$4:$I$6,3,FALSE),"")</f>
        <v/>
      </c>
      <c r="O119" s="5">
        <f t="shared" si="2"/>
        <v>42864</v>
      </c>
      <c r="P119" s="5">
        <f t="shared" si="3"/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</row>
    <row r="120" spans="1:22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2" t="s">
        <v>992</v>
      </c>
      <c r="H120" s="2" t="s">
        <v>864</v>
      </c>
      <c r="I120" s="2" t="s">
        <v>876</v>
      </c>
      <c r="J120" s="5" t="s">
        <v>1120</v>
      </c>
      <c r="K120" s="5">
        <v>4291</v>
      </c>
      <c r="L120" s="5">
        <v>2021</v>
      </c>
      <c r="M120" s="5" t="s">
        <v>918</v>
      </c>
      <c r="N120" s="18">
        <f>_xlfn.IFNA(HLOOKUP(C120,'Year of Experience'!$A$4:$I$6,3,FALSE),"")</f>
        <v>8</v>
      </c>
      <c r="O120" s="5">
        <f t="shared" si="2"/>
        <v>2021</v>
      </c>
      <c r="P120" s="5">
        <f t="shared" si="3"/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</row>
    <row r="121" spans="1:22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2" t="s">
        <v>994</v>
      </c>
      <c r="H121" s="2" t="s">
        <v>886</v>
      </c>
      <c r="I121" s="2" t="s">
        <v>887</v>
      </c>
      <c r="J121" s="5" t="s">
        <v>969</v>
      </c>
      <c r="K121" s="5">
        <v>2610</v>
      </c>
      <c r="L121" s="5">
        <v>1307</v>
      </c>
      <c r="M121" s="5" t="s">
        <v>918</v>
      </c>
      <c r="N121" s="18">
        <f>_xlfn.IFNA(HLOOKUP(C121,'Year of Experience'!$A$4:$I$6,3,FALSE),"")</f>
        <v>10</v>
      </c>
      <c r="O121" s="5">
        <f t="shared" si="2"/>
        <v>2614</v>
      </c>
      <c r="P121" s="5">
        <f t="shared" si="3"/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</row>
    <row r="122" spans="1:22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2" t="s">
        <v>990</v>
      </c>
      <c r="H122" s="2" t="s">
        <v>868</v>
      </c>
      <c r="I122" s="2" t="s">
        <v>870</v>
      </c>
      <c r="J122" s="5" t="s">
        <v>1006</v>
      </c>
      <c r="K122" s="5">
        <v>3377</v>
      </c>
      <c r="L122" s="5">
        <v>2112</v>
      </c>
      <c r="M122" s="5" t="s">
        <v>923</v>
      </c>
      <c r="N122" s="18">
        <f>_xlfn.IFNA(HLOOKUP(C122,'Year of Experience'!$A$4:$I$6,3,FALSE),"")</f>
        <v>6</v>
      </c>
      <c r="O122" s="5">
        <f t="shared" si="2"/>
        <v>4224</v>
      </c>
      <c r="P122" s="5">
        <f t="shared" si="3"/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</row>
    <row r="123" spans="1:22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2" t="s">
        <v>999</v>
      </c>
      <c r="H123" s="2" t="s">
        <v>903</v>
      </c>
      <c r="I123" s="2" t="s">
        <v>904</v>
      </c>
      <c r="J123" s="5" t="s">
        <v>1073</v>
      </c>
      <c r="K123" s="5">
        <v>2633</v>
      </c>
      <c r="L123" s="5">
        <v>1742</v>
      </c>
      <c r="M123" s="5" t="s">
        <v>923</v>
      </c>
      <c r="N123" s="18">
        <f>_xlfn.IFNA(HLOOKUP(C123,'Year of Experience'!$A$4:$I$6,3,FALSE),"")</f>
        <v>10</v>
      </c>
      <c r="O123" s="5">
        <f t="shared" si="2"/>
        <v>3484</v>
      </c>
      <c r="P123" s="5">
        <f t="shared" si="3"/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</row>
    <row r="124" spans="1:22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2" t="s">
        <v>990</v>
      </c>
      <c r="H124" s="2" t="s">
        <v>868</v>
      </c>
      <c r="I124" s="2" t="s">
        <v>870</v>
      </c>
      <c r="J124" s="5" t="s">
        <v>1169</v>
      </c>
      <c r="K124" s="5">
        <v>2506</v>
      </c>
      <c r="L124" s="5">
        <v>2355</v>
      </c>
      <c r="M124" s="5" t="s">
        <v>918</v>
      </c>
      <c r="N124" s="18">
        <f>_xlfn.IFNA(HLOOKUP(C124,'Year of Experience'!$A$4:$I$6,3,FALSE),"")</f>
        <v>6</v>
      </c>
      <c r="O124" s="5">
        <f t="shared" si="2"/>
        <v>4710</v>
      </c>
      <c r="P124" s="5">
        <f t="shared" si="3"/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</row>
    <row r="125" spans="1:22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2" t="s">
        <v>1002</v>
      </c>
      <c r="H125" s="2" t="s">
        <v>914</v>
      </c>
      <c r="I125" s="2" t="s">
        <v>915</v>
      </c>
      <c r="J125" s="5" t="s">
        <v>1221</v>
      </c>
      <c r="K125" s="5">
        <v>4711</v>
      </c>
      <c r="L125" s="5">
        <v>1267</v>
      </c>
      <c r="M125" s="5" t="s">
        <v>923</v>
      </c>
      <c r="N125" s="18">
        <f>_xlfn.IFNA(HLOOKUP(C125,'Year of Experience'!$A$4:$I$6,3,FALSE),"")</f>
        <v>4</v>
      </c>
      <c r="O125" s="5">
        <f t="shared" si="2"/>
        <v>3801</v>
      </c>
      <c r="P125" s="5">
        <f t="shared" si="3"/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</row>
    <row r="126" spans="1:22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2" t="s">
        <v>992</v>
      </c>
      <c r="H126" s="2" t="s">
        <v>864</v>
      </c>
      <c r="I126" s="2" t="s">
        <v>876</v>
      </c>
      <c r="J126" s="5" t="s">
        <v>1116</v>
      </c>
      <c r="K126" s="5">
        <v>3579</v>
      </c>
      <c r="L126" s="5">
        <v>1579</v>
      </c>
      <c r="M126" s="5" t="s">
        <v>923</v>
      </c>
      <c r="N126" s="18">
        <f>_xlfn.IFNA(HLOOKUP(C126,'Year of Experience'!$A$4:$I$6,3,FALSE),"")</f>
        <v>4</v>
      </c>
      <c r="O126" s="5">
        <f t="shared" si="2"/>
        <v>37896</v>
      </c>
      <c r="P126" s="5">
        <f t="shared" si="3"/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</row>
    <row r="127" spans="1:22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2" t="s">
        <v>1000</v>
      </c>
      <c r="H127" s="2" t="s">
        <v>906</v>
      </c>
      <c r="I127" s="2" t="s">
        <v>908</v>
      </c>
      <c r="J127" s="5" t="s">
        <v>926</v>
      </c>
      <c r="K127" s="5">
        <v>3499</v>
      </c>
      <c r="L127" s="5">
        <v>2342</v>
      </c>
      <c r="M127" s="5" t="s">
        <v>918</v>
      </c>
      <c r="N127" s="18">
        <f>_xlfn.IFNA(HLOOKUP(C127,'Year of Experience'!$A$4:$I$6,3,FALSE),"")</f>
        <v>10</v>
      </c>
      <c r="O127" s="5">
        <f t="shared" si="2"/>
        <v>2342</v>
      </c>
      <c r="P127" s="5">
        <f t="shared" si="3"/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</row>
    <row r="128" spans="1:22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2" t="s">
        <v>992</v>
      </c>
      <c r="H128" s="2" t="s">
        <v>864</v>
      </c>
      <c r="I128" s="2" t="s">
        <v>876</v>
      </c>
      <c r="J128" s="5" t="s">
        <v>1072</v>
      </c>
      <c r="K128" s="5">
        <v>3065</v>
      </c>
      <c r="L128" s="5">
        <v>1426</v>
      </c>
      <c r="M128" s="5" t="s">
        <v>923</v>
      </c>
      <c r="N128" s="18">
        <f>_xlfn.IFNA(HLOOKUP(C128,'Year of Experience'!$A$4:$I$6,3,FALSE),"")</f>
        <v>6</v>
      </c>
      <c r="O128" s="5">
        <f t="shared" si="2"/>
        <v>2852</v>
      </c>
      <c r="P128" s="5">
        <f t="shared" si="3"/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</row>
    <row r="129" spans="1:22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2" t="s">
        <v>1001</v>
      </c>
      <c r="H129" s="2" t="s">
        <v>910</v>
      </c>
      <c r="I129" s="2" t="s">
        <v>912</v>
      </c>
      <c r="J129" s="5" t="s">
        <v>978</v>
      </c>
      <c r="K129" s="5">
        <v>2787</v>
      </c>
      <c r="L129" s="5">
        <v>2020</v>
      </c>
      <c r="M129" s="5" t="s">
        <v>918</v>
      </c>
      <c r="N129" s="18">
        <f>_xlfn.IFNA(HLOOKUP(C129,'Year of Experience'!$A$4:$I$6,3,FALSE),"")</f>
        <v>10</v>
      </c>
      <c r="O129" s="5">
        <f t="shared" si="2"/>
        <v>6060</v>
      </c>
      <c r="P129" s="5">
        <f t="shared" si="3"/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</row>
    <row r="130" spans="1:22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2" t="s">
        <v>994</v>
      </c>
      <c r="H130" s="2" t="s">
        <v>886</v>
      </c>
      <c r="I130" s="2" t="s">
        <v>887</v>
      </c>
      <c r="J130" s="5" t="s">
        <v>1009</v>
      </c>
      <c r="K130" s="5">
        <v>2718</v>
      </c>
      <c r="L130" s="5">
        <v>2254</v>
      </c>
      <c r="M130" s="5" t="s">
        <v>923</v>
      </c>
      <c r="N130" s="18">
        <f>_xlfn.IFNA(HLOOKUP(C130,'Year of Experience'!$A$4:$I$6,3,FALSE),"")</f>
        <v>4</v>
      </c>
      <c r="O130" s="5">
        <f t="shared" si="2"/>
        <v>2254</v>
      </c>
      <c r="P130" s="5">
        <f t="shared" si="3"/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</row>
    <row r="131" spans="1:22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2" t="s">
        <v>1001</v>
      </c>
      <c r="H131" s="2" t="s">
        <v>910</v>
      </c>
      <c r="I131" s="2" t="s">
        <v>912</v>
      </c>
      <c r="J131" s="5" t="s">
        <v>1020</v>
      </c>
      <c r="K131" s="5">
        <v>4477</v>
      </c>
      <c r="L131" s="5">
        <v>1589</v>
      </c>
      <c r="M131" s="5" t="s">
        <v>918</v>
      </c>
      <c r="N131" s="18" t="str">
        <f>_xlfn.IFNA(HLOOKUP(C131,'Year of Experience'!$A$4:$I$6,3,FALSE),"")</f>
        <v/>
      </c>
      <c r="O131" s="5">
        <f t="shared" ref="O131:O194" si="4">L131*F131</f>
        <v>4767</v>
      </c>
      <c r="P131" s="5">
        <f t="shared" ref="P131:P194" si="5">K131*F131</f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</row>
    <row r="132" spans="1:22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2" t="s">
        <v>1562</v>
      </c>
      <c r="H132" s="2" t="s">
        <v>864</v>
      </c>
      <c r="I132" s="2" t="s">
        <v>866</v>
      </c>
      <c r="J132" s="5" t="s">
        <v>977</v>
      </c>
      <c r="K132" s="5">
        <v>2912</v>
      </c>
      <c r="L132" s="5">
        <v>2328</v>
      </c>
      <c r="M132" s="5" t="s">
        <v>925</v>
      </c>
      <c r="N132" s="18">
        <f>_xlfn.IFNA(HLOOKUP(C132,'Year of Experience'!$A$4:$I$6,3,FALSE),"")</f>
        <v>6</v>
      </c>
      <c r="O132" s="5">
        <f t="shared" si="4"/>
        <v>2328</v>
      </c>
      <c r="P132" s="5">
        <f t="shared" si="5"/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</row>
    <row r="133" spans="1:22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2" t="s">
        <v>993</v>
      </c>
      <c r="H133" s="2" t="s">
        <v>878</v>
      </c>
      <c r="I133" s="2" t="s">
        <v>880</v>
      </c>
      <c r="J133" s="5" t="s">
        <v>1222</v>
      </c>
      <c r="K133" s="5">
        <v>3508</v>
      </c>
      <c r="L133" s="5">
        <v>1212</v>
      </c>
      <c r="M133" s="5" t="s">
        <v>918</v>
      </c>
      <c r="N133" s="18">
        <f>_xlfn.IFNA(HLOOKUP(C133,'Year of Experience'!$A$4:$I$6,3,FALSE),"")</f>
        <v>3</v>
      </c>
      <c r="O133" s="5">
        <f t="shared" si="4"/>
        <v>1212</v>
      </c>
      <c r="P133" s="5">
        <f t="shared" si="5"/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</row>
    <row r="134" spans="1:22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2" t="s">
        <v>990</v>
      </c>
      <c r="H134" s="2" t="s">
        <v>868</v>
      </c>
      <c r="I134" s="2" t="s">
        <v>870</v>
      </c>
      <c r="J134" s="5" t="s">
        <v>1045</v>
      </c>
      <c r="K134" s="5">
        <v>4906</v>
      </c>
      <c r="L134" s="5">
        <v>2269</v>
      </c>
      <c r="M134" s="5" t="s">
        <v>918</v>
      </c>
      <c r="N134" s="18">
        <f>_xlfn.IFNA(HLOOKUP(C134,'Year of Experience'!$A$4:$I$6,3,FALSE),"")</f>
        <v>10</v>
      </c>
      <c r="O134" s="5">
        <f t="shared" si="4"/>
        <v>2269</v>
      </c>
      <c r="P134" s="5">
        <f t="shared" si="5"/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</row>
    <row r="135" spans="1:22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2" t="s">
        <v>991</v>
      </c>
      <c r="H135" s="2" t="s">
        <v>872</v>
      </c>
      <c r="I135" s="2" t="s">
        <v>874</v>
      </c>
      <c r="J135" s="5" t="s">
        <v>952</v>
      </c>
      <c r="K135" s="5">
        <v>2529</v>
      </c>
      <c r="L135" s="5">
        <v>1630</v>
      </c>
      <c r="M135" s="5" t="s">
        <v>918</v>
      </c>
      <c r="N135" s="18">
        <f>_xlfn.IFNA(HLOOKUP(C135,'Year of Experience'!$A$4:$I$6,3,FALSE),"")</f>
        <v>4</v>
      </c>
      <c r="O135" s="5">
        <f t="shared" si="4"/>
        <v>3260</v>
      </c>
      <c r="P135" s="5">
        <f t="shared" si="5"/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</row>
    <row r="136" spans="1:22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2" t="s">
        <v>1002</v>
      </c>
      <c r="H136" s="2" t="s">
        <v>914</v>
      </c>
      <c r="I136" s="2" t="s">
        <v>915</v>
      </c>
      <c r="J136" s="5" t="s">
        <v>1012</v>
      </c>
      <c r="K136" s="5">
        <v>3256</v>
      </c>
      <c r="L136" s="5">
        <v>1772</v>
      </c>
      <c r="M136" s="5" t="s">
        <v>918</v>
      </c>
      <c r="N136" s="18">
        <f>_xlfn.IFNA(HLOOKUP(C136,'Year of Experience'!$A$4:$I$6,3,FALSE),"")</f>
        <v>8</v>
      </c>
      <c r="O136" s="5">
        <f t="shared" si="4"/>
        <v>3544</v>
      </c>
      <c r="P136" s="5">
        <f t="shared" si="5"/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</row>
    <row r="137" spans="1:22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2" t="s">
        <v>992</v>
      </c>
      <c r="H137" s="2" t="s">
        <v>864</v>
      </c>
      <c r="I137" s="2" t="s">
        <v>876</v>
      </c>
      <c r="J137" s="5" t="s">
        <v>1172</v>
      </c>
      <c r="K137" s="5">
        <v>3305</v>
      </c>
      <c r="L137" s="5">
        <v>1418</v>
      </c>
      <c r="M137" s="5" t="s">
        <v>918</v>
      </c>
      <c r="N137" s="18">
        <f>_xlfn.IFNA(HLOOKUP(C137,'Year of Experience'!$A$4:$I$6,3,FALSE),"")</f>
        <v>6</v>
      </c>
      <c r="O137" s="5">
        <f t="shared" si="4"/>
        <v>4254</v>
      </c>
      <c r="P137" s="5">
        <f t="shared" si="5"/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</row>
    <row r="138" spans="1:22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2" t="s">
        <v>990</v>
      </c>
      <c r="H138" s="2" t="s">
        <v>868</v>
      </c>
      <c r="I138" s="2" t="s">
        <v>870</v>
      </c>
      <c r="J138" s="5" t="s">
        <v>1035</v>
      </c>
      <c r="K138" s="5">
        <v>4262</v>
      </c>
      <c r="L138" s="5">
        <v>2486</v>
      </c>
      <c r="M138" s="5" t="s">
        <v>918</v>
      </c>
      <c r="N138" s="18">
        <f>_xlfn.IFNA(HLOOKUP(C138,'Year of Experience'!$A$4:$I$6,3,FALSE),"")</f>
        <v>5</v>
      </c>
      <c r="O138" s="5">
        <f t="shared" si="4"/>
        <v>4972</v>
      </c>
      <c r="P138" s="5">
        <f t="shared" si="5"/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</row>
    <row r="139" spans="1:22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2" t="s">
        <v>1000</v>
      </c>
      <c r="H139" s="2" t="s">
        <v>906</v>
      </c>
      <c r="I139" s="2" t="s">
        <v>908</v>
      </c>
      <c r="J139" s="5" t="s">
        <v>1050</v>
      </c>
      <c r="K139" s="5">
        <v>2562</v>
      </c>
      <c r="L139" s="5">
        <v>1527</v>
      </c>
      <c r="M139" s="5" t="s">
        <v>918</v>
      </c>
      <c r="N139" s="18">
        <f>_xlfn.IFNA(HLOOKUP(C139,'Year of Experience'!$A$4:$I$6,3,FALSE),"")</f>
        <v>8</v>
      </c>
      <c r="O139" s="5">
        <f t="shared" si="4"/>
        <v>1527</v>
      </c>
      <c r="P139" s="5">
        <f t="shared" si="5"/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</row>
    <row r="140" spans="1:22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2" t="s">
        <v>1002</v>
      </c>
      <c r="H140" s="2" t="s">
        <v>914</v>
      </c>
      <c r="I140" s="2" t="s">
        <v>915</v>
      </c>
      <c r="J140" s="5" t="s">
        <v>1203</v>
      </c>
      <c r="K140" s="5">
        <v>4706</v>
      </c>
      <c r="L140" s="5">
        <v>1320</v>
      </c>
      <c r="M140" s="5" t="s">
        <v>918</v>
      </c>
      <c r="N140" s="18">
        <f>_xlfn.IFNA(HLOOKUP(C140,'Year of Experience'!$A$4:$I$6,3,FALSE),"")</f>
        <v>3</v>
      </c>
      <c r="O140" s="5">
        <f t="shared" si="4"/>
        <v>1320</v>
      </c>
      <c r="P140" s="5">
        <f t="shared" si="5"/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</row>
    <row r="141" spans="1:22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2" t="s">
        <v>999</v>
      </c>
      <c r="H141" s="2" t="s">
        <v>903</v>
      </c>
      <c r="I141" s="2" t="s">
        <v>904</v>
      </c>
      <c r="J141" s="5" t="s">
        <v>1072</v>
      </c>
      <c r="K141" s="5">
        <v>3065</v>
      </c>
      <c r="L141" s="5">
        <v>1426</v>
      </c>
      <c r="M141" s="5" t="s">
        <v>923</v>
      </c>
      <c r="N141" s="18">
        <f>_xlfn.IFNA(HLOOKUP(C141,'Year of Experience'!$A$4:$I$6,3,FALSE),"")</f>
        <v>6</v>
      </c>
      <c r="O141" s="5">
        <f t="shared" si="4"/>
        <v>1426</v>
      </c>
      <c r="P141" s="5">
        <f t="shared" si="5"/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</row>
    <row r="142" spans="1:22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2" t="s">
        <v>991</v>
      </c>
      <c r="H142" s="2" t="s">
        <v>872</v>
      </c>
      <c r="I142" s="2" t="s">
        <v>874</v>
      </c>
      <c r="J142" s="5" t="s">
        <v>1072</v>
      </c>
      <c r="K142" s="5">
        <v>3065</v>
      </c>
      <c r="L142" s="5">
        <v>1426</v>
      </c>
      <c r="M142" s="5" t="s">
        <v>923</v>
      </c>
      <c r="N142" s="18">
        <f>_xlfn.IFNA(HLOOKUP(C142,'Year of Experience'!$A$4:$I$6,3,FALSE),"")</f>
        <v>5</v>
      </c>
      <c r="O142" s="5">
        <f t="shared" si="4"/>
        <v>1426</v>
      </c>
      <c r="P142" s="5">
        <f t="shared" si="5"/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</row>
    <row r="143" spans="1:22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2" t="s">
        <v>997</v>
      </c>
      <c r="H143" s="2" t="s">
        <v>896</v>
      </c>
      <c r="I143" s="2" t="s">
        <v>897</v>
      </c>
      <c r="J143" s="5" t="s">
        <v>1160</v>
      </c>
      <c r="K143" s="5">
        <v>4646</v>
      </c>
      <c r="L143" s="5">
        <v>1846</v>
      </c>
      <c r="M143" s="5" t="s">
        <v>923</v>
      </c>
      <c r="N143" s="18">
        <f>_xlfn.IFNA(HLOOKUP(C143,'Year of Experience'!$A$4:$I$6,3,FALSE),"")</f>
        <v>6</v>
      </c>
      <c r="O143" s="5">
        <f t="shared" si="4"/>
        <v>5538</v>
      </c>
      <c r="P143" s="5">
        <f t="shared" si="5"/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</row>
    <row r="144" spans="1:22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2" t="s">
        <v>999</v>
      </c>
      <c r="H144" s="2" t="s">
        <v>903</v>
      </c>
      <c r="I144" s="2" t="s">
        <v>904</v>
      </c>
      <c r="J144" s="5" t="s">
        <v>928</v>
      </c>
      <c r="K144" s="5">
        <v>2747</v>
      </c>
      <c r="L144" s="5">
        <v>2098</v>
      </c>
      <c r="M144" s="5" t="s">
        <v>927</v>
      </c>
      <c r="N144" s="18">
        <f>_xlfn.IFNA(HLOOKUP(C144,'Year of Experience'!$A$4:$I$6,3,FALSE),"")</f>
        <v>8</v>
      </c>
      <c r="O144" s="5">
        <f t="shared" si="4"/>
        <v>2098</v>
      </c>
      <c r="P144" s="5">
        <f t="shared" si="5"/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</row>
    <row r="145" spans="1:22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2" t="s">
        <v>1002</v>
      </c>
      <c r="H145" s="2" t="s">
        <v>914</v>
      </c>
      <c r="I145" s="2" t="s">
        <v>915</v>
      </c>
      <c r="J145" s="5" t="s">
        <v>1078</v>
      </c>
      <c r="K145" s="5">
        <v>2787</v>
      </c>
      <c r="L145" s="5">
        <v>1470</v>
      </c>
      <c r="M145" s="5" t="s">
        <v>925</v>
      </c>
      <c r="N145" s="18" t="str">
        <f>_xlfn.IFNA(HLOOKUP(C145,'Year of Experience'!$A$4:$I$6,3,FALSE),"")</f>
        <v/>
      </c>
      <c r="O145" s="5">
        <f t="shared" si="4"/>
        <v>1470</v>
      </c>
      <c r="P145" s="5">
        <f t="shared" si="5"/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</row>
    <row r="146" spans="1:22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2" t="s">
        <v>991</v>
      </c>
      <c r="H146" s="2" t="s">
        <v>872</v>
      </c>
      <c r="I146" s="2" t="s">
        <v>874</v>
      </c>
      <c r="J146" s="5" t="s">
        <v>1047</v>
      </c>
      <c r="K146" s="5">
        <v>4564</v>
      </c>
      <c r="L146" s="5">
        <v>1823</v>
      </c>
      <c r="M146" s="5" t="s">
        <v>918</v>
      </c>
      <c r="N146" s="18">
        <f>_xlfn.IFNA(HLOOKUP(C146,'Year of Experience'!$A$4:$I$6,3,FALSE),"")</f>
        <v>10</v>
      </c>
      <c r="O146" s="5">
        <f t="shared" si="4"/>
        <v>1823</v>
      </c>
      <c r="P146" s="5">
        <f t="shared" si="5"/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</row>
    <row r="147" spans="1:22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2" t="s">
        <v>1001</v>
      </c>
      <c r="H147" s="2" t="s">
        <v>910</v>
      </c>
      <c r="I147" s="2" t="s">
        <v>912</v>
      </c>
      <c r="J147" s="5" t="s">
        <v>1075</v>
      </c>
      <c r="K147" s="5">
        <v>4209</v>
      </c>
      <c r="L147" s="5">
        <v>1692</v>
      </c>
      <c r="M147" s="5" t="s">
        <v>925</v>
      </c>
      <c r="N147" s="18">
        <f>_xlfn.IFNA(HLOOKUP(C147,'Year of Experience'!$A$4:$I$6,3,FALSE),"")</f>
        <v>10</v>
      </c>
      <c r="O147" s="5">
        <f t="shared" si="4"/>
        <v>1692</v>
      </c>
      <c r="P147" s="5">
        <f t="shared" si="5"/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</row>
    <row r="148" spans="1:22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2" t="s">
        <v>998</v>
      </c>
      <c r="H148" s="2" t="s">
        <v>899</v>
      </c>
      <c r="I148" s="2" t="s">
        <v>901</v>
      </c>
      <c r="J148" s="5" t="s">
        <v>1068</v>
      </c>
      <c r="K148" s="5">
        <v>3646</v>
      </c>
      <c r="L148" s="5">
        <v>1603</v>
      </c>
      <c r="M148" s="5" t="s">
        <v>925</v>
      </c>
      <c r="N148" s="18">
        <f>_xlfn.IFNA(HLOOKUP(C148,'Year of Experience'!$A$4:$I$6,3,FALSE),"")</f>
        <v>4</v>
      </c>
      <c r="O148" s="5">
        <f t="shared" si="4"/>
        <v>3206</v>
      </c>
      <c r="P148" s="5">
        <f t="shared" si="5"/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</row>
    <row r="149" spans="1:22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2" t="s">
        <v>1002</v>
      </c>
      <c r="H149" s="2" t="s">
        <v>914</v>
      </c>
      <c r="I149" s="2" t="s">
        <v>915</v>
      </c>
      <c r="J149" s="5" t="s">
        <v>948</v>
      </c>
      <c r="K149" s="5">
        <v>4185</v>
      </c>
      <c r="L149" s="5">
        <v>1204</v>
      </c>
      <c r="M149" s="5" t="s">
        <v>923</v>
      </c>
      <c r="N149" s="18">
        <f>_xlfn.IFNA(HLOOKUP(C149,'Year of Experience'!$A$4:$I$6,3,FALSE),"")</f>
        <v>5</v>
      </c>
      <c r="O149" s="5">
        <f t="shared" si="4"/>
        <v>2408</v>
      </c>
      <c r="P149" s="5">
        <f t="shared" si="5"/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</row>
    <row r="150" spans="1:22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2" t="s">
        <v>994</v>
      </c>
      <c r="H150" s="2" t="s">
        <v>886</v>
      </c>
      <c r="I150" s="2" t="s">
        <v>887</v>
      </c>
      <c r="J150" s="5" t="s">
        <v>1093</v>
      </c>
      <c r="K150" s="5">
        <v>4531</v>
      </c>
      <c r="L150" s="5">
        <v>1512</v>
      </c>
      <c r="M150" s="5" t="s">
        <v>923</v>
      </c>
      <c r="N150" s="18">
        <f>_xlfn.IFNA(HLOOKUP(C150,'Year of Experience'!$A$4:$I$6,3,FALSE),"")</f>
        <v>8</v>
      </c>
      <c r="O150" s="5">
        <f t="shared" si="4"/>
        <v>1512</v>
      </c>
      <c r="P150" s="5">
        <f t="shared" si="5"/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</row>
    <row r="151" spans="1:22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2" t="s">
        <v>994</v>
      </c>
      <c r="H151" s="2" t="s">
        <v>886</v>
      </c>
      <c r="I151" s="2" t="s">
        <v>887</v>
      </c>
      <c r="J151" s="5" t="s">
        <v>1102</v>
      </c>
      <c r="K151" s="5">
        <v>3564</v>
      </c>
      <c r="L151" s="5">
        <v>2100</v>
      </c>
      <c r="M151" s="5" t="s">
        <v>920</v>
      </c>
      <c r="N151" s="18" t="str">
        <f>_xlfn.IFNA(HLOOKUP(C151,'Year of Experience'!$A$4:$I$6,3,FALSE),"")</f>
        <v/>
      </c>
      <c r="O151" s="5">
        <f t="shared" si="4"/>
        <v>4200</v>
      </c>
      <c r="P151" s="5">
        <f t="shared" si="5"/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</row>
    <row r="152" spans="1:22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2" t="s">
        <v>1000</v>
      </c>
      <c r="H152" s="2" t="s">
        <v>906</v>
      </c>
      <c r="I152" s="2" t="s">
        <v>908</v>
      </c>
      <c r="J152" s="5" t="s">
        <v>1156</v>
      </c>
      <c r="K152" s="5">
        <v>2517</v>
      </c>
      <c r="L152" s="5">
        <v>2149</v>
      </c>
      <c r="M152" s="5" t="s">
        <v>925</v>
      </c>
      <c r="N152" s="18">
        <f>_xlfn.IFNA(HLOOKUP(C152,'Year of Experience'!$A$4:$I$6,3,FALSE),"")</f>
        <v>5</v>
      </c>
      <c r="O152" s="5">
        <f t="shared" si="4"/>
        <v>2149</v>
      </c>
      <c r="P152" s="5">
        <f t="shared" si="5"/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</row>
    <row r="153" spans="1:22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2" t="s">
        <v>994</v>
      </c>
      <c r="H153" s="2" t="s">
        <v>886</v>
      </c>
      <c r="I153" s="2" t="s">
        <v>887</v>
      </c>
      <c r="J153" s="5" t="s">
        <v>932</v>
      </c>
      <c r="K153" s="5">
        <v>2895</v>
      </c>
      <c r="L153" s="5">
        <v>1871</v>
      </c>
      <c r="M153" s="5" t="s">
        <v>925</v>
      </c>
      <c r="N153" s="18">
        <f>_xlfn.IFNA(HLOOKUP(C153,'Year of Experience'!$A$4:$I$6,3,FALSE),"")</f>
        <v>3</v>
      </c>
      <c r="O153" s="5">
        <f t="shared" si="4"/>
        <v>1871</v>
      </c>
      <c r="P153" s="5">
        <f t="shared" si="5"/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</row>
    <row r="154" spans="1:22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2" t="s">
        <v>996</v>
      </c>
      <c r="H154" s="2" t="s">
        <v>892</v>
      </c>
      <c r="I154" s="2" t="s">
        <v>894</v>
      </c>
      <c r="J154" s="5" t="s">
        <v>1018</v>
      </c>
      <c r="K154" s="5">
        <v>3649</v>
      </c>
      <c r="L154" s="5">
        <v>2295</v>
      </c>
      <c r="M154" s="5" t="s">
        <v>918</v>
      </c>
      <c r="N154" s="18">
        <f>_xlfn.IFNA(HLOOKUP(C154,'Year of Experience'!$A$4:$I$6,3,FALSE),"")</f>
        <v>10</v>
      </c>
      <c r="O154" s="5">
        <f t="shared" si="4"/>
        <v>2295</v>
      </c>
      <c r="P154" s="5">
        <f t="shared" si="5"/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</row>
    <row r="155" spans="1:22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2" t="s">
        <v>996</v>
      </c>
      <c r="H155" s="2" t="s">
        <v>892</v>
      </c>
      <c r="I155" s="2" t="s">
        <v>894</v>
      </c>
      <c r="J155" s="5" t="s">
        <v>1055</v>
      </c>
      <c r="K155" s="5">
        <v>4232</v>
      </c>
      <c r="L155" s="5">
        <v>1275</v>
      </c>
      <c r="M155" s="5" t="s">
        <v>925</v>
      </c>
      <c r="N155" s="18">
        <f>_xlfn.IFNA(HLOOKUP(C155,'Year of Experience'!$A$4:$I$6,3,FALSE),"")</f>
        <v>8</v>
      </c>
      <c r="O155" s="5">
        <f t="shared" si="4"/>
        <v>3825</v>
      </c>
      <c r="P155" s="5">
        <f t="shared" si="5"/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</row>
    <row r="156" spans="1:22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2" t="s">
        <v>990</v>
      </c>
      <c r="H156" s="2" t="s">
        <v>868</v>
      </c>
      <c r="I156" s="2" t="s">
        <v>870</v>
      </c>
      <c r="J156" s="5" t="s">
        <v>1232</v>
      </c>
      <c r="K156" s="5">
        <v>3514</v>
      </c>
      <c r="L156" s="5">
        <v>1257</v>
      </c>
      <c r="M156" s="5" t="s">
        <v>918</v>
      </c>
      <c r="N156" s="18">
        <f>_xlfn.IFNA(HLOOKUP(C156,'Year of Experience'!$A$4:$I$6,3,FALSE),"")</f>
        <v>10</v>
      </c>
      <c r="O156" s="5">
        <f t="shared" si="4"/>
        <v>3771</v>
      </c>
      <c r="P156" s="5">
        <f t="shared" si="5"/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</row>
    <row r="157" spans="1:22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2" t="s">
        <v>999</v>
      </c>
      <c r="H157" s="2" t="s">
        <v>903</v>
      </c>
      <c r="I157" s="2" t="s">
        <v>904</v>
      </c>
      <c r="J157" s="5" t="s">
        <v>1181</v>
      </c>
      <c r="K157" s="5">
        <v>2616</v>
      </c>
      <c r="L157" s="5">
        <v>1965</v>
      </c>
      <c r="M157" s="5" t="s">
        <v>925</v>
      </c>
      <c r="N157" s="18">
        <f>_xlfn.IFNA(HLOOKUP(C157,'Year of Experience'!$A$4:$I$6,3,FALSE),"")</f>
        <v>6</v>
      </c>
      <c r="O157" s="5">
        <f t="shared" si="4"/>
        <v>1965</v>
      </c>
      <c r="P157" s="5">
        <f t="shared" si="5"/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</row>
    <row r="158" spans="1:22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2" t="s">
        <v>996</v>
      </c>
      <c r="H158" s="2" t="s">
        <v>892</v>
      </c>
      <c r="I158" s="2" t="s">
        <v>894</v>
      </c>
      <c r="J158" s="5" t="s">
        <v>1231</v>
      </c>
      <c r="K158" s="5">
        <v>3479</v>
      </c>
      <c r="L158" s="5">
        <v>2056</v>
      </c>
      <c r="M158" s="5" t="s">
        <v>918</v>
      </c>
      <c r="N158" s="18" t="str">
        <f>_xlfn.IFNA(HLOOKUP(C158,'Year of Experience'!$A$4:$I$6,3,FALSE),"")</f>
        <v/>
      </c>
      <c r="O158" s="5">
        <f t="shared" si="4"/>
        <v>2056</v>
      </c>
      <c r="P158" s="5">
        <f t="shared" si="5"/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</row>
    <row r="159" spans="1:22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2" t="s">
        <v>1561</v>
      </c>
      <c r="H159" s="2" t="s">
        <v>882</v>
      </c>
      <c r="I159" s="2" t="s">
        <v>884</v>
      </c>
      <c r="J159" s="5" t="s">
        <v>1037</v>
      </c>
      <c r="K159" s="5">
        <v>3993</v>
      </c>
      <c r="L159" s="5">
        <v>1338</v>
      </c>
      <c r="M159" s="5" t="s">
        <v>921</v>
      </c>
      <c r="N159" s="18">
        <f>_xlfn.IFNA(HLOOKUP(C159,'Year of Experience'!$A$4:$I$6,3,FALSE),"")</f>
        <v>10</v>
      </c>
      <c r="O159" s="5">
        <f t="shared" si="4"/>
        <v>1338</v>
      </c>
      <c r="P159" s="5">
        <f t="shared" si="5"/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</row>
    <row r="160" spans="1:22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2" t="s">
        <v>1001</v>
      </c>
      <c r="H160" s="2" t="s">
        <v>910</v>
      </c>
      <c r="I160" s="2" t="s">
        <v>912</v>
      </c>
      <c r="J160" s="5" t="s">
        <v>1120</v>
      </c>
      <c r="K160" s="5">
        <v>4291</v>
      </c>
      <c r="L160" s="5">
        <v>2021</v>
      </c>
      <c r="M160" s="5" t="s">
        <v>918</v>
      </c>
      <c r="N160" s="18">
        <f>_xlfn.IFNA(HLOOKUP(C160,'Year of Experience'!$A$4:$I$6,3,FALSE),"")</f>
        <v>10</v>
      </c>
      <c r="O160" s="5">
        <f t="shared" si="4"/>
        <v>4042</v>
      </c>
      <c r="P160" s="5">
        <f t="shared" si="5"/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</row>
    <row r="161" spans="1:22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2" t="s">
        <v>998</v>
      </c>
      <c r="H161" s="2" t="s">
        <v>899</v>
      </c>
      <c r="I161" s="2" t="s">
        <v>901</v>
      </c>
      <c r="J161" s="5" t="s">
        <v>958</v>
      </c>
      <c r="K161" s="5">
        <v>3832</v>
      </c>
      <c r="L161" s="5">
        <v>1570</v>
      </c>
      <c r="M161" s="5" t="s">
        <v>918</v>
      </c>
      <c r="N161" s="18">
        <f>_xlfn.IFNA(HLOOKUP(C161,'Year of Experience'!$A$4:$I$6,3,FALSE),"")</f>
        <v>10</v>
      </c>
      <c r="O161" s="5">
        <f t="shared" si="4"/>
        <v>4710</v>
      </c>
      <c r="P161" s="5">
        <f t="shared" si="5"/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</row>
    <row r="162" spans="1:22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2" t="s">
        <v>1001</v>
      </c>
      <c r="H162" s="2" t="s">
        <v>910</v>
      </c>
      <c r="I162" s="2" t="s">
        <v>912</v>
      </c>
      <c r="J162" s="5" t="s">
        <v>1232</v>
      </c>
      <c r="K162" s="5">
        <v>3514</v>
      </c>
      <c r="L162" s="5">
        <v>1257</v>
      </c>
      <c r="M162" s="5" t="s">
        <v>918</v>
      </c>
      <c r="N162" s="18">
        <f>_xlfn.IFNA(HLOOKUP(C162,'Year of Experience'!$A$4:$I$6,3,FALSE),"")</f>
        <v>8</v>
      </c>
      <c r="O162" s="5">
        <f t="shared" si="4"/>
        <v>1257</v>
      </c>
      <c r="P162" s="5">
        <f t="shared" si="5"/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</row>
    <row r="163" spans="1:22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2" t="s">
        <v>1002</v>
      </c>
      <c r="H163" s="2" t="s">
        <v>914</v>
      </c>
      <c r="I163" s="2" t="s">
        <v>915</v>
      </c>
      <c r="J163" s="5" t="s">
        <v>1069</v>
      </c>
      <c r="K163" s="5">
        <v>3977</v>
      </c>
      <c r="L163" s="5">
        <v>2308</v>
      </c>
      <c r="M163" s="5" t="s">
        <v>923</v>
      </c>
      <c r="N163" s="18">
        <f>_xlfn.IFNA(HLOOKUP(C163,'Year of Experience'!$A$4:$I$6,3,FALSE),"")</f>
        <v>8</v>
      </c>
      <c r="O163" s="5">
        <f t="shared" si="4"/>
        <v>2308</v>
      </c>
      <c r="P163" s="5">
        <f t="shared" si="5"/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</row>
    <row r="164" spans="1:22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2" t="s">
        <v>1562</v>
      </c>
      <c r="H164" s="2" t="s">
        <v>864</v>
      </c>
      <c r="I164" s="2" t="s">
        <v>866</v>
      </c>
      <c r="J164" s="5" t="s">
        <v>1200</v>
      </c>
      <c r="K164" s="5">
        <v>4484</v>
      </c>
      <c r="L164" s="5">
        <v>2146</v>
      </c>
      <c r="M164" s="5" t="s">
        <v>918</v>
      </c>
      <c r="N164" s="18" t="str">
        <f>_xlfn.IFNA(HLOOKUP(C164,'Year of Experience'!$A$4:$I$6,3,FALSE),"")</f>
        <v/>
      </c>
      <c r="O164" s="5">
        <f t="shared" si="4"/>
        <v>4292</v>
      </c>
      <c r="P164" s="5">
        <f t="shared" si="5"/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</row>
    <row r="165" spans="1:22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2" t="s">
        <v>998</v>
      </c>
      <c r="H165" s="2" t="s">
        <v>899</v>
      </c>
      <c r="I165" s="2" t="s">
        <v>901</v>
      </c>
      <c r="J165" s="5" t="s">
        <v>1196</v>
      </c>
      <c r="K165" s="5">
        <v>3878</v>
      </c>
      <c r="L165" s="5">
        <v>2236</v>
      </c>
      <c r="M165" s="5" t="s">
        <v>918</v>
      </c>
      <c r="N165" s="18">
        <f>_xlfn.IFNA(HLOOKUP(C165,'Year of Experience'!$A$4:$I$6,3,FALSE),"")</f>
        <v>5</v>
      </c>
      <c r="O165" s="5">
        <f t="shared" si="4"/>
        <v>2236</v>
      </c>
      <c r="P165" s="5">
        <f t="shared" si="5"/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</row>
    <row r="166" spans="1:22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2" t="s">
        <v>994</v>
      </c>
      <c r="H166" s="2" t="s">
        <v>886</v>
      </c>
      <c r="I166" s="2" t="s">
        <v>887</v>
      </c>
      <c r="J166" s="5" t="s">
        <v>1213</v>
      </c>
      <c r="K166" s="5">
        <v>4845</v>
      </c>
      <c r="L166" s="5">
        <v>1433</v>
      </c>
      <c r="M166" s="5" t="s">
        <v>918</v>
      </c>
      <c r="N166" s="18">
        <f>_xlfn.IFNA(HLOOKUP(C166,'Year of Experience'!$A$4:$I$6,3,FALSE),"")</f>
        <v>10</v>
      </c>
      <c r="O166" s="5">
        <f t="shared" si="4"/>
        <v>2866</v>
      </c>
      <c r="P166" s="5">
        <f t="shared" si="5"/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</row>
    <row r="167" spans="1:22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2" t="s">
        <v>1002</v>
      </c>
      <c r="H167" s="2" t="s">
        <v>914</v>
      </c>
      <c r="I167" s="2" t="s">
        <v>915</v>
      </c>
      <c r="J167" s="5" t="s">
        <v>944</v>
      </c>
      <c r="K167" s="5">
        <v>4891</v>
      </c>
      <c r="L167" s="5">
        <v>1745</v>
      </c>
      <c r="M167" s="5" t="s">
        <v>925</v>
      </c>
      <c r="N167" s="18">
        <f>_xlfn.IFNA(HLOOKUP(C167,'Year of Experience'!$A$4:$I$6,3,FALSE),"")</f>
        <v>5</v>
      </c>
      <c r="O167" s="5">
        <f t="shared" si="4"/>
        <v>3490</v>
      </c>
      <c r="P167" s="5">
        <f t="shared" si="5"/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</row>
    <row r="168" spans="1:22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2" t="s">
        <v>990</v>
      </c>
      <c r="H168" s="2" t="s">
        <v>868</v>
      </c>
      <c r="I168" s="2" t="s">
        <v>870</v>
      </c>
      <c r="J168" s="5" t="s">
        <v>1200</v>
      </c>
      <c r="K168" s="5">
        <v>4484</v>
      </c>
      <c r="L168" s="5">
        <v>2146</v>
      </c>
      <c r="M168" s="5" t="s">
        <v>918</v>
      </c>
      <c r="N168" s="18">
        <f>_xlfn.IFNA(HLOOKUP(C168,'Year of Experience'!$A$4:$I$6,3,FALSE),"")</f>
        <v>5</v>
      </c>
      <c r="O168" s="5">
        <f t="shared" si="4"/>
        <v>2146</v>
      </c>
      <c r="P168" s="5">
        <f t="shared" si="5"/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</row>
    <row r="169" spans="1:22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2" t="s">
        <v>994</v>
      </c>
      <c r="H169" s="2" t="s">
        <v>886</v>
      </c>
      <c r="I169" s="2" t="s">
        <v>887</v>
      </c>
      <c r="J169" s="5" t="s">
        <v>1214</v>
      </c>
      <c r="K169" s="5">
        <v>4309</v>
      </c>
      <c r="L169" s="5">
        <v>1779</v>
      </c>
      <c r="M169" s="5" t="s">
        <v>918</v>
      </c>
      <c r="N169" s="18">
        <f>_xlfn.IFNA(HLOOKUP(C169,'Year of Experience'!$A$4:$I$6,3,FALSE),"")</f>
        <v>3</v>
      </c>
      <c r="O169" s="5">
        <f t="shared" si="4"/>
        <v>5337</v>
      </c>
      <c r="P169" s="5">
        <f t="shared" si="5"/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</row>
    <row r="170" spans="1:22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2" t="s">
        <v>998</v>
      </c>
      <c r="H170" s="2" t="s">
        <v>899</v>
      </c>
      <c r="I170" s="2" t="s">
        <v>901</v>
      </c>
      <c r="J170" s="5" t="s">
        <v>1027</v>
      </c>
      <c r="K170" s="5">
        <v>4239</v>
      </c>
      <c r="L170" s="5">
        <v>1860</v>
      </c>
      <c r="M170" s="5" t="s">
        <v>918</v>
      </c>
      <c r="N170" s="18">
        <f>_xlfn.IFNA(HLOOKUP(C170,'Year of Experience'!$A$4:$I$6,3,FALSE),"")</f>
        <v>10</v>
      </c>
      <c r="O170" s="5">
        <f t="shared" si="4"/>
        <v>5580</v>
      </c>
      <c r="P170" s="5">
        <f t="shared" si="5"/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</row>
    <row r="171" spans="1:22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2" t="s">
        <v>1001</v>
      </c>
      <c r="H171" s="2" t="s">
        <v>910</v>
      </c>
      <c r="I171" s="2" t="s">
        <v>912</v>
      </c>
      <c r="J171" s="5" t="s">
        <v>1083</v>
      </c>
      <c r="K171" s="5">
        <v>2576</v>
      </c>
      <c r="L171" s="5">
        <v>1826</v>
      </c>
      <c r="M171" s="5" t="s">
        <v>918</v>
      </c>
      <c r="N171" s="18">
        <f>_xlfn.IFNA(HLOOKUP(C171,'Year of Experience'!$A$4:$I$6,3,FALSE),"")</f>
        <v>8</v>
      </c>
      <c r="O171" s="5">
        <f t="shared" si="4"/>
        <v>3652</v>
      </c>
      <c r="P171" s="5">
        <f t="shared" si="5"/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</row>
    <row r="172" spans="1:22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2" t="s">
        <v>990</v>
      </c>
      <c r="H172" s="2" t="s">
        <v>868</v>
      </c>
      <c r="I172" s="2" t="s">
        <v>870</v>
      </c>
      <c r="J172" s="5" t="s">
        <v>1118</v>
      </c>
      <c r="K172" s="5">
        <v>4003</v>
      </c>
      <c r="L172" s="5">
        <v>2255</v>
      </c>
      <c r="M172" s="5" t="s">
        <v>918</v>
      </c>
      <c r="N172" s="18">
        <f>_xlfn.IFNA(HLOOKUP(C172,'Year of Experience'!$A$4:$I$6,3,FALSE),"")</f>
        <v>10</v>
      </c>
      <c r="O172" s="5">
        <f t="shared" si="4"/>
        <v>2255</v>
      </c>
      <c r="P172" s="5">
        <f t="shared" si="5"/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</row>
    <row r="173" spans="1:22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2" t="s">
        <v>997</v>
      </c>
      <c r="H173" s="2" t="s">
        <v>896</v>
      </c>
      <c r="I173" s="2" t="s">
        <v>897</v>
      </c>
      <c r="J173" s="5" t="s">
        <v>1221</v>
      </c>
      <c r="K173" s="5">
        <v>4711</v>
      </c>
      <c r="L173" s="5">
        <v>1267</v>
      </c>
      <c r="M173" s="5" t="s">
        <v>923</v>
      </c>
      <c r="N173" s="18">
        <f>_xlfn.IFNA(HLOOKUP(C173,'Year of Experience'!$A$4:$I$6,3,FALSE),"")</f>
        <v>3</v>
      </c>
      <c r="O173" s="5">
        <f t="shared" si="4"/>
        <v>1267</v>
      </c>
      <c r="P173" s="5">
        <f t="shared" si="5"/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</row>
    <row r="174" spans="1:22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2" t="s">
        <v>1001</v>
      </c>
      <c r="H174" s="2" t="s">
        <v>910</v>
      </c>
      <c r="I174" s="2" t="s">
        <v>912</v>
      </c>
      <c r="J174" s="5" t="s">
        <v>1123</v>
      </c>
      <c r="K174" s="5">
        <v>4927</v>
      </c>
      <c r="L174" s="5">
        <v>2034</v>
      </c>
      <c r="M174" s="5" t="s">
        <v>925</v>
      </c>
      <c r="N174" s="18">
        <f>_xlfn.IFNA(HLOOKUP(C174,'Year of Experience'!$A$4:$I$6,3,FALSE),"")</f>
        <v>3</v>
      </c>
      <c r="O174" s="5">
        <f t="shared" si="4"/>
        <v>4068</v>
      </c>
      <c r="P174" s="5">
        <f t="shared" si="5"/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</row>
    <row r="175" spans="1:22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2" t="s">
        <v>999</v>
      </c>
      <c r="H175" s="2" t="s">
        <v>903</v>
      </c>
      <c r="I175" s="2" t="s">
        <v>904</v>
      </c>
      <c r="J175" s="5" t="s">
        <v>935</v>
      </c>
      <c r="K175" s="5">
        <v>2796</v>
      </c>
      <c r="L175" s="5">
        <v>2307</v>
      </c>
      <c r="M175" s="5" t="s">
        <v>918</v>
      </c>
      <c r="N175" s="18" t="str">
        <f>_xlfn.IFNA(HLOOKUP(C175,'Year of Experience'!$A$4:$I$6,3,FALSE),"")</f>
        <v/>
      </c>
      <c r="O175" s="5">
        <f t="shared" si="4"/>
        <v>2307</v>
      </c>
      <c r="P175" s="5">
        <f t="shared" si="5"/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</row>
    <row r="176" spans="1:22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2" t="s">
        <v>1562</v>
      </c>
      <c r="H176" s="2" t="s">
        <v>864</v>
      </c>
      <c r="I176" s="2" t="s">
        <v>866</v>
      </c>
      <c r="J176" s="5" t="s">
        <v>1104</v>
      </c>
      <c r="K176" s="5">
        <v>2889</v>
      </c>
      <c r="L176" s="5">
        <v>1384</v>
      </c>
      <c r="M176" s="5" t="s">
        <v>918</v>
      </c>
      <c r="N176" s="18">
        <f>_xlfn.IFNA(HLOOKUP(C176,'Year of Experience'!$A$4:$I$6,3,FALSE),"")</f>
        <v>4</v>
      </c>
      <c r="O176" s="5">
        <f t="shared" si="4"/>
        <v>1384</v>
      </c>
      <c r="P176" s="5">
        <f t="shared" si="5"/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</row>
    <row r="177" spans="1:22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2" t="s">
        <v>998</v>
      </c>
      <c r="H177" s="2" t="s">
        <v>899</v>
      </c>
      <c r="I177" s="2" t="s">
        <v>901</v>
      </c>
      <c r="J177" s="5" t="s">
        <v>961</v>
      </c>
      <c r="K177" s="5">
        <v>3282</v>
      </c>
      <c r="L177" s="5">
        <v>1654</v>
      </c>
      <c r="M177" s="5" t="s">
        <v>925</v>
      </c>
      <c r="N177" s="18">
        <f>_xlfn.IFNA(HLOOKUP(C177,'Year of Experience'!$A$4:$I$6,3,FALSE),"")</f>
        <v>6</v>
      </c>
      <c r="O177" s="5">
        <f t="shared" si="4"/>
        <v>1654</v>
      </c>
      <c r="P177" s="5">
        <f t="shared" si="5"/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</row>
    <row r="178" spans="1:22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2" t="s">
        <v>994</v>
      </c>
      <c r="H178" s="2" t="s">
        <v>886</v>
      </c>
      <c r="I178" s="2" t="s">
        <v>887</v>
      </c>
      <c r="J178" s="5" t="s">
        <v>1229</v>
      </c>
      <c r="K178" s="5">
        <v>4382</v>
      </c>
      <c r="L178" s="5">
        <v>1298</v>
      </c>
      <c r="M178" s="5" t="s">
        <v>923</v>
      </c>
      <c r="N178" s="18">
        <f>_xlfn.IFNA(HLOOKUP(C178,'Year of Experience'!$A$4:$I$6,3,FALSE),"")</f>
        <v>6</v>
      </c>
      <c r="O178" s="5">
        <f t="shared" si="4"/>
        <v>2596</v>
      </c>
      <c r="P178" s="5">
        <f t="shared" si="5"/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</row>
    <row r="179" spans="1:22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2" t="s">
        <v>1562</v>
      </c>
      <c r="H179" s="2" t="s">
        <v>864</v>
      </c>
      <c r="I179" s="2" t="s">
        <v>866</v>
      </c>
      <c r="J179" s="5" t="s">
        <v>946</v>
      </c>
      <c r="K179" s="5">
        <v>2921</v>
      </c>
      <c r="L179" s="5">
        <v>1786</v>
      </c>
      <c r="M179" s="5" t="s">
        <v>920</v>
      </c>
      <c r="N179" s="18">
        <f>_xlfn.IFNA(HLOOKUP(C179,'Year of Experience'!$A$4:$I$6,3,FALSE),"")</f>
        <v>6</v>
      </c>
      <c r="O179" s="5">
        <f t="shared" si="4"/>
        <v>1786</v>
      </c>
      <c r="P179" s="5">
        <f t="shared" si="5"/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</row>
    <row r="180" spans="1:22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2" t="s">
        <v>1561</v>
      </c>
      <c r="H180" s="2" t="s">
        <v>882</v>
      </c>
      <c r="I180" s="2" t="s">
        <v>884</v>
      </c>
      <c r="J180" s="5" t="s">
        <v>1194</v>
      </c>
      <c r="K180" s="5">
        <v>2898</v>
      </c>
      <c r="L180" s="5">
        <v>1324</v>
      </c>
      <c r="M180" s="5" t="s">
        <v>925</v>
      </c>
      <c r="N180" s="18">
        <f>_xlfn.IFNA(HLOOKUP(C180,'Year of Experience'!$A$4:$I$6,3,FALSE),"")</f>
        <v>3</v>
      </c>
      <c r="O180" s="5">
        <f t="shared" si="4"/>
        <v>1324</v>
      </c>
      <c r="P180" s="5">
        <f t="shared" si="5"/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</row>
    <row r="181" spans="1:22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2" t="s">
        <v>999</v>
      </c>
      <c r="H181" s="2" t="s">
        <v>903</v>
      </c>
      <c r="I181" s="2" t="s">
        <v>904</v>
      </c>
      <c r="J181" s="5" t="s">
        <v>1198</v>
      </c>
      <c r="K181" s="5">
        <v>3330</v>
      </c>
      <c r="L181" s="5">
        <v>2283</v>
      </c>
      <c r="M181" s="5" t="s">
        <v>918</v>
      </c>
      <c r="N181" s="18">
        <f>_xlfn.IFNA(HLOOKUP(C181,'Year of Experience'!$A$4:$I$6,3,FALSE),"")</f>
        <v>5</v>
      </c>
      <c r="O181" s="5">
        <f t="shared" si="4"/>
        <v>6849</v>
      </c>
      <c r="P181" s="5">
        <f t="shared" si="5"/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</row>
    <row r="182" spans="1:22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2" t="s">
        <v>999</v>
      </c>
      <c r="H182" s="2" t="s">
        <v>903</v>
      </c>
      <c r="I182" s="2" t="s">
        <v>904</v>
      </c>
      <c r="J182" s="5" t="s">
        <v>1205</v>
      </c>
      <c r="K182" s="5">
        <v>2958</v>
      </c>
      <c r="L182" s="5">
        <v>1678</v>
      </c>
      <c r="M182" s="5" t="s">
        <v>925</v>
      </c>
      <c r="N182" s="18" t="str">
        <f>_xlfn.IFNA(HLOOKUP(C182,'Year of Experience'!$A$4:$I$6,3,FALSE),"")</f>
        <v/>
      </c>
      <c r="O182" s="5">
        <f t="shared" si="4"/>
        <v>1678</v>
      </c>
      <c r="P182" s="5">
        <f t="shared" si="5"/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</row>
    <row r="183" spans="1:22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2" t="s">
        <v>991</v>
      </c>
      <c r="H183" s="2" t="s">
        <v>872</v>
      </c>
      <c r="I183" s="2" t="s">
        <v>874</v>
      </c>
      <c r="J183" s="5" t="s">
        <v>1206</v>
      </c>
      <c r="K183" s="5">
        <v>4218</v>
      </c>
      <c r="L183" s="5">
        <v>2421</v>
      </c>
      <c r="M183" s="5" t="s">
        <v>918</v>
      </c>
      <c r="N183" s="18">
        <f>_xlfn.IFNA(HLOOKUP(C183,'Year of Experience'!$A$4:$I$6,3,FALSE),"")</f>
        <v>6</v>
      </c>
      <c r="O183" s="5">
        <f t="shared" si="4"/>
        <v>2421</v>
      </c>
      <c r="P183" s="5">
        <f t="shared" si="5"/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</row>
    <row r="184" spans="1:22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2" t="s">
        <v>999</v>
      </c>
      <c r="H184" s="2" t="s">
        <v>903</v>
      </c>
      <c r="I184" s="2" t="s">
        <v>904</v>
      </c>
      <c r="J184" s="5" t="s">
        <v>1059</v>
      </c>
      <c r="K184" s="5">
        <v>3645</v>
      </c>
      <c r="L184" s="5">
        <v>2466</v>
      </c>
      <c r="M184" s="5" t="s">
        <v>925</v>
      </c>
      <c r="N184" s="18">
        <f>_xlfn.IFNA(HLOOKUP(C184,'Year of Experience'!$A$4:$I$6,3,FALSE),"")</f>
        <v>5</v>
      </c>
      <c r="O184" s="5">
        <f t="shared" si="4"/>
        <v>2466</v>
      </c>
      <c r="P184" s="5">
        <f t="shared" si="5"/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</row>
    <row r="185" spans="1:22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2" t="s">
        <v>996</v>
      </c>
      <c r="H185" s="2" t="s">
        <v>892</v>
      </c>
      <c r="I185" s="2" t="s">
        <v>894</v>
      </c>
      <c r="J185" s="5" t="s">
        <v>1058</v>
      </c>
      <c r="K185" s="5">
        <v>3101</v>
      </c>
      <c r="L185" s="5">
        <v>1524</v>
      </c>
      <c r="M185" s="5" t="s">
        <v>918</v>
      </c>
      <c r="N185" s="18">
        <f>_xlfn.IFNA(HLOOKUP(C185,'Year of Experience'!$A$4:$I$6,3,FALSE),"")</f>
        <v>8</v>
      </c>
      <c r="O185" s="5">
        <f t="shared" si="4"/>
        <v>1524</v>
      </c>
      <c r="P185" s="5">
        <f t="shared" si="5"/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</row>
    <row r="186" spans="1:22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2" t="s">
        <v>991</v>
      </c>
      <c r="H186" s="2" t="s">
        <v>872</v>
      </c>
      <c r="I186" s="2" t="s">
        <v>874</v>
      </c>
      <c r="J186" s="5" t="s">
        <v>985</v>
      </c>
      <c r="K186" s="5">
        <v>4163</v>
      </c>
      <c r="L186" s="5">
        <v>1216</v>
      </c>
      <c r="M186" s="5" t="s">
        <v>920</v>
      </c>
      <c r="N186" s="18">
        <f>_xlfn.IFNA(HLOOKUP(C186,'Year of Experience'!$A$4:$I$6,3,FALSE),"")</f>
        <v>6</v>
      </c>
      <c r="O186" s="5">
        <f t="shared" si="4"/>
        <v>1216</v>
      </c>
      <c r="P186" s="5">
        <f t="shared" si="5"/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</row>
    <row r="187" spans="1:22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2" t="s">
        <v>991</v>
      </c>
      <c r="H187" s="2" t="s">
        <v>872</v>
      </c>
      <c r="I187" s="2" t="s">
        <v>874</v>
      </c>
      <c r="J187" s="5" t="s">
        <v>960</v>
      </c>
      <c r="K187" s="5">
        <v>4719</v>
      </c>
      <c r="L187" s="5">
        <v>2043</v>
      </c>
      <c r="M187" s="5" t="s">
        <v>918</v>
      </c>
      <c r="N187" s="18" t="str">
        <f>_xlfn.IFNA(HLOOKUP(C187,'Year of Experience'!$A$4:$I$6,3,FALSE),"")</f>
        <v/>
      </c>
      <c r="O187" s="5">
        <f t="shared" si="4"/>
        <v>2043</v>
      </c>
      <c r="P187" s="5">
        <f t="shared" si="5"/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</row>
    <row r="188" spans="1:22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2" t="s">
        <v>993</v>
      </c>
      <c r="H188" s="2" t="s">
        <v>878</v>
      </c>
      <c r="I188" s="2" t="s">
        <v>880</v>
      </c>
      <c r="J188" s="5" t="s">
        <v>940</v>
      </c>
      <c r="K188" s="5">
        <v>3176</v>
      </c>
      <c r="L188" s="5">
        <v>1801</v>
      </c>
      <c r="M188" s="5" t="s">
        <v>918</v>
      </c>
      <c r="N188" s="18">
        <f>_xlfn.IFNA(HLOOKUP(C188,'Year of Experience'!$A$4:$I$6,3,FALSE),"")</f>
        <v>10</v>
      </c>
      <c r="O188" s="5">
        <f t="shared" si="4"/>
        <v>3602</v>
      </c>
      <c r="P188" s="5">
        <f t="shared" si="5"/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</row>
    <row r="189" spans="1:22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2" t="s">
        <v>1000</v>
      </c>
      <c r="H189" s="2" t="s">
        <v>906</v>
      </c>
      <c r="I189" s="2" t="s">
        <v>908</v>
      </c>
      <c r="J189" s="5" t="s">
        <v>1208</v>
      </c>
      <c r="K189" s="5">
        <v>4069</v>
      </c>
      <c r="L189" s="5">
        <v>1545</v>
      </c>
      <c r="M189" s="5" t="s">
        <v>918</v>
      </c>
      <c r="N189" s="18">
        <f>_xlfn.IFNA(HLOOKUP(C189,'Year of Experience'!$A$4:$I$6,3,FALSE),"")</f>
        <v>8</v>
      </c>
      <c r="O189" s="5">
        <f t="shared" si="4"/>
        <v>4635</v>
      </c>
      <c r="P189" s="5">
        <f t="shared" si="5"/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</row>
    <row r="190" spans="1:22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2" t="s">
        <v>998</v>
      </c>
      <c r="H190" s="2" t="s">
        <v>899</v>
      </c>
      <c r="I190" s="2" t="s">
        <v>901</v>
      </c>
      <c r="J190" s="5" t="s">
        <v>1207</v>
      </c>
      <c r="K190" s="5">
        <v>2614</v>
      </c>
      <c r="L190" s="5">
        <v>2329</v>
      </c>
      <c r="M190" s="5" t="s">
        <v>918</v>
      </c>
      <c r="N190" s="18" t="str">
        <f>_xlfn.IFNA(HLOOKUP(C190,'Year of Experience'!$A$4:$I$6,3,FALSE),"")</f>
        <v/>
      </c>
      <c r="O190" s="5">
        <f t="shared" si="4"/>
        <v>2329</v>
      </c>
      <c r="P190" s="5">
        <f t="shared" si="5"/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</row>
    <row r="191" spans="1:22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2" t="s">
        <v>992</v>
      </c>
      <c r="H191" s="2" t="s">
        <v>864</v>
      </c>
      <c r="I191" s="2" t="s">
        <v>876</v>
      </c>
      <c r="J191" s="5" t="s">
        <v>1164</v>
      </c>
      <c r="K191" s="5">
        <v>3096</v>
      </c>
      <c r="L191" s="5">
        <v>2065</v>
      </c>
      <c r="M191" s="5" t="s">
        <v>918</v>
      </c>
      <c r="N191" s="18" t="str">
        <f>_xlfn.IFNA(HLOOKUP(C191,'Year of Experience'!$A$4:$I$6,3,FALSE),"")</f>
        <v/>
      </c>
      <c r="O191" s="5">
        <f t="shared" si="4"/>
        <v>4130</v>
      </c>
      <c r="P191" s="5">
        <f t="shared" si="5"/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</row>
    <row r="192" spans="1:22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2" t="s">
        <v>1001</v>
      </c>
      <c r="H192" s="2" t="s">
        <v>910</v>
      </c>
      <c r="I192" s="2" t="s">
        <v>912</v>
      </c>
      <c r="J192" s="5" t="s">
        <v>1069</v>
      </c>
      <c r="K192" s="5">
        <v>3977</v>
      </c>
      <c r="L192" s="5">
        <v>2308</v>
      </c>
      <c r="M192" s="5" t="s">
        <v>923</v>
      </c>
      <c r="N192" s="18">
        <f>_xlfn.IFNA(HLOOKUP(C192,'Year of Experience'!$A$4:$I$6,3,FALSE),"")</f>
        <v>3</v>
      </c>
      <c r="O192" s="5">
        <f t="shared" si="4"/>
        <v>4616</v>
      </c>
      <c r="P192" s="5">
        <f t="shared" si="5"/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</row>
    <row r="193" spans="1:22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2" t="s">
        <v>994</v>
      </c>
      <c r="H193" s="2" t="s">
        <v>886</v>
      </c>
      <c r="I193" s="2" t="s">
        <v>887</v>
      </c>
      <c r="J193" s="5" t="s">
        <v>1128</v>
      </c>
      <c r="K193" s="5">
        <v>4271</v>
      </c>
      <c r="L193" s="5">
        <v>2195</v>
      </c>
      <c r="M193" s="5" t="s">
        <v>922</v>
      </c>
      <c r="N193" s="18">
        <f>_xlfn.IFNA(HLOOKUP(C193,'Year of Experience'!$A$4:$I$6,3,FALSE),"")</f>
        <v>4</v>
      </c>
      <c r="O193" s="5">
        <f t="shared" si="4"/>
        <v>2195</v>
      </c>
      <c r="P193" s="5">
        <f t="shared" si="5"/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</row>
    <row r="194" spans="1:22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2" t="s">
        <v>993</v>
      </c>
      <c r="H194" s="2" t="s">
        <v>878</v>
      </c>
      <c r="I194" s="2" t="s">
        <v>880</v>
      </c>
      <c r="J194" s="5" t="s">
        <v>968</v>
      </c>
      <c r="K194" s="5">
        <v>3491</v>
      </c>
      <c r="L194" s="5">
        <v>1257</v>
      </c>
      <c r="M194" s="5" t="s">
        <v>923</v>
      </c>
      <c r="N194" s="18">
        <f>_xlfn.IFNA(HLOOKUP(C194,'Year of Experience'!$A$4:$I$6,3,FALSE),"")</f>
        <v>4</v>
      </c>
      <c r="O194" s="5">
        <f t="shared" si="4"/>
        <v>2514</v>
      </c>
      <c r="P194" s="5">
        <f t="shared" si="5"/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</row>
    <row r="195" spans="1:22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2" t="s">
        <v>1562</v>
      </c>
      <c r="H195" s="2" t="s">
        <v>864</v>
      </c>
      <c r="I195" s="2" t="s">
        <v>866</v>
      </c>
      <c r="J195" s="5" t="s">
        <v>1041</v>
      </c>
      <c r="K195" s="5">
        <v>2588</v>
      </c>
      <c r="L195" s="5">
        <v>2069</v>
      </c>
      <c r="M195" s="5" t="s">
        <v>918</v>
      </c>
      <c r="N195" s="18">
        <f>_xlfn.IFNA(HLOOKUP(C195,'Year of Experience'!$A$4:$I$6,3,FALSE),"")</f>
        <v>4</v>
      </c>
      <c r="O195" s="5">
        <f t="shared" ref="O195:O258" si="6">L195*F195</f>
        <v>6207</v>
      </c>
      <c r="P195" s="5">
        <f t="shared" ref="P195:P258" si="7">K195*F195</f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</row>
    <row r="196" spans="1:22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2" t="s">
        <v>999</v>
      </c>
      <c r="H196" s="2" t="s">
        <v>903</v>
      </c>
      <c r="I196" s="2" t="s">
        <v>904</v>
      </c>
      <c r="J196" s="5" t="s">
        <v>1066</v>
      </c>
      <c r="K196" s="5">
        <v>4220</v>
      </c>
      <c r="L196" s="5">
        <v>1635</v>
      </c>
      <c r="M196" s="5" t="s">
        <v>918</v>
      </c>
      <c r="N196" s="18" t="str">
        <f>_xlfn.IFNA(HLOOKUP(C196,'Year of Experience'!$A$4:$I$6,3,FALSE),"")</f>
        <v/>
      </c>
      <c r="O196" s="5">
        <f t="shared" si="6"/>
        <v>3270</v>
      </c>
      <c r="P196" s="5">
        <f t="shared" si="7"/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</row>
    <row r="197" spans="1:22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2" t="s">
        <v>1002</v>
      </c>
      <c r="H197" s="2" t="s">
        <v>914</v>
      </c>
      <c r="I197" s="2" t="s">
        <v>915</v>
      </c>
      <c r="J197" s="5" t="s">
        <v>1042</v>
      </c>
      <c r="K197" s="5">
        <v>3039</v>
      </c>
      <c r="L197" s="5">
        <v>1730</v>
      </c>
      <c r="M197" s="5" t="s">
        <v>918</v>
      </c>
      <c r="N197" s="18">
        <f>_xlfn.IFNA(HLOOKUP(C197,'Year of Experience'!$A$4:$I$6,3,FALSE),"")</f>
        <v>10</v>
      </c>
      <c r="O197" s="5">
        <f t="shared" si="6"/>
        <v>1730</v>
      </c>
      <c r="P197" s="5">
        <f t="shared" si="7"/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</row>
    <row r="198" spans="1:22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2" t="s">
        <v>998</v>
      </c>
      <c r="H198" s="2" t="s">
        <v>899</v>
      </c>
      <c r="I198" s="2" t="s">
        <v>901</v>
      </c>
      <c r="J198" s="5" t="s">
        <v>1190</v>
      </c>
      <c r="K198" s="5">
        <v>4685</v>
      </c>
      <c r="L198" s="5">
        <v>2036</v>
      </c>
      <c r="M198" s="5" t="s">
        <v>923</v>
      </c>
      <c r="N198" s="18">
        <f>_xlfn.IFNA(HLOOKUP(C198,'Year of Experience'!$A$4:$I$6,3,FALSE),"")</f>
        <v>6</v>
      </c>
      <c r="O198" s="5">
        <f t="shared" si="6"/>
        <v>2036</v>
      </c>
      <c r="P198" s="5">
        <f t="shared" si="7"/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</row>
    <row r="199" spans="1:22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2" t="s">
        <v>999</v>
      </c>
      <c r="H199" s="2" t="s">
        <v>903</v>
      </c>
      <c r="I199" s="2" t="s">
        <v>904</v>
      </c>
      <c r="J199" s="5" t="s">
        <v>1121</v>
      </c>
      <c r="K199" s="5">
        <v>4589</v>
      </c>
      <c r="L199" s="5">
        <v>1478</v>
      </c>
      <c r="M199" s="5" t="s">
        <v>925</v>
      </c>
      <c r="N199" s="18" t="str">
        <f>_xlfn.IFNA(HLOOKUP(C199,'Year of Experience'!$A$4:$I$6,3,FALSE),"")</f>
        <v/>
      </c>
      <c r="O199" s="5">
        <f t="shared" si="6"/>
        <v>4434</v>
      </c>
      <c r="P199" s="5">
        <f t="shared" si="7"/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</row>
    <row r="200" spans="1:22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2" t="s">
        <v>1000</v>
      </c>
      <c r="H200" s="2" t="s">
        <v>906</v>
      </c>
      <c r="I200" s="2" t="s">
        <v>908</v>
      </c>
      <c r="J200" s="5" t="s">
        <v>969</v>
      </c>
      <c r="K200" s="5">
        <v>2610</v>
      </c>
      <c r="L200" s="5">
        <v>1307</v>
      </c>
      <c r="M200" s="5" t="s">
        <v>918</v>
      </c>
      <c r="N200" s="18">
        <f>_xlfn.IFNA(HLOOKUP(C200,'Year of Experience'!$A$4:$I$6,3,FALSE),"")</f>
        <v>4</v>
      </c>
      <c r="O200" s="5">
        <f t="shared" si="6"/>
        <v>1307</v>
      </c>
      <c r="P200" s="5">
        <f t="shared" si="7"/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</row>
    <row r="201" spans="1:22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2" t="s">
        <v>1000</v>
      </c>
      <c r="H201" s="2" t="s">
        <v>906</v>
      </c>
      <c r="I201" s="2" t="s">
        <v>908</v>
      </c>
      <c r="J201" s="5" t="s">
        <v>1149</v>
      </c>
      <c r="K201" s="5">
        <v>3421</v>
      </c>
      <c r="L201" s="5">
        <v>1569</v>
      </c>
      <c r="M201" s="5" t="s">
        <v>918</v>
      </c>
      <c r="N201" s="18">
        <f>_xlfn.IFNA(HLOOKUP(C201,'Year of Experience'!$A$4:$I$6,3,FALSE),"")</f>
        <v>6</v>
      </c>
      <c r="O201" s="5">
        <f t="shared" si="6"/>
        <v>3138</v>
      </c>
      <c r="P201" s="5">
        <f t="shared" si="7"/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</row>
    <row r="202" spans="1:22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2" t="s">
        <v>997</v>
      </c>
      <c r="H202" s="2" t="s">
        <v>896</v>
      </c>
      <c r="I202" s="2" t="s">
        <v>897</v>
      </c>
      <c r="J202" s="5" t="s">
        <v>1184</v>
      </c>
      <c r="K202" s="5">
        <v>4399</v>
      </c>
      <c r="L202" s="5">
        <v>2093</v>
      </c>
      <c r="M202" s="5" t="s">
        <v>918</v>
      </c>
      <c r="N202" s="18" t="str">
        <f>_xlfn.IFNA(HLOOKUP(C202,'Year of Experience'!$A$4:$I$6,3,FALSE),"")</f>
        <v/>
      </c>
      <c r="O202" s="5">
        <f t="shared" si="6"/>
        <v>6279</v>
      </c>
      <c r="P202" s="5">
        <f t="shared" si="7"/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</row>
    <row r="203" spans="1:22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2" t="s">
        <v>992</v>
      </c>
      <c r="H203" s="2" t="s">
        <v>864</v>
      </c>
      <c r="I203" s="2" t="s">
        <v>876</v>
      </c>
      <c r="J203" s="5" t="s">
        <v>953</v>
      </c>
      <c r="K203" s="5">
        <v>3048</v>
      </c>
      <c r="L203" s="5">
        <v>1616</v>
      </c>
      <c r="M203" s="5" t="s">
        <v>925</v>
      </c>
      <c r="N203" s="18">
        <f>_xlfn.IFNA(HLOOKUP(C203,'Year of Experience'!$A$4:$I$6,3,FALSE),"")</f>
        <v>4</v>
      </c>
      <c r="O203" s="5">
        <f t="shared" si="6"/>
        <v>1616</v>
      </c>
      <c r="P203" s="5">
        <f t="shared" si="7"/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</row>
    <row r="204" spans="1:22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2" t="s">
        <v>998</v>
      </c>
      <c r="H204" s="2" t="s">
        <v>899</v>
      </c>
      <c r="I204" s="2" t="s">
        <v>901</v>
      </c>
      <c r="J204" s="5" t="s">
        <v>1192</v>
      </c>
      <c r="K204" s="5">
        <v>4599</v>
      </c>
      <c r="L204" s="5">
        <v>1332</v>
      </c>
      <c r="M204" s="5" t="s">
        <v>920</v>
      </c>
      <c r="N204" s="18" t="str">
        <f>_xlfn.IFNA(HLOOKUP(C204,'Year of Experience'!$A$4:$I$6,3,FALSE),"")</f>
        <v/>
      </c>
      <c r="O204" s="5">
        <f t="shared" si="6"/>
        <v>1332</v>
      </c>
      <c r="P204" s="5">
        <f t="shared" si="7"/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</row>
    <row r="205" spans="1:22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2" t="s">
        <v>1002</v>
      </c>
      <c r="H205" s="2" t="s">
        <v>914</v>
      </c>
      <c r="I205" s="2" t="s">
        <v>915</v>
      </c>
      <c r="J205" s="5" t="s">
        <v>1234</v>
      </c>
      <c r="K205" s="5">
        <v>3626</v>
      </c>
      <c r="L205" s="5">
        <v>1590</v>
      </c>
      <c r="M205" s="5" t="s">
        <v>918</v>
      </c>
      <c r="N205" s="18">
        <f>_xlfn.IFNA(HLOOKUP(C205,'Year of Experience'!$A$4:$I$6,3,FALSE),"")</f>
        <v>8</v>
      </c>
      <c r="O205" s="5">
        <f t="shared" si="6"/>
        <v>3180</v>
      </c>
      <c r="P205" s="5">
        <f t="shared" si="7"/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</row>
    <row r="206" spans="1:22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2" t="s">
        <v>991</v>
      </c>
      <c r="H206" s="2" t="s">
        <v>872</v>
      </c>
      <c r="I206" s="2" t="s">
        <v>874</v>
      </c>
      <c r="J206" s="5" t="s">
        <v>1206</v>
      </c>
      <c r="K206" s="5">
        <v>4218</v>
      </c>
      <c r="L206" s="5">
        <v>2421</v>
      </c>
      <c r="M206" s="5" t="s">
        <v>918</v>
      </c>
      <c r="N206" s="18">
        <f>_xlfn.IFNA(HLOOKUP(C206,'Year of Experience'!$A$4:$I$6,3,FALSE),"")</f>
        <v>10</v>
      </c>
      <c r="O206" s="5">
        <f t="shared" si="6"/>
        <v>4842</v>
      </c>
      <c r="P206" s="5">
        <f t="shared" si="7"/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</row>
    <row r="207" spans="1:22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2" t="s">
        <v>1561</v>
      </c>
      <c r="H207" s="2" t="s">
        <v>882</v>
      </c>
      <c r="I207" s="2" t="s">
        <v>884</v>
      </c>
      <c r="J207" s="5" t="s">
        <v>1189</v>
      </c>
      <c r="K207" s="5">
        <v>4476</v>
      </c>
      <c r="L207" s="5">
        <v>2494</v>
      </c>
      <c r="M207" s="5" t="s">
        <v>918</v>
      </c>
      <c r="N207" s="18">
        <f>_xlfn.IFNA(HLOOKUP(C207,'Year of Experience'!$A$4:$I$6,3,FALSE),"")</f>
        <v>6</v>
      </c>
      <c r="O207" s="5">
        <f t="shared" si="6"/>
        <v>7482</v>
      </c>
      <c r="P207" s="5">
        <f t="shared" si="7"/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</row>
    <row r="208" spans="1:22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2" t="s">
        <v>1561</v>
      </c>
      <c r="H208" s="2" t="s">
        <v>882</v>
      </c>
      <c r="I208" s="2" t="s">
        <v>884</v>
      </c>
      <c r="J208" s="5" t="s">
        <v>1188</v>
      </c>
      <c r="K208" s="5">
        <v>4729</v>
      </c>
      <c r="L208" s="5">
        <v>1359</v>
      </c>
      <c r="M208" s="5" t="s">
        <v>925</v>
      </c>
      <c r="N208" s="18">
        <f>_xlfn.IFNA(HLOOKUP(C208,'Year of Experience'!$A$4:$I$6,3,FALSE),"")</f>
        <v>4</v>
      </c>
      <c r="O208" s="5">
        <f t="shared" si="6"/>
        <v>4077</v>
      </c>
      <c r="P208" s="5">
        <f t="shared" si="7"/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</row>
    <row r="209" spans="1:22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2" t="s">
        <v>994</v>
      </c>
      <c r="H209" s="2" t="s">
        <v>886</v>
      </c>
      <c r="I209" s="2" t="s">
        <v>887</v>
      </c>
      <c r="J209" s="5" t="s">
        <v>1214</v>
      </c>
      <c r="K209" s="5">
        <v>4309</v>
      </c>
      <c r="L209" s="5">
        <v>1779</v>
      </c>
      <c r="M209" s="5" t="s">
        <v>918</v>
      </c>
      <c r="N209" s="18">
        <f>_xlfn.IFNA(HLOOKUP(C209,'Year of Experience'!$A$4:$I$6,3,FALSE),"")</f>
        <v>10</v>
      </c>
      <c r="O209" s="5">
        <f t="shared" si="6"/>
        <v>1779</v>
      </c>
      <c r="P209" s="5">
        <f t="shared" si="7"/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</row>
    <row r="210" spans="1:22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2" t="s">
        <v>1562</v>
      </c>
      <c r="H210" s="2" t="s">
        <v>864</v>
      </c>
      <c r="I210" s="2" t="s">
        <v>866</v>
      </c>
      <c r="J210" s="5" t="s">
        <v>1159</v>
      </c>
      <c r="K210" s="5">
        <v>4843</v>
      </c>
      <c r="L210" s="5">
        <v>2192</v>
      </c>
      <c r="M210" s="5" t="s">
        <v>920</v>
      </c>
      <c r="N210" s="18" t="str">
        <f>_xlfn.IFNA(HLOOKUP(C210,'Year of Experience'!$A$4:$I$6,3,FALSE),"")</f>
        <v/>
      </c>
      <c r="O210" s="5">
        <f t="shared" si="6"/>
        <v>6576</v>
      </c>
      <c r="P210" s="5">
        <f t="shared" si="7"/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</row>
    <row r="211" spans="1:22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2" t="s">
        <v>996</v>
      </c>
      <c r="H211" s="2" t="s">
        <v>892</v>
      </c>
      <c r="I211" s="2" t="s">
        <v>894</v>
      </c>
      <c r="J211" s="5" t="s">
        <v>1139</v>
      </c>
      <c r="K211" s="5">
        <v>3634</v>
      </c>
      <c r="L211" s="5">
        <v>1487</v>
      </c>
      <c r="M211" s="5" t="s">
        <v>918</v>
      </c>
      <c r="N211" s="18">
        <f>_xlfn.IFNA(HLOOKUP(C211,'Year of Experience'!$A$4:$I$6,3,FALSE),"")</f>
        <v>4</v>
      </c>
      <c r="O211" s="5">
        <f t="shared" si="6"/>
        <v>1487</v>
      </c>
      <c r="P211" s="5">
        <f t="shared" si="7"/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</row>
    <row r="212" spans="1:22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2" t="s">
        <v>990</v>
      </c>
      <c r="H212" s="2" t="s">
        <v>868</v>
      </c>
      <c r="I212" s="2" t="s">
        <v>870</v>
      </c>
      <c r="J212" s="5" t="s">
        <v>1076</v>
      </c>
      <c r="K212" s="5">
        <v>2628</v>
      </c>
      <c r="L212" s="5">
        <v>1803</v>
      </c>
      <c r="M212" s="5" t="s">
        <v>918</v>
      </c>
      <c r="N212" s="18">
        <f>_xlfn.IFNA(HLOOKUP(C212,'Year of Experience'!$A$4:$I$6,3,FALSE),"")</f>
        <v>4</v>
      </c>
      <c r="O212" s="5">
        <f t="shared" si="6"/>
        <v>3606</v>
      </c>
      <c r="P212" s="5">
        <f t="shared" si="7"/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</row>
    <row r="213" spans="1:22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2" t="s">
        <v>996</v>
      </c>
      <c r="H213" s="2" t="s">
        <v>892</v>
      </c>
      <c r="I213" s="2" t="s">
        <v>894</v>
      </c>
      <c r="J213" s="5" t="s">
        <v>978</v>
      </c>
      <c r="K213" s="5">
        <v>2787</v>
      </c>
      <c r="L213" s="5">
        <v>2020</v>
      </c>
      <c r="M213" s="5" t="s">
        <v>918</v>
      </c>
      <c r="N213" s="18">
        <f>_xlfn.IFNA(HLOOKUP(C213,'Year of Experience'!$A$4:$I$6,3,FALSE),"")</f>
        <v>3</v>
      </c>
      <c r="O213" s="5">
        <f t="shared" si="6"/>
        <v>6060</v>
      </c>
      <c r="P213" s="5">
        <f t="shared" si="7"/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</row>
    <row r="214" spans="1:22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2" t="s">
        <v>994</v>
      </c>
      <c r="H214" s="2" t="s">
        <v>886</v>
      </c>
      <c r="I214" s="2" t="s">
        <v>887</v>
      </c>
      <c r="J214" s="5" t="s">
        <v>1004</v>
      </c>
      <c r="K214" s="5">
        <v>4733</v>
      </c>
      <c r="L214" s="5">
        <v>1415</v>
      </c>
      <c r="M214" s="5" t="s">
        <v>918</v>
      </c>
      <c r="N214" s="18">
        <f>_xlfn.IFNA(HLOOKUP(C214,'Year of Experience'!$A$4:$I$6,3,FALSE),"")</f>
        <v>3</v>
      </c>
      <c r="O214" s="5">
        <f t="shared" si="6"/>
        <v>2830</v>
      </c>
      <c r="P214" s="5">
        <f t="shared" si="7"/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</row>
    <row r="215" spans="1:22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2" t="s">
        <v>991</v>
      </c>
      <c r="H215" s="2" t="s">
        <v>872</v>
      </c>
      <c r="I215" s="2" t="s">
        <v>874</v>
      </c>
      <c r="J215" s="5" t="s">
        <v>1007</v>
      </c>
      <c r="K215" s="5">
        <v>3330</v>
      </c>
      <c r="L215" s="5">
        <v>1819</v>
      </c>
      <c r="M215" s="5" t="s">
        <v>918</v>
      </c>
      <c r="N215" s="18">
        <f>_xlfn.IFNA(HLOOKUP(C215,'Year of Experience'!$A$4:$I$6,3,FALSE),"")</f>
        <v>3</v>
      </c>
      <c r="O215" s="5">
        <f t="shared" si="6"/>
        <v>1819</v>
      </c>
      <c r="P215" s="5">
        <f t="shared" si="7"/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</row>
    <row r="216" spans="1:22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2" t="s">
        <v>998</v>
      </c>
      <c r="H216" s="2" t="s">
        <v>899</v>
      </c>
      <c r="I216" s="2" t="s">
        <v>901</v>
      </c>
      <c r="J216" s="5" t="s">
        <v>1103</v>
      </c>
      <c r="K216" s="5">
        <v>4026</v>
      </c>
      <c r="L216" s="5">
        <v>1829</v>
      </c>
      <c r="M216" s="5" t="s">
        <v>918</v>
      </c>
      <c r="N216" s="18" t="str">
        <f>_xlfn.IFNA(HLOOKUP(C216,'Year of Experience'!$A$4:$I$6,3,FALSE),"")</f>
        <v/>
      </c>
      <c r="O216" s="5">
        <f t="shared" si="6"/>
        <v>3658</v>
      </c>
      <c r="P216" s="5">
        <f t="shared" si="7"/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</row>
    <row r="217" spans="1:22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2" t="s">
        <v>1561</v>
      </c>
      <c r="H217" s="2" t="s">
        <v>882</v>
      </c>
      <c r="I217" s="2" t="s">
        <v>884</v>
      </c>
      <c r="J217" s="5" t="s">
        <v>948</v>
      </c>
      <c r="K217" s="5">
        <v>4185</v>
      </c>
      <c r="L217" s="5">
        <v>1204</v>
      </c>
      <c r="M217" s="5" t="s">
        <v>923</v>
      </c>
      <c r="N217" s="18">
        <f>_xlfn.IFNA(HLOOKUP(C217,'Year of Experience'!$A$4:$I$6,3,FALSE),"")</f>
        <v>6</v>
      </c>
      <c r="O217" s="5">
        <f t="shared" si="6"/>
        <v>3612</v>
      </c>
      <c r="P217" s="5">
        <f t="shared" si="7"/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</row>
    <row r="218" spans="1:22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2" t="s">
        <v>1001</v>
      </c>
      <c r="H218" s="2" t="s">
        <v>910</v>
      </c>
      <c r="I218" s="2" t="s">
        <v>912</v>
      </c>
      <c r="J218" s="5" t="s">
        <v>1202</v>
      </c>
      <c r="K218" s="5">
        <v>2775</v>
      </c>
      <c r="L218" s="5">
        <v>1946</v>
      </c>
      <c r="M218" s="5" t="s">
        <v>923</v>
      </c>
      <c r="N218" s="18">
        <f>_xlfn.IFNA(HLOOKUP(C218,'Year of Experience'!$A$4:$I$6,3,FALSE),"")</f>
        <v>3</v>
      </c>
      <c r="O218" s="5">
        <f t="shared" si="6"/>
        <v>1946</v>
      </c>
      <c r="P218" s="5">
        <f t="shared" si="7"/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</row>
    <row r="219" spans="1:22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2" t="s">
        <v>1562</v>
      </c>
      <c r="H219" s="2" t="s">
        <v>864</v>
      </c>
      <c r="I219" s="2" t="s">
        <v>866</v>
      </c>
      <c r="J219" s="5" t="s">
        <v>933</v>
      </c>
      <c r="K219" s="5">
        <v>4605</v>
      </c>
      <c r="L219" s="5">
        <v>1834</v>
      </c>
      <c r="M219" s="5" t="s">
        <v>923</v>
      </c>
      <c r="N219" s="18">
        <f>_xlfn.IFNA(HLOOKUP(C219,'Year of Experience'!$A$4:$I$6,3,FALSE),"")</f>
        <v>5</v>
      </c>
      <c r="O219" s="5">
        <f t="shared" si="6"/>
        <v>1834</v>
      </c>
      <c r="P219" s="5">
        <f t="shared" si="7"/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</row>
    <row r="220" spans="1:22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2" t="s">
        <v>996</v>
      </c>
      <c r="H220" s="2" t="s">
        <v>892</v>
      </c>
      <c r="I220" s="2" t="s">
        <v>894</v>
      </c>
      <c r="J220" s="5" t="s">
        <v>933</v>
      </c>
      <c r="K220" s="5">
        <v>4605</v>
      </c>
      <c r="L220" s="5">
        <v>1834</v>
      </c>
      <c r="M220" s="5" t="s">
        <v>923</v>
      </c>
      <c r="N220" s="18">
        <f>_xlfn.IFNA(HLOOKUP(C220,'Year of Experience'!$A$4:$I$6,3,FALSE),"")</f>
        <v>6</v>
      </c>
      <c r="O220" s="5">
        <f t="shared" si="6"/>
        <v>1834</v>
      </c>
      <c r="P220" s="5">
        <f t="shared" si="7"/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</row>
    <row r="221" spans="1:22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2" t="s">
        <v>1002</v>
      </c>
      <c r="H221" s="2" t="s">
        <v>914</v>
      </c>
      <c r="I221" s="2" t="s">
        <v>915</v>
      </c>
      <c r="J221" s="5" t="s">
        <v>1037</v>
      </c>
      <c r="K221" s="5">
        <v>3993</v>
      </c>
      <c r="L221" s="5">
        <v>1338</v>
      </c>
      <c r="M221" s="5" t="s">
        <v>921</v>
      </c>
      <c r="N221" s="18">
        <f>_xlfn.IFNA(HLOOKUP(C221,'Year of Experience'!$A$4:$I$6,3,FALSE),"")</f>
        <v>3</v>
      </c>
      <c r="O221" s="5">
        <f t="shared" si="6"/>
        <v>2676</v>
      </c>
      <c r="P221" s="5">
        <f t="shared" si="7"/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</row>
    <row r="222" spans="1:22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2" t="s">
        <v>1561</v>
      </c>
      <c r="H222" s="2" t="s">
        <v>882</v>
      </c>
      <c r="I222" s="2" t="s">
        <v>884</v>
      </c>
      <c r="J222" s="5" t="s">
        <v>977</v>
      </c>
      <c r="K222" s="5">
        <v>2912</v>
      </c>
      <c r="L222" s="5">
        <v>2328</v>
      </c>
      <c r="M222" s="5" t="s">
        <v>925</v>
      </c>
      <c r="N222" s="18">
        <f>_xlfn.IFNA(HLOOKUP(C222,'Year of Experience'!$A$4:$I$6,3,FALSE),"")</f>
        <v>4</v>
      </c>
      <c r="O222" s="5">
        <f t="shared" si="6"/>
        <v>2328</v>
      </c>
      <c r="P222" s="5">
        <f t="shared" si="7"/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</row>
    <row r="223" spans="1:22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2" t="s">
        <v>995</v>
      </c>
      <c r="H223" s="2" t="s">
        <v>889</v>
      </c>
      <c r="I223" s="2" t="s">
        <v>890</v>
      </c>
      <c r="J223" s="5" t="s">
        <v>1011</v>
      </c>
      <c r="K223" s="5">
        <v>4310</v>
      </c>
      <c r="L223" s="5">
        <v>2350</v>
      </c>
      <c r="M223" s="5" t="s">
        <v>925</v>
      </c>
      <c r="N223" s="18">
        <f>_xlfn.IFNA(HLOOKUP(C223,'Year of Experience'!$A$4:$I$6,3,FALSE),"")</f>
        <v>3</v>
      </c>
      <c r="O223" s="5">
        <f t="shared" si="6"/>
        <v>7050</v>
      </c>
      <c r="P223" s="5">
        <f t="shared" si="7"/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</row>
    <row r="224" spans="1:22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2" t="s">
        <v>1002</v>
      </c>
      <c r="H224" s="2" t="s">
        <v>914</v>
      </c>
      <c r="I224" s="2" t="s">
        <v>915</v>
      </c>
      <c r="J224" s="5" t="s">
        <v>934</v>
      </c>
      <c r="K224" s="5">
        <v>3000</v>
      </c>
      <c r="L224" s="5">
        <v>2148</v>
      </c>
      <c r="M224" s="5" t="s">
        <v>925</v>
      </c>
      <c r="N224" s="18">
        <f>_xlfn.IFNA(HLOOKUP(C224,'Year of Experience'!$A$4:$I$6,3,FALSE),"")</f>
        <v>3</v>
      </c>
      <c r="O224" s="5">
        <f t="shared" si="6"/>
        <v>2148</v>
      </c>
      <c r="P224" s="5">
        <f t="shared" si="7"/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</row>
    <row r="225" spans="1:22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2" t="s">
        <v>990</v>
      </c>
      <c r="H225" s="2" t="s">
        <v>868</v>
      </c>
      <c r="I225" s="2" t="s">
        <v>870</v>
      </c>
      <c r="J225" s="5" t="s">
        <v>1104</v>
      </c>
      <c r="K225" s="5">
        <v>2889</v>
      </c>
      <c r="L225" s="5">
        <v>1384</v>
      </c>
      <c r="M225" s="5" t="s">
        <v>918</v>
      </c>
      <c r="N225" s="18" t="str">
        <f>_xlfn.IFNA(HLOOKUP(C225,'Year of Experience'!$A$4:$I$6,3,FALSE),"")</f>
        <v/>
      </c>
      <c r="O225" s="5">
        <f t="shared" si="6"/>
        <v>2768</v>
      </c>
      <c r="P225" s="5">
        <f t="shared" si="7"/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</row>
    <row r="226" spans="1:22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2" t="s">
        <v>991</v>
      </c>
      <c r="H226" s="2" t="s">
        <v>872</v>
      </c>
      <c r="I226" s="2" t="s">
        <v>874</v>
      </c>
      <c r="J226" s="5" t="s">
        <v>1085</v>
      </c>
      <c r="K226" s="5">
        <v>4239</v>
      </c>
      <c r="L226" s="5">
        <v>1749</v>
      </c>
      <c r="M226" s="5" t="s">
        <v>925</v>
      </c>
      <c r="N226" s="18">
        <f>_xlfn.IFNA(HLOOKUP(C226,'Year of Experience'!$A$4:$I$6,3,FALSE),"")</f>
        <v>4</v>
      </c>
      <c r="O226" s="5">
        <f t="shared" si="6"/>
        <v>1749</v>
      </c>
      <c r="P226" s="5">
        <f t="shared" si="7"/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</row>
    <row r="227" spans="1:22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2" t="s">
        <v>998</v>
      </c>
      <c r="H227" s="2" t="s">
        <v>899</v>
      </c>
      <c r="I227" s="2" t="s">
        <v>901</v>
      </c>
      <c r="J227" s="5" t="s">
        <v>1024</v>
      </c>
      <c r="K227" s="5">
        <v>4392</v>
      </c>
      <c r="L227" s="5">
        <v>1542</v>
      </c>
      <c r="M227" s="5" t="s">
        <v>918</v>
      </c>
      <c r="N227" s="18">
        <f>_xlfn.IFNA(HLOOKUP(C227,'Year of Experience'!$A$4:$I$6,3,FALSE),"")</f>
        <v>3</v>
      </c>
      <c r="O227" s="5">
        <f t="shared" si="6"/>
        <v>1542</v>
      </c>
      <c r="P227" s="5">
        <f t="shared" si="7"/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</row>
    <row r="228" spans="1:22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2" t="s">
        <v>1562</v>
      </c>
      <c r="H228" s="2" t="s">
        <v>864</v>
      </c>
      <c r="I228" s="2" t="s">
        <v>866</v>
      </c>
      <c r="J228" s="5" t="s">
        <v>924</v>
      </c>
      <c r="K228" s="5">
        <v>4706</v>
      </c>
      <c r="L228" s="5">
        <v>1714</v>
      </c>
      <c r="M228" s="5" t="s">
        <v>923</v>
      </c>
      <c r="N228" s="18" t="str">
        <f>_xlfn.IFNA(HLOOKUP(C228,'Year of Experience'!$A$4:$I$6,3,FALSE),"")</f>
        <v/>
      </c>
      <c r="O228" s="5">
        <f t="shared" si="6"/>
        <v>1714</v>
      </c>
      <c r="P228" s="5">
        <f t="shared" si="7"/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</row>
    <row r="229" spans="1:22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2" t="s">
        <v>997</v>
      </c>
      <c r="H229" s="2" t="s">
        <v>896</v>
      </c>
      <c r="I229" s="2" t="s">
        <v>897</v>
      </c>
      <c r="J229" s="5" t="s">
        <v>1003</v>
      </c>
      <c r="K229" s="5">
        <v>3507</v>
      </c>
      <c r="L229" s="5">
        <v>1643</v>
      </c>
      <c r="M229" s="5" t="s">
        <v>923</v>
      </c>
      <c r="N229" s="18">
        <f>_xlfn.IFNA(HLOOKUP(C229,'Year of Experience'!$A$4:$I$6,3,FALSE),"")</f>
        <v>10</v>
      </c>
      <c r="O229" s="5">
        <f t="shared" si="6"/>
        <v>4929</v>
      </c>
      <c r="P229" s="5">
        <f t="shared" si="7"/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</row>
    <row r="230" spans="1:22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2" t="s">
        <v>999</v>
      </c>
      <c r="H230" s="2" t="s">
        <v>903</v>
      </c>
      <c r="I230" s="2" t="s">
        <v>904</v>
      </c>
      <c r="J230" s="5" t="s">
        <v>1060</v>
      </c>
      <c r="K230" s="5">
        <v>3039</v>
      </c>
      <c r="L230" s="5">
        <v>2426</v>
      </c>
      <c r="M230" s="5" t="s">
        <v>925</v>
      </c>
      <c r="N230" s="18">
        <f>_xlfn.IFNA(HLOOKUP(C230,'Year of Experience'!$A$4:$I$6,3,FALSE),"")</f>
        <v>8</v>
      </c>
      <c r="O230" s="5">
        <f t="shared" si="6"/>
        <v>7278</v>
      </c>
      <c r="P230" s="5">
        <f t="shared" si="7"/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</row>
    <row r="231" spans="1:22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2" t="s">
        <v>1561</v>
      </c>
      <c r="H231" s="2" t="s">
        <v>882</v>
      </c>
      <c r="I231" s="2" t="s">
        <v>884</v>
      </c>
      <c r="J231" s="5" t="s">
        <v>1156</v>
      </c>
      <c r="K231" s="5">
        <v>2517</v>
      </c>
      <c r="L231" s="5">
        <v>2149</v>
      </c>
      <c r="M231" s="5" t="s">
        <v>925</v>
      </c>
      <c r="N231" s="18">
        <f>_xlfn.IFNA(HLOOKUP(C231,'Year of Experience'!$A$4:$I$6,3,FALSE),"")</f>
        <v>4</v>
      </c>
      <c r="O231" s="5">
        <f t="shared" si="6"/>
        <v>2149</v>
      </c>
      <c r="P231" s="5">
        <f t="shared" si="7"/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</row>
    <row r="232" spans="1:22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2" t="s">
        <v>999</v>
      </c>
      <c r="H232" s="2" t="s">
        <v>903</v>
      </c>
      <c r="I232" s="2" t="s">
        <v>904</v>
      </c>
      <c r="J232" s="5" t="s">
        <v>1115</v>
      </c>
      <c r="K232" s="5">
        <v>3295</v>
      </c>
      <c r="L232" s="5">
        <v>1841</v>
      </c>
      <c r="M232" s="5" t="s">
        <v>923</v>
      </c>
      <c r="N232" s="18">
        <f>_xlfn.IFNA(HLOOKUP(C232,'Year of Experience'!$A$4:$I$6,3,FALSE),"")</f>
        <v>10</v>
      </c>
      <c r="O232" s="5">
        <f t="shared" si="6"/>
        <v>1841</v>
      </c>
      <c r="P232" s="5">
        <f t="shared" si="7"/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</row>
    <row r="233" spans="1:22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2" t="s">
        <v>996</v>
      </c>
      <c r="H233" s="2" t="s">
        <v>892</v>
      </c>
      <c r="I233" s="2" t="s">
        <v>894</v>
      </c>
      <c r="J233" s="5" t="s">
        <v>1062</v>
      </c>
      <c r="K233" s="5">
        <v>2850</v>
      </c>
      <c r="L233" s="5">
        <v>2007</v>
      </c>
      <c r="M233" s="5" t="s">
        <v>925</v>
      </c>
      <c r="N233" s="18">
        <f>_xlfn.IFNA(HLOOKUP(C233,'Year of Experience'!$A$4:$I$6,3,FALSE),"")</f>
        <v>5</v>
      </c>
      <c r="O233" s="5">
        <f t="shared" si="6"/>
        <v>6021</v>
      </c>
      <c r="P233" s="5">
        <f t="shared" si="7"/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</row>
    <row r="234" spans="1:22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2" t="s">
        <v>998</v>
      </c>
      <c r="H234" s="2" t="s">
        <v>899</v>
      </c>
      <c r="I234" s="2" t="s">
        <v>901</v>
      </c>
      <c r="J234" s="5" t="s">
        <v>1189</v>
      </c>
      <c r="K234" s="5">
        <v>4476</v>
      </c>
      <c r="L234" s="5">
        <v>2494</v>
      </c>
      <c r="M234" s="5" t="s">
        <v>918</v>
      </c>
      <c r="N234" s="18">
        <f>_xlfn.IFNA(HLOOKUP(C234,'Year of Experience'!$A$4:$I$6,3,FALSE),"")</f>
        <v>4</v>
      </c>
      <c r="O234" s="5">
        <f t="shared" si="6"/>
        <v>7482</v>
      </c>
      <c r="P234" s="5">
        <f t="shared" si="7"/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</row>
    <row r="235" spans="1:22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2" t="s">
        <v>995</v>
      </c>
      <c r="H235" s="2" t="s">
        <v>889</v>
      </c>
      <c r="I235" s="2" t="s">
        <v>890</v>
      </c>
      <c r="J235" s="5" t="s">
        <v>1179</v>
      </c>
      <c r="K235" s="5">
        <v>2738</v>
      </c>
      <c r="L235" s="5">
        <v>1737</v>
      </c>
      <c r="M235" s="5" t="s">
        <v>918</v>
      </c>
      <c r="N235" s="18" t="str">
        <f>_xlfn.IFNA(HLOOKUP(C235,'Year of Experience'!$A$4:$I$6,3,FALSE),"")</f>
        <v/>
      </c>
      <c r="O235" s="5">
        <f t="shared" si="6"/>
        <v>1737</v>
      </c>
      <c r="P235" s="5">
        <f t="shared" si="7"/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</row>
    <row r="236" spans="1:22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2" t="s">
        <v>994</v>
      </c>
      <c r="H236" s="2" t="s">
        <v>886</v>
      </c>
      <c r="I236" s="2" t="s">
        <v>887</v>
      </c>
      <c r="J236" s="5" t="s">
        <v>975</v>
      </c>
      <c r="K236" s="5">
        <v>3717</v>
      </c>
      <c r="L236" s="5">
        <v>2146</v>
      </c>
      <c r="M236" s="5" t="s">
        <v>923</v>
      </c>
      <c r="N236" s="18">
        <f>_xlfn.IFNA(HLOOKUP(C236,'Year of Experience'!$A$4:$I$6,3,FALSE),"")</f>
        <v>5</v>
      </c>
      <c r="O236" s="5">
        <f t="shared" si="6"/>
        <v>2146</v>
      </c>
      <c r="P236" s="5">
        <f t="shared" si="7"/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</row>
    <row r="237" spans="1:22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2" t="s">
        <v>996</v>
      </c>
      <c r="H237" s="2" t="s">
        <v>892</v>
      </c>
      <c r="I237" s="2" t="s">
        <v>894</v>
      </c>
      <c r="J237" s="5" t="s">
        <v>1028</v>
      </c>
      <c r="K237" s="5">
        <v>4051</v>
      </c>
      <c r="L237" s="5">
        <v>1962</v>
      </c>
      <c r="M237" s="5" t="s">
        <v>925</v>
      </c>
      <c r="N237" s="18">
        <f>_xlfn.IFNA(HLOOKUP(C237,'Year of Experience'!$A$4:$I$6,3,FALSE),"")</f>
        <v>4</v>
      </c>
      <c r="O237" s="5">
        <f t="shared" si="6"/>
        <v>5886</v>
      </c>
      <c r="P237" s="5">
        <f t="shared" si="7"/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</row>
    <row r="238" spans="1:22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2" t="s">
        <v>993</v>
      </c>
      <c r="H238" s="2" t="s">
        <v>878</v>
      </c>
      <c r="I238" s="2" t="s">
        <v>880</v>
      </c>
      <c r="J238" s="5" t="s">
        <v>1109</v>
      </c>
      <c r="K238" s="5">
        <v>3573</v>
      </c>
      <c r="L238" s="5">
        <v>1857</v>
      </c>
      <c r="M238" s="5" t="s">
        <v>918</v>
      </c>
      <c r="N238" s="18">
        <f>_xlfn.IFNA(HLOOKUP(C238,'Year of Experience'!$A$4:$I$6,3,FALSE),"")</f>
        <v>8</v>
      </c>
      <c r="O238" s="5">
        <f t="shared" si="6"/>
        <v>1857</v>
      </c>
      <c r="P238" s="5">
        <f t="shared" si="7"/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</row>
    <row r="239" spans="1:22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2" t="s">
        <v>992</v>
      </c>
      <c r="H239" s="2" t="s">
        <v>864</v>
      </c>
      <c r="I239" s="2" t="s">
        <v>876</v>
      </c>
      <c r="J239" s="5" t="s">
        <v>1088</v>
      </c>
      <c r="K239" s="5">
        <v>2523</v>
      </c>
      <c r="L239" s="5">
        <v>1665</v>
      </c>
      <c r="M239" s="5" t="s">
        <v>918</v>
      </c>
      <c r="N239" s="18">
        <f>_xlfn.IFNA(HLOOKUP(C239,'Year of Experience'!$A$4:$I$6,3,FALSE),"")</f>
        <v>8</v>
      </c>
      <c r="O239" s="5">
        <f t="shared" si="6"/>
        <v>1665</v>
      </c>
      <c r="P239" s="5">
        <f t="shared" si="7"/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</row>
    <row r="240" spans="1:22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2" t="s">
        <v>1561</v>
      </c>
      <c r="H240" s="2" t="s">
        <v>882</v>
      </c>
      <c r="I240" s="2" t="s">
        <v>884</v>
      </c>
      <c r="J240" s="5" t="s">
        <v>1028</v>
      </c>
      <c r="K240" s="5">
        <v>4051</v>
      </c>
      <c r="L240" s="5">
        <v>1962</v>
      </c>
      <c r="M240" s="5" t="s">
        <v>925</v>
      </c>
      <c r="N240" s="18" t="str">
        <f>_xlfn.IFNA(HLOOKUP(C240,'Year of Experience'!$A$4:$I$6,3,FALSE),"")</f>
        <v/>
      </c>
      <c r="O240" s="5">
        <f t="shared" si="6"/>
        <v>1962</v>
      </c>
      <c r="P240" s="5">
        <f t="shared" si="7"/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</row>
    <row r="241" spans="1:22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2" t="s">
        <v>1562</v>
      </c>
      <c r="H241" s="2" t="s">
        <v>864</v>
      </c>
      <c r="I241" s="2" t="s">
        <v>866</v>
      </c>
      <c r="J241" s="5" t="s">
        <v>1096</v>
      </c>
      <c r="K241" s="5">
        <v>4741</v>
      </c>
      <c r="L241" s="5">
        <v>1849</v>
      </c>
      <c r="M241" s="5" t="s">
        <v>923</v>
      </c>
      <c r="N241" s="18">
        <f>_xlfn.IFNA(HLOOKUP(C241,'Year of Experience'!$A$4:$I$6,3,FALSE),"")</f>
        <v>3</v>
      </c>
      <c r="O241" s="5">
        <f t="shared" si="6"/>
        <v>1849</v>
      </c>
      <c r="P241" s="5">
        <f t="shared" si="7"/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</row>
    <row r="242" spans="1:22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2" t="s">
        <v>1002</v>
      </c>
      <c r="H242" s="2" t="s">
        <v>914</v>
      </c>
      <c r="I242" s="2" t="s">
        <v>915</v>
      </c>
      <c r="J242" s="5" t="s">
        <v>1025</v>
      </c>
      <c r="K242" s="5">
        <v>4765</v>
      </c>
      <c r="L242" s="5">
        <v>1286</v>
      </c>
      <c r="M242" s="5" t="s">
        <v>923</v>
      </c>
      <c r="N242" s="18">
        <f>_xlfn.IFNA(HLOOKUP(C242,'Year of Experience'!$A$4:$I$6,3,FALSE),"")</f>
        <v>10</v>
      </c>
      <c r="O242" s="5">
        <f t="shared" si="6"/>
        <v>1286</v>
      </c>
      <c r="P242" s="5">
        <f t="shared" si="7"/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</row>
    <row r="243" spans="1:22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2" t="s">
        <v>997</v>
      </c>
      <c r="H243" s="2" t="s">
        <v>896</v>
      </c>
      <c r="I243" s="2" t="s">
        <v>897</v>
      </c>
      <c r="J243" s="5" t="s">
        <v>1125</v>
      </c>
      <c r="K243" s="5">
        <v>3421</v>
      </c>
      <c r="L243" s="5">
        <v>1370</v>
      </c>
      <c r="M243" s="5" t="s">
        <v>923</v>
      </c>
      <c r="N243" s="18">
        <f>_xlfn.IFNA(HLOOKUP(C243,'Year of Experience'!$A$4:$I$6,3,FALSE),"")</f>
        <v>4</v>
      </c>
      <c r="O243" s="5">
        <f t="shared" si="6"/>
        <v>1370</v>
      </c>
      <c r="P243" s="5">
        <f t="shared" si="7"/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</row>
    <row r="244" spans="1:22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2" t="s">
        <v>990</v>
      </c>
      <c r="H244" s="2" t="s">
        <v>868</v>
      </c>
      <c r="I244" s="2" t="s">
        <v>870</v>
      </c>
      <c r="J244" s="5" t="s">
        <v>1005</v>
      </c>
      <c r="K244" s="5">
        <v>3408</v>
      </c>
      <c r="L244" s="5">
        <v>2467</v>
      </c>
      <c r="M244" s="5" t="s">
        <v>918</v>
      </c>
      <c r="N244" s="18">
        <f>_xlfn.IFNA(HLOOKUP(C244,'Year of Experience'!$A$4:$I$6,3,FALSE),"")</f>
        <v>4</v>
      </c>
      <c r="O244" s="5">
        <f t="shared" si="6"/>
        <v>2467</v>
      </c>
      <c r="P244" s="5">
        <f t="shared" si="7"/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</row>
    <row r="245" spans="1:22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2" t="s">
        <v>1561</v>
      </c>
      <c r="H245" s="2" t="s">
        <v>882</v>
      </c>
      <c r="I245" s="2" t="s">
        <v>884</v>
      </c>
      <c r="J245" s="5" t="s">
        <v>1022</v>
      </c>
      <c r="K245" s="5">
        <v>3018</v>
      </c>
      <c r="L245" s="5">
        <v>1286</v>
      </c>
      <c r="M245" s="5" t="s">
        <v>918</v>
      </c>
      <c r="N245" s="18">
        <f>_xlfn.IFNA(HLOOKUP(C245,'Year of Experience'!$A$4:$I$6,3,FALSE),"")</f>
        <v>8</v>
      </c>
      <c r="O245" s="5">
        <f t="shared" si="6"/>
        <v>1286</v>
      </c>
      <c r="P245" s="5">
        <f t="shared" si="7"/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</row>
    <row r="246" spans="1:22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2" t="s">
        <v>999</v>
      </c>
      <c r="H246" s="2" t="s">
        <v>903</v>
      </c>
      <c r="I246" s="2" t="s">
        <v>904</v>
      </c>
      <c r="J246" s="5" t="s">
        <v>1071</v>
      </c>
      <c r="K246" s="5">
        <v>4928</v>
      </c>
      <c r="L246" s="5">
        <v>2101</v>
      </c>
      <c r="M246" s="5" t="s">
        <v>918</v>
      </c>
      <c r="N246" s="18">
        <f>_xlfn.IFNA(HLOOKUP(C246,'Year of Experience'!$A$4:$I$6,3,FALSE),"")</f>
        <v>5</v>
      </c>
      <c r="O246" s="5">
        <f t="shared" si="6"/>
        <v>2101</v>
      </c>
      <c r="P246" s="5">
        <f t="shared" si="7"/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</row>
    <row r="247" spans="1:22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2" t="s">
        <v>1002</v>
      </c>
      <c r="H247" s="2" t="s">
        <v>914</v>
      </c>
      <c r="I247" s="2" t="s">
        <v>915</v>
      </c>
      <c r="J247" s="5" t="s">
        <v>1129</v>
      </c>
      <c r="K247" s="5">
        <v>4757</v>
      </c>
      <c r="L247" s="5">
        <v>1534</v>
      </c>
      <c r="M247" s="5" t="s">
        <v>918</v>
      </c>
      <c r="N247" s="18">
        <f>_xlfn.IFNA(HLOOKUP(C247,'Year of Experience'!$A$4:$I$6,3,FALSE),"")</f>
        <v>5</v>
      </c>
      <c r="O247" s="5">
        <f t="shared" si="6"/>
        <v>3068</v>
      </c>
      <c r="P247" s="5">
        <f t="shared" si="7"/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</row>
    <row r="248" spans="1:22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2" t="s">
        <v>999</v>
      </c>
      <c r="H248" s="2" t="s">
        <v>903</v>
      </c>
      <c r="I248" s="2" t="s">
        <v>904</v>
      </c>
      <c r="J248" s="5" t="s">
        <v>1153</v>
      </c>
      <c r="K248" s="5">
        <v>2902</v>
      </c>
      <c r="L248" s="5">
        <v>1633</v>
      </c>
      <c r="M248" s="5" t="s">
        <v>923</v>
      </c>
      <c r="N248" s="18">
        <f>_xlfn.IFNA(HLOOKUP(C248,'Year of Experience'!$A$4:$I$6,3,FALSE),"")</f>
        <v>4</v>
      </c>
      <c r="O248" s="5">
        <f t="shared" si="6"/>
        <v>1633</v>
      </c>
      <c r="P248" s="5">
        <f t="shared" si="7"/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</row>
    <row r="249" spans="1:22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2" t="s">
        <v>1561</v>
      </c>
      <c r="H249" s="2" t="s">
        <v>882</v>
      </c>
      <c r="I249" s="2" t="s">
        <v>884</v>
      </c>
      <c r="J249" s="5" t="s">
        <v>1029</v>
      </c>
      <c r="K249" s="5">
        <v>3413</v>
      </c>
      <c r="L249" s="5">
        <v>1700</v>
      </c>
      <c r="M249" s="5" t="s">
        <v>918</v>
      </c>
      <c r="N249" s="18">
        <f>_xlfn.IFNA(HLOOKUP(C249,'Year of Experience'!$A$4:$I$6,3,FALSE),"")</f>
        <v>4</v>
      </c>
      <c r="O249" s="5">
        <f t="shared" si="6"/>
        <v>1700</v>
      </c>
      <c r="P249" s="5">
        <f t="shared" si="7"/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</row>
    <row r="250" spans="1:22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2" t="s">
        <v>998</v>
      </c>
      <c r="H250" s="2" t="s">
        <v>899</v>
      </c>
      <c r="I250" s="2" t="s">
        <v>901</v>
      </c>
      <c r="J250" s="5" t="s">
        <v>1123</v>
      </c>
      <c r="K250" s="5">
        <v>4927</v>
      </c>
      <c r="L250" s="5">
        <v>2034</v>
      </c>
      <c r="M250" s="5" t="s">
        <v>925</v>
      </c>
      <c r="N250" s="18">
        <f>_xlfn.IFNA(HLOOKUP(C250,'Year of Experience'!$A$4:$I$6,3,FALSE),"")</f>
        <v>4</v>
      </c>
      <c r="O250" s="5">
        <f t="shared" si="6"/>
        <v>2034</v>
      </c>
      <c r="P250" s="5">
        <f t="shared" si="7"/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</row>
    <row r="251" spans="1:22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2" t="s">
        <v>996</v>
      </c>
      <c r="H251" s="2" t="s">
        <v>892</v>
      </c>
      <c r="I251" s="2" t="s">
        <v>894</v>
      </c>
      <c r="J251" s="5" t="s">
        <v>944</v>
      </c>
      <c r="K251" s="5">
        <v>4891</v>
      </c>
      <c r="L251" s="5">
        <v>1745</v>
      </c>
      <c r="M251" s="5" t="s">
        <v>925</v>
      </c>
      <c r="N251" s="18">
        <f>_xlfn.IFNA(HLOOKUP(C251,'Year of Experience'!$A$4:$I$6,3,FALSE),"")</f>
        <v>5</v>
      </c>
      <c r="O251" s="5">
        <f t="shared" si="6"/>
        <v>1745</v>
      </c>
      <c r="P251" s="5">
        <f t="shared" si="7"/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</row>
    <row r="252" spans="1:22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2" t="s">
        <v>1002</v>
      </c>
      <c r="H252" s="2" t="s">
        <v>914</v>
      </c>
      <c r="I252" s="2" t="s">
        <v>915</v>
      </c>
      <c r="J252" s="5" t="s">
        <v>1196</v>
      </c>
      <c r="K252" s="5">
        <v>3878</v>
      </c>
      <c r="L252" s="5">
        <v>2236</v>
      </c>
      <c r="M252" s="5" t="s">
        <v>918</v>
      </c>
      <c r="N252" s="18">
        <f>_xlfn.IFNA(HLOOKUP(C252,'Year of Experience'!$A$4:$I$6,3,FALSE),"")</f>
        <v>10</v>
      </c>
      <c r="O252" s="5">
        <f t="shared" si="6"/>
        <v>2236</v>
      </c>
      <c r="P252" s="5">
        <f t="shared" si="7"/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</row>
    <row r="253" spans="1:22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2" t="s">
        <v>999</v>
      </c>
      <c r="H253" s="2" t="s">
        <v>903</v>
      </c>
      <c r="I253" s="2" t="s">
        <v>904</v>
      </c>
      <c r="J253" s="5" t="s">
        <v>1165</v>
      </c>
      <c r="K253" s="5">
        <v>3644</v>
      </c>
      <c r="L253" s="5">
        <v>1954</v>
      </c>
      <c r="M253" s="5" t="s">
        <v>920</v>
      </c>
      <c r="N253" s="18">
        <f>_xlfn.IFNA(HLOOKUP(C253,'Year of Experience'!$A$4:$I$6,3,FALSE),"")</f>
        <v>8</v>
      </c>
      <c r="O253" s="5">
        <f t="shared" si="6"/>
        <v>46896</v>
      </c>
      <c r="P253" s="5">
        <f t="shared" si="7"/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</row>
    <row r="254" spans="1:22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2" t="s">
        <v>1562</v>
      </c>
      <c r="H254" s="2" t="s">
        <v>864</v>
      </c>
      <c r="I254" s="2" t="s">
        <v>866</v>
      </c>
      <c r="J254" s="5" t="s">
        <v>1222</v>
      </c>
      <c r="K254" s="5">
        <v>3508</v>
      </c>
      <c r="L254" s="5">
        <v>1212</v>
      </c>
      <c r="M254" s="5" t="s">
        <v>918</v>
      </c>
      <c r="N254" s="18">
        <f>_xlfn.IFNA(HLOOKUP(C254,'Year of Experience'!$A$4:$I$6,3,FALSE),"")</f>
        <v>8</v>
      </c>
      <c r="O254" s="5">
        <f t="shared" si="6"/>
        <v>1212</v>
      </c>
      <c r="P254" s="5">
        <f t="shared" si="7"/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</row>
    <row r="255" spans="1:22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2" t="s">
        <v>1001</v>
      </c>
      <c r="H255" s="2" t="s">
        <v>910</v>
      </c>
      <c r="I255" s="2" t="s">
        <v>912</v>
      </c>
      <c r="J255" s="5" t="s">
        <v>1176</v>
      </c>
      <c r="K255" s="5">
        <v>4220</v>
      </c>
      <c r="L255" s="5">
        <v>1493</v>
      </c>
      <c r="M255" s="5" t="s">
        <v>918</v>
      </c>
      <c r="N255" s="18">
        <f>_xlfn.IFNA(HLOOKUP(C255,'Year of Experience'!$A$4:$I$6,3,FALSE),"")</f>
        <v>4</v>
      </c>
      <c r="O255" s="5">
        <f t="shared" si="6"/>
        <v>1493</v>
      </c>
      <c r="P255" s="5">
        <f t="shared" si="7"/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</row>
    <row r="256" spans="1:22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2" t="s">
        <v>1000</v>
      </c>
      <c r="H256" s="2" t="s">
        <v>906</v>
      </c>
      <c r="I256" s="2" t="s">
        <v>908</v>
      </c>
      <c r="J256" s="5" t="s">
        <v>1211</v>
      </c>
      <c r="K256" s="5">
        <v>4050</v>
      </c>
      <c r="L256" s="5">
        <v>1241</v>
      </c>
      <c r="M256" s="5" t="s">
        <v>918</v>
      </c>
      <c r="N256" s="18" t="str">
        <f>_xlfn.IFNA(HLOOKUP(C256,'Year of Experience'!$A$4:$I$6,3,FALSE),"")</f>
        <v/>
      </c>
      <c r="O256" s="5">
        <f t="shared" si="6"/>
        <v>1241</v>
      </c>
      <c r="P256" s="5">
        <f t="shared" si="7"/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</row>
    <row r="257" spans="1:22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2" t="s">
        <v>1002</v>
      </c>
      <c r="H257" s="2" t="s">
        <v>914</v>
      </c>
      <c r="I257" s="2" t="s">
        <v>915</v>
      </c>
      <c r="J257" s="5" t="s">
        <v>930</v>
      </c>
      <c r="K257" s="5">
        <v>4724</v>
      </c>
      <c r="L257" s="5">
        <v>2467</v>
      </c>
      <c r="M257" s="5" t="s">
        <v>918</v>
      </c>
      <c r="N257" s="18">
        <f>_xlfn.IFNA(HLOOKUP(C257,'Year of Experience'!$A$4:$I$6,3,FALSE),"")</f>
        <v>8</v>
      </c>
      <c r="O257" s="5">
        <f t="shared" si="6"/>
        <v>2467</v>
      </c>
      <c r="P257" s="5">
        <f t="shared" si="7"/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</row>
    <row r="258" spans="1:22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2" t="s">
        <v>1562</v>
      </c>
      <c r="H258" s="2" t="s">
        <v>864</v>
      </c>
      <c r="I258" s="2" t="s">
        <v>866</v>
      </c>
      <c r="J258" s="5" t="s">
        <v>1223</v>
      </c>
      <c r="K258" s="5">
        <v>4172</v>
      </c>
      <c r="L258" s="5">
        <v>1415</v>
      </c>
      <c r="M258" s="5" t="s">
        <v>918</v>
      </c>
      <c r="N258" s="18">
        <f>_xlfn.IFNA(HLOOKUP(C258,'Year of Experience'!$A$4:$I$6,3,FALSE),"")</f>
        <v>6</v>
      </c>
      <c r="O258" s="5">
        <f t="shared" si="6"/>
        <v>2830</v>
      </c>
      <c r="P258" s="5">
        <f t="shared" si="7"/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</row>
    <row r="259" spans="1:22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2" t="s">
        <v>995</v>
      </c>
      <c r="H259" s="2" t="s">
        <v>889</v>
      </c>
      <c r="I259" s="2" t="s">
        <v>890</v>
      </c>
      <c r="J259" s="5" t="s">
        <v>952</v>
      </c>
      <c r="K259" s="5">
        <v>2529</v>
      </c>
      <c r="L259" s="5">
        <v>1630</v>
      </c>
      <c r="M259" s="5" t="s">
        <v>918</v>
      </c>
      <c r="N259" s="18">
        <f>_xlfn.IFNA(HLOOKUP(C259,'Year of Experience'!$A$4:$I$6,3,FALSE),"")</f>
        <v>6</v>
      </c>
      <c r="O259" s="5">
        <f t="shared" ref="O259:O322" si="8">L259*F259</f>
        <v>3260</v>
      </c>
      <c r="P259" s="5">
        <f t="shared" ref="P259:P322" si="9">K259*F259</f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</row>
    <row r="260" spans="1:22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2" t="s">
        <v>1561</v>
      </c>
      <c r="H260" s="2" t="s">
        <v>882</v>
      </c>
      <c r="I260" s="2" t="s">
        <v>884</v>
      </c>
      <c r="J260" s="5" t="s">
        <v>968</v>
      </c>
      <c r="K260" s="5">
        <v>3491</v>
      </c>
      <c r="L260" s="5">
        <v>1257</v>
      </c>
      <c r="M260" s="5" t="s">
        <v>923</v>
      </c>
      <c r="N260" s="18">
        <f>_xlfn.IFNA(HLOOKUP(C260,'Year of Experience'!$A$4:$I$6,3,FALSE),"")</f>
        <v>4</v>
      </c>
      <c r="O260" s="5">
        <f t="shared" si="8"/>
        <v>1257</v>
      </c>
      <c r="P260" s="5">
        <f t="shared" si="9"/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</row>
    <row r="261" spans="1:22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2" t="s">
        <v>996</v>
      </c>
      <c r="H261" s="2" t="s">
        <v>892</v>
      </c>
      <c r="I261" s="2" t="s">
        <v>894</v>
      </c>
      <c r="J261" s="5" t="s">
        <v>1066</v>
      </c>
      <c r="K261" s="5">
        <v>4220</v>
      </c>
      <c r="L261" s="5">
        <v>1635</v>
      </c>
      <c r="M261" s="5" t="s">
        <v>918</v>
      </c>
      <c r="N261" s="18">
        <f>_xlfn.IFNA(HLOOKUP(C261,'Year of Experience'!$A$4:$I$6,3,FALSE),"")</f>
        <v>5</v>
      </c>
      <c r="O261" s="5">
        <f t="shared" si="8"/>
        <v>3270</v>
      </c>
      <c r="P261" s="5">
        <f t="shared" si="9"/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</row>
    <row r="262" spans="1:22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2" t="s">
        <v>996</v>
      </c>
      <c r="H262" s="2" t="s">
        <v>892</v>
      </c>
      <c r="I262" s="2" t="s">
        <v>894</v>
      </c>
      <c r="J262" s="5" t="s">
        <v>1006</v>
      </c>
      <c r="K262" s="5">
        <v>3377</v>
      </c>
      <c r="L262" s="5">
        <v>2112</v>
      </c>
      <c r="M262" s="5" t="s">
        <v>923</v>
      </c>
      <c r="N262" s="18">
        <f>_xlfn.IFNA(HLOOKUP(C262,'Year of Experience'!$A$4:$I$6,3,FALSE),"")</f>
        <v>4</v>
      </c>
      <c r="O262" s="5">
        <f t="shared" si="8"/>
        <v>6336</v>
      </c>
      <c r="P262" s="5">
        <f t="shared" si="9"/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</row>
    <row r="263" spans="1:22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2" t="s">
        <v>1561</v>
      </c>
      <c r="H263" s="2" t="s">
        <v>882</v>
      </c>
      <c r="I263" s="2" t="s">
        <v>884</v>
      </c>
      <c r="J263" s="5" t="s">
        <v>1189</v>
      </c>
      <c r="K263" s="5">
        <v>4476</v>
      </c>
      <c r="L263" s="5">
        <v>2494</v>
      </c>
      <c r="M263" s="5" t="s">
        <v>918</v>
      </c>
      <c r="N263" s="18">
        <f>_xlfn.IFNA(HLOOKUP(C263,'Year of Experience'!$A$4:$I$6,3,FALSE),"")</f>
        <v>4</v>
      </c>
      <c r="O263" s="5">
        <f t="shared" si="8"/>
        <v>2494</v>
      </c>
      <c r="P263" s="5">
        <f t="shared" si="9"/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</row>
    <row r="264" spans="1:22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2" t="s">
        <v>991</v>
      </c>
      <c r="H264" s="2" t="s">
        <v>872</v>
      </c>
      <c r="I264" s="2" t="s">
        <v>874</v>
      </c>
      <c r="J264" s="5" t="s">
        <v>1227</v>
      </c>
      <c r="K264" s="5">
        <v>3056</v>
      </c>
      <c r="L264" s="5">
        <v>1830</v>
      </c>
      <c r="M264" s="5" t="s">
        <v>918</v>
      </c>
      <c r="N264" s="18">
        <f>_xlfn.IFNA(HLOOKUP(C264,'Year of Experience'!$A$4:$I$6,3,FALSE),"")</f>
        <v>6</v>
      </c>
      <c r="O264" s="5">
        <f t="shared" si="8"/>
        <v>1830</v>
      </c>
      <c r="P264" s="5">
        <f t="shared" si="9"/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</row>
    <row r="265" spans="1:22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2" t="s">
        <v>999</v>
      </c>
      <c r="H265" s="2" t="s">
        <v>903</v>
      </c>
      <c r="I265" s="2" t="s">
        <v>904</v>
      </c>
      <c r="J265" s="5" t="s">
        <v>1064</v>
      </c>
      <c r="K265" s="5">
        <v>2645</v>
      </c>
      <c r="L265" s="5">
        <v>1547</v>
      </c>
      <c r="M265" s="5" t="s">
        <v>923</v>
      </c>
      <c r="N265" s="18">
        <f>_xlfn.IFNA(HLOOKUP(C265,'Year of Experience'!$A$4:$I$6,3,FALSE),"")</f>
        <v>3</v>
      </c>
      <c r="O265" s="5">
        <f t="shared" si="8"/>
        <v>3094</v>
      </c>
      <c r="P265" s="5">
        <f t="shared" si="9"/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</row>
    <row r="266" spans="1:22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2" t="s">
        <v>1002</v>
      </c>
      <c r="H266" s="2" t="s">
        <v>914</v>
      </c>
      <c r="I266" s="2" t="s">
        <v>915</v>
      </c>
      <c r="J266" s="5" t="s">
        <v>982</v>
      </c>
      <c r="K266" s="5">
        <v>2803</v>
      </c>
      <c r="L266" s="5">
        <v>1344</v>
      </c>
      <c r="M266" s="5" t="s">
        <v>918</v>
      </c>
      <c r="N266" s="18">
        <f>_xlfn.IFNA(HLOOKUP(C266,'Year of Experience'!$A$4:$I$6,3,FALSE),"")</f>
        <v>6</v>
      </c>
      <c r="O266" s="5">
        <f t="shared" si="8"/>
        <v>2688</v>
      </c>
      <c r="P266" s="5">
        <f t="shared" si="9"/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</row>
    <row r="267" spans="1:22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2" t="s">
        <v>996</v>
      </c>
      <c r="H267" s="2" t="s">
        <v>892</v>
      </c>
      <c r="I267" s="2" t="s">
        <v>894</v>
      </c>
      <c r="J267" s="5" t="s">
        <v>968</v>
      </c>
      <c r="K267" s="5">
        <v>3491</v>
      </c>
      <c r="L267" s="5">
        <v>1257</v>
      </c>
      <c r="M267" s="5" t="s">
        <v>923</v>
      </c>
      <c r="N267" s="18">
        <f>_xlfn.IFNA(HLOOKUP(C267,'Year of Experience'!$A$4:$I$6,3,FALSE),"")</f>
        <v>5</v>
      </c>
      <c r="O267" s="5">
        <f t="shared" si="8"/>
        <v>2514</v>
      </c>
      <c r="P267" s="5">
        <f t="shared" si="9"/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</row>
    <row r="268" spans="1:22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2" t="s">
        <v>995</v>
      </c>
      <c r="H268" s="2" t="s">
        <v>889</v>
      </c>
      <c r="I268" s="2" t="s">
        <v>890</v>
      </c>
      <c r="J268" s="5" t="s">
        <v>936</v>
      </c>
      <c r="K268" s="5">
        <v>4481</v>
      </c>
      <c r="L268" s="5">
        <v>2114</v>
      </c>
      <c r="M268" s="5" t="s">
        <v>918</v>
      </c>
      <c r="N268" s="18">
        <f>_xlfn.IFNA(HLOOKUP(C268,'Year of Experience'!$A$4:$I$6,3,FALSE),"")</f>
        <v>5</v>
      </c>
      <c r="O268" s="5">
        <f t="shared" si="8"/>
        <v>4228</v>
      </c>
      <c r="P268" s="5">
        <f t="shared" si="9"/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</row>
    <row r="269" spans="1:22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2" t="s">
        <v>998</v>
      </c>
      <c r="H269" s="2" t="s">
        <v>899</v>
      </c>
      <c r="I269" s="2" t="s">
        <v>901</v>
      </c>
      <c r="J269" s="5" t="s">
        <v>1196</v>
      </c>
      <c r="K269" s="5">
        <v>3878</v>
      </c>
      <c r="L269" s="5">
        <v>2236</v>
      </c>
      <c r="M269" s="5" t="s">
        <v>918</v>
      </c>
      <c r="N269" s="18">
        <f>_xlfn.IFNA(HLOOKUP(C269,'Year of Experience'!$A$4:$I$6,3,FALSE),"")</f>
        <v>10</v>
      </c>
      <c r="O269" s="5">
        <f t="shared" si="8"/>
        <v>2236</v>
      </c>
      <c r="P269" s="5">
        <f t="shared" si="9"/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</row>
    <row r="270" spans="1:22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2" t="s">
        <v>997</v>
      </c>
      <c r="H270" s="2" t="s">
        <v>896</v>
      </c>
      <c r="I270" s="2" t="s">
        <v>897</v>
      </c>
      <c r="J270" s="5" t="s">
        <v>949</v>
      </c>
      <c r="K270" s="5">
        <v>2553</v>
      </c>
      <c r="L270" s="5">
        <v>1638</v>
      </c>
      <c r="M270" s="5" t="s">
        <v>920</v>
      </c>
      <c r="N270" s="18">
        <f>_xlfn.IFNA(HLOOKUP(C270,'Year of Experience'!$A$4:$I$6,3,FALSE),"")</f>
        <v>4</v>
      </c>
      <c r="O270" s="5">
        <f t="shared" si="8"/>
        <v>3276</v>
      </c>
      <c r="P270" s="5">
        <f t="shared" si="9"/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</row>
    <row r="271" spans="1:22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2" t="s">
        <v>997</v>
      </c>
      <c r="H271" s="2" t="s">
        <v>896</v>
      </c>
      <c r="I271" s="2" t="s">
        <v>897</v>
      </c>
      <c r="J271" s="5" t="s">
        <v>956</v>
      </c>
      <c r="K271" s="5">
        <v>3112</v>
      </c>
      <c r="L271" s="5">
        <v>1766</v>
      </c>
      <c r="M271" s="5" t="s">
        <v>918</v>
      </c>
      <c r="N271" s="18">
        <f>_xlfn.IFNA(HLOOKUP(C271,'Year of Experience'!$A$4:$I$6,3,FALSE),"")</f>
        <v>4</v>
      </c>
      <c r="O271" s="5">
        <f t="shared" si="8"/>
        <v>3532</v>
      </c>
      <c r="P271" s="5">
        <f t="shared" si="9"/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</row>
    <row r="272" spans="1:22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2" t="s">
        <v>1001</v>
      </c>
      <c r="H272" s="2" t="s">
        <v>910</v>
      </c>
      <c r="I272" s="2" t="s">
        <v>912</v>
      </c>
      <c r="J272" s="5" t="s">
        <v>1110</v>
      </c>
      <c r="K272" s="5">
        <v>4224</v>
      </c>
      <c r="L272" s="5">
        <v>2048</v>
      </c>
      <c r="M272" s="5" t="s">
        <v>923</v>
      </c>
      <c r="N272" s="18">
        <f>_xlfn.IFNA(HLOOKUP(C272,'Year of Experience'!$A$4:$I$6,3,FALSE),"")</f>
        <v>4</v>
      </c>
      <c r="O272" s="5">
        <f t="shared" si="8"/>
        <v>4096</v>
      </c>
      <c r="P272" s="5">
        <f t="shared" si="9"/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</row>
    <row r="273" spans="1:22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2" t="s">
        <v>1002</v>
      </c>
      <c r="H273" s="2" t="s">
        <v>914</v>
      </c>
      <c r="I273" s="2" t="s">
        <v>915</v>
      </c>
      <c r="J273" s="5" t="s">
        <v>1076</v>
      </c>
      <c r="K273" s="5">
        <v>2628</v>
      </c>
      <c r="L273" s="5">
        <v>1803</v>
      </c>
      <c r="M273" s="5" t="s">
        <v>918</v>
      </c>
      <c r="N273" s="18">
        <f>_xlfn.IFNA(HLOOKUP(C273,'Year of Experience'!$A$4:$I$6,3,FALSE),"")</f>
        <v>4</v>
      </c>
      <c r="O273" s="5">
        <f t="shared" si="8"/>
        <v>1803</v>
      </c>
      <c r="P273" s="5">
        <f t="shared" si="9"/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</row>
    <row r="274" spans="1:22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2" t="s">
        <v>998</v>
      </c>
      <c r="H274" s="2" t="s">
        <v>899</v>
      </c>
      <c r="I274" s="2" t="s">
        <v>901</v>
      </c>
      <c r="J274" s="5" t="s">
        <v>1060</v>
      </c>
      <c r="K274" s="5">
        <v>3039</v>
      </c>
      <c r="L274" s="5">
        <v>2426</v>
      </c>
      <c r="M274" s="5" t="s">
        <v>925</v>
      </c>
      <c r="N274" s="18">
        <f>_xlfn.IFNA(HLOOKUP(C274,'Year of Experience'!$A$4:$I$6,3,FALSE),"")</f>
        <v>6</v>
      </c>
      <c r="O274" s="5">
        <f t="shared" si="8"/>
        <v>2426</v>
      </c>
      <c r="P274" s="5">
        <f t="shared" si="9"/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</row>
    <row r="275" spans="1:22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2" t="s">
        <v>997</v>
      </c>
      <c r="H275" s="2" t="s">
        <v>896</v>
      </c>
      <c r="I275" s="2" t="s">
        <v>897</v>
      </c>
      <c r="J275" s="5" t="s">
        <v>1134</v>
      </c>
      <c r="K275" s="5">
        <v>4342</v>
      </c>
      <c r="L275" s="5">
        <v>1689</v>
      </c>
      <c r="M275" s="5" t="s">
        <v>925</v>
      </c>
      <c r="N275" s="18">
        <f>_xlfn.IFNA(HLOOKUP(C275,'Year of Experience'!$A$4:$I$6,3,FALSE),"")</f>
        <v>4</v>
      </c>
      <c r="O275" s="5">
        <f t="shared" si="8"/>
        <v>1689</v>
      </c>
      <c r="P275" s="5">
        <f t="shared" si="9"/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</row>
    <row r="276" spans="1:22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2" t="s">
        <v>995</v>
      </c>
      <c r="H276" s="2" t="s">
        <v>889</v>
      </c>
      <c r="I276" s="2" t="s">
        <v>890</v>
      </c>
      <c r="J276" s="5" t="s">
        <v>1033</v>
      </c>
      <c r="K276" s="5">
        <v>3467</v>
      </c>
      <c r="L276" s="5">
        <v>1230</v>
      </c>
      <c r="M276" s="5" t="s">
        <v>925</v>
      </c>
      <c r="N276" s="18">
        <f>_xlfn.IFNA(HLOOKUP(C276,'Year of Experience'!$A$4:$I$6,3,FALSE),"")</f>
        <v>5</v>
      </c>
      <c r="O276" s="5">
        <f t="shared" si="8"/>
        <v>2460</v>
      </c>
      <c r="P276" s="5">
        <f t="shared" si="9"/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</row>
    <row r="277" spans="1:22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2" t="s">
        <v>1561</v>
      </c>
      <c r="H277" s="2" t="s">
        <v>882</v>
      </c>
      <c r="I277" s="2" t="s">
        <v>884</v>
      </c>
      <c r="J277" s="5" t="s">
        <v>1234</v>
      </c>
      <c r="K277" s="5">
        <v>3626</v>
      </c>
      <c r="L277" s="5">
        <v>1590</v>
      </c>
      <c r="M277" s="5" t="s">
        <v>918</v>
      </c>
      <c r="N277" s="18" t="str">
        <f>_xlfn.IFNA(HLOOKUP(C277,'Year of Experience'!$A$4:$I$6,3,FALSE),"")</f>
        <v/>
      </c>
      <c r="O277" s="5">
        <f t="shared" si="8"/>
        <v>1590</v>
      </c>
      <c r="P277" s="5">
        <f t="shared" si="9"/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</row>
    <row r="278" spans="1:22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2" t="s">
        <v>1561</v>
      </c>
      <c r="H278" s="2" t="s">
        <v>882</v>
      </c>
      <c r="I278" s="2" t="s">
        <v>884</v>
      </c>
      <c r="J278" s="5" t="s">
        <v>1150</v>
      </c>
      <c r="K278" s="5">
        <v>4006</v>
      </c>
      <c r="L278" s="5">
        <v>1898</v>
      </c>
      <c r="M278" s="5" t="s">
        <v>918</v>
      </c>
      <c r="N278" s="18">
        <f>_xlfn.IFNA(HLOOKUP(C278,'Year of Experience'!$A$4:$I$6,3,FALSE),"")</f>
        <v>8</v>
      </c>
      <c r="O278" s="5">
        <f t="shared" si="8"/>
        <v>5694</v>
      </c>
      <c r="P278" s="5">
        <f t="shared" si="9"/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</row>
    <row r="279" spans="1:22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2" t="s">
        <v>1562</v>
      </c>
      <c r="H279" s="2" t="s">
        <v>864</v>
      </c>
      <c r="I279" s="2" t="s">
        <v>866</v>
      </c>
      <c r="J279" s="5" t="s">
        <v>1048</v>
      </c>
      <c r="K279" s="5">
        <v>2775</v>
      </c>
      <c r="L279" s="5">
        <v>1847</v>
      </c>
      <c r="M279" s="5" t="s">
        <v>918</v>
      </c>
      <c r="N279" s="18">
        <f>_xlfn.IFNA(HLOOKUP(C279,'Year of Experience'!$A$4:$I$6,3,FALSE),"")</f>
        <v>10</v>
      </c>
      <c r="O279" s="5">
        <f t="shared" si="8"/>
        <v>3694</v>
      </c>
      <c r="P279" s="5">
        <f t="shared" si="9"/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</row>
    <row r="280" spans="1:22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2" t="s">
        <v>994</v>
      </c>
      <c r="H280" s="2" t="s">
        <v>886</v>
      </c>
      <c r="I280" s="2" t="s">
        <v>887</v>
      </c>
      <c r="J280" s="5" t="s">
        <v>946</v>
      </c>
      <c r="K280" s="5">
        <v>2921</v>
      </c>
      <c r="L280" s="5">
        <v>1786</v>
      </c>
      <c r="M280" s="5" t="s">
        <v>920</v>
      </c>
      <c r="N280" s="18" t="str">
        <f>_xlfn.IFNA(HLOOKUP(C280,'Year of Experience'!$A$4:$I$6,3,FALSE),"")</f>
        <v/>
      </c>
      <c r="O280" s="5">
        <f t="shared" si="8"/>
        <v>3572</v>
      </c>
      <c r="P280" s="5">
        <f t="shared" si="9"/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</row>
    <row r="281" spans="1:22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2" t="s">
        <v>999</v>
      </c>
      <c r="H281" s="2" t="s">
        <v>903</v>
      </c>
      <c r="I281" s="2" t="s">
        <v>904</v>
      </c>
      <c r="J281" s="5" t="s">
        <v>1005</v>
      </c>
      <c r="K281" s="5">
        <v>3408</v>
      </c>
      <c r="L281" s="5">
        <v>2467</v>
      </c>
      <c r="M281" s="5" t="s">
        <v>918</v>
      </c>
      <c r="N281" s="18">
        <f>_xlfn.IFNA(HLOOKUP(C281,'Year of Experience'!$A$4:$I$6,3,FALSE),"")</f>
        <v>8</v>
      </c>
      <c r="O281" s="5">
        <f t="shared" si="8"/>
        <v>7401</v>
      </c>
      <c r="P281" s="5">
        <f t="shared" si="9"/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</row>
    <row r="282" spans="1:22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2" t="s">
        <v>991</v>
      </c>
      <c r="H282" s="2" t="s">
        <v>872</v>
      </c>
      <c r="I282" s="2" t="s">
        <v>874</v>
      </c>
      <c r="J282" s="5" t="s">
        <v>1173</v>
      </c>
      <c r="K282" s="5">
        <v>4120</v>
      </c>
      <c r="L282" s="5">
        <v>1841</v>
      </c>
      <c r="M282" s="5" t="s">
        <v>918</v>
      </c>
      <c r="N282" s="18">
        <f>_xlfn.IFNA(HLOOKUP(C282,'Year of Experience'!$A$4:$I$6,3,FALSE),"")</f>
        <v>8</v>
      </c>
      <c r="O282" s="5">
        <f t="shared" si="8"/>
        <v>1841</v>
      </c>
      <c r="P282" s="5">
        <f t="shared" si="9"/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</row>
    <row r="283" spans="1:22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2" t="s">
        <v>1000</v>
      </c>
      <c r="H283" s="2" t="s">
        <v>906</v>
      </c>
      <c r="I283" s="2" t="s">
        <v>908</v>
      </c>
      <c r="J283" s="5" t="s">
        <v>1236</v>
      </c>
      <c r="K283" s="5">
        <v>2580</v>
      </c>
      <c r="L283" s="5">
        <v>1518</v>
      </c>
      <c r="M283" s="5" t="s">
        <v>918</v>
      </c>
      <c r="N283" s="18">
        <f>_xlfn.IFNA(HLOOKUP(C283,'Year of Experience'!$A$4:$I$6,3,FALSE),"")</f>
        <v>5</v>
      </c>
      <c r="O283" s="5">
        <f t="shared" si="8"/>
        <v>1518</v>
      </c>
      <c r="P283" s="5">
        <f t="shared" si="9"/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</row>
    <row r="284" spans="1:22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2" t="s">
        <v>1561</v>
      </c>
      <c r="H284" s="2" t="s">
        <v>882</v>
      </c>
      <c r="I284" s="2" t="s">
        <v>884</v>
      </c>
      <c r="J284" s="5" t="s">
        <v>1234</v>
      </c>
      <c r="K284" s="5">
        <v>3626</v>
      </c>
      <c r="L284" s="5">
        <v>1590</v>
      </c>
      <c r="M284" s="5" t="s">
        <v>918</v>
      </c>
      <c r="N284" s="18">
        <f>_xlfn.IFNA(HLOOKUP(C284,'Year of Experience'!$A$4:$I$6,3,FALSE),"")</f>
        <v>4</v>
      </c>
      <c r="O284" s="5">
        <f t="shared" si="8"/>
        <v>1590</v>
      </c>
      <c r="P284" s="5">
        <f t="shared" si="9"/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</row>
    <row r="285" spans="1:22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2" t="s">
        <v>996</v>
      </c>
      <c r="H285" s="2" t="s">
        <v>892</v>
      </c>
      <c r="I285" s="2" t="s">
        <v>894</v>
      </c>
      <c r="J285" s="5" t="s">
        <v>1121</v>
      </c>
      <c r="K285" s="5">
        <v>4589</v>
      </c>
      <c r="L285" s="5">
        <v>1478</v>
      </c>
      <c r="M285" s="5" t="s">
        <v>925</v>
      </c>
      <c r="N285" s="18">
        <f>_xlfn.IFNA(HLOOKUP(C285,'Year of Experience'!$A$4:$I$6,3,FALSE),"")</f>
        <v>6</v>
      </c>
      <c r="O285" s="5">
        <f t="shared" si="8"/>
        <v>4434</v>
      </c>
      <c r="P285" s="5">
        <f t="shared" si="9"/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</row>
    <row r="286" spans="1:22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2" t="s">
        <v>991</v>
      </c>
      <c r="H286" s="2" t="s">
        <v>872</v>
      </c>
      <c r="I286" s="2" t="s">
        <v>874</v>
      </c>
      <c r="J286" s="5" t="s">
        <v>1170</v>
      </c>
      <c r="K286" s="5">
        <v>2509</v>
      </c>
      <c r="L286" s="5">
        <v>1452</v>
      </c>
      <c r="M286" s="5" t="s">
        <v>918</v>
      </c>
      <c r="N286" s="18">
        <f>_xlfn.IFNA(HLOOKUP(C286,'Year of Experience'!$A$4:$I$6,3,FALSE),"")</f>
        <v>5</v>
      </c>
      <c r="O286" s="5">
        <f t="shared" si="8"/>
        <v>1452</v>
      </c>
      <c r="P286" s="5">
        <f t="shared" si="9"/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</row>
    <row r="287" spans="1:22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2" t="s">
        <v>994</v>
      </c>
      <c r="H287" s="2" t="s">
        <v>886</v>
      </c>
      <c r="I287" s="2" t="s">
        <v>887</v>
      </c>
      <c r="J287" s="5" t="s">
        <v>1039</v>
      </c>
      <c r="K287" s="5">
        <v>2868</v>
      </c>
      <c r="L287" s="5">
        <v>2479</v>
      </c>
      <c r="M287" s="5" t="s">
        <v>923</v>
      </c>
      <c r="N287" s="18">
        <f>_xlfn.IFNA(HLOOKUP(C287,'Year of Experience'!$A$4:$I$6,3,FALSE),"")</f>
        <v>10</v>
      </c>
      <c r="O287" s="5">
        <f t="shared" si="8"/>
        <v>2479</v>
      </c>
      <c r="P287" s="5">
        <f t="shared" si="9"/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</row>
    <row r="288" spans="1:22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2" t="s">
        <v>991</v>
      </c>
      <c r="H288" s="2" t="s">
        <v>872</v>
      </c>
      <c r="I288" s="2" t="s">
        <v>874</v>
      </c>
      <c r="J288" s="5" t="s">
        <v>1044</v>
      </c>
      <c r="K288" s="5">
        <v>3139</v>
      </c>
      <c r="L288" s="5">
        <v>2147</v>
      </c>
      <c r="M288" s="5" t="s">
        <v>918</v>
      </c>
      <c r="N288" s="18">
        <f>_xlfn.IFNA(HLOOKUP(C288,'Year of Experience'!$A$4:$I$6,3,FALSE),"")</f>
        <v>4</v>
      </c>
      <c r="O288" s="5">
        <f t="shared" si="8"/>
        <v>2147</v>
      </c>
      <c r="P288" s="5">
        <f t="shared" si="9"/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</row>
    <row r="289" spans="1:22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2" t="s">
        <v>992</v>
      </c>
      <c r="H289" s="2" t="s">
        <v>864</v>
      </c>
      <c r="I289" s="2" t="s">
        <v>876</v>
      </c>
      <c r="J289" s="5" t="s">
        <v>979</v>
      </c>
      <c r="K289" s="5">
        <v>3458</v>
      </c>
      <c r="L289" s="5">
        <v>1684</v>
      </c>
      <c r="M289" s="5" t="s">
        <v>925</v>
      </c>
      <c r="N289" s="18">
        <f>_xlfn.IFNA(HLOOKUP(C289,'Year of Experience'!$A$4:$I$6,3,FALSE),"")</f>
        <v>4</v>
      </c>
      <c r="O289" s="5">
        <f t="shared" si="8"/>
        <v>5052</v>
      </c>
      <c r="P289" s="5">
        <f t="shared" si="9"/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</row>
    <row r="290" spans="1:22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2" t="s">
        <v>990</v>
      </c>
      <c r="H290" s="2" t="s">
        <v>868</v>
      </c>
      <c r="I290" s="2" t="s">
        <v>870</v>
      </c>
      <c r="J290" s="5" t="s">
        <v>961</v>
      </c>
      <c r="K290" s="5">
        <v>3282</v>
      </c>
      <c r="L290" s="5">
        <v>1654</v>
      </c>
      <c r="M290" s="5" t="s">
        <v>925</v>
      </c>
      <c r="N290" s="18">
        <f>_xlfn.IFNA(HLOOKUP(C290,'Year of Experience'!$A$4:$I$6,3,FALSE),"")</f>
        <v>4</v>
      </c>
      <c r="O290" s="5">
        <f t="shared" si="8"/>
        <v>3308</v>
      </c>
      <c r="P290" s="5">
        <f t="shared" si="9"/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</row>
    <row r="291" spans="1:22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2" t="s">
        <v>994</v>
      </c>
      <c r="H291" s="2" t="s">
        <v>886</v>
      </c>
      <c r="I291" s="2" t="s">
        <v>887</v>
      </c>
      <c r="J291" s="5" t="s">
        <v>1113</v>
      </c>
      <c r="K291" s="5">
        <v>3055</v>
      </c>
      <c r="L291" s="5">
        <v>2269</v>
      </c>
      <c r="M291" s="5" t="s">
        <v>920</v>
      </c>
      <c r="N291" s="18">
        <f>_xlfn.IFNA(HLOOKUP(C291,'Year of Experience'!$A$4:$I$6,3,FALSE),"")</f>
        <v>8</v>
      </c>
      <c r="O291" s="5">
        <f t="shared" si="8"/>
        <v>2269</v>
      </c>
      <c r="P291" s="5">
        <f t="shared" si="9"/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</row>
    <row r="292" spans="1:22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2" t="s">
        <v>994</v>
      </c>
      <c r="H292" s="2" t="s">
        <v>886</v>
      </c>
      <c r="I292" s="2" t="s">
        <v>887</v>
      </c>
      <c r="J292" s="5" t="s">
        <v>1017</v>
      </c>
      <c r="K292" s="5">
        <v>3566</v>
      </c>
      <c r="L292" s="5">
        <v>2276</v>
      </c>
      <c r="M292" s="5" t="s">
        <v>918</v>
      </c>
      <c r="N292" s="18">
        <f>_xlfn.IFNA(HLOOKUP(C292,'Year of Experience'!$A$4:$I$6,3,FALSE),"")</f>
        <v>4</v>
      </c>
      <c r="O292" s="5">
        <f t="shared" si="8"/>
        <v>2276</v>
      </c>
      <c r="P292" s="5">
        <f t="shared" si="9"/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</row>
    <row r="293" spans="1:22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2" t="s">
        <v>990</v>
      </c>
      <c r="H293" s="2" t="s">
        <v>868</v>
      </c>
      <c r="I293" s="2" t="s">
        <v>870</v>
      </c>
      <c r="J293" s="5" t="s">
        <v>1192</v>
      </c>
      <c r="K293" s="5">
        <v>4599</v>
      </c>
      <c r="L293" s="5">
        <v>1332</v>
      </c>
      <c r="M293" s="5" t="s">
        <v>920</v>
      </c>
      <c r="N293" s="18">
        <f>_xlfn.IFNA(HLOOKUP(C293,'Year of Experience'!$A$4:$I$6,3,FALSE),"")</f>
        <v>5</v>
      </c>
      <c r="O293" s="5">
        <f t="shared" si="8"/>
        <v>1332</v>
      </c>
      <c r="P293" s="5">
        <f t="shared" si="9"/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</row>
    <row r="294" spans="1:22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2" t="s">
        <v>1562</v>
      </c>
      <c r="H294" s="2" t="s">
        <v>864</v>
      </c>
      <c r="I294" s="2" t="s">
        <v>866</v>
      </c>
      <c r="J294" s="5" t="s">
        <v>1175</v>
      </c>
      <c r="K294" s="5">
        <v>3590</v>
      </c>
      <c r="L294" s="5">
        <v>1866</v>
      </c>
      <c r="M294" s="5" t="s">
        <v>925</v>
      </c>
      <c r="N294" s="18">
        <f>_xlfn.IFNA(HLOOKUP(C294,'Year of Experience'!$A$4:$I$6,3,FALSE),"")</f>
        <v>3</v>
      </c>
      <c r="O294" s="5">
        <f t="shared" si="8"/>
        <v>5598</v>
      </c>
      <c r="P294" s="5">
        <f t="shared" si="9"/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</row>
    <row r="295" spans="1:22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2" t="s">
        <v>993</v>
      </c>
      <c r="H295" s="2" t="s">
        <v>878</v>
      </c>
      <c r="I295" s="2" t="s">
        <v>880</v>
      </c>
      <c r="J295" s="5" t="s">
        <v>943</v>
      </c>
      <c r="K295" s="5">
        <v>4834</v>
      </c>
      <c r="L295" s="5">
        <v>1501</v>
      </c>
      <c r="M295" s="5" t="s">
        <v>925</v>
      </c>
      <c r="N295" s="18">
        <f>_xlfn.IFNA(HLOOKUP(C295,'Year of Experience'!$A$4:$I$6,3,FALSE),"")</f>
        <v>10</v>
      </c>
      <c r="O295" s="5">
        <f t="shared" si="8"/>
        <v>3002</v>
      </c>
      <c r="P295" s="5">
        <f t="shared" si="9"/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</row>
    <row r="296" spans="1:22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2" t="s">
        <v>990</v>
      </c>
      <c r="H296" s="2" t="s">
        <v>868</v>
      </c>
      <c r="I296" s="2" t="s">
        <v>870</v>
      </c>
      <c r="J296" s="5" t="s">
        <v>1236</v>
      </c>
      <c r="K296" s="5">
        <v>2580</v>
      </c>
      <c r="L296" s="5">
        <v>1518</v>
      </c>
      <c r="M296" s="5" t="s">
        <v>918</v>
      </c>
      <c r="N296" s="18">
        <f>_xlfn.IFNA(HLOOKUP(C296,'Year of Experience'!$A$4:$I$6,3,FALSE),"")</f>
        <v>3</v>
      </c>
      <c r="O296" s="5">
        <f t="shared" si="8"/>
        <v>1518</v>
      </c>
      <c r="P296" s="5">
        <f t="shared" si="9"/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</row>
    <row r="297" spans="1:22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2" t="s">
        <v>995</v>
      </c>
      <c r="H297" s="2" t="s">
        <v>889</v>
      </c>
      <c r="I297" s="2" t="s">
        <v>890</v>
      </c>
      <c r="J297" s="5" t="s">
        <v>986</v>
      </c>
      <c r="K297" s="5">
        <v>3253</v>
      </c>
      <c r="L297" s="5">
        <v>2137</v>
      </c>
      <c r="M297" s="5" t="s">
        <v>923</v>
      </c>
      <c r="N297" s="18">
        <f>_xlfn.IFNA(HLOOKUP(C297,'Year of Experience'!$A$4:$I$6,3,FALSE),"")</f>
        <v>10</v>
      </c>
      <c r="O297" s="5">
        <f t="shared" si="8"/>
        <v>4274</v>
      </c>
      <c r="P297" s="5">
        <f t="shared" si="9"/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</row>
    <row r="298" spans="1:22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2" t="s">
        <v>996</v>
      </c>
      <c r="H298" s="2" t="s">
        <v>892</v>
      </c>
      <c r="I298" s="2" t="s">
        <v>894</v>
      </c>
      <c r="J298" s="5" t="s">
        <v>1126</v>
      </c>
      <c r="K298" s="5">
        <v>3504</v>
      </c>
      <c r="L298" s="5">
        <v>2309</v>
      </c>
      <c r="M298" s="5" t="s">
        <v>918</v>
      </c>
      <c r="N298" s="18">
        <f>_xlfn.IFNA(HLOOKUP(C298,'Year of Experience'!$A$4:$I$6,3,FALSE),"")</f>
        <v>6</v>
      </c>
      <c r="O298" s="5">
        <f t="shared" si="8"/>
        <v>4618</v>
      </c>
      <c r="P298" s="5">
        <f t="shared" si="9"/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</row>
    <row r="299" spans="1:22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2" t="s">
        <v>1001</v>
      </c>
      <c r="H299" s="2" t="s">
        <v>910</v>
      </c>
      <c r="I299" s="2" t="s">
        <v>912</v>
      </c>
      <c r="J299" s="5" t="s">
        <v>1185</v>
      </c>
      <c r="K299" s="5">
        <v>3245</v>
      </c>
      <c r="L299" s="5">
        <v>1964</v>
      </c>
      <c r="M299" s="5" t="s">
        <v>918</v>
      </c>
      <c r="N299" s="18">
        <f>_xlfn.IFNA(HLOOKUP(C299,'Year of Experience'!$A$4:$I$6,3,FALSE),"")</f>
        <v>10</v>
      </c>
      <c r="O299" s="5">
        <f t="shared" si="8"/>
        <v>1964</v>
      </c>
      <c r="P299" s="5">
        <f t="shared" si="9"/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</row>
    <row r="300" spans="1:22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2" t="s">
        <v>1002</v>
      </c>
      <c r="H300" s="2" t="s">
        <v>914</v>
      </c>
      <c r="I300" s="2" t="s">
        <v>915</v>
      </c>
      <c r="J300" s="5" t="s">
        <v>1023</v>
      </c>
      <c r="K300" s="5">
        <v>3569</v>
      </c>
      <c r="L300" s="5">
        <v>2320</v>
      </c>
      <c r="M300" s="5" t="s">
        <v>923</v>
      </c>
      <c r="N300" s="18">
        <f>_xlfn.IFNA(HLOOKUP(C300,'Year of Experience'!$A$4:$I$6,3,FALSE),"")</f>
        <v>4</v>
      </c>
      <c r="O300" s="5">
        <f t="shared" si="8"/>
        <v>6960</v>
      </c>
      <c r="P300" s="5">
        <f t="shared" si="9"/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</row>
    <row r="301" spans="1:22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2" t="s">
        <v>1001</v>
      </c>
      <c r="H301" s="2" t="s">
        <v>910</v>
      </c>
      <c r="I301" s="2" t="s">
        <v>912</v>
      </c>
      <c r="J301" s="5" t="s">
        <v>1131</v>
      </c>
      <c r="K301" s="5">
        <v>2996</v>
      </c>
      <c r="L301" s="5">
        <v>1641</v>
      </c>
      <c r="M301" s="5" t="s">
        <v>918</v>
      </c>
      <c r="N301" s="18">
        <f>_xlfn.IFNA(HLOOKUP(C301,'Year of Experience'!$A$4:$I$6,3,FALSE),"")</f>
        <v>6</v>
      </c>
      <c r="O301" s="5">
        <f t="shared" si="8"/>
        <v>1641</v>
      </c>
      <c r="P301" s="5">
        <f t="shared" si="9"/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</row>
    <row r="302" spans="1:22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2" t="s">
        <v>999</v>
      </c>
      <c r="H302" s="2" t="s">
        <v>903</v>
      </c>
      <c r="I302" s="2" t="s">
        <v>904</v>
      </c>
      <c r="J302" s="5" t="s">
        <v>953</v>
      </c>
      <c r="K302" s="5">
        <v>3048</v>
      </c>
      <c r="L302" s="5">
        <v>1616</v>
      </c>
      <c r="M302" s="5" t="s">
        <v>925</v>
      </c>
      <c r="N302" s="18">
        <f>_xlfn.IFNA(HLOOKUP(C302,'Year of Experience'!$A$4:$I$6,3,FALSE),"")</f>
        <v>4</v>
      </c>
      <c r="O302" s="5">
        <f t="shared" si="8"/>
        <v>1616</v>
      </c>
      <c r="P302" s="5">
        <f t="shared" si="9"/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</row>
    <row r="303" spans="1:22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2" t="s">
        <v>993</v>
      </c>
      <c r="H303" s="2" t="s">
        <v>878</v>
      </c>
      <c r="I303" s="2" t="s">
        <v>880</v>
      </c>
      <c r="J303" s="5" t="s">
        <v>1147</v>
      </c>
      <c r="K303" s="5">
        <v>4901</v>
      </c>
      <c r="L303" s="5">
        <v>1789</v>
      </c>
      <c r="M303" s="5" t="s">
        <v>918</v>
      </c>
      <c r="N303" s="18">
        <f>_xlfn.IFNA(HLOOKUP(C303,'Year of Experience'!$A$4:$I$6,3,FALSE),"")</f>
        <v>5</v>
      </c>
      <c r="O303" s="5">
        <f t="shared" si="8"/>
        <v>1789</v>
      </c>
      <c r="P303" s="5">
        <f t="shared" si="9"/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</row>
    <row r="304" spans="1:22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2" t="s">
        <v>1001</v>
      </c>
      <c r="H304" s="2" t="s">
        <v>910</v>
      </c>
      <c r="I304" s="2" t="s">
        <v>912</v>
      </c>
      <c r="J304" s="5" t="s">
        <v>1074</v>
      </c>
      <c r="K304" s="5">
        <v>2923</v>
      </c>
      <c r="L304" s="5">
        <v>2480</v>
      </c>
      <c r="M304" s="5" t="s">
        <v>923</v>
      </c>
      <c r="N304" s="18">
        <f>_xlfn.IFNA(HLOOKUP(C304,'Year of Experience'!$A$4:$I$6,3,FALSE),"")</f>
        <v>3</v>
      </c>
      <c r="O304" s="5">
        <f t="shared" si="8"/>
        <v>2480</v>
      </c>
      <c r="P304" s="5">
        <f t="shared" si="9"/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</row>
    <row r="305" spans="1:22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2" t="s">
        <v>997</v>
      </c>
      <c r="H305" s="2" t="s">
        <v>896</v>
      </c>
      <c r="I305" s="2" t="s">
        <v>897</v>
      </c>
      <c r="J305" s="5" t="s">
        <v>1197</v>
      </c>
      <c r="K305" s="5">
        <v>3686</v>
      </c>
      <c r="L305" s="5">
        <v>2401</v>
      </c>
      <c r="M305" s="5" t="s">
        <v>925</v>
      </c>
      <c r="N305" s="18">
        <f>_xlfn.IFNA(HLOOKUP(C305,'Year of Experience'!$A$4:$I$6,3,FALSE),"")</f>
        <v>6</v>
      </c>
      <c r="O305" s="5">
        <f t="shared" si="8"/>
        <v>2401</v>
      </c>
      <c r="P305" s="5">
        <f t="shared" si="9"/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</row>
    <row r="306" spans="1:22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2" t="s">
        <v>993</v>
      </c>
      <c r="H306" s="2" t="s">
        <v>878</v>
      </c>
      <c r="I306" s="2" t="s">
        <v>880</v>
      </c>
      <c r="J306" s="5" t="s">
        <v>1068</v>
      </c>
      <c r="K306" s="5">
        <v>3646</v>
      </c>
      <c r="L306" s="5">
        <v>1603</v>
      </c>
      <c r="M306" s="5" t="s">
        <v>925</v>
      </c>
      <c r="N306" s="18">
        <f>_xlfn.IFNA(HLOOKUP(C306,'Year of Experience'!$A$4:$I$6,3,FALSE),"")</f>
        <v>4</v>
      </c>
      <c r="O306" s="5">
        <f t="shared" si="8"/>
        <v>3206</v>
      </c>
      <c r="P306" s="5">
        <f t="shared" si="9"/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</row>
    <row r="307" spans="1:22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2" t="s">
        <v>1561</v>
      </c>
      <c r="H307" s="2" t="s">
        <v>882</v>
      </c>
      <c r="I307" s="2" t="s">
        <v>884</v>
      </c>
      <c r="J307" s="5" t="s">
        <v>944</v>
      </c>
      <c r="K307" s="5">
        <v>4891</v>
      </c>
      <c r="L307" s="5">
        <v>1745</v>
      </c>
      <c r="M307" s="5" t="s">
        <v>925</v>
      </c>
      <c r="N307" s="18">
        <f>_xlfn.IFNA(HLOOKUP(C307,'Year of Experience'!$A$4:$I$6,3,FALSE),"")</f>
        <v>10</v>
      </c>
      <c r="O307" s="5">
        <f t="shared" si="8"/>
        <v>5235</v>
      </c>
      <c r="P307" s="5">
        <f t="shared" si="9"/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</row>
    <row r="308" spans="1:22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2" t="s">
        <v>1000</v>
      </c>
      <c r="H308" s="2" t="s">
        <v>906</v>
      </c>
      <c r="I308" s="2" t="s">
        <v>908</v>
      </c>
      <c r="J308" s="5" t="s">
        <v>1111</v>
      </c>
      <c r="K308" s="5">
        <v>2535</v>
      </c>
      <c r="L308" s="5">
        <v>1841</v>
      </c>
      <c r="M308" s="5" t="s">
        <v>918</v>
      </c>
      <c r="N308" s="18">
        <f>_xlfn.IFNA(HLOOKUP(C308,'Year of Experience'!$A$4:$I$6,3,FALSE),"")</f>
        <v>5</v>
      </c>
      <c r="O308" s="5">
        <f t="shared" si="8"/>
        <v>1841</v>
      </c>
      <c r="P308" s="5">
        <f t="shared" si="9"/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</row>
    <row r="309" spans="1:22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2" t="s">
        <v>994</v>
      </c>
      <c r="H309" s="2" t="s">
        <v>886</v>
      </c>
      <c r="I309" s="2" t="s">
        <v>887</v>
      </c>
      <c r="J309" s="5" t="s">
        <v>930</v>
      </c>
      <c r="K309" s="5">
        <v>4724</v>
      </c>
      <c r="L309" s="5">
        <v>2467</v>
      </c>
      <c r="M309" s="5" t="s">
        <v>918</v>
      </c>
      <c r="N309" s="18">
        <f>_xlfn.IFNA(HLOOKUP(C309,'Year of Experience'!$A$4:$I$6,3,FALSE),"")</f>
        <v>10</v>
      </c>
      <c r="O309" s="5">
        <f t="shared" si="8"/>
        <v>2467</v>
      </c>
      <c r="P309" s="5">
        <f t="shared" si="9"/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</row>
    <row r="310" spans="1:22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2" t="s">
        <v>1562</v>
      </c>
      <c r="H310" s="2" t="s">
        <v>864</v>
      </c>
      <c r="I310" s="2" t="s">
        <v>866</v>
      </c>
      <c r="J310" s="5" t="s">
        <v>1147</v>
      </c>
      <c r="K310" s="5">
        <v>4901</v>
      </c>
      <c r="L310" s="5">
        <v>1789</v>
      </c>
      <c r="M310" s="5" t="s">
        <v>918</v>
      </c>
      <c r="N310" s="18">
        <f>_xlfn.IFNA(HLOOKUP(C310,'Year of Experience'!$A$4:$I$6,3,FALSE),"")</f>
        <v>8</v>
      </c>
      <c r="O310" s="5">
        <f t="shared" si="8"/>
        <v>1789</v>
      </c>
      <c r="P310" s="5">
        <f t="shared" si="9"/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</row>
    <row r="311" spans="1:22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2" t="s">
        <v>993</v>
      </c>
      <c r="H311" s="2" t="s">
        <v>878</v>
      </c>
      <c r="I311" s="2" t="s">
        <v>880</v>
      </c>
      <c r="J311" s="5" t="s">
        <v>1205</v>
      </c>
      <c r="K311" s="5">
        <v>2958</v>
      </c>
      <c r="L311" s="5">
        <v>1678</v>
      </c>
      <c r="M311" s="5" t="s">
        <v>925</v>
      </c>
      <c r="N311" s="18">
        <f>_xlfn.IFNA(HLOOKUP(C311,'Year of Experience'!$A$4:$I$6,3,FALSE),"")</f>
        <v>4</v>
      </c>
      <c r="O311" s="5">
        <f t="shared" si="8"/>
        <v>3356</v>
      </c>
      <c r="P311" s="5">
        <f t="shared" si="9"/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</row>
    <row r="312" spans="1:22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2" t="s">
        <v>1002</v>
      </c>
      <c r="H312" s="2" t="s">
        <v>914</v>
      </c>
      <c r="I312" s="2" t="s">
        <v>915</v>
      </c>
      <c r="J312" s="5" t="s">
        <v>1232</v>
      </c>
      <c r="K312" s="5">
        <v>3514</v>
      </c>
      <c r="L312" s="5">
        <v>1257</v>
      </c>
      <c r="M312" s="5" t="s">
        <v>918</v>
      </c>
      <c r="N312" s="18">
        <f>_xlfn.IFNA(HLOOKUP(C312,'Year of Experience'!$A$4:$I$6,3,FALSE),"")</f>
        <v>8</v>
      </c>
      <c r="O312" s="5">
        <f t="shared" si="8"/>
        <v>2514</v>
      </c>
      <c r="P312" s="5">
        <f t="shared" si="9"/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</row>
    <row r="313" spans="1:22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2" t="s">
        <v>1001</v>
      </c>
      <c r="H313" s="2" t="s">
        <v>910</v>
      </c>
      <c r="I313" s="2" t="s">
        <v>912</v>
      </c>
      <c r="J313" s="5" t="s">
        <v>954</v>
      </c>
      <c r="K313" s="5">
        <v>3060</v>
      </c>
      <c r="L313" s="5">
        <v>1258</v>
      </c>
      <c r="M313" s="5" t="s">
        <v>923</v>
      </c>
      <c r="N313" s="18" t="str">
        <f>_xlfn.IFNA(HLOOKUP(C313,'Year of Experience'!$A$4:$I$6,3,FALSE),"")</f>
        <v/>
      </c>
      <c r="O313" s="5">
        <f t="shared" si="8"/>
        <v>2516</v>
      </c>
      <c r="P313" s="5">
        <f t="shared" si="9"/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</row>
    <row r="314" spans="1:22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2" t="s">
        <v>995</v>
      </c>
      <c r="H314" s="2" t="s">
        <v>889</v>
      </c>
      <c r="I314" s="2" t="s">
        <v>890</v>
      </c>
      <c r="J314" s="5" t="s">
        <v>1187</v>
      </c>
      <c r="K314" s="5">
        <v>4206</v>
      </c>
      <c r="L314" s="5">
        <v>1201</v>
      </c>
      <c r="M314" s="5" t="s">
        <v>918</v>
      </c>
      <c r="N314" s="18">
        <f>_xlfn.IFNA(HLOOKUP(C314,'Year of Experience'!$A$4:$I$6,3,FALSE),"")</f>
        <v>10</v>
      </c>
      <c r="O314" s="5">
        <f t="shared" si="8"/>
        <v>1201</v>
      </c>
      <c r="P314" s="5">
        <f t="shared" si="9"/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</row>
    <row r="315" spans="1:22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2" t="s">
        <v>1000</v>
      </c>
      <c r="H315" s="2" t="s">
        <v>906</v>
      </c>
      <c r="I315" s="2" t="s">
        <v>908</v>
      </c>
      <c r="J315" s="5" t="s">
        <v>1189</v>
      </c>
      <c r="K315" s="5">
        <v>4476</v>
      </c>
      <c r="L315" s="5">
        <v>2494</v>
      </c>
      <c r="M315" s="5" t="s">
        <v>918</v>
      </c>
      <c r="N315" s="18">
        <f>_xlfn.IFNA(HLOOKUP(C315,'Year of Experience'!$A$4:$I$6,3,FALSE),"")</f>
        <v>5</v>
      </c>
      <c r="O315" s="5">
        <f t="shared" si="8"/>
        <v>2494</v>
      </c>
      <c r="P315" s="5">
        <f t="shared" si="9"/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</row>
    <row r="316" spans="1:22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2" t="s">
        <v>999</v>
      </c>
      <c r="H316" s="2" t="s">
        <v>903</v>
      </c>
      <c r="I316" s="2" t="s">
        <v>904</v>
      </c>
      <c r="J316" s="5" t="s">
        <v>1210</v>
      </c>
      <c r="K316" s="5">
        <v>2659</v>
      </c>
      <c r="L316" s="5">
        <v>2415</v>
      </c>
      <c r="M316" s="5" t="s">
        <v>918</v>
      </c>
      <c r="N316" s="18">
        <f>_xlfn.IFNA(HLOOKUP(C316,'Year of Experience'!$A$4:$I$6,3,FALSE),"")</f>
        <v>5</v>
      </c>
      <c r="O316" s="5">
        <f t="shared" si="8"/>
        <v>7245</v>
      </c>
      <c r="P316" s="5">
        <f t="shared" si="9"/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</row>
    <row r="317" spans="1:22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2" t="s">
        <v>993</v>
      </c>
      <c r="H317" s="2" t="s">
        <v>878</v>
      </c>
      <c r="I317" s="2" t="s">
        <v>880</v>
      </c>
      <c r="J317" s="5" t="s">
        <v>1115</v>
      </c>
      <c r="K317" s="5">
        <v>3295</v>
      </c>
      <c r="L317" s="5">
        <v>1841</v>
      </c>
      <c r="M317" s="5" t="s">
        <v>923</v>
      </c>
      <c r="N317" s="18">
        <f>_xlfn.IFNA(HLOOKUP(C317,'Year of Experience'!$A$4:$I$6,3,FALSE),"")</f>
        <v>10</v>
      </c>
      <c r="O317" s="5">
        <f t="shared" si="8"/>
        <v>1841</v>
      </c>
      <c r="P317" s="5">
        <f t="shared" si="9"/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</row>
    <row r="318" spans="1:22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2" t="s">
        <v>999</v>
      </c>
      <c r="H318" s="2" t="s">
        <v>903</v>
      </c>
      <c r="I318" s="2" t="s">
        <v>904</v>
      </c>
      <c r="J318" s="5" t="s">
        <v>1112</v>
      </c>
      <c r="K318" s="5">
        <v>3759</v>
      </c>
      <c r="L318" s="5">
        <v>2258</v>
      </c>
      <c r="M318" s="5" t="s">
        <v>920</v>
      </c>
      <c r="N318" s="18">
        <f>_xlfn.IFNA(HLOOKUP(C318,'Year of Experience'!$A$4:$I$6,3,FALSE),"")</f>
        <v>3</v>
      </c>
      <c r="O318" s="5">
        <f t="shared" si="8"/>
        <v>2258</v>
      </c>
      <c r="P318" s="5">
        <f t="shared" si="9"/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</row>
    <row r="319" spans="1:22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2" t="s">
        <v>1561</v>
      </c>
      <c r="H319" s="2" t="s">
        <v>882</v>
      </c>
      <c r="I319" s="2" t="s">
        <v>884</v>
      </c>
      <c r="J319" s="5" t="s">
        <v>985</v>
      </c>
      <c r="K319" s="5">
        <v>4163</v>
      </c>
      <c r="L319" s="5">
        <v>1216</v>
      </c>
      <c r="M319" s="5" t="s">
        <v>920</v>
      </c>
      <c r="N319" s="18" t="str">
        <f>_xlfn.IFNA(HLOOKUP(C319,'Year of Experience'!$A$4:$I$6,3,FALSE),"")</f>
        <v/>
      </c>
      <c r="O319" s="5">
        <f t="shared" si="8"/>
        <v>1216</v>
      </c>
      <c r="P319" s="5">
        <f t="shared" si="9"/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</row>
    <row r="320" spans="1:22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2" t="s">
        <v>1000</v>
      </c>
      <c r="H320" s="2" t="s">
        <v>906</v>
      </c>
      <c r="I320" s="2" t="s">
        <v>908</v>
      </c>
      <c r="J320" s="5" t="s">
        <v>1152</v>
      </c>
      <c r="K320" s="5">
        <v>4758</v>
      </c>
      <c r="L320" s="5">
        <v>1946</v>
      </c>
      <c r="M320" s="5" t="s">
        <v>918</v>
      </c>
      <c r="N320" s="18">
        <f>_xlfn.IFNA(HLOOKUP(C320,'Year of Experience'!$A$4:$I$6,3,FALSE),"")</f>
        <v>5</v>
      </c>
      <c r="O320" s="5">
        <f t="shared" si="8"/>
        <v>1946</v>
      </c>
      <c r="P320" s="5">
        <f t="shared" si="9"/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</row>
    <row r="321" spans="1:22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2" t="s">
        <v>993</v>
      </c>
      <c r="H321" s="2" t="s">
        <v>878</v>
      </c>
      <c r="I321" s="2" t="s">
        <v>880</v>
      </c>
      <c r="J321" s="5" t="s">
        <v>1108</v>
      </c>
      <c r="K321" s="5">
        <v>2507</v>
      </c>
      <c r="L321" s="5">
        <v>1380</v>
      </c>
      <c r="M321" s="5" t="s">
        <v>918</v>
      </c>
      <c r="N321" s="18">
        <f>_xlfn.IFNA(HLOOKUP(C321,'Year of Experience'!$A$4:$I$6,3,FALSE),"")</f>
        <v>10</v>
      </c>
      <c r="O321" s="5">
        <f t="shared" si="8"/>
        <v>2760</v>
      </c>
      <c r="P321" s="5">
        <f t="shared" si="9"/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</row>
    <row r="322" spans="1:22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2" t="s">
        <v>991</v>
      </c>
      <c r="H322" s="2" t="s">
        <v>872</v>
      </c>
      <c r="I322" s="2" t="s">
        <v>874</v>
      </c>
      <c r="J322" s="5" t="s">
        <v>1058</v>
      </c>
      <c r="K322" s="5">
        <v>3101</v>
      </c>
      <c r="L322" s="5">
        <v>1524</v>
      </c>
      <c r="M322" s="5" t="s">
        <v>918</v>
      </c>
      <c r="N322" s="18" t="str">
        <f>_xlfn.IFNA(HLOOKUP(C322,'Year of Experience'!$A$4:$I$6,3,FALSE),"")</f>
        <v/>
      </c>
      <c r="O322" s="5">
        <f t="shared" si="8"/>
        <v>3048</v>
      </c>
      <c r="P322" s="5">
        <f t="shared" si="9"/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</row>
    <row r="323" spans="1:22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2" t="s">
        <v>997</v>
      </c>
      <c r="H323" s="2" t="s">
        <v>896</v>
      </c>
      <c r="I323" s="2" t="s">
        <v>897</v>
      </c>
      <c r="J323" s="5" t="s">
        <v>1101</v>
      </c>
      <c r="K323" s="5">
        <v>4230</v>
      </c>
      <c r="L323" s="5">
        <v>1812</v>
      </c>
      <c r="M323" s="5" t="s">
        <v>925</v>
      </c>
      <c r="N323" s="18" t="str">
        <f>_xlfn.IFNA(HLOOKUP(C323,'Year of Experience'!$A$4:$I$6,3,FALSE),"")</f>
        <v/>
      </c>
      <c r="O323" s="5">
        <f t="shared" ref="O323:O386" si="10">L323*F323</f>
        <v>5436</v>
      </c>
      <c r="P323" s="5">
        <f t="shared" ref="P323:P386" si="11">K323*F323</f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</row>
    <row r="324" spans="1:22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2" t="s">
        <v>1562</v>
      </c>
      <c r="H324" s="2" t="s">
        <v>864</v>
      </c>
      <c r="I324" s="2" t="s">
        <v>866</v>
      </c>
      <c r="J324" s="5" t="s">
        <v>1236</v>
      </c>
      <c r="K324" s="5">
        <v>2580</v>
      </c>
      <c r="L324" s="5">
        <v>1518</v>
      </c>
      <c r="M324" s="5" t="s">
        <v>918</v>
      </c>
      <c r="N324" s="18">
        <f>_xlfn.IFNA(HLOOKUP(C324,'Year of Experience'!$A$4:$I$6,3,FALSE),"")</f>
        <v>6</v>
      </c>
      <c r="O324" s="5">
        <f t="shared" si="10"/>
        <v>1518</v>
      </c>
      <c r="P324" s="5">
        <f t="shared" si="11"/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</row>
    <row r="325" spans="1:22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2" t="s">
        <v>993</v>
      </c>
      <c r="H325" s="2" t="s">
        <v>878</v>
      </c>
      <c r="I325" s="2" t="s">
        <v>880</v>
      </c>
      <c r="J325" s="5" t="s">
        <v>1187</v>
      </c>
      <c r="K325" s="5">
        <v>4206</v>
      </c>
      <c r="L325" s="5">
        <v>1201</v>
      </c>
      <c r="M325" s="5" t="s">
        <v>918</v>
      </c>
      <c r="N325" s="18">
        <f>_xlfn.IFNA(HLOOKUP(C325,'Year of Experience'!$A$4:$I$6,3,FALSE),"")</f>
        <v>10</v>
      </c>
      <c r="O325" s="5">
        <f t="shared" si="10"/>
        <v>1201</v>
      </c>
      <c r="P325" s="5">
        <f t="shared" si="11"/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</row>
    <row r="326" spans="1:22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2" t="s">
        <v>992</v>
      </c>
      <c r="H326" s="2" t="s">
        <v>864</v>
      </c>
      <c r="I326" s="2" t="s">
        <v>876</v>
      </c>
      <c r="J326" s="5" t="s">
        <v>1212</v>
      </c>
      <c r="K326" s="5">
        <v>3722</v>
      </c>
      <c r="L326" s="5">
        <v>1790</v>
      </c>
      <c r="M326" s="5" t="s">
        <v>918</v>
      </c>
      <c r="N326" s="18" t="str">
        <f>_xlfn.IFNA(HLOOKUP(C326,'Year of Experience'!$A$4:$I$6,3,FALSE),"")</f>
        <v/>
      </c>
      <c r="O326" s="5">
        <f t="shared" si="10"/>
        <v>1790</v>
      </c>
      <c r="P326" s="5">
        <f t="shared" si="11"/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</row>
    <row r="327" spans="1:22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2" t="s">
        <v>997</v>
      </c>
      <c r="H327" s="2" t="s">
        <v>896</v>
      </c>
      <c r="I327" s="2" t="s">
        <v>897</v>
      </c>
      <c r="J327" s="5" t="s">
        <v>1047</v>
      </c>
      <c r="K327" s="5">
        <v>4564</v>
      </c>
      <c r="L327" s="5">
        <v>1823</v>
      </c>
      <c r="M327" s="5" t="s">
        <v>918</v>
      </c>
      <c r="N327" s="18">
        <f>_xlfn.IFNA(HLOOKUP(C327,'Year of Experience'!$A$4:$I$6,3,FALSE),"")</f>
        <v>6</v>
      </c>
      <c r="O327" s="5">
        <f t="shared" si="10"/>
        <v>3646</v>
      </c>
      <c r="P327" s="5">
        <f t="shared" si="11"/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</row>
    <row r="328" spans="1:22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2" t="s">
        <v>994</v>
      </c>
      <c r="H328" s="2" t="s">
        <v>886</v>
      </c>
      <c r="I328" s="2" t="s">
        <v>887</v>
      </c>
      <c r="J328" s="5" t="s">
        <v>971</v>
      </c>
      <c r="K328" s="5">
        <v>3472</v>
      </c>
      <c r="L328" s="5">
        <v>2239</v>
      </c>
      <c r="M328" s="5" t="s">
        <v>925</v>
      </c>
      <c r="N328" s="18">
        <f>_xlfn.IFNA(HLOOKUP(C328,'Year of Experience'!$A$4:$I$6,3,FALSE),"")</f>
        <v>5</v>
      </c>
      <c r="O328" s="5">
        <f t="shared" si="10"/>
        <v>2239</v>
      </c>
      <c r="P328" s="5">
        <f t="shared" si="11"/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</row>
    <row r="329" spans="1:22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2" t="s">
        <v>1002</v>
      </c>
      <c r="H329" s="2" t="s">
        <v>914</v>
      </c>
      <c r="I329" s="2" t="s">
        <v>915</v>
      </c>
      <c r="J329" s="5" t="s">
        <v>1142</v>
      </c>
      <c r="K329" s="5">
        <v>3094</v>
      </c>
      <c r="L329" s="5">
        <v>2233</v>
      </c>
      <c r="M329" s="5" t="s">
        <v>918</v>
      </c>
      <c r="N329" s="18">
        <f>_xlfn.IFNA(HLOOKUP(C329,'Year of Experience'!$A$4:$I$6,3,FALSE),"")</f>
        <v>5</v>
      </c>
      <c r="O329" s="5">
        <f t="shared" si="10"/>
        <v>2233</v>
      </c>
      <c r="P329" s="5">
        <f t="shared" si="11"/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</row>
    <row r="330" spans="1:22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2" t="s">
        <v>992</v>
      </c>
      <c r="H330" s="2" t="s">
        <v>864</v>
      </c>
      <c r="I330" s="2" t="s">
        <v>876</v>
      </c>
      <c r="J330" s="5" t="s">
        <v>971</v>
      </c>
      <c r="K330" s="5">
        <v>3472</v>
      </c>
      <c r="L330" s="5">
        <v>2239</v>
      </c>
      <c r="M330" s="5" t="s">
        <v>925</v>
      </c>
      <c r="N330" s="18">
        <f>_xlfn.IFNA(HLOOKUP(C330,'Year of Experience'!$A$4:$I$6,3,FALSE),"")</f>
        <v>4</v>
      </c>
      <c r="O330" s="5">
        <f t="shared" si="10"/>
        <v>2239</v>
      </c>
      <c r="P330" s="5">
        <f t="shared" si="11"/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</row>
    <row r="331" spans="1:22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2" t="s">
        <v>995</v>
      </c>
      <c r="H331" s="2" t="s">
        <v>889</v>
      </c>
      <c r="I331" s="2" t="s">
        <v>890</v>
      </c>
      <c r="J331" s="5" t="s">
        <v>1163</v>
      </c>
      <c r="K331" s="5">
        <v>4574</v>
      </c>
      <c r="L331" s="5">
        <v>2068</v>
      </c>
      <c r="M331" s="5" t="s">
        <v>918</v>
      </c>
      <c r="N331" s="18">
        <f>_xlfn.IFNA(HLOOKUP(C331,'Year of Experience'!$A$4:$I$6,3,FALSE),"")</f>
        <v>10</v>
      </c>
      <c r="O331" s="5">
        <f t="shared" si="10"/>
        <v>2068</v>
      </c>
      <c r="P331" s="5">
        <f t="shared" si="11"/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</row>
    <row r="332" spans="1:22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2" t="s">
        <v>993</v>
      </c>
      <c r="H332" s="2" t="s">
        <v>878</v>
      </c>
      <c r="I332" s="2" t="s">
        <v>880</v>
      </c>
      <c r="J332" s="5" t="s">
        <v>1202</v>
      </c>
      <c r="K332" s="5">
        <v>2775</v>
      </c>
      <c r="L332" s="5">
        <v>1946</v>
      </c>
      <c r="M332" s="5" t="s">
        <v>923</v>
      </c>
      <c r="N332" s="18">
        <f>_xlfn.IFNA(HLOOKUP(C332,'Year of Experience'!$A$4:$I$6,3,FALSE),"")</f>
        <v>6</v>
      </c>
      <c r="O332" s="5">
        <f t="shared" si="10"/>
        <v>3892</v>
      </c>
      <c r="P332" s="5">
        <f t="shared" si="11"/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</row>
    <row r="333" spans="1:22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2" t="s">
        <v>999</v>
      </c>
      <c r="H333" s="2" t="s">
        <v>903</v>
      </c>
      <c r="I333" s="2" t="s">
        <v>904</v>
      </c>
      <c r="J333" s="5" t="s">
        <v>1122</v>
      </c>
      <c r="K333" s="5">
        <v>4788</v>
      </c>
      <c r="L333" s="5">
        <v>2063</v>
      </c>
      <c r="M333" s="5" t="s">
        <v>923</v>
      </c>
      <c r="N333" s="18">
        <f>_xlfn.IFNA(HLOOKUP(C333,'Year of Experience'!$A$4:$I$6,3,FALSE),"")</f>
        <v>4</v>
      </c>
      <c r="O333" s="5">
        <f t="shared" si="10"/>
        <v>16504</v>
      </c>
      <c r="P333" s="5">
        <f t="shared" si="11"/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</row>
    <row r="334" spans="1:22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2" t="s">
        <v>997</v>
      </c>
      <c r="H334" s="2" t="s">
        <v>896</v>
      </c>
      <c r="I334" s="2" t="s">
        <v>897</v>
      </c>
      <c r="J334" s="5" t="s">
        <v>1036</v>
      </c>
      <c r="K334" s="5">
        <v>3025</v>
      </c>
      <c r="L334" s="5">
        <v>1863</v>
      </c>
      <c r="M334" s="5" t="s">
        <v>918</v>
      </c>
      <c r="N334" s="18" t="str">
        <f>_xlfn.IFNA(HLOOKUP(C334,'Year of Experience'!$A$4:$I$6,3,FALSE),"")</f>
        <v/>
      </c>
      <c r="O334" s="5">
        <f t="shared" si="10"/>
        <v>3726</v>
      </c>
      <c r="P334" s="5">
        <f t="shared" si="11"/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</row>
    <row r="335" spans="1:22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2" t="s">
        <v>990</v>
      </c>
      <c r="H335" s="2" t="s">
        <v>868</v>
      </c>
      <c r="I335" s="2" t="s">
        <v>870</v>
      </c>
      <c r="J335" s="5" t="s">
        <v>1165</v>
      </c>
      <c r="K335" s="5">
        <v>3644</v>
      </c>
      <c r="L335" s="5">
        <v>1954</v>
      </c>
      <c r="M335" s="5" t="s">
        <v>920</v>
      </c>
      <c r="N335" s="18">
        <f>_xlfn.IFNA(HLOOKUP(C335,'Year of Experience'!$A$4:$I$6,3,FALSE),"")</f>
        <v>4</v>
      </c>
      <c r="O335" s="5">
        <f t="shared" si="10"/>
        <v>3908</v>
      </c>
      <c r="P335" s="5">
        <f t="shared" si="11"/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</row>
    <row r="336" spans="1:22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2" t="s">
        <v>996</v>
      </c>
      <c r="H336" s="2" t="s">
        <v>892</v>
      </c>
      <c r="I336" s="2" t="s">
        <v>894</v>
      </c>
      <c r="J336" s="5" t="s">
        <v>1057</v>
      </c>
      <c r="K336" s="5">
        <v>3663</v>
      </c>
      <c r="L336" s="5">
        <v>1550</v>
      </c>
      <c r="M336" s="5" t="s">
        <v>923</v>
      </c>
      <c r="N336" s="18">
        <f>_xlfn.IFNA(HLOOKUP(C336,'Year of Experience'!$A$4:$I$6,3,FALSE),"")</f>
        <v>4</v>
      </c>
      <c r="O336" s="5">
        <f t="shared" si="10"/>
        <v>3100</v>
      </c>
      <c r="P336" s="5">
        <f t="shared" si="11"/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</row>
    <row r="337" spans="1:22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2" t="s">
        <v>991</v>
      </c>
      <c r="H337" s="2" t="s">
        <v>872</v>
      </c>
      <c r="I337" s="2" t="s">
        <v>874</v>
      </c>
      <c r="J337" s="5" t="s">
        <v>967</v>
      </c>
      <c r="K337" s="5">
        <v>4459</v>
      </c>
      <c r="L337" s="5">
        <v>1722</v>
      </c>
      <c r="M337" s="5" t="s">
        <v>927</v>
      </c>
      <c r="N337" s="18">
        <f>_xlfn.IFNA(HLOOKUP(C337,'Year of Experience'!$A$4:$I$6,3,FALSE),"")</f>
        <v>4</v>
      </c>
      <c r="O337" s="5">
        <f t="shared" si="10"/>
        <v>1722</v>
      </c>
      <c r="P337" s="5">
        <f t="shared" si="11"/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</row>
    <row r="338" spans="1:22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2" t="s">
        <v>1001</v>
      </c>
      <c r="H338" s="2" t="s">
        <v>910</v>
      </c>
      <c r="I338" s="2" t="s">
        <v>912</v>
      </c>
      <c r="J338" s="5" t="s">
        <v>1186</v>
      </c>
      <c r="K338" s="5">
        <v>3555</v>
      </c>
      <c r="L338" s="5">
        <v>1564</v>
      </c>
      <c r="M338" s="5" t="s">
        <v>918</v>
      </c>
      <c r="N338" s="18">
        <f>_xlfn.IFNA(HLOOKUP(C338,'Year of Experience'!$A$4:$I$6,3,FALSE),"")</f>
        <v>3</v>
      </c>
      <c r="O338" s="5">
        <f t="shared" si="10"/>
        <v>4692</v>
      </c>
      <c r="P338" s="5">
        <f t="shared" si="11"/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</row>
    <row r="339" spans="1:22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2" t="s">
        <v>992</v>
      </c>
      <c r="H339" s="2" t="s">
        <v>864</v>
      </c>
      <c r="I339" s="2" t="s">
        <v>876</v>
      </c>
      <c r="J339" s="5" t="s">
        <v>1214</v>
      </c>
      <c r="K339" s="5">
        <v>4309</v>
      </c>
      <c r="L339" s="5">
        <v>1779</v>
      </c>
      <c r="M339" s="5" t="s">
        <v>918</v>
      </c>
      <c r="N339" s="18">
        <f>_xlfn.IFNA(HLOOKUP(C339,'Year of Experience'!$A$4:$I$6,3,FALSE),"")</f>
        <v>10</v>
      </c>
      <c r="O339" s="5">
        <f t="shared" si="10"/>
        <v>1779</v>
      </c>
      <c r="P339" s="5">
        <f t="shared" si="11"/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</row>
    <row r="340" spans="1:22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2" t="s">
        <v>1002</v>
      </c>
      <c r="H340" s="2" t="s">
        <v>914</v>
      </c>
      <c r="I340" s="2" t="s">
        <v>915</v>
      </c>
      <c r="J340" s="5" t="s">
        <v>1154</v>
      </c>
      <c r="K340" s="5">
        <v>4643</v>
      </c>
      <c r="L340" s="5">
        <v>1549</v>
      </c>
      <c r="M340" s="5" t="s">
        <v>918</v>
      </c>
      <c r="N340" s="18">
        <f>_xlfn.IFNA(HLOOKUP(C340,'Year of Experience'!$A$4:$I$6,3,FALSE),"")</f>
        <v>4</v>
      </c>
      <c r="O340" s="5">
        <f t="shared" si="10"/>
        <v>1549</v>
      </c>
      <c r="P340" s="5">
        <f t="shared" si="11"/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</row>
    <row r="341" spans="1:22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2" t="s">
        <v>1001</v>
      </c>
      <c r="H341" s="2" t="s">
        <v>910</v>
      </c>
      <c r="I341" s="2" t="s">
        <v>912</v>
      </c>
      <c r="J341" s="5" t="s">
        <v>1198</v>
      </c>
      <c r="K341" s="5">
        <v>3330</v>
      </c>
      <c r="L341" s="5">
        <v>2283</v>
      </c>
      <c r="M341" s="5" t="s">
        <v>918</v>
      </c>
      <c r="N341" s="18">
        <f>_xlfn.IFNA(HLOOKUP(C341,'Year of Experience'!$A$4:$I$6,3,FALSE),"")</f>
        <v>4</v>
      </c>
      <c r="O341" s="5">
        <f t="shared" si="10"/>
        <v>4566</v>
      </c>
      <c r="P341" s="5">
        <f t="shared" si="11"/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</row>
    <row r="342" spans="1:22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2" t="s">
        <v>1562</v>
      </c>
      <c r="H342" s="2" t="s">
        <v>864</v>
      </c>
      <c r="I342" s="2" t="s">
        <v>866</v>
      </c>
      <c r="J342" s="5" t="s">
        <v>1202</v>
      </c>
      <c r="K342" s="5">
        <v>2775</v>
      </c>
      <c r="L342" s="5">
        <v>1946</v>
      </c>
      <c r="M342" s="5" t="s">
        <v>923</v>
      </c>
      <c r="N342" s="18">
        <f>_xlfn.IFNA(HLOOKUP(C342,'Year of Experience'!$A$4:$I$6,3,FALSE),"")</f>
        <v>5</v>
      </c>
      <c r="O342" s="5">
        <f t="shared" si="10"/>
        <v>5838</v>
      </c>
      <c r="P342" s="5">
        <f t="shared" si="11"/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</row>
    <row r="343" spans="1:22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2" t="s">
        <v>995</v>
      </c>
      <c r="H343" s="2" t="s">
        <v>889</v>
      </c>
      <c r="I343" s="2" t="s">
        <v>890</v>
      </c>
      <c r="J343" s="5" t="s">
        <v>1151</v>
      </c>
      <c r="K343" s="5">
        <v>3735</v>
      </c>
      <c r="L343" s="5">
        <v>2377</v>
      </c>
      <c r="M343" s="5" t="s">
        <v>918</v>
      </c>
      <c r="N343" s="18">
        <f>_xlfn.IFNA(HLOOKUP(C343,'Year of Experience'!$A$4:$I$6,3,FALSE),"")</f>
        <v>4</v>
      </c>
      <c r="O343" s="5">
        <f t="shared" si="10"/>
        <v>2377</v>
      </c>
      <c r="P343" s="5">
        <f t="shared" si="11"/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</row>
    <row r="344" spans="1:22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2" t="s">
        <v>997</v>
      </c>
      <c r="H344" s="2" t="s">
        <v>896</v>
      </c>
      <c r="I344" s="2" t="s">
        <v>897</v>
      </c>
      <c r="J344" s="5" t="s">
        <v>1039</v>
      </c>
      <c r="K344" s="5">
        <v>2868</v>
      </c>
      <c r="L344" s="5">
        <v>2479</v>
      </c>
      <c r="M344" s="5" t="s">
        <v>923</v>
      </c>
      <c r="N344" s="18" t="str">
        <f>_xlfn.IFNA(HLOOKUP(C344,'Year of Experience'!$A$4:$I$6,3,FALSE),"")</f>
        <v/>
      </c>
      <c r="O344" s="5">
        <f t="shared" si="10"/>
        <v>7437</v>
      </c>
      <c r="P344" s="5">
        <f t="shared" si="11"/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</row>
    <row r="345" spans="1:22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2" t="s">
        <v>1002</v>
      </c>
      <c r="H345" s="2" t="s">
        <v>914</v>
      </c>
      <c r="I345" s="2" t="s">
        <v>915</v>
      </c>
      <c r="J345" s="5" t="s">
        <v>1076</v>
      </c>
      <c r="K345" s="5">
        <v>2628</v>
      </c>
      <c r="L345" s="5">
        <v>1803</v>
      </c>
      <c r="M345" s="5" t="s">
        <v>918</v>
      </c>
      <c r="N345" s="18">
        <f>_xlfn.IFNA(HLOOKUP(C345,'Year of Experience'!$A$4:$I$6,3,FALSE),"")</f>
        <v>10</v>
      </c>
      <c r="O345" s="5">
        <f t="shared" si="10"/>
        <v>1803</v>
      </c>
      <c r="P345" s="5">
        <f t="shared" si="11"/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</row>
    <row r="346" spans="1:22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2" t="s">
        <v>996</v>
      </c>
      <c r="H346" s="2" t="s">
        <v>892</v>
      </c>
      <c r="I346" s="2" t="s">
        <v>894</v>
      </c>
      <c r="J346" s="5" t="s">
        <v>1183</v>
      </c>
      <c r="K346" s="5">
        <v>4874</v>
      </c>
      <c r="L346" s="5">
        <v>1503</v>
      </c>
      <c r="M346" s="5" t="s">
        <v>918</v>
      </c>
      <c r="N346" s="18" t="str">
        <f>_xlfn.IFNA(HLOOKUP(C346,'Year of Experience'!$A$4:$I$6,3,FALSE),"")</f>
        <v/>
      </c>
      <c r="O346" s="5">
        <f t="shared" si="10"/>
        <v>1503</v>
      </c>
      <c r="P346" s="5">
        <f t="shared" si="11"/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</row>
    <row r="347" spans="1:22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2" t="s">
        <v>1000</v>
      </c>
      <c r="H347" s="2" t="s">
        <v>906</v>
      </c>
      <c r="I347" s="2" t="s">
        <v>908</v>
      </c>
      <c r="J347" s="5" t="s">
        <v>1085</v>
      </c>
      <c r="K347" s="5">
        <v>4239</v>
      </c>
      <c r="L347" s="5">
        <v>1749</v>
      </c>
      <c r="M347" s="5" t="s">
        <v>925</v>
      </c>
      <c r="N347" s="18">
        <f>_xlfn.IFNA(HLOOKUP(C347,'Year of Experience'!$A$4:$I$6,3,FALSE),"")</f>
        <v>8</v>
      </c>
      <c r="O347" s="5">
        <f t="shared" si="10"/>
        <v>5247</v>
      </c>
      <c r="P347" s="5">
        <f t="shared" si="11"/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</row>
    <row r="348" spans="1:22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2" t="s">
        <v>997</v>
      </c>
      <c r="H348" s="2" t="s">
        <v>896</v>
      </c>
      <c r="I348" s="2" t="s">
        <v>897</v>
      </c>
      <c r="J348" s="5" t="s">
        <v>919</v>
      </c>
      <c r="K348" s="5">
        <v>2552</v>
      </c>
      <c r="L348" s="5">
        <v>1905</v>
      </c>
      <c r="M348" s="5" t="s">
        <v>918</v>
      </c>
      <c r="N348" s="18">
        <f>_xlfn.IFNA(HLOOKUP(C348,'Year of Experience'!$A$4:$I$6,3,FALSE),"")</f>
        <v>4</v>
      </c>
      <c r="O348" s="5">
        <f t="shared" si="10"/>
        <v>1905</v>
      </c>
      <c r="P348" s="5">
        <f t="shared" si="11"/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</row>
    <row r="349" spans="1:22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2" t="s">
        <v>993</v>
      </c>
      <c r="H349" s="2" t="s">
        <v>878</v>
      </c>
      <c r="I349" s="2" t="s">
        <v>880</v>
      </c>
      <c r="J349" s="5" t="s">
        <v>1098</v>
      </c>
      <c r="K349" s="5">
        <v>3197</v>
      </c>
      <c r="L349" s="5">
        <v>1625</v>
      </c>
      <c r="M349" s="5" t="s">
        <v>918</v>
      </c>
      <c r="N349" s="18" t="str">
        <f>_xlfn.IFNA(HLOOKUP(C349,'Year of Experience'!$A$4:$I$6,3,FALSE),"")</f>
        <v/>
      </c>
      <c r="O349" s="5">
        <f t="shared" si="10"/>
        <v>1625</v>
      </c>
      <c r="P349" s="5">
        <f t="shared" si="11"/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</row>
    <row r="350" spans="1:22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2" t="s">
        <v>998</v>
      </c>
      <c r="H350" s="2" t="s">
        <v>899</v>
      </c>
      <c r="I350" s="2" t="s">
        <v>901</v>
      </c>
      <c r="J350" s="5" t="s">
        <v>1120</v>
      </c>
      <c r="K350" s="5">
        <v>4291</v>
      </c>
      <c r="L350" s="5">
        <v>2021</v>
      </c>
      <c r="M350" s="5" t="s">
        <v>918</v>
      </c>
      <c r="N350" s="18">
        <f>_xlfn.IFNA(HLOOKUP(C350,'Year of Experience'!$A$4:$I$6,3,FALSE),"")</f>
        <v>3</v>
      </c>
      <c r="O350" s="5">
        <f t="shared" si="10"/>
        <v>2021</v>
      </c>
      <c r="P350" s="5">
        <f t="shared" si="11"/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</row>
    <row r="351" spans="1:22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2" t="s">
        <v>1000</v>
      </c>
      <c r="H351" s="2" t="s">
        <v>906</v>
      </c>
      <c r="I351" s="2" t="s">
        <v>908</v>
      </c>
      <c r="J351" s="5" t="s">
        <v>984</v>
      </c>
      <c r="K351" s="5">
        <v>4831</v>
      </c>
      <c r="L351" s="5">
        <v>2265</v>
      </c>
      <c r="M351" s="5" t="s">
        <v>918</v>
      </c>
      <c r="N351" s="18">
        <f>_xlfn.IFNA(HLOOKUP(C351,'Year of Experience'!$A$4:$I$6,3,FALSE),"")</f>
        <v>5</v>
      </c>
      <c r="O351" s="5">
        <f t="shared" si="10"/>
        <v>2265</v>
      </c>
      <c r="P351" s="5">
        <f t="shared" si="11"/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</row>
    <row r="352" spans="1:22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2" t="s">
        <v>1561</v>
      </c>
      <c r="H352" s="2" t="s">
        <v>882</v>
      </c>
      <c r="I352" s="2" t="s">
        <v>884</v>
      </c>
      <c r="J352" s="5" t="s">
        <v>1049</v>
      </c>
      <c r="K352" s="5">
        <v>4731</v>
      </c>
      <c r="L352" s="5">
        <v>1858</v>
      </c>
      <c r="M352" s="5" t="s">
        <v>918</v>
      </c>
      <c r="N352" s="18">
        <f>_xlfn.IFNA(HLOOKUP(C352,'Year of Experience'!$A$4:$I$6,3,FALSE),"")</f>
        <v>4</v>
      </c>
      <c r="O352" s="5">
        <f t="shared" si="10"/>
        <v>5574</v>
      </c>
      <c r="P352" s="5">
        <f t="shared" si="11"/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</row>
    <row r="353" spans="1:22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2" t="s">
        <v>1561</v>
      </c>
      <c r="H353" s="2" t="s">
        <v>882</v>
      </c>
      <c r="I353" s="2" t="s">
        <v>884</v>
      </c>
      <c r="J353" s="5" t="s">
        <v>1106</v>
      </c>
      <c r="K353" s="5">
        <v>4711</v>
      </c>
      <c r="L353" s="5">
        <v>2288</v>
      </c>
      <c r="M353" s="5" t="s">
        <v>923</v>
      </c>
      <c r="N353" s="18">
        <f>_xlfn.IFNA(HLOOKUP(C353,'Year of Experience'!$A$4:$I$6,3,FALSE),"")</f>
        <v>5</v>
      </c>
      <c r="O353" s="5">
        <f t="shared" si="10"/>
        <v>4576</v>
      </c>
      <c r="P353" s="5">
        <f t="shared" si="11"/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</row>
    <row r="354" spans="1:22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2" t="s">
        <v>997</v>
      </c>
      <c r="H354" s="2" t="s">
        <v>896</v>
      </c>
      <c r="I354" s="2" t="s">
        <v>897</v>
      </c>
      <c r="J354" s="5" t="s">
        <v>1022</v>
      </c>
      <c r="K354" s="5">
        <v>3018</v>
      </c>
      <c r="L354" s="5">
        <v>1286</v>
      </c>
      <c r="M354" s="5" t="s">
        <v>918</v>
      </c>
      <c r="N354" s="18">
        <f>_xlfn.IFNA(HLOOKUP(C354,'Year of Experience'!$A$4:$I$6,3,FALSE),"")</f>
        <v>10</v>
      </c>
      <c r="O354" s="5">
        <f t="shared" si="10"/>
        <v>2572</v>
      </c>
      <c r="P354" s="5">
        <f t="shared" si="11"/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</row>
    <row r="355" spans="1:22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2" t="s">
        <v>998</v>
      </c>
      <c r="H355" s="2" t="s">
        <v>899</v>
      </c>
      <c r="I355" s="2" t="s">
        <v>901</v>
      </c>
      <c r="J355" s="5" t="s">
        <v>1084</v>
      </c>
      <c r="K355" s="5">
        <v>4547</v>
      </c>
      <c r="L355" s="5">
        <v>2258</v>
      </c>
      <c r="M355" s="5" t="s">
        <v>925</v>
      </c>
      <c r="N355" s="18">
        <f>_xlfn.IFNA(HLOOKUP(C355,'Year of Experience'!$A$4:$I$6,3,FALSE),"")</f>
        <v>3</v>
      </c>
      <c r="O355" s="5">
        <f t="shared" si="10"/>
        <v>4516</v>
      </c>
      <c r="P355" s="5">
        <f t="shared" si="11"/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</row>
    <row r="356" spans="1:22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2" t="s">
        <v>1002</v>
      </c>
      <c r="H356" s="2" t="s">
        <v>914</v>
      </c>
      <c r="I356" s="2" t="s">
        <v>915</v>
      </c>
      <c r="J356" s="5" t="s">
        <v>1035</v>
      </c>
      <c r="K356" s="5">
        <v>4262</v>
      </c>
      <c r="L356" s="5">
        <v>2486</v>
      </c>
      <c r="M356" s="5" t="s">
        <v>918</v>
      </c>
      <c r="N356" s="18">
        <f>_xlfn.IFNA(HLOOKUP(C356,'Year of Experience'!$A$4:$I$6,3,FALSE),"")</f>
        <v>3</v>
      </c>
      <c r="O356" s="5">
        <f t="shared" si="10"/>
        <v>2486</v>
      </c>
      <c r="P356" s="5">
        <f t="shared" si="11"/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</row>
    <row r="357" spans="1:22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2" t="s">
        <v>992</v>
      </c>
      <c r="H357" s="2" t="s">
        <v>864</v>
      </c>
      <c r="I357" s="2" t="s">
        <v>876</v>
      </c>
      <c r="J357" s="5" t="s">
        <v>1053</v>
      </c>
      <c r="K357" s="5">
        <v>4996</v>
      </c>
      <c r="L357" s="5">
        <v>2108</v>
      </c>
      <c r="M357" s="5" t="s">
        <v>923</v>
      </c>
      <c r="N357" s="18">
        <f>_xlfn.IFNA(HLOOKUP(C357,'Year of Experience'!$A$4:$I$6,3,FALSE),"")</f>
        <v>10</v>
      </c>
      <c r="O357" s="5">
        <f t="shared" si="10"/>
        <v>2108</v>
      </c>
      <c r="P357" s="5">
        <f t="shared" si="11"/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</row>
    <row r="358" spans="1:22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2" t="s">
        <v>990</v>
      </c>
      <c r="H358" s="2" t="s">
        <v>868</v>
      </c>
      <c r="I358" s="2" t="s">
        <v>870</v>
      </c>
      <c r="J358" s="5" t="s">
        <v>963</v>
      </c>
      <c r="K358" s="5">
        <v>2814</v>
      </c>
      <c r="L358" s="5">
        <v>2437</v>
      </c>
      <c r="M358" s="5" t="s">
        <v>918</v>
      </c>
      <c r="N358" s="18">
        <f>_xlfn.IFNA(HLOOKUP(C358,'Year of Experience'!$A$4:$I$6,3,FALSE),"")</f>
        <v>8</v>
      </c>
      <c r="O358" s="5">
        <f t="shared" si="10"/>
        <v>4874</v>
      </c>
      <c r="P358" s="5">
        <f t="shared" si="11"/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</row>
    <row r="359" spans="1:22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2" t="s">
        <v>1001</v>
      </c>
      <c r="H359" s="2" t="s">
        <v>910</v>
      </c>
      <c r="I359" s="2" t="s">
        <v>912</v>
      </c>
      <c r="J359" s="5" t="s">
        <v>1075</v>
      </c>
      <c r="K359" s="5">
        <v>4209</v>
      </c>
      <c r="L359" s="5">
        <v>1692</v>
      </c>
      <c r="M359" s="5" t="s">
        <v>925</v>
      </c>
      <c r="N359" s="18">
        <f>_xlfn.IFNA(HLOOKUP(C359,'Year of Experience'!$A$4:$I$6,3,FALSE),"")</f>
        <v>3</v>
      </c>
      <c r="O359" s="5">
        <f t="shared" si="10"/>
        <v>5076</v>
      </c>
      <c r="P359" s="5">
        <f t="shared" si="11"/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</row>
    <row r="360" spans="1:22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2" t="s">
        <v>996</v>
      </c>
      <c r="H360" s="2" t="s">
        <v>892</v>
      </c>
      <c r="I360" s="2" t="s">
        <v>894</v>
      </c>
      <c r="J360" s="5" t="s">
        <v>978</v>
      </c>
      <c r="K360" s="5">
        <v>2787</v>
      </c>
      <c r="L360" s="5">
        <v>2020</v>
      </c>
      <c r="M360" s="5" t="s">
        <v>918</v>
      </c>
      <c r="N360" s="18">
        <f>_xlfn.IFNA(HLOOKUP(C360,'Year of Experience'!$A$4:$I$6,3,FALSE),"")</f>
        <v>8</v>
      </c>
      <c r="O360" s="5">
        <f t="shared" si="10"/>
        <v>2020</v>
      </c>
      <c r="P360" s="5">
        <f t="shared" si="11"/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</row>
    <row r="361" spans="1:22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2" t="s">
        <v>999</v>
      </c>
      <c r="H361" s="2" t="s">
        <v>903</v>
      </c>
      <c r="I361" s="2" t="s">
        <v>904</v>
      </c>
      <c r="J361" s="5" t="s">
        <v>1074</v>
      </c>
      <c r="K361" s="5">
        <v>2923</v>
      </c>
      <c r="L361" s="5">
        <v>2480</v>
      </c>
      <c r="M361" s="5" t="s">
        <v>923</v>
      </c>
      <c r="N361" s="18">
        <f>_xlfn.IFNA(HLOOKUP(C361,'Year of Experience'!$A$4:$I$6,3,FALSE),"")</f>
        <v>6</v>
      </c>
      <c r="O361" s="5">
        <f t="shared" si="10"/>
        <v>2480</v>
      </c>
      <c r="P361" s="5">
        <f t="shared" si="11"/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</row>
    <row r="362" spans="1:22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2" t="s">
        <v>991</v>
      </c>
      <c r="H362" s="2" t="s">
        <v>872</v>
      </c>
      <c r="I362" s="2" t="s">
        <v>874</v>
      </c>
      <c r="J362" s="5" t="s">
        <v>1112</v>
      </c>
      <c r="K362" s="5">
        <v>3759</v>
      </c>
      <c r="L362" s="5">
        <v>2258</v>
      </c>
      <c r="M362" s="5" t="s">
        <v>920</v>
      </c>
      <c r="N362" s="18">
        <f>_xlfn.IFNA(HLOOKUP(C362,'Year of Experience'!$A$4:$I$6,3,FALSE),"")</f>
        <v>3</v>
      </c>
      <c r="O362" s="5">
        <f t="shared" si="10"/>
        <v>2258</v>
      </c>
      <c r="P362" s="5">
        <f t="shared" si="11"/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</row>
    <row r="363" spans="1:22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2" t="s">
        <v>999</v>
      </c>
      <c r="H363" s="2" t="s">
        <v>903</v>
      </c>
      <c r="I363" s="2" t="s">
        <v>904</v>
      </c>
      <c r="J363" s="5" t="s">
        <v>1107</v>
      </c>
      <c r="K363" s="5">
        <v>4234</v>
      </c>
      <c r="L363" s="5">
        <v>1212</v>
      </c>
      <c r="M363" s="5" t="s">
        <v>923</v>
      </c>
      <c r="N363" s="18">
        <f>_xlfn.IFNA(HLOOKUP(C363,'Year of Experience'!$A$4:$I$6,3,FALSE),"")</f>
        <v>6</v>
      </c>
      <c r="O363" s="5">
        <f t="shared" si="10"/>
        <v>2424</v>
      </c>
      <c r="P363" s="5">
        <f t="shared" si="11"/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</row>
    <row r="364" spans="1:22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2" t="s">
        <v>995</v>
      </c>
      <c r="H364" s="2" t="s">
        <v>889</v>
      </c>
      <c r="I364" s="2" t="s">
        <v>890</v>
      </c>
      <c r="J364" s="5" t="s">
        <v>1065</v>
      </c>
      <c r="K364" s="5">
        <v>4239</v>
      </c>
      <c r="L364" s="5">
        <v>2267</v>
      </c>
      <c r="M364" s="5" t="s">
        <v>918</v>
      </c>
      <c r="N364" s="18">
        <f>_xlfn.IFNA(HLOOKUP(C364,'Year of Experience'!$A$4:$I$6,3,FALSE),"")</f>
        <v>5</v>
      </c>
      <c r="O364" s="5">
        <f t="shared" si="10"/>
        <v>4534</v>
      </c>
      <c r="P364" s="5">
        <f t="shared" si="11"/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</row>
    <row r="365" spans="1:22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2" t="s">
        <v>991</v>
      </c>
      <c r="H365" s="2" t="s">
        <v>872</v>
      </c>
      <c r="I365" s="2" t="s">
        <v>874</v>
      </c>
      <c r="J365" s="5" t="s">
        <v>1088</v>
      </c>
      <c r="K365" s="5">
        <v>2523</v>
      </c>
      <c r="L365" s="5">
        <v>1665</v>
      </c>
      <c r="M365" s="5" t="s">
        <v>918</v>
      </c>
      <c r="N365" s="18">
        <f>_xlfn.IFNA(HLOOKUP(C365,'Year of Experience'!$A$4:$I$6,3,FALSE),"")</f>
        <v>8</v>
      </c>
      <c r="O365" s="5">
        <f t="shared" si="10"/>
        <v>1665</v>
      </c>
      <c r="P365" s="5">
        <f t="shared" si="11"/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</row>
    <row r="366" spans="1:22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2" t="s">
        <v>991</v>
      </c>
      <c r="H366" s="2" t="s">
        <v>872</v>
      </c>
      <c r="I366" s="2" t="s">
        <v>874</v>
      </c>
      <c r="J366" s="5" t="s">
        <v>1232</v>
      </c>
      <c r="K366" s="5">
        <v>3514</v>
      </c>
      <c r="L366" s="5">
        <v>1257</v>
      </c>
      <c r="M366" s="5" t="s">
        <v>918</v>
      </c>
      <c r="N366" s="18">
        <f>_xlfn.IFNA(HLOOKUP(C366,'Year of Experience'!$A$4:$I$6,3,FALSE),"")</f>
        <v>3</v>
      </c>
      <c r="O366" s="5">
        <f t="shared" si="10"/>
        <v>1257</v>
      </c>
      <c r="P366" s="5">
        <f t="shared" si="11"/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</row>
    <row r="367" spans="1:22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2" t="s">
        <v>993</v>
      </c>
      <c r="H367" s="2" t="s">
        <v>878</v>
      </c>
      <c r="I367" s="2" t="s">
        <v>880</v>
      </c>
      <c r="J367" s="5" t="s">
        <v>1077</v>
      </c>
      <c r="K367" s="5">
        <v>4307</v>
      </c>
      <c r="L367" s="5">
        <v>1503</v>
      </c>
      <c r="M367" s="5" t="s">
        <v>918</v>
      </c>
      <c r="N367" s="18">
        <f>_xlfn.IFNA(HLOOKUP(C367,'Year of Experience'!$A$4:$I$6,3,FALSE),"")</f>
        <v>8</v>
      </c>
      <c r="O367" s="5">
        <f t="shared" si="10"/>
        <v>1503</v>
      </c>
      <c r="P367" s="5">
        <f t="shared" si="11"/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</row>
    <row r="368" spans="1:22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2" t="s">
        <v>1562</v>
      </c>
      <c r="H368" s="2" t="s">
        <v>864</v>
      </c>
      <c r="I368" s="2" t="s">
        <v>866</v>
      </c>
      <c r="J368" s="5" t="s">
        <v>1040</v>
      </c>
      <c r="K368" s="5">
        <v>3694</v>
      </c>
      <c r="L368" s="5">
        <v>1616</v>
      </c>
      <c r="M368" s="5" t="s">
        <v>923</v>
      </c>
      <c r="N368" s="18">
        <f>_xlfn.IFNA(HLOOKUP(C368,'Year of Experience'!$A$4:$I$6,3,FALSE),"")</f>
        <v>3</v>
      </c>
      <c r="O368" s="5">
        <f t="shared" si="10"/>
        <v>3232</v>
      </c>
      <c r="P368" s="5">
        <f t="shared" si="11"/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</row>
    <row r="369" spans="1:22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2" t="s">
        <v>1561</v>
      </c>
      <c r="H369" s="2" t="s">
        <v>882</v>
      </c>
      <c r="I369" s="2" t="s">
        <v>884</v>
      </c>
      <c r="J369" s="5" t="s">
        <v>944</v>
      </c>
      <c r="K369" s="5">
        <v>4891</v>
      </c>
      <c r="L369" s="5">
        <v>1745</v>
      </c>
      <c r="M369" s="5" t="s">
        <v>925</v>
      </c>
      <c r="N369" s="18">
        <f>_xlfn.IFNA(HLOOKUP(C369,'Year of Experience'!$A$4:$I$6,3,FALSE),"")</f>
        <v>4</v>
      </c>
      <c r="O369" s="5">
        <f t="shared" si="10"/>
        <v>3490</v>
      </c>
      <c r="P369" s="5">
        <f t="shared" si="11"/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</row>
    <row r="370" spans="1:22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2" t="s">
        <v>1001</v>
      </c>
      <c r="H370" s="2" t="s">
        <v>910</v>
      </c>
      <c r="I370" s="2" t="s">
        <v>912</v>
      </c>
      <c r="J370" s="5" t="s">
        <v>1061</v>
      </c>
      <c r="K370" s="5">
        <v>4858</v>
      </c>
      <c r="L370" s="5">
        <v>2491</v>
      </c>
      <c r="M370" s="5" t="s">
        <v>918</v>
      </c>
      <c r="N370" s="18">
        <f>_xlfn.IFNA(HLOOKUP(C370,'Year of Experience'!$A$4:$I$6,3,FALSE),"")</f>
        <v>4</v>
      </c>
      <c r="O370" s="5">
        <f t="shared" si="10"/>
        <v>2491</v>
      </c>
      <c r="P370" s="5">
        <f t="shared" si="11"/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</row>
    <row r="371" spans="1:22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2" t="s">
        <v>1562</v>
      </c>
      <c r="H371" s="2" t="s">
        <v>864</v>
      </c>
      <c r="I371" s="2" t="s">
        <v>866</v>
      </c>
      <c r="J371" s="5" t="s">
        <v>934</v>
      </c>
      <c r="K371" s="5">
        <v>3000</v>
      </c>
      <c r="L371" s="5">
        <v>2148</v>
      </c>
      <c r="M371" s="5" t="s">
        <v>925</v>
      </c>
      <c r="N371" s="18">
        <f>_xlfn.IFNA(HLOOKUP(C371,'Year of Experience'!$A$4:$I$6,3,FALSE),"")</f>
        <v>3</v>
      </c>
      <c r="O371" s="5">
        <f t="shared" si="10"/>
        <v>6444</v>
      </c>
      <c r="P371" s="5">
        <f t="shared" si="11"/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</row>
    <row r="372" spans="1:22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2" t="s">
        <v>1000</v>
      </c>
      <c r="H372" s="2" t="s">
        <v>906</v>
      </c>
      <c r="I372" s="2" t="s">
        <v>908</v>
      </c>
      <c r="J372" s="5" t="s">
        <v>1198</v>
      </c>
      <c r="K372" s="5">
        <v>3330</v>
      </c>
      <c r="L372" s="5">
        <v>2283</v>
      </c>
      <c r="M372" s="5" t="s">
        <v>918</v>
      </c>
      <c r="N372" s="18" t="str">
        <f>_xlfn.IFNA(HLOOKUP(C372,'Year of Experience'!$A$4:$I$6,3,FALSE),"")</f>
        <v/>
      </c>
      <c r="O372" s="5">
        <f t="shared" si="10"/>
        <v>4566</v>
      </c>
      <c r="P372" s="5">
        <f t="shared" si="11"/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</row>
    <row r="373" spans="1:22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2" t="s">
        <v>1561</v>
      </c>
      <c r="H373" s="2" t="s">
        <v>882</v>
      </c>
      <c r="I373" s="2" t="s">
        <v>884</v>
      </c>
      <c r="J373" s="5" t="s">
        <v>1133</v>
      </c>
      <c r="K373" s="5">
        <v>3473</v>
      </c>
      <c r="L373" s="5">
        <v>1493</v>
      </c>
      <c r="M373" s="5" t="s">
        <v>923</v>
      </c>
      <c r="N373" s="18">
        <f>_xlfn.IFNA(HLOOKUP(C373,'Year of Experience'!$A$4:$I$6,3,FALSE),"")</f>
        <v>8</v>
      </c>
      <c r="O373" s="5">
        <f t="shared" si="10"/>
        <v>2986</v>
      </c>
      <c r="P373" s="5">
        <f t="shared" si="11"/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</row>
    <row r="374" spans="1:22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2" t="s">
        <v>996</v>
      </c>
      <c r="H374" s="2" t="s">
        <v>892</v>
      </c>
      <c r="I374" s="2" t="s">
        <v>894</v>
      </c>
      <c r="J374" s="5" t="s">
        <v>955</v>
      </c>
      <c r="K374" s="5">
        <v>2612</v>
      </c>
      <c r="L374" s="5">
        <v>1994</v>
      </c>
      <c r="M374" s="5" t="s">
        <v>918</v>
      </c>
      <c r="N374" s="18">
        <f>_xlfn.IFNA(HLOOKUP(C374,'Year of Experience'!$A$4:$I$6,3,FALSE),"")</f>
        <v>5</v>
      </c>
      <c r="O374" s="5">
        <f t="shared" si="10"/>
        <v>5982</v>
      </c>
      <c r="P374" s="5">
        <f t="shared" si="11"/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</row>
    <row r="375" spans="1:22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2" t="s">
        <v>990</v>
      </c>
      <c r="H375" s="2" t="s">
        <v>868</v>
      </c>
      <c r="I375" s="2" t="s">
        <v>870</v>
      </c>
      <c r="J375" s="5" t="s">
        <v>1136</v>
      </c>
      <c r="K375" s="5">
        <v>4515</v>
      </c>
      <c r="L375" s="5">
        <v>1550</v>
      </c>
      <c r="M375" s="5" t="s">
        <v>925</v>
      </c>
      <c r="N375" s="18">
        <f>_xlfn.IFNA(HLOOKUP(C375,'Year of Experience'!$A$4:$I$6,3,FALSE),"")</f>
        <v>4</v>
      </c>
      <c r="O375" s="5">
        <f t="shared" si="10"/>
        <v>1550</v>
      </c>
      <c r="P375" s="5">
        <f t="shared" si="11"/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</row>
    <row r="376" spans="1:22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2" t="s">
        <v>997</v>
      </c>
      <c r="H376" s="2" t="s">
        <v>896</v>
      </c>
      <c r="I376" s="2" t="s">
        <v>897</v>
      </c>
      <c r="J376" s="5" t="s">
        <v>977</v>
      </c>
      <c r="K376" s="5">
        <v>2912</v>
      </c>
      <c r="L376" s="5">
        <v>2328</v>
      </c>
      <c r="M376" s="5" t="s">
        <v>925</v>
      </c>
      <c r="N376" s="18">
        <f>_xlfn.IFNA(HLOOKUP(C376,'Year of Experience'!$A$4:$I$6,3,FALSE),"")</f>
        <v>6</v>
      </c>
      <c r="O376" s="5">
        <f t="shared" si="10"/>
        <v>4656</v>
      </c>
      <c r="P376" s="5">
        <f t="shared" si="11"/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</row>
    <row r="377" spans="1:22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2" t="s">
        <v>1002</v>
      </c>
      <c r="H377" s="2" t="s">
        <v>914</v>
      </c>
      <c r="I377" s="2" t="s">
        <v>915</v>
      </c>
      <c r="J377" s="5" t="s">
        <v>1078</v>
      </c>
      <c r="K377" s="5">
        <v>2787</v>
      </c>
      <c r="L377" s="5">
        <v>1470</v>
      </c>
      <c r="M377" s="5" t="s">
        <v>925</v>
      </c>
      <c r="N377" s="18">
        <f>_xlfn.IFNA(HLOOKUP(C377,'Year of Experience'!$A$4:$I$6,3,FALSE),"")</f>
        <v>6</v>
      </c>
      <c r="O377" s="5">
        <f t="shared" si="10"/>
        <v>4410</v>
      </c>
      <c r="P377" s="5">
        <f t="shared" si="11"/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</row>
    <row r="378" spans="1:22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2" t="s">
        <v>1561</v>
      </c>
      <c r="H378" s="2" t="s">
        <v>882</v>
      </c>
      <c r="I378" s="2" t="s">
        <v>884</v>
      </c>
      <c r="J378" s="5" t="s">
        <v>1130</v>
      </c>
      <c r="K378" s="5">
        <v>3493</v>
      </c>
      <c r="L378" s="5">
        <v>2180</v>
      </c>
      <c r="M378" s="5" t="s">
        <v>918</v>
      </c>
      <c r="N378" s="18">
        <f>_xlfn.IFNA(HLOOKUP(C378,'Year of Experience'!$A$4:$I$6,3,FALSE),"")</f>
        <v>4</v>
      </c>
      <c r="O378" s="5">
        <f t="shared" si="10"/>
        <v>6540</v>
      </c>
      <c r="P378" s="5">
        <f t="shared" si="11"/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</row>
    <row r="379" spans="1:22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2" t="s">
        <v>992</v>
      </c>
      <c r="H379" s="2" t="s">
        <v>864</v>
      </c>
      <c r="I379" s="2" t="s">
        <v>876</v>
      </c>
      <c r="J379" s="5" t="s">
        <v>937</v>
      </c>
      <c r="K379" s="5">
        <v>2500</v>
      </c>
      <c r="L379" s="5">
        <v>1914</v>
      </c>
      <c r="M379" s="5" t="s">
        <v>931</v>
      </c>
      <c r="N379" s="18" t="str">
        <f>_xlfn.IFNA(HLOOKUP(C379,'Year of Experience'!$A$4:$I$6,3,FALSE),"")</f>
        <v/>
      </c>
      <c r="O379" s="5">
        <f t="shared" si="10"/>
        <v>5742</v>
      </c>
      <c r="P379" s="5">
        <f t="shared" si="11"/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</row>
    <row r="380" spans="1:22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2" t="s">
        <v>990</v>
      </c>
      <c r="H380" s="2" t="s">
        <v>868</v>
      </c>
      <c r="I380" s="2" t="s">
        <v>870</v>
      </c>
      <c r="J380" s="5" t="s">
        <v>1174</v>
      </c>
      <c r="K380" s="5">
        <v>3844</v>
      </c>
      <c r="L380" s="5">
        <v>2157</v>
      </c>
      <c r="M380" s="5" t="s">
        <v>918</v>
      </c>
      <c r="N380" s="18">
        <f>_xlfn.IFNA(HLOOKUP(C380,'Year of Experience'!$A$4:$I$6,3,FALSE),"")</f>
        <v>5</v>
      </c>
      <c r="O380" s="5">
        <f t="shared" si="10"/>
        <v>2157</v>
      </c>
      <c r="P380" s="5">
        <f t="shared" si="11"/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</row>
    <row r="381" spans="1:22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2" t="s">
        <v>997</v>
      </c>
      <c r="H381" s="2" t="s">
        <v>896</v>
      </c>
      <c r="I381" s="2" t="s">
        <v>897</v>
      </c>
      <c r="J381" s="5" t="s">
        <v>1043</v>
      </c>
      <c r="K381" s="5">
        <v>2706</v>
      </c>
      <c r="L381" s="5">
        <v>2310</v>
      </c>
      <c r="M381" s="5" t="s">
        <v>918</v>
      </c>
      <c r="N381" s="18" t="str">
        <f>_xlfn.IFNA(HLOOKUP(C381,'Year of Experience'!$A$4:$I$6,3,FALSE),"")</f>
        <v/>
      </c>
      <c r="O381" s="5">
        <f t="shared" si="10"/>
        <v>6930</v>
      </c>
      <c r="P381" s="5">
        <f t="shared" si="11"/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</row>
    <row r="382" spans="1:22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2" t="s">
        <v>1002</v>
      </c>
      <c r="H382" s="2" t="s">
        <v>914</v>
      </c>
      <c r="I382" s="2" t="s">
        <v>915</v>
      </c>
      <c r="J382" s="5" t="s">
        <v>982</v>
      </c>
      <c r="K382" s="5">
        <v>2803</v>
      </c>
      <c r="L382" s="5">
        <v>1344</v>
      </c>
      <c r="M382" s="5" t="s">
        <v>918</v>
      </c>
      <c r="N382" s="18">
        <f>_xlfn.IFNA(HLOOKUP(C382,'Year of Experience'!$A$4:$I$6,3,FALSE),"")</f>
        <v>4</v>
      </c>
      <c r="O382" s="5">
        <f t="shared" si="10"/>
        <v>1344</v>
      </c>
      <c r="P382" s="5">
        <f t="shared" si="11"/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</row>
    <row r="383" spans="1:22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2" t="s">
        <v>991</v>
      </c>
      <c r="H383" s="2" t="s">
        <v>872</v>
      </c>
      <c r="I383" s="2" t="s">
        <v>874</v>
      </c>
      <c r="J383" s="5" t="s">
        <v>1099</v>
      </c>
      <c r="K383" s="5">
        <v>3757</v>
      </c>
      <c r="L383" s="5">
        <v>2156</v>
      </c>
      <c r="M383" s="5" t="s">
        <v>918</v>
      </c>
      <c r="N383" s="18">
        <f>_xlfn.IFNA(HLOOKUP(C383,'Year of Experience'!$A$4:$I$6,3,FALSE),"")</f>
        <v>4</v>
      </c>
      <c r="O383" s="5">
        <f t="shared" si="10"/>
        <v>4312</v>
      </c>
      <c r="P383" s="5">
        <f t="shared" si="11"/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</row>
    <row r="384" spans="1:22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2" t="s">
        <v>998</v>
      </c>
      <c r="H384" s="2" t="s">
        <v>899</v>
      </c>
      <c r="I384" s="2" t="s">
        <v>901</v>
      </c>
      <c r="J384" s="5" t="s">
        <v>1228</v>
      </c>
      <c r="K384" s="5">
        <v>2539</v>
      </c>
      <c r="L384" s="5">
        <v>1656</v>
      </c>
      <c r="M384" s="5" t="s">
        <v>918</v>
      </c>
      <c r="N384" s="18">
        <f>_xlfn.IFNA(HLOOKUP(C384,'Year of Experience'!$A$4:$I$6,3,FALSE),"")</f>
        <v>5</v>
      </c>
      <c r="O384" s="5">
        <f t="shared" si="10"/>
        <v>1656</v>
      </c>
      <c r="P384" s="5">
        <f t="shared" si="11"/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</row>
    <row r="385" spans="1:22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2" t="s">
        <v>996</v>
      </c>
      <c r="H385" s="2" t="s">
        <v>892</v>
      </c>
      <c r="I385" s="2" t="s">
        <v>894</v>
      </c>
      <c r="J385" s="5" t="s">
        <v>975</v>
      </c>
      <c r="K385" s="5">
        <v>3717</v>
      </c>
      <c r="L385" s="5">
        <v>2146</v>
      </c>
      <c r="M385" s="5" t="s">
        <v>923</v>
      </c>
      <c r="N385" s="18" t="str">
        <f>_xlfn.IFNA(HLOOKUP(C385,'Year of Experience'!$A$4:$I$6,3,FALSE),"")</f>
        <v/>
      </c>
      <c r="O385" s="5">
        <f t="shared" si="10"/>
        <v>2146</v>
      </c>
      <c r="P385" s="5">
        <f t="shared" si="11"/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</row>
    <row r="386" spans="1:22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2" t="s">
        <v>998</v>
      </c>
      <c r="H386" s="2" t="s">
        <v>899</v>
      </c>
      <c r="I386" s="2" t="s">
        <v>901</v>
      </c>
      <c r="J386" s="5" t="s">
        <v>1058</v>
      </c>
      <c r="K386" s="5">
        <v>3101</v>
      </c>
      <c r="L386" s="5">
        <v>1524</v>
      </c>
      <c r="M386" s="5" t="s">
        <v>918</v>
      </c>
      <c r="N386" s="18">
        <f>_xlfn.IFNA(HLOOKUP(C386,'Year of Experience'!$A$4:$I$6,3,FALSE),"")</f>
        <v>10</v>
      </c>
      <c r="O386" s="5">
        <f t="shared" si="10"/>
        <v>3048</v>
      </c>
      <c r="P386" s="5">
        <f t="shared" si="11"/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</row>
    <row r="387" spans="1:22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2" t="s">
        <v>993</v>
      </c>
      <c r="H387" s="2" t="s">
        <v>878</v>
      </c>
      <c r="I387" s="2" t="s">
        <v>880</v>
      </c>
      <c r="J387" s="5" t="s">
        <v>1140</v>
      </c>
      <c r="K387" s="5">
        <v>3536</v>
      </c>
      <c r="L387" s="5">
        <v>1644</v>
      </c>
      <c r="M387" s="5" t="s">
        <v>920</v>
      </c>
      <c r="N387" s="18">
        <f>_xlfn.IFNA(HLOOKUP(C387,'Year of Experience'!$A$4:$I$6,3,FALSE),"")</f>
        <v>10</v>
      </c>
      <c r="O387" s="5">
        <f t="shared" ref="O387:O450" si="12">L387*F387</f>
        <v>3288</v>
      </c>
      <c r="P387" s="5">
        <f t="shared" ref="P387:P450" si="13">K387*F387</f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</row>
    <row r="388" spans="1:22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2" t="s">
        <v>1562</v>
      </c>
      <c r="H388" s="2" t="s">
        <v>864</v>
      </c>
      <c r="I388" s="2" t="s">
        <v>866</v>
      </c>
      <c r="J388" s="5" t="s">
        <v>1148</v>
      </c>
      <c r="K388" s="5">
        <v>3725</v>
      </c>
      <c r="L388" s="5">
        <v>1250</v>
      </c>
      <c r="M388" s="5" t="s">
        <v>918</v>
      </c>
      <c r="N388" s="18">
        <f>_xlfn.IFNA(HLOOKUP(C388,'Year of Experience'!$A$4:$I$6,3,FALSE),"")</f>
        <v>5</v>
      </c>
      <c r="O388" s="5">
        <f t="shared" si="12"/>
        <v>2500</v>
      </c>
      <c r="P388" s="5">
        <f t="shared" si="13"/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</row>
    <row r="389" spans="1:22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2" t="s">
        <v>998</v>
      </c>
      <c r="H389" s="2" t="s">
        <v>899</v>
      </c>
      <c r="I389" s="2" t="s">
        <v>901</v>
      </c>
      <c r="J389" s="5" t="s">
        <v>1217</v>
      </c>
      <c r="K389" s="5">
        <v>4542</v>
      </c>
      <c r="L389" s="5">
        <v>1226</v>
      </c>
      <c r="M389" s="5" t="s">
        <v>923</v>
      </c>
      <c r="N389" s="18">
        <f>_xlfn.IFNA(HLOOKUP(C389,'Year of Experience'!$A$4:$I$6,3,FALSE),"")</f>
        <v>6</v>
      </c>
      <c r="O389" s="5">
        <f t="shared" si="12"/>
        <v>2452</v>
      </c>
      <c r="P389" s="5">
        <f t="shared" si="13"/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</row>
    <row r="390" spans="1:22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2" t="s">
        <v>993</v>
      </c>
      <c r="H390" s="2" t="s">
        <v>878</v>
      </c>
      <c r="I390" s="2" t="s">
        <v>880</v>
      </c>
      <c r="J390" s="5" t="s">
        <v>1180</v>
      </c>
      <c r="K390" s="5">
        <v>4990</v>
      </c>
      <c r="L390" s="5">
        <v>1360</v>
      </c>
      <c r="M390" s="5" t="s">
        <v>918</v>
      </c>
      <c r="N390" s="18">
        <f>_xlfn.IFNA(HLOOKUP(C390,'Year of Experience'!$A$4:$I$6,3,FALSE),"")</f>
        <v>4</v>
      </c>
      <c r="O390" s="5">
        <f t="shared" si="12"/>
        <v>4080</v>
      </c>
      <c r="P390" s="5">
        <f t="shared" si="13"/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</row>
    <row r="391" spans="1:22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2" t="s">
        <v>995</v>
      </c>
      <c r="H391" s="2" t="s">
        <v>889</v>
      </c>
      <c r="I391" s="2" t="s">
        <v>890</v>
      </c>
      <c r="J391" s="5" t="s">
        <v>1202</v>
      </c>
      <c r="K391" s="5">
        <v>2775</v>
      </c>
      <c r="L391" s="5">
        <v>1946</v>
      </c>
      <c r="M391" s="5" t="s">
        <v>923</v>
      </c>
      <c r="N391" s="18">
        <f>_xlfn.IFNA(HLOOKUP(C391,'Year of Experience'!$A$4:$I$6,3,FALSE),"")</f>
        <v>5</v>
      </c>
      <c r="O391" s="5">
        <f t="shared" si="12"/>
        <v>1946</v>
      </c>
      <c r="P391" s="5">
        <f t="shared" si="13"/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</row>
    <row r="392" spans="1:22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2" t="s">
        <v>1561</v>
      </c>
      <c r="H392" s="2" t="s">
        <v>882</v>
      </c>
      <c r="I392" s="2" t="s">
        <v>884</v>
      </c>
      <c r="J392" s="5" t="s">
        <v>1094</v>
      </c>
      <c r="K392" s="5">
        <v>3463</v>
      </c>
      <c r="L392" s="5">
        <v>1964</v>
      </c>
      <c r="M392" s="5" t="s">
        <v>925</v>
      </c>
      <c r="N392" s="18">
        <f>_xlfn.IFNA(HLOOKUP(C392,'Year of Experience'!$A$4:$I$6,3,FALSE),"")</f>
        <v>5</v>
      </c>
      <c r="O392" s="5">
        <f t="shared" si="12"/>
        <v>1964</v>
      </c>
      <c r="P392" s="5">
        <f t="shared" si="13"/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</row>
    <row r="393" spans="1:22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2" t="s">
        <v>997</v>
      </c>
      <c r="H393" s="2" t="s">
        <v>896</v>
      </c>
      <c r="I393" s="2" t="s">
        <v>897</v>
      </c>
      <c r="J393" s="5" t="s">
        <v>1107</v>
      </c>
      <c r="K393" s="5">
        <v>4234</v>
      </c>
      <c r="L393" s="5">
        <v>1212</v>
      </c>
      <c r="M393" s="5" t="s">
        <v>923</v>
      </c>
      <c r="N393" s="18">
        <f>_xlfn.IFNA(HLOOKUP(C393,'Year of Experience'!$A$4:$I$6,3,FALSE),"")</f>
        <v>10</v>
      </c>
      <c r="O393" s="5">
        <f t="shared" si="12"/>
        <v>1212</v>
      </c>
      <c r="P393" s="5">
        <f t="shared" si="13"/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</row>
    <row r="394" spans="1:22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2" t="s">
        <v>996</v>
      </c>
      <c r="H394" s="2" t="s">
        <v>892</v>
      </c>
      <c r="I394" s="2" t="s">
        <v>894</v>
      </c>
      <c r="J394" s="5" t="s">
        <v>1075</v>
      </c>
      <c r="K394" s="5">
        <v>4209</v>
      </c>
      <c r="L394" s="5">
        <v>1692</v>
      </c>
      <c r="M394" s="5" t="s">
        <v>925</v>
      </c>
      <c r="N394" s="18" t="str">
        <f>_xlfn.IFNA(HLOOKUP(C394,'Year of Experience'!$A$4:$I$6,3,FALSE),"")</f>
        <v/>
      </c>
      <c r="O394" s="5">
        <f t="shared" si="12"/>
        <v>1692</v>
      </c>
      <c r="P394" s="5">
        <f t="shared" si="13"/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</row>
    <row r="395" spans="1:22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2" t="s">
        <v>994</v>
      </c>
      <c r="H395" s="2" t="s">
        <v>886</v>
      </c>
      <c r="I395" s="2" t="s">
        <v>887</v>
      </c>
      <c r="J395" s="5" t="s">
        <v>1210</v>
      </c>
      <c r="K395" s="5">
        <v>2659</v>
      </c>
      <c r="L395" s="5">
        <v>2415</v>
      </c>
      <c r="M395" s="5" t="s">
        <v>918</v>
      </c>
      <c r="N395" s="18">
        <f>_xlfn.IFNA(HLOOKUP(C395,'Year of Experience'!$A$4:$I$6,3,FALSE),"")</f>
        <v>10</v>
      </c>
      <c r="O395" s="5">
        <f t="shared" si="12"/>
        <v>2415</v>
      </c>
      <c r="P395" s="5">
        <f t="shared" si="13"/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</row>
    <row r="396" spans="1:22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2" t="s">
        <v>998</v>
      </c>
      <c r="H396" s="2" t="s">
        <v>899</v>
      </c>
      <c r="I396" s="2" t="s">
        <v>901</v>
      </c>
      <c r="J396" s="5" t="s">
        <v>1094</v>
      </c>
      <c r="K396" s="5">
        <v>3463</v>
      </c>
      <c r="L396" s="5">
        <v>1964</v>
      </c>
      <c r="M396" s="5" t="s">
        <v>925</v>
      </c>
      <c r="N396" s="18">
        <f>_xlfn.IFNA(HLOOKUP(C396,'Year of Experience'!$A$4:$I$6,3,FALSE),"")</f>
        <v>6</v>
      </c>
      <c r="O396" s="5">
        <f t="shared" si="12"/>
        <v>47136</v>
      </c>
      <c r="P396" s="5">
        <f t="shared" si="13"/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</row>
    <row r="397" spans="1:22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2" t="s">
        <v>996</v>
      </c>
      <c r="H397" s="2" t="s">
        <v>892</v>
      </c>
      <c r="I397" s="2" t="s">
        <v>894</v>
      </c>
      <c r="J397" s="5" t="s">
        <v>1192</v>
      </c>
      <c r="K397" s="5">
        <v>4599</v>
      </c>
      <c r="L397" s="5">
        <v>1332</v>
      </c>
      <c r="M397" s="5" t="s">
        <v>920</v>
      </c>
      <c r="N397" s="18">
        <f>_xlfn.IFNA(HLOOKUP(C397,'Year of Experience'!$A$4:$I$6,3,FALSE),"")</f>
        <v>5</v>
      </c>
      <c r="O397" s="5">
        <f t="shared" si="12"/>
        <v>1332</v>
      </c>
      <c r="P397" s="5">
        <f t="shared" si="13"/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</row>
    <row r="398" spans="1:22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2" t="s">
        <v>990</v>
      </c>
      <c r="H398" s="2" t="s">
        <v>868</v>
      </c>
      <c r="I398" s="2" t="s">
        <v>870</v>
      </c>
      <c r="J398" s="5" t="s">
        <v>978</v>
      </c>
      <c r="K398" s="5">
        <v>2787</v>
      </c>
      <c r="L398" s="5">
        <v>2020</v>
      </c>
      <c r="M398" s="5" t="s">
        <v>918</v>
      </c>
      <c r="N398" s="18">
        <f>_xlfn.IFNA(HLOOKUP(C398,'Year of Experience'!$A$4:$I$6,3,FALSE),"")</f>
        <v>4</v>
      </c>
      <c r="O398" s="5">
        <f t="shared" si="12"/>
        <v>4040</v>
      </c>
      <c r="P398" s="5">
        <f t="shared" si="13"/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</row>
    <row r="399" spans="1:22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2" t="s">
        <v>996</v>
      </c>
      <c r="H399" s="2" t="s">
        <v>892</v>
      </c>
      <c r="I399" s="2" t="s">
        <v>894</v>
      </c>
      <c r="J399" s="5" t="s">
        <v>1027</v>
      </c>
      <c r="K399" s="5">
        <v>4239</v>
      </c>
      <c r="L399" s="5">
        <v>1860</v>
      </c>
      <c r="M399" s="5" t="s">
        <v>918</v>
      </c>
      <c r="N399" s="18">
        <f>_xlfn.IFNA(HLOOKUP(C399,'Year of Experience'!$A$4:$I$6,3,FALSE),"")</f>
        <v>5</v>
      </c>
      <c r="O399" s="5">
        <f t="shared" si="12"/>
        <v>3720</v>
      </c>
      <c r="P399" s="5">
        <f t="shared" si="13"/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</row>
    <row r="400" spans="1:22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2" t="s">
        <v>1561</v>
      </c>
      <c r="H400" s="2" t="s">
        <v>882</v>
      </c>
      <c r="I400" s="2" t="s">
        <v>884</v>
      </c>
      <c r="J400" s="5" t="s">
        <v>1041</v>
      </c>
      <c r="K400" s="5">
        <v>2588</v>
      </c>
      <c r="L400" s="5">
        <v>2069</v>
      </c>
      <c r="M400" s="5" t="s">
        <v>918</v>
      </c>
      <c r="N400" s="18">
        <f>_xlfn.IFNA(HLOOKUP(C400,'Year of Experience'!$A$4:$I$6,3,FALSE),"")</f>
        <v>5</v>
      </c>
      <c r="O400" s="5">
        <f t="shared" si="12"/>
        <v>2069</v>
      </c>
      <c r="P400" s="5">
        <f t="shared" si="13"/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</row>
    <row r="401" spans="1:22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2" t="s">
        <v>993</v>
      </c>
      <c r="H401" s="2" t="s">
        <v>878</v>
      </c>
      <c r="I401" s="2" t="s">
        <v>880</v>
      </c>
      <c r="J401" s="5" t="s">
        <v>1032</v>
      </c>
      <c r="K401" s="5">
        <v>2586</v>
      </c>
      <c r="L401" s="5">
        <v>2432</v>
      </c>
      <c r="M401" s="5" t="s">
        <v>920</v>
      </c>
      <c r="N401" s="18">
        <f>_xlfn.IFNA(HLOOKUP(C401,'Year of Experience'!$A$4:$I$6,3,FALSE),"")</f>
        <v>4</v>
      </c>
      <c r="O401" s="5">
        <f t="shared" si="12"/>
        <v>2432</v>
      </c>
      <c r="P401" s="5">
        <f t="shared" si="13"/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</row>
    <row r="402" spans="1:22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2" t="s">
        <v>1002</v>
      </c>
      <c r="H402" s="2" t="s">
        <v>914</v>
      </c>
      <c r="I402" s="2" t="s">
        <v>915</v>
      </c>
      <c r="J402" s="5" t="s">
        <v>1174</v>
      </c>
      <c r="K402" s="5">
        <v>3844</v>
      </c>
      <c r="L402" s="5">
        <v>2157</v>
      </c>
      <c r="M402" s="5" t="s">
        <v>918</v>
      </c>
      <c r="N402" s="18" t="str">
        <f>_xlfn.IFNA(HLOOKUP(C402,'Year of Experience'!$A$4:$I$6,3,FALSE),"")</f>
        <v/>
      </c>
      <c r="O402" s="5">
        <f t="shared" si="12"/>
        <v>2157</v>
      </c>
      <c r="P402" s="5">
        <f t="shared" si="13"/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</row>
    <row r="403" spans="1:22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2" t="s">
        <v>991</v>
      </c>
      <c r="H403" s="2" t="s">
        <v>872</v>
      </c>
      <c r="I403" s="2" t="s">
        <v>874</v>
      </c>
      <c r="J403" s="5" t="s">
        <v>1217</v>
      </c>
      <c r="K403" s="5">
        <v>4542</v>
      </c>
      <c r="L403" s="5">
        <v>1226</v>
      </c>
      <c r="M403" s="5" t="s">
        <v>923</v>
      </c>
      <c r="N403" s="18">
        <f>_xlfn.IFNA(HLOOKUP(C403,'Year of Experience'!$A$4:$I$6,3,FALSE),"")</f>
        <v>5</v>
      </c>
      <c r="O403" s="5">
        <f t="shared" si="12"/>
        <v>1226</v>
      </c>
      <c r="P403" s="5">
        <f t="shared" si="13"/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</row>
    <row r="404" spans="1:22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2" t="s">
        <v>1561</v>
      </c>
      <c r="H404" s="2" t="s">
        <v>882</v>
      </c>
      <c r="I404" s="2" t="s">
        <v>884</v>
      </c>
      <c r="J404" s="5" t="s">
        <v>1009</v>
      </c>
      <c r="K404" s="5">
        <v>2718</v>
      </c>
      <c r="L404" s="5">
        <v>2254</v>
      </c>
      <c r="M404" s="5" t="s">
        <v>923</v>
      </c>
      <c r="N404" s="18" t="str">
        <f>_xlfn.IFNA(HLOOKUP(C404,'Year of Experience'!$A$4:$I$6,3,FALSE),"")</f>
        <v/>
      </c>
      <c r="O404" s="5">
        <f t="shared" si="12"/>
        <v>2254</v>
      </c>
      <c r="P404" s="5">
        <f t="shared" si="13"/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</row>
    <row r="405" spans="1:22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2" t="s">
        <v>998</v>
      </c>
      <c r="H405" s="2" t="s">
        <v>899</v>
      </c>
      <c r="I405" s="2" t="s">
        <v>901</v>
      </c>
      <c r="J405" s="5" t="s">
        <v>1090</v>
      </c>
      <c r="K405" s="5">
        <v>4420</v>
      </c>
      <c r="L405" s="5">
        <v>1797</v>
      </c>
      <c r="M405" s="5" t="s">
        <v>925</v>
      </c>
      <c r="N405" s="18">
        <f>_xlfn.IFNA(HLOOKUP(C405,'Year of Experience'!$A$4:$I$6,3,FALSE),"")</f>
        <v>8</v>
      </c>
      <c r="O405" s="5">
        <f t="shared" si="12"/>
        <v>3594</v>
      </c>
      <c r="P405" s="5">
        <f t="shared" si="13"/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</row>
    <row r="406" spans="1:22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2" t="s">
        <v>998</v>
      </c>
      <c r="H406" s="2" t="s">
        <v>899</v>
      </c>
      <c r="I406" s="2" t="s">
        <v>901</v>
      </c>
      <c r="J406" s="5" t="s">
        <v>1046</v>
      </c>
      <c r="K406" s="5">
        <v>4669</v>
      </c>
      <c r="L406" s="5">
        <v>2255</v>
      </c>
      <c r="M406" s="5" t="s">
        <v>918</v>
      </c>
      <c r="N406" s="18">
        <f>_xlfn.IFNA(HLOOKUP(C406,'Year of Experience'!$A$4:$I$6,3,FALSE),"")</f>
        <v>6</v>
      </c>
      <c r="O406" s="5">
        <f t="shared" si="12"/>
        <v>2255</v>
      </c>
      <c r="P406" s="5">
        <f t="shared" si="13"/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</row>
    <row r="407" spans="1:22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2" t="s">
        <v>995</v>
      </c>
      <c r="H407" s="2" t="s">
        <v>889</v>
      </c>
      <c r="I407" s="2" t="s">
        <v>890</v>
      </c>
      <c r="J407" s="5" t="s">
        <v>1140</v>
      </c>
      <c r="K407" s="5">
        <v>3536</v>
      </c>
      <c r="L407" s="5">
        <v>1644</v>
      </c>
      <c r="M407" s="5" t="s">
        <v>920</v>
      </c>
      <c r="N407" s="18" t="str">
        <f>_xlfn.IFNA(HLOOKUP(C407,'Year of Experience'!$A$4:$I$6,3,FALSE),"")</f>
        <v/>
      </c>
      <c r="O407" s="5">
        <f t="shared" si="12"/>
        <v>3288</v>
      </c>
      <c r="P407" s="5">
        <f t="shared" si="13"/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</row>
    <row r="408" spans="1:22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2" t="s">
        <v>993</v>
      </c>
      <c r="H408" s="2" t="s">
        <v>878</v>
      </c>
      <c r="I408" s="2" t="s">
        <v>880</v>
      </c>
      <c r="J408" s="5" t="s">
        <v>987</v>
      </c>
      <c r="K408" s="5">
        <v>2714</v>
      </c>
      <c r="L408" s="5">
        <v>1975</v>
      </c>
      <c r="M408" s="5" t="s">
        <v>918</v>
      </c>
      <c r="N408" s="18">
        <f>_xlfn.IFNA(HLOOKUP(C408,'Year of Experience'!$A$4:$I$6,3,FALSE),"")</f>
        <v>3</v>
      </c>
      <c r="O408" s="5">
        <f t="shared" si="12"/>
        <v>5925</v>
      </c>
      <c r="P408" s="5">
        <f t="shared" si="13"/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</row>
    <row r="409" spans="1:22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2" t="s">
        <v>990</v>
      </c>
      <c r="H409" s="2" t="s">
        <v>868</v>
      </c>
      <c r="I409" s="2" t="s">
        <v>870</v>
      </c>
      <c r="J409" s="5" t="s">
        <v>1182</v>
      </c>
      <c r="K409" s="5">
        <v>4152</v>
      </c>
      <c r="L409" s="5">
        <v>1278</v>
      </c>
      <c r="M409" s="5" t="s">
        <v>918</v>
      </c>
      <c r="N409" s="18">
        <f>_xlfn.IFNA(HLOOKUP(C409,'Year of Experience'!$A$4:$I$6,3,FALSE),"")</f>
        <v>10</v>
      </c>
      <c r="O409" s="5">
        <f t="shared" si="12"/>
        <v>1278</v>
      </c>
      <c r="P409" s="5">
        <f t="shared" si="13"/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</row>
    <row r="410" spans="1:22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2" t="s">
        <v>1561</v>
      </c>
      <c r="H410" s="2" t="s">
        <v>882</v>
      </c>
      <c r="I410" s="2" t="s">
        <v>884</v>
      </c>
      <c r="J410" s="5" t="s">
        <v>1098</v>
      </c>
      <c r="K410" s="5">
        <v>3197</v>
      </c>
      <c r="L410" s="5">
        <v>1625</v>
      </c>
      <c r="M410" s="5" t="s">
        <v>918</v>
      </c>
      <c r="N410" s="18">
        <f>_xlfn.IFNA(HLOOKUP(C410,'Year of Experience'!$A$4:$I$6,3,FALSE),"")</f>
        <v>10</v>
      </c>
      <c r="O410" s="5">
        <f t="shared" si="12"/>
        <v>1625</v>
      </c>
      <c r="P410" s="5">
        <f t="shared" si="13"/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</row>
    <row r="411" spans="1:22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2" t="s">
        <v>995</v>
      </c>
      <c r="H411" s="2" t="s">
        <v>889</v>
      </c>
      <c r="I411" s="2" t="s">
        <v>890</v>
      </c>
      <c r="J411" s="5" t="s">
        <v>1012</v>
      </c>
      <c r="K411" s="5">
        <v>3256</v>
      </c>
      <c r="L411" s="5">
        <v>1772</v>
      </c>
      <c r="M411" s="5" t="s">
        <v>918</v>
      </c>
      <c r="N411" s="18" t="str">
        <f>_xlfn.IFNA(HLOOKUP(C411,'Year of Experience'!$A$4:$I$6,3,FALSE),"")</f>
        <v/>
      </c>
      <c r="O411" s="5">
        <f t="shared" si="12"/>
        <v>1772</v>
      </c>
      <c r="P411" s="5">
        <f t="shared" si="13"/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</row>
    <row r="412" spans="1:22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2" t="s">
        <v>994</v>
      </c>
      <c r="H412" s="2" t="s">
        <v>886</v>
      </c>
      <c r="I412" s="2" t="s">
        <v>887</v>
      </c>
      <c r="J412" s="5" t="s">
        <v>1145</v>
      </c>
      <c r="K412" s="5">
        <v>3827</v>
      </c>
      <c r="L412" s="5">
        <v>2424</v>
      </c>
      <c r="M412" s="5" t="s">
        <v>918</v>
      </c>
      <c r="N412" s="18" t="str">
        <f>_xlfn.IFNA(HLOOKUP(C412,'Year of Experience'!$A$4:$I$6,3,FALSE),"")</f>
        <v/>
      </c>
      <c r="O412" s="5">
        <f t="shared" si="12"/>
        <v>7272</v>
      </c>
      <c r="P412" s="5">
        <f t="shared" si="13"/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</row>
    <row r="413" spans="1:22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2" t="s">
        <v>991</v>
      </c>
      <c r="H413" s="2" t="s">
        <v>872</v>
      </c>
      <c r="I413" s="2" t="s">
        <v>874</v>
      </c>
      <c r="J413" s="5" t="s">
        <v>1213</v>
      </c>
      <c r="K413" s="5">
        <v>4845</v>
      </c>
      <c r="L413" s="5">
        <v>1433</v>
      </c>
      <c r="M413" s="5" t="s">
        <v>918</v>
      </c>
      <c r="N413" s="18">
        <f>_xlfn.IFNA(HLOOKUP(C413,'Year of Experience'!$A$4:$I$6,3,FALSE),"")</f>
        <v>4</v>
      </c>
      <c r="O413" s="5">
        <f t="shared" si="12"/>
        <v>4299</v>
      </c>
      <c r="P413" s="5">
        <f t="shared" si="13"/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</row>
    <row r="414" spans="1:22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2" t="s">
        <v>1001</v>
      </c>
      <c r="H414" s="2" t="s">
        <v>910</v>
      </c>
      <c r="I414" s="2" t="s">
        <v>912</v>
      </c>
      <c r="J414" s="5" t="s">
        <v>1115</v>
      </c>
      <c r="K414" s="5">
        <v>3295</v>
      </c>
      <c r="L414" s="5">
        <v>1841</v>
      </c>
      <c r="M414" s="5" t="s">
        <v>923</v>
      </c>
      <c r="N414" s="18">
        <f>_xlfn.IFNA(HLOOKUP(C414,'Year of Experience'!$A$4:$I$6,3,FALSE),"")</f>
        <v>4</v>
      </c>
      <c r="O414" s="5">
        <f t="shared" si="12"/>
        <v>1841</v>
      </c>
      <c r="P414" s="5">
        <f t="shared" si="13"/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</row>
    <row r="415" spans="1:22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2" t="s">
        <v>1002</v>
      </c>
      <c r="H415" s="2" t="s">
        <v>914</v>
      </c>
      <c r="I415" s="2" t="s">
        <v>915</v>
      </c>
      <c r="J415" s="5" t="s">
        <v>1222</v>
      </c>
      <c r="K415" s="5">
        <v>3508</v>
      </c>
      <c r="L415" s="5">
        <v>1212</v>
      </c>
      <c r="M415" s="5" t="s">
        <v>918</v>
      </c>
      <c r="N415" s="18">
        <f>_xlfn.IFNA(HLOOKUP(C415,'Year of Experience'!$A$4:$I$6,3,FALSE),"")</f>
        <v>3</v>
      </c>
      <c r="O415" s="5">
        <f t="shared" si="12"/>
        <v>3636</v>
      </c>
      <c r="P415" s="5">
        <f t="shared" si="13"/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</row>
    <row r="416" spans="1:22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2" t="s">
        <v>1562</v>
      </c>
      <c r="H416" s="2" t="s">
        <v>864</v>
      </c>
      <c r="I416" s="2" t="s">
        <v>866</v>
      </c>
      <c r="J416" s="5" t="s">
        <v>1167</v>
      </c>
      <c r="K416" s="5">
        <v>3912</v>
      </c>
      <c r="L416" s="5">
        <v>1569</v>
      </c>
      <c r="M416" s="5" t="s">
        <v>918</v>
      </c>
      <c r="N416" s="18">
        <f>_xlfn.IFNA(HLOOKUP(C416,'Year of Experience'!$A$4:$I$6,3,FALSE),"")</f>
        <v>6</v>
      </c>
      <c r="O416" s="5">
        <f t="shared" si="12"/>
        <v>4707</v>
      </c>
      <c r="P416" s="5">
        <f t="shared" si="13"/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</row>
    <row r="417" spans="1:22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2" t="s">
        <v>1001</v>
      </c>
      <c r="H417" s="2" t="s">
        <v>910</v>
      </c>
      <c r="I417" s="2" t="s">
        <v>912</v>
      </c>
      <c r="J417" s="5" t="s">
        <v>1094</v>
      </c>
      <c r="K417" s="5">
        <v>3463</v>
      </c>
      <c r="L417" s="5">
        <v>1964</v>
      </c>
      <c r="M417" s="5" t="s">
        <v>925</v>
      </c>
      <c r="N417" s="18">
        <f>_xlfn.IFNA(HLOOKUP(C417,'Year of Experience'!$A$4:$I$6,3,FALSE),"")</f>
        <v>4</v>
      </c>
      <c r="O417" s="5">
        <f t="shared" si="12"/>
        <v>3928</v>
      </c>
      <c r="P417" s="5">
        <f t="shared" si="13"/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</row>
    <row r="418" spans="1:22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2" t="s">
        <v>993</v>
      </c>
      <c r="H418" s="2" t="s">
        <v>878</v>
      </c>
      <c r="I418" s="2" t="s">
        <v>880</v>
      </c>
      <c r="J418" s="5" t="s">
        <v>1197</v>
      </c>
      <c r="K418" s="5">
        <v>3686</v>
      </c>
      <c r="L418" s="5">
        <v>2401</v>
      </c>
      <c r="M418" s="5" t="s">
        <v>925</v>
      </c>
      <c r="N418" s="18">
        <f>_xlfn.IFNA(HLOOKUP(C418,'Year of Experience'!$A$4:$I$6,3,FALSE),"")</f>
        <v>8</v>
      </c>
      <c r="O418" s="5">
        <f t="shared" si="12"/>
        <v>4802</v>
      </c>
      <c r="P418" s="5">
        <f t="shared" si="13"/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</row>
    <row r="419" spans="1:22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2" t="s">
        <v>990</v>
      </c>
      <c r="H419" s="2" t="s">
        <v>868</v>
      </c>
      <c r="I419" s="2" t="s">
        <v>870</v>
      </c>
      <c r="J419" s="5" t="s">
        <v>1196</v>
      </c>
      <c r="K419" s="5">
        <v>3878</v>
      </c>
      <c r="L419" s="5">
        <v>2236</v>
      </c>
      <c r="M419" s="5" t="s">
        <v>918</v>
      </c>
      <c r="N419" s="18">
        <f>_xlfn.IFNA(HLOOKUP(C419,'Year of Experience'!$A$4:$I$6,3,FALSE),"")</f>
        <v>6</v>
      </c>
      <c r="O419" s="5">
        <f t="shared" si="12"/>
        <v>6708</v>
      </c>
      <c r="P419" s="5">
        <f t="shared" si="13"/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</row>
    <row r="420" spans="1:22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2" t="s">
        <v>994</v>
      </c>
      <c r="H420" s="2" t="s">
        <v>886</v>
      </c>
      <c r="I420" s="2" t="s">
        <v>887</v>
      </c>
      <c r="J420" s="5" t="s">
        <v>981</v>
      </c>
      <c r="K420" s="5">
        <v>2734</v>
      </c>
      <c r="L420" s="5">
        <v>1596</v>
      </c>
      <c r="M420" s="5" t="s">
        <v>918</v>
      </c>
      <c r="N420" s="18">
        <f>_xlfn.IFNA(HLOOKUP(C420,'Year of Experience'!$A$4:$I$6,3,FALSE),"")</f>
        <v>6</v>
      </c>
      <c r="O420" s="5">
        <f t="shared" si="12"/>
        <v>3192</v>
      </c>
      <c r="P420" s="5">
        <f t="shared" si="13"/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</row>
    <row r="421" spans="1:22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2" t="s">
        <v>992</v>
      </c>
      <c r="H421" s="2" t="s">
        <v>864</v>
      </c>
      <c r="I421" s="2" t="s">
        <v>876</v>
      </c>
      <c r="J421" s="5" t="s">
        <v>1029</v>
      </c>
      <c r="K421" s="5">
        <v>3413</v>
      </c>
      <c r="L421" s="5">
        <v>1700</v>
      </c>
      <c r="M421" s="5" t="s">
        <v>918</v>
      </c>
      <c r="N421" s="18">
        <f>_xlfn.IFNA(HLOOKUP(C421,'Year of Experience'!$A$4:$I$6,3,FALSE),"")</f>
        <v>4</v>
      </c>
      <c r="O421" s="5">
        <f t="shared" si="12"/>
        <v>5100</v>
      </c>
      <c r="P421" s="5">
        <f t="shared" si="13"/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</row>
    <row r="422" spans="1:22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2" t="s">
        <v>996</v>
      </c>
      <c r="H422" s="2" t="s">
        <v>892</v>
      </c>
      <c r="I422" s="2" t="s">
        <v>894</v>
      </c>
      <c r="J422" s="5" t="s">
        <v>1018</v>
      </c>
      <c r="K422" s="5">
        <v>3649</v>
      </c>
      <c r="L422" s="5">
        <v>2295</v>
      </c>
      <c r="M422" s="5" t="s">
        <v>918</v>
      </c>
      <c r="N422" s="18">
        <f>_xlfn.IFNA(HLOOKUP(C422,'Year of Experience'!$A$4:$I$6,3,FALSE),"")</f>
        <v>6</v>
      </c>
      <c r="O422" s="5">
        <f t="shared" si="12"/>
        <v>6885</v>
      </c>
      <c r="P422" s="5">
        <f t="shared" si="13"/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</row>
    <row r="423" spans="1:22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2" t="s">
        <v>1001</v>
      </c>
      <c r="H423" s="2" t="s">
        <v>910</v>
      </c>
      <c r="I423" s="2" t="s">
        <v>912</v>
      </c>
      <c r="J423" s="5" t="s">
        <v>1045</v>
      </c>
      <c r="K423" s="5">
        <v>4906</v>
      </c>
      <c r="L423" s="5">
        <v>2269</v>
      </c>
      <c r="M423" s="5" t="s">
        <v>918</v>
      </c>
      <c r="N423" s="18">
        <f>_xlfn.IFNA(HLOOKUP(C423,'Year of Experience'!$A$4:$I$6,3,FALSE),"")</f>
        <v>4</v>
      </c>
      <c r="O423" s="5">
        <f t="shared" si="12"/>
        <v>2269</v>
      </c>
      <c r="P423" s="5">
        <f t="shared" si="13"/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</row>
    <row r="424" spans="1:22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2" t="s">
        <v>998</v>
      </c>
      <c r="H424" s="2" t="s">
        <v>899</v>
      </c>
      <c r="I424" s="2" t="s">
        <v>901</v>
      </c>
      <c r="J424" s="5" t="s">
        <v>966</v>
      </c>
      <c r="K424" s="5">
        <v>3642</v>
      </c>
      <c r="L424" s="5">
        <v>1705</v>
      </c>
      <c r="M424" s="5" t="s">
        <v>918</v>
      </c>
      <c r="N424" s="18">
        <f>_xlfn.IFNA(HLOOKUP(C424,'Year of Experience'!$A$4:$I$6,3,FALSE),"")</f>
        <v>5</v>
      </c>
      <c r="O424" s="5">
        <f t="shared" si="12"/>
        <v>3410</v>
      </c>
      <c r="P424" s="5">
        <f t="shared" si="13"/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</row>
    <row r="425" spans="1:22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2" t="s">
        <v>1002</v>
      </c>
      <c r="H425" s="2" t="s">
        <v>914</v>
      </c>
      <c r="I425" s="2" t="s">
        <v>915</v>
      </c>
      <c r="J425" s="5" t="s">
        <v>1204</v>
      </c>
      <c r="K425" s="5">
        <v>2820</v>
      </c>
      <c r="L425" s="5">
        <v>1504</v>
      </c>
      <c r="M425" s="5" t="s">
        <v>923</v>
      </c>
      <c r="N425" s="18">
        <f>_xlfn.IFNA(HLOOKUP(C425,'Year of Experience'!$A$4:$I$6,3,FALSE),"")</f>
        <v>10</v>
      </c>
      <c r="O425" s="5">
        <f t="shared" si="12"/>
        <v>1504</v>
      </c>
      <c r="P425" s="5">
        <f t="shared" si="13"/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</row>
    <row r="426" spans="1:22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2" t="s">
        <v>1562</v>
      </c>
      <c r="H426" s="2" t="s">
        <v>864</v>
      </c>
      <c r="I426" s="2" t="s">
        <v>866</v>
      </c>
      <c r="J426" s="5" t="s">
        <v>1117</v>
      </c>
      <c r="K426" s="5">
        <v>3408</v>
      </c>
      <c r="L426" s="5">
        <v>1465</v>
      </c>
      <c r="M426" s="5" t="s">
        <v>918</v>
      </c>
      <c r="N426" s="18">
        <f>_xlfn.IFNA(HLOOKUP(C426,'Year of Experience'!$A$4:$I$6,3,FALSE),"")</f>
        <v>8</v>
      </c>
      <c r="O426" s="5">
        <f t="shared" si="12"/>
        <v>2930</v>
      </c>
      <c r="P426" s="5">
        <f t="shared" si="13"/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</row>
    <row r="427" spans="1:22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2" t="s">
        <v>992</v>
      </c>
      <c r="H427" s="2" t="s">
        <v>864</v>
      </c>
      <c r="I427" s="2" t="s">
        <v>876</v>
      </c>
      <c r="J427" s="5" t="s">
        <v>1133</v>
      </c>
      <c r="K427" s="5">
        <v>3473</v>
      </c>
      <c r="L427" s="5">
        <v>1493</v>
      </c>
      <c r="M427" s="5" t="s">
        <v>923</v>
      </c>
      <c r="N427" s="18">
        <f>_xlfn.IFNA(HLOOKUP(C427,'Year of Experience'!$A$4:$I$6,3,FALSE),"")</f>
        <v>3</v>
      </c>
      <c r="O427" s="5">
        <f t="shared" si="12"/>
        <v>1493</v>
      </c>
      <c r="P427" s="5">
        <f t="shared" si="13"/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</row>
    <row r="428" spans="1:22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2" t="s">
        <v>1000</v>
      </c>
      <c r="H428" s="2" t="s">
        <v>906</v>
      </c>
      <c r="I428" s="2" t="s">
        <v>908</v>
      </c>
      <c r="J428" s="5" t="s">
        <v>984</v>
      </c>
      <c r="K428" s="5">
        <v>4831</v>
      </c>
      <c r="L428" s="5">
        <v>2265</v>
      </c>
      <c r="M428" s="5" t="s">
        <v>918</v>
      </c>
      <c r="N428" s="18">
        <f>_xlfn.IFNA(HLOOKUP(C428,'Year of Experience'!$A$4:$I$6,3,FALSE),"")</f>
        <v>5</v>
      </c>
      <c r="O428" s="5">
        <f t="shared" si="12"/>
        <v>2265</v>
      </c>
      <c r="P428" s="5">
        <f t="shared" si="13"/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</row>
    <row r="429" spans="1:22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2" t="s">
        <v>992</v>
      </c>
      <c r="H429" s="2" t="s">
        <v>864</v>
      </c>
      <c r="I429" s="2" t="s">
        <v>876</v>
      </c>
      <c r="J429" s="5" t="s">
        <v>1200</v>
      </c>
      <c r="K429" s="5">
        <v>4484</v>
      </c>
      <c r="L429" s="5">
        <v>2146</v>
      </c>
      <c r="M429" s="5" t="s">
        <v>918</v>
      </c>
      <c r="N429" s="18">
        <f>_xlfn.IFNA(HLOOKUP(C429,'Year of Experience'!$A$4:$I$6,3,FALSE),"")</f>
        <v>10</v>
      </c>
      <c r="O429" s="5">
        <f t="shared" si="12"/>
        <v>4292</v>
      </c>
      <c r="P429" s="5">
        <f t="shared" si="13"/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</row>
    <row r="430" spans="1:22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2" t="s">
        <v>996</v>
      </c>
      <c r="H430" s="2" t="s">
        <v>892</v>
      </c>
      <c r="I430" s="2" t="s">
        <v>894</v>
      </c>
      <c r="J430" s="5" t="s">
        <v>1121</v>
      </c>
      <c r="K430" s="5">
        <v>4589</v>
      </c>
      <c r="L430" s="5">
        <v>1478</v>
      </c>
      <c r="M430" s="5" t="s">
        <v>925</v>
      </c>
      <c r="N430" s="18">
        <f>_xlfn.IFNA(HLOOKUP(C430,'Year of Experience'!$A$4:$I$6,3,FALSE),"")</f>
        <v>4</v>
      </c>
      <c r="O430" s="5">
        <f t="shared" si="12"/>
        <v>4434</v>
      </c>
      <c r="P430" s="5">
        <f t="shared" si="13"/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</row>
    <row r="431" spans="1:22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2" t="s">
        <v>990</v>
      </c>
      <c r="H431" s="2" t="s">
        <v>868</v>
      </c>
      <c r="I431" s="2" t="s">
        <v>870</v>
      </c>
      <c r="J431" s="5" t="s">
        <v>919</v>
      </c>
      <c r="K431" s="5">
        <v>2552</v>
      </c>
      <c r="L431" s="5">
        <v>1905</v>
      </c>
      <c r="M431" s="5" t="s">
        <v>918</v>
      </c>
      <c r="N431" s="18" t="str">
        <f>_xlfn.IFNA(HLOOKUP(C431,'Year of Experience'!$A$4:$I$6,3,FALSE),"")</f>
        <v/>
      </c>
      <c r="O431" s="5">
        <f t="shared" si="12"/>
        <v>1905</v>
      </c>
      <c r="P431" s="5">
        <f t="shared" si="13"/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</row>
    <row r="432" spans="1:22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2" t="s">
        <v>994</v>
      </c>
      <c r="H432" s="2" t="s">
        <v>886</v>
      </c>
      <c r="I432" s="2" t="s">
        <v>887</v>
      </c>
      <c r="J432" s="5" t="s">
        <v>1033</v>
      </c>
      <c r="K432" s="5">
        <v>3467</v>
      </c>
      <c r="L432" s="5">
        <v>1230</v>
      </c>
      <c r="M432" s="5" t="s">
        <v>925</v>
      </c>
      <c r="N432" s="18">
        <f>_xlfn.IFNA(HLOOKUP(C432,'Year of Experience'!$A$4:$I$6,3,FALSE),"")</f>
        <v>8</v>
      </c>
      <c r="O432" s="5">
        <f t="shared" si="12"/>
        <v>1230</v>
      </c>
      <c r="P432" s="5">
        <f t="shared" si="13"/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</row>
    <row r="433" spans="1:22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2" t="s">
        <v>991</v>
      </c>
      <c r="H433" s="2" t="s">
        <v>872</v>
      </c>
      <c r="I433" s="2" t="s">
        <v>874</v>
      </c>
      <c r="J433" s="5" t="s">
        <v>1116</v>
      </c>
      <c r="K433" s="5">
        <v>3579</v>
      </c>
      <c r="L433" s="5">
        <v>1579</v>
      </c>
      <c r="M433" s="5" t="s">
        <v>923</v>
      </c>
      <c r="N433" s="18">
        <f>_xlfn.IFNA(HLOOKUP(C433,'Year of Experience'!$A$4:$I$6,3,FALSE),"")</f>
        <v>10</v>
      </c>
      <c r="O433" s="5">
        <f t="shared" si="12"/>
        <v>1579</v>
      </c>
      <c r="P433" s="5">
        <f t="shared" si="13"/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</row>
    <row r="434" spans="1:22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2" t="s">
        <v>1002</v>
      </c>
      <c r="H434" s="2" t="s">
        <v>914</v>
      </c>
      <c r="I434" s="2" t="s">
        <v>915</v>
      </c>
      <c r="J434" s="5" t="s">
        <v>1162</v>
      </c>
      <c r="K434" s="5">
        <v>2657</v>
      </c>
      <c r="L434" s="5">
        <v>2480</v>
      </c>
      <c r="M434" s="5" t="s">
        <v>918</v>
      </c>
      <c r="N434" s="18" t="str">
        <f>_xlfn.IFNA(HLOOKUP(C434,'Year of Experience'!$A$4:$I$6,3,FALSE),"")</f>
        <v/>
      </c>
      <c r="O434" s="5">
        <f t="shared" si="12"/>
        <v>2480</v>
      </c>
      <c r="P434" s="5">
        <f t="shared" si="13"/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</row>
    <row r="435" spans="1:22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2" t="s">
        <v>990</v>
      </c>
      <c r="H435" s="2" t="s">
        <v>868</v>
      </c>
      <c r="I435" s="2" t="s">
        <v>870</v>
      </c>
      <c r="J435" s="5" t="s">
        <v>1221</v>
      </c>
      <c r="K435" s="5">
        <v>4711</v>
      </c>
      <c r="L435" s="5">
        <v>1267</v>
      </c>
      <c r="M435" s="5" t="s">
        <v>923</v>
      </c>
      <c r="N435" s="18">
        <f>_xlfn.IFNA(HLOOKUP(C435,'Year of Experience'!$A$4:$I$6,3,FALSE),"")</f>
        <v>5</v>
      </c>
      <c r="O435" s="5">
        <f t="shared" si="12"/>
        <v>2534</v>
      </c>
      <c r="P435" s="5">
        <f t="shared" si="13"/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</row>
    <row r="436" spans="1:22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2" t="s">
        <v>991</v>
      </c>
      <c r="H436" s="2" t="s">
        <v>872</v>
      </c>
      <c r="I436" s="2" t="s">
        <v>874</v>
      </c>
      <c r="J436" s="5" t="s">
        <v>1134</v>
      </c>
      <c r="K436" s="5">
        <v>4342</v>
      </c>
      <c r="L436" s="5">
        <v>1689</v>
      </c>
      <c r="M436" s="5" t="s">
        <v>925</v>
      </c>
      <c r="N436" s="18">
        <f>_xlfn.IFNA(HLOOKUP(C436,'Year of Experience'!$A$4:$I$6,3,FALSE),"")</f>
        <v>8</v>
      </c>
      <c r="O436" s="5">
        <f t="shared" si="12"/>
        <v>1689</v>
      </c>
      <c r="P436" s="5">
        <f t="shared" si="13"/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</row>
    <row r="437" spans="1:22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2" t="s">
        <v>1562</v>
      </c>
      <c r="H437" s="2" t="s">
        <v>864</v>
      </c>
      <c r="I437" s="2" t="s">
        <v>866</v>
      </c>
      <c r="J437" s="5" t="s">
        <v>1131</v>
      </c>
      <c r="K437" s="5">
        <v>2996</v>
      </c>
      <c r="L437" s="5">
        <v>1641</v>
      </c>
      <c r="M437" s="5" t="s">
        <v>918</v>
      </c>
      <c r="N437" s="18">
        <f>_xlfn.IFNA(HLOOKUP(C437,'Year of Experience'!$A$4:$I$6,3,FALSE),"")</f>
        <v>4</v>
      </c>
      <c r="O437" s="5">
        <f t="shared" si="12"/>
        <v>3282</v>
      </c>
      <c r="P437" s="5">
        <f t="shared" si="13"/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</row>
    <row r="438" spans="1:22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2" t="s">
        <v>996</v>
      </c>
      <c r="H438" s="2" t="s">
        <v>892</v>
      </c>
      <c r="I438" s="2" t="s">
        <v>894</v>
      </c>
      <c r="J438" s="5" t="s">
        <v>1004</v>
      </c>
      <c r="K438" s="5">
        <v>4733</v>
      </c>
      <c r="L438" s="5">
        <v>1415</v>
      </c>
      <c r="M438" s="5" t="s">
        <v>918</v>
      </c>
      <c r="N438" s="18">
        <f>_xlfn.IFNA(HLOOKUP(C438,'Year of Experience'!$A$4:$I$6,3,FALSE),"")</f>
        <v>5</v>
      </c>
      <c r="O438" s="5">
        <f t="shared" si="12"/>
        <v>2830</v>
      </c>
      <c r="P438" s="5">
        <f t="shared" si="13"/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</row>
    <row r="439" spans="1:22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2" t="s">
        <v>1561</v>
      </c>
      <c r="H439" s="2" t="s">
        <v>882</v>
      </c>
      <c r="I439" s="2" t="s">
        <v>884</v>
      </c>
      <c r="J439" s="5" t="s">
        <v>986</v>
      </c>
      <c r="K439" s="5">
        <v>3253</v>
      </c>
      <c r="L439" s="5">
        <v>2137</v>
      </c>
      <c r="M439" s="5" t="s">
        <v>923</v>
      </c>
      <c r="N439" s="18">
        <f>_xlfn.IFNA(HLOOKUP(C439,'Year of Experience'!$A$4:$I$6,3,FALSE),"")</f>
        <v>4</v>
      </c>
      <c r="O439" s="5">
        <f t="shared" si="12"/>
        <v>6411</v>
      </c>
      <c r="P439" s="5">
        <f t="shared" si="13"/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</row>
    <row r="440" spans="1:22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2" t="s">
        <v>998</v>
      </c>
      <c r="H440" s="2" t="s">
        <v>899</v>
      </c>
      <c r="I440" s="2" t="s">
        <v>901</v>
      </c>
      <c r="J440" s="5" t="s">
        <v>1129</v>
      </c>
      <c r="K440" s="5">
        <v>4757</v>
      </c>
      <c r="L440" s="5">
        <v>1534</v>
      </c>
      <c r="M440" s="5" t="s">
        <v>918</v>
      </c>
      <c r="N440" s="18">
        <f>_xlfn.IFNA(HLOOKUP(C440,'Year of Experience'!$A$4:$I$6,3,FALSE),"")</f>
        <v>4</v>
      </c>
      <c r="O440" s="5">
        <f t="shared" si="12"/>
        <v>1534</v>
      </c>
      <c r="P440" s="5">
        <f t="shared" si="13"/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</row>
    <row r="441" spans="1:22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2" t="s">
        <v>990</v>
      </c>
      <c r="H441" s="2" t="s">
        <v>868</v>
      </c>
      <c r="I441" s="2" t="s">
        <v>870</v>
      </c>
      <c r="J441" s="5" t="s">
        <v>1081</v>
      </c>
      <c r="K441" s="5">
        <v>3637</v>
      </c>
      <c r="L441" s="5">
        <v>2463</v>
      </c>
      <c r="M441" s="5" t="s">
        <v>918</v>
      </c>
      <c r="N441" s="18">
        <f>_xlfn.IFNA(HLOOKUP(C441,'Year of Experience'!$A$4:$I$6,3,FALSE),"")</f>
        <v>4</v>
      </c>
      <c r="O441" s="5">
        <f t="shared" si="12"/>
        <v>7389</v>
      </c>
      <c r="P441" s="5">
        <f t="shared" si="13"/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</row>
    <row r="442" spans="1:22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2" t="s">
        <v>997</v>
      </c>
      <c r="H442" s="2" t="s">
        <v>896</v>
      </c>
      <c r="I442" s="2" t="s">
        <v>897</v>
      </c>
      <c r="J442" s="5" t="s">
        <v>1016</v>
      </c>
      <c r="K442" s="5">
        <v>3457</v>
      </c>
      <c r="L442" s="5">
        <v>2070</v>
      </c>
      <c r="M442" s="5" t="s">
        <v>923</v>
      </c>
      <c r="N442" s="18">
        <f>_xlfn.IFNA(HLOOKUP(C442,'Year of Experience'!$A$4:$I$6,3,FALSE),"")</f>
        <v>8</v>
      </c>
      <c r="O442" s="5">
        <f t="shared" si="12"/>
        <v>2070</v>
      </c>
      <c r="P442" s="5">
        <f t="shared" si="13"/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</row>
    <row r="443" spans="1:22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2" t="s">
        <v>994</v>
      </c>
      <c r="H443" s="2" t="s">
        <v>886</v>
      </c>
      <c r="I443" s="2" t="s">
        <v>887</v>
      </c>
      <c r="J443" s="5" t="s">
        <v>1109</v>
      </c>
      <c r="K443" s="5">
        <v>3573</v>
      </c>
      <c r="L443" s="5">
        <v>1857</v>
      </c>
      <c r="M443" s="5" t="s">
        <v>918</v>
      </c>
      <c r="N443" s="18">
        <f>_xlfn.IFNA(HLOOKUP(C443,'Year of Experience'!$A$4:$I$6,3,FALSE),"")</f>
        <v>4</v>
      </c>
      <c r="O443" s="5">
        <f t="shared" si="12"/>
        <v>3714</v>
      </c>
      <c r="P443" s="5">
        <f t="shared" si="13"/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</row>
    <row r="444" spans="1:22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2" t="s">
        <v>1000</v>
      </c>
      <c r="H444" s="2" t="s">
        <v>906</v>
      </c>
      <c r="I444" s="2" t="s">
        <v>908</v>
      </c>
      <c r="J444" s="5" t="s">
        <v>1032</v>
      </c>
      <c r="K444" s="5">
        <v>2586</v>
      </c>
      <c r="L444" s="5">
        <v>2432</v>
      </c>
      <c r="M444" s="5" t="s">
        <v>920</v>
      </c>
      <c r="N444" s="18">
        <f>_xlfn.IFNA(HLOOKUP(C444,'Year of Experience'!$A$4:$I$6,3,FALSE),"")</f>
        <v>8</v>
      </c>
      <c r="O444" s="5">
        <f t="shared" si="12"/>
        <v>2432</v>
      </c>
      <c r="P444" s="5">
        <f t="shared" si="13"/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</row>
    <row r="445" spans="1:22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2" t="s">
        <v>1561</v>
      </c>
      <c r="H445" s="2" t="s">
        <v>882</v>
      </c>
      <c r="I445" s="2" t="s">
        <v>884</v>
      </c>
      <c r="J445" s="5" t="s">
        <v>1028</v>
      </c>
      <c r="K445" s="5">
        <v>4051</v>
      </c>
      <c r="L445" s="5">
        <v>1962</v>
      </c>
      <c r="M445" s="5" t="s">
        <v>925</v>
      </c>
      <c r="N445" s="18">
        <f>_xlfn.IFNA(HLOOKUP(C445,'Year of Experience'!$A$4:$I$6,3,FALSE),"")</f>
        <v>5</v>
      </c>
      <c r="O445" s="5">
        <f t="shared" si="12"/>
        <v>5886</v>
      </c>
      <c r="P445" s="5">
        <f t="shared" si="13"/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</row>
    <row r="446" spans="1:22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2" t="s">
        <v>1561</v>
      </c>
      <c r="H446" s="2" t="s">
        <v>882</v>
      </c>
      <c r="I446" s="2" t="s">
        <v>884</v>
      </c>
      <c r="J446" s="5" t="s">
        <v>926</v>
      </c>
      <c r="K446" s="5">
        <v>3499</v>
      </c>
      <c r="L446" s="5">
        <v>2342</v>
      </c>
      <c r="M446" s="5" t="s">
        <v>918</v>
      </c>
      <c r="N446" s="18" t="str">
        <f>_xlfn.IFNA(HLOOKUP(C446,'Year of Experience'!$A$4:$I$6,3,FALSE),"")</f>
        <v/>
      </c>
      <c r="O446" s="5">
        <f t="shared" si="12"/>
        <v>2342</v>
      </c>
      <c r="P446" s="5">
        <f t="shared" si="13"/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</row>
    <row r="447" spans="1:22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2" t="s">
        <v>991</v>
      </c>
      <c r="H447" s="2" t="s">
        <v>872</v>
      </c>
      <c r="I447" s="2" t="s">
        <v>874</v>
      </c>
      <c r="J447" s="5" t="s">
        <v>970</v>
      </c>
      <c r="K447" s="5">
        <v>4398</v>
      </c>
      <c r="L447" s="5">
        <v>1800</v>
      </c>
      <c r="M447" s="5" t="s">
        <v>918</v>
      </c>
      <c r="N447" s="18">
        <f>_xlfn.IFNA(HLOOKUP(C447,'Year of Experience'!$A$4:$I$6,3,FALSE),"")</f>
        <v>10</v>
      </c>
      <c r="O447" s="5">
        <f t="shared" si="12"/>
        <v>1800</v>
      </c>
      <c r="P447" s="5">
        <f t="shared" si="13"/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</row>
    <row r="448" spans="1:22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2" t="s">
        <v>1002</v>
      </c>
      <c r="H448" s="2" t="s">
        <v>914</v>
      </c>
      <c r="I448" s="2" t="s">
        <v>915</v>
      </c>
      <c r="J448" s="5" t="s">
        <v>1098</v>
      </c>
      <c r="K448" s="5">
        <v>3197</v>
      </c>
      <c r="L448" s="5">
        <v>1625</v>
      </c>
      <c r="M448" s="5" t="s">
        <v>918</v>
      </c>
      <c r="N448" s="18">
        <f>_xlfn.IFNA(HLOOKUP(C448,'Year of Experience'!$A$4:$I$6,3,FALSE),"")</f>
        <v>4</v>
      </c>
      <c r="O448" s="5">
        <f t="shared" si="12"/>
        <v>4875</v>
      </c>
      <c r="P448" s="5">
        <f t="shared" si="13"/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</row>
    <row r="449" spans="1:22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2" t="s">
        <v>996</v>
      </c>
      <c r="H449" s="2" t="s">
        <v>892</v>
      </c>
      <c r="I449" s="2" t="s">
        <v>894</v>
      </c>
      <c r="J449" s="5" t="s">
        <v>1078</v>
      </c>
      <c r="K449" s="5">
        <v>2787</v>
      </c>
      <c r="L449" s="5">
        <v>1470</v>
      </c>
      <c r="M449" s="5" t="s">
        <v>925</v>
      </c>
      <c r="N449" s="18">
        <f>_xlfn.IFNA(HLOOKUP(C449,'Year of Experience'!$A$4:$I$6,3,FALSE),"")</f>
        <v>10</v>
      </c>
      <c r="O449" s="5">
        <f t="shared" si="12"/>
        <v>1470</v>
      </c>
      <c r="P449" s="5">
        <f t="shared" si="13"/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</row>
    <row r="450" spans="1:22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2" t="s">
        <v>993</v>
      </c>
      <c r="H450" s="2" t="s">
        <v>878</v>
      </c>
      <c r="I450" s="2" t="s">
        <v>880</v>
      </c>
      <c r="J450" s="5" t="s">
        <v>935</v>
      </c>
      <c r="K450" s="5">
        <v>2796</v>
      </c>
      <c r="L450" s="5">
        <v>2307</v>
      </c>
      <c r="M450" s="5" t="s">
        <v>918</v>
      </c>
      <c r="N450" s="18">
        <f>_xlfn.IFNA(HLOOKUP(C450,'Year of Experience'!$A$4:$I$6,3,FALSE),"")</f>
        <v>8</v>
      </c>
      <c r="O450" s="5">
        <f t="shared" si="12"/>
        <v>2307</v>
      </c>
      <c r="P450" s="5">
        <f t="shared" si="13"/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</row>
    <row r="451" spans="1:22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2" t="s">
        <v>1562</v>
      </c>
      <c r="H451" s="2" t="s">
        <v>864</v>
      </c>
      <c r="I451" s="2" t="s">
        <v>866</v>
      </c>
      <c r="J451" s="5" t="s">
        <v>1044</v>
      </c>
      <c r="K451" s="5">
        <v>3139</v>
      </c>
      <c r="L451" s="5">
        <v>2147</v>
      </c>
      <c r="M451" s="5" t="s">
        <v>918</v>
      </c>
      <c r="N451" s="18">
        <f>_xlfn.IFNA(HLOOKUP(C451,'Year of Experience'!$A$4:$I$6,3,FALSE),"")</f>
        <v>5</v>
      </c>
      <c r="O451" s="5">
        <f t="shared" ref="O451:O514" si="14">L451*F451</f>
        <v>2147</v>
      </c>
      <c r="P451" s="5">
        <f t="shared" ref="P451:P514" si="15">K451*F451</f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</row>
    <row r="452" spans="1:22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2" t="s">
        <v>992</v>
      </c>
      <c r="H452" s="2" t="s">
        <v>864</v>
      </c>
      <c r="I452" s="2" t="s">
        <v>876</v>
      </c>
      <c r="J452" s="5" t="s">
        <v>1082</v>
      </c>
      <c r="K452" s="5">
        <v>4910</v>
      </c>
      <c r="L452" s="5">
        <v>2108</v>
      </c>
      <c r="M452" s="5" t="s">
        <v>918</v>
      </c>
      <c r="N452" s="18">
        <f>_xlfn.IFNA(HLOOKUP(C452,'Year of Experience'!$A$4:$I$6,3,FALSE),"")</f>
        <v>5</v>
      </c>
      <c r="O452" s="5">
        <f t="shared" si="14"/>
        <v>4216</v>
      </c>
      <c r="P452" s="5">
        <f t="shared" si="15"/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</row>
    <row r="453" spans="1:22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2" t="s">
        <v>995</v>
      </c>
      <c r="H453" s="2" t="s">
        <v>889</v>
      </c>
      <c r="I453" s="2" t="s">
        <v>890</v>
      </c>
      <c r="J453" s="5" t="s">
        <v>939</v>
      </c>
      <c r="K453" s="5">
        <v>3768</v>
      </c>
      <c r="L453" s="5">
        <v>1353</v>
      </c>
      <c r="M453" s="5" t="s">
        <v>918</v>
      </c>
      <c r="N453" s="18">
        <f>_xlfn.IFNA(HLOOKUP(C453,'Year of Experience'!$A$4:$I$6,3,FALSE),"")</f>
        <v>4</v>
      </c>
      <c r="O453" s="5">
        <f t="shared" si="14"/>
        <v>4059</v>
      </c>
      <c r="P453" s="5">
        <f t="shared" si="15"/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</row>
    <row r="454" spans="1:22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2" t="s">
        <v>999</v>
      </c>
      <c r="H454" s="2" t="s">
        <v>903</v>
      </c>
      <c r="I454" s="2" t="s">
        <v>904</v>
      </c>
      <c r="J454" s="5" t="s">
        <v>1181</v>
      </c>
      <c r="K454" s="5">
        <v>2616</v>
      </c>
      <c r="L454" s="5">
        <v>1965</v>
      </c>
      <c r="M454" s="5" t="s">
        <v>925</v>
      </c>
      <c r="N454" s="18" t="str">
        <f>_xlfn.IFNA(HLOOKUP(C454,'Year of Experience'!$A$4:$I$6,3,FALSE),"")</f>
        <v/>
      </c>
      <c r="O454" s="5">
        <f t="shared" si="14"/>
        <v>1965</v>
      </c>
      <c r="P454" s="5">
        <f t="shared" si="15"/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</row>
    <row r="455" spans="1:22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2" t="s">
        <v>997</v>
      </c>
      <c r="H455" s="2" t="s">
        <v>896</v>
      </c>
      <c r="I455" s="2" t="s">
        <v>897</v>
      </c>
      <c r="J455" s="5" t="s">
        <v>975</v>
      </c>
      <c r="K455" s="5">
        <v>3717</v>
      </c>
      <c r="L455" s="5">
        <v>2146</v>
      </c>
      <c r="M455" s="5" t="s">
        <v>923</v>
      </c>
      <c r="N455" s="18">
        <f>_xlfn.IFNA(HLOOKUP(C455,'Year of Experience'!$A$4:$I$6,3,FALSE),"")</f>
        <v>4</v>
      </c>
      <c r="O455" s="5">
        <f t="shared" si="14"/>
        <v>2146</v>
      </c>
      <c r="P455" s="5">
        <f t="shared" si="15"/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</row>
    <row r="456" spans="1:22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2" t="s">
        <v>1561</v>
      </c>
      <c r="H456" s="2" t="s">
        <v>882</v>
      </c>
      <c r="I456" s="2" t="s">
        <v>884</v>
      </c>
      <c r="J456" s="5" t="s">
        <v>1017</v>
      </c>
      <c r="K456" s="5">
        <v>3566</v>
      </c>
      <c r="L456" s="5">
        <v>2276</v>
      </c>
      <c r="M456" s="5" t="s">
        <v>918</v>
      </c>
      <c r="N456" s="18">
        <f>_xlfn.IFNA(HLOOKUP(C456,'Year of Experience'!$A$4:$I$6,3,FALSE),"")</f>
        <v>3</v>
      </c>
      <c r="O456" s="5">
        <f t="shared" si="14"/>
        <v>2276</v>
      </c>
      <c r="P456" s="5">
        <f t="shared" si="15"/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</row>
    <row r="457" spans="1:22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2" t="s">
        <v>1561</v>
      </c>
      <c r="H457" s="2" t="s">
        <v>882</v>
      </c>
      <c r="I457" s="2" t="s">
        <v>884</v>
      </c>
      <c r="J457" s="5" t="s">
        <v>1052</v>
      </c>
      <c r="K457" s="5">
        <v>4466</v>
      </c>
      <c r="L457" s="5">
        <v>1984</v>
      </c>
      <c r="M457" s="5" t="s">
        <v>920</v>
      </c>
      <c r="N457" s="18">
        <f>_xlfn.IFNA(HLOOKUP(C457,'Year of Experience'!$A$4:$I$6,3,FALSE),"")</f>
        <v>5</v>
      </c>
      <c r="O457" s="5">
        <f t="shared" si="14"/>
        <v>3968</v>
      </c>
      <c r="P457" s="5">
        <f t="shared" si="15"/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</row>
    <row r="458" spans="1:22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2" t="s">
        <v>999</v>
      </c>
      <c r="H458" s="2" t="s">
        <v>903</v>
      </c>
      <c r="I458" s="2" t="s">
        <v>904</v>
      </c>
      <c r="J458" s="5" t="s">
        <v>1015</v>
      </c>
      <c r="K458" s="5">
        <v>4369</v>
      </c>
      <c r="L458" s="5">
        <v>1245</v>
      </c>
      <c r="M458" s="5" t="s">
        <v>918</v>
      </c>
      <c r="N458" s="18">
        <f>_xlfn.IFNA(HLOOKUP(C458,'Year of Experience'!$A$4:$I$6,3,FALSE),"")</f>
        <v>6</v>
      </c>
      <c r="O458" s="5">
        <f t="shared" si="14"/>
        <v>3735</v>
      </c>
      <c r="P458" s="5">
        <f t="shared" si="15"/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</row>
    <row r="459" spans="1:22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2" t="s">
        <v>997</v>
      </c>
      <c r="H459" s="2" t="s">
        <v>896</v>
      </c>
      <c r="I459" s="2" t="s">
        <v>897</v>
      </c>
      <c r="J459" s="5" t="s">
        <v>1119</v>
      </c>
      <c r="K459" s="5">
        <v>2658</v>
      </c>
      <c r="L459" s="5">
        <v>1274</v>
      </c>
      <c r="M459" s="5" t="s">
        <v>918</v>
      </c>
      <c r="N459" s="18">
        <f>_xlfn.IFNA(HLOOKUP(C459,'Year of Experience'!$A$4:$I$6,3,FALSE),"")</f>
        <v>4</v>
      </c>
      <c r="O459" s="5">
        <f t="shared" si="14"/>
        <v>1274</v>
      </c>
      <c r="P459" s="5">
        <f t="shared" si="15"/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</row>
    <row r="460" spans="1:22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2" t="s">
        <v>991</v>
      </c>
      <c r="H460" s="2" t="s">
        <v>872</v>
      </c>
      <c r="I460" s="2" t="s">
        <v>874</v>
      </c>
      <c r="J460" s="5" t="s">
        <v>947</v>
      </c>
      <c r="K460" s="5">
        <v>4952</v>
      </c>
      <c r="L460" s="5">
        <v>1567</v>
      </c>
      <c r="M460" s="5" t="s">
        <v>918</v>
      </c>
      <c r="N460" s="18">
        <f>_xlfn.IFNA(HLOOKUP(C460,'Year of Experience'!$A$4:$I$6,3,FALSE),"")</f>
        <v>5</v>
      </c>
      <c r="O460" s="5">
        <f t="shared" si="14"/>
        <v>3134</v>
      </c>
      <c r="P460" s="5">
        <f t="shared" si="15"/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</row>
    <row r="461" spans="1:22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2" t="s">
        <v>1001</v>
      </c>
      <c r="H461" s="2" t="s">
        <v>910</v>
      </c>
      <c r="I461" s="2" t="s">
        <v>912</v>
      </c>
      <c r="J461" s="5" t="s">
        <v>1226</v>
      </c>
      <c r="K461" s="5">
        <v>3994</v>
      </c>
      <c r="L461" s="5">
        <v>1799</v>
      </c>
      <c r="M461" s="5" t="s">
        <v>918</v>
      </c>
      <c r="N461" s="18">
        <f>_xlfn.IFNA(HLOOKUP(C461,'Year of Experience'!$A$4:$I$6,3,FALSE),"")</f>
        <v>3</v>
      </c>
      <c r="O461" s="5">
        <f t="shared" si="14"/>
        <v>1799</v>
      </c>
      <c r="P461" s="5">
        <f t="shared" si="15"/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</row>
    <row r="462" spans="1:22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2" t="s">
        <v>995</v>
      </c>
      <c r="H462" s="2" t="s">
        <v>889</v>
      </c>
      <c r="I462" s="2" t="s">
        <v>890</v>
      </c>
      <c r="J462" s="5" t="s">
        <v>1147</v>
      </c>
      <c r="K462" s="5">
        <v>4901</v>
      </c>
      <c r="L462" s="5">
        <v>1789</v>
      </c>
      <c r="M462" s="5" t="s">
        <v>918</v>
      </c>
      <c r="N462" s="18">
        <f>_xlfn.IFNA(HLOOKUP(C462,'Year of Experience'!$A$4:$I$6,3,FALSE),"")</f>
        <v>6</v>
      </c>
      <c r="O462" s="5">
        <f t="shared" si="14"/>
        <v>1789</v>
      </c>
      <c r="P462" s="5">
        <f t="shared" si="15"/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</row>
    <row r="463" spans="1:22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2" t="s">
        <v>990</v>
      </c>
      <c r="H463" s="2" t="s">
        <v>868</v>
      </c>
      <c r="I463" s="2" t="s">
        <v>870</v>
      </c>
      <c r="J463" s="5" t="s">
        <v>932</v>
      </c>
      <c r="K463" s="5">
        <v>2895</v>
      </c>
      <c r="L463" s="5">
        <v>1871</v>
      </c>
      <c r="M463" s="5" t="s">
        <v>925</v>
      </c>
      <c r="N463" s="18">
        <f>_xlfn.IFNA(HLOOKUP(C463,'Year of Experience'!$A$4:$I$6,3,FALSE),"")</f>
        <v>3</v>
      </c>
      <c r="O463" s="5">
        <f t="shared" si="14"/>
        <v>3742</v>
      </c>
      <c r="P463" s="5">
        <f t="shared" si="15"/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</row>
    <row r="464" spans="1:22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2" t="s">
        <v>996</v>
      </c>
      <c r="H464" s="2" t="s">
        <v>892</v>
      </c>
      <c r="I464" s="2" t="s">
        <v>894</v>
      </c>
      <c r="J464" s="5" t="s">
        <v>1209</v>
      </c>
      <c r="K464" s="5">
        <v>3388</v>
      </c>
      <c r="L464" s="5">
        <v>1454</v>
      </c>
      <c r="M464" s="5" t="s">
        <v>923</v>
      </c>
      <c r="N464" s="18">
        <f>_xlfn.IFNA(HLOOKUP(C464,'Year of Experience'!$A$4:$I$6,3,FALSE),"")</f>
        <v>8</v>
      </c>
      <c r="O464" s="5">
        <f t="shared" si="14"/>
        <v>2908</v>
      </c>
      <c r="P464" s="5">
        <f t="shared" si="15"/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</row>
    <row r="465" spans="1:22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2" t="s">
        <v>1000</v>
      </c>
      <c r="H465" s="2" t="s">
        <v>906</v>
      </c>
      <c r="I465" s="2" t="s">
        <v>908</v>
      </c>
      <c r="J465" s="5" t="s">
        <v>1214</v>
      </c>
      <c r="K465" s="5">
        <v>4309</v>
      </c>
      <c r="L465" s="5">
        <v>1779</v>
      </c>
      <c r="M465" s="5" t="s">
        <v>918</v>
      </c>
      <c r="N465" s="18">
        <f>_xlfn.IFNA(HLOOKUP(C465,'Year of Experience'!$A$4:$I$6,3,FALSE),"")</f>
        <v>6</v>
      </c>
      <c r="O465" s="5">
        <f t="shared" si="14"/>
        <v>3558</v>
      </c>
      <c r="P465" s="5">
        <f t="shared" si="15"/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</row>
    <row r="466" spans="1:22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2" t="s">
        <v>999</v>
      </c>
      <c r="H466" s="2" t="s">
        <v>903</v>
      </c>
      <c r="I466" s="2" t="s">
        <v>904</v>
      </c>
      <c r="J466" s="5" t="s">
        <v>1154</v>
      </c>
      <c r="K466" s="5">
        <v>4643</v>
      </c>
      <c r="L466" s="5">
        <v>1549</v>
      </c>
      <c r="M466" s="5" t="s">
        <v>918</v>
      </c>
      <c r="N466" s="18">
        <f>_xlfn.IFNA(HLOOKUP(C466,'Year of Experience'!$A$4:$I$6,3,FALSE),"")</f>
        <v>5</v>
      </c>
      <c r="O466" s="5">
        <f t="shared" si="14"/>
        <v>18588</v>
      </c>
      <c r="P466" s="5">
        <f t="shared" si="15"/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</row>
    <row r="467" spans="1:22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2" t="s">
        <v>990</v>
      </c>
      <c r="H467" s="2" t="s">
        <v>868</v>
      </c>
      <c r="I467" s="2" t="s">
        <v>870</v>
      </c>
      <c r="J467" s="5" t="s">
        <v>1079</v>
      </c>
      <c r="K467" s="5">
        <v>3574</v>
      </c>
      <c r="L467" s="5">
        <v>1747</v>
      </c>
      <c r="M467" s="5" t="s">
        <v>918</v>
      </c>
      <c r="N467" s="18">
        <f>_xlfn.IFNA(HLOOKUP(C467,'Year of Experience'!$A$4:$I$6,3,FALSE),"")</f>
        <v>3</v>
      </c>
      <c r="O467" s="5">
        <f t="shared" si="14"/>
        <v>5241</v>
      </c>
      <c r="P467" s="5">
        <f t="shared" si="15"/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</row>
    <row r="468" spans="1:22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2" t="s">
        <v>998</v>
      </c>
      <c r="H468" s="2" t="s">
        <v>899</v>
      </c>
      <c r="I468" s="2" t="s">
        <v>901</v>
      </c>
      <c r="J468" s="5" t="s">
        <v>1113</v>
      </c>
      <c r="K468" s="5">
        <v>3055</v>
      </c>
      <c r="L468" s="5">
        <v>2269</v>
      </c>
      <c r="M468" s="5" t="s">
        <v>920</v>
      </c>
      <c r="N468" s="18">
        <f>_xlfn.IFNA(HLOOKUP(C468,'Year of Experience'!$A$4:$I$6,3,FALSE),"")</f>
        <v>3</v>
      </c>
      <c r="O468" s="5">
        <f t="shared" si="14"/>
        <v>4538</v>
      </c>
      <c r="P468" s="5">
        <f t="shared" si="15"/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</row>
    <row r="469" spans="1:22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2" t="s">
        <v>995</v>
      </c>
      <c r="H469" s="2" t="s">
        <v>889</v>
      </c>
      <c r="I469" s="2" t="s">
        <v>890</v>
      </c>
      <c r="J469" s="5" t="s">
        <v>1141</v>
      </c>
      <c r="K469" s="5">
        <v>4861</v>
      </c>
      <c r="L469" s="5">
        <v>1633</v>
      </c>
      <c r="M469" s="5" t="s">
        <v>918</v>
      </c>
      <c r="N469" s="18">
        <f>_xlfn.IFNA(HLOOKUP(C469,'Year of Experience'!$A$4:$I$6,3,FALSE),"")</f>
        <v>4</v>
      </c>
      <c r="O469" s="5">
        <f t="shared" si="14"/>
        <v>3266</v>
      </c>
      <c r="P469" s="5">
        <f t="shared" si="15"/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</row>
    <row r="470" spans="1:22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2" t="s">
        <v>993</v>
      </c>
      <c r="H470" s="2" t="s">
        <v>878</v>
      </c>
      <c r="I470" s="2" t="s">
        <v>880</v>
      </c>
      <c r="J470" s="5" t="s">
        <v>1174</v>
      </c>
      <c r="K470" s="5">
        <v>3844</v>
      </c>
      <c r="L470" s="5">
        <v>2157</v>
      </c>
      <c r="M470" s="5" t="s">
        <v>918</v>
      </c>
      <c r="N470" s="18">
        <f>_xlfn.IFNA(HLOOKUP(C470,'Year of Experience'!$A$4:$I$6,3,FALSE),"")</f>
        <v>5</v>
      </c>
      <c r="O470" s="5">
        <f t="shared" si="14"/>
        <v>2157</v>
      </c>
      <c r="P470" s="5">
        <f t="shared" si="15"/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</row>
    <row r="471" spans="1:22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2" t="s">
        <v>997</v>
      </c>
      <c r="H471" s="2" t="s">
        <v>896</v>
      </c>
      <c r="I471" s="2" t="s">
        <v>897</v>
      </c>
      <c r="J471" s="5" t="s">
        <v>1080</v>
      </c>
      <c r="K471" s="5">
        <v>4295</v>
      </c>
      <c r="L471" s="5">
        <v>2280</v>
      </c>
      <c r="M471" s="5" t="s">
        <v>918</v>
      </c>
      <c r="N471" s="18">
        <f>_xlfn.IFNA(HLOOKUP(C471,'Year of Experience'!$A$4:$I$6,3,FALSE),"")</f>
        <v>8</v>
      </c>
      <c r="O471" s="5">
        <f t="shared" si="14"/>
        <v>2280</v>
      </c>
      <c r="P471" s="5">
        <f t="shared" si="15"/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</row>
    <row r="472" spans="1:22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2" t="s">
        <v>1000</v>
      </c>
      <c r="H472" s="2" t="s">
        <v>906</v>
      </c>
      <c r="I472" s="2" t="s">
        <v>908</v>
      </c>
      <c r="J472" s="5" t="s">
        <v>1190</v>
      </c>
      <c r="K472" s="5">
        <v>4685</v>
      </c>
      <c r="L472" s="5">
        <v>2036</v>
      </c>
      <c r="M472" s="5" t="s">
        <v>923</v>
      </c>
      <c r="N472" s="18">
        <f>_xlfn.IFNA(HLOOKUP(C472,'Year of Experience'!$A$4:$I$6,3,FALSE),"")</f>
        <v>4</v>
      </c>
      <c r="O472" s="5">
        <f t="shared" si="14"/>
        <v>4072</v>
      </c>
      <c r="P472" s="5">
        <f t="shared" si="15"/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</row>
    <row r="473" spans="1:22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2" t="s">
        <v>996</v>
      </c>
      <c r="H473" s="2" t="s">
        <v>892</v>
      </c>
      <c r="I473" s="2" t="s">
        <v>894</v>
      </c>
      <c r="J473" s="5" t="s">
        <v>1066</v>
      </c>
      <c r="K473" s="5">
        <v>4220</v>
      </c>
      <c r="L473" s="5">
        <v>1635</v>
      </c>
      <c r="M473" s="5" t="s">
        <v>918</v>
      </c>
      <c r="N473" s="18">
        <f>_xlfn.IFNA(HLOOKUP(C473,'Year of Experience'!$A$4:$I$6,3,FALSE),"")</f>
        <v>3</v>
      </c>
      <c r="O473" s="5">
        <f t="shared" si="14"/>
        <v>19620</v>
      </c>
      <c r="P473" s="5">
        <f t="shared" si="15"/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</row>
    <row r="474" spans="1:22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2" t="s">
        <v>991</v>
      </c>
      <c r="H474" s="2" t="s">
        <v>872</v>
      </c>
      <c r="I474" s="2" t="s">
        <v>874</v>
      </c>
      <c r="J474" s="5" t="s">
        <v>981</v>
      </c>
      <c r="K474" s="5">
        <v>2734</v>
      </c>
      <c r="L474" s="5">
        <v>1596</v>
      </c>
      <c r="M474" s="5" t="s">
        <v>918</v>
      </c>
      <c r="N474" s="18">
        <f>_xlfn.IFNA(HLOOKUP(C474,'Year of Experience'!$A$4:$I$6,3,FALSE),"")</f>
        <v>6</v>
      </c>
      <c r="O474" s="5">
        <f t="shared" si="14"/>
        <v>19152</v>
      </c>
      <c r="P474" s="5">
        <f t="shared" si="15"/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</row>
    <row r="475" spans="1:22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2" t="s">
        <v>998</v>
      </c>
      <c r="H475" s="2" t="s">
        <v>899</v>
      </c>
      <c r="I475" s="2" t="s">
        <v>901</v>
      </c>
      <c r="J475" s="5" t="s">
        <v>1063</v>
      </c>
      <c r="K475" s="5">
        <v>2941</v>
      </c>
      <c r="L475" s="5">
        <v>1567</v>
      </c>
      <c r="M475" s="5" t="s">
        <v>918</v>
      </c>
      <c r="N475" s="18">
        <f>_xlfn.IFNA(HLOOKUP(C475,'Year of Experience'!$A$4:$I$6,3,FALSE),"")</f>
        <v>5</v>
      </c>
      <c r="O475" s="5">
        <f t="shared" si="14"/>
        <v>1567</v>
      </c>
      <c r="P475" s="5">
        <f t="shared" si="15"/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</row>
    <row r="476" spans="1:22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2" t="s">
        <v>996</v>
      </c>
      <c r="H476" s="2" t="s">
        <v>892</v>
      </c>
      <c r="I476" s="2" t="s">
        <v>894</v>
      </c>
      <c r="J476" s="5" t="s">
        <v>1064</v>
      </c>
      <c r="K476" s="5">
        <v>2645</v>
      </c>
      <c r="L476" s="5">
        <v>1547</v>
      </c>
      <c r="M476" s="5" t="s">
        <v>923</v>
      </c>
      <c r="N476" s="18">
        <f>_xlfn.IFNA(HLOOKUP(C476,'Year of Experience'!$A$4:$I$6,3,FALSE),"")</f>
        <v>10</v>
      </c>
      <c r="O476" s="5">
        <f t="shared" si="14"/>
        <v>3094</v>
      </c>
      <c r="P476" s="5">
        <f t="shared" si="15"/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</row>
    <row r="477" spans="1:22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2" t="s">
        <v>1000</v>
      </c>
      <c r="H477" s="2" t="s">
        <v>906</v>
      </c>
      <c r="I477" s="2" t="s">
        <v>908</v>
      </c>
      <c r="J477" s="5" t="s">
        <v>1031</v>
      </c>
      <c r="K477" s="5">
        <v>2808</v>
      </c>
      <c r="L477" s="5">
        <v>1759</v>
      </c>
      <c r="M477" s="5" t="s">
        <v>920</v>
      </c>
      <c r="N477" s="18">
        <f>_xlfn.IFNA(HLOOKUP(C477,'Year of Experience'!$A$4:$I$6,3,FALSE),"")</f>
        <v>10</v>
      </c>
      <c r="O477" s="5">
        <f t="shared" si="14"/>
        <v>1759</v>
      </c>
      <c r="P477" s="5">
        <f t="shared" si="15"/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</row>
    <row r="478" spans="1:22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2" t="s">
        <v>997</v>
      </c>
      <c r="H478" s="2" t="s">
        <v>896</v>
      </c>
      <c r="I478" s="2" t="s">
        <v>897</v>
      </c>
      <c r="J478" s="5" t="s">
        <v>1209</v>
      </c>
      <c r="K478" s="5">
        <v>3388</v>
      </c>
      <c r="L478" s="5">
        <v>1454</v>
      </c>
      <c r="M478" s="5" t="s">
        <v>923</v>
      </c>
      <c r="N478" s="18">
        <f>_xlfn.IFNA(HLOOKUP(C478,'Year of Experience'!$A$4:$I$6,3,FALSE),"")</f>
        <v>3</v>
      </c>
      <c r="O478" s="5">
        <f t="shared" si="14"/>
        <v>4362</v>
      </c>
      <c r="P478" s="5">
        <f t="shared" si="15"/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</row>
    <row r="479" spans="1:22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2" t="s">
        <v>990</v>
      </c>
      <c r="H479" s="2" t="s">
        <v>868</v>
      </c>
      <c r="I479" s="2" t="s">
        <v>870</v>
      </c>
      <c r="J479" s="5" t="s">
        <v>1232</v>
      </c>
      <c r="K479" s="5">
        <v>3514</v>
      </c>
      <c r="L479" s="5">
        <v>1257</v>
      </c>
      <c r="M479" s="5" t="s">
        <v>918</v>
      </c>
      <c r="N479" s="18">
        <f>_xlfn.IFNA(HLOOKUP(C479,'Year of Experience'!$A$4:$I$6,3,FALSE),"")</f>
        <v>4</v>
      </c>
      <c r="O479" s="5">
        <f t="shared" si="14"/>
        <v>3771</v>
      </c>
      <c r="P479" s="5">
        <f t="shared" si="15"/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</row>
    <row r="480" spans="1:22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2" t="s">
        <v>994</v>
      </c>
      <c r="H480" s="2" t="s">
        <v>886</v>
      </c>
      <c r="I480" s="2" t="s">
        <v>887</v>
      </c>
      <c r="J480" s="5" t="s">
        <v>1003</v>
      </c>
      <c r="K480" s="5">
        <v>3507</v>
      </c>
      <c r="L480" s="5">
        <v>1643</v>
      </c>
      <c r="M480" s="5" t="s">
        <v>923</v>
      </c>
      <c r="N480" s="18">
        <f>_xlfn.IFNA(HLOOKUP(C480,'Year of Experience'!$A$4:$I$6,3,FALSE),"")</f>
        <v>8</v>
      </c>
      <c r="O480" s="5">
        <f t="shared" si="14"/>
        <v>1643</v>
      </c>
      <c r="P480" s="5">
        <f t="shared" si="15"/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</row>
    <row r="481" spans="1:22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2" t="s">
        <v>1561</v>
      </c>
      <c r="H481" s="2" t="s">
        <v>882</v>
      </c>
      <c r="I481" s="2" t="s">
        <v>884</v>
      </c>
      <c r="J481" s="5" t="s">
        <v>1226</v>
      </c>
      <c r="K481" s="5">
        <v>3994</v>
      </c>
      <c r="L481" s="5">
        <v>1799</v>
      </c>
      <c r="M481" s="5" t="s">
        <v>918</v>
      </c>
      <c r="N481" s="18">
        <f>_xlfn.IFNA(HLOOKUP(C481,'Year of Experience'!$A$4:$I$6,3,FALSE),"")</f>
        <v>3</v>
      </c>
      <c r="O481" s="5">
        <f t="shared" si="14"/>
        <v>3598</v>
      </c>
      <c r="P481" s="5">
        <f t="shared" si="15"/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</row>
    <row r="482" spans="1:22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2" t="s">
        <v>1562</v>
      </c>
      <c r="H482" s="2" t="s">
        <v>864</v>
      </c>
      <c r="I482" s="2" t="s">
        <v>866</v>
      </c>
      <c r="J482" s="5" t="s">
        <v>1040</v>
      </c>
      <c r="K482" s="5">
        <v>3694</v>
      </c>
      <c r="L482" s="5">
        <v>1616</v>
      </c>
      <c r="M482" s="5" t="s">
        <v>923</v>
      </c>
      <c r="N482" s="18" t="str">
        <f>_xlfn.IFNA(HLOOKUP(C482,'Year of Experience'!$A$4:$I$6,3,FALSE),"")</f>
        <v/>
      </c>
      <c r="O482" s="5">
        <f t="shared" si="14"/>
        <v>1616</v>
      </c>
      <c r="P482" s="5">
        <f t="shared" si="15"/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</row>
    <row r="483" spans="1:22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2" t="s">
        <v>1000</v>
      </c>
      <c r="H483" s="2" t="s">
        <v>906</v>
      </c>
      <c r="I483" s="2" t="s">
        <v>908</v>
      </c>
      <c r="J483" s="5" t="s">
        <v>957</v>
      </c>
      <c r="K483" s="5">
        <v>4689</v>
      </c>
      <c r="L483" s="5">
        <v>1796</v>
      </c>
      <c r="M483" s="5" t="s">
        <v>925</v>
      </c>
      <c r="N483" s="18">
        <f>_xlfn.IFNA(HLOOKUP(C483,'Year of Experience'!$A$4:$I$6,3,FALSE),"")</f>
        <v>4</v>
      </c>
      <c r="O483" s="5">
        <f t="shared" si="14"/>
        <v>1796</v>
      </c>
      <c r="P483" s="5">
        <f t="shared" si="15"/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</row>
    <row r="484" spans="1:22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2" t="s">
        <v>992</v>
      </c>
      <c r="H484" s="2" t="s">
        <v>864</v>
      </c>
      <c r="I484" s="2" t="s">
        <v>876</v>
      </c>
      <c r="J484" s="5" t="s">
        <v>1133</v>
      </c>
      <c r="K484" s="5">
        <v>3473</v>
      </c>
      <c r="L484" s="5">
        <v>1493</v>
      </c>
      <c r="M484" s="5" t="s">
        <v>923</v>
      </c>
      <c r="N484" s="18">
        <f>_xlfn.IFNA(HLOOKUP(C484,'Year of Experience'!$A$4:$I$6,3,FALSE),"")</f>
        <v>6</v>
      </c>
      <c r="O484" s="5">
        <f t="shared" si="14"/>
        <v>4479</v>
      </c>
      <c r="P484" s="5">
        <f t="shared" si="15"/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</row>
    <row r="485" spans="1:22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2" t="s">
        <v>990</v>
      </c>
      <c r="H485" s="2" t="s">
        <v>868</v>
      </c>
      <c r="I485" s="2" t="s">
        <v>870</v>
      </c>
      <c r="J485" s="5" t="s">
        <v>937</v>
      </c>
      <c r="K485" s="5">
        <v>2500</v>
      </c>
      <c r="L485" s="5">
        <v>1914</v>
      </c>
      <c r="M485" s="5" t="s">
        <v>931</v>
      </c>
      <c r="N485" s="18">
        <f>_xlfn.IFNA(HLOOKUP(C485,'Year of Experience'!$A$4:$I$6,3,FALSE),"")</f>
        <v>6</v>
      </c>
      <c r="O485" s="5">
        <f t="shared" si="14"/>
        <v>1914</v>
      </c>
      <c r="P485" s="5">
        <f t="shared" si="15"/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</row>
    <row r="486" spans="1:22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2" t="s">
        <v>1562</v>
      </c>
      <c r="H486" s="2" t="s">
        <v>864</v>
      </c>
      <c r="I486" s="2" t="s">
        <v>866</v>
      </c>
      <c r="J486" s="5" t="s">
        <v>1132</v>
      </c>
      <c r="K486" s="5">
        <v>4744</v>
      </c>
      <c r="L486" s="5">
        <v>1465</v>
      </c>
      <c r="M486" s="5" t="s">
        <v>923</v>
      </c>
      <c r="N486" s="18">
        <f>_xlfn.IFNA(HLOOKUP(C486,'Year of Experience'!$A$4:$I$6,3,FALSE),"")</f>
        <v>10</v>
      </c>
      <c r="O486" s="5">
        <f t="shared" si="14"/>
        <v>1465</v>
      </c>
      <c r="P486" s="5">
        <f t="shared" si="15"/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</row>
    <row r="487" spans="1:22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2" t="s">
        <v>1562</v>
      </c>
      <c r="H487" s="2" t="s">
        <v>864</v>
      </c>
      <c r="I487" s="2" t="s">
        <v>866</v>
      </c>
      <c r="J487" s="5" t="s">
        <v>1178</v>
      </c>
      <c r="K487" s="5">
        <v>2874</v>
      </c>
      <c r="L487" s="5">
        <v>1919</v>
      </c>
      <c r="M487" s="5" t="s">
        <v>918</v>
      </c>
      <c r="N487" s="18">
        <f>_xlfn.IFNA(HLOOKUP(C487,'Year of Experience'!$A$4:$I$6,3,FALSE),"")</f>
        <v>5</v>
      </c>
      <c r="O487" s="5">
        <f t="shared" si="14"/>
        <v>3838</v>
      </c>
      <c r="P487" s="5">
        <f t="shared" si="15"/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</row>
    <row r="488" spans="1:22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2" t="s">
        <v>1002</v>
      </c>
      <c r="H488" s="2" t="s">
        <v>914</v>
      </c>
      <c r="I488" s="2" t="s">
        <v>915</v>
      </c>
      <c r="J488" s="5" t="s">
        <v>1130</v>
      </c>
      <c r="K488" s="5">
        <v>3493</v>
      </c>
      <c r="L488" s="5">
        <v>2180</v>
      </c>
      <c r="M488" s="5" t="s">
        <v>918</v>
      </c>
      <c r="N488" s="18">
        <f>_xlfn.IFNA(HLOOKUP(C488,'Year of Experience'!$A$4:$I$6,3,FALSE),"")</f>
        <v>6</v>
      </c>
      <c r="O488" s="5">
        <f t="shared" si="14"/>
        <v>4360</v>
      </c>
      <c r="P488" s="5">
        <f t="shared" si="15"/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</row>
    <row r="489" spans="1:22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2" t="s">
        <v>996</v>
      </c>
      <c r="H489" s="2" t="s">
        <v>892</v>
      </c>
      <c r="I489" s="2" t="s">
        <v>894</v>
      </c>
      <c r="J489" s="5" t="s">
        <v>1134</v>
      </c>
      <c r="K489" s="5">
        <v>4342</v>
      </c>
      <c r="L489" s="5">
        <v>1689</v>
      </c>
      <c r="M489" s="5" t="s">
        <v>925</v>
      </c>
      <c r="N489" s="18">
        <f>_xlfn.IFNA(HLOOKUP(C489,'Year of Experience'!$A$4:$I$6,3,FALSE),"")</f>
        <v>4</v>
      </c>
      <c r="O489" s="5">
        <f t="shared" si="14"/>
        <v>3378</v>
      </c>
      <c r="P489" s="5">
        <f t="shared" si="15"/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</row>
    <row r="490" spans="1:22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2" t="s">
        <v>1562</v>
      </c>
      <c r="H490" s="2" t="s">
        <v>864</v>
      </c>
      <c r="I490" s="2" t="s">
        <v>866</v>
      </c>
      <c r="J490" s="5" t="s">
        <v>1214</v>
      </c>
      <c r="K490" s="5">
        <v>4309</v>
      </c>
      <c r="L490" s="5">
        <v>1779</v>
      </c>
      <c r="M490" s="5" t="s">
        <v>918</v>
      </c>
      <c r="N490" s="18">
        <f>_xlfn.IFNA(HLOOKUP(C490,'Year of Experience'!$A$4:$I$6,3,FALSE),"")</f>
        <v>5</v>
      </c>
      <c r="O490" s="5">
        <f t="shared" si="14"/>
        <v>3558</v>
      </c>
      <c r="P490" s="5">
        <f t="shared" si="15"/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</row>
    <row r="491" spans="1:22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2" t="s">
        <v>998</v>
      </c>
      <c r="H491" s="2" t="s">
        <v>899</v>
      </c>
      <c r="I491" s="2" t="s">
        <v>901</v>
      </c>
      <c r="J491" s="5" t="s">
        <v>1136</v>
      </c>
      <c r="K491" s="5">
        <v>4515</v>
      </c>
      <c r="L491" s="5">
        <v>1550</v>
      </c>
      <c r="M491" s="5" t="s">
        <v>925</v>
      </c>
      <c r="N491" s="18">
        <f>_xlfn.IFNA(HLOOKUP(C491,'Year of Experience'!$A$4:$I$6,3,FALSE),"")</f>
        <v>6</v>
      </c>
      <c r="O491" s="5">
        <f t="shared" si="14"/>
        <v>3100</v>
      </c>
      <c r="P491" s="5">
        <f t="shared" si="15"/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</row>
    <row r="492" spans="1:22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2" t="s">
        <v>994</v>
      </c>
      <c r="H492" s="2" t="s">
        <v>886</v>
      </c>
      <c r="I492" s="2" t="s">
        <v>887</v>
      </c>
      <c r="J492" s="5" t="s">
        <v>1070</v>
      </c>
      <c r="K492" s="5">
        <v>3340</v>
      </c>
      <c r="L492" s="5">
        <v>1355</v>
      </c>
      <c r="M492" s="5" t="s">
        <v>918</v>
      </c>
      <c r="N492" s="18">
        <f>_xlfn.IFNA(HLOOKUP(C492,'Year of Experience'!$A$4:$I$6,3,FALSE),"")</f>
        <v>3</v>
      </c>
      <c r="O492" s="5">
        <f t="shared" si="14"/>
        <v>4065</v>
      </c>
      <c r="P492" s="5">
        <f t="shared" si="15"/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</row>
    <row r="493" spans="1:22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2" t="s">
        <v>992</v>
      </c>
      <c r="H493" s="2" t="s">
        <v>864</v>
      </c>
      <c r="I493" s="2" t="s">
        <v>876</v>
      </c>
      <c r="J493" s="5" t="s">
        <v>960</v>
      </c>
      <c r="K493" s="5">
        <v>4719</v>
      </c>
      <c r="L493" s="5">
        <v>2043</v>
      </c>
      <c r="M493" s="5" t="s">
        <v>918</v>
      </c>
      <c r="N493" s="18">
        <f>_xlfn.IFNA(HLOOKUP(C493,'Year of Experience'!$A$4:$I$6,3,FALSE),"")</f>
        <v>3</v>
      </c>
      <c r="O493" s="5">
        <f t="shared" si="14"/>
        <v>6129</v>
      </c>
      <c r="P493" s="5">
        <f t="shared" si="15"/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</row>
    <row r="494" spans="1:22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2" t="s">
        <v>1561</v>
      </c>
      <c r="H494" s="2" t="s">
        <v>882</v>
      </c>
      <c r="I494" s="2" t="s">
        <v>884</v>
      </c>
      <c r="J494" s="5" t="s">
        <v>1187</v>
      </c>
      <c r="K494" s="5">
        <v>4206</v>
      </c>
      <c r="L494" s="5">
        <v>1201</v>
      </c>
      <c r="M494" s="5" t="s">
        <v>918</v>
      </c>
      <c r="N494" s="18">
        <f>_xlfn.IFNA(HLOOKUP(C494,'Year of Experience'!$A$4:$I$6,3,FALSE),"")</f>
        <v>10</v>
      </c>
      <c r="O494" s="5">
        <f t="shared" si="14"/>
        <v>2402</v>
      </c>
      <c r="P494" s="5">
        <f t="shared" si="15"/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</row>
    <row r="495" spans="1:22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2" t="s">
        <v>1561</v>
      </c>
      <c r="H495" s="2" t="s">
        <v>882</v>
      </c>
      <c r="I495" s="2" t="s">
        <v>884</v>
      </c>
      <c r="J495" s="5" t="s">
        <v>1049</v>
      </c>
      <c r="K495" s="5">
        <v>4731</v>
      </c>
      <c r="L495" s="5">
        <v>1858</v>
      </c>
      <c r="M495" s="5" t="s">
        <v>918</v>
      </c>
      <c r="N495" s="18">
        <f>_xlfn.IFNA(HLOOKUP(C495,'Year of Experience'!$A$4:$I$6,3,FALSE),"")</f>
        <v>4</v>
      </c>
      <c r="O495" s="5">
        <f t="shared" si="14"/>
        <v>1858</v>
      </c>
      <c r="P495" s="5">
        <f t="shared" si="15"/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</row>
    <row r="496" spans="1:22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2" t="s">
        <v>1562</v>
      </c>
      <c r="H496" s="2" t="s">
        <v>864</v>
      </c>
      <c r="I496" s="2" t="s">
        <v>866</v>
      </c>
      <c r="J496" s="5" t="s">
        <v>964</v>
      </c>
      <c r="K496" s="5">
        <v>3454</v>
      </c>
      <c r="L496" s="5">
        <v>1525</v>
      </c>
      <c r="M496" s="5" t="s">
        <v>918</v>
      </c>
      <c r="N496" s="18">
        <f>_xlfn.IFNA(HLOOKUP(C496,'Year of Experience'!$A$4:$I$6,3,FALSE),"")</f>
        <v>10</v>
      </c>
      <c r="O496" s="5">
        <f t="shared" si="14"/>
        <v>3050</v>
      </c>
      <c r="P496" s="5">
        <f t="shared" si="15"/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</row>
    <row r="497" spans="1:22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2" t="s">
        <v>991</v>
      </c>
      <c r="H497" s="2" t="s">
        <v>872</v>
      </c>
      <c r="I497" s="2" t="s">
        <v>874</v>
      </c>
      <c r="J497" s="5" t="s">
        <v>1152</v>
      </c>
      <c r="K497" s="5">
        <v>4758</v>
      </c>
      <c r="L497" s="5">
        <v>1946</v>
      </c>
      <c r="M497" s="5" t="s">
        <v>918</v>
      </c>
      <c r="N497" s="18">
        <f>_xlfn.IFNA(HLOOKUP(C497,'Year of Experience'!$A$4:$I$6,3,FALSE),"")</f>
        <v>4</v>
      </c>
      <c r="O497" s="5">
        <f t="shared" si="14"/>
        <v>5838</v>
      </c>
      <c r="P497" s="5">
        <f t="shared" si="15"/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</row>
    <row r="498" spans="1:22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2" t="s">
        <v>997</v>
      </c>
      <c r="H498" s="2" t="s">
        <v>896</v>
      </c>
      <c r="I498" s="2" t="s">
        <v>897</v>
      </c>
      <c r="J498" s="5" t="s">
        <v>1042</v>
      </c>
      <c r="K498" s="5">
        <v>3039</v>
      </c>
      <c r="L498" s="5">
        <v>1730</v>
      </c>
      <c r="M498" s="5" t="s">
        <v>918</v>
      </c>
      <c r="N498" s="18">
        <f>_xlfn.IFNA(HLOOKUP(C498,'Year of Experience'!$A$4:$I$6,3,FALSE),"")</f>
        <v>4</v>
      </c>
      <c r="O498" s="5">
        <f t="shared" si="14"/>
        <v>1730</v>
      </c>
      <c r="P498" s="5">
        <f t="shared" si="15"/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</row>
    <row r="499" spans="1:22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2" t="s">
        <v>992</v>
      </c>
      <c r="H499" s="2" t="s">
        <v>864</v>
      </c>
      <c r="I499" s="2" t="s">
        <v>876</v>
      </c>
      <c r="J499" s="5" t="s">
        <v>1052</v>
      </c>
      <c r="K499" s="5">
        <v>4466</v>
      </c>
      <c r="L499" s="5">
        <v>1984</v>
      </c>
      <c r="M499" s="5" t="s">
        <v>920</v>
      </c>
      <c r="N499" s="18">
        <f>_xlfn.IFNA(HLOOKUP(C499,'Year of Experience'!$A$4:$I$6,3,FALSE),"")</f>
        <v>3</v>
      </c>
      <c r="O499" s="5">
        <f t="shared" si="14"/>
        <v>1984</v>
      </c>
      <c r="P499" s="5">
        <f t="shared" si="15"/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</row>
    <row r="500" spans="1:22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2" t="s">
        <v>1562</v>
      </c>
      <c r="H500" s="2" t="s">
        <v>864</v>
      </c>
      <c r="I500" s="2" t="s">
        <v>866</v>
      </c>
      <c r="J500" s="5" t="s">
        <v>1234</v>
      </c>
      <c r="K500" s="5">
        <v>3626</v>
      </c>
      <c r="L500" s="5">
        <v>1590</v>
      </c>
      <c r="M500" s="5" t="s">
        <v>918</v>
      </c>
      <c r="N500" s="18" t="str">
        <f>_xlfn.IFNA(HLOOKUP(C500,'Year of Experience'!$A$4:$I$6,3,FALSE),"")</f>
        <v/>
      </c>
      <c r="O500" s="5">
        <f t="shared" si="14"/>
        <v>1590</v>
      </c>
      <c r="P500" s="5">
        <f t="shared" si="15"/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</row>
    <row r="501" spans="1:22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2" t="s">
        <v>995</v>
      </c>
      <c r="H501" s="2" t="s">
        <v>889</v>
      </c>
      <c r="I501" s="2" t="s">
        <v>890</v>
      </c>
      <c r="J501" s="5" t="s">
        <v>949</v>
      </c>
      <c r="K501" s="5">
        <v>2553</v>
      </c>
      <c r="L501" s="5">
        <v>1638</v>
      </c>
      <c r="M501" s="5" t="s">
        <v>920</v>
      </c>
      <c r="N501" s="18">
        <f>_xlfn.IFNA(HLOOKUP(C501,'Year of Experience'!$A$4:$I$6,3,FALSE),"")</f>
        <v>4</v>
      </c>
      <c r="O501" s="5">
        <f t="shared" si="14"/>
        <v>1638</v>
      </c>
      <c r="P501" s="5">
        <f t="shared" si="15"/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</row>
    <row r="502" spans="1:22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2" t="s">
        <v>993</v>
      </c>
      <c r="H502" s="2" t="s">
        <v>878</v>
      </c>
      <c r="I502" s="2" t="s">
        <v>880</v>
      </c>
      <c r="J502" s="5" t="s">
        <v>1028</v>
      </c>
      <c r="K502" s="5">
        <v>4051</v>
      </c>
      <c r="L502" s="5">
        <v>1962</v>
      </c>
      <c r="M502" s="5" t="s">
        <v>925</v>
      </c>
      <c r="N502" s="18">
        <f>_xlfn.IFNA(HLOOKUP(C502,'Year of Experience'!$A$4:$I$6,3,FALSE),"")</f>
        <v>4</v>
      </c>
      <c r="O502" s="5">
        <f t="shared" si="14"/>
        <v>1962</v>
      </c>
      <c r="P502" s="5">
        <f t="shared" si="15"/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</row>
    <row r="503" spans="1:22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2" t="s">
        <v>997</v>
      </c>
      <c r="H503" s="2" t="s">
        <v>896</v>
      </c>
      <c r="I503" s="2" t="s">
        <v>897</v>
      </c>
      <c r="J503" s="5" t="s">
        <v>1110</v>
      </c>
      <c r="K503" s="5">
        <v>4224</v>
      </c>
      <c r="L503" s="5">
        <v>2048</v>
      </c>
      <c r="M503" s="5" t="s">
        <v>923</v>
      </c>
      <c r="N503" s="18">
        <f>_xlfn.IFNA(HLOOKUP(C503,'Year of Experience'!$A$4:$I$6,3,FALSE),"")</f>
        <v>4</v>
      </c>
      <c r="O503" s="5">
        <f t="shared" si="14"/>
        <v>4096</v>
      </c>
      <c r="P503" s="5">
        <f t="shared" si="15"/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</row>
    <row r="504" spans="1:22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2" t="s">
        <v>1001</v>
      </c>
      <c r="H504" s="2" t="s">
        <v>910</v>
      </c>
      <c r="I504" s="2" t="s">
        <v>912</v>
      </c>
      <c r="J504" s="5" t="s">
        <v>1017</v>
      </c>
      <c r="K504" s="5">
        <v>3566</v>
      </c>
      <c r="L504" s="5">
        <v>2276</v>
      </c>
      <c r="M504" s="5" t="s">
        <v>918</v>
      </c>
      <c r="N504" s="18">
        <f>_xlfn.IFNA(HLOOKUP(C504,'Year of Experience'!$A$4:$I$6,3,FALSE),"")</f>
        <v>4</v>
      </c>
      <c r="O504" s="5">
        <f t="shared" si="14"/>
        <v>4552</v>
      </c>
      <c r="P504" s="5">
        <f t="shared" si="15"/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</row>
    <row r="505" spans="1:22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2" t="s">
        <v>997</v>
      </c>
      <c r="H505" s="2" t="s">
        <v>896</v>
      </c>
      <c r="I505" s="2" t="s">
        <v>897</v>
      </c>
      <c r="J505" s="5" t="s">
        <v>1033</v>
      </c>
      <c r="K505" s="5">
        <v>3467</v>
      </c>
      <c r="L505" s="5">
        <v>1230</v>
      </c>
      <c r="M505" s="5" t="s">
        <v>925</v>
      </c>
      <c r="N505" s="18">
        <f>_xlfn.IFNA(HLOOKUP(C505,'Year of Experience'!$A$4:$I$6,3,FALSE),"")</f>
        <v>6</v>
      </c>
      <c r="O505" s="5">
        <f t="shared" si="14"/>
        <v>1230</v>
      </c>
      <c r="P505" s="5">
        <f t="shared" si="15"/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</row>
    <row r="506" spans="1:22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2" t="s">
        <v>991</v>
      </c>
      <c r="H506" s="2" t="s">
        <v>872</v>
      </c>
      <c r="I506" s="2" t="s">
        <v>874</v>
      </c>
      <c r="J506" s="5" t="s">
        <v>1202</v>
      </c>
      <c r="K506" s="5">
        <v>2775</v>
      </c>
      <c r="L506" s="5">
        <v>1946</v>
      </c>
      <c r="M506" s="5" t="s">
        <v>923</v>
      </c>
      <c r="N506" s="18">
        <f>_xlfn.IFNA(HLOOKUP(C506,'Year of Experience'!$A$4:$I$6,3,FALSE),"")</f>
        <v>4</v>
      </c>
      <c r="O506" s="5">
        <f t="shared" si="14"/>
        <v>5838</v>
      </c>
      <c r="P506" s="5">
        <f t="shared" si="15"/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</row>
    <row r="507" spans="1:22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2" t="s">
        <v>1002</v>
      </c>
      <c r="H507" s="2" t="s">
        <v>914</v>
      </c>
      <c r="I507" s="2" t="s">
        <v>915</v>
      </c>
      <c r="J507" s="5" t="s">
        <v>1190</v>
      </c>
      <c r="K507" s="5">
        <v>4685</v>
      </c>
      <c r="L507" s="5">
        <v>2036</v>
      </c>
      <c r="M507" s="5" t="s">
        <v>923</v>
      </c>
      <c r="N507" s="18">
        <f>_xlfn.IFNA(HLOOKUP(C507,'Year of Experience'!$A$4:$I$6,3,FALSE),"")</f>
        <v>3</v>
      </c>
      <c r="O507" s="5">
        <f t="shared" si="14"/>
        <v>6108</v>
      </c>
      <c r="P507" s="5">
        <f t="shared" si="15"/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</row>
    <row r="508" spans="1:22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2" t="s">
        <v>1002</v>
      </c>
      <c r="H508" s="2" t="s">
        <v>914</v>
      </c>
      <c r="I508" s="2" t="s">
        <v>915</v>
      </c>
      <c r="J508" s="5" t="s">
        <v>974</v>
      </c>
      <c r="K508" s="5">
        <v>2547</v>
      </c>
      <c r="L508" s="5">
        <v>1419</v>
      </c>
      <c r="M508" s="5" t="s">
        <v>918</v>
      </c>
      <c r="N508" s="18">
        <f>_xlfn.IFNA(HLOOKUP(C508,'Year of Experience'!$A$4:$I$6,3,FALSE),"")</f>
        <v>8</v>
      </c>
      <c r="O508" s="5">
        <f t="shared" si="14"/>
        <v>1419</v>
      </c>
      <c r="P508" s="5">
        <f t="shared" si="15"/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</row>
    <row r="509" spans="1:22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2" t="s">
        <v>1001</v>
      </c>
      <c r="H509" s="2" t="s">
        <v>910</v>
      </c>
      <c r="I509" s="2" t="s">
        <v>912</v>
      </c>
      <c r="J509" s="5" t="s">
        <v>1099</v>
      </c>
      <c r="K509" s="5">
        <v>3757</v>
      </c>
      <c r="L509" s="5">
        <v>2156</v>
      </c>
      <c r="M509" s="5" t="s">
        <v>918</v>
      </c>
      <c r="N509" s="18" t="str">
        <f>_xlfn.IFNA(HLOOKUP(C509,'Year of Experience'!$A$4:$I$6,3,FALSE),"")</f>
        <v/>
      </c>
      <c r="O509" s="5">
        <f t="shared" si="14"/>
        <v>2156</v>
      </c>
      <c r="P509" s="5">
        <f t="shared" si="15"/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</row>
    <row r="510" spans="1:22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2" t="s">
        <v>993</v>
      </c>
      <c r="H510" s="2" t="s">
        <v>878</v>
      </c>
      <c r="I510" s="2" t="s">
        <v>880</v>
      </c>
      <c r="J510" s="5" t="s">
        <v>1122</v>
      </c>
      <c r="K510" s="5">
        <v>4788</v>
      </c>
      <c r="L510" s="5">
        <v>2063</v>
      </c>
      <c r="M510" s="5" t="s">
        <v>923</v>
      </c>
      <c r="N510" s="18">
        <f>_xlfn.IFNA(HLOOKUP(C510,'Year of Experience'!$A$4:$I$6,3,FALSE),"")</f>
        <v>6</v>
      </c>
      <c r="O510" s="5">
        <f t="shared" si="14"/>
        <v>4126</v>
      </c>
      <c r="P510" s="5">
        <f t="shared" si="15"/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</row>
    <row r="511" spans="1:22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2" t="s">
        <v>999</v>
      </c>
      <c r="H511" s="2" t="s">
        <v>903</v>
      </c>
      <c r="I511" s="2" t="s">
        <v>904</v>
      </c>
      <c r="J511" s="5" t="s">
        <v>1019</v>
      </c>
      <c r="K511" s="5">
        <v>3303</v>
      </c>
      <c r="L511" s="5">
        <v>2271</v>
      </c>
      <c r="M511" s="5" t="s">
        <v>923</v>
      </c>
      <c r="N511" s="18">
        <f>_xlfn.IFNA(HLOOKUP(C511,'Year of Experience'!$A$4:$I$6,3,FALSE),"")</f>
        <v>6</v>
      </c>
      <c r="O511" s="5">
        <f t="shared" si="14"/>
        <v>4542</v>
      </c>
      <c r="P511" s="5">
        <f t="shared" si="15"/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</row>
    <row r="512" spans="1:22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2" t="s">
        <v>996</v>
      </c>
      <c r="H512" s="2" t="s">
        <v>892</v>
      </c>
      <c r="I512" s="2" t="s">
        <v>894</v>
      </c>
      <c r="J512" s="5" t="s">
        <v>1198</v>
      </c>
      <c r="K512" s="5">
        <v>3330</v>
      </c>
      <c r="L512" s="5">
        <v>2283</v>
      </c>
      <c r="M512" s="5" t="s">
        <v>918</v>
      </c>
      <c r="N512" s="18">
        <f>_xlfn.IFNA(HLOOKUP(C512,'Year of Experience'!$A$4:$I$6,3,FALSE),"")</f>
        <v>10</v>
      </c>
      <c r="O512" s="5">
        <f t="shared" si="14"/>
        <v>2283</v>
      </c>
      <c r="P512" s="5">
        <f t="shared" si="15"/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</row>
    <row r="513" spans="1:22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2" t="s">
        <v>1001</v>
      </c>
      <c r="H513" s="2" t="s">
        <v>910</v>
      </c>
      <c r="I513" s="2" t="s">
        <v>912</v>
      </c>
      <c r="J513" s="5" t="s">
        <v>974</v>
      </c>
      <c r="K513" s="5">
        <v>2547</v>
      </c>
      <c r="L513" s="5">
        <v>1419</v>
      </c>
      <c r="M513" s="5" t="s">
        <v>918</v>
      </c>
      <c r="N513" s="18">
        <f>_xlfn.IFNA(HLOOKUP(C513,'Year of Experience'!$A$4:$I$6,3,FALSE),"")</f>
        <v>10</v>
      </c>
      <c r="O513" s="5">
        <f t="shared" si="14"/>
        <v>1419</v>
      </c>
      <c r="P513" s="5">
        <f t="shared" si="15"/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</row>
    <row r="514" spans="1:22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2" t="s">
        <v>993</v>
      </c>
      <c r="H514" s="2" t="s">
        <v>878</v>
      </c>
      <c r="I514" s="2" t="s">
        <v>880</v>
      </c>
      <c r="J514" s="5" t="s">
        <v>955</v>
      </c>
      <c r="K514" s="5">
        <v>2612</v>
      </c>
      <c r="L514" s="5">
        <v>1994</v>
      </c>
      <c r="M514" s="5" t="s">
        <v>918</v>
      </c>
      <c r="N514" s="18">
        <f>_xlfn.IFNA(HLOOKUP(C514,'Year of Experience'!$A$4:$I$6,3,FALSE),"")</f>
        <v>10</v>
      </c>
      <c r="O514" s="5">
        <f t="shared" si="14"/>
        <v>1994</v>
      </c>
      <c r="P514" s="5">
        <f t="shared" si="15"/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</row>
    <row r="515" spans="1:22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2" t="s">
        <v>995</v>
      </c>
      <c r="H515" s="2" t="s">
        <v>889</v>
      </c>
      <c r="I515" s="2" t="s">
        <v>890</v>
      </c>
      <c r="J515" s="5" t="s">
        <v>1060</v>
      </c>
      <c r="K515" s="5">
        <v>3039</v>
      </c>
      <c r="L515" s="5">
        <v>2426</v>
      </c>
      <c r="M515" s="5" t="s">
        <v>925</v>
      </c>
      <c r="N515" s="18">
        <f>_xlfn.IFNA(HLOOKUP(C515,'Year of Experience'!$A$4:$I$6,3,FALSE),"")</f>
        <v>5</v>
      </c>
      <c r="O515" s="5">
        <f t="shared" ref="O515:O578" si="16">L515*F515</f>
        <v>2426</v>
      </c>
      <c r="P515" s="5">
        <f t="shared" ref="P515:P578" si="17">K515*F515</f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</row>
    <row r="516" spans="1:22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2" t="s">
        <v>1002</v>
      </c>
      <c r="H516" s="2" t="s">
        <v>914</v>
      </c>
      <c r="I516" s="2" t="s">
        <v>915</v>
      </c>
      <c r="J516" s="5" t="s">
        <v>1186</v>
      </c>
      <c r="K516" s="5">
        <v>3555</v>
      </c>
      <c r="L516" s="5">
        <v>1564</v>
      </c>
      <c r="M516" s="5" t="s">
        <v>918</v>
      </c>
      <c r="N516" s="18">
        <f>_xlfn.IFNA(HLOOKUP(C516,'Year of Experience'!$A$4:$I$6,3,FALSE),"")</f>
        <v>3</v>
      </c>
      <c r="O516" s="5">
        <f t="shared" si="16"/>
        <v>4692</v>
      </c>
      <c r="P516" s="5">
        <f t="shared" si="17"/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</row>
    <row r="517" spans="1:22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2" t="s">
        <v>994</v>
      </c>
      <c r="H517" s="2" t="s">
        <v>886</v>
      </c>
      <c r="I517" s="2" t="s">
        <v>887</v>
      </c>
      <c r="J517" s="5" t="s">
        <v>1117</v>
      </c>
      <c r="K517" s="5">
        <v>3408</v>
      </c>
      <c r="L517" s="5">
        <v>1465</v>
      </c>
      <c r="M517" s="5" t="s">
        <v>918</v>
      </c>
      <c r="N517" s="18">
        <f>_xlfn.IFNA(HLOOKUP(C517,'Year of Experience'!$A$4:$I$6,3,FALSE),"")</f>
        <v>6</v>
      </c>
      <c r="O517" s="5">
        <f t="shared" si="16"/>
        <v>1465</v>
      </c>
      <c r="P517" s="5">
        <f t="shared" si="17"/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</row>
    <row r="518" spans="1:22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2" t="s">
        <v>990</v>
      </c>
      <c r="H518" s="2" t="s">
        <v>868</v>
      </c>
      <c r="I518" s="2" t="s">
        <v>870</v>
      </c>
      <c r="J518" s="5" t="s">
        <v>1212</v>
      </c>
      <c r="K518" s="5">
        <v>3722</v>
      </c>
      <c r="L518" s="5">
        <v>1790</v>
      </c>
      <c r="M518" s="5" t="s">
        <v>918</v>
      </c>
      <c r="N518" s="18">
        <f>_xlfn.IFNA(HLOOKUP(C518,'Year of Experience'!$A$4:$I$6,3,FALSE),"")</f>
        <v>10</v>
      </c>
      <c r="O518" s="5">
        <f t="shared" si="16"/>
        <v>1790</v>
      </c>
      <c r="P518" s="5">
        <f t="shared" si="17"/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</row>
    <row r="519" spans="1:22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2" t="s">
        <v>1001</v>
      </c>
      <c r="H519" s="2" t="s">
        <v>910</v>
      </c>
      <c r="I519" s="2" t="s">
        <v>912</v>
      </c>
      <c r="J519" s="5" t="s">
        <v>1098</v>
      </c>
      <c r="K519" s="5">
        <v>3197</v>
      </c>
      <c r="L519" s="5">
        <v>1625</v>
      </c>
      <c r="M519" s="5" t="s">
        <v>918</v>
      </c>
      <c r="N519" s="18">
        <f>_xlfn.IFNA(HLOOKUP(C519,'Year of Experience'!$A$4:$I$6,3,FALSE),"")</f>
        <v>4</v>
      </c>
      <c r="O519" s="5">
        <f t="shared" si="16"/>
        <v>3250</v>
      </c>
      <c r="P519" s="5">
        <f t="shared" si="17"/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</row>
    <row r="520" spans="1:22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2" t="s">
        <v>1001</v>
      </c>
      <c r="H520" s="2" t="s">
        <v>910</v>
      </c>
      <c r="I520" s="2" t="s">
        <v>912</v>
      </c>
      <c r="J520" s="5" t="s">
        <v>1049</v>
      </c>
      <c r="K520" s="5">
        <v>4731</v>
      </c>
      <c r="L520" s="5">
        <v>1858</v>
      </c>
      <c r="M520" s="5" t="s">
        <v>918</v>
      </c>
      <c r="N520" s="18" t="str">
        <f>_xlfn.IFNA(HLOOKUP(C520,'Year of Experience'!$A$4:$I$6,3,FALSE),"")</f>
        <v/>
      </c>
      <c r="O520" s="5">
        <f t="shared" si="16"/>
        <v>5574</v>
      </c>
      <c r="P520" s="5">
        <f t="shared" si="17"/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</row>
    <row r="521" spans="1:22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2" t="s">
        <v>998</v>
      </c>
      <c r="H521" s="2" t="s">
        <v>899</v>
      </c>
      <c r="I521" s="2" t="s">
        <v>901</v>
      </c>
      <c r="J521" s="5" t="s">
        <v>1004</v>
      </c>
      <c r="K521" s="5">
        <v>4733</v>
      </c>
      <c r="L521" s="5">
        <v>1415</v>
      </c>
      <c r="M521" s="5" t="s">
        <v>918</v>
      </c>
      <c r="N521" s="18">
        <f>_xlfn.IFNA(HLOOKUP(C521,'Year of Experience'!$A$4:$I$6,3,FALSE),"")</f>
        <v>5</v>
      </c>
      <c r="O521" s="5">
        <f t="shared" si="16"/>
        <v>1415</v>
      </c>
      <c r="P521" s="5">
        <f t="shared" si="17"/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</row>
    <row r="522" spans="1:22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2" t="s">
        <v>1001</v>
      </c>
      <c r="H522" s="2" t="s">
        <v>910</v>
      </c>
      <c r="I522" s="2" t="s">
        <v>912</v>
      </c>
      <c r="J522" s="5" t="s">
        <v>1059</v>
      </c>
      <c r="K522" s="5">
        <v>3645</v>
      </c>
      <c r="L522" s="5">
        <v>2466</v>
      </c>
      <c r="M522" s="5" t="s">
        <v>925</v>
      </c>
      <c r="N522" s="18">
        <f>_xlfn.IFNA(HLOOKUP(C522,'Year of Experience'!$A$4:$I$6,3,FALSE),"")</f>
        <v>8</v>
      </c>
      <c r="O522" s="5">
        <f t="shared" si="16"/>
        <v>7398</v>
      </c>
      <c r="P522" s="5">
        <f t="shared" si="17"/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</row>
    <row r="523" spans="1:22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2" t="s">
        <v>1000</v>
      </c>
      <c r="H523" s="2" t="s">
        <v>906</v>
      </c>
      <c r="I523" s="2" t="s">
        <v>908</v>
      </c>
      <c r="J523" s="5" t="s">
        <v>941</v>
      </c>
      <c r="K523" s="5">
        <v>3445</v>
      </c>
      <c r="L523" s="5">
        <v>1909</v>
      </c>
      <c r="M523" s="5" t="s">
        <v>921</v>
      </c>
      <c r="N523" s="18">
        <f>_xlfn.IFNA(HLOOKUP(C523,'Year of Experience'!$A$4:$I$6,3,FALSE),"")</f>
        <v>4</v>
      </c>
      <c r="O523" s="5">
        <f t="shared" si="16"/>
        <v>5727</v>
      </c>
      <c r="P523" s="5">
        <f t="shared" si="17"/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</row>
    <row r="524" spans="1:22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2" t="s">
        <v>995</v>
      </c>
      <c r="H524" s="2" t="s">
        <v>889</v>
      </c>
      <c r="I524" s="2" t="s">
        <v>890</v>
      </c>
      <c r="J524" s="5" t="s">
        <v>1144</v>
      </c>
      <c r="K524" s="5">
        <v>4057</v>
      </c>
      <c r="L524" s="5">
        <v>1816</v>
      </c>
      <c r="M524" s="5" t="s">
        <v>918</v>
      </c>
      <c r="N524" s="18">
        <f>_xlfn.IFNA(HLOOKUP(C524,'Year of Experience'!$A$4:$I$6,3,FALSE),"")</f>
        <v>4</v>
      </c>
      <c r="O524" s="5">
        <f t="shared" si="16"/>
        <v>1816</v>
      </c>
      <c r="P524" s="5">
        <f t="shared" si="17"/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</row>
    <row r="525" spans="1:22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2" t="s">
        <v>1561</v>
      </c>
      <c r="H525" s="2" t="s">
        <v>882</v>
      </c>
      <c r="I525" s="2" t="s">
        <v>884</v>
      </c>
      <c r="J525" s="5" t="s">
        <v>1236</v>
      </c>
      <c r="K525" s="5">
        <v>2580</v>
      </c>
      <c r="L525" s="5">
        <v>1518</v>
      </c>
      <c r="M525" s="5" t="s">
        <v>918</v>
      </c>
      <c r="N525" s="18">
        <f>_xlfn.IFNA(HLOOKUP(C525,'Year of Experience'!$A$4:$I$6,3,FALSE),"")</f>
        <v>3</v>
      </c>
      <c r="O525" s="5">
        <f t="shared" si="16"/>
        <v>4554</v>
      </c>
      <c r="P525" s="5">
        <f t="shared" si="17"/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</row>
    <row r="526" spans="1:22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2" t="s">
        <v>992</v>
      </c>
      <c r="H526" s="2" t="s">
        <v>864</v>
      </c>
      <c r="I526" s="2" t="s">
        <v>876</v>
      </c>
      <c r="J526" s="5" t="s">
        <v>960</v>
      </c>
      <c r="K526" s="5">
        <v>4719</v>
      </c>
      <c r="L526" s="5">
        <v>2043</v>
      </c>
      <c r="M526" s="5" t="s">
        <v>918</v>
      </c>
      <c r="N526" s="18">
        <f>_xlfn.IFNA(HLOOKUP(C526,'Year of Experience'!$A$4:$I$6,3,FALSE),"")</f>
        <v>10</v>
      </c>
      <c r="O526" s="5">
        <f t="shared" si="16"/>
        <v>2043</v>
      </c>
      <c r="P526" s="5">
        <f t="shared" si="17"/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</row>
    <row r="527" spans="1:22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2" t="s">
        <v>1001</v>
      </c>
      <c r="H527" s="2" t="s">
        <v>910</v>
      </c>
      <c r="I527" s="2" t="s">
        <v>912</v>
      </c>
      <c r="J527" s="5" t="s">
        <v>1059</v>
      </c>
      <c r="K527" s="5">
        <v>3645</v>
      </c>
      <c r="L527" s="5">
        <v>2466</v>
      </c>
      <c r="M527" s="5" t="s">
        <v>925</v>
      </c>
      <c r="N527" s="18">
        <f>_xlfn.IFNA(HLOOKUP(C527,'Year of Experience'!$A$4:$I$6,3,FALSE),"")</f>
        <v>6</v>
      </c>
      <c r="O527" s="5">
        <f t="shared" si="16"/>
        <v>2466</v>
      </c>
      <c r="P527" s="5">
        <f t="shared" si="17"/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</row>
    <row r="528" spans="1:22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2" t="s">
        <v>998</v>
      </c>
      <c r="H528" s="2" t="s">
        <v>899</v>
      </c>
      <c r="I528" s="2" t="s">
        <v>901</v>
      </c>
      <c r="J528" s="5" t="s">
        <v>943</v>
      </c>
      <c r="K528" s="5">
        <v>4834</v>
      </c>
      <c r="L528" s="5">
        <v>1501</v>
      </c>
      <c r="M528" s="5" t="s">
        <v>925</v>
      </c>
      <c r="N528" s="18">
        <f>_xlfn.IFNA(HLOOKUP(C528,'Year of Experience'!$A$4:$I$6,3,FALSE),"")</f>
        <v>3</v>
      </c>
      <c r="O528" s="5">
        <f t="shared" si="16"/>
        <v>1501</v>
      </c>
      <c r="P528" s="5">
        <f t="shared" si="17"/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</row>
    <row r="529" spans="1:22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2" t="s">
        <v>990</v>
      </c>
      <c r="H529" s="2" t="s">
        <v>868</v>
      </c>
      <c r="I529" s="2" t="s">
        <v>870</v>
      </c>
      <c r="J529" s="5" t="s">
        <v>1141</v>
      </c>
      <c r="K529" s="5">
        <v>4861</v>
      </c>
      <c r="L529" s="5">
        <v>1633</v>
      </c>
      <c r="M529" s="5" t="s">
        <v>918</v>
      </c>
      <c r="N529" s="18">
        <f>_xlfn.IFNA(HLOOKUP(C529,'Year of Experience'!$A$4:$I$6,3,FALSE),"")</f>
        <v>8</v>
      </c>
      <c r="O529" s="5">
        <f t="shared" si="16"/>
        <v>1633</v>
      </c>
      <c r="P529" s="5">
        <f t="shared" si="17"/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</row>
    <row r="530" spans="1:22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2" t="s">
        <v>995</v>
      </c>
      <c r="H530" s="2" t="s">
        <v>889</v>
      </c>
      <c r="I530" s="2" t="s">
        <v>890</v>
      </c>
      <c r="J530" s="5" t="s">
        <v>1043</v>
      </c>
      <c r="K530" s="5">
        <v>2706</v>
      </c>
      <c r="L530" s="5">
        <v>2310</v>
      </c>
      <c r="M530" s="5" t="s">
        <v>918</v>
      </c>
      <c r="N530" s="18" t="str">
        <f>_xlfn.IFNA(HLOOKUP(C530,'Year of Experience'!$A$4:$I$6,3,FALSE),"")</f>
        <v/>
      </c>
      <c r="O530" s="5">
        <f t="shared" si="16"/>
        <v>4620</v>
      </c>
      <c r="P530" s="5">
        <f t="shared" si="17"/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</row>
    <row r="531" spans="1:22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2" t="s">
        <v>992</v>
      </c>
      <c r="H531" s="2" t="s">
        <v>864</v>
      </c>
      <c r="I531" s="2" t="s">
        <v>876</v>
      </c>
      <c r="J531" s="5" t="s">
        <v>1050</v>
      </c>
      <c r="K531" s="5">
        <v>2562</v>
      </c>
      <c r="L531" s="5">
        <v>1527</v>
      </c>
      <c r="M531" s="5" t="s">
        <v>918</v>
      </c>
      <c r="N531" s="18">
        <f>_xlfn.IFNA(HLOOKUP(C531,'Year of Experience'!$A$4:$I$6,3,FALSE),"")</f>
        <v>6</v>
      </c>
      <c r="O531" s="5">
        <f t="shared" si="16"/>
        <v>4581</v>
      </c>
      <c r="P531" s="5">
        <f t="shared" si="17"/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</row>
    <row r="532" spans="1:22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2" t="s">
        <v>1002</v>
      </c>
      <c r="H532" s="2" t="s">
        <v>914</v>
      </c>
      <c r="I532" s="2" t="s">
        <v>915</v>
      </c>
      <c r="J532" s="5" t="s">
        <v>1170</v>
      </c>
      <c r="K532" s="5">
        <v>2509</v>
      </c>
      <c r="L532" s="5">
        <v>1452</v>
      </c>
      <c r="M532" s="5" t="s">
        <v>918</v>
      </c>
      <c r="N532" s="18" t="str">
        <f>_xlfn.IFNA(HLOOKUP(C532,'Year of Experience'!$A$4:$I$6,3,FALSE),"")</f>
        <v/>
      </c>
      <c r="O532" s="5">
        <f t="shared" si="16"/>
        <v>1452</v>
      </c>
      <c r="P532" s="5">
        <f t="shared" si="17"/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</row>
    <row r="533" spans="1:22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2" t="s">
        <v>1002</v>
      </c>
      <c r="H533" s="2" t="s">
        <v>914</v>
      </c>
      <c r="I533" s="2" t="s">
        <v>915</v>
      </c>
      <c r="J533" s="5" t="s">
        <v>1156</v>
      </c>
      <c r="K533" s="5">
        <v>2517</v>
      </c>
      <c r="L533" s="5">
        <v>2149</v>
      </c>
      <c r="M533" s="5" t="s">
        <v>925</v>
      </c>
      <c r="N533" s="18">
        <f>_xlfn.IFNA(HLOOKUP(C533,'Year of Experience'!$A$4:$I$6,3,FALSE),"")</f>
        <v>3</v>
      </c>
      <c r="O533" s="5">
        <f t="shared" si="16"/>
        <v>2149</v>
      </c>
      <c r="P533" s="5">
        <f t="shared" si="17"/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</row>
    <row r="534" spans="1:22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2" t="s">
        <v>994</v>
      </c>
      <c r="H534" s="2" t="s">
        <v>886</v>
      </c>
      <c r="I534" s="2" t="s">
        <v>887</v>
      </c>
      <c r="J534" s="5" t="s">
        <v>1171</v>
      </c>
      <c r="K534" s="5">
        <v>4576</v>
      </c>
      <c r="L534" s="5">
        <v>2188</v>
      </c>
      <c r="M534" s="5" t="s">
        <v>918</v>
      </c>
      <c r="N534" s="18">
        <f>_xlfn.IFNA(HLOOKUP(C534,'Year of Experience'!$A$4:$I$6,3,FALSE),"")</f>
        <v>10</v>
      </c>
      <c r="O534" s="5">
        <f t="shared" si="16"/>
        <v>2188</v>
      </c>
      <c r="P534" s="5">
        <f t="shared" si="17"/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</row>
    <row r="535" spans="1:22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2" t="s">
        <v>1562</v>
      </c>
      <c r="H535" s="2" t="s">
        <v>864</v>
      </c>
      <c r="I535" s="2" t="s">
        <v>866</v>
      </c>
      <c r="J535" s="5" t="s">
        <v>1111</v>
      </c>
      <c r="K535" s="5">
        <v>2535</v>
      </c>
      <c r="L535" s="5">
        <v>1841</v>
      </c>
      <c r="M535" s="5" t="s">
        <v>918</v>
      </c>
      <c r="N535" s="18">
        <f>_xlfn.IFNA(HLOOKUP(C535,'Year of Experience'!$A$4:$I$6,3,FALSE),"")</f>
        <v>8</v>
      </c>
      <c r="O535" s="5">
        <f t="shared" si="16"/>
        <v>5523</v>
      </c>
      <c r="P535" s="5">
        <f t="shared" si="17"/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</row>
    <row r="536" spans="1:22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2" t="s">
        <v>999</v>
      </c>
      <c r="H536" s="2" t="s">
        <v>903</v>
      </c>
      <c r="I536" s="2" t="s">
        <v>904</v>
      </c>
      <c r="J536" s="5" t="s">
        <v>1188</v>
      </c>
      <c r="K536" s="5">
        <v>4729</v>
      </c>
      <c r="L536" s="5">
        <v>1359</v>
      </c>
      <c r="M536" s="5" t="s">
        <v>925</v>
      </c>
      <c r="N536" s="18" t="str">
        <f>_xlfn.IFNA(HLOOKUP(C536,'Year of Experience'!$A$4:$I$6,3,FALSE),"")</f>
        <v/>
      </c>
      <c r="O536" s="5">
        <f t="shared" si="16"/>
        <v>2718</v>
      </c>
      <c r="P536" s="5">
        <f t="shared" si="17"/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</row>
    <row r="537" spans="1:22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2" t="s">
        <v>1002</v>
      </c>
      <c r="H537" s="2" t="s">
        <v>914</v>
      </c>
      <c r="I537" s="2" t="s">
        <v>915</v>
      </c>
      <c r="J537" s="5" t="s">
        <v>1096</v>
      </c>
      <c r="K537" s="5">
        <v>4741</v>
      </c>
      <c r="L537" s="5">
        <v>1849</v>
      </c>
      <c r="M537" s="5" t="s">
        <v>923</v>
      </c>
      <c r="N537" s="18">
        <f>_xlfn.IFNA(HLOOKUP(C537,'Year of Experience'!$A$4:$I$6,3,FALSE),"")</f>
        <v>10</v>
      </c>
      <c r="O537" s="5">
        <f t="shared" si="16"/>
        <v>3698</v>
      </c>
      <c r="P537" s="5">
        <f t="shared" si="17"/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</row>
    <row r="538" spans="1:22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2" t="s">
        <v>995</v>
      </c>
      <c r="H538" s="2" t="s">
        <v>889</v>
      </c>
      <c r="I538" s="2" t="s">
        <v>890</v>
      </c>
      <c r="J538" s="5" t="s">
        <v>1013</v>
      </c>
      <c r="K538" s="5">
        <v>4623</v>
      </c>
      <c r="L538" s="5">
        <v>1878</v>
      </c>
      <c r="M538" s="5" t="s">
        <v>925</v>
      </c>
      <c r="N538" s="18" t="str">
        <f>_xlfn.IFNA(HLOOKUP(C538,'Year of Experience'!$A$4:$I$6,3,FALSE),"")</f>
        <v/>
      </c>
      <c r="O538" s="5">
        <f t="shared" si="16"/>
        <v>5634</v>
      </c>
      <c r="P538" s="5">
        <f t="shared" si="17"/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</row>
    <row r="539" spans="1:22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2" t="s">
        <v>1001</v>
      </c>
      <c r="H539" s="2" t="s">
        <v>910</v>
      </c>
      <c r="I539" s="2" t="s">
        <v>912</v>
      </c>
      <c r="J539" s="5" t="s">
        <v>1066</v>
      </c>
      <c r="K539" s="5">
        <v>4220</v>
      </c>
      <c r="L539" s="5">
        <v>1635</v>
      </c>
      <c r="M539" s="5" t="s">
        <v>918</v>
      </c>
      <c r="N539" s="18">
        <f>_xlfn.IFNA(HLOOKUP(C539,'Year of Experience'!$A$4:$I$6,3,FALSE),"")</f>
        <v>4</v>
      </c>
      <c r="O539" s="5">
        <f t="shared" si="16"/>
        <v>1635</v>
      </c>
      <c r="P539" s="5">
        <f t="shared" si="17"/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</row>
    <row r="540" spans="1:22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2" t="s">
        <v>1561</v>
      </c>
      <c r="H540" s="2" t="s">
        <v>882</v>
      </c>
      <c r="I540" s="2" t="s">
        <v>884</v>
      </c>
      <c r="J540" s="5" t="s">
        <v>1048</v>
      </c>
      <c r="K540" s="5">
        <v>2775</v>
      </c>
      <c r="L540" s="5">
        <v>1847</v>
      </c>
      <c r="M540" s="5" t="s">
        <v>918</v>
      </c>
      <c r="N540" s="18">
        <f>_xlfn.IFNA(HLOOKUP(C540,'Year of Experience'!$A$4:$I$6,3,FALSE),"")</f>
        <v>10</v>
      </c>
      <c r="O540" s="5">
        <f t="shared" si="16"/>
        <v>5541</v>
      </c>
      <c r="P540" s="5">
        <f t="shared" si="17"/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</row>
    <row r="541" spans="1:22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2" t="s">
        <v>999</v>
      </c>
      <c r="H541" s="2" t="s">
        <v>903</v>
      </c>
      <c r="I541" s="2" t="s">
        <v>904</v>
      </c>
      <c r="J541" s="5" t="s">
        <v>1157</v>
      </c>
      <c r="K541" s="5">
        <v>3282</v>
      </c>
      <c r="L541" s="5">
        <v>1376</v>
      </c>
      <c r="M541" s="5" t="s">
        <v>918</v>
      </c>
      <c r="N541" s="18" t="str">
        <f>_xlfn.IFNA(HLOOKUP(C541,'Year of Experience'!$A$4:$I$6,3,FALSE),"")</f>
        <v/>
      </c>
      <c r="O541" s="5">
        <f t="shared" si="16"/>
        <v>2752</v>
      </c>
      <c r="P541" s="5">
        <f t="shared" si="17"/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</row>
    <row r="542" spans="1:22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2" t="s">
        <v>1001</v>
      </c>
      <c r="H542" s="2" t="s">
        <v>910</v>
      </c>
      <c r="I542" s="2" t="s">
        <v>912</v>
      </c>
      <c r="J542" s="5" t="s">
        <v>1062</v>
      </c>
      <c r="K542" s="5">
        <v>2850</v>
      </c>
      <c r="L542" s="5">
        <v>2007</v>
      </c>
      <c r="M542" s="5" t="s">
        <v>925</v>
      </c>
      <c r="N542" s="18">
        <f>_xlfn.IFNA(HLOOKUP(C542,'Year of Experience'!$A$4:$I$6,3,FALSE),"")</f>
        <v>5</v>
      </c>
      <c r="O542" s="5">
        <f t="shared" si="16"/>
        <v>6021</v>
      </c>
      <c r="P542" s="5">
        <f t="shared" si="17"/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</row>
    <row r="543" spans="1:22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2" t="s">
        <v>998</v>
      </c>
      <c r="H543" s="2" t="s">
        <v>899</v>
      </c>
      <c r="I543" s="2" t="s">
        <v>901</v>
      </c>
      <c r="J543" s="5" t="s">
        <v>1021</v>
      </c>
      <c r="K543" s="5">
        <v>3788</v>
      </c>
      <c r="L543" s="5">
        <v>2170</v>
      </c>
      <c r="M543" s="5" t="s">
        <v>923</v>
      </c>
      <c r="N543" s="18">
        <f>_xlfn.IFNA(HLOOKUP(C543,'Year of Experience'!$A$4:$I$6,3,FALSE),"")</f>
        <v>4</v>
      </c>
      <c r="O543" s="5">
        <f t="shared" si="16"/>
        <v>2170</v>
      </c>
      <c r="P543" s="5">
        <f t="shared" si="17"/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</row>
    <row r="544" spans="1:22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2" t="s">
        <v>1561</v>
      </c>
      <c r="H544" s="2" t="s">
        <v>882</v>
      </c>
      <c r="I544" s="2" t="s">
        <v>884</v>
      </c>
      <c r="J544" s="5" t="s">
        <v>1153</v>
      </c>
      <c r="K544" s="5">
        <v>2902</v>
      </c>
      <c r="L544" s="5">
        <v>1633</v>
      </c>
      <c r="M544" s="5" t="s">
        <v>923</v>
      </c>
      <c r="N544" s="18">
        <f>_xlfn.IFNA(HLOOKUP(C544,'Year of Experience'!$A$4:$I$6,3,FALSE),"")</f>
        <v>4</v>
      </c>
      <c r="O544" s="5">
        <f t="shared" si="16"/>
        <v>3266</v>
      </c>
      <c r="P544" s="5">
        <f t="shared" si="17"/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</row>
    <row r="545" spans="1:22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2" t="s">
        <v>994</v>
      </c>
      <c r="H545" s="2" t="s">
        <v>886</v>
      </c>
      <c r="I545" s="2" t="s">
        <v>887</v>
      </c>
      <c r="J545" s="5" t="s">
        <v>1045</v>
      </c>
      <c r="K545" s="5">
        <v>4906</v>
      </c>
      <c r="L545" s="5">
        <v>2269</v>
      </c>
      <c r="M545" s="5" t="s">
        <v>918</v>
      </c>
      <c r="N545" s="18" t="str">
        <f>_xlfn.IFNA(HLOOKUP(C545,'Year of Experience'!$A$4:$I$6,3,FALSE),"")</f>
        <v/>
      </c>
      <c r="O545" s="5">
        <f t="shared" si="16"/>
        <v>4538</v>
      </c>
      <c r="P545" s="5">
        <f t="shared" si="17"/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</row>
    <row r="546" spans="1:22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2" t="s">
        <v>991</v>
      </c>
      <c r="H546" s="2" t="s">
        <v>872</v>
      </c>
      <c r="I546" s="2" t="s">
        <v>874</v>
      </c>
      <c r="J546" s="5" t="s">
        <v>1219</v>
      </c>
      <c r="K546" s="5">
        <v>3339</v>
      </c>
      <c r="L546" s="5">
        <v>2274</v>
      </c>
      <c r="M546" s="5" t="s">
        <v>918</v>
      </c>
      <c r="N546" s="18">
        <f>_xlfn.IFNA(HLOOKUP(C546,'Year of Experience'!$A$4:$I$6,3,FALSE),"")</f>
        <v>4</v>
      </c>
      <c r="O546" s="5">
        <f t="shared" si="16"/>
        <v>6822</v>
      </c>
      <c r="P546" s="5">
        <f t="shared" si="17"/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</row>
    <row r="547" spans="1:22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2" t="s">
        <v>990</v>
      </c>
      <c r="H547" s="2" t="s">
        <v>868</v>
      </c>
      <c r="I547" s="2" t="s">
        <v>870</v>
      </c>
      <c r="J547" s="5" t="s">
        <v>983</v>
      </c>
      <c r="K547" s="5">
        <v>4325</v>
      </c>
      <c r="L547" s="5">
        <v>1734</v>
      </c>
      <c r="M547" s="5" t="s">
        <v>925</v>
      </c>
      <c r="N547" s="18">
        <f>_xlfn.IFNA(HLOOKUP(C547,'Year of Experience'!$A$4:$I$6,3,FALSE),"")</f>
        <v>6</v>
      </c>
      <c r="O547" s="5">
        <f t="shared" si="16"/>
        <v>5202</v>
      </c>
      <c r="P547" s="5">
        <f t="shared" si="17"/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</row>
    <row r="548" spans="1:22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2" t="s">
        <v>998</v>
      </c>
      <c r="H548" s="2" t="s">
        <v>899</v>
      </c>
      <c r="I548" s="2" t="s">
        <v>901</v>
      </c>
      <c r="J548" s="5" t="s">
        <v>1017</v>
      </c>
      <c r="K548" s="5">
        <v>3566</v>
      </c>
      <c r="L548" s="5">
        <v>2276</v>
      </c>
      <c r="M548" s="5" t="s">
        <v>918</v>
      </c>
      <c r="N548" s="18">
        <f>_xlfn.IFNA(HLOOKUP(C548,'Year of Experience'!$A$4:$I$6,3,FALSE),"")</f>
        <v>10</v>
      </c>
      <c r="O548" s="5">
        <f t="shared" si="16"/>
        <v>2276</v>
      </c>
      <c r="P548" s="5">
        <f t="shared" si="17"/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</row>
    <row r="549" spans="1:22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2" t="s">
        <v>1000</v>
      </c>
      <c r="H549" s="2" t="s">
        <v>906</v>
      </c>
      <c r="I549" s="2" t="s">
        <v>908</v>
      </c>
      <c r="J549" s="5" t="s">
        <v>1219</v>
      </c>
      <c r="K549" s="5">
        <v>3339</v>
      </c>
      <c r="L549" s="5">
        <v>2274</v>
      </c>
      <c r="M549" s="5" t="s">
        <v>918</v>
      </c>
      <c r="N549" s="18">
        <f>_xlfn.IFNA(HLOOKUP(C549,'Year of Experience'!$A$4:$I$6,3,FALSE),"")</f>
        <v>6</v>
      </c>
      <c r="O549" s="5">
        <f t="shared" si="16"/>
        <v>4548</v>
      </c>
      <c r="P549" s="5">
        <f t="shared" si="17"/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</row>
    <row r="550" spans="1:22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2" t="s">
        <v>1561</v>
      </c>
      <c r="H550" s="2" t="s">
        <v>882</v>
      </c>
      <c r="I550" s="2" t="s">
        <v>884</v>
      </c>
      <c r="J550" s="5" t="s">
        <v>1031</v>
      </c>
      <c r="K550" s="5">
        <v>2808</v>
      </c>
      <c r="L550" s="5">
        <v>1759</v>
      </c>
      <c r="M550" s="5" t="s">
        <v>920</v>
      </c>
      <c r="N550" s="18">
        <f>_xlfn.IFNA(HLOOKUP(C550,'Year of Experience'!$A$4:$I$6,3,FALSE),"")</f>
        <v>3</v>
      </c>
      <c r="O550" s="5">
        <f t="shared" si="16"/>
        <v>1759</v>
      </c>
      <c r="P550" s="5">
        <f t="shared" si="17"/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</row>
    <row r="551" spans="1:22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2" t="s">
        <v>991</v>
      </c>
      <c r="H551" s="2" t="s">
        <v>872</v>
      </c>
      <c r="I551" s="2" t="s">
        <v>874</v>
      </c>
      <c r="J551" s="5" t="s">
        <v>1069</v>
      </c>
      <c r="K551" s="5">
        <v>3977</v>
      </c>
      <c r="L551" s="5">
        <v>2308</v>
      </c>
      <c r="M551" s="5" t="s">
        <v>923</v>
      </c>
      <c r="N551" s="18" t="str">
        <f>_xlfn.IFNA(HLOOKUP(C551,'Year of Experience'!$A$4:$I$6,3,FALSE),"")</f>
        <v/>
      </c>
      <c r="O551" s="5">
        <f t="shared" si="16"/>
        <v>2308</v>
      </c>
      <c r="P551" s="5">
        <f t="shared" si="17"/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</row>
    <row r="552" spans="1:22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2" t="s">
        <v>999</v>
      </c>
      <c r="H552" s="2" t="s">
        <v>903</v>
      </c>
      <c r="I552" s="2" t="s">
        <v>904</v>
      </c>
      <c r="J552" s="5" t="s">
        <v>961</v>
      </c>
      <c r="K552" s="5">
        <v>3282</v>
      </c>
      <c r="L552" s="5">
        <v>1654</v>
      </c>
      <c r="M552" s="5" t="s">
        <v>925</v>
      </c>
      <c r="N552" s="18">
        <f>_xlfn.IFNA(HLOOKUP(C552,'Year of Experience'!$A$4:$I$6,3,FALSE),"")</f>
        <v>3</v>
      </c>
      <c r="O552" s="5">
        <f t="shared" si="16"/>
        <v>4962</v>
      </c>
      <c r="P552" s="5">
        <f t="shared" si="17"/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</row>
    <row r="553" spans="1:22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2" t="s">
        <v>996</v>
      </c>
      <c r="H553" s="2" t="s">
        <v>892</v>
      </c>
      <c r="I553" s="2" t="s">
        <v>894</v>
      </c>
      <c r="J553" s="5" t="s">
        <v>1219</v>
      </c>
      <c r="K553" s="5">
        <v>3339</v>
      </c>
      <c r="L553" s="5">
        <v>2274</v>
      </c>
      <c r="M553" s="5" t="s">
        <v>918</v>
      </c>
      <c r="N553" s="18">
        <f>_xlfn.IFNA(HLOOKUP(C553,'Year of Experience'!$A$4:$I$6,3,FALSE),"")</f>
        <v>5</v>
      </c>
      <c r="O553" s="5">
        <f t="shared" si="16"/>
        <v>6822</v>
      </c>
      <c r="P553" s="5">
        <f t="shared" si="17"/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</row>
    <row r="554" spans="1:22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2" t="s">
        <v>998</v>
      </c>
      <c r="H554" s="2" t="s">
        <v>899</v>
      </c>
      <c r="I554" s="2" t="s">
        <v>901</v>
      </c>
      <c r="J554" s="5" t="s">
        <v>1101</v>
      </c>
      <c r="K554" s="5">
        <v>4230</v>
      </c>
      <c r="L554" s="5">
        <v>1812</v>
      </c>
      <c r="M554" s="5" t="s">
        <v>925</v>
      </c>
      <c r="N554" s="18">
        <f>_xlfn.IFNA(HLOOKUP(C554,'Year of Experience'!$A$4:$I$6,3,FALSE),"")</f>
        <v>5</v>
      </c>
      <c r="O554" s="5">
        <f t="shared" si="16"/>
        <v>1812</v>
      </c>
      <c r="P554" s="5">
        <f t="shared" si="17"/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</row>
    <row r="555" spans="1:22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2" t="s">
        <v>1561</v>
      </c>
      <c r="H555" s="2" t="s">
        <v>882</v>
      </c>
      <c r="I555" s="2" t="s">
        <v>884</v>
      </c>
      <c r="J555" s="5" t="s">
        <v>1195</v>
      </c>
      <c r="K555" s="5">
        <v>3034</v>
      </c>
      <c r="L555" s="5">
        <v>2312</v>
      </c>
      <c r="M555" s="5" t="s">
        <v>918</v>
      </c>
      <c r="N555" s="18">
        <f>_xlfn.IFNA(HLOOKUP(C555,'Year of Experience'!$A$4:$I$6,3,FALSE),"")</f>
        <v>8</v>
      </c>
      <c r="O555" s="5">
        <f t="shared" si="16"/>
        <v>2312</v>
      </c>
      <c r="P555" s="5">
        <f t="shared" si="17"/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</row>
    <row r="556" spans="1:22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2" t="s">
        <v>1562</v>
      </c>
      <c r="H556" s="2" t="s">
        <v>864</v>
      </c>
      <c r="I556" s="2" t="s">
        <v>866</v>
      </c>
      <c r="J556" s="5" t="s">
        <v>958</v>
      </c>
      <c r="K556" s="5">
        <v>3832</v>
      </c>
      <c r="L556" s="5">
        <v>1570</v>
      </c>
      <c r="M556" s="5" t="s">
        <v>918</v>
      </c>
      <c r="N556" s="18">
        <f>_xlfn.IFNA(HLOOKUP(C556,'Year of Experience'!$A$4:$I$6,3,FALSE),"")</f>
        <v>10</v>
      </c>
      <c r="O556" s="5">
        <f t="shared" si="16"/>
        <v>1570</v>
      </c>
      <c r="P556" s="5">
        <f t="shared" si="17"/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</row>
    <row r="557" spans="1:22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2" t="s">
        <v>1002</v>
      </c>
      <c r="H557" s="2" t="s">
        <v>914</v>
      </c>
      <c r="I557" s="2" t="s">
        <v>915</v>
      </c>
      <c r="J557" s="5" t="s">
        <v>949</v>
      </c>
      <c r="K557" s="5">
        <v>2553</v>
      </c>
      <c r="L557" s="5">
        <v>1638</v>
      </c>
      <c r="M557" s="5" t="s">
        <v>920</v>
      </c>
      <c r="N557" s="18">
        <f>_xlfn.IFNA(HLOOKUP(C557,'Year of Experience'!$A$4:$I$6,3,FALSE),"")</f>
        <v>3</v>
      </c>
      <c r="O557" s="5">
        <f t="shared" si="16"/>
        <v>1638</v>
      </c>
      <c r="P557" s="5">
        <f t="shared" si="17"/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</row>
    <row r="558" spans="1:22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2" t="s">
        <v>993</v>
      </c>
      <c r="H558" s="2" t="s">
        <v>878</v>
      </c>
      <c r="I558" s="2" t="s">
        <v>880</v>
      </c>
      <c r="J558" s="5" t="s">
        <v>1050</v>
      </c>
      <c r="K558" s="5">
        <v>2562</v>
      </c>
      <c r="L558" s="5">
        <v>1527</v>
      </c>
      <c r="M558" s="5" t="s">
        <v>918</v>
      </c>
      <c r="N558" s="18">
        <f>_xlfn.IFNA(HLOOKUP(C558,'Year of Experience'!$A$4:$I$6,3,FALSE),"")</f>
        <v>10</v>
      </c>
      <c r="O558" s="5">
        <f t="shared" si="16"/>
        <v>1527</v>
      </c>
      <c r="P558" s="5">
        <f t="shared" si="17"/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</row>
    <row r="559" spans="1:22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2" t="s">
        <v>993</v>
      </c>
      <c r="H559" s="2" t="s">
        <v>878</v>
      </c>
      <c r="I559" s="2" t="s">
        <v>880</v>
      </c>
      <c r="J559" s="5" t="s">
        <v>1083</v>
      </c>
      <c r="K559" s="5">
        <v>2576</v>
      </c>
      <c r="L559" s="5">
        <v>1826</v>
      </c>
      <c r="M559" s="5" t="s">
        <v>918</v>
      </c>
      <c r="N559" s="18">
        <f>_xlfn.IFNA(HLOOKUP(C559,'Year of Experience'!$A$4:$I$6,3,FALSE),"")</f>
        <v>6</v>
      </c>
      <c r="O559" s="5">
        <f t="shared" si="16"/>
        <v>1826</v>
      </c>
      <c r="P559" s="5">
        <f t="shared" si="17"/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</row>
    <row r="560" spans="1:22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2" t="s">
        <v>997</v>
      </c>
      <c r="H560" s="2" t="s">
        <v>896</v>
      </c>
      <c r="I560" s="2" t="s">
        <v>897</v>
      </c>
      <c r="J560" s="5" t="s">
        <v>1023</v>
      </c>
      <c r="K560" s="5">
        <v>3569</v>
      </c>
      <c r="L560" s="5">
        <v>2320</v>
      </c>
      <c r="M560" s="5" t="s">
        <v>923</v>
      </c>
      <c r="N560" s="18">
        <f>_xlfn.IFNA(HLOOKUP(C560,'Year of Experience'!$A$4:$I$6,3,FALSE),"")</f>
        <v>6</v>
      </c>
      <c r="O560" s="5">
        <f t="shared" si="16"/>
        <v>2320</v>
      </c>
      <c r="P560" s="5">
        <f t="shared" si="17"/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</row>
    <row r="561" spans="1:22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2" t="s">
        <v>991</v>
      </c>
      <c r="H561" s="2" t="s">
        <v>872</v>
      </c>
      <c r="I561" s="2" t="s">
        <v>874</v>
      </c>
      <c r="J561" s="5" t="s">
        <v>1165</v>
      </c>
      <c r="K561" s="5">
        <v>3644</v>
      </c>
      <c r="L561" s="5">
        <v>1954</v>
      </c>
      <c r="M561" s="5" t="s">
        <v>920</v>
      </c>
      <c r="N561" s="18">
        <f>_xlfn.IFNA(HLOOKUP(C561,'Year of Experience'!$A$4:$I$6,3,FALSE),"")</f>
        <v>6</v>
      </c>
      <c r="O561" s="5">
        <f t="shared" si="16"/>
        <v>1954</v>
      </c>
      <c r="P561" s="5">
        <f t="shared" si="17"/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</row>
    <row r="562" spans="1:22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2" t="s">
        <v>993</v>
      </c>
      <c r="H562" s="2" t="s">
        <v>878</v>
      </c>
      <c r="I562" s="2" t="s">
        <v>880</v>
      </c>
      <c r="J562" s="5" t="s">
        <v>1104</v>
      </c>
      <c r="K562" s="5">
        <v>2889</v>
      </c>
      <c r="L562" s="5">
        <v>1384</v>
      </c>
      <c r="M562" s="5" t="s">
        <v>918</v>
      </c>
      <c r="N562" s="18">
        <f>_xlfn.IFNA(HLOOKUP(C562,'Year of Experience'!$A$4:$I$6,3,FALSE),"")</f>
        <v>4</v>
      </c>
      <c r="O562" s="5">
        <f t="shared" si="16"/>
        <v>2768</v>
      </c>
      <c r="P562" s="5">
        <f t="shared" si="17"/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</row>
    <row r="563" spans="1:22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2" t="s">
        <v>1001</v>
      </c>
      <c r="H563" s="2" t="s">
        <v>910</v>
      </c>
      <c r="I563" s="2" t="s">
        <v>912</v>
      </c>
      <c r="J563" s="5" t="s">
        <v>1072</v>
      </c>
      <c r="K563" s="5">
        <v>3065</v>
      </c>
      <c r="L563" s="5">
        <v>1426</v>
      </c>
      <c r="M563" s="5" t="s">
        <v>923</v>
      </c>
      <c r="N563" s="18">
        <f>_xlfn.IFNA(HLOOKUP(C563,'Year of Experience'!$A$4:$I$6,3,FALSE),"")</f>
        <v>3</v>
      </c>
      <c r="O563" s="5">
        <f t="shared" si="16"/>
        <v>2852</v>
      </c>
      <c r="P563" s="5">
        <f t="shared" si="17"/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</row>
    <row r="564" spans="1:22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2" t="s">
        <v>996</v>
      </c>
      <c r="H564" s="2" t="s">
        <v>892</v>
      </c>
      <c r="I564" s="2" t="s">
        <v>894</v>
      </c>
      <c r="J564" s="5" t="s">
        <v>930</v>
      </c>
      <c r="K564" s="5">
        <v>4724</v>
      </c>
      <c r="L564" s="5">
        <v>2467</v>
      </c>
      <c r="M564" s="5" t="s">
        <v>918</v>
      </c>
      <c r="N564" s="18">
        <f>_xlfn.IFNA(HLOOKUP(C564,'Year of Experience'!$A$4:$I$6,3,FALSE),"")</f>
        <v>4</v>
      </c>
      <c r="O564" s="5">
        <f t="shared" si="16"/>
        <v>4934</v>
      </c>
      <c r="P564" s="5">
        <f t="shared" si="17"/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</row>
    <row r="565" spans="1:22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2" t="s">
        <v>999</v>
      </c>
      <c r="H565" s="2" t="s">
        <v>903</v>
      </c>
      <c r="I565" s="2" t="s">
        <v>904</v>
      </c>
      <c r="J565" s="5" t="s">
        <v>1086</v>
      </c>
      <c r="K565" s="5">
        <v>4006</v>
      </c>
      <c r="L565" s="5">
        <v>1320</v>
      </c>
      <c r="M565" s="5" t="s">
        <v>923</v>
      </c>
      <c r="N565" s="18">
        <f>_xlfn.IFNA(HLOOKUP(C565,'Year of Experience'!$A$4:$I$6,3,FALSE),"")</f>
        <v>5</v>
      </c>
      <c r="O565" s="5">
        <f t="shared" si="16"/>
        <v>3960</v>
      </c>
      <c r="P565" s="5">
        <f t="shared" si="17"/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</row>
    <row r="566" spans="1:22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2" t="s">
        <v>999</v>
      </c>
      <c r="H566" s="2" t="s">
        <v>903</v>
      </c>
      <c r="I566" s="2" t="s">
        <v>904</v>
      </c>
      <c r="J566" s="5" t="s">
        <v>1095</v>
      </c>
      <c r="K566" s="5">
        <v>2867</v>
      </c>
      <c r="L566" s="5">
        <v>2295</v>
      </c>
      <c r="M566" s="5" t="s">
        <v>925</v>
      </c>
      <c r="N566" s="18">
        <f>_xlfn.IFNA(HLOOKUP(C566,'Year of Experience'!$A$4:$I$6,3,FALSE),"")</f>
        <v>8</v>
      </c>
      <c r="O566" s="5">
        <f t="shared" si="16"/>
        <v>4590</v>
      </c>
      <c r="P566" s="5">
        <f t="shared" si="17"/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</row>
    <row r="567" spans="1:22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2" t="s">
        <v>1000</v>
      </c>
      <c r="H567" s="2" t="s">
        <v>906</v>
      </c>
      <c r="I567" s="2" t="s">
        <v>908</v>
      </c>
      <c r="J567" s="5" t="s">
        <v>1003</v>
      </c>
      <c r="K567" s="5">
        <v>3507</v>
      </c>
      <c r="L567" s="5">
        <v>1643</v>
      </c>
      <c r="M567" s="5" t="s">
        <v>923</v>
      </c>
      <c r="N567" s="18">
        <f>_xlfn.IFNA(HLOOKUP(C567,'Year of Experience'!$A$4:$I$6,3,FALSE),"")</f>
        <v>4</v>
      </c>
      <c r="O567" s="5">
        <f t="shared" si="16"/>
        <v>3286</v>
      </c>
      <c r="P567" s="5">
        <f t="shared" si="17"/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</row>
    <row r="568" spans="1:22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2" t="s">
        <v>990</v>
      </c>
      <c r="H568" s="2" t="s">
        <v>868</v>
      </c>
      <c r="I568" s="2" t="s">
        <v>870</v>
      </c>
      <c r="J568" s="5" t="s">
        <v>1215</v>
      </c>
      <c r="K568" s="5">
        <v>4092</v>
      </c>
      <c r="L568" s="5">
        <v>1482</v>
      </c>
      <c r="M568" s="5" t="s">
        <v>923</v>
      </c>
      <c r="N568" s="18">
        <f>_xlfn.IFNA(HLOOKUP(C568,'Year of Experience'!$A$4:$I$6,3,FALSE),"")</f>
        <v>4</v>
      </c>
      <c r="O568" s="5">
        <f t="shared" si="16"/>
        <v>4446</v>
      </c>
      <c r="P568" s="5">
        <f t="shared" si="17"/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</row>
    <row r="569" spans="1:22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2" t="s">
        <v>990</v>
      </c>
      <c r="H569" s="2" t="s">
        <v>868</v>
      </c>
      <c r="I569" s="2" t="s">
        <v>870</v>
      </c>
      <c r="J569" s="5" t="s">
        <v>1108</v>
      </c>
      <c r="K569" s="5">
        <v>2507</v>
      </c>
      <c r="L569" s="5">
        <v>1380</v>
      </c>
      <c r="M569" s="5" t="s">
        <v>918</v>
      </c>
      <c r="N569" s="18">
        <f>_xlfn.IFNA(HLOOKUP(C569,'Year of Experience'!$A$4:$I$6,3,FALSE),"")</f>
        <v>8</v>
      </c>
      <c r="O569" s="5">
        <f t="shared" si="16"/>
        <v>1380</v>
      </c>
      <c r="P569" s="5">
        <f t="shared" si="17"/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</row>
    <row r="570" spans="1:22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2" t="s">
        <v>1002</v>
      </c>
      <c r="H570" s="2" t="s">
        <v>914</v>
      </c>
      <c r="I570" s="2" t="s">
        <v>915</v>
      </c>
      <c r="J570" s="5" t="s">
        <v>1034</v>
      </c>
      <c r="K570" s="5">
        <v>4914</v>
      </c>
      <c r="L570" s="5">
        <v>1632</v>
      </c>
      <c r="M570" s="5" t="s">
        <v>923</v>
      </c>
      <c r="N570" s="18">
        <f>_xlfn.IFNA(HLOOKUP(C570,'Year of Experience'!$A$4:$I$6,3,FALSE),"")</f>
        <v>6</v>
      </c>
      <c r="O570" s="5">
        <f t="shared" si="16"/>
        <v>1632</v>
      </c>
      <c r="P570" s="5">
        <f t="shared" si="17"/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</row>
    <row r="571" spans="1:22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2" t="s">
        <v>997</v>
      </c>
      <c r="H571" s="2" t="s">
        <v>896</v>
      </c>
      <c r="I571" s="2" t="s">
        <v>897</v>
      </c>
      <c r="J571" s="5" t="s">
        <v>1200</v>
      </c>
      <c r="K571" s="5">
        <v>4484</v>
      </c>
      <c r="L571" s="5">
        <v>2146</v>
      </c>
      <c r="M571" s="5" t="s">
        <v>918</v>
      </c>
      <c r="N571" s="18">
        <f>_xlfn.IFNA(HLOOKUP(C571,'Year of Experience'!$A$4:$I$6,3,FALSE),"")</f>
        <v>5</v>
      </c>
      <c r="O571" s="5">
        <f t="shared" si="16"/>
        <v>2146</v>
      </c>
      <c r="P571" s="5">
        <f t="shared" si="17"/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</row>
    <row r="572" spans="1:22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2" t="s">
        <v>995</v>
      </c>
      <c r="H572" s="2" t="s">
        <v>889</v>
      </c>
      <c r="I572" s="2" t="s">
        <v>890</v>
      </c>
      <c r="J572" s="5" t="s">
        <v>1176</v>
      </c>
      <c r="K572" s="5">
        <v>4220</v>
      </c>
      <c r="L572" s="5">
        <v>1493</v>
      </c>
      <c r="M572" s="5" t="s">
        <v>918</v>
      </c>
      <c r="N572" s="18">
        <f>_xlfn.IFNA(HLOOKUP(C572,'Year of Experience'!$A$4:$I$6,3,FALSE),"")</f>
        <v>8</v>
      </c>
      <c r="O572" s="5">
        <f t="shared" si="16"/>
        <v>1493</v>
      </c>
      <c r="P572" s="5">
        <f t="shared" si="17"/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</row>
    <row r="573" spans="1:22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2" t="s">
        <v>990</v>
      </c>
      <c r="H573" s="2" t="s">
        <v>868</v>
      </c>
      <c r="I573" s="2" t="s">
        <v>870</v>
      </c>
      <c r="J573" s="5" t="s">
        <v>1046</v>
      </c>
      <c r="K573" s="5">
        <v>4669</v>
      </c>
      <c r="L573" s="5">
        <v>2255</v>
      </c>
      <c r="M573" s="5" t="s">
        <v>918</v>
      </c>
      <c r="N573" s="18">
        <f>_xlfn.IFNA(HLOOKUP(C573,'Year of Experience'!$A$4:$I$6,3,FALSE),"")</f>
        <v>10</v>
      </c>
      <c r="O573" s="5">
        <f t="shared" si="16"/>
        <v>6765</v>
      </c>
      <c r="P573" s="5">
        <f t="shared" si="17"/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</row>
    <row r="574" spans="1:22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2" t="s">
        <v>1561</v>
      </c>
      <c r="H574" s="2" t="s">
        <v>882</v>
      </c>
      <c r="I574" s="2" t="s">
        <v>884</v>
      </c>
      <c r="J574" s="5" t="s">
        <v>960</v>
      </c>
      <c r="K574" s="5">
        <v>4719</v>
      </c>
      <c r="L574" s="5">
        <v>2043</v>
      </c>
      <c r="M574" s="5" t="s">
        <v>918</v>
      </c>
      <c r="N574" s="18">
        <f>_xlfn.IFNA(HLOOKUP(C574,'Year of Experience'!$A$4:$I$6,3,FALSE),"")</f>
        <v>6</v>
      </c>
      <c r="O574" s="5">
        <f t="shared" si="16"/>
        <v>2043</v>
      </c>
      <c r="P574" s="5">
        <f t="shared" si="17"/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</row>
    <row r="575" spans="1:22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2" t="s">
        <v>997</v>
      </c>
      <c r="H575" s="2" t="s">
        <v>896</v>
      </c>
      <c r="I575" s="2" t="s">
        <v>897</v>
      </c>
      <c r="J575" s="5" t="s">
        <v>1079</v>
      </c>
      <c r="K575" s="5">
        <v>3574</v>
      </c>
      <c r="L575" s="5">
        <v>1747</v>
      </c>
      <c r="M575" s="5" t="s">
        <v>918</v>
      </c>
      <c r="N575" s="18">
        <f>_xlfn.IFNA(HLOOKUP(C575,'Year of Experience'!$A$4:$I$6,3,FALSE),"")</f>
        <v>4</v>
      </c>
      <c r="O575" s="5">
        <f t="shared" si="16"/>
        <v>3494</v>
      </c>
      <c r="P575" s="5">
        <f t="shared" si="17"/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</row>
    <row r="576" spans="1:22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2" t="s">
        <v>990</v>
      </c>
      <c r="H576" s="2" t="s">
        <v>868</v>
      </c>
      <c r="I576" s="2" t="s">
        <v>870</v>
      </c>
      <c r="J576" s="5" t="s">
        <v>949</v>
      </c>
      <c r="K576" s="5">
        <v>2553</v>
      </c>
      <c r="L576" s="5">
        <v>1638</v>
      </c>
      <c r="M576" s="5" t="s">
        <v>920</v>
      </c>
      <c r="N576" s="18">
        <f>_xlfn.IFNA(HLOOKUP(C576,'Year of Experience'!$A$4:$I$6,3,FALSE),"")</f>
        <v>3</v>
      </c>
      <c r="O576" s="5">
        <f t="shared" si="16"/>
        <v>4914</v>
      </c>
      <c r="P576" s="5">
        <f t="shared" si="17"/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</row>
    <row r="577" spans="1:22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2" t="s">
        <v>998</v>
      </c>
      <c r="H577" s="2" t="s">
        <v>899</v>
      </c>
      <c r="I577" s="2" t="s">
        <v>901</v>
      </c>
      <c r="J577" s="5" t="s">
        <v>1042</v>
      </c>
      <c r="K577" s="5">
        <v>3039</v>
      </c>
      <c r="L577" s="5">
        <v>1730</v>
      </c>
      <c r="M577" s="5" t="s">
        <v>918</v>
      </c>
      <c r="N577" s="18">
        <f>_xlfn.IFNA(HLOOKUP(C577,'Year of Experience'!$A$4:$I$6,3,FALSE),"")</f>
        <v>8</v>
      </c>
      <c r="O577" s="5">
        <f t="shared" si="16"/>
        <v>1730</v>
      </c>
      <c r="P577" s="5">
        <f t="shared" si="17"/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</row>
    <row r="578" spans="1:22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2" t="s">
        <v>999</v>
      </c>
      <c r="H578" s="2" t="s">
        <v>903</v>
      </c>
      <c r="I578" s="2" t="s">
        <v>904</v>
      </c>
      <c r="J578" s="5" t="s">
        <v>1210</v>
      </c>
      <c r="K578" s="5">
        <v>2659</v>
      </c>
      <c r="L578" s="5">
        <v>2415</v>
      </c>
      <c r="M578" s="5" t="s">
        <v>918</v>
      </c>
      <c r="N578" s="18">
        <f>_xlfn.IFNA(HLOOKUP(C578,'Year of Experience'!$A$4:$I$6,3,FALSE),"")</f>
        <v>10</v>
      </c>
      <c r="O578" s="5">
        <f t="shared" si="16"/>
        <v>2415</v>
      </c>
      <c r="P578" s="5">
        <f t="shared" si="17"/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</row>
    <row r="579" spans="1:22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2" t="s">
        <v>997</v>
      </c>
      <c r="H579" s="2" t="s">
        <v>896</v>
      </c>
      <c r="I579" s="2" t="s">
        <v>897</v>
      </c>
      <c r="J579" s="5" t="s">
        <v>1236</v>
      </c>
      <c r="K579" s="5">
        <v>2580</v>
      </c>
      <c r="L579" s="5">
        <v>1518</v>
      </c>
      <c r="M579" s="5" t="s">
        <v>918</v>
      </c>
      <c r="N579" s="18">
        <f>_xlfn.IFNA(HLOOKUP(C579,'Year of Experience'!$A$4:$I$6,3,FALSE),"")</f>
        <v>10</v>
      </c>
      <c r="O579" s="5">
        <f t="shared" ref="O579:O642" si="18">L579*F579</f>
        <v>4554</v>
      </c>
      <c r="P579" s="5">
        <f t="shared" ref="P579:P642" si="19">K579*F579</f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</row>
    <row r="580" spans="1:22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2" t="s">
        <v>1001</v>
      </c>
      <c r="H580" s="2" t="s">
        <v>910</v>
      </c>
      <c r="I580" s="2" t="s">
        <v>912</v>
      </c>
      <c r="J580" s="5" t="s">
        <v>1083</v>
      </c>
      <c r="K580" s="5">
        <v>2576</v>
      </c>
      <c r="L580" s="5">
        <v>1826</v>
      </c>
      <c r="M580" s="5" t="s">
        <v>918</v>
      </c>
      <c r="N580" s="18" t="str">
        <f>_xlfn.IFNA(HLOOKUP(C580,'Year of Experience'!$A$4:$I$6,3,FALSE),"")</f>
        <v/>
      </c>
      <c r="O580" s="5">
        <f t="shared" si="18"/>
        <v>1826</v>
      </c>
      <c r="P580" s="5">
        <f t="shared" si="19"/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</row>
    <row r="581" spans="1:22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2" t="s">
        <v>995</v>
      </c>
      <c r="H581" s="2" t="s">
        <v>889</v>
      </c>
      <c r="I581" s="2" t="s">
        <v>890</v>
      </c>
      <c r="J581" s="5" t="s">
        <v>1035</v>
      </c>
      <c r="K581" s="5">
        <v>4262</v>
      </c>
      <c r="L581" s="5">
        <v>2486</v>
      </c>
      <c r="M581" s="5" t="s">
        <v>918</v>
      </c>
      <c r="N581" s="18">
        <f>_xlfn.IFNA(HLOOKUP(C581,'Year of Experience'!$A$4:$I$6,3,FALSE),"")</f>
        <v>10</v>
      </c>
      <c r="O581" s="5">
        <f t="shared" si="18"/>
        <v>2486</v>
      </c>
      <c r="P581" s="5">
        <f t="shared" si="19"/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</row>
    <row r="582" spans="1:22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2" t="s">
        <v>993</v>
      </c>
      <c r="H582" s="2" t="s">
        <v>878</v>
      </c>
      <c r="I582" s="2" t="s">
        <v>880</v>
      </c>
      <c r="J582" s="5" t="s">
        <v>1092</v>
      </c>
      <c r="K582" s="5">
        <v>4110</v>
      </c>
      <c r="L582" s="5">
        <v>1788</v>
      </c>
      <c r="M582" s="5" t="s">
        <v>918</v>
      </c>
      <c r="N582" s="18">
        <f>_xlfn.IFNA(HLOOKUP(C582,'Year of Experience'!$A$4:$I$6,3,FALSE),"")</f>
        <v>3</v>
      </c>
      <c r="O582" s="5">
        <f t="shared" si="18"/>
        <v>3576</v>
      </c>
      <c r="P582" s="5">
        <f t="shared" si="19"/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</row>
    <row r="583" spans="1:22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2" t="s">
        <v>997</v>
      </c>
      <c r="H583" s="2" t="s">
        <v>896</v>
      </c>
      <c r="I583" s="2" t="s">
        <v>897</v>
      </c>
      <c r="J583" s="5" t="s">
        <v>919</v>
      </c>
      <c r="K583" s="5">
        <v>2552</v>
      </c>
      <c r="L583" s="5">
        <v>1905</v>
      </c>
      <c r="M583" s="5" t="s">
        <v>918</v>
      </c>
      <c r="N583" s="18" t="str">
        <f>_xlfn.IFNA(HLOOKUP(C583,'Year of Experience'!$A$4:$I$6,3,FALSE),"")</f>
        <v/>
      </c>
      <c r="O583" s="5">
        <f t="shared" si="18"/>
        <v>3810</v>
      </c>
      <c r="P583" s="5">
        <f t="shared" si="19"/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</row>
    <row r="584" spans="1:22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2" t="s">
        <v>1562</v>
      </c>
      <c r="H584" s="2" t="s">
        <v>864</v>
      </c>
      <c r="I584" s="2" t="s">
        <v>866</v>
      </c>
      <c r="J584" s="5" t="s">
        <v>1067</v>
      </c>
      <c r="K584" s="5">
        <v>2873</v>
      </c>
      <c r="L584" s="5">
        <v>2483</v>
      </c>
      <c r="M584" s="5" t="s">
        <v>918</v>
      </c>
      <c r="N584" s="18">
        <f>_xlfn.IFNA(HLOOKUP(C584,'Year of Experience'!$A$4:$I$6,3,FALSE),"")</f>
        <v>5</v>
      </c>
      <c r="O584" s="5">
        <f t="shared" si="18"/>
        <v>4966</v>
      </c>
      <c r="P584" s="5">
        <f t="shared" si="19"/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</row>
    <row r="585" spans="1:22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2" t="s">
        <v>1001</v>
      </c>
      <c r="H585" s="2" t="s">
        <v>910</v>
      </c>
      <c r="I585" s="2" t="s">
        <v>912</v>
      </c>
      <c r="J585" s="5" t="s">
        <v>968</v>
      </c>
      <c r="K585" s="5">
        <v>3491</v>
      </c>
      <c r="L585" s="5">
        <v>1257</v>
      </c>
      <c r="M585" s="5" t="s">
        <v>923</v>
      </c>
      <c r="N585" s="18">
        <f>_xlfn.IFNA(HLOOKUP(C585,'Year of Experience'!$A$4:$I$6,3,FALSE),"")</f>
        <v>5</v>
      </c>
      <c r="O585" s="5">
        <f t="shared" si="18"/>
        <v>2514</v>
      </c>
      <c r="P585" s="5">
        <f t="shared" si="19"/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</row>
    <row r="586" spans="1:22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2" t="s">
        <v>992</v>
      </c>
      <c r="H586" s="2" t="s">
        <v>864</v>
      </c>
      <c r="I586" s="2" t="s">
        <v>876</v>
      </c>
      <c r="J586" s="5" t="s">
        <v>1125</v>
      </c>
      <c r="K586" s="5">
        <v>3421</v>
      </c>
      <c r="L586" s="5">
        <v>1370</v>
      </c>
      <c r="M586" s="5" t="s">
        <v>923</v>
      </c>
      <c r="N586" s="18">
        <f>_xlfn.IFNA(HLOOKUP(C586,'Year of Experience'!$A$4:$I$6,3,FALSE),"")</f>
        <v>4</v>
      </c>
      <c r="O586" s="5">
        <f t="shared" si="18"/>
        <v>1370</v>
      </c>
      <c r="P586" s="5">
        <f t="shared" si="19"/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</row>
    <row r="587" spans="1:22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2" t="s">
        <v>998</v>
      </c>
      <c r="H587" s="2" t="s">
        <v>899</v>
      </c>
      <c r="I587" s="2" t="s">
        <v>901</v>
      </c>
      <c r="J587" s="5" t="s">
        <v>1058</v>
      </c>
      <c r="K587" s="5">
        <v>3101</v>
      </c>
      <c r="L587" s="5">
        <v>1524</v>
      </c>
      <c r="M587" s="5" t="s">
        <v>918</v>
      </c>
      <c r="N587" s="18" t="str">
        <f>_xlfn.IFNA(HLOOKUP(C587,'Year of Experience'!$A$4:$I$6,3,FALSE),"")</f>
        <v/>
      </c>
      <c r="O587" s="5">
        <f t="shared" si="18"/>
        <v>3048</v>
      </c>
      <c r="P587" s="5">
        <f t="shared" si="19"/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</row>
    <row r="588" spans="1:22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2" t="s">
        <v>996</v>
      </c>
      <c r="H588" s="2" t="s">
        <v>892</v>
      </c>
      <c r="I588" s="2" t="s">
        <v>894</v>
      </c>
      <c r="J588" s="5" t="s">
        <v>1023</v>
      </c>
      <c r="K588" s="5">
        <v>3569</v>
      </c>
      <c r="L588" s="5">
        <v>2320</v>
      </c>
      <c r="M588" s="5" t="s">
        <v>923</v>
      </c>
      <c r="N588" s="18">
        <f>_xlfn.IFNA(HLOOKUP(C588,'Year of Experience'!$A$4:$I$6,3,FALSE),"")</f>
        <v>4</v>
      </c>
      <c r="O588" s="5">
        <f t="shared" si="18"/>
        <v>4640</v>
      </c>
      <c r="P588" s="5">
        <f t="shared" si="19"/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</row>
    <row r="589" spans="1:22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2" t="s">
        <v>995</v>
      </c>
      <c r="H589" s="2" t="s">
        <v>889</v>
      </c>
      <c r="I589" s="2" t="s">
        <v>890</v>
      </c>
      <c r="J589" s="5" t="s">
        <v>944</v>
      </c>
      <c r="K589" s="5">
        <v>4891</v>
      </c>
      <c r="L589" s="5">
        <v>1745</v>
      </c>
      <c r="M589" s="5" t="s">
        <v>925</v>
      </c>
      <c r="N589" s="18">
        <f>_xlfn.IFNA(HLOOKUP(C589,'Year of Experience'!$A$4:$I$6,3,FALSE),"")</f>
        <v>10</v>
      </c>
      <c r="O589" s="5">
        <f t="shared" si="18"/>
        <v>3490</v>
      </c>
      <c r="P589" s="5">
        <f t="shared" si="19"/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</row>
    <row r="590" spans="1:22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2" t="s">
        <v>991</v>
      </c>
      <c r="H590" s="2" t="s">
        <v>872</v>
      </c>
      <c r="I590" s="2" t="s">
        <v>874</v>
      </c>
      <c r="J590" s="5" t="s">
        <v>1139</v>
      </c>
      <c r="K590" s="5">
        <v>3634</v>
      </c>
      <c r="L590" s="5">
        <v>1487</v>
      </c>
      <c r="M590" s="5" t="s">
        <v>918</v>
      </c>
      <c r="N590" s="18">
        <f>_xlfn.IFNA(HLOOKUP(C590,'Year of Experience'!$A$4:$I$6,3,FALSE),"")</f>
        <v>5</v>
      </c>
      <c r="O590" s="5">
        <f t="shared" si="18"/>
        <v>1487</v>
      </c>
      <c r="P590" s="5">
        <f t="shared" si="19"/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</row>
    <row r="591" spans="1:22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2" t="s">
        <v>992</v>
      </c>
      <c r="H591" s="2" t="s">
        <v>864</v>
      </c>
      <c r="I591" s="2" t="s">
        <v>876</v>
      </c>
      <c r="J591" s="5" t="s">
        <v>1101</v>
      </c>
      <c r="K591" s="5">
        <v>4230</v>
      </c>
      <c r="L591" s="5">
        <v>1812</v>
      </c>
      <c r="M591" s="5" t="s">
        <v>925</v>
      </c>
      <c r="N591" s="18">
        <f>_xlfn.IFNA(HLOOKUP(C591,'Year of Experience'!$A$4:$I$6,3,FALSE),"")</f>
        <v>4</v>
      </c>
      <c r="O591" s="5">
        <f t="shared" si="18"/>
        <v>1812</v>
      </c>
      <c r="P591" s="5">
        <f t="shared" si="19"/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</row>
    <row r="592" spans="1:22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2" t="s">
        <v>998</v>
      </c>
      <c r="H592" s="2" t="s">
        <v>899</v>
      </c>
      <c r="I592" s="2" t="s">
        <v>901</v>
      </c>
      <c r="J592" s="5" t="s">
        <v>962</v>
      </c>
      <c r="K592" s="5">
        <v>4099</v>
      </c>
      <c r="L592" s="5">
        <v>1530</v>
      </c>
      <c r="M592" s="5" t="s">
        <v>925</v>
      </c>
      <c r="N592" s="18" t="str">
        <f>_xlfn.IFNA(HLOOKUP(C592,'Year of Experience'!$A$4:$I$6,3,FALSE),"")</f>
        <v/>
      </c>
      <c r="O592" s="5">
        <f t="shared" si="18"/>
        <v>18360</v>
      </c>
      <c r="P592" s="5">
        <f t="shared" si="19"/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</row>
    <row r="593" spans="1:22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2" t="s">
        <v>1561</v>
      </c>
      <c r="H593" s="2" t="s">
        <v>882</v>
      </c>
      <c r="I593" s="2" t="s">
        <v>884</v>
      </c>
      <c r="J593" s="5" t="s">
        <v>1096</v>
      </c>
      <c r="K593" s="5">
        <v>4741</v>
      </c>
      <c r="L593" s="5">
        <v>1849</v>
      </c>
      <c r="M593" s="5" t="s">
        <v>923</v>
      </c>
      <c r="N593" s="18" t="str">
        <f>_xlfn.IFNA(HLOOKUP(C593,'Year of Experience'!$A$4:$I$6,3,FALSE),"")</f>
        <v/>
      </c>
      <c r="O593" s="5">
        <f t="shared" si="18"/>
        <v>1849</v>
      </c>
      <c r="P593" s="5">
        <f t="shared" si="19"/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</row>
    <row r="594" spans="1:22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2" t="s">
        <v>994</v>
      </c>
      <c r="H594" s="2" t="s">
        <v>886</v>
      </c>
      <c r="I594" s="2" t="s">
        <v>887</v>
      </c>
      <c r="J594" s="5" t="s">
        <v>1040</v>
      </c>
      <c r="K594" s="5">
        <v>3694</v>
      </c>
      <c r="L594" s="5">
        <v>1616</v>
      </c>
      <c r="M594" s="5" t="s">
        <v>923</v>
      </c>
      <c r="N594" s="18">
        <f>_xlfn.IFNA(HLOOKUP(C594,'Year of Experience'!$A$4:$I$6,3,FALSE),"")</f>
        <v>8</v>
      </c>
      <c r="O594" s="5">
        <f t="shared" si="18"/>
        <v>3232</v>
      </c>
      <c r="P594" s="5">
        <f t="shared" si="19"/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</row>
    <row r="595" spans="1:22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2" t="s">
        <v>996</v>
      </c>
      <c r="H595" s="2" t="s">
        <v>892</v>
      </c>
      <c r="I595" s="2" t="s">
        <v>894</v>
      </c>
      <c r="J595" s="5" t="s">
        <v>958</v>
      </c>
      <c r="K595" s="5">
        <v>3832</v>
      </c>
      <c r="L595" s="5">
        <v>1570</v>
      </c>
      <c r="M595" s="5" t="s">
        <v>918</v>
      </c>
      <c r="N595" s="18">
        <f>_xlfn.IFNA(HLOOKUP(C595,'Year of Experience'!$A$4:$I$6,3,FALSE),"")</f>
        <v>5</v>
      </c>
      <c r="O595" s="5">
        <f t="shared" si="18"/>
        <v>4710</v>
      </c>
      <c r="P595" s="5">
        <f t="shared" si="19"/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</row>
    <row r="596" spans="1:22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2" t="s">
        <v>991</v>
      </c>
      <c r="H596" s="2" t="s">
        <v>872</v>
      </c>
      <c r="I596" s="2" t="s">
        <v>874</v>
      </c>
      <c r="J596" s="5" t="s">
        <v>1133</v>
      </c>
      <c r="K596" s="5">
        <v>3473</v>
      </c>
      <c r="L596" s="5">
        <v>1493</v>
      </c>
      <c r="M596" s="5" t="s">
        <v>923</v>
      </c>
      <c r="N596" s="18">
        <f>_xlfn.IFNA(HLOOKUP(C596,'Year of Experience'!$A$4:$I$6,3,FALSE),"")</f>
        <v>6</v>
      </c>
      <c r="O596" s="5">
        <f t="shared" si="18"/>
        <v>1493</v>
      </c>
      <c r="P596" s="5">
        <f t="shared" si="19"/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</row>
    <row r="597" spans="1:22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2" t="s">
        <v>1561</v>
      </c>
      <c r="H597" s="2" t="s">
        <v>882</v>
      </c>
      <c r="I597" s="2" t="s">
        <v>884</v>
      </c>
      <c r="J597" s="5" t="s">
        <v>1174</v>
      </c>
      <c r="K597" s="5">
        <v>3844</v>
      </c>
      <c r="L597" s="5">
        <v>2157</v>
      </c>
      <c r="M597" s="5" t="s">
        <v>918</v>
      </c>
      <c r="N597" s="18">
        <f>_xlfn.IFNA(HLOOKUP(C597,'Year of Experience'!$A$4:$I$6,3,FALSE),"")</f>
        <v>3</v>
      </c>
      <c r="O597" s="5">
        <f t="shared" si="18"/>
        <v>6471</v>
      </c>
      <c r="P597" s="5">
        <f t="shared" si="19"/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</row>
    <row r="598" spans="1:22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2" t="s">
        <v>995</v>
      </c>
      <c r="H598" s="2" t="s">
        <v>889</v>
      </c>
      <c r="I598" s="2" t="s">
        <v>890</v>
      </c>
      <c r="J598" s="5" t="s">
        <v>1149</v>
      </c>
      <c r="K598" s="5">
        <v>3421</v>
      </c>
      <c r="L598" s="5">
        <v>1569</v>
      </c>
      <c r="M598" s="5" t="s">
        <v>918</v>
      </c>
      <c r="N598" s="18">
        <f>_xlfn.IFNA(HLOOKUP(C598,'Year of Experience'!$A$4:$I$6,3,FALSE),"")</f>
        <v>4</v>
      </c>
      <c r="O598" s="5">
        <f t="shared" si="18"/>
        <v>1569</v>
      </c>
      <c r="P598" s="5">
        <f t="shared" si="19"/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</row>
    <row r="599" spans="1:22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2" t="s">
        <v>1001</v>
      </c>
      <c r="H599" s="2" t="s">
        <v>910</v>
      </c>
      <c r="I599" s="2" t="s">
        <v>912</v>
      </c>
      <c r="J599" s="5" t="s">
        <v>978</v>
      </c>
      <c r="K599" s="5">
        <v>2787</v>
      </c>
      <c r="L599" s="5">
        <v>2020</v>
      </c>
      <c r="M599" s="5" t="s">
        <v>918</v>
      </c>
      <c r="N599" s="18">
        <f>_xlfn.IFNA(HLOOKUP(C599,'Year of Experience'!$A$4:$I$6,3,FALSE),"")</f>
        <v>8</v>
      </c>
      <c r="O599" s="5">
        <f t="shared" si="18"/>
        <v>6060</v>
      </c>
      <c r="P599" s="5">
        <f t="shared" si="19"/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</row>
    <row r="600" spans="1:22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2" t="s">
        <v>996</v>
      </c>
      <c r="H600" s="2" t="s">
        <v>892</v>
      </c>
      <c r="I600" s="2" t="s">
        <v>894</v>
      </c>
      <c r="J600" s="5" t="s">
        <v>1111</v>
      </c>
      <c r="K600" s="5">
        <v>2535</v>
      </c>
      <c r="L600" s="5">
        <v>1841</v>
      </c>
      <c r="M600" s="5" t="s">
        <v>918</v>
      </c>
      <c r="N600" s="18">
        <f>_xlfn.IFNA(HLOOKUP(C600,'Year of Experience'!$A$4:$I$6,3,FALSE),"")</f>
        <v>4</v>
      </c>
      <c r="O600" s="5">
        <f t="shared" si="18"/>
        <v>5523</v>
      </c>
      <c r="P600" s="5">
        <f t="shared" si="19"/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</row>
    <row r="601" spans="1:22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2" t="s">
        <v>993</v>
      </c>
      <c r="H601" s="2" t="s">
        <v>878</v>
      </c>
      <c r="I601" s="2" t="s">
        <v>880</v>
      </c>
      <c r="J601" s="5" t="s">
        <v>1074</v>
      </c>
      <c r="K601" s="5">
        <v>2923</v>
      </c>
      <c r="L601" s="5">
        <v>2480</v>
      </c>
      <c r="M601" s="5" t="s">
        <v>923</v>
      </c>
      <c r="N601" s="18">
        <f>_xlfn.IFNA(HLOOKUP(C601,'Year of Experience'!$A$4:$I$6,3,FALSE),"")</f>
        <v>4</v>
      </c>
      <c r="O601" s="5">
        <f t="shared" si="18"/>
        <v>7440</v>
      </c>
      <c r="P601" s="5">
        <f t="shared" si="19"/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</row>
    <row r="602" spans="1:22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2" t="s">
        <v>990</v>
      </c>
      <c r="H602" s="2" t="s">
        <v>868</v>
      </c>
      <c r="I602" s="2" t="s">
        <v>870</v>
      </c>
      <c r="J602" s="5" t="s">
        <v>1073</v>
      </c>
      <c r="K602" s="5">
        <v>2633</v>
      </c>
      <c r="L602" s="5">
        <v>1742</v>
      </c>
      <c r="M602" s="5" t="s">
        <v>923</v>
      </c>
      <c r="N602" s="18" t="str">
        <f>_xlfn.IFNA(HLOOKUP(C602,'Year of Experience'!$A$4:$I$6,3,FALSE),"")</f>
        <v/>
      </c>
      <c r="O602" s="5">
        <f t="shared" si="18"/>
        <v>1742</v>
      </c>
      <c r="P602" s="5">
        <f t="shared" si="19"/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</row>
    <row r="603" spans="1:22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2" t="s">
        <v>1562</v>
      </c>
      <c r="H603" s="2" t="s">
        <v>864</v>
      </c>
      <c r="I603" s="2" t="s">
        <v>866</v>
      </c>
      <c r="J603" s="5" t="s">
        <v>1050</v>
      </c>
      <c r="K603" s="5">
        <v>2562</v>
      </c>
      <c r="L603" s="5">
        <v>1527</v>
      </c>
      <c r="M603" s="5" t="s">
        <v>918</v>
      </c>
      <c r="N603" s="18" t="str">
        <f>_xlfn.IFNA(HLOOKUP(C603,'Year of Experience'!$A$4:$I$6,3,FALSE),"")</f>
        <v/>
      </c>
      <c r="O603" s="5">
        <f t="shared" si="18"/>
        <v>18324</v>
      </c>
      <c r="P603" s="5">
        <f t="shared" si="19"/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</row>
    <row r="604" spans="1:22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2" t="s">
        <v>994</v>
      </c>
      <c r="H604" s="2" t="s">
        <v>886</v>
      </c>
      <c r="I604" s="2" t="s">
        <v>887</v>
      </c>
      <c r="J604" s="5" t="s">
        <v>941</v>
      </c>
      <c r="K604" s="5">
        <v>3445</v>
      </c>
      <c r="L604" s="5">
        <v>1909</v>
      </c>
      <c r="M604" s="5" t="s">
        <v>921</v>
      </c>
      <c r="N604" s="18" t="str">
        <f>_xlfn.IFNA(HLOOKUP(C604,'Year of Experience'!$A$4:$I$6,3,FALSE),"")</f>
        <v/>
      </c>
      <c r="O604" s="5">
        <f t="shared" si="18"/>
        <v>1909</v>
      </c>
      <c r="P604" s="5">
        <f t="shared" si="19"/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</row>
    <row r="605" spans="1:22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2" t="s">
        <v>1562</v>
      </c>
      <c r="H605" s="2" t="s">
        <v>864</v>
      </c>
      <c r="I605" s="2" t="s">
        <v>866</v>
      </c>
      <c r="J605" s="5" t="s">
        <v>939</v>
      </c>
      <c r="K605" s="5">
        <v>3768</v>
      </c>
      <c r="L605" s="5">
        <v>1353</v>
      </c>
      <c r="M605" s="5" t="s">
        <v>918</v>
      </c>
      <c r="N605" s="18">
        <f>_xlfn.IFNA(HLOOKUP(C605,'Year of Experience'!$A$4:$I$6,3,FALSE),"")</f>
        <v>3</v>
      </c>
      <c r="O605" s="5">
        <f t="shared" si="18"/>
        <v>2706</v>
      </c>
      <c r="P605" s="5">
        <f t="shared" si="19"/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</row>
    <row r="606" spans="1:22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2" t="s">
        <v>991</v>
      </c>
      <c r="H606" s="2" t="s">
        <v>872</v>
      </c>
      <c r="I606" s="2" t="s">
        <v>874</v>
      </c>
      <c r="J606" s="5" t="s">
        <v>1197</v>
      </c>
      <c r="K606" s="5">
        <v>3686</v>
      </c>
      <c r="L606" s="5">
        <v>2401</v>
      </c>
      <c r="M606" s="5" t="s">
        <v>925</v>
      </c>
      <c r="N606" s="18">
        <f>_xlfn.IFNA(HLOOKUP(C606,'Year of Experience'!$A$4:$I$6,3,FALSE),"")</f>
        <v>10</v>
      </c>
      <c r="O606" s="5">
        <f t="shared" si="18"/>
        <v>7203</v>
      </c>
      <c r="P606" s="5">
        <f t="shared" si="19"/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</row>
    <row r="607" spans="1:22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2" t="s">
        <v>991</v>
      </c>
      <c r="H607" s="2" t="s">
        <v>872</v>
      </c>
      <c r="I607" s="2" t="s">
        <v>874</v>
      </c>
      <c r="J607" s="5" t="s">
        <v>1077</v>
      </c>
      <c r="K607" s="5">
        <v>4307</v>
      </c>
      <c r="L607" s="5">
        <v>1503</v>
      </c>
      <c r="M607" s="5" t="s">
        <v>918</v>
      </c>
      <c r="N607" s="18">
        <f>_xlfn.IFNA(HLOOKUP(C607,'Year of Experience'!$A$4:$I$6,3,FALSE),"")</f>
        <v>8</v>
      </c>
      <c r="O607" s="5">
        <f t="shared" si="18"/>
        <v>4509</v>
      </c>
      <c r="P607" s="5">
        <f t="shared" si="19"/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</row>
    <row r="608" spans="1:22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2" t="s">
        <v>991</v>
      </c>
      <c r="H608" s="2" t="s">
        <v>872</v>
      </c>
      <c r="I608" s="2" t="s">
        <v>874</v>
      </c>
      <c r="J608" s="5" t="s">
        <v>1130</v>
      </c>
      <c r="K608" s="5">
        <v>3493</v>
      </c>
      <c r="L608" s="5">
        <v>2180</v>
      </c>
      <c r="M608" s="5" t="s">
        <v>918</v>
      </c>
      <c r="N608" s="18">
        <f>_xlfn.IFNA(HLOOKUP(C608,'Year of Experience'!$A$4:$I$6,3,FALSE),"")</f>
        <v>6</v>
      </c>
      <c r="O608" s="5">
        <f t="shared" si="18"/>
        <v>2180</v>
      </c>
      <c r="P608" s="5">
        <f t="shared" si="19"/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</row>
    <row r="609" spans="1:22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2" t="s">
        <v>997</v>
      </c>
      <c r="H609" s="2" t="s">
        <v>896</v>
      </c>
      <c r="I609" s="2" t="s">
        <v>897</v>
      </c>
      <c r="J609" s="5" t="s">
        <v>1099</v>
      </c>
      <c r="K609" s="5">
        <v>3757</v>
      </c>
      <c r="L609" s="5">
        <v>2156</v>
      </c>
      <c r="M609" s="5" t="s">
        <v>918</v>
      </c>
      <c r="N609" s="18">
        <f>_xlfn.IFNA(HLOOKUP(C609,'Year of Experience'!$A$4:$I$6,3,FALSE),"")</f>
        <v>5</v>
      </c>
      <c r="O609" s="5">
        <f t="shared" si="18"/>
        <v>4312</v>
      </c>
      <c r="P609" s="5">
        <f t="shared" si="19"/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</row>
    <row r="610" spans="1:22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2" t="s">
        <v>990</v>
      </c>
      <c r="H610" s="2" t="s">
        <v>868</v>
      </c>
      <c r="I610" s="2" t="s">
        <v>870</v>
      </c>
      <c r="J610" s="5" t="s">
        <v>1136</v>
      </c>
      <c r="K610" s="5">
        <v>4515</v>
      </c>
      <c r="L610" s="5">
        <v>1550</v>
      </c>
      <c r="M610" s="5" t="s">
        <v>925</v>
      </c>
      <c r="N610" s="18">
        <f>_xlfn.IFNA(HLOOKUP(C610,'Year of Experience'!$A$4:$I$6,3,FALSE),"")</f>
        <v>10</v>
      </c>
      <c r="O610" s="5">
        <f t="shared" si="18"/>
        <v>4650</v>
      </c>
      <c r="P610" s="5">
        <f t="shared" si="19"/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</row>
    <row r="611" spans="1:22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2" t="s">
        <v>992</v>
      </c>
      <c r="H611" s="2" t="s">
        <v>864</v>
      </c>
      <c r="I611" s="2" t="s">
        <v>876</v>
      </c>
      <c r="J611" s="5" t="s">
        <v>1131</v>
      </c>
      <c r="K611" s="5">
        <v>2996</v>
      </c>
      <c r="L611" s="5">
        <v>1641</v>
      </c>
      <c r="M611" s="5" t="s">
        <v>918</v>
      </c>
      <c r="N611" s="18">
        <f>_xlfn.IFNA(HLOOKUP(C611,'Year of Experience'!$A$4:$I$6,3,FALSE),"")</f>
        <v>10</v>
      </c>
      <c r="O611" s="5">
        <f t="shared" si="18"/>
        <v>1641</v>
      </c>
      <c r="P611" s="5">
        <f t="shared" si="19"/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</row>
    <row r="612" spans="1:22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2" t="s">
        <v>1001</v>
      </c>
      <c r="H612" s="2" t="s">
        <v>910</v>
      </c>
      <c r="I612" s="2" t="s">
        <v>912</v>
      </c>
      <c r="J612" s="5" t="s">
        <v>1117</v>
      </c>
      <c r="K612" s="5">
        <v>3408</v>
      </c>
      <c r="L612" s="5">
        <v>1465</v>
      </c>
      <c r="M612" s="5" t="s">
        <v>918</v>
      </c>
      <c r="N612" s="18">
        <f>_xlfn.IFNA(HLOOKUP(C612,'Year of Experience'!$A$4:$I$6,3,FALSE),"")</f>
        <v>6</v>
      </c>
      <c r="O612" s="5">
        <f t="shared" si="18"/>
        <v>1465</v>
      </c>
      <c r="P612" s="5">
        <f t="shared" si="19"/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</row>
    <row r="613" spans="1:22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2" t="s">
        <v>996</v>
      </c>
      <c r="H613" s="2" t="s">
        <v>892</v>
      </c>
      <c r="I613" s="2" t="s">
        <v>894</v>
      </c>
      <c r="J613" s="5" t="s">
        <v>1214</v>
      </c>
      <c r="K613" s="5">
        <v>4309</v>
      </c>
      <c r="L613" s="5">
        <v>1779</v>
      </c>
      <c r="M613" s="5" t="s">
        <v>918</v>
      </c>
      <c r="N613" s="18">
        <f>_xlfn.IFNA(HLOOKUP(C613,'Year of Experience'!$A$4:$I$6,3,FALSE),"")</f>
        <v>10</v>
      </c>
      <c r="O613" s="5">
        <f t="shared" si="18"/>
        <v>1779</v>
      </c>
      <c r="P613" s="5">
        <f t="shared" si="19"/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</row>
    <row r="614" spans="1:22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2" t="s">
        <v>1562</v>
      </c>
      <c r="H614" s="2" t="s">
        <v>864</v>
      </c>
      <c r="I614" s="2" t="s">
        <v>866</v>
      </c>
      <c r="J614" s="5" t="s">
        <v>1160</v>
      </c>
      <c r="K614" s="5">
        <v>4646</v>
      </c>
      <c r="L614" s="5">
        <v>1846</v>
      </c>
      <c r="M614" s="5" t="s">
        <v>923</v>
      </c>
      <c r="N614" s="18">
        <f>_xlfn.IFNA(HLOOKUP(C614,'Year of Experience'!$A$4:$I$6,3,FALSE),"")</f>
        <v>5</v>
      </c>
      <c r="O614" s="5">
        <f t="shared" si="18"/>
        <v>1846</v>
      </c>
      <c r="P614" s="5">
        <f t="shared" si="19"/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</row>
    <row r="615" spans="1:22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2" t="s">
        <v>1561</v>
      </c>
      <c r="H615" s="2" t="s">
        <v>882</v>
      </c>
      <c r="I615" s="2" t="s">
        <v>884</v>
      </c>
      <c r="J615" s="5" t="s">
        <v>1027</v>
      </c>
      <c r="K615" s="5">
        <v>4239</v>
      </c>
      <c r="L615" s="5">
        <v>1860</v>
      </c>
      <c r="M615" s="5" t="s">
        <v>918</v>
      </c>
      <c r="N615" s="18">
        <f>_xlfn.IFNA(HLOOKUP(C615,'Year of Experience'!$A$4:$I$6,3,FALSE),"")</f>
        <v>3</v>
      </c>
      <c r="O615" s="5">
        <f t="shared" si="18"/>
        <v>3720</v>
      </c>
      <c r="P615" s="5">
        <f t="shared" si="19"/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</row>
    <row r="616" spans="1:22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2" t="s">
        <v>990</v>
      </c>
      <c r="H616" s="2" t="s">
        <v>868</v>
      </c>
      <c r="I616" s="2" t="s">
        <v>870</v>
      </c>
      <c r="J616" s="5" t="s">
        <v>965</v>
      </c>
      <c r="K616" s="5">
        <v>4531</v>
      </c>
      <c r="L616" s="5">
        <v>1566</v>
      </c>
      <c r="M616" s="5" t="s">
        <v>918</v>
      </c>
      <c r="N616" s="18">
        <f>_xlfn.IFNA(HLOOKUP(C616,'Year of Experience'!$A$4:$I$6,3,FALSE),"")</f>
        <v>5</v>
      </c>
      <c r="O616" s="5">
        <f t="shared" si="18"/>
        <v>4698</v>
      </c>
      <c r="P616" s="5">
        <f t="shared" si="19"/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</row>
    <row r="617" spans="1:22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2" t="s">
        <v>999</v>
      </c>
      <c r="H617" s="2" t="s">
        <v>903</v>
      </c>
      <c r="I617" s="2" t="s">
        <v>904</v>
      </c>
      <c r="J617" s="5" t="s">
        <v>1114</v>
      </c>
      <c r="K617" s="5">
        <v>2856</v>
      </c>
      <c r="L617" s="5">
        <v>1780</v>
      </c>
      <c r="M617" s="5" t="s">
        <v>918</v>
      </c>
      <c r="N617" s="18">
        <f>_xlfn.IFNA(HLOOKUP(C617,'Year of Experience'!$A$4:$I$6,3,FALSE),"")</f>
        <v>10</v>
      </c>
      <c r="O617" s="5">
        <f t="shared" si="18"/>
        <v>1780</v>
      </c>
      <c r="P617" s="5">
        <f t="shared" si="19"/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</row>
    <row r="618" spans="1:22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2" t="s">
        <v>994</v>
      </c>
      <c r="H618" s="2" t="s">
        <v>886</v>
      </c>
      <c r="I618" s="2" t="s">
        <v>887</v>
      </c>
      <c r="J618" s="5" t="s">
        <v>1043</v>
      </c>
      <c r="K618" s="5">
        <v>2706</v>
      </c>
      <c r="L618" s="5">
        <v>2310</v>
      </c>
      <c r="M618" s="5" t="s">
        <v>918</v>
      </c>
      <c r="N618" s="18">
        <f>_xlfn.IFNA(HLOOKUP(C618,'Year of Experience'!$A$4:$I$6,3,FALSE),"")</f>
        <v>6</v>
      </c>
      <c r="O618" s="5">
        <f t="shared" si="18"/>
        <v>4620</v>
      </c>
      <c r="P618" s="5">
        <f t="shared" si="19"/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</row>
    <row r="619" spans="1:22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2" t="s">
        <v>994</v>
      </c>
      <c r="H619" s="2" t="s">
        <v>886</v>
      </c>
      <c r="I619" s="2" t="s">
        <v>887</v>
      </c>
      <c r="J619" s="5" t="s">
        <v>1085</v>
      </c>
      <c r="K619" s="5">
        <v>4239</v>
      </c>
      <c r="L619" s="5">
        <v>1749</v>
      </c>
      <c r="M619" s="5" t="s">
        <v>925</v>
      </c>
      <c r="N619" s="18" t="str">
        <f>_xlfn.IFNA(HLOOKUP(C619,'Year of Experience'!$A$4:$I$6,3,FALSE),"")</f>
        <v/>
      </c>
      <c r="O619" s="5">
        <f t="shared" si="18"/>
        <v>3498</v>
      </c>
      <c r="P619" s="5">
        <f t="shared" si="19"/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</row>
    <row r="620" spans="1:22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2" t="s">
        <v>990</v>
      </c>
      <c r="H620" s="2" t="s">
        <v>868</v>
      </c>
      <c r="I620" s="2" t="s">
        <v>870</v>
      </c>
      <c r="J620" s="5" t="s">
        <v>1184</v>
      </c>
      <c r="K620" s="5">
        <v>4399</v>
      </c>
      <c r="L620" s="5">
        <v>2093</v>
      </c>
      <c r="M620" s="5" t="s">
        <v>918</v>
      </c>
      <c r="N620" s="18">
        <f>_xlfn.IFNA(HLOOKUP(C620,'Year of Experience'!$A$4:$I$6,3,FALSE),"")</f>
        <v>4</v>
      </c>
      <c r="O620" s="5">
        <f t="shared" si="18"/>
        <v>2093</v>
      </c>
      <c r="P620" s="5">
        <f t="shared" si="19"/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</row>
    <row r="621" spans="1:22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2" t="s">
        <v>1562</v>
      </c>
      <c r="H621" s="2" t="s">
        <v>864</v>
      </c>
      <c r="I621" s="2" t="s">
        <v>866</v>
      </c>
      <c r="J621" s="5" t="s">
        <v>1028</v>
      </c>
      <c r="K621" s="5">
        <v>4051</v>
      </c>
      <c r="L621" s="5">
        <v>1962</v>
      </c>
      <c r="M621" s="5" t="s">
        <v>925</v>
      </c>
      <c r="N621" s="18" t="str">
        <f>_xlfn.IFNA(HLOOKUP(C621,'Year of Experience'!$A$4:$I$6,3,FALSE),"")</f>
        <v/>
      </c>
      <c r="O621" s="5">
        <f t="shared" si="18"/>
        <v>5886</v>
      </c>
      <c r="P621" s="5">
        <f t="shared" si="19"/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</row>
    <row r="622" spans="1:22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2" t="s">
        <v>994</v>
      </c>
      <c r="H622" s="2" t="s">
        <v>886</v>
      </c>
      <c r="I622" s="2" t="s">
        <v>887</v>
      </c>
      <c r="J622" s="5" t="s">
        <v>983</v>
      </c>
      <c r="K622" s="5">
        <v>4325</v>
      </c>
      <c r="L622" s="5">
        <v>1734</v>
      </c>
      <c r="M622" s="5" t="s">
        <v>925</v>
      </c>
      <c r="N622" s="18">
        <f>_xlfn.IFNA(HLOOKUP(C622,'Year of Experience'!$A$4:$I$6,3,FALSE),"")</f>
        <v>6</v>
      </c>
      <c r="O622" s="5">
        <f t="shared" si="18"/>
        <v>1734</v>
      </c>
      <c r="P622" s="5">
        <f t="shared" si="19"/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</row>
    <row r="623" spans="1:22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2" t="s">
        <v>998</v>
      </c>
      <c r="H623" s="2" t="s">
        <v>899</v>
      </c>
      <c r="I623" s="2" t="s">
        <v>901</v>
      </c>
      <c r="J623" s="5" t="s">
        <v>1168</v>
      </c>
      <c r="K623" s="5">
        <v>3575</v>
      </c>
      <c r="L623" s="5">
        <v>1937</v>
      </c>
      <c r="M623" s="5" t="s">
        <v>918</v>
      </c>
      <c r="N623" s="18">
        <f>_xlfn.IFNA(HLOOKUP(C623,'Year of Experience'!$A$4:$I$6,3,FALSE),"")</f>
        <v>10</v>
      </c>
      <c r="O623" s="5">
        <f t="shared" si="18"/>
        <v>3874</v>
      </c>
      <c r="P623" s="5">
        <f t="shared" si="19"/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</row>
    <row r="624" spans="1:22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2" t="s">
        <v>999</v>
      </c>
      <c r="H624" s="2" t="s">
        <v>903</v>
      </c>
      <c r="I624" s="2" t="s">
        <v>904</v>
      </c>
      <c r="J624" s="5" t="s">
        <v>953</v>
      </c>
      <c r="K624" s="5">
        <v>3048</v>
      </c>
      <c r="L624" s="5">
        <v>1616</v>
      </c>
      <c r="M624" s="5" t="s">
        <v>925</v>
      </c>
      <c r="N624" s="18">
        <f>_xlfn.IFNA(HLOOKUP(C624,'Year of Experience'!$A$4:$I$6,3,FALSE),"")</f>
        <v>5</v>
      </c>
      <c r="O624" s="5">
        <f t="shared" si="18"/>
        <v>3232</v>
      </c>
      <c r="P624" s="5">
        <f t="shared" si="19"/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</row>
    <row r="625" spans="1:22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2" t="s">
        <v>999</v>
      </c>
      <c r="H625" s="2" t="s">
        <v>903</v>
      </c>
      <c r="I625" s="2" t="s">
        <v>904</v>
      </c>
      <c r="J625" s="5" t="s">
        <v>982</v>
      </c>
      <c r="K625" s="5">
        <v>2803</v>
      </c>
      <c r="L625" s="5">
        <v>1344</v>
      </c>
      <c r="M625" s="5" t="s">
        <v>918</v>
      </c>
      <c r="N625" s="18">
        <f>_xlfn.IFNA(HLOOKUP(C625,'Year of Experience'!$A$4:$I$6,3,FALSE),"")</f>
        <v>6</v>
      </c>
      <c r="O625" s="5">
        <f t="shared" si="18"/>
        <v>1344</v>
      </c>
      <c r="P625" s="5">
        <f t="shared" si="19"/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</row>
    <row r="626" spans="1:22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2" t="s">
        <v>1562</v>
      </c>
      <c r="H626" s="2" t="s">
        <v>864</v>
      </c>
      <c r="I626" s="2" t="s">
        <v>866</v>
      </c>
      <c r="J626" s="5" t="s">
        <v>1198</v>
      </c>
      <c r="K626" s="5">
        <v>3330</v>
      </c>
      <c r="L626" s="5">
        <v>2283</v>
      </c>
      <c r="M626" s="5" t="s">
        <v>918</v>
      </c>
      <c r="N626" s="18">
        <f>_xlfn.IFNA(HLOOKUP(C626,'Year of Experience'!$A$4:$I$6,3,FALSE),"")</f>
        <v>3</v>
      </c>
      <c r="O626" s="5">
        <f t="shared" si="18"/>
        <v>2283</v>
      </c>
      <c r="P626" s="5">
        <f t="shared" si="19"/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</row>
    <row r="627" spans="1:22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2" t="s">
        <v>990</v>
      </c>
      <c r="H627" s="2" t="s">
        <v>868</v>
      </c>
      <c r="I627" s="2" t="s">
        <v>870</v>
      </c>
      <c r="J627" s="5" t="s">
        <v>1232</v>
      </c>
      <c r="K627" s="5">
        <v>3514</v>
      </c>
      <c r="L627" s="5">
        <v>1257</v>
      </c>
      <c r="M627" s="5" t="s">
        <v>918</v>
      </c>
      <c r="N627" s="18" t="str">
        <f>_xlfn.IFNA(HLOOKUP(C627,'Year of Experience'!$A$4:$I$6,3,FALSE),"")</f>
        <v/>
      </c>
      <c r="O627" s="5">
        <f t="shared" si="18"/>
        <v>2514</v>
      </c>
      <c r="P627" s="5">
        <f t="shared" si="19"/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</row>
    <row r="628" spans="1:22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2" t="s">
        <v>996</v>
      </c>
      <c r="H628" s="2" t="s">
        <v>892</v>
      </c>
      <c r="I628" s="2" t="s">
        <v>894</v>
      </c>
      <c r="J628" s="5" t="s">
        <v>961</v>
      </c>
      <c r="K628" s="5">
        <v>3282</v>
      </c>
      <c r="L628" s="5">
        <v>1654</v>
      </c>
      <c r="M628" s="5" t="s">
        <v>925</v>
      </c>
      <c r="N628" s="18">
        <f>_xlfn.IFNA(HLOOKUP(C628,'Year of Experience'!$A$4:$I$6,3,FALSE),"")</f>
        <v>3</v>
      </c>
      <c r="O628" s="5">
        <f t="shared" si="18"/>
        <v>1654</v>
      </c>
      <c r="P628" s="5">
        <f t="shared" si="19"/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</row>
    <row r="629" spans="1:22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2" t="s">
        <v>993</v>
      </c>
      <c r="H629" s="2" t="s">
        <v>878</v>
      </c>
      <c r="I629" s="2" t="s">
        <v>880</v>
      </c>
      <c r="J629" s="5" t="s">
        <v>1177</v>
      </c>
      <c r="K629" s="5">
        <v>3553</v>
      </c>
      <c r="L629" s="5">
        <v>2174</v>
      </c>
      <c r="M629" s="5" t="s">
        <v>920</v>
      </c>
      <c r="N629" s="18">
        <f>_xlfn.IFNA(HLOOKUP(C629,'Year of Experience'!$A$4:$I$6,3,FALSE),"")</f>
        <v>3</v>
      </c>
      <c r="O629" s="5">
        <f t="shared" si="18"/>
        <v>2174</v>
      </c>
      <c r="P629" s="5">
        <f t="shared" si="19"/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</row>
    <row r="630" spans="1:22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2" t="s">
        <v>996</v>
      </c>
      <c r="H630" s="2" t="s">
        <v>892</v>
      </c>
      <c r="I630" s="2" t="s">
        <v>894</v>
      </c>
      <c r="J630" s="5" t="s">
        <v>1217</v>
      </c>
      <c r="K630" s="5">
        <v>4542</v>
      </c>
      <c r="L630" s="5">
        <v>1226</v>
      </c>
      <c r="M630" s="5" t="s">
        <v>923</v>
      </c>
      <c r="N630" s="18">
        <f>_xlfn.IFNA(HLOOKUP(C630,'Year of Experience'!$A$4:$I$6,3,FALSE),"")</f>
        <v>4</v>
      </c>
      <c r="O630" s="5">
        <f t="shared" si="18"/>
        <v>3678</v>
      </c>
      <c r="P630" s="5">
        <f t="shared" si="19"/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</row>
    <row r="631" spans="1:22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2" t="s">
        <v>994</v>
      </c>
      <c r="H631" s="2" t="s">
        <v>886</v>
      </c>
      <c r="I631" s="2" t="s">
        <v>887</v>
      </c>
      <c r="J631" s="5" t="s">
        <v>1021</v>
      </c>
      <c r="K631" s="5">
        <v>3788</v>
      </c>
      <c r="L631" s="5">
        <v>2170</v>
      </c>
      <c r="M631" s="5" t="s">
        <v>923</v>
      </c>
      <c r="N631" s="18">
        <f>_xlfn.IFNA(HLOOKUP(C631,'Year of Experience'!$A$4:$I$6,3,FALSE),"")</f>
        <v>3</v>
      </c>
      <c r="O631" s="5">
        <f t="shared" si="18"/>
        <v>2170</v>
      </c>
      <c r="P631" s="5">
        <f t="shared" si="19"/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</row>
    <row r="632" spans="1:22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2" t="s">
        <v>999</v>
      </c>
      <c r="H632" s="2" t="s">
        <v>903</v>
      </c>
      <c r="I632" s="2" t="s">
        <v>904</v>
      </c>
      <c r="J632" s="5" t="s">
        <v>1129</v>
      </c>
      <c r="K632" s="5">
        <v>4757</v>
      </c>
      <c r="L632" s="5">
        <v>1534</v>
      </c>
      <c r="M632" s="5" t="s">
        <v>918</v>
      </c>
      <c r="N632" s="18" t="str">
        <f>_xlfn.IFNA(HLOOKUP(C632,'Year of Experience'!$A$4:$I$6,3,FALSE),"")</f>
        <v/>
      </c>
      <c r="O632" s="5">
        <f t="shared" si="18"/>
        <v>1534</v>
      </c>
      <c r="P632" s="5">
        <f t="shared" si="19"/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</row>
    <row r="633" spans="1:22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2" t="s">
        <v>995</v>
      </c>
      <c r="H633" s="2" t="s">
        <v>889</v>
      </c>
      <c r="I633" s="2" t="s">
        <v>890</v>
      </c>
      <c r="J633" s="5" t="s">
        <v>1068</v>
      </c>
      <c r="K633" s="5">
        <v>3646</v>
      </c>
      <c r="L633" s="5">
        <v>1603</v>
      </c>
      <c r="M633" s="5" t="s">
        <v>925</v>
      </c>
      <c r="N633" s="18">
        <f>_xlfn.IFNA(HLOOKUP(C633,'Year of Experience'!$A$4:$I$6,3,FALSE),"")</f>
        <v>3</v>
      </c>
      <c r="O633" s="5">
        <f t="shared" si="18"/>
        <v>3206</v>
      </c>
      <c r="P633" s="5">
        <f t="shared" si="19"/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</row>
    <row r="634" spans="1:22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2" t="s">
        <v>998</v>
      </c>
      <c r="H634" s="2" t="s">
        <v>899</v>
      </c>
      <c r="I634" s="2" t="s">
        <v>901</v>
      </c>
      <c r="J634" s="5" t="s">
        <v>1026</v>
      </c>
      <c r="K634" s="5">
        <v>2887</v>
      </c>
      <c r="L634" s="5">
        <v>1491</v>
      </c>
      <c r="M634" s="5" t="s">
        <v>918</v>
      </c>
      <c r="N634" s="18">
        <f>_xlfn.IFNA(HLOOKUP(C634,'Year of Experience'!$A$4:$I$6,3,FALSE),"")</f>
        <v>10</v>
      </c>
      <c r="O634" s="5">
        <f t="shared" si="18"/>
        <v>1491</v>
      </c>
      <c r="P634" s="5">
        <f t="shared" si="19"/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</row>
    <row r="635" spans="1:22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2" t="s">
        <v>991</v>
      </c>
      <c r="H635" s="2" t="s">
        <v>872</v>
      </c>
      <c r="I635" s="2" t="s">
        <v>874</v>
      </c>
      <c r="J635" s="5" t="s">
        <v>1031</v>
      </c>
      <c r="K635" s="5">
        <v>2808</v>
      </c>
      <c r="L635" s="5">
        <v>1759</v>
      </c>
      <c r="M635" s="5" t="s">
        <v>920</v>
      </c>
      <c r="N635" s="18" t="str">
        <f>_xlfn.IFNA(HLOOKUP(C635,'Year of Experience'!$A$4:$I$6,3,FALSE),"")</f>
        <v/>
      </c>
      <c r="O635" s="5">
        <f t="shared" si="18"/>
        <v>1759</v>
      </c>
      <c r="P635" s="5">
        <f t="shared" si="19"/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</row>
    <row r="636" spans="1:22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2" t="s">
        <v>1000</v>
      </c>
      <c r="H636" s="2" t="s">
        <v>906</v>
      </c>
      <c r="I636" s="2" t="s">
        <v>908</v>
      </c>
      <c r="J636" s="5" t="s">
        <v>1020</v>
      </c>
      <c r="K636" s="5">
        <v>4477</v>
      </c>
      <c r="L636" s="5">
        <v>1589</v>
      </c>
      <c r="M636" s="5" t="s">
        <v>918</v>
      </c>
      <c r="N636" s="18">
        <f>_xlfn.IFNA(HLOOKUP(C636,'Year of Experience'!$A$4:$I$6,3,FALSE),"")</f>
        <v>8</v>
      </c>
      <c r="O636" s="5">
        <f t="shared" si="18"/>
        <v>1589</v>
      </c>
      <c r="P636" s="5">
        <f t="shared" si="19"/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</row>
    <row r="637" spans="1:22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2" t="s">
        <v>1561</v>
      </c>
      <c r="H637" s="2" t="s">
        <v>882</v>
      </c>
      <c r="I637" s="2" t="s">
        <v>884</v>
      </c>
      <c r="J637" s="5" t="s">
        <v>1099</v>
      </c>
      <c r="K637" s="5">
        <v>3757</v>
      </c>
      <c r="L637" s="5">
        <v>2156</v>
      </c>
      <c r="M637" s="5" t="s">
        <v>918</v>
      </c>
      <c r="N637" s="18">
        <f>_xlfn.IFNA(HLOOKUP(C637,'Year of Experience'!$A$4:$I$6,3,FALSE),"")</f>
        <v>10</v>
      </c>
      <c r="O637" s="5">
        <f t="shared" si="18"/>
        <v>4312</v>
      </c>
      <c r="P637" s="5">
        <f t="shared" si="19"/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</row>
    <row r="638" spans="1:22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2" t="s">
        <v>991</v>
      </c>
      <c r="H638" s="2" t="s">
        <v>872</v>
      </c>
      <c r="I638" s="2" t="s">
        <v>874</v>
      </c>
      <c r="J638" s="5" t="s">
        <v>959</v>
      </c>
      <c r="K638" s="5">
        <v>4305</v>
      </c>
      <c r="L638" s="5">
        <v>2027</v>
      </c>
      <c r="M638" s="5" t="s">
        <v>923</v>
      </c>
      <c r="N638" s="18">
        <f>_xlfn.IFNA(HLOOKUP(C638,'Year of Experience'!$A$4:$I$6,3,FALSE),"")</f>
        <v>4</v>
      </c>
      <c r="O638" s="5">
        <f t="shared" si="18"/>
        <v>4054</v>
      </c>
      <c r="P638" s="5">
        <f t="shared" si="19"/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</row>
    <row r="639" spans="1:22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2" t="s">
        <v>996</v>
      </c>
      <c r="H639" s="2" t="s">
        <v>892</v>
      </c>
      <c r="I639" s="2" t="s">
        <v>894</v>
      </c>
      <c r="J639" s="5" t="s">
        <v>960</v>
      </c>
      <c r="K639" s="5">
        <v>4719</v>
      </c>
      <c r="L639" s="5">
        <v>2043</v>
      </c>
      <c r="M639" s="5" t="s">
        <v>918</v>
      </c>
      <c r="N639" s="18">
        <f>_xlfn.IFNA(HLOOKUP(C639,'Year of Experience'!$A$4:$I$6,3,FALSE),"")</f>
        <v>4</v>
      </c>
      <c r="O639" s="5">
        <f t="shared" si="18"/>
        <v>6129</v>
      </c>
      <c r="P639" s="5">
        <f t="shared" si="19"/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</row>
    <row r="640" spans="1:22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2" t="s">
        <v>1001</v>
      </c>
      <c r="H640" s="2" t="s">
        <v>910</v>
      </c>
      <c r="I640" s="2" t="s">
        <v>912</v>
      </c>
      <c r="J640" s="5" t="s">
        <v>980</v>
      </c>
      <c r="K640" s="5">
        <v>3859</v>
      </c>
      <c r="L640" s="5">
        <v>1465</v>
      </c>
      <c r="M640" s="5" t="s">
        <v>925</v>
      </c>
      <c r="N640" s="18" t="str">
        <f>_xlfn.IFNA(HLOOKUP(C640,'Year of Experience'!$A$4:$I$6,3,FALSE),"")</f>
        <v/>
      </c>
      <c r="O640" s="5">
        <f t="shared" si="18"/>
        <v>1465</v>
      </c>
      <c r="P640" s="5">
        <f t="shared" si="19"/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</row>
    <row r="641" spans="1:22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2" t="s">
        <v>999</v>
      </c>
      <c r="H641" s="2" t="s">
        <v>903</v>
      </c>
      <c r="I641" s="2" t="s">
        <v>904</v>
      </c>
      <c r="J641" s="5" t="s">
        <v>1163</v>
      </c>
      <c r="K641" s="5">
        <v>4574</v>
      </c>
      <c r="L641" s="5">
        <v>2068</v>
      </c>
      <c r="M641" s="5" t="s">
        <v>918</v>
      </c>
      <c r="N641" s="18">
        <f>_xlfn.IFNA(HLOOKUP(C641,'Year of Experience'!$A$4:$I$6,3,FALSE),"")</f>
        <v>4</v>
      </c>
      <c r="O641" s="5">
        <f t="shared" si="18"/>
        <v>4136</v>
      </c>
      <c r="P641" s="5">
        <f t="shared" si="19"/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</row>
    <row r="642" spans="1:22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2" t="s">
        <v>993</v>
      </c>
      <c r="H642" s="2" t="s">
        <v>878</v>
      </c>
      <c r="I642" s="2" t="s">
        <v>880</v>
      </c>
      <c r="J642" s="5" t="s">
        <v>1163</v>
      </c>
      <c r="K642" s="5">
        <v>4574</v>
      </c>
      <c r="L642" s="5">
        <v>2068</v>
      </c>
      <c r="M642" s="5" t="s">
        <v>918</v>
      </c>
      <c r="N642" s="18">
        <f>_xlfn.IFNA(HLOOKUP(C642,'Year of Experience'!$A$4:$I$6,3,FALSE),"")</f>
        <v>5</v>
      </c>
      <c r="O642" s="5">
        <f t="shared" si="18"/>
        <v>4136</v>
      </c>
      <c r="P642" s="5">
        <f t="shared" si="19"/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</row>
    <row r="643" spans="1:22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2" t="s">
        <v>994</v>
      </c>
      <c r="H643" s="2" t="s">
        <v>886</v>
      </c>
      <c r="I643" s="2" t="s">
        <v>887</v>
      </c>
      <c r="J643" s="5" t="s">
        <v>1154</v>
      </c>
      <c r="K643" s="5">
        <v>4643</v>
      </c>
      <c r="L643" s="5">
        <v>1549</v>
      </c>
      <c r="M643" s="5" t="s">
        <v>918</v>
      </c>
      <c r="N643" s="18">
        <f>_xlfn.IFNA(HLOOKUP(C643,'Year of Experience'!$A$4:$I$6,3,FALSE),"")</f>
        <v>5</v>
      </c>
      <c r="O643" s="5">
        <f t="shared" ref="O643:O706" si="20">L643*F643</f>
        <v>4647</v>
      </c>
      <c r="P643" s="5">
        <f t="shared" ref="P643:P706" si="21">K643*F643</f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</row>
    <row r="644" spans="1:22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2" t="s">
        <v>998</v>
      </c>
      <c r="H644" s="2" t="s">
        <v>899</v>
      </c>
      <c r="I644" s="2" t="s">
        <v>901</v>
      </c>
      <c r="J644" s="5" t="s">
        <v>1133</v>
      </c>
      <c r="K644" s="5">
        <v>3473</v>
      </c>
      <c r="L644" s="5">
        <v>1493</v>
      </c>
      <c r="M644" s="5" t="s">
        <v>923</v>
      </c>
      <c r="N644" s="18" t="str">
        <f>_xlfn.IFNA(HLOOKUP(C644,'Year of Experience'!$A$4:$I$6,3,FALSE),"")</f>
        <v/>
      </c>
      <c r="O644" s="5">
        <f t="shared" si="20"/>
        <v>1493</v>
      </c>
      <c r="P644" s="5">
        <f t="shared" si="21"/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</row>
    <row r="645" spans="1:22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2" t="s">
        <v>1002</v>
      </c>
      <c r="H645" s="2" t="s">
        <v>914</v>
      </c>
      <c r="I645" s="2" t="s">
        <v>915</v>
      </c>
      <c r="J645" s="5" t="s">
        <v>1200</v>
      </c>
      <c r="K645" s="5">
        <v>4484</v>
      </c>
      <c r="L645" s="5">
        <v>2146</v>
      </c>
      <c r="M645" s="5" t="s">
        <v>918</v>
      </c>
      <c r="N645" s="18">
        <f>_xlfn.IFNA(HLOOKUP(C645,'Year of Experience'!$A$4:$I$6,3,FALSE),"")</f>
        <v>10</v>
      </c>
      <c r="O645" s="5">
        <f t="shared" si="20"/>
        <v>2146</v>
      </c>
      <c r="P645" s="5">
        <f t="shared" si="21"/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</row>
    <row r="646" spans="1:22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2" t="s">
        <v>990</v>
      </c>
      <c r="H646" s="2" t="s">
        <v>868</v>
      </c>
      <c r="I646" s="2" t="s">
        <v>870</v>
      </c>
      <c r="J646" s="5" t="s">
        <v>1215</v>
      </c>
      <c r="K646" s="5">
        <v>4092</v>
      </c>
      <c r="L646" s="5">
        <v>1482</v>
      </c>
      <c r="M646" s="5" t="s">
        <v>923</v>
      </c>
      <c r="N646" s="18">
        <f>_xlfn.IFNA(HLOOKUP(C646,'Year of Experience'!$A$4:$I$6,3,FALSE),"")</f>
        <v>4</v>
      </c>
      <c r="O646" s="5">
        <f t="shared" si="20"/>
        <v>2964</v>
      </c>
      <c r="P646" s="5">
        <f t="shared" si="21"/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</row>
    <row r="647" spans="1:22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2" t="s">
        <v>994</v>
      </c>
      <c r="H647" s="2" t="s">
        <v>886</v>
      </c>
      <c r="I647" s="2" t="s">
        <v>887</v>
      </c>
      <c r="J647" s="5" t="s">
        <v>963</v>
      </c>
      <c r="K647" s="5">
        <v>2814</v>
      </c>
      <c r="L647" s="5">
        <v>2437</v>
      </c>
      <c r="M647" s="5" t="s">
        <v>918</v>
      </c>
      <c r="N647" s="18" t="str">
        <f>_xlfn.IFNA(HLOOKUP(C647,'Year of Experience'!$A$4:$I$6,3,FALSE),"")</f>
        <v/>
      </c>
      <c r="O647" s="5">
        <f t="shared" si="20"/>
        <v>2437</v>
      </c>
      <c r="P647" s="5">
        <f t="shared" si="21"/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</row>
    <row r="648" spans="1:22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2" t="s">
        <v>1561</v>
      </c>
      <c r="H648" s="2" t="s">
        <v>882</v>
      </c>
      <c r="I648" s="2" t="s">
        <v>884</v>
      </c>
      <c r="J648" s="5" t="s">
        <v>1234</v>
      </c>
      <c r="K648" s="5">
        <v>3626</v>
      </c>
      <c r="L648" s="5">
        <v>1590</v>
      </c>
      <c r="M648" s="5" t="s">
        <v>918</v>
      </c>
      <c r="N648" s="18" t="str">
        <f>_xlfn.IFNA(HLOOKUP(C648,'Year of Experience'!$A$4:$I$6,3,FALSE),"")</f>
        <v/>
      </c>
      <c r="O648" s="5">
        <f t="shared" si="20"/>
        <v>3180</v>
      </c>
      <c r="P648" s="5">
        <f t="shared" si="21"/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</row>
    <row r="649" spans="1:22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2" t="s">
        <v>995</v>
      </c>
      <c r="H649" s="2" t="s">
        <v>889</v>
      </c>
      <c r="I649" s="2" t="s">
        <v>890</v>
      </c>
      <c r="J649" s="5" t="s">
        <v>938</v>
      </c>
      <c r="K649" s="5">
        <v>4190</v>
      </c>
      <c r="L649" s="5">
        <v>1817</v>
      </c>
      <c r="M649" s="5" t="s">
        <v>918</v>
      </c>
      <c r="N649" s="18">
        <f>_xlfn.IFNA(HLOOKUP(C649,'Year of Experience'!$A$4:$I$6,3,FALSE),"")</f>
        <v>3</v>
      </c>
      <c r="O649" s="5">
        <f t="shared" si="20"/>
        <v>1817</v>
      </c>
      <c r="P649" s="5">
        <f t="shared" si="21"/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</row>
    <row r="650" spans="1:22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2" t="s">
        <v>1000</v>
      </c>
      <c r="H650" s="2" t="s">
        <v>906</v>
      </c>
      <c r="I650" s="2" t="s">
        <v>908</v>
      </c>
      <c r="J650" s="5" t="s">
        <v>977</v>
      </c>
      <c r="K650" s="5">
        <v>2912</v>
      </c>
      <c r="L650" s="5">
        <v>2328</v>
      </c>
      <c r="M650" s="5" t="s">
        <v>925</v>
      </c>
      <c r="N650" s="18">
        <f>_xlfn.IFNA(HLOOKUP(C650,'Year of Experience'!$A$4:$I$6,3,FALSE),"")</f>
        <v>8</v>
      </c>
      <c r="O650" s="5">
        <f t="shared" si="20"/>
        <v>2328</v>
      </c>
      <c r="P650" s="5">
        <f t="shared" si="21"/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</row>
    <row r="651" spans="1:22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2" t="s">
        <v>994</v>
      </c>
      <c r="H651" s="2" t="s">
        <v>886</v>
      </c>
      <c r="I651" s="2" t="s">
        <v>887</v>
      </c>
      <c r="J651" s="5" t="s">
        <v>1136</v>
      </c>
      <c r="K651" s="5">
        <v>4515</v>
      </c>
      <c r="L651" s="5">
        <v>1550</v>
      </c>
      <c r="M651" s="5" t="s">
        <v>925</v>
      </c>
      <c r="N651" s="18" t="str">
        <f>_xlfn.IFNA(HLOOKUP(C651,'Year of Experience'!$A$4:$I$6,3,FALSE),"")</f>
        <v/>
      </c>
      <c r="O651" s="5">
        <f t="shared" si="20"/>
        <v>3100</v>
      </c>
      <c r="P651" s="5">
        <f t="shared" si="21"/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</row>
    <row r="652" spans="1:22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2" t="s">
        <v>1002</v>
      </c>
      <c r="H652" s="2" t="s">
        <v>914</v>
      </c>
      <c r="I652" s="2" t="s">
        <v>915</v>
      </c>
      <c r="J652" s="5" t="s">
        <v>960</v>
      </c>
      <c r="K652" s="5">
        <v>4719</v>
      </c>
      <c r="L652" s="5">
        <v>2043</v>
      </c>
      <c r="M652" s="5" t="s">
        <v>918</v>
      </c>
      <c r="N652" s="18">
        <f>_xlfn.IFNA(HLOOKUP(C652,'Year of Experience'!$A$4:$I$6,3,FALSE),"")</f>
        <v>4</v>
      </c>
      <c r="O652" s="5">
        <f t="shared" si="20"/>
        <v>4086</v>
      </c>
      <c r="P652" s="5">
        <f t="shared" si="21"/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</row>
    <row r="653" spans="1:22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2" t="s">
        <v>995</v>
      </c>
      <c r="H653" s="2" t="s">
        <v>889</v>
      </c>
      <c r="I653" s="2" t="s">
        <v>890</v>
      </c>
      <c r="J653" s="5" t="s">
        <v>1232</v>
      </c>
      <c r="K653" s="5">
        <v>3514</v>
      </c>
      <c r="L653" s="5">
        <v>1257</v>
      </c>
      <c r="M653" s="5" t="s">
        <v>918</v>
      </c>
      <c r="N653" s="18" t="str">
        <f>_xlfn.IFNA(HLOOKUP(C653,'Year of Experience'!$A$4:$I$6,3,FALSE),"")</f>
        <v/>
      </c>
      <c r="O653" s="5">
        <f t="shared" si="20"/>
        <v>5028</v>
      </c>
      <c r="P653" s="5">
        <f t="shared" si="21"/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</row>
    <row r="654" spans="1:22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2" t="s">
        <v>1562</v>
      </c>
      <c r="H654" s="2" t="s">
        <v>864</v>
      </c>
      <c r="I654" s="2" t="s">
        <v>866</v>
      </c>
      <c r="J654" s="5" t="s">
        <v>926</v>
      </c>
      <c r="K654" s="5">
        <v>3499</v>
      </c>
      <c r="L654" s="5">
        <v>2342</v>
      </c>
      <c r="M654" s="5" t="s">
        <v>918</v>
      </c>
      <c r="N654" s="18">
        <f>_xlfn.IFNA(HLOOKUP(C654,'Year of Experience'!$A$4:$I$6,3,FALSE),"")</f>
        <v>4</v>
      </c>
      <c r="O654" s="5">
        <f t="shared" si="20"/>
        <v>4684</v>
      </c>
      <c r="P654" s="5">
        <f t="shared" si="21"/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</row>
    <row r="655" spans="1:22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2" t="s">
        <v>1562</v>
      </c>
      <c r="H655" s="2" t="s">
        <v>864</v>
      </c>
      <c r="I655" s="2" t="s">
        <v>866</v>
      </c>
      <c r="J655" s="5" t="s">
        <v>1131</v>
      </c>
      <c r="K655" s="5">
        <v>2996</v>
      </c>
      <c r="L655" s="5">
        <v>1641</v>
      </c>
      <c r="M655" s="5" t="s">
        <v>918</v>
      </c>
      <c r="N655" s="18">
        <f>_xlfn.IFNA(HLOOKUP(C655,'Year of Experience'!$A$4:$I$6,3,FALSE),"")</f>
        <v>10</v>
      </c>
      <c r="O655" s="5">
        <f t="shared" si="20"/>
        <v>1641</v>
      </c>
      <c r="P655" s="5">
        <f t="shared" si="21"/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</row>
    <row r="656" spans="1:22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2" t="s">
        <v>995</v>
      </c>
      <c r="H656" s="2" t="s">
        <v>889</v>
      </c>
      <c r="I656" s="2" t="s">
        <v>890</v>
      </c>
      <c r="J656" s="5" t="s">
        <v>924</v>
      </c>
      <c r="K656" s="5">
        <v>4706</v>
      </c>
      <c r="L656" s="5">
        <v>1714</v>
      </c>
      <c r="M656" s="5" t="s">
        <v>923</v>
      </c>
      <c r="N656" s="18">
        <f>_xlfn.IFNA(HLOOKUP(C656,'Year of Experience'!$A$4:$I$6,3,FALSE),"")</f>
        <v>5</v>
      </c>
      <c r="O656" s="5">
        <f t="shared" si="20"/>
        <v>3428</v>
      </c>
      <c r="P656" s="5">
        <f t="shared" si="21"/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</row>
    <row r="657" spans="1:22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2" t="s">
        <v>1561</v>
      </c>
      <c r="H657" s="2" t="s">
        <v>882</v>
      </c>
      <c r="I657" s="2" t="s">
        <v>884</v>
      </c>
      <c r="J657" s="5" t="s">
        <v>1144</v>
      </c>
      <c r="K657" s="5">
        <v>4057</v>
      </c>
      <c r="L657" s="5">
        <v>1816</v>
      </c>
      <c r="M657" s="5" t="s">
        <v>918</v>
      </c>
      <c r="N657" s="18">
        <f>_xlfn.IFNA(HLOOKUP(C657,'Year of Experience'!$A$4:$I$6,3,FALSE),"")</f>
        <v>6</v>
      </c>
      <c r="O657" s="5">
        <f t="shared" si="20"/>
        <v>1816</v>
      </c>
      <c r="P657" s="5">
        <f t="shared" si="21"/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</row>
    <row r="658" spans="1:22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2" t="s">
        <v>995</v>
      </c>
      <c r="H658" s="2" t="s">
        <v>889</v>
      </c>
      <c r="I658" s="2" t="s">
        <v>890</v>
      </c>
      <c r="J658" s="5" t="s">
        <v>1224</v>
      </c>
      <c r="K658" s="5">
        <v>4454</v>
      </c>
      <c r="L658" s="5">
        <v>1884</v>
      </c>
      <c r="M658" s="5" t="s">
        <v>918</v>
      </c>
      <c r="N658" s="18">
        <f>_xlfn.IFNA(HLOOKUP(C658,'Year of Experience'!$A$4:$I$6,3,FALSE),"")</f>
        <v>3</v>
      </c>
      <c r="O658" s="5">
        <f t="shared" si="20"/>
        <v>1884</v>
      </c>
      <c r="P658" s="5">
        <f t="shared" si="21"/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</row>
    <row r="659" spans="1:22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2" t="s">
        <v>1001</v>
      </c>
      <c r="H659" s="2" t="s">
        <v>910</v>
      </c>
      <c r="I659" s="2" t="s">
        <v>912</v>
      </c>
      <c r="J659" s="5" t="s">
        <v>1216</v>
      </c>
      <c r="K659" s="5">
        <v>3448</v>
      </c>
      <c r="L659" s="5">
        <v>2141</v>
      </c>
      <c r="M659" s="5" t="s">
        <v>918</v>
      </c>
      <c r="N659" s="18">
        <f>_xlfn.IFNA(HLOOKUP(C659,'Year of Experience'!$A$4:$I$6,3,FALSE),"")</f>
        <v>8</v>
      </c>
      <c r="O659" s="5">
        <f t="shared" si="20"/>
        <v>2141</v>
      </c>
      <c r="P659" s="5">
        <f t="shared" si="21"/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</row>
    <row r="660" spans="1:22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2" t="s">
        <v>993</v>
      </c>
      <c r="H660" s="2" t="s">
        <v>878</v>
      </c>
      <c r="I660" s="2" t="s">
        <v>880</v>
      </c>
      <c r="J660" s="5" t="s">
        <v>971</v>
      </c>
      <c r="K660" s="5">
        <v>3472</v>
      </c>
      <c r="L660" s="5">
        <v>2239</v>
      </c>
      <c r="M660" s="5" t="s">
        <v>925</v>
      </c>
      <c r="N660" s="18" t="str">
        <f>_xlfn.IFNA(HLOOKUP(C660,'Year of Experience'!$A$4:$I$6,3,FALSE),"")</f>
        <v/>
      </c>
      <c r="O660" s="5">
        <f t="shared" si="20"/>
        <v>2239</v>
      </c>
      <c r="P660" s="5">
        <f t="shared" si="21"/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</row>
    <row r="661" spans="1:22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2" t="s">
        <v>1000</v>
      </c>
      <c r="H661" s="2" t="s">
        <v>906</v>
      </c>
      <c r="I661" s="2" t="s">
        <v>908</v>
      </c>
      <c r="J661" s="5" t="s">
        <v>1036</v>
      </c>
      <c r="K661" s="5">
        <v>3025</v>
      </c>
      <c r="L661" s="5">
        <v>1863</v>
      </c>
      <c r="M661" s="5" t="s">
        <v>918</v>
      </c>
      <c r="N661" s="18">
        <f>_xlfn.IFNA(HLOOKUP(C661,'Year of Experience'!$A$4:$I$6,3,FALSE),"")</f>
        <v>3</v>
      </c>
      <c r="O661" s="5">
        <f t="shared" si="20"/>
        <v>3726</v>
      </c>
      <c r="P661" s="5">
        <f t="shared" si="21"/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</row>
    <row r="662" spans="1:22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2" t="s">
        <v>1561</v>
      </c>
      <c r="H662" s="2" t="s">
        <v>882</v>
      </c>
      <c r="I662" s="2" t="s">
        <v>884</v>
      </c>
      <c r="J662" s="5" t="s">
        <v>1090</v>
      </c>
      <c r="K662" s="5">
        <v>4420</v>
      </c>
      <c r="L662" s="5">
        <v>1797</v>
      </c>
      <c r="M662" s="5" t="s">
        <v>925</v>
      </c>
      <c r="N662" s="18" t="str">
        <f>_xlfn.IFNA(HLOOKUP(C662,'Year of Experience'!$A$4:$I$6,3,FALSE),"")</f>
        <v/>
      </c>
      <c r="O662" s="5">
        <f t="shared" si="20"/>
        <v>3594</v>
      </c>
      <c r="P662" s="5">
        <f t="shared" si="21"/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</row>
    <row r="663" spans="1:22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2" t="s">
        <v>1561</v>
      </c>
      <c r="H663" s="2" t="s">
        <v>882</v>
      </c>
      <c r="I663" s="2" t="s">
        <v>884</v>
      </c>
      <c r="J663" s="5" t="s">
        <v>1061</v>
      </c>
      <c r="K663" s="5">
        <v>4858</v>
      </c>
      <c r="L663" s="5">
        <v>2491</v>
      </c>
      <c r="M663" s="5" t="s">
        <v>918</v>
      </c>
      <c r="N663" s="18">
        <f>_xlfn.IFNA(HLOOKUP(C663,'Year of Experience'!$A$4:$I$6,3,FALSE),"")</f>
        <v>5</v>
      </c>
      <c r="O663" s="5">
        <f t="shared" si="20"/>
        <v>7473</v>
      </c>
      <c r="P663" s="5">
        <f t="shared" si="21"/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</row>
    <row r="664" spans="1:22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2" t="s">
        <v>995</v>
      </c>
      <c r="H664" s="2" t="s">
        <v>889</v>
      </c>
      <c r="I664" s="2" t="s">
        <v>890</v>
      </c>
      <c r="J664" s="5" t="s">
        <v>959</v>
      </c>
      <c r="K664" s="5">
        <v>4305</v>
      </c>
      <c r="L664" s="5">
        <v>2027</v>
      </c>
      <c r="M664" s="5" t="s">
        <v>923</v>
      </c>
      <c r="N664" s="18">
        <f>_xlfn.IFNA(HLOOKUP(C664,'Year of Experience'!$A$4:$I$6,3,FALSE),"")</f>
        <v>4</v>
      </c>
      <c r="O664" s="5">
        <f t="shared" si="20"/>
        <v>4054</v>
      </c>
      <c r="P664" s="5">
        <f t="shared" si="21"/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</row>
    <row r="665" spans="1:22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2" t="s">
        <v>993</v>
      </c>
      <c r="H665" s="2" t="s">
        <v>878</v>
      </c>
      <c r="I665" s="2" t="s">
        <v>880</v>
      </c>
      <c r="J665" s="5" t="s">
        <v>942</v>
      </c>
      <c r="K665" s="5">
        <v>3836</v>
      </c>
      <c r="L665" s="5">
        <v>2089</v>
      </c>
      <c r="M665" s="5" t="s">
        <v>918</v>
      </c>
      <c r="N665" s="18">
        <f>_xlfn.IFNA(HLOOKUP(C665,'Year of Experience'!$A$4:$I$6,3,FALSE),"")</f>
        <v>6</v>
      </c>
      <c r="O665" s="5">
        <f t="shared" si="20"/>
        <v>2089</v>
      </c>
      <c r="P665" s="5">
        <f t="shared" si="21"/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</row>
    <row r="666" spans="1:22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2" t="s">
        <v>995</v>
      </c>
      <c r="H666" s="2" t="s">
        <v>889</v>
      </c>
      <c r="I666" s="2" t="s">
        <v>890</v>
      </c>
      <c r="J666" s="5" t="s">
        <v>957</v>
      </c>
      <c r="K666" s="5">
        <v>4689</v>
      </c>
      <c r="L666" s="5">
        <v>1796</v>
      </c>
      <c r="M666" s="5" t="s">
        <v>925</v>
      </c>
      <c r="N666" s="18">
        <f>_xlfn.IFNA(HLOOKUP(C666,'Year of Experience'!$A$4:$I$6,3,FALSE),"")</f>
        <v>5</v>
      </c>
      <c r="O666" s="5">
        <f t="shared" si="20"/>
        <v>3592</v>
      </c>
      <c r="P666" s="5">
        <f t="shared" si="21"/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</row>
    <row r="667" spans="1:22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2" t="s">
        <v>1002</v>
      </c>
      <c r="H667" s="2" t="s">
        <v>914</v>
      </c>
      <c r="I667" s="2" t="s">
        <v>915</v>
      </c>
      <c r="J667" s="5" t="s">
        <v>1185</v>
      </c>
      <c r="K667" s="5">
        <v>3245</v>
      </c>
      <c r="L667" s="5">
        <v>1964</v>
      </c>
      <c r="M667" s="5" t="s">
        <v>918</v>
      </c>
      <c r="N667" s="18">
        <f>_xlfn.IFNA(HLOOKUP(C667,'Year of Experience'!$A$4:$I$6,3,FALSE),"")</f>
        <v>4</v>
      </c>
      <c r="O667" s="5">
        <f t="shared" si="20"/>
        <v>3928</v>
      </c>
      <c r="P667" s="5">
        <f t="shared" si="21"/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</row>
    <row r="668" spans="1:22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2" t="s">
        <v>1002</v>
      </c>
      <c r="H668" s="2" t="s">
        <v>914</v>
      </c>
      <c r="I668" s="2" t="s">
        <v>915</v>
      </c>
      <c r="J668" s="5" t="s">
        <v>1060</v>
      </c>
      <c r="K668" s="5">
        <v>3039</v>
      </c>
      <c r="L668" s="5">
        <v>2426</v>
      </c>
      <c r="M668" s="5" t="s">
        <v>925</v>
      </c>
      <c r="N668" s="18">
        <f>_xlfn.IFNA(HLOOKUP(C668,'Year of Experience'!$A$4:$I$6,3,FALSE),"")</f>
        <v>3</v>
      </c>
      <c r="O668" s="5">
        <f t="shared" si="20"/>
        <v>2426</v>
      </c>
      <c r="P668" s="5">
        <f t="shared" si="21"/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</row>
    <row r="669" spans="1:22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2" t="s">
        <v>998</v>
      </c>
      <c r="H669" s="2" t="s">
        <v>899</v>
      </c>
      <c r="I669" s="2" t="s">
        <v>901</v>
      </c>
      <c r="J669" s="5" t="s">
        <v>940</v>
      </c>
      <c r="K669" s="5">
        <v>3176</v>
      </c>
      <c r="L669" s="5">
        <v>1801</v>
      </c>
      <c r="M669" s="5" t="s">
        <v>918</v>
      </c>
      <c r="N669" s="18">
        <f>_xlfn.IFNA(HLOOKUP(C669,'Year of Experience'!$A$4:$I$6,3,FALSE),"")</f>
        <v>3</v>
      </c>
      <c r="O669" s="5">
        <f t="shared" si="20"/>
        <v>1801</v>
      </c>
      <c r="P669" s="5">
        <f t="shared" si="21"/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</row>
    <row r="670" spans="1:22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2" t="s">
        <v>1562</v>
      </c>
      <c r="H670" s="2" t="s">
        <v>864</v>
      </c>
      <c r="I670" s="2" t="s">
        <v>866</v>
      </c>
      <c r="J670" s="5" t="s">
        <v>1204</v>
      </c>
      <c r="K670" s="5">
        <v>2820</v>
      </c>
      <c r="L670" s="5">
        <v>1504</v>
      </c>
      <c r="M670" s="5" t="s">
        <v>923</v>
      </c>
      <c r="N670" s="18">
        <f>_xlfn.IFNA(HLOOKUP(C670,'Year of Experience'!$A$4:$I$6,3,FALSE),"")</f>
        <v>5</v>
      </c>
      <c r="O670" s="5">
        <f t="shared" si="20"/>
        <v>3008</v>
      </c>
      <c r="P670" s="5">
        <f t="shared" si="21"/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</row>
    <row r="671" spans="1:22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2" t="s">
        <v>1561</v>
      </c>
      <c r="H671" s="2" t="s">
        <v>882</v>
      </c>
      <c r="I671" s="2" t="s">
        <v>884</v>
      </c>
      <c r="J671" s="5" t="s">
        <v>963</v>
      </c>
      <c r="K671" s="5">
        <v>2814</v>
      </c>
      <c r="L671" s="5">
        <v>2437</v>
      </c>
      <c r="M671" s="5" t="s">
        <v>918</v>
      </c>
      <c r="N671" s="18">
        <f>_xlfn.IFNA(HLOOKUP(C671,'Year of Experience'!$A$4:$I$6,3,FALSE),"")</f>
        <v>10</v>
      </c>
      <c r="O671" s="5">
        <f t="shared" si="20"/>
        <v>7311</v>
      </c>
      <c r="P671" s="5">
        <f t="shared" si="21"/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</row>
    <row r="672" spans="1:22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2" t="s">
        <v>1561</v>
      </c>
      <c r="H672" s="2" t="s">
        <v>882</v>
      </c>
      <c r="I672" s="2" t="s">
        <v>884</v>
      </c>
      <c r="J672" s="5" t="s">
        <v>1016</v>
      </c>
      <c r="K672" s="5">
        <v>3457</v>
      </c>
      <c r="L672" s="5">
        <v>2070</v>
      </c>
      <c r="M672" s="5" t="s">
        <v>923</v>
      </c>
      <c r="N672" s="18">
        <f>_xlfn.IFNA(HLOOKUP(C672,'Year of Experience'!$A$4:$I$6,3,FALSE),"")</f>
        <v>10</v>
      </c>
      <c r="O672" s="5">
        <f t="shared" si="20"/>
        <v>2070</v>
      </c>
      <c r="P672" s="5">
        <f t="shared" si="21"/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</row>
    <row r="673" spans="1:22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2" t="s">
        <v>990</v>
      </c>
      <c r="H673" s="2" t="s">
        <v>868</v>
      </c>
      <c r="I673" s="2" t="s">
        <v>870</v>
      </c>
      <c r="J673" s="5" t="s">
        <v>932</v>
      </c>
      <c r="K673" s="5">
        <v>2895</v>
      </c>
      <c r="L673" s="5">
        <v>1871</v>
      </c>
      <c r="M673" s="5" t="s">
        <v>925</v>
      </c>
      <c r="N673" s="18">
        <f>_xlfn.IFNA(HLOOKUP(C673,'Year of Experience'!$A$4:$I$6,3,FALSE),"")</f>
        <v>8</v>
      </c>
      <c r="O673" s="5">
        <f t="shared" si="20"/>
        <v>1871</v>
      </c>
      <c r="P673" s="5">
        <f t="shared" si="21"/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</row>
    <row r="674" spans="1:22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2" t="s">
        <v>1002</v>
      </c>
      <c r="H674" s="2" t="s">
        <v>914</v>
      </c>
      <c r="I674" s="2" t="s">
        <v>915</v>
      </c>
      <c r="J674" s="5" t="s">
        <v>1057</v>
      </c>
      <c r="K674" s="5">
        <v>3663</v>
      </c>
      <c r="L674" s="5">
        <v>1550</v>
      </c>
      <c r="M674" s="5" t="s">
        <v>923</v>
      </c>
      <c r="N674" s="18" t="str">
        <f>_xlfn.IFNA(HLOOKUP(C674,'Year of Experience'!$A$4:$I$6,3,FALSE),"")</f>
        <v/>
      </c>
      <c r="O674" s="5">
        <f t="shared" si="20"/>
        <v>1550</v>
      </c>
      <c r="P674" s="5">
        <f t="shared" si="21"/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</row>
    <row r="675" spans="1:22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2" t="s">
        <v>1002</v>
      </c>
      <c r="H675" s="2" t="s">
        <v>914</v>
      </c>
      <c r="I675" s="2" t="s">
        <v>915</v>
      </c>
      <c r="J675" s="5" t="s">
        <v>1182</v>
      </c>
      <c r="K675" s="5">
        <v>4152</v>
      </c>
      <c r="L675" s="5">
        <v>1278</v>
      </c>
      <c r="M675" s="5" t="s">
        <v>918</v>
      </c>
      <c r="N675" s="18">
        <f>_xlfn.IFNA(HLOOKUP(C675,'Year of Experience'!$A$4:$I$6,3,FALSE),"")</f>
        <v>3</v>
      </c>
      <c r="O675" s="5">
        <f t="shared" si="20"/>
        <v>2556</v>
      </c>
      <c r="P675" s="5">
        <f t="shared" si="21"/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</row>
    <row r="676" spans="1:22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2" t="s">
        <v>991</v>
      </c>
      <c r="H676" s="2" t="s">
        <v>872</v>
      </c>
      <c r="I676" s="2" t="s">
        <v>874</v>
      </c>
      <c r="J676" s="5" t="s">
        <v>1024</v>
      </c>
      <c r="K676" s="5">
        <v>4392</v>
      </c>
      <c r="L676" s="5">
        <v>1542</v>
      </c>
      <c r="M676" s="5" t="s">
        <v>918</v>
      </c>
      <c r="N676" s="18">
        <f>_xlfn.IFNA(HLOOKUP(C676,'Year of Experience'!$A$4:$I$6,3,FALSE),"")</f>
        <v>10</v>
      </c>
      <c r="O676" s="5">
        <f t="shared" si="20"/>
        <v>3084</v>
      </c>
      <c r="P676" s="5">
        <f t="shared" si="21"/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</row>
    <row r="677" spans="1:22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2" t="s">
        <v>1000</v>
      </c>
      <c r="H677" s="2" t="s">
        <v>906</v>
      </c>
      <c r="I677" s="2" t="s">
        <v>908</v>
      </c>
      <c r="J677" s="5" t="s">
        <v>976</v>
      </c>
      <c r="K677" s="5">
        <v>4378</v>
      </c>
      <c r="L677" s="5">
        <v>1998</v>
      </c>
      <c r="M677" s="5" t="s">
        <v>920</v>
      </c>
      <c r="N677" s="18">
        <f>_xlfn.IFNA(HLOOKUP(C677,'Year of Experience'!$A$4:$I$6,3,FALSE),"")</f>
        <v>3</v>
      </c>
      <c r="O677" s="5">
        <f t="shared" si="20"/>
        <v>5994</v>
      </c>
      <c r="P677" s="5">
        <f t="shared" si="21"/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</row>
    <row r="678" spans="1:22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2" t="s">
        <v>996</v>
      </c>
      <c r="H678" s="2" t="s">
        <v>892</v>
      </c>
      <c r="I678" s="2" t="s">
        <v>894</v>
      </c>
      <c r="J678" s="5" t="s">
        <v>1181</v>
      </c>
      <c r="K678" s="5">
        <v>2616</v>
      </c>
      <c r="L678" s="5">
        <v>1965</v>
      </c>
      <c r="M678" s="5" t="s">
        <v>925</v>
      </c>
      <c r="N678" s="18">
        <f>_xlfn.IFNA(HLOOKUP(C678,'Year of Experience'!$A$4:$I$6,3,FALSE),"")</f>
        <v>4</v>
      </c>
      <c r="O678" s="5">
        <f t="shared" si="20"/>
        <v>1965</v>
      </c>
      <c r="P678" s="5">
        <f t="shared" si="21"/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</row>
    <row r="679" spans="1:22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2" t="s">
        <v>1001</v>
      </c>
      <c r="H679" s="2" t="s">
        <v>910</v>
      </c>
      <c r="I679" s="2" t="s">
        <v>912</v>
      </c>
      <c r="J679" s="5" t="s">
        <v>945</v>
      </c>
      <c r="K679" s="5">
        <v>3495</v>
      </c>
      <c r="L679" s="5">
        <v>2172</v>
      </c>
      <c r="M679" s="5" t="s">
        <v>918</v>
      </c>
      <c r="N679" s="18">
        <f>_xlfn.IFNA(HLOOKUP(C679,'Year of Experience'!$A$4:$I$6,3,FALSE),"")</f>
        <v>6</v>
      </c>
      <c r="O679" s="5">
        <f t="shared" si="20"/>
        <v>2172</v>
      </c>
      <c r="P679" s="5">
        <f t="shared" si="21"/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</row>
    <row r="680" spans="1:22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2" t="s">
        <v>997</v>
      </c>
      <c r="H680" s="2" t="s">
        <v>896</v>
      </c>
      <c r="I680" s="2" t="s">
        <v>897</v>
      </c>
      <c r="J680" s="5" t="s">
        <v>1112</v>
      </c>
      <c r="K680" s="5">
        <v>3759</v>
      </c>
      <c r="L680" s="5">
        <v>2258</v>
      </c>
      <c r="M680" s="5" t="s">
        <v>920</v>
      </c>
      <c r="N680" s="18" t="str">
        <f>_xlfn.IFNA(HLOOKUP(C680,'Year of Experience'!$A$4:$I$6,3,FALSE),"")</f>
        <v/>
      </c>
      <c r="O680" s="5">
        <f t="shared" si="20"/>
        <v>2258</v>
      </c>
      <c r="P680" s="5">
        <f t="shared" si="21"/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</row>
    <row r="681" spans="1:22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2" t="s">
        <v>992</v>
      </c>
      <c r="H681" s="2" t="s">
        <v>864</v>
      </c>
      <c r="I681" s="2" t="s">
        <v>876</v>
      </c>
      <c r="J681" s="5" t="s">
        <v>1214</v>
      </c>
      <c r="K681" s="5">
        <v>4309</v>
      </c>
      <c r="L681" s="5">
        <v>1779</v>
      </c>
      <c r="M681" s="5" t="s">
        <v>918</v>
      </c>
      <c r="N681" s="18">
        <f>_xlfn.IFNA(HLOOKUP(C681,'Year of Experience'!$A$4:$I$6,3,FALSE),"")</f>
        <v>6</v>
      </c>
      <c r="O681" s="5">
        <f t="shared" si="20"/>
        <v>3558</v>
      </c>
      <c r="P681" s="5">
        <f t="shared" si="21"/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</row>
    <row r="682" spans="1:22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2" t="s">
        <v>1562</v>
      </c>
      <c r="H682" s="2" t="s">
        <v>864</v>
      </c>
      <c r="I682" s="2" t="s">
        <v>866</v>
      </c>
      <c r="J682" s="5" t="s">
        <v>973</v>
      </c>
      <c r="K682" s="5">
        <v>3150</v>
      </c>
      <c r="L682" s="5">
        <v>1218</v>
      </c>
      <c r="M682" s="5" t="s">
        <v>918</v>
      </c>
      <c r="N682" s="18">
        <f>_xlfn.IFNA(HLOOKUP(C682,'Year of Experience'!$A$4:$I$6,3,FALSE),"")</f>
        <v>10</v>
      </c>
      <c r="O682" s="5">
        <f t="shared" si="20"/>
        <v>3654</v>
      </c>
      <c r="P682" s="5">
        <f t="shared" si="21"/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</row>
    <row r="683" spans="1:22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2" t="s">
        <v>997</v>
      </c>
      <c r="H683" s="2" t="s">
        <v>896</v>
      </c>
      <c r="I683" s="2" t="s">
        <v>897</v>
      </c>
      <c r="J683" s="5" t="s">
        <v>940</v>
      </c>
      <c r="K683" s="5">
        <v>3176</v>
      </c>
      <c r="L683" s="5">
        <v>1801</v>
      </c>
      <c r="M683" s="5" t="s">
        <v>918</v>
      </c>
      <c r="N683" s="18">
        <f>_xlfn.IFNA(HLOOKUP(C683,'Year of Experience'!$A$4:$I$6,3,FALSE),"")</f>
        <v>10</v>
      </c>
      <c r="O683" s="5">
        <f t="shared" si="20"/>
        <v>5403</v>
      </c>
      <c r="P683" s="5">
        <f t="shared" si="21"/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</row>
    <row r="684" spans="1:22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2" t="s">
        <v>1000</v>
      </c>
      <c r="H684" s="2" t="s">
        <v>906</v>
      </c>
      <c r="I684" s="2" t="s">
        <v>908</v>
      </c>
      <c r="J684" s="5" t="s">
        <v>1228</v>
      </c>
      <c r="K684" s="5">
        <v>2539</v>
      </c>
      <c r="L684" s="5">
        <v>1656</v>
      </c>
      <c r="M684" s="5" t="s">
        <v>918</v>
      </c>
      <c r="N684" s="18">
        <f>_xlfn.IFNA(HLOOKUP(C684,'Year of Experience'!$A$4:$I$6,3,FALSE),"")</f>
        <v>4</v>
      </c>
      <c r="O684" s="5">
        <f t="shared" si="20"/>
        <v>4968</v>
      </c>
      <c r="P684" s="5">
        <f t="shared" si="21"/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</row>
    <row r="685" spans="1:22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2" t="s">
        <v>998</v>
      </c>
      <c r="H685" s="2" t="s">
        <v>899</v>
      </c>
      <c r="I685" s="2" t="s">
        <v>901</v>
      </c>
      <c r="J685" s="5" t="s">
        <v>1189</v>
      </c>
      <c r="K685" s="5">
        <v>4476</v>
      </c>
      <c r="L685" s="5">
        <v>2494</v>
      </c>
      <c r="M685" s="5" t="s">
        <v>918</v>
      </c>
      <c r="N685" s="18">
        <f>_xlfn.IFNA(HLOOKUP(C685,'Year of Experience'!$A$4:$I$6,3,FALSE),"")</f>
        <v>4</v>
      </c>
      <c r="O685" s="5">
        <f t="shared" si="20"/>
        <v>4988</v>
      </c>
      <c r="P685" s="5">
        <f t="shared" si="21"/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</row>
    <row r="686" spans="1:22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2" t="s">
        <v>1002</v>
      </c>
      <c r="H686" s="2" t="s">
        <v>914</v>
      </c>
      <c r="I686" s="2" t="s">
        <v>915</v>
      </c>
      <c r="J686" s="5" t="s">
        <v>1076</v>
      </c>
      <c r="K686" s="5">
        <v>2628</v>
      </c>
      <c r="L686" s="5">
        <v>1803</v>
      </c>
      <c r="M686" s="5" t="s">
        <v>918</v>
      </c>
      <c r="N686" s="18">
        <f>_xlfn.IFNA(HLOOKUP(C686,'Year of Experience'!$A$4:$I$6,3,FALSE),"")</f>
        <v>6</v>
      </c>
      <c r="O686" s="5">
        <f t="shared" si="20"/>
        <v>1803</v>
      </c>
      <c r="P686" s="5">
        <f t="shared" si="21"/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</row>
    <row r="687" spans="1:22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2" t="s">
        <v>992</v>
      </c>
      <c r="H687" s="2" t="s">
        <v>864</v>
      </c>
      <c r="I687" s="2" t="s">
        <v>876</v>
      </c>
      <c r="J687" s="5" t="s">
        <v>1064</v>
      </c>
      <c r="K687" s="5">
        <v>2645</v>
      </c>
      <c r="L687" s="5">
        <v>1547</v>
      </c>
      <c r="M687" s="5" t="s">
        <v>923</v>
      </c>
      <c r="N687" s="18">
        <f>_xlfn.IFNA(HLOOKUP(C687,'Year of Experience'!$A$4:$I$6,3,FALSE),"")</f>
        <v>3</v>
      </c>
      <c r="O687" s="5">
        <f t="shared" si="20"/>
        <v>1547</v>
      </c>
      <c r="P687" s="5">
        <f t="shared" si="21"/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</row>
    <row r="688" spans="1:22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2" t="s">
        <v>997</v>
      </c>
      <c r="H688" s="2" t="s">
        <v>896</v>
      </c>
      <c r="I688" s="2" t="s">
        <v>897</v>
      </c>
      <c r="J688" s="5" t="s">
        <v>932</v>
      </c>
      <c r="K688" s="5">
        <v>2895</v>
      </c>
      <c r="L688" s="5">
        <v>1871</v>
      </c>
      <c r="M688" s="5" t="s">
        <v>925</v>
      </c>
      <c r="N688" s="18">
        <f>_xlfn.IFNA(HLOOKUP(C688,'Year of Experience'!$A$4:$I$6,3,FALSE),"")</f>
        <v>5</v>
      </c>
      <c r="O688" s="5">
        <f t="shared" si="20"/>
        <v>1871</v>
      </c>
      <c r="P688" s="5">
        <f t="shared" si="21"/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</row>
    <row r="689" spans="1:22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2" t="s">
        <v>993</v>
      </c>
      <c r="H689" s="2" t="s">
        <v>878</v>
      </c>
      <c r="I689" s="2" t="s">
        <v>880</v>
      </c>
      <c r="J689" s="5" t="s">
        <v>1018</v>
      </c>
      <c r="K689" s="5">
        <v>3649</v>
      </c>
      <c r="L689" s="5">
        <v>2295</v>
      </c>
      <c r="M689" s="5" t="s">
        <v>918</v>
      </c>
      <c r="N689" s="18">
        <f>_xlfn.IFNA(HLOOKUP(C689,'Year of Experience'!$A$4:$I$6,3,FALSE),"")</f>
        <v>5</v>
      </c>
      <c r="O689" s="5">
        <f t="shared" si="20"/>
        <v>6885</v>
      </c>
      <c r="P689" s="5">
        <f t="shared" si="21"/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</row>
    <row r="690" spans="1:22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2" t="s">
        <v>990</v>
      </c>
      <c r="H690" s="2" t="s">
        <v>868</v>
      </c>
      <c r="I690" s="2" t="s">
        <v>870</v>
      </c>
      <c r="J690" s="5" t="s">
        <v>1075</v>
      </c>
      <c r="K690" s="5">
        <v>4209</v>
      </c>
      <c r="L690" s="5">
        <v>1692</v>
      </c>
      <c r="M690" s="5" t="s">
        <v>925</v>
      </c>
      <c r="N690" s="18">
        <f>_xlfn.IFNA(HLOOKUP(C690,'Year of Experience'!$A$4:$I$6,3,FALSE),"")</f>
        <v>6</v>
      </c>
      <c r="O690" s="5">
        <f t="shared" si="20"/>
        <v>1692</v>
      </c>
      <c r="P690" s="5">
        <f t="shared" si="21"/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</row>
    <row r="691" spans="1:22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2" t="s">
        <v>999</v>
      </c>
      <c r="H691" s="2" t="s">
        <v>903</v>
      </c>
      <c r="I691" s="2" t="s">
        <v>904</v>
      </c>
      <c r="J691" s="5" t="s">
        <v>1022</v>
      </c>
      <c r="K691" s="5">
        <v>3018</v>
      </c>
      <c r="L691" s="5">
        <v>1286</v>
      </c>
      <c r="M691" s="5" t="s">
        <v>918</v>
      </c>
      <c r="N691" s="18">
        <f>_xlfn.IFNA(HLOOKUP(C691,'Year of Experience'!$A$4:$I$6,3,FALSE),"")</f>
        <v>4</v>
      </c>
      <c r="O691" s="5">
        <f t="shared" si="20"/>
        <v>2572</v>
      </c>
      <c r="P691" s="5">
        <f t="shared" si="21"/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</row>
    <row r="692" spans="1:22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2" t="s">
        <v>992</v>
      </c>
      <c r="H692" s="2" t="s">
        <v>864</v>
      </c>
      <c r="I692" s="2" t="s">
        <v>876</v>
      </c>
      <c r="J692" s="5" t="s">
        <v>939</v>
      </c>
      <c r="K692" s="5">
        <v>3768</v>
      </c>
      <c r="L692" s="5">
        <v>1353</v>
      </c>
      <c r="M692" s="5" t="s">
        <v>918</v>
      </c>
      <c r="N692" s="18">
        <f>_xlfn.IFNA(HLOOKUP(C692,'Year of Experience'!$A$4:$I$6,3,FALSE),"")</f>
        <v>8</v>
      </c>
      <c r="O692" s="5">
        <f t="shared" si="20"/>
        <v>1353</v>
      </c>
      <c r="P692" s="5">
        <f t="shared" si="21"/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</row>
    <row r="693" spans="1:22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2" t="s">
        <v>1000</v>
      </c>
      <c r="H693" s="2" t="s">
        <v>906</v>
      </c>
      <c r="I693" s="2" t="s">
        <v>908</v>
      </c>
      <c r="J693" s="5" t="s">
        <v>1090</v>
      </c>
      <c r="K693" s="5">
        <v>4420</v>
      </c>
      <c r="L693" s="5">
        <v>1797</v>
      </c>
      <c r="M693" s="5" t="s">
        <v>925</v>
      </c>
      <c r="N693" s="18">
        <f>_xlfn.IFNA(HLOOKUP(C693,'Year of Experience'!$A$4:$I$6,3,FALSE),"")</f>
        <v>4</v>
      </c>
      <c r="O693" s="5">
        <f t="shared" si="20"/>
        <v>3594</v>
      </c>
      <c r="P693" s="5">
        <f t="shared" si="21"/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</row>
    <row r="694" spans="1:22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2" t="s">
        <v>991</v>
      </c>
      <c r="H694" s="2" t="s">
        <v>872</v>
      </c>
      <c r="I694" s="2" t="s">
        <v>874</v>
      </c>
      <c r="J694" s="5" t="s">
        <v>1077</v>
      </c>
      <c r="K694" s="5">
        <v>4307</v>
      </c>
      <c r="L694" s="5">
        <v>1503</v>
      </c>
      <c r="M694" s="5" t="s">
        <v>918</v>
      </c>
      <c r="N694" s="18">
        <f>_xlfn.IFNA(HLOOKUP(C694,'Year of Experience'!$A$4:$I$6,3,FALSE),"")</f>
        <v>4</v>
      </c>
      <c r="O694" s="5">
        <f t="shared" si="20"/>
        <v>1503</v>
      </c>
      <c r="P694" s="5">
        <f t="shared" si="21"/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</row>
    <row r="695" spans="1:22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2" t="s">
        <v>1001</v>
      </c>
      <c r="H695" s="2" t="s">
        <v>910</v>
      </c>
      <c r="I695" s="2" t="s">
        <v>912</v>
      </c>
      <c r="J695" s="5" t="s">
        <v>967</v>
      </c>
      <c r="K695" s="5">
        <v>4459</v>
      </c>
      <c r="L695" s="5">
        <v>1722</v>
      </c>
      <c r="M695" s="5" t="s">
        <v>927</v>
      </c>
      <c r="N695" s="18">
        <f>_xlfn.IFNA(HLOOKUP(C695,'Year of Experience'!$A$4:$I$6,3,FALSE),"")</f>
        <v>4</v>
      </c>
      <c r="O695" s="5">
        <f t="shared" si="20"/>
        <v>1722</v>
      </c>
      <c r="P695" s="5">
        <f t="shared" si="21"/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</row>
    <row r="696" spans="1:22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2" t="s">
        <v>991</v>
      </c>
      <c r="H696" s="2" t="s">
        <v>872</v>
      </c>
      <c r="I696" s="2" t="s">
        <v>874</v>
      </c>
      <c r="J696" s="5" t="s">
        <v>1204</v>
      </c>
      <c r="K696" s="5">
        <v>2820</v>
      </c>
      <c r="L696" s="5">
        <v>1504</v>
      </c>
      <c r="M696" s="5" t="s">
        <v>923</v>
      </c>
      <c r="N696" s="18">
        <f>_xlfn.IFNA(HLOOKUP(C696,'Year of Experience'!$A$4:$I$6,3,FALSE),"")</f>
        <v>5</v>
      </c>
      <c r="O696" s="5">
        <f t="shared" si="20"/>
        <v>3008</v>
      </c>
      <c r="P696" s="5">
        <f t="shared" si="21"/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</row>
    <row r="697" spans="1:22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2" t="s">
        <v>996</v>
      </c>
      <c r="H697" s="2" t="s">
        <v>892</v>
      </c>
      <c r="I697" s="2" t="s">
        <v>894</v>
      </c>
      <c r="J697" s="5" t="s">
        <v>1036</v>
      </c>
      <c r="K697" s="5">
        <v>3025</v>
      </c>
      <c r="L697" s="5">
        <v>1863</v>
      </c>
      <c r="M697" s="5" t="s">
        <v>918</v>
      </c>
      <c r="N697" s="18">
        <f>_xlfn.IFNA(HLOOKUP(C697,'Year of Experience'!$A$4:$I$6,3,FALSE),"")</f>
        <v>4</v>
      </c>
      <c r="O697" s="5">
        <f t="shared" si="20"/>
        <v>5589</v>
      </c>
      <c r="P697" s="5">
        <f t="shared" si="21"/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</row>
    <row r="698" spans="1:22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2" t="s">
        <v>993</v>
      </c>
      <c r="H698" s="2" t="s">
        <v>878</v>
      </c>
      <c r="I698" s="2" t="s">
        <v>880</v>
      </c>
      <c r="J698" s="5" t="s">
        <v>1163</v>
      </c>
      <c r="K698" s="5">
        <v>4574</v>
      </c>
      <c r="L698" s="5">
        <v>2068</v>
      </c>
      <c r="M698" s="5" t="s">
        <v>918</v>
      </c>
      <c r="N698" s="18">
        <f>_xlfn.IFNA(HLOOKUP(C698,'Year of Experience'!$A$4:$I$6,3,FALSE),"")</f>
        <v>3</v>
      </c>
      <c r="O698" s="5">
        <f t="shared" si="20"/>
        <v>2068</v>
      </c>
      <c r="P698" s="5">
        <f t="shared" si="21"/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</row>
    <row r="699" spans="1:22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2" t="s">
        <v>991</v>
      </c>
      <c r="H699" s="2" t="s">
        <v>872</v>
      </c>
      <c r="I699" s="2" t="s">
        <v>874</v>
      </c>
      <c r="J699" s="5" t="s">
        <v>968</v>
      </c>
      <c r="K699" s="5">
        <v>3491</v>
      </c>
      <c r="L699" s="5">
        <v>1257</v>
      </c>
      <c r="M699" s="5" t="s">
        <v>923</v>
      </c>
      <c r="N699" s="18">
        <f>_xlfn.IFNA(HLOOKUP(C699,'Year of Experience'!$A$4:$I$6,3,FALSE),"")</f>
        <v>6</v>
      </c>
      <c r="O699" s="5">
        <f t="shared" si="20"/>
        <v>1257</v>
      </c>
      <c r="P699" s="5">
        <f t="shared" si="21"/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</row>
    <row r="700" spans="1:22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2" t="s">
        <v>1001</v>
      </c>
      <c r="H700" s="2" t="s">
        <v>910</v>
      </c>
      <c r="I700" s="2" t="s">
        <v>912</v>
      </c>
      <c r="J700" s="5" t="s">
        <v>1113</v>
      </c>
      <c r="K700" s="5">
        <v>3055</v>
      </c>
      <c r="L700" s="5">
        <v>2269</v>
      </c>
      <c r="M700" s="5" t="s">
        <v>920</v>
      </c>
      <c r="N700" s="18">
        <f>_xlfn.IFNA(HLOOKUP(C700,'Year of Experience'!$A$4:$I$6,3,FALSE),"")</f>
        <v>4</v>
      </c>
      <c r="O700" s="5">
        <f t="shared" si="20"/>
        <v>4538</v>
      </c>
      <c r="P700" s="5">
        <f t="shared" si="21"/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</row>
    <row r="701" spans="1:22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2" t="s">
        <v>997</v>
      </c>
      <c r="H701" s="2" t="s">
        <v>896</v>
      </c>
      <c r="I701" s="2" t="s">
        <v>897</v>
      </c>
      <c r="J701" s="5" t="s">
        <v>1217</v>
      </c>
      <c r="K701" s="5">
        <v>4542</v>
      </c>
      <c r="L701" s="5">
        <v>1226</v>
      </c>
      <c r="M701" s="5" t="s">
        <v>923</v>
      </c>
      <c r="N701" s="18">
        <f>_xlfn.IFNA(HLOOKUP(C701,'Year of Experience'!$A$4:$I$6,3,FALSE),"")</f>
        <v>4</v>
      </c>
      <c r="O701" s="5">
        <f t="shared" si="20"/>
        <v>3678</v>
      </c>
      <c r="P701" s="5">
        <f t="shared" si="21"/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</row>
    <row r="702" spans="1:22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2" t="s">
        <v>1561</v>
      </c>
      <c r="H702" s="2" t="s">
        <v>882</v>
      </c>
      <c r="I702" s="2" t="s">
        <v>884</v>
      </c>
      <c r="J702" s="5" t="s">
        <v>1097</v>
      </c>
      <c r="K702" s="5">
        <v>2856</v>
      </c>
      <c r="L702" s="5">
        <v>1236</v>
      </c>
      <c r="M702" s="5" t="s">
        <v>925</v>
      </c>
      <c r="N702" s="18">
        <f>_xlfn.IFNA(HLOOKUP(C702,'Year of Experience'!$A$4:$I$6,3,FALSE),"")</f>
        <v>4</v>
      </c>
      <c r="O702" s="5">
        <f t="shared" si="20"/>
        <v>1236</v>
      </c>
      <c r="P702" s="5">
        <f t="shared" si="21"/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</row>
    <row r="703" spans="1:22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2" t="s">
        <v>995</v>
      </c>
      <c r="H703" s="2" t="s">
        <v>889</v>
      </c>
      <c r="I703" s="2" t="s">
        <v>890</v>
      </c>
      <c r="J703" s="5" t="s">
        <v>1070</v>
      </c>
      <c r="K703" s="5">
        <v>3340</v>
      </c>
      <c r="L703" s="5">
        <v>1355</v>
      </c>
      <c r="M703" s="5" t="s">
        <v>918</v>
      </c>
      <c r="N703" s="18">
        <f>_xlfn.IFNA(HLOOKUP(C703,'Year of Experience'!$A$4:$I$6,3,FALSE),"")</f>
        <v>6</v>
      </c>
      <c r="O703" s="5">
        <f t="shared" si="20"/>
        <v>1355</v>
      </c>
      <c r="P703" s="5">
        <f t="shared" si="21"/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</row>
    <row r="704" spans="1:22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2" t="s">
        <v>1561</v>
      </c>
      <c r="H704" s="2" t="s">
        <v>882</v>
      </c>
      <c r="I704" s="2" t="s">
        <v>884</v>
      </c>
      <c r="J704" s="5" t="s">
        <v>1089</v>
      </c>
      <c r="K704" s="5">
        <v>2671</v>
      </c>
      <c r="L704" s="5">
        <v>1591</v>
      </c>
      <c r="M704" s="5" t="s">
        <v>918</v>
      </c>
      <c r="N704" s="18">
        <f>_xlfn.IFNA(HLOOKUP(C704,'Year of Experience'!$A$4:$I$6,3,FALSE),"")</f>
        <v>5</v>
      </c>
      <c r="O704" s="5">
        <f t="shared" si="20"/>
        <v>3182</v>
      </c>
      <c r="P704" s="5">
        <f t="shared" si="21"/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</row>
    <row r="705" spans="1:22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2" t="s">
        <v>1001</v>
      </c>
      <c r="H705" s="2" t="s">
        <v>910</v>
      </c>
      <c r="I705" s="2" t="s">
        <v>912</v>
      </c>
      <c r="J705" s="5" t="s">
        <v>1198</v>
      </c>
      <c r="K705" s="5">
        <v>3330</v>
      </c>
      <c r="L705" s="5">
        <v>2283</v>
      </c>
      <c r="M705" s="5" t="s">
        <v>918</v>
      </c>
      <c r="N705" s="18">
        <f>_xlfn.IFNA(HLOOKUP(C705,'Year of Experience'!$A$4:$I$6,3,FALSE),"")</f>
        <v>6</v>
      </c>
      <c r="O705" s="5">
        <f t="shared" si="20"/>
        <v>2283</v>
      </c>
      <c r="P705" s="5">
        <f t="shared" si="21"/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</row>
    <row r="706" spans="1:22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2" t="s">
        <v>991</v>
      </c>
      <c r="H706" s="2" t="s">
        <v>872</v>
      </c>
      <c r="I706" s="2" t="s">
        <v>874</v>
      </c>
      <c r="J706" s="5" t="s">
        <v>964</v>
      </c>
      <c r="K706" s="5">
        <v>3454</v>
      </c>
      <c r="L706" s="5">
        <v>1525</v>
      </c>
      <c r="M706" s="5" t="s">
        <v>918</v>
      </c>
      <c r="N706" s="18">
        <f>_xlfn.IFNA(HLOOKUP(C706,'Year of Experience'!$A$4:$I$6,3,FALSE),"")</f>
        <v>5</v>
      </c>
      <c r="O706" s="5">
        <f t="shared" si="20"/>
        <v>1525</v>
      </c>
      <c r="P706" s="5">
        <f t="shared" si="21"/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</row>
    <row r="707" spans="1:22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2" t="s">
        <v>990</v>
      </c>
      <c r="H707" s="2" t="s">
        <v>868</v>
      </c>
      <c r="I707" s="2" t="s">
        <v>870</v>
      </c>
      <c r="J707" s="5" t="s">
        <v>954</v>
      </c>
      <c r="K707" s="5">
        <v>3060</v>
      </c>
      <c r="L707" s="5">
        <v>1258</v>
      </c>
      <c r="M707" s="5" t="s">
        <v>923</v>
      </c>
      <c r="N707" s="18">
        <f>_xlfn.IFNA(HLOOKUP(C707,'Year of Experience'!$A$4:$I$6,3,FALSE),"")</f>
        <v>5</v>
      </c>
      <c r="O707" s="5">
        <f t="shared" ref="O707:O770" si="22">L707*F707</f>
        <v>2516</v>
      </c>
      <c r="P707" s="5">
        <f t="shared" ref="P707:P770" si="23">K707*F707</f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</row>
    <row r="708" spans="1:22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2" t="s">
        <v>993</v>
      </c>
      <c r="H708" s="2" t="s">
        <v>878</v>
      </c>
      <c r="I708" s="2" t="s">
        <v>880</v>
      </c>
      <c r="J708" s="5" t="s">
        <v>961</v>
      </c>
      <c r="K708" s="5">
        <v>3282</v>
      </c>
      <c r="L708" s="5">
        <v>1654</v>
      </c>
      <c r="M708" s="5" t="s">
        <v>925</v>
      </c>
      <c r="N708" s="18">
        <f>_xlfn.IFNA(HLOOKUP(C708,'Year of Experience'!$A$4:$I$6,3,FALSE),"")</f>
        <v>5</v>
      </c>
      <c r="O708" s="5">
        <f t="shared" si="22"/>
        <v>1654</v>
      </c>
      <c r="P708" s="5">
        <f t="shared" si="23"/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</row>
    <row r="709" spans="1:22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2" t="s">
        <v>998</v>
      </c>
      <c r="H709" s="2" t="s">
        <v>899</v>
      </c>
      <c r="I709" s="2" t="s">
        <v>901</v>
      </c>
      <c r="J709" s="5" t="s">
        <v>1115</v>
      </c>
      <c r="K709" s="5">
        <v>3295</v>
      </c>
      <c r="L709" s="5">
        <v>1841</v>
      </c>
      <c r="M709" s="5" t="s">
        <v>923</v>
      </c>
      <c r="N709" s="18" t="str">
        <f>_xlfn.IFNA(HLOOKUP(C709,'Year of Experience'!$A$4:$I$6,3,FALSE),"")</f>
        <v/>
      </c>
      <c r="O709" s="5">
        <f t="shared" si="22"/>
        <v>1841</v>
      </c>
      <c r="P709" s="5">
        <f t="shared" si="23"/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</row>
    <row r="710" spans="1:22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2" t="s">
        <v>999</v>
      </c>
      <c r="H710" s="2" t="s">
        <v>903</v>
      </c>
      <c r="I710" s="2" t="s">
        <v>904</v>
      </c>
      <c r="J710" s="5" t="s">
        <v>1166</v>
      </c>
      <c r="K710" s="5">
        <v>2579</v>
      </c>
      <c r="L710" s="5">
        <v>1455</v>
      </c>
      <c r="M710" s="5" t="s">
        <v>918</v>
      </c>
      <c r="N710" s="18">
        <f>_xlfn.IFNA(HLOOKUP(C710,'Year of Experience'!$A$4:$I$6,3,FALSE),"")</f>
        <v>3</v>
      </c>
      <c r="O710" s="5">
        <f t="shared" si="22"/>
        <v>1455</v>
      </c>
      <c r="P710" s="5">
        <f t="shared" si="23"/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</row>
    <row r="711" spans="1:22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2" t="s">
        <v>993</v>
      </c>
      <c r="H711" s="2" t="s">
        <v>878</v>
      </c>
      <c r="I711" s="2" t="s">
        <v>880</v>
      </c>
      <c r="J711" s="5" t="s">
        <v>1100</v>
      </c>
      <c r="K711" s="5">
        <v>2940</v>
      </c>
      <c r="L711" s="5">
        <v>1468</v>
      </c>
      <c r="M711" s="5" t="s">
        <v>918</v>
      </c>
      <c r="N711" s="18">
        <f>_xlfn.IFNA(HLOOKUP(C711,'Year of Experience'!$A$4:$I$6,3,FALSE),"")</f>
        <v>8</v>
      </c>
      <c r="O711" s="5">
        <f t="shared" si="22"/>
        <v>2936</v>
      </c>
      <c r="P711" s="5">
        <f t="shared" si="23"/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</row>
    <row r="712" spans="1:22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2" t="s">
        <v>1000</v>
      </c>
      <c r="H712" s="2" t="s">
        <v>906</v>
      </c>
      <c r="I712" s="2" t="s">
        <v>908</v>
      </c>
      <c r="J712" s="5" t="s">
        <v>1037</v>
      </c>
      <c r="K712" s="5">
        <v>3993</v>
      </c>
      <c r="L712" s="5">
        <v>1338</v>
      </c>
      <c r="M712" s="5" t="s">
        <v>921</v>
      </c>
      <c r="N712" s="18">
        <f>_xlfn.IFNA(HLOOKUP(C712,'Year of Experience'!$A$4:$I$6,3,FALSE),"")</f>
        <v>6</v>
      </c>
      <c r="O712" s="5">
        <f t="shared" si="22"/>
        <v>2676</v>
      </c>
      <c r="P712" s="5">
        <f t="shared" si="23"/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</row>
    <row r="713" spans="1:22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2" t="s">
        <v>990</v>
      </c>
      <c r="H713" s="2" t="s">
        <v>868</v>
      </c>
      <c r="I713" s="2" t="s">
        <v>870</v>
      </c>
      <c r="J713" s="5" t="s">
        <v>1174</v>
      </c>
      <c r="K713" s="5">
        <v>3844</v>
      </c>
      <c r="L713" s="5">
        <v>2157</v>
      </c>
      <c r="M713" s="5" t="s">
        <v>918</v>
      </c>
      <c r="N713" s="18">
        <f>_xlfn.IFNA(HLOOKUP(C713,'Year of Experience'!$A$4:$I$6,3,FALSE),"")</f>
        <v>10</v>
      </c>
      <c r="O713" s="5">
        <f t="shared" si="22"/>
        <v>6471</v>
      </c>
      <c r="P713" s="5">
        <f t="shared" si="23"/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</row>
    <row r="714" spans="1:22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2" t="s">
        <v>990</v>
      </c>
      <c r="H714" s="2" t="s">
        <v>868</v>
      </c>
      <c r="I714" s="2" t="s">
        <v>870</v>
      </c>
      <c r="J714" s="5" t="s">
        <v>1063</v>
      </c>
      <c r="K714" s="5">
        <v>2941</v>
      </c>
      <c r="L714" s="5">
        <v>1567</v>
      </c>
      <c r="M714" s="5" t="s">
        <v>918</v>
      </c>
      <c r="N714" s="18">
        <f>_xlfn.IFNA(HLOOKUP(C714,'Year of Experience'!$A$4:$I$6,3,FALSE),"")</f>
        <v>4</v>
      </c>
      <c r="O714" s="5">
        <f t="shared" si="22"/>
        <v>1567</v>
      </c>
      <c r="P714" s="5">
        <f t="shared" si="23"/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</row>
    <row r="715" spans="1:22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2" t="s">
        <v>990</v>
      </c>
      <c r="H715" s="2" t="s">
        <v>868</v>
      </c>
      <c r="I715" s="2" t="s">
        <v>870</v>
      </c>
      <c r="J715" s="5" t="s">
        <v>926</v>
      </c>
      <c r="K715" s="5">
        <v>3499</v>
      </c>
      <c r="L715" s="5">
        <v>2342</v>
      </c>
      <c r="M715" s="5" t="s">
        <v>918</v>
      </c>
      <c r="N715" s="18">
        <f>_xlfn.IFNA(HLOOKUP(C715,'Year of Experience'!$A$4:$I$6,3,FALSE),"")</f>
        <v>5</v>
      </c>
      <c r="O715" s="5">
        <f t="shared" si="22"/>
        <v>2342</v>
      </c>
      <c r="P715" s="5">
        <f t="shared" si="23"/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</row>
    <row r="716" spans="1:22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2" t="s">
        <v>1000</v>
      </c>
      <c r="H716" s="2" t="s">
        <v>906</v>
      </c>
      <c r="I716" s="2" t="s">
        <v>908</v>
      </c>
      <c r="J716" s="5" t="s">
        <v>1173</v>
      </c>
      <c r="K716" s="5">
        <v>4120</v>
      </c>
      <c r="L716" s="5">
        <v>1841</v>
      </c>
      <c r="M716" s="5" t="s">
        <v>918</v>
      </c>
      <c r="N716" s="18">
        <f>_xlfn.IFNA(HLOOKUP(C716,'Year of Experience'!$A$4:$I$6,3,FALSE),"")</f>
        <v>5</v>
      </c>
      <c r="O716" s="5">
        <f t="shared" si="22"/>
        <v>1841</v>
      </c>
      <c r="P716" s="5">
        <f t="shared" si="23"/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</row>
    <row r="717" spans="1:22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2" t="s">
        <v>994</v>
      </c>
      <c r="H717" s="2" t="s">
        <v>886</v>
      </c>
      <c r="I717" s="2" t="s">
        <v>887</v>
      </c>
      <c r="J717" s="5" t="s">
        <v>1101</v>
      </c>
      <c r="K717" s="5">
        <v>4230</v>
      </c>
      <c r="L717" s="5">
        <v>1812</v>
      </c>
      <c r="M717" s="5" t="s">
        <v>925</v>
      </c>
      <c r="N717" s="18">
        <f>_xlfn.IFNA(HLOOKUP(C717,'Year of Experience'!$A$4:$I$6,3,FALSE),"")</f>
        <v>5</v>
      </c>
      <c r="O717" s="5">
        <f t="shared" si="22"/>
        <v>3624</v>
      </c>
      <c r="P717" s="5">
        <f t="shared" si="23"/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</row>
    <row r="718" spans="1:22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2" t="s">
        <v>1001</v>
      </c>
      <c r="H718" s="2" t="s">
        <v>910</v>
      </c>
      <c r="I718" s="2" t="s">
        <v>912</v>
      </c>
      <c r="J718" s="5" t="s">
        <v>956</v>
      </c>
      <c r="K718" s="5">
        <v>3112</v>
      </c>
      <c r="L718" s="5">
        <v>1766</v>
      </c>
      <c r="M718" s="5" t="s">
        <v>918</v>
      </c>
      <c r="N718" s="18" t="str">
        <f>_xlfn.IFNA(HLOOKUP(C718,'Year of Experience'!$A$4:$I$6,3,FALSE),"")</f>
        <v/>
      </c>
      <c r="O718" s="5">
        <f t="shared" si="22"/>
        <v>1766</v>
      </c>
      <c r="P718" s="5">
        <f t="shared" si="23"/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</row>
    <row r="719" spans="1:22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2" t="s">
        <v>1562</v>
      </c>
      <c r="H719" s="2" t="s">
        <v>864</v>
      </c>
      <c r="I719" s="2" t="s">
        <v>866</v>
      </c>
      <c r="J719" s="5" t="s">
        <v>1162</v>
      </c>
      <c r="K719" s="5">
        <v>2657</v>
      </c>
      <c r="L719" s="5">
        <v>2480</v>
      </c>
      <c r="M719" s="5" t="s">
        <v>918</v>
      </c>
      <c r="N719" s="18">
        <f>_xlfn.IFNA(HLOOKUP(C719,'Year of Experience'!$A$4:$I$6,3,FALSE),"")</f>
        <v>6</v>
      </c>
      <c r="O719" s="5">
        <f t="shared" si="22"/>
        <v>4960</v>
      </c>
      <c r="P719" s="5">
        <f t="shared" si="23"/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</row>
    <row r="720" spans="1:22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2" t="s">
        <v>998</v>
      </c>
      <c r="H720" s="2" t="s">
        <v>899</v>
      </c>
      <c r="I720" s="2" t="s">
        <v>901</v>
      </c>
      <c r="J720" s="5" t="s">
        <v>949</v>
      </c>
      <c r="K720" s="5">
        <v>2553</v>
      </c>
      <c r="L720" s="5">
        <v>1638</v>
      </c>
      <c r="M720" s="5" t="s">
        <v>920</v>
      </c>
      <c r="N720" s="18" t="str">
        <f>_xlfn.IFNA(HLOOKUP(C720,'Year of Experience'!$A$4:$I$6,3,FALSE),"")</f>
        <v/>
      </c>
      <c r="O720" s="5">
        <f t="shared" si="22"/>
        <v>1638</v>
      </c>
      <c r="P720" s="5">
        <f t="shared" si="23"/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</row>
    <row r="721" spans="1:22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2" t="s">
        <v>998</v>
      </c>
      <c r="H721" s="2" t="s">
        <v>899</v>
      </c>
      <c r="I721" s="2" t="s">
        <v>901</v>
      </c>
      <c r="J721" s="5" t="s">
        <v>1062</v>
      </c>
      <c r="K721" s="5">
        <v>2850</v>
      </c>
      <c r="L721" s="5">
        <v>2007</v>
      </c>
      <c r="M721" s="5" t="s">
        <v>925</v>
      </c>
      <c r="N721" s="18">
        <f>_xlfn.IFNA(HLOOKUP(C721,'Year of Experience'!$A$4:$I$6,3,FALSE),"")</f>
        <v>4</v>
      </c>
      <c r="O721" s="5">
        <f t="shared" si="22"/>
        <v>2007</v>
      </c>
      <c r="P721" s="5">
        <f t="shared" si="23"/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</row>
    <row r="722" spans="1:22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2" t="s">
        <v>991</v>
      </c>
      <c r="H722" s="2" t="s">
        <v>872</v>
      </c>
      <c r="I722" s="2" t="s">
        <v>874</v>
      </c>
      <c r="J722" s="5" t="s">
        <v>1085</v>
      </c>
      <c r="K722" s="5">
        <v>4239</v>
      </c>
      <c r="L722" s="5">
        <v>1749</v>
      </c>
      <c r="M722" s="5" t="s">
        <v>925</v>
      </c>
      <c r="N722" s="18">
        <f>_xlfn.IFNA(HLOOKUP(C722,'Year of Experience'!$A$4:$I$6,3,FALSE),"")</f>
        <v>6</v>
      </c>
      <c r="O722" s="5">
        <f t="shared" si="22"/>
        <v>1749</v>
      </c>
      <c r="P722" s="5">
        <f t="shared" si="23"/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</row>
    <row r="723" spans="1:22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2" t="s">
        <v>996</v>
      </c>
      <c r="H723" s="2" t="s">
        <v>892</v>
      </c>
      <c r="I723" s="2" t="s">
        <v>894</v>
      </c>
      <c r="J723" s="5" t="s">
        <v>1034</v>
      </c>
      <c r="K723" s="5">
        <v>4914</v>
      </c>
      <c r="L723" s="5">
        <v>1632</v>
      </c>
      <c r="M723" s="5" t="s">
        <v>923</v>
      </c>
      <c r="N723" s="18">
        <f>_xlfn.IFNA(HLOOKUP(C723,'Year of Experience'!$A$4:$I$6,3,FALSE),"")</f>
        <v>6</v>
      </c>
      <c r="O723" s="5">
        <f t="shared" si="22"/>
        <v>1632</v>
      </c>
      <c r="P723" s="5">
        <f t="shared" si="23"/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</row>
    <row r="724" spans="1:22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2" t="s">
        <v>997</v>
      </c>
      <c r="H724" s="2" t="s">
        <v>896</v>
      </c>
      <c r="I724" s="2" t="s">
        <v>897</v>
      </c>
      <c r="J724" s="5" t="s">
        <v>1054</v>
      </c>
      <c r="K724" s="5">
        <v>2772</v>
      </c>
      <c r="L724" s="5">
        <v>1527</v>
      </c>
      <c r="M724" s="5" t="s">
        <v>925</v>
      </c>
      <c r="N724" s="18">
        <f>_xlfn.IFNA(HLOOKUP(C724,'Year of Experience'!$A$4:$I$6,3,FALSE),"")</f>
        <v>8</v>
      </c>
      <c r="O724" s="5">
        <f t="shared" si="22"/>
        <v>3054</v>
      </c>
      <c r="P724" s="5">
        <f t="shared" si="23"/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</row>
    <row r="725" spans="1:22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2" t="s">
        <v>994</v>
      </c>
      <c r="H725" s="2" t="s">
        <v>886</v>
      </c>
      <c r="I725" s="2" t="s">
        <v>887</v>
      </c>
      <c r="J725" s="5" t="s">
        <v>949</v>
      </c>
      <c r="K725" s="5">
        <v>2553</v>
      </c>
      <c r="L725" s="5">
        <v>1638</v>
      </c>
      <c r="M725" s="5" t="s">
        <v>920</v>
      </c>
      <c r="N725" s="18">
        <f>_xlfn.IFNA(HLOOKUP(C725,'Year of Experience'!$A$4:$I$6,3,FALSE),"")</f>
        <v>10</v>
      </c>
      <c r="O725" s="5">
        <f t="shared" si="22"/>
        <v>1638</v>
      </c>
      <c r="P725" s="5">
        <f t="shared" si="23"/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</row>
    <row r="726" spans="1:22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2" t="s">
        <v>997</v>
      </c>
      <c r="H726" s="2" t="s">
        <v>896</v>
      </c>
      <c r="I726" s="2" t="s">
        <v>897</v>
      </c>
      <c r="J726" s="5" t="s">
        <v>1101</v>
      </c>
      <c r="K726" s="5">
        <v>4230</v>
      </c>
      <c r="L726" s="5">
        <v>1812</v>
      </c>
      <c r="M726" s="5" t="s">
        <v>925</v>
      </c>
      <c r="N726" s="18">
        <f>_xlfn.IFNA(HLOOKUP(C726,'Year of Experience'!$A$4:$I$6,3,FALSE),"")</f>
        <v>4</v>
      </c>
      <c r="O726" s="5">
        <f t="shared" si="22"/>
        <v>1812</v>
      </c>
      <c r="P726" s="5">
        <f t="shared" si="23"/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</row>
    <row r="727" spans="1:22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2" t="s">
        <v>996</v>
      </c>
      <c r="H727" s="2" t="s">
        <v>892</v>
      </c>
      <c r="I727" s="2" t="s">
        <v>894</v>
      </c>
      <c r="J727" s="5" t="s">
        <v>1133</v>
      </c>
      <c r="K727" s="5">
        <v>3473</v>
      </c>
      <c r="L727" s="5">
        <v>1493</v>
      </c>
      <c r="M727" s="5" t="s">
        <v>923</v>
      </c>
      <c r="N727" s="18">
        <f>_xlfn.IFNA(HLOOKUP(C727,'Year of Experience'!$A$4:$I$6,3,FALSE),"")</f>
        <v>4</v>
      </c>
      <c r="O727" s="5">
        <f t="shared" si="22"/>
        <v>4479</v>
      </c>
      <c r="P727" s="5">
        <f t="shared" si="23"/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</row>
    <row r="728" spans="1:22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2" t="s">
        <v>995</v>
      </c>
      <c r="H728" s="2" t="s">
        <v>889</v>
      </c>
      <c r="I728" s="2" t="s">
        <v>890</v>
      </c>
      <c r="J728" s="5" t="s">
        <v>987</v>
      </c>
      <c r="K728" s="5">
        <v>2714</v>
      </c>
      <c r="L728" s="5">
        <v>1975</v>
      </c>
      <c r="M728" s="5" t="s">
        <v>918</v>
      </c>
      <c r="N728" s="18">
        <f>_xlfn.IFNA(HLOOKUP(C728,'Year of Experience'!$A$4:$I$6,3,FALSE),"")</f>
        <v>8</v>
      </c>
      <c r="O728" s="5">
        <f t="shared" si="22"/>
        <v>1975</v>
      </c>
      <c r="P728" s="5">
        <f t="shared" si="23"/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</row>
    <row r="729" spans="1:22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2" t="s">
        <v>993</v>
      </c>
      <c r="H729" s="2" t="s">
        <v>878</v>
      </c>
      <c r="I729" s="2" t="s">
        <v>880</v>
      </c>
      <c r="J729" s="5" t="s">
        <v>1118</v>
      </c>
      <c r="K729" s="5">
        <v>4003</v>
      </c>
      <c r="L729" s="5">
        <v>2255</v>
      </c>
      <c r="M729" s="5" t="s">
        <v>918</v>
      </c>
      <c r="N729" s="18">
        <f>_xlfn.IFNA(HLOOKUP(C729,'Year of Experience'!$A$4:$I$6,3,FALSE),"")</f>
        <v>3</v>
      </c>
      <c r="O729" s="5">
        <f t="shared" si="22"/>
        <v>2255</v>
      </c>
      <c r="P729" s="5">
        <f t="shared" si="23"/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</row>
    <row r="730" spans="1:22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2" t="s">
        <v>990</v>
      </c>
      <c r="H730" s="2" t="s">
        <v>868</v>
      </c>
      <c r="I730" s="2" t="s">
        <v>870</v>
      </c>
      <c r="J730" s="5" t="s">
        <v>1237</v>
      </c>
      <c r="K730" s="5">
        <v>4305</v>
      </c>
      <c r="L730" s="5">
        <v>1703</v>
      </c>
      <c r="M730" s="5" t="s">
        <v>920</v>
      </c>
      <c r="N730" s="18">
        <f>_xlfn.IFNA(HLOOKUP(C730,'Year of Experience'!$A$4:$I$6,3,FALSE),"")</f>
        <v>4</v>
      </c>
      <c r="O730" s="5">
        <f t="shared" si="22"/>
        <v>1703</v>
      </c>
      <c r="P730" s="5">
        <f t="shared" si="23"/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</row>
    <row r="731" spans="1:22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2" t="s">
        <v>994</v>
      </c>
      <c r="H731" s="2" t="s">
        <v>886</v>
      </c>
      <c r="I731" s="2" t="s">
        <v>887</v>
      </c>
      <c r="J731" s="5" t="s">
        <v>1195</v>
      </c>
      <c r="K731" s="5">
        <v>3034</v>
      </c>
      <c r="L731" s="5">
        <v>2312</v>
      </c>
      <c r="M731" s="5" t="s">
        <v>918</v>
      </c>
      <c r="N731" s="18">
        <f>_xlfn.IFNA(HLOOKUP(C731,'Year of Experience'!$A$4:$I$6,3,FALSE),"")</f>
        <v>5</v>
      </c>
      <c r="O731" s="5">
        <f t="shared" si="22"/>
        <v>6936</v>
      </c>
      <c r="P731" s="5">
        <f t="shared" si="23"/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</row>
    <row r="732" spans="1:22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2" t="s">
        <v>1561</v>
      </c>
      <c r="H732" s="2" t="s">
        <v>882</v>
      </c>
      <c r="I732" s="2" t="s">
        <v>884</v>
      </c>
      <c r="J732" s="5" t="s">
        <v>1071</v>
      </c>
      <c r="K732" s="5">
        <v>4928</v>
      </c>
      <c r="L732" s="5">
        <v>2101</v>
      </c>
      <c r="M732" s="5" t="s">
        <v>918</v>
      </c>
      <c r="N732" s="18">
        <f>_xlfn.IFNA(HLOOKUP(C732,'Year of Experience'!$A$4:$I$6,3,FALSE),"")</f>
        <v>3</v>
      </c>
      <c r="O732" s="5">
        <f t="shared" si="22"/>
        <v>4202</v>
      </c>
      <c r="P732" s="5">
        <f t="shared" si="23"/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</row>
    <row r="733" spans="1:22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2" t="s">
        <v>999</v>
      </c>
      <c r="H733" s="2" t="s">
        <v>903</v>
      </c>
      <c r="I733" s="2" t="s">
        <v>904</v>
      </c>
      <c r="J733" s="5" t="s">
        <v>980</v>
      </c>
      <c r="K733" s="5">
        <v>3859</v>
      </c>
      <c r="L733" s="5">
        <v>1465</v>
      </c>
      <c r="M733" s="5" t="s">
        <v>925</v>
      </c>
      <c r="N733" s="18">
        <f>_xlfn.IFNA(HLOOKUP(C733,'Year of Experience'!$A$4:$I$6,3,FALSE),"")</f>
        <v>6</v>
      </c>
      <c r="O733" s="5">
        <f t="shared" si="22"/>
        <v>1465</v>
      </c>
      <c r="P733" s="5">
        <f t="shared" si="23"/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</row>
    <row r="734" spans="1:22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2" t="s">
        <v>996</v>
      </c>
      <c r="H734" s="2" t="s">
        <v>892</v>
      </c>
      <c r="I734" s="2" t="s">
        <v>894</v>
      </c>
      <c r="J734" s="5" t="s">
        <v>1175</v>
      </c>
      <c r="K734" s="5">
        <v>3590</v>
      </c>
      <c r="L734" s="5">
        <v>1866</v>
      </c>
      <c r="M734" s="5" t="s">
        <v>925</v>
      </c>
      <c r="N734" s="18" t="str">
        <f>_xlfn.IFNA(HLOOKUP(C734,'Year of Experience'!$A$4:$I$6,3,FALSE),"")</f>
        <v/>
      </c>
      <c r="O734" s="5">
        <f t="shared" si="22"/>
        <v>3732</v>
      </c>
      <c r="P734" s="5">
        <f t="shared" si="23"/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</row>
    <row r="735" spans="1:22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2" t="s">
        <v>998</v>
      </c>
      <c r="H735" s="2" t="s">
        <v>899</v>
      </c>
      <c r="I735" s="2" t="s">
        <v>901</v>
      </c>
      <c r="J735" s="5" t="s">
        <v>1209</v>
      </c>
      <c r="K735" s="5">
        <v>3388</v>
      </c>
      <c r="L735" s="5">
        <v>1454</v>
      </c>
      <c r="M735" s="5" t="s">
        <v>923</v>
      </c>
      <c r="N735" s="18">
        <f>_xlfn.IFNA(HLOOKUP(C735,'Year of Experience'!$A$4:$I$6,3,FALSE),"")</f>
        <v>3</v>
      </c>
      <c r="O735" s="5">
        <f t="shared" si="22"/>
        <v>4362</v>
      </c>
      <c r="P735" s="5">
        <f t="shared" si="23"/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</row>
    <row r="736" spans="1:22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2" t="s">
        <v>1001</v>
      </c>
      <c r="H736" s="2" t="s">
        <v>910</v>
      </c>
      <c r="I736" s="2" t="s">
        <v>912</v>
      </c>
      <c r="J736" s="5" t="s">
        <v>1082</v>
      </c>
      <c r="K736" s="5">
        <v>4910</v>
      </c>
      <c r="L736" s="5">
        <v>2108</v>
      </c>
      <c r="M736" s="5" t="s">
        <v>918</v>
      </c>
      <c r="N736" s="18">
        <f>_xlfn.IFNA(HLOOKUP(C736,'Year of Experience'!$A$4:$I$6,3,FALSE),"")</f>
        <v>4</v>
      </c>
      <c r="O736" s="5">
        <f t="shared" si="22"/>
        <v>6324</v>
      </c>
      <c r="P736" s="5">
        <f t="shared" si="23"/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</row>
    <row r="737" spans="1:22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2" t="s">
        <v>998</v>
      </c>
      <c r="H737" s="2" t="s">
        <v>899</v>
      </c>
      <c r="I737" s="2" t="s">
        <v>901</v>
      </c>
      <c r="J737" s="5" t="s">
        <v>1065</v>
      </c>
      <c r="K737" s="5">
        <v>4239</v>
      </c>
      <c r="L737" s="5">
        <v>2267</v>
      </c>
      <c r="M737" s="5" t="s">
        <v>918</v>
      </c>
      <c r="N737" s="18">
        <f>_xlfn.IFNA(HLOOKUP(C737,'Year of Experience'!$A$4:$I$6,3,FALSE),"")</f>
        <v>4</v>
      </c>
      <c r="O737" s="5">
        <f t="shared" si="22"/>
        <v>2267</v>
      </c>
      <c r="P737" s="5">
        <f t="shared" si="23"/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</row>
    <row r="738" spans="1:22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2" t="s">
        <v>995</v>
      </c>
      <c r="H738" s="2" t="s">
        <v>889</v>
      </c>
      <c r="I738" s="2" t="s">
        <v>890</v>
      </c>
      <c r="J738" s="5" t="s">
        <v>1122</v>
      </c>
      <c r="K738" s="5">
        <v>4788</v>
      </c>
      <c r="L738" s="5">
        <v>2063</v>
      </c>
      <c r="M738" s="5" t="s">
        <v>923</v>
      </c>
      <c r="N738" s="18">
        <f>_xlfn.IFNA(HLOOKUP(C738,'Year of Experience'!$A$4:$I$6,3,FALSE),"")</f>
        <v>6</v>
      </c>
      <c r="O738" s="5">
        <f t="shared" si="22"/>
        <v>2063</v>
      </c>
      <c r="P738" s="5">
        <f t="shared" si="23"/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</row>
    <row r="739" spans="1:22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2" t="s">
        <v>995</v>
      </c>
      <c r="H739" s="2" t="s">
        <v>889</v>
      </c>
      <c r="I739" s="2" t="s">
        <v>890</v>
      </c>
      <c r="J739" s="5" t="s">
        <v>1022</v>
      </c>
      <c r="K739" s="5">
        <v>3018</v>
      </c>
      <c r="L739" s="5">
        <v>1286</v>
      </c>
      <c r="M739" s="5" t="s">
        <v>918</v>
      </c>
      <c r="N739" s="18">
        <f>_xlfn.IFNA(HLOOKUP(C739,'Year of Experience'!$A$4:$I$6,3,FALSE),"")</f>
        <v>8</v>
      </c>
      <c r="O739" s="5">
        <f t="shared" si="22"/>
        <v>1286</v>
      </c>
      <c r="P739" s="5">
        <f t="shared" si="23"/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</row>
    <row r="740" spans="1:22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2" t="s">
        <v>1001</v>
      </c>
      <c r="H740" s="2" t="s">
        <v>910</v>
      </c>
      <c r="I740" s="2" t="s">
        <v>912</v>
      </c>
      <c r="J740" s="5" t="s">
        <v>1041</v>
      </c>
      <c r="K740" s="5">
        <v>2588</v>
      </c>
      <c r="L740" s="5">
        <v>2069</v>
      </c>
      <c r="M740" s="5" t="s">
        <v>918</v>
      </c>
      <c r="N740" s="18">
        <f>_xlfn.IFNA(HLOOKUP(C740,'Year of Experience'!$A$4:$I$6,3,FALSE),"")</f>
        <v>5</v>
      </c>
      <c r="O740" s="5">
        <f t="shared" si="22"/>
        <v>2069</v>
      </c>
      <c r="P740" s="5">
        <f t="shared" si="23"/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</row>
    <row r="741" spans="1:22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2" t="s">
        <v>996</v>
      </c>
      <c r="H741" s="2" t="s">
        <v>892</v>
      </c>
      <c r="I741" s="2" t="s">
        <v>894</v>
      </c>
      <c r="J741" s="5" t="s">
        <v>1222</v>
      </c>
      <c r="K741" s="5">
        <v>3508</v>
      </c>
      <c r="L741" s="5">
        <v>1212</v>
      </c>
      <c r="M741" s="5" t="s">
        <v>918</v>
      </c>
      <c r="N741" s="18">
        <f>_xlfn.IFNA(HLOOKUP(C741,'Year of Experience'!$A$4:$I$6,3,FALSE),"")</f>
        <v>3</v>
      </c>
      <c r="O741" s="5">
        <f t="shared" si="22"/>
        <v>3636</v>
      </c>
      <c r="P741" s="5">
        <f t="shared" si="23"/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</row>
    <row r="742" spans="1:22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2" t="s">
        <v>992</v>
      </c>
      <c r="H742" s="2" t="s">
        <v>864</v>
      </c>
      <c r="I742" s="2" t="s">
        <v>876</v>
      </c>
      <c r="J742" s="5" t="s">
        <v>1065</v>
      </c>
      <c r="K742" s="5">
        <v>4239</v>
      </c>
      <c r="L742" s="5">
        <v>2267</v>
      </c>
      <c r="M742" s="5" t="s">
        <v>918</v>
      </c>
      <c r="N742" s="18" t="str">
        <f>_xlfn.IFNA(HLOOKUP(C742,'Year of Experience'!$A$4:$I$6,3,FALSE),"")</f>
        <v/>
      </c>
      <c r="O742" s="5">
        <f t="shared" si="22"/>
        <v>2267</v>
      </c>
      <c r="P742" s="5">
        <f t="shared" si="23"/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</row>
    <row r="743" spans="1:22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2" t="s">
        <v>991</v>
      </c>
      <c r="H743" s="2" t="s">
        <v>872</v>
      </c>
      <c r="I743" s="2" t="s">
        <v>874</v>
      </c>
      <c r="J743" s="5" t="s">
        <v>1200</v>
      </c>
      <c r="K743" s="5">
        <v>4484</v>
      </c>
      <c r="L743" s="5">
        <v>2146</v>
      </c>
      <c r="M743" s="5" t="s">
        <v>918</v>
      </c>
      <c r="N743" s="18">
        <f>_xlfn.IFNA(HLOOKUP(C743,'Year of Experience'!$A$4:$I$6,3,FALSE),"")</f>
        <v>4</v>
      </c>
      <c r="O743" s="5">
        <f t="shared" si="22"/>
        <v>2146</v>
      </c>
      <c r="P743" s="5">
        <f t="shared" si="23"/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</row>
    <row r="744" spans="1:22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2" t="s">
        <v>1000</v>
      </c>
      <c r="H744" s="2" t="s">
        <v>906</v>
      </c>
      <c r="I744" s="2" t="s">
        <v>908</v>
      </c>
      <c r="J744" s="5" t="s">
        <v>1010</v>
      </c>
      <c r="K744" s="5">
        <v>4606</v>
      </c>
      <c r="L744" s="5">
        <v>1568</v>
      </c>
      <c r="M744" s="5" t="s">
        <v>925</v>
      </c>
      <c r="N744" s="18">
        <f>_xlfn.IFNA(HLOOKUP(C744,'Year of Experience'!$A$4:$I$6,3,FALSE),"")</f>
        <v>4</v>
      </c>
      <c r="O744" s="5">
        <f t="shared" si="22"/>
        <v>4704</v>
      </c>
      <c r="P744" s="5">
        <f t="shared" si="23"/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</row>
    <row r="745" spans="1:22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2" t="s">
        <v>997</v>
      </c>
      <c r="H745" s="2" t="s">
        <v>896</v>
      </c>
      <c r="I745" s="2" t="s">
        <v>897</v>
      </c>
      <c r="J745" s="5" t="s">
        <v>1224</v>
      </c>
      <c r="K745" s="5">
        <v>4454</v>
      </c>
      <c r="L745" s="5">
        <v>1884</v>
      </c>
      <c r="M745" s="5" t="s">
        <v>918</v>
      </c>
      <c r="N745" s="18">
        <f>_xlfn.IFNA(HLOOKUP(C745,'Year of Experience'!$A$4:$I$6,3,FALSE),"")</f>
        <v>4</v>
      </c>
      <c r="O745" s="5">
        <f t="shared" si="22"/>
        <v>1884</v>
      </c>
      <c r="P745" s="5">
        <f t="shared" si="23"/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</row>
    <row r="746" spans="1:22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2" t="s">
        <v>1562</v>
      </c>
      <c r="H746" s="2" t="s">
        <v>864</v>
      </c>
      <c r="I746" s="2" t="s">
        <v>866</v>
      </c>
      <c r="J746" s="5" t="s">
        <v>1145</v>
      </c>
      <c r="K746" s="5">
        <v>3827</v>
      </c>
      <c r="L746" s="5">
        <v>2424</v>
      </c>
      <c r="M746" s="5" t="s">
        <v>918</v>
      </c>
      <c r="N746" s="18">
        <f>_xlfn.IFNA(HLOOKUP(C746,'Year of Experience'!$A$4:$I$6,3,FALSE),"")</f>
        <v>4</v>
      </c>
      <c r="O746" s="5">
        <f t="shared" si="22"/>
        <v>7272</v>
      </c>
      <c r="P746" s="5">
        <f t="shared" si="23"/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</row>
    <row r="747" spans="1:22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2" t="s">
        <v>990</v>
      </c>
      <c r="H747" s="2" t="s">
        <v>868</v>
      </c>
      <c r="I747" s="2" t="s">
        <v>870</v>
      </c>
      <c r="J747" s="5" t="s">
        <v>1141</v>
      </c>
      <c r="K747" s="5">
        <v>4861</v>
      </c>
      <c r="L747" s="5">
        <v>1633</v>
      </c>
      <c r="M747" s="5" t="s">
        <v>918</v>
      </c>
      <c r="N747" s="18" t="str">
        <f>_xlfn.IFNA(HLOOKUP(C747,'Year of Experience'!$A$4:$I$6,3,FALSE),"")</f>
        <v/>
      </c>
      <c r="O747" s="5">
        <f t="shared" si="22"/>
        <v>4899</v>
      </c>
      <c r="P747" s="5">
        <f t="shared" si="23"/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</row>
    <row r="748" spans="1:22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2" t="s">
        <v>1561</v>
      </c>
      <c r="H748" s="2" t="s">
        <v>882</v>
      </c>
      <c r="I748" s="2" t="s">
        <v>884</v>
      </c>
      <c r="J748" s="5" t="s">
        <v>964</v>
      </c>
      <c r="K748" s="5">
        <v>3454</v>
      </c>
      <c r="L748" s="5">
        <v>1525</v>
      </c>
      <c r="M748" s="5" t="s">
        <v>918</v>
      </c>
      <c r="N748" s="18">
        <f>_xlfn.IFNA(HLOOKUP(C748,'Year of Experience'!$A$4:$I$6,3,FALSE),"")</f>
        <v>4</v>
      </c>
      <c r="O748" s="5">
        <f t="shared" si="22"/>
        <v>1525</v>
      </c>
      <c r="P748" s="5">
        <f t="shared" si="23"/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</row>
    <row r="749" spans="1:22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2" t="s">
        <v>999</v>
      </c>
      <c r="H749" s="2" t="s">
        <v>903</v>
      </c>
      <c r="I749" s="2" t="s">
        <v>904</v>
      </c>
      <c r="J749" s="5" t="s">
        <v>926</v>
      </c>
      <c r="K749" s="5">
        <v>3499</v>
      </c>
      <c r="L749" s="5">
        <v>2342</v>
      </c>
      <c r="M749" s="5" t="s">
        <v>918</v>
      </c>
      <c r="N749" s="18" t="str">
        <f>_xlfn.IFNA(HLOOKUP(C749,'Year of Experience'!$A$4:$I$6,3,FALSE),"")</f>
        <v/>
      </c>
      <c r="O749" s="5">
        <f t="shared" si="22"/>
        <v>2342</v>
      </c>
      <c r="P749" s="5">
        <f t="shared" si="23"/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</row>
    <row r="750" spans="1:22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2" t="s">
        <v>999</v>
      </c>
      <c r="H750" s="2" t="s">
        <v>903</v>
      </c>
      <c r="I750" s="2" t="s">
        <v>904</v>
      </c>
      <c r="J750" s="5" t="s">
        <v>1107</v>
      </c>
      <c r="K750" s="5">
        <v>4234</v>
      </c>
      <c r="L750" s="5">
        <v>1212</v>
      </c>
      <c r="M750" s="5" t="s">
        <v>923</v>
      </c>
      <c r="N750" s="18">
        <f>_xlfn.IFNA(HLOOKUP(C750,'Year of Experience'!$A$4:$I$6,3,FALSE),"")</f>
        <v>5</v>
      </c>
      <c r="O750" s="5">
        <f t="shared" si="22"/>
        <v>3636</v>
      </c>
      <c r="P750" s="5">
        <f t="shared" si="23"/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</row>
    <row r="751" spans="1:22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2" t="s">
        <v>992</v>
      </c>
      <c r="H751" s="2" t="s">
        <v>864</v>
      </c>
      <c r="I751" s="2" t="s">
        <v>876</v>
      </c>
      <c r="J751" s="5" t="s">
        <v>1057</v>
      </c>
      <c r="K751" s="5">
        <v>3663</v>
      </c>
      <c r="L751" s="5">
        <v>1550</v>
      </c>
      <c r="M751" s="5" t="s">
        <v>923</v>
      </c>
      <c r="N751" s="18" t="str">
        <f>_xlfn.IFNA(HLOOKUP(C751,'Year of Experience'!$A$4:$I$6,3,FALSE),"")</f>
        <v/>
      </c>
      <c r="O751" s="5">
        <f t="shared" si="22"/>
        <v>1550</v>
      </c>
      <c r="P751" s="5">
        <f t="shared" si="23"/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</row>
    <row r="752" spans="1:22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2" t="s">
        <v>994</v>
      </c>
      <c r="H752" s="2" t="s">
        <v>886</v>
      </c>
      <c r="I752" s="2" t="s">
        <v>887</v>
      </c>
      <c r="J752" s="5" t="s">
        <v>1016</v>
      </c>
      <c r="K752" s="5">
        <v>3457</v>
      </c>
      <c r="L752" s="5">
        <v>2070</v>
      </c>
      <c r="M752" s="5" t="s">
        <v>923</v>
      </c>
      <c r="N752" s="18" t="str">
        <f>_xlfn.IFNA(HLOOKUP(C752,'Year of Experience'!$A$4:$I$6,3,FALSE),"")</f>
        <v/>
      </c>
      <c r="O752" s="5">
        <f t="shared" si="22"/>
        <v>2070</v>
      </c>
      <c r="P752" s="5">
        <f t="shared" si="23"/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</row>
    <row r="753" spans="1:22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2" t="s">
        <v>997</v>
      </c>
      <c r="H753" s="2" t="s">
        <v>896</v>
      </c>
      <c r="I753" s="2" t="s">
        <v>897</v>
      </c>
      <c r="J753" s="5" t="s">
        <v>1033</v>
      </c>
      <c r="K753" s="5">
        <v>3467</v>
      </c>
      <c r="L753" s="5">
        <v>1230</v>
      </c>
      <c r="M753" s="5" t="s">
        <v>925</v>
      </c>
      <c r="N753" s="18">
        <f>_xlfn.IFNA(HLOOKUP(C753,'Year of Experience'!$A$4:$I$6,3,FALSE),"")</f>
        <v>10</v>
      </c>
      <c r="O753" s="5">
        <f t="shared" si="22"/>
        <v>2460</v>
      </c>
      <c r="P753" s="5">
        <f t="shared" si="23"/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</row>
    <row r="754" spans="1:22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2" t="s">
        <v>991</v>
      </c>
      <c r="H754" s="2" t="s">
        <v>872</v>
      </c>
      <c r="I754" s="2" t="s">
        <v>874</v>
      </c>
      <c r="J754" s="5" t="s">
        <v>1024</v>
      </c>
      <c r="K754" s="5">
        <v>4392</v>
      </c>
      <c r="L754" s="5">
        <v>1542</v>
      </c>
      <c r="M754" s="5" t="s">
        <v>918</v>
      </c>
      <c r="N754" s="18">
        <f>_xlfn.IFNA(HLOOKUP(C754,'Year of Experience'!$A$4:$I$6,3,FALSE),"")</f>
        <v>8</v>
      </c>
      <c r="O754" s="5">
        <f t="shared" si="22"/>
        <v>1542</v>
      </c>
      <c r="P754" s="5">
        <f t="shared" si="23"/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</row>
    <row r="755" spans="1:22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2" t="s">
        <v>995</v>
      </c>
      <c r="H755" s="2" t="s">
        <v>889</v>
      </c>
      <c r="I755" s="2" t="s">
        <v>890</v>
      </c>
      <c r="J755" s="5" t="s">
        <v>1185</v>
      </c>
      <c r="K755" s="5">
        <v>3245</v>
      </c>
      <c r="L755" s="5">
        <v>1964</v>
      </c>
      <c r="M755" s="5" t="s">
        <v>918</v>
      </c>
      <c r="N755" s="18">
        <f>_xlfn.IFNA(HLOOKUP(C755,'Year of Experience'!$A$4:$I$6,3,FALSE),"")</f>
        <v>8</v>
      </c>
      <c r="O755" s="5">
        <f t="shared" si="22"/>
        <v>1964</v>
      </c>
      <c r="P755" s="5">
        <f t="shared" si="23"/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</row>
    <row r="756" spans="1:22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2" t="s">
        <v>993</v>
      </c>
      <c r="H756" s="2" t="s">
        <v>878</v>
      </c>
      <c r="I756" s="2" t="s">
        <v>880</v>
      </c>
      <c r="J756" s="5" t="s">
        <v>1048</v>
      </c>
      <c r="K756" s="5">
        <v>2775</v>
      </c>
      <c r="L756" s="5">
        <v>1847</v>
      </c>
      <c r="M756" s="5" t="s">
        <v>918</v>
      </c>
      <c r="N756" s="18">
        <f>_xlfn.IFNA(HLOOKUP(C756,'Year of Experience'!$A$4:$I$6,3,FALSE),"")</f>
        <v>8</v>
      </c>
      <c r="O756" s="5">
        <f t="shared" si="22"/>
        <v>3694</v>
      </c>
      <c r="P756" s="5">
        <f t="shared" si="23"/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</row>
    <row r="757" spans="1:22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2" t="s">
        <v>1000</v>
      </c>
      <c r="H757" s="2" t="s">
        <v>906</v>
      </c>
      <c r="I757" s="2" t="s">
        <v>908</v>
      </c>
      <c r="J757" s="5" t="s">
        <v>1187</v>
      </c>
      <c r="K757" s="5">
        <v>4206</v>
      </c>
      <c r="L757" s="5">
        <v>1201</v>
      </c>
      <c r="M757" s="5" t="s">
        <v>918</v>
      </c>
      <c r="N757" s="18">
        <f>_xlfn.IFNA(HLOOKUP(C757,'Year of Experience'!$A$4:$I$6,3,FALSE),"")</f>
        <v>10</v>
      </c>
      <c r="O757" s="5">
        <f t="shared" si="22"/>
        <v>3603</v>
      </c>
      <c r="P757" s="5">
        <f t="shared" si="23"/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</row>
    <row r="758" spans="1:22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2" t="s">
        <v>994</v>
      </c>
      <c r="H758" s="2" t="s">
        <v>886</v>
      </c>
      <c r="I758" s="2" t="s">
        <v>887</v>
      </c>
      <c r="J758" s="5" t="s">
        <v>1202</v>
      </c>
      <c r="K758" s="5">
        <v>2775</v>
      </c>
      <c r="L758" s="5">
        <v>1946</v>
      </c>
      <c r="M758" s="5" t="s">
        <v>923</v>
      </c>
      <c r="N758" s="18">
        <f>_xlfn.IFNA(HLOOKUP(C758,'Year of Experience'!$A$4:$I$6,3,FALSE),"")</f>
        <v>5</v>
      </c>
      <c r="O758" s="5">
        <f t="shared" si="22"/>
        <v>1946</v>
      </c>
      <c r="P758" s="5">
        <f t="shared" si="23"/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</row>
    <row r="759" spans="1:22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2" t="s">
        <v>1561</v>
      </c>
      <c r="H759" s="2" t="s">
        <v>882</v>
      </c>
      <c r="I759" s="2" t="s">
        <v>884</v>
      </c>
      <c r="J759" s="5" t="s">
        <v>1106</v>
      </c>
      <c r="K759" s="5">
        <v>4711</v>
      </c>
      <c r="L759" s="5">
        <v>2288</v>
      </c>
      <c r="M759" s="5" t="s">
        <v>923</v>
      </c>
      <c r="N759" s="18">
        <f>_xlfn.IFNA(HLOOKUP(C759,'Year of Experience'!$A$4:$I$6,3,FALSE),"")</f>
        <v>6</v>
      </c>
      <c r="O759" s="5">
        <f t="shared" si="22"/>
        <v>4576</v>
      </c>
      <c r="P759" s="5">
        <f t="shared" si="23"/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</row>
    <row r="760" spans="1:22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2" t="s">
        <v>1000</v>
      </c>
      <c r="H760" s="2" t="s">
        <v>906</v>
      </c>
      <c r="I760" s="2" t="s">
        <v>908</v>
      </c>
      <c r="J760" s="5" t="s">
        <v>1237</v>
      </c>
      <c r="K760" s="5">
        <v>4305</v>
      </c>
      <c r="L760" s="5">
        <v>1703</v>
      </c>
      <c r="M760" s="5" t="s">
        <v>920</v>
      </c>
      <c r="N760" s="18">
        <f>_xlfn.IFNA(HLOOKUP(C760,'Year of Experience'!$A$4:$I$6,3,FALSE),"")</f>
        <v>4</v>
      </c>
      <c r="O760" s="5">
        <f t="shared" si="22"/>
        <v>1703</v>
      </c>
      <c r="P760" s="5">
        <f t="shared" si="23"/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</row>
    <row r="761" spans="1:22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2" t="s">
        <v>992</v>
      </c>
      <c r="H761" s="2" t="s">
        <v>864</v>
      </c>
      <c r="I761" s="2" t="s">
        <v>876</v>
      </c>
      <c r="J761" s="5" t="s">
        <v>1074</v>
      </c>
      <c r="K761" s="5">
        <v>2923</v>
      </c>
      <c r="L761" s="5">
        <v>2480</v>
      </c>
      <c r="M761" s="5" t="s">
        <v>923</v>
      </c>
      <c r="N761" s="18">
        <f>_xlfn.IFNA(HLOOKUP(C761,'Year of Experience'!$A$4:$I$6,3,FALSE),"")</f>
        <v>8</v>
      </c>
      <c r="O761" s="5">
        <f t="shared" si="22"/>
        <v>7440</v>
      </c>
      <c r="P761" s="5">
        <f t="shared" si="23"/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</row>
    <row r="762" spans="1:22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2" t="s">
        <v>990</v>
      </c>
      <c r="H762" s="2" t="s">
        <v>868</v>
      </c>
      <c r="I762" s="2" t="s">
        <v>870</v>
      </c>
      <c r="J762" s="5" t="s">
        <v>1167</v>
      </c>
      <c r="K762" s="5">
        <v>3912</v>
      </c>
      <c r="L762" s="5">
        <v>1569</v>
      </c>
      <c r="M762" s="5" t="s">
        <v>918</v>
      </c>
      <c r="N762" s="18">
        <f>_xlfn.IFNA(HLOOKUP(C762,'Year of Experience'!$A$4:$I$6,3,FALSE),"")</f>
        <v>3</v>
      </c>
      <c r="O762" s="5">
        <f t="shared" si="22"/>
        <v>1569</v>
      </c>
      <c r="P762" s="5">
        <f t="shared" si="23"/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</row>
    <row r="763" spans="1:22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2" t="s">
        <v>1000</v>
      </c>
      <c r="H763" s="2" t="s">
        <v>906</v>
      </c>
      <c r="I763" s="2" t="s">
        <v>908</v>
      </c>
      <c r="J763" s="5" t="s">
        <v>1181</v>
      </c>
      <c r="K763" s="5">
        <v>2616</v>
      </c>
      <c r="L763" s="5">
        <v>1965</v>
      </c>
      <c r="M763" s="5" t="s">
        <v>925</v>
      </c>
      <c r="N763" s="18" t="str">
        <f>_xlfn.IFNA(HLOOKUP(C763,'Year of Experience'!$A$4:$I$6,3,FALSE),"")</f>
        <v/>
      </c>
      <c r="O763" s="5">
        <f t="shared" si="22"/>
        <v>1965</v>
      </c>
      <c r="P763" s="5">
        <f t="shared" si="23"/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</row>
    <row r="764" spans="1:22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2" t="s">
        <v>998</v>
      </c>
      <c r="H764" s="2" t="s">
        <v>899</v>
      </c>
      <c r="I764" s="2" t="s">
        <v>901</v>
      </c>
      <c r="J764" s="5" t="s">
        <v>1009</v>
      </c>
      <c r="K764" s="5">
        <v>2718</v>
      </c>
      <c r="L764" s="5">
        <v>2254</v>
      </c>
      <c r="M764" s="5" t="s">
        <v>923</v>
      </c>
      <c r="N764" s="18">
        <f>_xlfn.IFNA(HLOOKUP(C764,'Year of Experience'!$A$4:$I$6,3,FALSE),"")</f>
        <v>3</v>
      </c>
      <c r="O764" s="5">
        <f t="shared" si="22"/>
        <v>2254</v>
      </c>
      <c r="P764" s="5">
        <f t="shared" si="23"/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</row>
    <row r="765" spans="1:22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2" t="s">
        <v>992</v>
      </c>
      <c r="H765" s="2" t="s">
        <v>864</v>
      </c>
      <c r="I765" s="2" t="s">
        <v>876</v>
      </c>
      <c r="J765" s="5" t="s">
        <v>1003</v>
      </c>
      <c r="K765" s="5">
        <v>3507</v>
      </c>
      <c r="L765" s="5">
        <v>1643</v>
      </c>
      <c r="M765" s="5" t="s">
        <v>923</v>
      </c>
      <c r="N765" s="18">
        <f>_xlfn.IFNA(HLOOKUP(C765,'Year of Experience'!$A$4:$I$6,3,FALSE),"")</f>
        <v>4</v>
      </c>
      <c r="O765" s="5">
        <f t="shared" si="22"/>
        <v>1643</v>
      </c>
      <c r="P765" s="5">
        <f t="shared" si="23"/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</row>
    <row r="766" spans="1:22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2" t="s">
        <v>995</v>
      </c>
      <c r="H766" s="2" t="s">
        <v>889</v>
      </c>
      <c r="I766" s="2" t="s">
        <v>890</v>
      </c>
      <c r="J766" s="5" t="s">
        <v>1177</v>
      </c>
      <c r="K766" s="5">
        <v>3553</v>
      </c>
      <c r="L766" s="5">
        <v>2174</v>
      </c>
      <c r="M766" s="5" t="s">
        <v>920</v>
      </c>
      <c r="N766" s="18" t="str">
        <f>_xlfn.IFNA(HLOOKUP(C766,'Year of Experience'!$A$4:$I$6,3,FALSE),"")</f>
        <v/>
      </c>
      <c r="O766" s="5">
        <f t="shared" si="22"/>
        <v>2174</v>
      </c>
      <c r="P766" s="5">
        <f t="shared" si="23"/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</row>
    <row r="767" spans="1:22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2" t="s">
        <v>995</v>
      </c>
      <c r="H767" s="2" t="s">
        <v>889</v>
      </c>
      <c r="I767" s="2" t="s">
        <v>890</v>
      </c>
      <c r="J767" s="5" t="s">
        <v>1142</v>
      </c>
      <c r="K767" s="5">
        <v>3094</v>
      </c>
      <c r="L767" s="5">
        <v>2233</v>
      </c>
      <c r="M767" s="5" t="s">
        <v>918</v>
      </c>
      <c r="N767" s="18">
        <f>_xlfn.IFNA(HLOOKUP(C767,'Year of Experience'!$A$4:$I$6,3,FALSE),"")</f>
        <v>4</v>
      </c>
      <c r="O767" s="5">
        <f t="shared" si="22"/>
        <v>6699</v>
      </c>
      <c r="P767" s="5">
        <f t="shared" si="23"/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</row>
    <row r="768" spans="1:22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2" t="s">
        <v>991</v>
      </c>
      <c r="H768" s="2" t="s">
        <v>872</v>
      </c>
      <c r="I768" s="2" t="s">
        <v>874</v>
      </c>
      <c r="J768" s="5" t="s">
        <v>1041</v>
      </c>
      <c r="K768" s="5">
        <v>2588</v>
      </c>
      <c r="L768" s="5">
        <v>2069</v>
      </c>
      <c r="M768" s="5" t="s">
        <v>918</v>
      </c>
      <c r="N768" s="18">
        <f>_xlfn.IFNA(HLOOKUP(C768,'Year of Experience'!$A$4:$I$6,3,FALSE),"")</f>
        <v>10</v>
      </c>
      <c r="O768" s="5">
        <f t="shared" si="22"/>
        <v>2069</v>
      </c>
      <c r="P768" s="5">
        <f t="shared" si="23"/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</row>
    <row r="769" spans="1:22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2" t="s">
        <v>1000</v>
      </c>
      <c r="H769" s="2" t="s">
        <v>906</v>
      </c>
      <c r="I769" s="2" t="s">
        <v>908</v>
      </c>
      <c r="J769" s="5" t="s">
        <v>1105</v>
      </c>
      <c r="K769" s="5">
        <v>3742</v>
      </c>
      <c r="L769" s="5">
        <v>2309</v>
      </c>
      <c r="M769" s="5" t="s">
        <v>918</v>
      </c>
      <c r="N769" s="18" t="str">
        <f>_xlfn.IFNA(HLOOKUP(C769,'Year of Experience'!$A$4:$I$6,3,FALSE),"")</f>
        <v/>
      </c>
      <c r="O769" s="5">
        <f t="shared" si="22"/>
        <v>2309</v>
      </c>
      <c r="P769" s="5">
        <f t="shared" si="23"/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</row>
    <row r="770" spans="1:22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2" t="s">
        <v>996</v>
      </c>
      <c r="H770" s="2" t="s">
        <v>892</v>
      </c>
      <c r="I770" s="2" t="s">
        <v>894</v>
      </c>
      <c r="J770" s="5" t="s">
        <v>1112</v>
      </c>
      <c r="K770" s="5">
        <v>3759</v>
      </c>
      <c r="L770" s="5">
        <v>2258</v>
      </c>
      <c r="M770" s="5" t="s">
        <v>920</v>
      </c>
      <c r="N770" s="18">
        <f>_xlfn.IFNA(HLOOKUP(C770,'Year of Experience'!$A$4:$I$6,3,FALSE),"")</f>
        <v>10</v>
      </c>
      <c r="O770" s="5">
        <f t="shared" si="22"/>
        <v>4516</v>
      </c>
      <c r="P770" s="5">
        <f t="shared" si="23"/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</row>
    <row r="771" spans="1:22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2" t="s">
        <v>990</v>
      </c>
      <c r="H771" s="2" t="s">
        <v>868</v>
      </c>
      <c r="I771" s="2" t="s">
        <v>870</v>
      </c>
      <c r="J771" s="5" t="s">
        <v>1052</v>
      </c>
      <c r="K771" s="5">
        <v>4466</v>
      </c>
      <c r="L771" s="5">
        <v>1984</v>
      </c>
      <c r="M771" s="5" t="s">
        <v>920</v>
      </c>
      <c r="N771" s="18">
        <f>_xlfn.IFNA(HLOOKUP(C771,'Year of Experience'!$A$4:$I$6,3,FALSE),"")</f>
        <v>4</v>
      </c>
      <c r="O771" s="5">
        <f t="shared" ref="O771:O834" si="24">L771*F771</f>
        <v>1984</v>
      </c>
      <c r="P771" s="5">
        <f t="shared" ref="P771:P834" si="25">K771*F771</f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</row>
    <row r="772" spans="1:22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2" t="s">
        <v>1000</v>
      </c>
      <c r="H772" s="2" t="s">
        <v>906</v>
      </c>
      <c r="I772" s="2" t="s">
        <v>908</v>
      </c>
      <c r="J772" s="5" t="s">
        <v>1143</v>
      </c>
      <c r="K772" s="5">
        <v>3100</v>
      </c>
      <c r="L772" s="5">
        <v>2261</v>
      </c>
      <c r="M772" s="5" t="s">
        <v>918</v>
      </c>
      <c r="N772" s="18">
        <f>_xlfn.IFNA(HLOOKUP(C772,'Year of Experience'!$A$4:$I$6,3,FALSE),"")</f>
        <v>8</v>
      </c>
      <c r="O772" s="5">
        <f t="shared" si="24"/>
        <v>2261</v>
      </c>
      <c r="P772" s="5">
        <f t="shared" si="25"/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</row>
    <row r="773" spans="1:22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2" t="s">
        <v>993</v>
      </c>
      <c r="H773" s="2" t="s">
        <v>878</v>
      </c>
      <c r="I773" s="2" t="s">
        <v>880</v>
      </c>
      <c r="J773" s="5" t="s">
        <v>961</v>
      </c>
      <c r="K773" s="5">
        <v>3282</v>
      </c>
      <c r="L773" s="5">
        <v>1654</v>
      </c>
      <c r="M773" s="5" t="s">
        <v>925</v>
      </c>
      <c r="N773" s="18">
        <f>_xlfn.IFNA(HLOOKUP(C773,'Year of Experience'!$A$4:$I$6,3,FALSE),"")</f>
        <v>6</v>
      </c>
      <c r="O773" s="5">
        <f t="shared" si="24"/>
        <v>1654</v>
      </c>
      <c r="P773" s="5">
        <f t="shared" si="25"/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</row>
    <row r="774" spans="1:22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2" t="s">
        <v>991</v>
      </c>
      <c r="H774" s="2" t="s">
        <v>872</v>
      </c>
      <c r="I774" s="2" t="s">
        <v>874</v>
      </c>
      <c r="J774" s="5" t="s">
        <v>1101</v>
      </c>
      <c r="K774" s="5">
        <v>4230</v>
      </c>
      <c r="L774" s="5">
        <v>1812</v>
      </c>
      <c r="M774" s="5" t="s">
        <v>925</v>
      </c>
      <c r="N774" s="18">
        <f>_xlfn.IFNA(HLOOKUP(C774,'Year of Experience'!$A$4:$I$6,3,FALSE),"")</f>
        <v>3</v>
      </c>
      <c r="O774" s="5">
        <f t="shared" si="24"/>
        <v>1812</v>
      </c>
      <c r="P774" s="5">
        <f t="shared" si="25"/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</row>
    <row r="775" spans="1:22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2" t="s">
        <v>997</v>
      </c>
      <c r="H775" s="2" t="s">
        <v>896</v>
      </c>
      <c r="I775" s="2" t="s">
        <v>897</v>
      </c>
      <c r="J775" s="5" t="s">
        <v>1032</v>
      </c>
      <c r="K775" s="5">
        <v>2586</v>
      </c>
      <c r="L775" s="5">
        <v>2432</v>
      </c>
      <c r="M775" s="5" t="s">
        <v>920</v>
      </c>
      <c r="N775" s="18">
        <f>_xlfn.IFNA(HLOOKUP(C775,'Year of Experience'!$A$4:$I$6,3,FALSE),"")</f>
        <v>4</v>
      </c>
      <c r="O775" s="5">
        <f t="shared" si="24"/>
        <v>4864</v>
      </c>
      <c r="P775" s="5">
        <f t="shared" si="25"/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</row>
    <row r="776" spans="1:22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2" t="s">
        <v>990</v>
      </c>
      <c r="H776" s="2" t="s">
        <v>868</v>
      </c>
      <c r="I776" s="2" t="s">
        <v>870</v>
      </c>
      <c r="J776" s="5" t="s">
        <v>1026</v>
      </c>
      <c r="K776" s="5">
        <v>2887</v>
      </c>
      <c r="L776" s="5">
        <v>1491</v>
      </c>
      <c r="M776" s="5" t="s">
        <v>918</v>
      </c>
      <c r="N776" s="18">
        <f>_xlfn.IFNA(HLOOKUP(C776,'Year of Experience'!$A$4:$I$6,3,FALSE),"")</f>
        <v>6</v>
      </c>
      <c r="O776" s="5">
        <f t="shared" si="24"/>
        <v>2982</v>
      </c>
      <c r="P776" s="5">
        <f t="shared" si="25"/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</row>
    <row r="777" spans="1:22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2" t="s">
        <v>997</v>
      </c>
      <c r="H777" s="2" t="s">
        <v>896</v>
      </c>
      <c r="I777" s="2" t="s">
        <v>897</v>
      </c>
      <c r="J777" s="5" t="s">
        <v>1084</v>
      </c>
      <c r="K777" s="5">
        <v>4547</v>
      </c>
      <c r="L777" s="5">
        <v>2258</v>
      </c>
      <c r="M777" s="5" t="s">
        <v>925</v>
      </c>
      <c r="N777" s="18" t="str">
        <f>_xlfn.IFNA(HLOOKUP(C777,'Year of Experience'!$A$4:$I$6,3,FALSE),"")</f>
        <v/>
      </c>
      <c r="O777" s="5">
        <f t="shared" si="24"/>
        <v>2258</v>
      </c>
      <c r="P777" s="5">
        <f t="shared" si="25"/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</row>
    <row r="778" spans="1:22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2" t="s">
        <v>996</v>
      </c>
      <c r="H778" s="2" t="s">
        <v>892</v>
      </c>
      <c r="I778" s="2" t="s">
        <v>894</v>
      </c>
      <c r="J778" s="5" t="s">
        <v>1057</v>
      </c>
      <c r="K778" s="5">
        <v>3663</v>
      </c>
      <c r="L778" s="5">
        <v>1550</v>
      </c>
      <c r="M778" s="5" t="s">
        <v>923</v>
      </c>
      <c r="N778" s="18">
        <f>_xlfn.IFNA(HLOOKUP(C778,'Year of Experience'!$A$4:$I$6,3,FALSE),"")</f>
        <v>5</v>
      </c>
      <c r="O778" s="5">
        <f t="shared" si="24"/>
        <v>4650</v>
      </c>
      <c r="P778" s="5">
        <f t="shared" si="25"/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</row>
    <row r="779" spans="1:22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2" t="s">
        <v>1002</v>
      </c>
      <c r="H779" s="2" t="s">
        <v>914</v>
      </c>
      <c r="I779" s="2" t="s">
        <v>915</v>
      </c>
      <c r="J779" s="5" t="s">
        <v>1083</v>
      </c>
      <c r="K779" s="5">
        <v>2576</v>
      </c>
      <c r="L779" s="5">
        <v>1826</v>
      </c>
      <c r="M779" s="5" t="s">
        <v>918</v>
      </c>
      <c r="N779" s="18">
        <f>_xlfn.IFNA(HLOOKUP(C779,'Year of Experience'!$A$4:$I$6,3,FALSE),"")</f>
        <v>10</v>
      </c>
      <c r="O779" s="5">
        <f t="shared" si="24"/>
        <v>1826</v>
      </c>
      <c r="P779" s="5">
        <f t="shared" si="25"/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</row>
    <row r="780" spans="1:22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2" t="s">
        <v>999</v>
      </c>
      <c r="H780" s="2" t="s">
        <v>903</v>
      </c>
      <c r="I780" s="2" t="s">
        <v>904</v>
      </c>
      <c r="J780" s="5" t="s">
        <v>1167</v>
      </c>
      <c r="K780" s="5">
        <v>3912</v>
      </c>
      <c r="L780" s="5">
        <v>1569</v>
      </c>
      <c r="M780" s="5" t="s">
        <v>918</v>
      </c>
      <c r="N780" s="18">
        <f>_xlfn.IFNA(HLOOKUP(C780,'Year of Experience'!$A$4:$I$6,3,FALSE),"")</f>
        <v>4</v>
      </c>
      <c r="O780" s="5">
        <f t="shared" si="24"/>
        <v>1569</v>
      </c>
      <c r="P780" s="5">
        <f t="shared" si="25"/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</row>
    <row r="781" spans="1:22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2" t="s">
        <v>1002</v>
      </c>
      <c r="H781" s="2" t="s">
        <v>914</v>
      </c>
      <c r="I781" s="2" t="s">
        <v>915</v>
      </c>
      <c r="J781" s="5" t="s">
        <v>941</v>
      </c>
      <c r="K781" s="5">
        <v>3445</v>
      </c>
      <c r="L781" s="5">
        <v>1909</v>
      </c>
      <c r="M781" s="5" t="s">
        <v>921</v>
      </c>
      <c r="N781" s="18">
        <f>_xlfn.IFNA(HLOOKUP(C781,'Year of Experience'!$A$4:$I$6,3,FALSE),"")</f>
        <v>10</v>
      </c>
      <c r="O781" s="5">
        <f t="shared" si="24"/>
        <v>1909</v>
      </c>
      <c r="P781" s="5">
        <f t="shared" si="25"/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</row>
    <row r="782" spans="1:22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2" t="s">
        <v>1002</v>
      </c>
      <c r="H782" s="2" t="s">
        <v>914</v>
      </c>
      <c r="I782" s="2" t="s">
        <v>915</v>
      </c>
      <c r="J782" s="5" t="s">
        <v>1101</v>
      </c>
      <c r="K782" s="5">
        <v>4230</v>
      </c>
      <c r="L782" s="5">
        <v>1812</v>
      </c>
      <c r="M782" s="5" t="s">
        <v>925</v>
      </c>
      <c r="N782" s="18">
        <f>_xlfn.IFNA(HLOOKUP(C782,'Year of Experience'!$A$4:$I$6,3,FALSE),"")</f>
        <v>8</v>
      </c>
      <c r="O782" s="5">
        <f t="shared" si="24"/>
        <v>1812</v>
      </c>
      <c r="P782" s="5">
        <f t="shared" si="25"/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</row>
    <row r="783" spans="1:22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2" t="s">
        <v>992</v>
      </c>
      <c r="H783" s="2" t="s">
        <v>864</v>
      </c>
      <c r="I783" s="2" t="s">
        <v>876</v>
      </c>
      <c r="J783" s="5" t="s">
        <v>1135</v>
      </c>
      <c r="K783" s="5">
        <v>3290</v>
      </c>
      <c r="L783" s="5">
        <v>1720</v>
      </c>
      <c r="M783" s="5" t="s">
        <v>918</v>
      </c>
      <c r="N783" s="18">
        <f>_xlfn.IFNA(HLOOKUP(C783,'Year of Experience'!$A$4:$I$6,3,FALSE),"")</f>
        <v>6</v>
      </c>
      <c r="O783" s="5">
        <f t="shared" si="24"/>
        <v>3440</v>
      </c>
      <c r="P783" s="5">
        <f t="shared" si="25"/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</row>
    <row r="784" spans="1:22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2" t="s">
        <v>1562</v>
      </c>
      <c r="H784" s="2" t="s">
        <v>864</v>
      </c>
      <c r="I784" s="2" t="s">
        <v>866</v>
      </c>
      <c r="J784" s="5" t="s">
        <v>1199</v>
      </c>
      <c r="K784" s="5">
        <v>3448</v>
      </c>
      <c r="L784" s="5">
        <v>1219</v>
      </c>
      <c r="M784" s="5" t="s">
        <v>918</v>
      </c>
      <c r="N784" s="18">
        <f>_xlfn.IFNA(HLOOKUP(C784,'Year of Experience'!$A$4:$I$6,3,FALSE),"")</f>
        <v>4</v>
      </c>
      <c r="O784" s="5">
        <f t="shared" si="24"/>
        <v>2438</v>
      </c>
      <c r="P784" s="5">
        <f t="shared" si="25"/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</row>
    <row r="785" spans="1:22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2" t="s">
        <v>1562</v>
      </c>
      <c r="H785" s="2" t="s">
        <v>864</v>
      </c>
      <c r="I785" s="2" t="s">
        <v>866</v>
      </c>
      <c r="J785" s="5" t="s">
        <v>1125</v>
      </c>
      <c r="K785" s="5">
        <v>3421</v>
      </c>
      <c r="L785" s="5">
        <v>1370</v>
      </c>
      <c r="M785" s="5" t="s">
        <v>923</v>
      </c>
      <c r="N785" s="18" t="str">
        <f>_xlfn.IFNA(HLOOKUP(C785,'Year of Experience'!$A$4:$I$6,3,FALSE),"")</f>
        <v/>
      </c>
      <c r="O785" s="5">
        <f t="shared" si="24"/>
        <v>1370</v>
      </c>
      <c r="P785" s="5">
        <f t="shared" si="25"/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</row>
    <row r="786" spans="1:22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2" t="s">
        <v>996</v>
      </c>
      <c r="H786" s="2" t="s">
        <v>892</v>
      </c>
      <c r="I786" s="2" t="s">
        <v>894</v>
      </c>
      <c r="J786" s="5" t="s">
        <v>945</v>
      </c>
      <c r="K786" s="5">
        <v>3495</v>
      </c>
      <c r="L786" s="5">
        <v>2172</v>
      </c>
      <c r="M786" s="5" t="s">
        <v>918</v>
      </c>
      <c r="N786" s="18">
        <f>_xlfn.IFNA(HLOOKUP(C786,'Year of Experience'!$A$4:$I$6,3,FALSE),"")</f>
        <v>10</v>
      </c>
      <c r="O786" s="5">
        <f t="shared" si="24"/>
        <v>2172</v>
      </c>
      <c r="P786" s="5">
        <f t="shared" si="25"/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</row>
    <row r="787" spans="1:22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2" t="s">
        <v>990</v>
      </c>
      <c r="H787" s="2" t="s">
        <v>868</v>
      </c>
      <c r="I787" s="2" t="s">
        <v>870</v>
      </c>
      <c r="J787" s="5" t="s">
        <v>1070</v>
      </c>
      <c r="K787" s="5">
        <v>3340</v>
      </c>
      <c r="L787" s="5">
        <v>1355</v>
      </c>
      <c r="M787" s="5" t="s">
        <v>918</v>
      </c>
      <c r="N787" s="18">
        <f>_xlfn.IFNA(HLOOKUP(C787,'Year of Experience'!$A$4:$I$6,3,FALSE),"")</f>
        <v>3</v>
      </c>
      <c r="O787" s="5">
        <f t="shared" si="24"/>
        <v>1355</v>
      </c>
      <c r="P787" s="5">
        <f t="shared" si="25"/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</row>
    <row r="788" spans="1:22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2" t="s">
        <v>992</v>
      </c>
      <c r="H788" s="2" t="s">
        <v>864</v>
      </c>
      <c r="I788" s="2" t="s">
        <v>876</v>
      </c>
      <c r="J788" s="5" t="s">
        <v>1187</v>
      </c>
      <c r="K788" s="5">
        <v>4206</v>
      </c>
      <c r="L788" s="5">
        <v>1201</v>
      </c>
      <c r="M788" s="5" t="s">
        <v>918</v>
      </c>
      <c r="N788" s="18">
        <f>_xlfn.IFNA(HLOOKUP(C788,'Year of Experience'!$A$4:$I$6,3,FALSE),"")</f>
        <v>5</v>
      </c>
      <c r="O788" s="5">
        <f t="shared" si="24"/>
        <v>1201</v>
      </c>
      <c r="P788" s="5">
        <f t="shared" si="25"/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</row>
    <row r="789" spans="1:22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2" t="s">
        <v>1000</v>
      </c>
      <c r="H789" s="2" t="s">
        <v>906</v>
      </c>
      <c r="I789" s="2" t="s">
        <v>908</v>
      </c>
      <c r="J789" s="5" t="s">
        <v>1030</v>
      </c>
      <c r="K789" s="5">
        <v>2647</v>
      </c>
      <c r="L789" s="5">
        <v>1539</v>
      </c>
      <c r="M789" s="5" t="s">
        <v>918</v>
      </c>
      <c r="N789" s="18">
        <f>_xlfn.IFNA(HLOOKUP(C789,'Year of Experience'!$A$4:$I$6,3,FALSE),"")</f>
        <v>6</v>
      </c>
      <c r="O789" s="5">
        <f t="shared" si="24"/>
        <v>3078</v>
      </c>
      <c r="P789" s="5">
        <f t="shared" si="25"/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</row>
    <row r="790" spans="1:22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2" t="s">
        <v>991</v>
      </c>
      <c r="H790" s="2" t="s">
        <v>872</v>
      </c>
      <c r="I790" s="2" t="s">
        <v>874</v>
      </c>
      <c r="J790" s="5" t="s">
        <v>1089</v>
      </c>
      <c r="K790" s="5">
        <v>2671</v>
      </c>
      <c r="L790" s="5">
        <v>1591</v>
      </c>
      <c r="M790" s="5" t="s">
        <v>918</v>
      </c>
      <c r="N790" s="18">
        <f>_xlfn.IFNA(HLOOKUP(C790,'Year of Experience'!$A$4:$I$6,3,FALSE),"")</f>
        <v>3</v>
      </c>
      <c r="O790" s="5">
        <f t="shared" si="24"/>
        <v>4773</v>
      </c>
      <c r="P790" s="5">
        <f t="shared" si="25"/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</row>
    <row r="791" spans="1:22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2" t="s">
        <v>991</v>
      </c>
      <c r="H791" s="2" t="s">
        <v>872</v>
      </c>
      <c r="I791" s="2" t="s">
        <v>874</v>
      </c>
      <c r="J791" s="5" t="s">
        <v>959</v>
      </c>
      <c r="K791" s="5">
        <v>4305</v>
      </c>
      <c r="L791" s="5">
        <v>2027</v>
      </c>
      <c r="M791" s="5" t="s">
        <v>923</v>
      </c>
      <c r="N791" s="18">
        <f>_xlfn.IFNA(HLOOKUP(C791,'Year of Experience'!$A$4:$I$6,3,FALSE),"")</f>
        <v>10</v>
      </c>
      <c r="O791" s="5">
        <f t="shared" si="24"/>
        <v>4054</v>
      </c>
      <c r="P791" s="5">
        <f t="shared" si="25"/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</row>
    <row r="792" spans="1:22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2" t="s">
        <v>1001</v>
      </c>
      <c r="H792" s="2" t="s">
        <v>910</v>
      </c>
      <c r="I792" s="2" t="s">
        <v>912</v>
      </c>
      <c r="J792" s="5" t="s">
        <v>1065</v>
      </c>
      <c r="K792" s="5">
        <v>4239</v>
      </c>
      <c r="L792" s="5">
        <v>2267</v>
      </c>
      <c r="M792" s="5" t="s">
        <v>918</v>
      </c>
      <c r="N792" s="18" t="str">
        <f>_xlfn.IFNA(HLOOKUP(C792,'Year of Experience'!$A$4:$I$6,3,FALSE),"")</f>
        <v/>
      </c>
      <c r="O792" s="5">
        <f t="shared" si="24"/>
        <v>2267</v>
      </c>
      <c r="P792" s="5">
        <f t="shared" si="25"/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</row>
    <row r="793" spans="1:22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2" t="s">
        <v>991</v>
      </c>
      <c r="H793" s="2" t="s">
        <v>872</v>
      </c>
      <c r="I793" s="2" t="s">
        <v>874</v>
      </c>
      <c r="J793" s="5" t="s">
        <v>1014</v>
      </c>
      <c r="K793" s="5">
        <v>2672</v>
      </c>
      <c r="L793" s="5">
        <v>2236</v>
      </c>
      <c r="M793" s="5" t="s">
        <v>918</v>
      </c>
      <c r="N793" s="18">
        <f>_xlfn.IFNA(HLOOKUP(C793,'Year of Experience'!$A$4:$I$6,3,FALSE),"")</f>
        <v>3</v>
      </c>
      <c r="O793" s="5">
        <f t="shared" si="24"/>
        <v>6708</v>
      </c>
      <c r="P793" s="5">
        <f t="shared" si="25"/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</row>
    <row r="794" spans="1:22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2" t="s">
        <v>994</v>
      </c>
      <c r="H794" s="2" t="s">
        <v>886</v>
      </c>
      <c r="I794" s="2" t="s">
        <v>887</v>
      </c>
      <c r="J794" s="5" t="s">
        <v>1032</v>
      </c>
      <c r="K794" s="5">
        <v>2586</v>
      </c>
      <c r="L794" s="5">
        <v>2432</v>
      </c>
      <c r="M794" s="5" t="s">
        <v>920</v>
      </c>
      <c r="N794" s="18">
        <f>_xlfn.IFNA(HLOOKUP(C794,'Year of Experience'!$A$4:$I$6,3,FALSE),"")</f>
        <v>8</v>
      </c>
      <c r="O794" s="5">
        <f t="shared" si="24"/>
        <v>2432</v>
      </c>
      <c r="P794" s="5">
        <f t="shared" si="25"/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</row>
    <row r="795" spans="1:22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2" t="s">
        <v>992</v>
      </c>
      <c r="H795" s="2" t="s">
        <v>864</v>
      </c>
      <c r="I795" s="2" t="s">
        <v>876</v>
      </c>
      <c r="J795" s="5" t="s">
        <v>1204</v>
      </c>
      <c r="K795" s="5">
        <v>2820</v>
      </c>
      <c r="L795" s="5">
        <v>1504</v>
      </c>
      <c r="M795" s="5" t="s">
        <v>923</v>
      </c>
      <c r="N795" s="18">
        <f>_xlfn.IFNA(HLOOKUP(C795,'Year of Experience'!$A$4:$I$6,3,FALSE),"")</f>
        <v>3</v>
      </c>
      <c r="O795" s="5">
        <f t="shared" si="24"/>
        <v>1504</v>
      </c>
      <c r="P795" s="5">
        <f t="shared" si="25"/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</row>
    <row r="796" spans="1:22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2" t="s">
        <v>1002</v>
      </c>
      <c r="H796" s="2" t="s">
        <v>914</v>
      </c>
      <c r="I796" s="2" t="s">
        <v>915</v>
      </c>
      <c r="J796" s="5" t="s">
        <v>1188</v>
      </c>
      <c r="K796" s="5">
        <v>4729</v>
      </c>
      <c r="L796" s="5">
        <v>1359</v>
      </c>
      <c r="M796" s="5" t="s">
        <v>925</v>
      </c>
      <c r="N796" s="18">
        <f>_xlfn.IFNA(HLOOKUP(C796,'Year of Experience'!$A$4:$I$6,3,FALSE),"")</f>
        <v>3</v>
      </c>
      <c r="O796" s="5">
        <f t="shared" si="24"/>
        <v>1359</v>
      </c>
      <c r="P796" s="5">
        <f t="shared" si="25"/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</row>
    <row r="797" spans="1:22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2" t="s">
        <v>998</v>
      </c>
      <c r="H797" s="2" t="s">
        <v>899</v>
      </c>
      <c r="I797" s="2" t="s">
        <v>901</v>
      </c>
      <c r="J797" s="5" t="s">
        <v>961</v>
      </c>
      <c r="K797" s="5">
        <v>3282</v>
      </c>
      <c r="L797" s="5">
        <v>1654</v>
      </c>
      <c r="M797" s="5" t="s">
        <v>925</v>
      </c>
      <c r="N797" s="18">
        <f>_xlfn.IFNA(HLOOKUP(C797,'Year of Experience'!$A$4:$I$6,3,FALSE),"")</f>
        <v>8</v>
      </c>
      <c r="O797" s="5">
        <f t="shared" si="24"/>
        <v>4962</v>
      </c>
      <c r="P797" s="5">
        <f t="shared" si="25"/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</row>
    <row r="798" spans="1:22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2" t="s">
        <v>996</v>
      </c>
      <c r="H798" s="2" t="s">
        <v>892</v>
      </c>
      <c r="I798" s="2" t="s">
        <v>894</v>
      </c>
      <c r="J798" s="5" t="s">
        <v>1066</v>
      </c>
      <c r="K798" s="5">
        <v>4220</v>
      </c>
      <c r="L798" s="5">
        <v>1635</v>
      </c>
      <c r="M798" s="5" t="s">
        <v>918</v>
      </c>
      <c r="N798" s="18">
        <f>_xlfn.IFNA(HLOOKUP(C798,'Year of Experience'!$A$4:$I$6,3,FALSE),"")</f>
        <v>8</v>
      </c>
      <c r="O798" s="5">
        <f t="shared" si="24"/>
        <v>1635</v>
      </c>
      <c r="P798" s="5">
        <f t="shared" si="25"/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</row>
    <row r="799" spans="1:22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2" t="s">
        <v>1001</v>
      </c>
      <c r="H799" s="2" t="s">
        <v>910</v>
      </c>
      <c r="I799" s="2" t="s">
        <v>912</v>
      </c>
      <c r="J799" s="5" t="s">
        <v>972</v>
      </c>
      <c r="K799" s="5">
        <v>2617</v>
      </c>
      <c r="L799" s="5">
        <v>1736</v>
      </c>
      <c r="M799" s="5" t="s">
        <v>925</v>
      </c>
      <c r="N799" s="18" t="str">
        <f>_xlfn.IFNA(HLOOKUP(C799,'Year of Experience'!$A$4:$I$6,3,FALSE),"")</f>
        <v/>
      </c>
      <c r="O799" s="5">
        <f t="shared" si="24"/>
        <v>3472</v>
      </c>
      <c r="P799" s="5">
        <f t="shared" si="25"/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</row>
    <row r="800" spans="1:22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2" t="s">
        <v>991</v>
      </c>
      <c r="H800" s="2" t="s">
        <v>872</v>
      </c>
      <c r="I800" s="2" t="s">
        <v>874</v>
      </c>
      <c r="J800" s="5" t="s">
        <v>1042</v>
      </c>
      <c r="K800" s="5">
        <v>3039</v>
      </c>
      <c r="L800" s="5">
        <v>1730</v>
      </c>
      <c r="M800" s="5" t="s">
        <v>918</v>
      </c>
      <c r="N800" s="18">
        <f>_xlfn.IFNA(HLOOKUP(C800,'Year of Experience'!$A$4:$I$6,3,FALSE),"")</f>
        <v>3</v>
      </c>
      <c r="O800" s="5">
        <f t="shared" si="24"/>
        <v>3460</v>
      </c>
      <c r="P800" s="5">
        <f t="shared" si="25"/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</row>
    <row r="801" spans="1:22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2" t="s">
        <v>994</v>
      </c>
      <c r="H801" s="2" t="s">
        <v>886</v>
      </c>
      <c r="I801" s="2" t="s">
        <v>887</v>
      </c>
      <c r="J801" s="5" t="s">
        <v>1066</v>
      </c>
      <c r="K801" s="5">
        <v>4220</v>
      </c>
      <c r="L801" s="5">
        <v>1635</v>
      </c>
      <c r="M801" s="5" t="s">
        <v>918</v>
      </c>
      <c r="N801" s="18">
        <f>_xlfn.IFNA(HLOOKUP(C801,'Year of Experience'!$A$4:$I$6,3,FALSE),"")</f>
        <v>8</v>
      </c>
      <c r="O801" s="5">
        <f t="shared" si="24"/>
        <v>3270</v>
      </c>
      <c r="P801" s="5">
        <f t="shared" si="25"/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</row>
    <row r="802" spans="1:22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2" t="s">
        <v>997</v>
      </c>
      <c r="H802" s="2" t="s">
        <v>896</v>
      </c>
      <c r="I802" s="2" t="s">
        <v>897</v>
      </c>
      <c r="J802" s="5" t="s">
        <v>1174</v>
      </c>
      <c r="K802" s="5">
        <v>3844</v>
      </c>
      <c r="L802" s="5">
        <v>2157</v>
      </c>
      <c r="M802" s="5" t="s">
        <v>918</v>
      </c>
      <c r="N802" s="18" t="str">
        <f>_xlfn.IFNA(HLOOKUP(C802,'Year of Experience'!$A$4:$I$6,3,FALSE),"")</f>
        <v/>
      </c>
      <c r="O802" s="5">
        <f t="shared" si="24"/>
        <v>4314</v>
      </c>
      <c r="P802" s="5">
        <f t="shared" si="25"/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</row>
    <row r="803" spans="1:22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2" t="s">
        <v>1000</v>
      </c>
      <c r="H803" s="2" t="s">
        <v>906</v>
      </c>
      <c r="I803" s="2" t="s">
        <v>908</v>
      </c>
      <c r="J803" s="5" t="s">
        <v>1180</v>
      </c>
      <c r="K803" s="5">
        <v>4990</v>
      </c>
      <c r="L803" s="5">
        <v>1360</v>
      </c>
      <c r="M803" s="5" t="s">
        <v>918</v>
      </c>
      <c r="N803" s="18" t="str">
        <f>_xlfn.IFNA(HLOOKUP(C803,'Year of Experience'!$A$4:$I$6,3,FALSE),"")</f>
        <v/>
      </c>
      <c r="O803" s="5">
        <f t="shared" si="24"/>
        <v>1360</v>
      </c>
      <c r="P803" s="5">
        <f t="shared" si="25"/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</row>
    <row r="804" spans="1:22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2" t="s">
        <v>990</v>
      </c>
      <c r="H804" s="2" t="s">
        <v>868</v>
      </c>
      <c r="I804" s="2" t="s">
        <v>870</v>
      </c>
      <c r="J804" s="5" t="s">
        <v>1091</v>
      </c>
      <c r="K804" s="5">
        <v>3277</v>
      </c>
      <c r="L804" s="5">
        <v>1891</v>
      </c>
      <c r="M804" s="5" t="s">
        <v>918</v>
      </c>
      <c r="N804" s="18">
        <f>_xlfn.IFNA(HLOOKUP(C804,'Year of Experience'!$A$4:$I$6,3,FALSE),"")</f>
        <v>3</v>
      </c>
      <c r="O804" s="5">
        <f t="shared" si="24"/>
        <v>3782</v>
      </c>
      <c r="P804" s="5">
        <f t="shared" si="25"/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</row>
    <row r="805" spans="1:22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2" t="s">
        <v>1002</v>
      </c>
      <c r="H805" s="2" t="s">
        <v>914</v>
      </c>
      <c r="I805" s="2" t="s">
        <v>915</v>
      </c>
      <c r="J805" s="5" t="s">
        <v>971</v>
      </c>
      <c r="K805" s="5">
        <v>3472</v>
      </c>
      <c r="L805" s="5">
        <v>2239</v>
      </c>
      <c r="M805" s="5" t="s">
        <v>925</v>
      </c>
      <c r="N805" s="18">
        <f>_xlfn.IFNA(HLOOKUP(C805,'Year of Experience'!$A$4:$I$6,3,FALSE),"")</f>
        <v>5</v>
      </c>
      <c r="O805" s="5">
        <f t="shared" si="24"/>
        <v>4478</v>
      </c>
      <c r="P805" s="5">
        <f t="shared" si="25"/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</row>
    <row r="806" spans="1:22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2" t="s">
        <v>998</v>
      </c>
      <c r="H806" s="2" t="s">
        <v>899</v>
      </c>
      <c r="I806" s="2" t="s">
        <v>901</v>
      </c>
      <c r="J806" s="5" t="s">
        <v>1149</v>
      </c>
      <c r="K806" s="5">
        <v>3421</v>
      </c>
      <c r="L806" s="5">
        <v>1569</v>
      </c>
      <c r="M806" s="5" t="s">
        <v>918</v>
      </c>
      <c r="N806" s="18" t="str">
        <f>_xlfn.IFNA(HLOOKUP(C806,'Year of Experience'!$A$4:$I$6,3,FALSE),"")</f>
        <v/>
      </c>
      <c r="O806" s="5">
        <f t="shared" si="24"/>
        <v>1569</v>
      </c>
      <c r="P806" s="5">
        <f t="shared" si="25"/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</row>
    <row r="807" spans="1:22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2" t="s">
        <v>997</v>
      </c>
      <c r="H807" s="2" t="s">
        <v>896</v>
      </c>
      <c r="I807" s="2" t="s">
        <v>897</v>
      </c>
      <c r="J807" s="5" t="s">
        <v>1220</v>
      </c>
      <c r="K807" s="5">
        <v>4477</v>
      </c>
      <c r="L807" s="5">
        <v>1491</v>
      </c>
      <c r="M807" s="5" t="s">
        <v>918</v>
      </c>
      <c r="N807" s="18">
        <f>_xlfn.IFNA(HLOOKUP(C807,'Year of Experience'!$A$4:$I$6,3,FALSE),"")</f>
        <v>6</v>
      </c>
      <c r="O807" s="5">
        <f t="shared" si="24"/>
        <v>1491</v>
      </c>
      <c r="P807" s="5">
        <f t="shared" si="25"/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</row>
    <row r="808" spans="1:22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2" t="s">
        <v>998</v>
      </c>
      <c r="H808" s="2" t="s">
        <v>899</v>
      </c>
      <c r="I808" s="2" t="s">
        <v>901</v>
      </c>
      <c r="J808" s="5" t="s">
        <v>924</v>
      </c>
      <c r="K808" s="5">
        <v>4706</v>
      </c>
      <c r="L808" s="5">
        <v>1714</v>
      </c>
      <c r="M808" s="5" t="s">
        <v>923</v>
      </c>
      <c r="N808" s="18">
        <f>_xlfn.IFNA(HLOOKUP(C808,'Year of Experience'!$A$4:$I$6,3,FALSE),"")</f>
        <v>5</v>
      </c>
      <c r="O808" s="5">
        <f t="shared" si="24"/>
        <v>1714</v>
      </c>
      <c r="P808" s="5">
        <f t="shared" si="25"/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</row>
    <row r="809" spans="1:22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2" t="s">
        <v>999</v>
      </c>
      <c r="H809" s="2" t="s">
        <v>903</v>
      </c>
      <c r="I809" s="2" t="s">
        <v>904</v>
      </c>
      <c r="J809" s="5" t="s">
        <v>1203</v>
      </c>
      <c r="K809" s="5">
        <v>4706</v>
      </c>
      <c r="L809" s="5">
        <v>1320</v>
      </c>
      <c r="M809" s="5" t="s">
        <v>918</v>
      </c>
      <c r="N809" s="18">
        <f>_xlfn.IFNA(HLOOKUP(C809,'Year of Experience'!$A$4:$I$6,3,FALSE),"")</f>
        <v>5</v>
      </c>
      <c r="O809" s="5">
        <f t="shared" si="24"/>
        <v>1320</v>
      </c>
      <c r="P809" s="5">
        <f t="shared" si="25"/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</row>
    <row r="810" spans="1:22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2" t="s">
        <v>997</v>
      </c>
      <c r="H810" s="2" t="s">
        <v>896</v>
      </c>
      <c r="I810" s="2" t="s">
        <v>897</v>
      </c>
      <c r="J810" s="5" t="s">
        <v>1031</v>
      </c>
      <c r="K810" s="5">
        <v>2808</v>
      </c>
      <c r="L810" s="5">
        <v>1759</v>
      </c>
      <c r="M810" s="5" t="s">
        <v>920</v>
      </c>
      <c r="N810" s="18">
        <f>_xlfn.IFNA(HLOOKUP(C810,'Year of Experience'!$A$4:$I$6,3,FALSE),"")</f>
        <v>6</v>
      </c>
      <c r="O810" s="5">
        <f t="shared" si="24"/>
        <v>3518</v>
      </c>
      <c r="P810" s="5">
        <f t="shared" si="25"/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</row>
    <row r="811" spans="1:22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2" t="s">
        <v>992</v>
      </c>
      <c r="H811" s="2" t="s">
        <v>864</v>
      </c>
      <c r="I811" s="2" t="s">
        <v>876</v>
      </c>
      <c r="J811" s="5" t="s">
        <v>1043</v>
      </c>
      <c r="K811" s="5">
        <v>2706</v>
      </c>
      <c r="L811" s="5">
        <v>2310</v>
      </c>
      <c r="M811" s="5" t="s">
        <v>918</v>
      </c>
      <c r="N811" s="18">
        <f>_xlfn.IFNA(HLOOKUP(C811,'Year of Experience'!$A$4:$I$6,3,FALSE),"")</f>
        <v>4</v>
      </c>
      <c r="O811" s="5">
        <f t="shared" si="24"/>
        <v>2310</v>
      </c>
      <c r="P811" s="5">
        <f t="shared" si="25"/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</row>
    <row r="812" spans="1:22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2" t="s">
        <v>992</v>
      </c>
      <c r="H812" s="2" t="s">
        <v>864</v>
      </c>
      <c r="I812" s="2" t="s">
        <v>876</v>
      </c>
      <c r="J812" s="5" t="s">
        <v>970</v>
      </c>
      <c r="K812" s="5">
        <v>4398</v>
      </c>
      <c r="L812" s="5">
        <v>1800</v>
      </c>
      <c r="M812" s="5" t="s">
        <v>918</v>
      </c>
      <c r="N812" s="18">
        <f>_xlfn.IFNA(HLOOKUP(C812,'Year of Experience'!$A$4:$I$6,3,FALSE),"")</f>
        <v>3</v>
      </c>
      <c r="O812" s="5">
        <f t="shared" si="24"/>
        <v>1800</v>
      </c>
      <c r="P812" s="5">
        <f t="shared" si="25"/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</row>
    <row r="813" spans="1:22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2" t="s">
        <v>1001</v>
      </c>
      <c r="H813" s="2" t="s">
        <v>910</v>
      </c>
      <c r="I813" s="2" t="s">
        <v>912</v>
      </c>
      <c r="J813" s="5" t="s">
        <v>1136</v>
      </c>
      <c r="K813" s="5">
        <v>4515</v>
      </c>
      <c r="L813" s="5">
        <v>1550</v>
      </c>
      <c r="M813" s="5" t="s">
        <v>925</v>
      </c>
      <c r="N813" s="18">
        <f>_xlfn.IFNA(HLOOKUP(C813,'Year of Experience'!$A$4:$I$6,3,FALSE),"")</f>
        <v>6</v>
      </c>
      <c r="O813" s="5">
        <f t="shared" si="24"/>
        <v>1550</v>
      </c>
      <c r="P813" s="5">
        <f t="shared" si="25"/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</row>
    <row r="814" spans="1:22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2" t="s">
        <v>992</v>
      </c>
      <c r="H814" s="2" t="s">
        <v>864</v>
      </c>
      <c r="I814" s="2" t="s">
        <v>876</v>
      </c>
      <c r="J814" s="5" t="s">
        <v>1214</v>
      </c>
      <c r="K814" s="5">
        <v>4309</v>
      </c>
      <c r="L814" s="5">
        <v>1779</v>
      </c>
      <c r="M814" s="5" t="s">
        <v>918</v>
      </c>
      <c r="N814" s="18">
        <f>_xlfn.IFNA(HLOOKUP(C814,'Year of Experience'!$A$4:$I$6,3,FALSE),"")</f>
        <v>10</v>
      </c>
      <c r="O814" s="5">
        <f t="shared" si="24"/>
        <v>3558</v>
      </c>
      <c r="P814" s="5">
        <f t="shared" si="25"/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</row>
    <row r="815" spans="1:22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2" t="s">
        <v>1000</v>
      </c>
      <c r="H815" s="2" t="s">
        <v>906</v>
      </c>
      <c r="I815" s="2" t="s">
        <v>908</v>
      </c>
      <c r="J815" s="5" t="s">
        <v>1122</v>
      </c>
      <c r="K815" s="5">
        <v>4788</v>
      </c>
      <c r="L815" s="5">
        <v>2063</v>
      </c>
      <c r="M815" s="5" t="s">
        <v>923</v>
      </c>
      <c r="N815" s="18">
        <f>_xlfn.IFNA(HLOOKUP(C815,'Year of Experience'!$A$4:$I$6,3,FALSE),"")</f>
        <v>8</v>
      </c>
      <c r="O815" s="5">
        <f t="shared" si="24"/>
        <v>4126</v>
      </c>
      <c r="P815" s="5">
        <f t="shared" si="25"/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</row>
    <row r="816" spans="1:22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2" t="s">
        <v>997</v>
      </c>
      <c r="H816" s="2" t="s">
        <v>896</v>
      </c>
      <c r="I816" s="2" t="s">
        <v>897</v>
      </c>
      <c r="J816" s="5" t="s">
        <v>1019</v>
      </c>
      <c r="K816" s="5">
        <v>3303</v>
      </c>
      <c r="L816" s="5">
        <v>2271</v>
      </c>
      <c r="M816" s="5" t="s">
        <v>923</v>
      </c>
      <c r="N816" s="18">
        <f>_xlfn.IFNA(HLOOKUP(C816,'Year of Experience'!$A$4:$I$6,3,FALSE),"")</f>
        <v>10</v>
      </c>
      <c r="O816" s="5">
        <f t="shared" si="24"/>
        <v>2271</v>
      </c>
      <c r="P816" s="5">
        <f t="shared" si="25"/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</row>
    <row r="817" spans="1:22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2" t="s">
        <v>994</v>
      </c>
      <c r="H817" s="2" t="s">
        <v>886</v>
      </c>
      <c r="I817" s="2" t="s">
        <v>887</v>
      </c>
      <c r="J817" s="5" t="s">
        <v>1019</v>
      </c>
      <c r="K817" s="5">
        <v>3303</v>
      </c>
      <c r="L817" s="5">
        <v>2271</v>
      </c>
      <c r="M817" s="5" t="s">
        <v>923</v>
      </c>
      <c r="N817" s="18">
        <f>_xlfn.IFNA(HLOOKUP(C817,'Year of Experience'!$A$4:$I$6,3,FALSE),"")</f>
        <v>4</v>
      </c>
      <c r="O817" s="5">
        <f t="shared" si="24"/>
        <v>4542</v>
      </c>
      <c r="P817" s="5">
        <f t="shared" si="25"/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</row>
    <row r="818" spans="1:22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2" t="s">
        <v>1562</v>
      </c>
      <c r="H818" s="2" t="s">
        <v>864</v>
      </c>
      <c r="I818" s="2" t="s">
        <v>866</v>
      </c>
      <c r="J818" s="5" t="s">
        <v>1005</v>
      </c>
      <c r="K818" s="5">
        <v>3408</v>
      </c>
      <c r="L818" s="5">
        <v>2467</v>
      </c>
      <c r="M818" s="5" t="s">
        <v>918</v>
      </c>
      <c r="N818" s="18">
        <f>_xlfn.IFNA(HLOOKUP(C818,'Year of Experience'!$A$4:$I$6,3,FALSE),"")</f>
        <v>5</v>
      </c>
      <c r="O818" s="5">
        <f t="shared" si="24"/>
        <v>7401</v>
      </c>
      <c r="P818" s="5">
        <f t="shared" si="25"/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</row>
    <row r="819" spans="1:22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2" t="s">
        <v>992</v>
      </c>
      <c r="H819" s="2" t="s">
        <v>864</v>
      </c>
      <c r="I819" s="2" t="s">
        <v>876</v>
      </c>
      <c r="J819" s="5" t="s">
        <v>1164</v>
      </c>
      <c r="K819" s="5">
        <v>3096</v>
      </c>
      <c r="L819" s="5">
        <v>2065</v>
      </c>
      <c r="M819" s="5" t="s">
        <v>918</v>
      </c>
      <c r="N819" s="18">
        <f>_xlfn.IFNA(HLOOKUP(C819,'Year of Experience'!$A$4:$I$6,3,FALSE),"")</f>
        <v>6</v>
      </c>
      <c r="O819" s="5">
        <f t="shared" si="24"/>
        <v>4130</v>
      </c>
      <c r="P819" s="5">
        <f t="shared" si="25"/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</row>
    <row r="820" spans="1:22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2" t="s">
        <v>1561</v>
      </c>
      <c r="H820" s="2" t="s">
        <v>882</v>
      </c>
      <c r="I820" s="2" t="s">
        <v>884</v>
      </c>
      <c r="J820" s="5" t="s">
        <v>1185</v>
      </c>
      <c r="K820" s="5">
        <v>3245</v>
      </c>
      <c r="L820" s="5">
        <v>1964</v>
      </c>
      <c r="M820" s="5" t="s">
        <v>918</v>
      </c>
      <c r="N820" s="18">
        <f>_xlfn.IFNA(HLOOKUP(C820,'Year of Experience'!$A$4:$I$6,3,FALSE),"")</f>
        <v>6</v>
      </c>
      <c r="O820" s="5">
        <f t="shared" si="24"/>
        <v>3928</v>
      </c>
      <c r="P820" s="5">
        <f t="shared" si="25"/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</row>
    <row r="821" spans="1:22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2" t="s">
        <v>1562</v>
      </c>
      <c r="H821" s="2" t="s">
        <v>864</v>
      </c>
      <c r="I821" s="2" t="s">
        <v>866</v>
      </c>
      <c r="J821" s="5" t="s">
        <v>965</v>
      </c>
      <c r="K821" s="5">
        <v>4531</v>
      </c>
      <c r="L821" s="5">
        <v>1566</v>
      </c>
      <c r="M821" s="5" t="s">
        <v>918</v>
      </c>
      <c r="N821" s="18">
        <f>_xlfn.IFNA(HLOOKUP(C821,'Year of Experience'!$A$4:$I$6,3,FALSE),"")</f>
        <v>6</v>
      </c>
      <c r="O821" s="5">
        <f t="shared" si="24"/>
        <v>3132</v>
      </c>
      <c r="P821" s="5">
        <f t="shared" si="25"/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</row>
    <row r="822" spans="1:22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2" t="s">
        <v>997</v>
      </c>
      <c r="H822" s="2" t="s">
        <v>896</v>
      </c>
      <c r="I822" s="2" t="s">
        <v>897</v>
      </c>
      <c r="J822" s="5" t="s">
        <v>1045</v>
      </c>
      <c r="K822" s="5">
        <v>4906</v>
      </c>
      <c r="L822" s="5">
        <v>2269</v>
      </c>
      <c r="M822" s="5" t="s">
        <v>918</v>
      </c>
      <c r="N822" s="18" t="str">
        <f>_xlfn.IFNA(HLOOKUP(C822,'Year of Experience'!$A$4:$I$6,3,FALSE),"")</f>
        <v/>
      </c>
      <c r="O822" s="5">
        <f t="shared" si="24"/>
        <v>6807</v>
      </c>
      <c r="P822" s="5">
        <f t="shared" si="25"/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</row>
    <row r="823" spans="1:22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2" t="s">
        <v>994</v>
      </c>
      <c r="H823" s="2" t="s">
        <v>886</v>
      </c>
      <c r="I823" s="2" t="s">
        <v>887</v>
      </c>
      <c r="J823" s="5" t="s">
        <v>1021</v>
      </c>
      <c r="K823" s="5">
        <v>3788</v>
      </c>
      <c r="L823" s="5">
        <v>2170</v>
      </c>
      <c r="M823" s="5" t="s">
        <v>923</v>
      </c>
      <c r="N823" s="18">
        <f>_xlfn.IFNA(HLOOKUP(C823,'Year of Experience'!$A$4:$I$6,3,FALSE),"")</f>
        <v>10</v>
      </c>
      <c r="O823" s="5">
        <f t="shared" si="24"/>
        <v>2170</v>
      </c>
      <c r="P823" s="5">
        <f t="shared" si="25"/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</row>
    <row r="824" spans="1:22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2" t="s">
        <v>1002</v>
      </c>
      <c r="H824" s="2" t="s">
        <v>914</v>
      </c>
      <c r="I824" s="2" t="s">
        <v>915</v>
      </c>
      <c r="J824" s="5" t="s">
        <v>1200</v>
      </c>
      <c r="K824" s="5">
        <v>4484</v>
      </c>
      <c r="L824" s="5">
        <v>2146</v>
      </c>
      <c r="M824" s="5" t="s">
        <v>918</v>
      </c>
      <c r="N824" s="18">
        <f>_xlfn.IFNA(HLOOKUP(C824,'Year of Experience'!$A$4:$I$6,3,FALSE),"")</f>
        <v>4</v>
      </c>
      <c r="O824" s="5">
        <f t="shared" si="24"/>
        <v>4292</v>
      </c>
      <c r="P824" s="5">
        <f t="shared" si="25"/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</row>
    <row r="825" spans="1:22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2" t="s">
        <v>991</v>
      </c>
      <c r="H825" s="2" t="s">
        <v>872</v>
      </c>
      <c r="I825" s="2" t="s">
        <v>874</v>
      </c>
      <c r="J825" s="5" t="s">
        <v>1025</v>
      </c>
      <c r="K825" s="5">
        <v>4765</v>
      </c>
      <c r="L825" s="5">
        <v>1286</v>
      </c>
      <c r="M825" s="5" t="s">
        <v>923</v>
      </c>
      <c r="N825" s="18">
        <f>_xlfn.IFNA(HLOOKUP(C825,'Year of Experience'!$A$4:$I$6,3,FALSE),"")</f>
        <v>3</v>
      </c>
      <c r="O825" s="5">
        <f t="shared" si="24"/>
        <v>2572</v>
      </c>
      <c r="P825" s="5">
        <f t="shared" si="25"/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</row>
    <row r="826" spans="1:22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2" t="s">
        <v>1001</v>
      </c>
      <c r="H826" s="2" t="s">
        <v>910</v>
      </c>
      <c r="I826" s="2" t="s">
        <v>912</v>
      </c>
      <c r="J826" s="5" t="s">
        <v>946</v>
      </c>
      <c r="K826" s="5">
        <v>2921</v>
      </c>
      <c r="L826" s="5">
        <v>1786</v>
      </c>
      <c r="M826" s="5" t="s">
        <v>920</v>
      </c>
      <c r="N826" s="18">
        <f>_xlfn.IFNA(HLOOKUP(C826,'Year of Experience'!$A$4:$I$6,3,FALSE),"")</f>
        <v>10</v>
      </c>
      <c r="O826" s="5">
        <f t="shared" si="24"/>
        <v>1786</v>
      </c>
      <c r="P826" s="5">
        <f t="shared" si="25"/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</row>
    <row r="827" spans="1:22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2" t="s">
        <v>998</v>
      </c>
      <c r="H827" s="2" t="s">
        <v>899</v>
      </c>
      <c r="I827" s="2" t="s">
        <v>901</v>
      </c>
      <c r="J827" s="5" t="s">
        <v>1125</v>
      </c>
      <c r="K827" s="5">
        <v>3421</v>
      </c>
      <c r="L827" s="5">
        <v>1370</v>
      </c>
      <c r="M827" s="5" t="s">
        <v>923</v>
      </c>
      <c r="N827" s="18" t="str">
        <f>_xlfn.IFNA(HLOOKUP(C827,'Year of Experience'!$A$4:$I$6,3,FALSE),"")</f>
        <v/>
      </c>
      <c r="O827" s="5">
        <f t="shared" si="24"/>
        <v>1370</v>
      </c>
      <c r="P827" s="5">
        <f t="shared" si="25"/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</row>
    <row r="828" spans="1:22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2" t="s">
        <v>1001</v>
      </c>
      <c r="H828" s="2" t="s">
        <v>910</v>
      </c>
      <c r="I828" s="2" t="s">
        <v>912</v>
      </c>
      <c r="J828" s="5" t="s">
        <v>1077</v>
      </c>
      <c r="K828" s="5">
        <v>4307</v>
      </c>
      <c r="L828" s="5">
        <v>1503</v>
      </c>
      <c r="M828" s="5" t="s">
        <v>918</v>
      </c>
      <c r="N828" s="18">
        <f>_xlfn.IFNA(HLOOKUP(C828,'Year of Experience'!$A$4:$I$6,3,FALSE),"")</f>
        <v>5</v>
      </c>
      <c r="O828" s="5">
        <f t="shared" si="24"/>
        <v>1503</v>
      </c>
      <c r="P828" s="5">
        <f t="shared" si="25"/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</row>
    <row r="829" spans="1:22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2" t="s">
        <v>1000</v>
      </c>
      <c r="H829" s="2" t="s">
        <v>906</v>
      </c>
      <c r="I829" s="2" t="s">
        <v>908</v>
      </c>
      <c r="J829" s="5" t="s">
        <v>1111</v>
      </c>
      <c r="K829" s="5">
        <v>2535</v>
      </c>
      <c r="L829" s="5">
        <v>1841</v>
      </c>
      <c r="M829" s="5" t="s">
        <v>918</v>
      </c>
      <c r="N829" s="18">
        <f>_xlfn.IFNA(HLOOKUP(C829,'Year of Experience'!$A$4:$I$6,3,FALSE),"")</f>
        <v>6</v>
      </c>
      <c r="O829" s="5">
        <f t="shared" si="24"/>
        <v>1841</v>
      </c>
      <c r="P829" s="5">
        <f t="shared" si="25"/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</row>
    <row r="830" spans="1:22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2" t="s">
        <v>1002</v>
      </c>
      <c r="H830" s="2" t="s">
        <v>914</v>
      </c>
      <c r="I830" s="2" t="s">
        <v>915</v>
      </c>
      <c r="J830" s="5" t="s">
        <v>1033</v>
      </c>
      <c r="K830" s="5">
        <v>3467</v>
      </c>
      <c r="L830" s="5">
        <v>1230</v>
      </c>
      <c r="M830" s="5" t="s">
        <v>925</v>
      </c>
      <c r="N830" s="18" t="str">
        <f>_xlfn.IFNA(HLOOKUP(C830,'Year of Experience'!$A$4:$I$6,3,FALSE),"")</f>
        <v/>
      </c>
      <c r="O830" s="5">
        <f t="shared" si="24"/>
        <v>3690</v>
      </c>
      <c r="P830" s="5">
        <f t="shared" si="25"/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</row>
    <row r="831" spans="1:22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2" t="s">
        <v>998</v>
      </c>
      <c r="H831" s="2" t="s">
        <v>899</v>
      </c>
      <c r="I831" s="2" t="s">
        <v>901</v>
      </c>
      <c r="J831" s="5" t="s">
        <v>1233</v>
      </c>
      <c r="K831" s="5">
        <v>4548</v>
      </c>
      <c r="L831" s="5">
        <v>1983</v>
      </c>
      <c r="M831" s="5" t="s">
        <v>923</v>
      </c>
      <c r="N831" s="18">
        <f>_xlfn.IFNA(HLOOKUP(C831,'Year of Experience'!$A$4:$I$6,3,FALSE),"")</f>
        <v>4</v>
      </c>
      <c r="O831" s="5">
        <f t="shared" si="24"/>
        <v>5949</v>
      </c>
      <c r="P831" s="5">
        <f t="shared" si="25"/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</row>
    <row r="832" spans="1:22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2" t="s">
        <v>1002</v>
      </c>
      <c r="H832" s="2" t="s">
        <v>914</v>
      </c>
      <c r="I832" s="2" t="s">
        <v>915</v>
      </c>
      <c r="J832" s="5" t="s">
        <v>967</v>
      </c>
      <c r="K832" s="5">
        <v>4459</v>
      </c>
      <c r="L832" s="5">
        <v>1722</v>
      </c>
      <c r="M832" s="5" t="s">
        <v>927</v>
      </c>
      <c r="N832" s="18" t="str">
        <f>_xlfn.IFNA(HLOOKUP(C832,'Year of Experience'!$A$4:$I$6,3,FALSE),"")</f>
        <v/>
      </c>
      <c r="O832" s="5">
        <f t="shared" si="24"/>
        <v>1722</v>
      </c>
      <c r="P832" s="5">
        <f t="shared" si="25"/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</row>
    <row r="833" spans="1:22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2" t="s">
        <v>1562</v>
      </c>
      <c r="H833" s="2" t="s">
        <v>864</v>
      </c>
      <c r="I833" s="2" t="s">
        <v>866</v>
      </c>
      <c r="J833" s="5" t="s">
        <v>1180</v>
      </c>
      <c r="K833" s="5">
        <v>4990</v>
      </c>
      <c r="L833" s="5">
        <v>1360</v>
      </c>
      <c r="M833" s="5" t="s">
        <v>918</v>
      </c>
      <c r="N833" s="18">
        <f>_xlfn.IFNA(HLOOKUP(C833,'Year of Experience'!$A$4:$I$6,3,FALSE),"")</f>
        <v>5</v>
      </c>
      <c r="O833" s="5">
        <f t="shared" si="24"/>
        <v>1360</v>
      </c>
      <c r="P833" s="5">
        <f t="shared" si="25"/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</row>
    <row r="834" spans="1:22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2" t="s">
        <v>992</v>
      </c>
      <c r="H834" s="2" t="s">
        <v>864</v>
      </c>
      <c r="I834" s="2" t="s">
        <v>876</v>
      </c>
      <c r="J834" s="5" t="s">
        <v>956</v>
      </c>
      <c r="K834" s="5">
        <v>3112</v>
      </c>
      <c r="L834" s="5">
        <v>1766</v>
      </c>
      <c r="M834" s="5" t="s">
        <v>918</v>
      </c>
      <c r="N834" s="18">
        <f>_xlfn.IFNA(HLOOKUP(C834,'Year of Experience'!$A$4:$I$6,3,FALSE),"")</f>
        <v>3</v>
      </c>
      <c r="O834" s="5">
        <f t="shared" si="24"/>
        <v>1766</v>
      </c>
      <c r="P834" s="5">
        <f t="shared" si="25"/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</row>
    <row r="835" spans="1:22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2" t="s">
        <v>992</v>
      </c>
      <c r="H835" s="2" t="s">
        <v>864</v>
      </c>
      <c r="I835" s="2" t="s">
        <v>876</v>
      </c>
      <c r="J835" s="5" t="s">
        <v>1071</v>
      </c>
      <c r="K835" s="5">
        <v>4928</v>
      </c>
      <c r="L835" s="5">
        <v>2101</v>
      </c>
      <c r="M835" s="5" t="s">
        <v>918</v>
      </c>
      <c r="N835" s="18">
        <f>_xlfn.IFNA(HLOOKUP(C835,'Year of Experience'!$A$4:$I$6,3,FALSE),"")</f>
        <v>4</v>
      </c>
      <c r="O835" s="5">
        <f t="shared" ref="O835:O898" si="26">L835*F835</f>
        <v>2101</v>
      </c>
      <c r="P835" s="5">
        <f t="shared" ref="P835:P898" si="27">K835*F835</f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</row>
    <row r="836" spans="1:22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2" t="s">
        <v>990</v>
      </c>
      <c r="H836" s="2" t="s">
        <v>868</v>
      </c>
      <c r="I836" s="2" t="s">
        <v>870</v>
      </c>
      <c r="J836" s="5" t="s">
        <v>1051</v>
      </c>
      <c r="K836" s="5">
        <v>2929</v>
      </c>
      <c r="L836" s="5">
        <v>1320</v>
      </c>
      <c r="M836" s="5" t="s">
        <v>918</v>
      </c>
      <c r="N836" s="18" t="str">
        <f>_xlfn.IFNA(HLOOKUP(C836,'Year of Experience'!$A$4:$I$6,3,FALSE),"")</f>
        <v/>
      </c>
      <c r="O836" s="5">
        <f t="shared" si="26"/>
        <v>1320</v>
      </c>
      <c r="P836" s="5">
        <f t="shared" si="27"/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</row>
    <row r="837" spans="1:22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2" t="s">
        <v>1002</v>
      </c>
      <c r="H837" s="2" t="s">
        <v>914</v>
      </c>
      <c r="I837" s="2" t="s">
        <v>915</v>
      </c>
      <c r="J837" s="5" t="s">
        <v>1098</v>
      </c>
      <c r="K837" s="5">
        <v>3197</v>
      </c>
      <c r="L837" s="5">
        <v>1625</v>
      </c>
      <c r="M837" s="5" t="s">
        <v>918</v>
      </c>
      <c r="N837" s="18">
        <f>_xlfn.IFNA(HLOOKUP(C837,'Year of Experience'!$A$4:$I$6,3,FALSE),"")</f>
        <v>10</v>
      </c>
      <c r="O837" s="5">
        <f t="shared" si="26"/>
        <v>1625</v>
      </c>
      <c r="P837" s="5">
        <f t="shared" si="27"/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</row>
    <row r="838" spans="1:22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2" t="s">
        <v>996</v>
      </c>
      <c r="H838" s="2" t="s">
        <v>892</v>
      </c>
      <c r="I838" s="2" t="s">
        <v>894</v>
      </c>
      <c r="J838" s="5" t="s">
        <v>1177</v>
      </c>
      <c r="K838" s="5">
        <v>3553</v>
      </c>
      <c r="L838" s="5">
        <v>2174</v>
      </c>
      <c r="M838" s="5" t="s">
        <v>920</v>
      </c>
      <c r="N838" s="18">
        <f>_xlfn.IFNA(HLOOKUP(C838,'Year of Experience'!$A$4:$I$6,3,FALSE),"")</f>
        <v>8</v>
      </c>
      <c r="O838" s="5">
        <f t="shared" si="26"/>
        <v>4348</v>
      </c>
      <c r="P838" s="5">
        <f t="shared" si="27"/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</row>
    <row r="839" spans="1:22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2" t="s">
        <v>991</v>
      </c>
      <c r="H839" s="2" t="s">
        <v>872</v>
      </c>
      <c r="I839" s="2" t="s">
        <v>874</v>
      </c>
      <c r="J839" s="5" t="s">
        <v>974</v>
      </c>
      <c r="K839" s="5">
        <v>2547</v>
      </c>
      <c r="L839" s="5">
        <v>1419</v>
      </c>
      <c r="M839" s="5" t="s">
        <v>918</v>
      </c>
      <c r="N839" s="18">
        <f>_xlfn.IFNA(HLOOKUP(C839,'Year of Experience'!$A$4:$I$6,3,FALSE),"")</f>
        <v>10</v>
      </c>
      <c r="O839" s="5">
        <f t="shared" si="26"/>
        <v>1419</v>
      </c>
      <c r="P839" s="5">
        <f t="shared" si="27"/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</row>
    <row r="840" spans="1:22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2" t="s">
        <v>991</v>
      </c>
      <c r="H840" s="2" t="s">
        <v>872</v>
      </c>
      <c r="I840" s="2" t="s">
        <v>874</v>
      </c>
      <c r="J840" s="5" t="s">
        <v>1182</v>
      </c>
      <c r="K840" s="5">
        <v>4152</v>
      </c>
      <c r="L840" s="5">
        <v>1278</v>
      </c>
      <c r="M840" s="5" t="s">
        <v>918</v>
      </c>
      <c r="N840" s="18">
        <f>_xlfn.IFNA(HLOOKUP(C840,'Year of Experience'!$A$4:$I$6,3,FALSE),"")</f>
        <v>8</v>
      </c>
      <c r="O840" s="5">
        <f t="shared" si="26"/>
        <v>2556</v>
      </c>
      <c r="P840" s="5">
        <f t="shared" si="27"/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</row>
    <row r="841" spans="1:22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2" t="s">
        <v>992</v>
      </c>
      <c r="H841" s="2" t="s">
        <v>864</v>
      </c>
      <c r="I841" s="2" t="s">
        <v>876</v>
      </c>
      <c r="J841" s="5" t="s">
        <v>1049</v>
      </c>
      <c r="K841" s="5">
        <v>4731</v>
      </c>
      <c r="L841" s="5">
        <v>1858</v>
      </c>
      <c r="M841" s="5" t="s">
        <v>918</v>
      </c>
      <c r="N841" s="18">
        <f>_xlfn.IFNA(HLOOKUP(C841,'Year of Experience'!$A$4:$I$6,3,FALSE),"")</f>
        <v>3</v>
      </c>
      <c r="O841" s="5">
        <f t="shared" si="26"/>
        <v>3716</v>
      </c>
      <c r="P841" s="5">
        <f t="shared" si="27"/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</row>
    <row r="842" spans="1:22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2" t="s">
        <v>990</v>
      </c>
      <c r="H842" s="2" t="s">
        <v>868</v>
      </c>
      <c r="I842" s="2" t="s">
        <v>870</v>
      </c>
      <c r="J842" s="5" t="s">
        <v>1220</v>
      </c>
      <c r="K842" s="5">
        <v>4477</v>
      </c>
      <c r="L842" s="5">
        <v>1491</v>
      </c>
      <c r="M842" s="5" t="s">
        <v>918</v>
      </c>
      <c r="N842" s="18">
        <f>_xlfn.IFNA(HLOOKUP(C842,'Year of Experience'!$A$4:$I$6,3,FALSE),"")</f>
        <v>4</v>
      </c>
      <c r="O842" s="5">
        <f t="shared" si="26"/>
        <v>2982</v>
      </c>
      <c r="P842" s="5">
        <f t="shared" si="27"/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</row>
    <row r="843" spans="1:22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2" t="s">
        <v>990</v>
      </c>
      <c r="H843" s="2" t="s">
        <v>868</v>
      </c>
      <c r="I843" s="2" t="s">
        <v>870</v>
      </c>
      <c r="J843" s="5" t="s">
        <v>1156</v>
      </c>
      <c r="K843" s="5">
        <v>2517</v>
      </c>
      <c r="L843" s="5">
        <v>2149</v>
      </c>
      <c r="M843" s="5" t="s">
        <v>925</v>
      </c>
      <c r="N843" s="18">
        <f>_xlfn.IFNA(HLOOKUP(C843,'Year of Experience'!$A$4:$I$6,3,FALSE),"")</f>
        <v>6</v>
      </c>
      <c r="O843" s="5">
        <f t="shared" si="26"/>
        <v>2149</v>
      </c>
      <c r="P843" s="5">
        <f t="shared" si="27"/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</row>
    <row r="844" spans="1:22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2" t="s">
        <v>993</v>
      </c>
      <c r="H844" s="2" t="s">
        <v>878</v>
      </c>
      <c r="I844" s="2" t="s">
        <v>880</v>
      </c>
      <c r="J844" s="5" t="s">
        <v>937</v>
      </c>
      <c r="K844" s="5">
        <v>2500</v>
      </c>
      <c r="L844" s="5">
        <v>1914</v>
      </c>
      <c r="M844" s="5" t="s">
        <v>931</v>
      </c>
      <c r="N844" s="18">
        <f>_xlfn.IFNA(HLOOKUP(C844,'Year of Experience'!$A$4:$I$6,3,FALSE),"")</f>
        <v>10</v>
      </c>
      <c r="O844" s="5">
        <f t="shared" si="26"/>
        <v>3828</v>
      </c>
      <c r="P844" s="5">
        <f t="shared" si="27"/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</row>
    <row r="845" spans="1:22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2" t="s">
        <v>993</v>
      </c>
      <c r="H845" s="2" t="s">
        <v>878</v>
      </c>
      <c r="I845" s="2" t="s">
        <v>880</v>
      </c>
      <c r="J845" s="5" t="s">
        <v>1189</v>
      </c>
      <c r="K845" s="5">
        <v>4476</v>
      </c>
      <c r="L845" s="5">
        <v>2494</v>
      </c>
      <c r="M845" s="5" t="s">
        <v>918</v>
      </c>
      <c r="N845" s="18">
        <f>_xlfn.IFNA(HLOOKUP(C845,'Year of Experience'!$A$4:$I$6,3,FALSE),"")</f>
        <v>6</v>
      </c>
      <c r="O845" s="5">
        <f t="shared" si="26"/>
        <v>2494</v>
      </c>
      <c r="P845" s="5">
        <f t="shared" si="27"/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</row>
    <row r="846" spans="1:22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2" t="s">
        <v>992</v>
      </c>
      <c r="H846" s="2" t="s">
        <v>864</v>
      </c>
      <c r="I846" s="2" t="s">
        <v>876</v>
      </c>
      <c r="J846" s="5" t="s">
        <v>945</v>
      </c>
      <c r="K846" s="5">
        <v>3495</v>
      </c>
      <c r="L846" s="5">
        <v>2172</v>
      </c>
      <c r="M846" s="5" t="s">
        <v>918</v>
      </c>
      <c r="N846" s="18">
        <f>_xlfn.IFNA(HLOOKUP(C846,'Year of Experience'!$A$4:$I$6,3,FALSE),"")</f>
        <v>4</v>
      </c>
      <c r="O846" s="5">
        <f t="shared" si="26"/>
        <v>4344</v>
      </c>
      <c r="P846" s="5">
        <f t="shared" si="27"/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</row>
    <row r="847" spans="1:22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2" t="s">
        <v>997</v>
      </c>
      <c r="H847" s="2" t="s">
        <v>896</v>
      </c>
      <c r="I847" s="2" t="s">
        <v>897</v>
      </c>
      <c r="J847" s="5" t="s">
        <v>1198</v>
      </c>
      <c r="K847" s="5">
        <v>3330</v>
      </c>
      <c r="L847" s="5">
        <v>2283</v>
      </c>
      <c r="M847" s="5" t="s">
        <v>918</v>
      </c>
      <c r="N847" s="18">
        <f>_xlfn.IFNA(HLOOKUP(C847,'Year of Experience'!$A$4:$I$6,3,FALSE),"")</f>
        <v>8</v>
      </c>
      <c r="O847" s="5">
        <f t="shared" si="26"/>
        <v>4566</v>
      </c>
      <c r="P847" s="5">
        <f t="shared" si="27"/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</row>
    <row r="848" spans="1:22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2" t="s">
        <v>997</v>
      </c>
      <c r="H848" s="2" t="s">
        <v>896</v>
      </c>
      <c r="I848" s="2" t="s">
        <v>897</v>
      </c>
      <c r="J848" s="5" t="s">
        <v>1059</v>
      </c>
      <c r="K848" s="5">
        <v>3645</v>
      </c>
      <c r="L848" s="5">
        <v>2466</v>
      </c>
      <c r="M848" s="5" t="s">
        <v>925</v>
      </c>
      <c r="N848" s="18" t="str">
        <f>_xlfn.IFNA(HLOOKUP(C848,'Year of Experience'!$A$4:$I$6,3,FALSE),"")</f>
        <v/>
      </c>
      <c r="O848" s="5">
        <f t="shared" si="26"/>
        <v>2466</v>
      </c>
      <c r="P848" s="5">
        <f t="shared" si="27"/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</row>
    <row r="849" spans="1:22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2" t="s">
        <v>996</v>
      </c>
      <c r="H849" s="2" t="s">
        <v>892</v>
      </c>
      <c r="I849" s="2" t="s">
        <v>894</v>
      </c>
      <c r="J849" s="5" t="s">
        <v>1191</v>
      </c>
      <c r="K849" s="5">
        <v>4283</v>
      </c>
      <c r="L849" s="5">
        <v>1658</v>
      </c>
      <c r="M849" s="5" t="s">
        <v>923</v>
      </c>
      <c r="N849" s="18">
        <f>_xlfn.IFNA(HLOOKUP(C849,'Year of Experience'!$A$4:$I$6,3,FALSE),"")</f>
        <v>10</v>
      </c>
      <c r="O849" s="5">
        <f t="shared" si="26"/>
        <v>1658</v>
      </c>
      <c r="P849" s="5">
        <f t="shared" si="27"/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</row>
    <row r="850" spans="1:22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2" t="s">
        <v>991</v>
      </c>
      <c r="H850" s="2" t="s">
        <v>872</v>
      </c>
      <c r="I850" s="2" t="s">
        <v>874</v>
      </c>
      <c r="J850" s="5" t="s">
        <v>1078</v>
      </c>
      <c r="K850" s="5">
        <v>2787</v>
      </c>
      <c r="L850" s="5">
        <v>1470</v>
      </c>
      <c r="M850" s="5" t="s">
        <v>925</v>
      </c>
      <c r="N850" s="18">
        <f>_xlfn.IFNA(HLOOKUP(C850,'Year of Experience'!$A$4:$I$6,3,FALSE),"")</f>
        <v>10</v>
      </c>
      <c r="O850" s="5">
        <f t="shared" si="26"/>
        <v>2940</v>
      </c>
      <c r="P850" s="5">
        <f t="shared" si="27"/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</row>
    <row r="851" spans="1:22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2" t="s">
        <v>992</v>
      </c>
      <c r="H851" s="2" t="s">
        <v>864</v>
      </c>
      <c r="I851" s="2" t="s">
        <v>876</v>
      </c>
      <c r="J851" s="5" t="s">
        <v>1164</v>
      </c>
      <c r="K851" s="5">
        <v>3096</v>
      </c>
      <c r="L851" s="5">
        <v>2065</v>
      </c>
      <c r="M851" s="5" t="s">
        <v>918</v>
      </c>
      <c r="N851" s="18">
        <f>_xlfn.IFNA(HLOOKUP(C851,'Year of Experience'!$A$4:$I$6,3,FALSE),"")</f>
        <v>5</v>
      </c>
      <c r="O851" s="5">
        <f t="shared" si="26"/>
        <v>4130</v>
      </c>
      <c r="P851" s="5">
        <f t="shared" si="27"/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</row>
    <row r="852" spans="1:22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2" t="s">
        <v>994</v>
      </c>
      <c r="H852" s="2" t="s">
        <v>886</v>
      </c>
      <c r="I852" s="2" t="s">
        <v>887</v>
      </c>
      <c r="J852" s="5" t="s">
        <v>1205</v>
      </c>
      <c r="K852" s="5">
        <v>2958</v>
      </c>
      <c r="L852" s="5">
        <v>1678</v>
      </c>
      <c r="M852" s="5" t="s">
        <v>925</v>
      </c>
      <c r="N852" s="18">
        <f>_xlfn.IFNA(HLOOKUP(C852,'Year of Experience'!$A$4:$I$6,3,FALSE),"")</f>
        <v>5</v>
      </c>
      <c r="O852" s="5">
        <f t="shared" si="26"/>
        <v>1678</v>
      </c>
      <c r="P852" s="5">
        <f t="shared" si="27"/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</row>
    <row r="853" spans="1:22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2" t="s">
        <v>1561</v>
      </c>
      <c r="H853" s="2" t="s">
        <v>882</v>
      </c>
      <c r="I853" s="2" t="s">
        <v>884</v>
      </c>
      <c r="J853" s="5" t="s">
        <v>975</v>
      </c>
      <c r="K853" s="5">
        <v>3717</v>
      </c>
      <c r="L853" s="5">
        <v>2146</v>
      </c>
      <c r="M853" s="5" t="s">
        <v>923</v>
      </c>
      <c r="N853" s="18">
        <f>_xlfn.IFNA(HLOOKUP(C853,'Year of Experience'!$A$4:$I$6,3,FALSE),"")</f>
        <v>8</v>
      </c>
      <c r="O853" s="5">
        <f t="shared" si="26"/>
        <v>2146</v>
      </c>
      <c r="P853" s="5">
        <f t="shared" si="27"/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</row>
    <row r="854" spans="1:22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2" t="s">
        <v>1002</v>
      </c>
      <c r="H854" s="2" t="s">
        <v>914</v>
      </c>
      <c r="I854" s="2" t="s">
        <v>915</v>
      </c>
      <c r="J854" s="5" t="s">
        <v>1173</v>
      </c>
      <c r="K854" s="5">
        <v>4120</v>
      </c>
      <c r="L854" s="5">
        <v>1841</v>
      </c>
      <c r="M854" s="5" t="s">
        <v>918</v>
      </c>
      <c r="N854" s="18">
        <f>_xlfn.IFNA(HLOOKUP(C854,'Year of Experience'!$A$4:$I$6,3,FALSE),"")</f>
        <v>4</v>
      </c>
      <c r="O854" s="5">
        <f t="shared" si="26"/>
        <v>1841</v>
      </c>
      <c r="P854" s="5">
        <f t="shared" si="27"/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</row>
    <row r="855" spans="1:22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2" t="s">
        <v>998</v>
      </c>
      <c r="H855" s="2" t="s">
        <v>899</v>
      </c>
      <c r="I855" s="2" t="s">
        <v>901</v>
      </c>
      <c r="J855" s="5" t="s">
        <v>936</v>
      </c>
      <c r="K855" s="5">
        <v>4481</v>
      </c>
      <c r="L855" s="5">
        <v>2114</v>
      </c>
      <c r="M855" s="5" t="s">
        <v>918</v>
      </c>
      <c r="N855" s="18">
        <f>_xlfn.IFNA(HLOOKUP(C855,'Year of Experience'!$A$4:$I$6,3,FALSE),"")</f>
        <v>10</v>
      </c>
      <c r="O855" s="5">
        <f t="shared" si="26"/>
        <v>4228</v>
      </c>
      <c r="P855" s="5">
        <f t="shared" si="27"/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</row>
    <row r="856" spans="1:22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2" t="s">
        <v>998</v>
      </c>
      <c r="H856" s="2" t="s">
        <v>899</v>
      </c>
      <c r="I856" s="2" t="s">
        <v>901</v>
      </c>
      <c r="J856" s="5" t="s">
        <v>1119</v>
      </c>
      <c r="K856" s="5">
        <v>2658</v>
      </c>
      <c r="L856" s="5">
        <v>1274</v>
      </c>
      <c r="M856" s="5" t="s">
        <v>918</v>
      </c>
      <c r="N856" s="18">
        <f>_xlfn.IFNA(HLOOKUP(C856,'Year of Experience'!$A$4:$I$6,3,FALSE),"")</f>
        <v>6</v>
      </c>
      <c r="O856" s="5">
        <f t="shared" si="26"/>
        <v>1274</v>
      </c>
      <c r="P856" s="5">
        <f t="shared" si="27"/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</row>
    <row r="857" spans="1:22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2" t="s">
        <v>1000</v>
      </c>
      <c r="H857" s="2" t="s">
        <v>906</v>
      </c>
      <c r="I857" s="2" t="s">
        <v>908</v>
      </c>
      <c r="J857" s="5" t="s">
        <v>1116</v>
      </c>
      <c r="K857" s="5">
        <v>3579</v>
      </c>
      <c r="L857" s="5">
        <v>1579</v>
      </c>
      <c r="M857" s="5" t="s">
        <v>923</v>
      </c>
      <c r="N857" s="18">
        <f>_xlfn.IFNA(HLOOKUP(C857,'Year of Experience'!$A$4:$I$6,3,FALSE),"")</f>
        <v>4</v>
      </c>
      <c r="O857" s="5">
        <f t="shared" si="26"/>
        <v>1579</v>
      </c>
      <c r="P857" s="5">
        <f t="shared" si="27"/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</row>
    <row r="858" spans="1:22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2" t="s">
        <v>994</v>
      </c>
      <c r="H858" s="2" t="s">
        <v>886</v>
      </c>
      <c r="I858" s="2" t="s">
        <v>887</v>
      </c>
      <c r="J858" s="5" t="s">
        <v>1217</v>
      </c>
      <c r="K858" s="5">
        <v>4542</v>
      </c>
      <c r="L858" s="5">
        <v>1226</v>
      </c>
      <c r="M858" s="5" t="s">
        <v>923</v>
      </c>
      <c r="N858" s="18">
        <f>_xlfn.IFNA(HLOOKUP(C858,'Year of Experience'!$A$4:$I$6,3,FALSE),"")</f>
        <v>4</v>
      </c>
      <c r="O858" s="5">
        <f t="shared" si="26"/>
        <v>1226</v>
      </c>
      <c r="P858" s="5">
        <f t="shared" si="27"/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</row>
    <row r="859" spans="1:22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2" t="s">
        <v>1002</v>
      </c>
      <c r="H859" s="2" t="s">
        <v>914</v>
      </c>
      <c r="I859" s="2" t="s">
        <v>915</v>
      </c>
      <c r="J859" s="5" t="s">
        <v>1195</v>
      </c>
      <c r="K859" s="5">
        <v>3034</v>
      </c>
      <c r="L859" s="5">
        <v>2312</v>
      </c>
      <c r="M859" s="5" t="s">
        <v>918</v>
      </c>
      <c r="N859" s="18">
        <f>_xlfn.IFNA(HLOOKUP(C859,'Year of Experience'!$A$4:$I$6,3,FALSE),"")</f>
        <v>8</v>
      </c>
      <c r="O859" s="5">
        <f t="shared" si="26"/>
        <v>4624</v>
      </c>
      <c r="P859" s="5">
        <f t="shared" si="27"/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</row>
    <row r="860" spans="1:22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2" t="s">
        <v>997</v>
      </c>
      <c r="H860" s="2" t="s">
        <v>896</v>
      </c>
      <c r="I860" s="2" t="s">
        <v>897</v>
      </c>
      <c r="J860" s="5" t="s">
        <v>1233</v>
      </c>
      <c r="K860" s="5">
        <v>4548</v>
      </c>
      <c r="L860" s="5">
        <v>1983</v>
      </c>
      <c r="M860" s="5" t="s">
        <v>923</v>
      </c>
      <c r="N860" s="18" t="str">
        <f>_xlfn.IFNA(HLOOKUP(C860,'Year of Experience'!$A$4:$I$6,3,FALSE),"")</f>
        <v/>
      </c>
      <c r="O860" s="5">
        <f t="shared" si="26"/>
        <v>3966</v>
      </c>
      <c r="P860" s="5">
        <f t="shared" si="27"/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</row>
    <row r="861" spans="1:22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2" t="s">
        <v>991</v>
      </c>
      <c r="H861" s="2" t="s">
        <v>872</v>
      </c>
      <c r="I861" s="2" t="s">
        <v>874</v>
      </c>
      <c r="J861" s="5" t="s">
        <v>980</v>
      </c>
      <c r="K861" s="5">
        <v>3859</v>
      </c>
      <c r="L861" s="5">
        <v>1465</v>
      </c>
      <c r="M861" s="5" t="s">
        <v>925</v>
      </c>
      <c r="N861" s="18">
        <f>_xlfn.IFNA(HLOOKUP(C861,'Year of Experience'!$A$4:$I$6,3,FALSE),"")</f>
        <v>8</v>
      </c>
      <c r="O861" s="5">
        <f t="shared" si="26"/>
        <v>4395</v>
      </c>
      <c r="P861" s="5">
        <f t="shared" si="27"/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</row>
    <row r="862" spans="1:22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2" t="s">
        <v>990</v>
      </c>
      <c r="H862" s="2" t="s">
        <v>868</v>
      </c>
      <c r="I862" s="2" t="s">
        <v>870</v>
      </c>
      <c r="J862" s="5" t="s">
        <v>939</v>
      </c>
      <c r="K862" s="5">
        <v>3768</v>
      </c>
      <c r="L862" s="5">
        <v>1353</v>
      </c>
      <c r="M862" s="5" t="s">
        <v>918</v>
      </c>
      <c r="N862" s="18">
        <f>_xlfn.IFNA(HLOOKUP(C862,'Year of Experience'!$A$4:$I$6,3,FALSE),"")</f>
        <v>4</v>
      </c>
      <c r="O862" s="5">
        <f t="shared" si="26"/>
        <v>2706</v>
      </c>
      <c r="P862" s="5">
        <f t="shared" si="27"/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</row>
    <row r="863" spans="1:22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2" t="s">
        <v>996</v>
      </c>
      <c r="H863" s="2" t="s">
        <v>892</v>
      </c>
      <c r="I863" s="2" t="s">
        <v>894</v>
      </c>
      <c r="J863" s="5" t="s">
        <v>1173</v>
      </c>
      <c r="K863" s="5">
        <v>4120</v>
      </c>
      <c r="L863" s="5">
        <v>1841</v>
      </c>
      <c r="M863" s="5" t="s">
        <v>918</v>
      </c>
      <c r="N863" s="18">
        <f>_xlfn.IFNA(HLOOKUP(C863,'Year of Experience'!$A$4:$I$6,3,FALSE),"")</f>
        <v>3</v>
      </c>
      <c r="O863" s="5">
        <f t="shared" si="26"/>
        <v>22092</v>
      </c>
      <c r="P863" s="5">
        <f t="shared" si="27"/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</row>
    <row r="864" spans="1:22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2" t="s">
        <v>1001</v>
      </c>
      <c r="H864" s="2" t="s">
        <v>910</v>
      </c>
      <c r="I864" s="2" t="s">
        <v>912</v>
      </c>
      <c r="J864" s="5" t="s">
        <v>1206</v>
      </c>
      <c r="K864" s="5">
        <v>4218</v>
      </c>
      <c r="L864" s="5">
        <v>2421</v>
      </c>
      <c r="M864" s="5" t="s">
        <v>918</v>
      </c>
      <c r="N864" s="18">
        <f>_xlfn.IFNA(HLOOKUP(C864,'Year of Experience'!$A$4:$I$6,3,FALSE),"")</f>
        <v>5</v>
      </c>
      <c r="O864" s="5">
        <f t="shared" si="26"/>
        <v>2421</v>
      </c>
      <c r="P864" s="5">
        <f t="shared" si="27"/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</row>
    <row r="865" spans="1:22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2" t="s">
        <v>999</v>
      </c>
      <c r="H865" s="2" t="s">
        <v>903</v>
      </c>
      <c r="I865" s="2" t="s">
        <v>904</v>
      </c>
      <c r="J865" s="5" t="s">
        <v>1023</v>
      </c>
      <c r="K865" s="5">
        <v>3569</v>
      </c>
      <c r="L865" s="5">
        <v>2320</v>
      </c>
      <c r="M865" s="5" t="s">
        <v>923</v>
      </c>
      <c r="N865" s="18">
        <f>_xlfn.IFNA(HLOOKUP(C865,'Year of Experience'!$A$4:$I$6,3,FALSE),"")</f>
        <v>4</v>
      </c>
      <c r="O865" s="5">
        <f t="shared" si="26"/>
        <v>4640</v>
      </c>
      <c r="P865" s="5">
        <f t="shared" si="27"/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</row>
    <row r="866" spans="1:22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2" t="s">
        <v>997</v>
      </c>
      <c r="H866" s="2" t="s">
        <v>896</v>
      </c>
      <c r="I866" s="2" t="s">
        <v>897</v>
      </c>
      <c r="J866" s="5" t="s">
        <v>1006</v>
      </c>
      <c r="K866" s="5">
        <v>3377</v>
      </c>
      <c r="L866" s="5">
        <v>2112</v>
      </c>
      <c r="M866" s="5" t="s">
        <v>923</v>
      </c>
      <c r="N866" s="18">
        <f>_xlfn.IFNA(HLOOKUP(C866,'Year of Experience'!$A$4:$I$6,3,FALSE),"")</f>
        <v>6</v>
      </c>
      <c r="O866" s="5">
        <f t="shared" si="26"/>
        <v>4224</v>
      </c>
      <c r="P866" s="5">
        <f t="shared" si="27"/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</row>
    <row r="867" spans="1:22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2" t="s">
        <v>1562</v>
      </c>
      <c r="H867" s="2" t="s">
        <v>864</v>
      </c>
      <c r="I867" s="2" t="s">
        <v>866</v>
      </c>
      <c r="J867" s="5" t="s">
        <v>941</v>
      </c>
      <c r="K867" s="5">
        <v>3445</v>
      </c>
      <c r="L867" s="5">
        <v>1909</v>
      </c>
      <c r="M867" s="5" t="s">
        <v>921</v>
      </c>
      <c r="N867" s="18">
        <f>_xlfn.IFNA(HLOOKUP(C867,'Year of Experience'!$A$4:$I$6,3,FALSE),"")</f>
        <v>3</v>
      </c>
      <c r="O867" s="5">
        <f t="shared" si="26"/>
        <v>1909</v>
      </c>
      <c r="P867" s="5">
        <f t="shared" si="27"/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</row>
    <row r="868" spans="1:22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2" t="s">
        <v>998</v>
      </c>
      <c r="H868" s="2" t="s">
        <v>899</v>
      </c>
      <c r="I868" s="2" t="s">
        <v>901</v>
      </c>
      <c r="J868" s="5" t="s">
        <v>948</v>
      </c>
      <c r="K868" s="5">
        <v>4185</v>
      </c>
      <c r="L868" s="5">
        <v>1204</v>
      </c>
      <c r="M868" s="5" t="s">
        <v>923</v>
      </c>
      <c r="N868" s="18">
        <f>_xlfn.IFNA(HLOOKUP(C868,'Year of Experience'!$A$4:$I$6,3,FALSE),"")</f>
        <v>4</v>
      </c>
      <c r="O868" s="5">
        <f t="shared" si="26"/>
        <v>1204</v>
      </c>
      <c r="P868" s="5">
        <f t="shared" si="27"/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</row>
    <row r="869" spans="1:22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2" t="s">
        <v>1001</v>
      </c>
      <c r="H869" s="2" t="s">
        <v>910</v>
      </c>
      <c r="I869" s="2" t="s">
        <v>912</v>
      </c>
      <c r="J869" s="5" t="s">
        <v>1184</v>
      </c>
      <c r="K869" s="5">
        <v>4399</v>
      </c>
      <c r="L869" s="5">
        <v>2093</v>
      </c>
      <c r="M869" s="5" t="s">
        <v>918</v>
      </c>
      <c r="N869" s="18">
        <f>_xlfn.IFNA(HLOOKUP(C869,'Year of Experience'!$A$4:$I$6,3,FALSE),"")</f>
        <v>8</v>
      </c>
      <c r="O869" s="5">
        <f t="shared" si="26"/>
        <v>2093</v>
      </c>
      <c r="P869" s="5">
        <f t="shared" si="27"/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</row>
    <row r="870" spans="1:22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2" t="s">
        <v>1002</v>
      </c>
      <c r="H870" s="2" t="s">
        <v>914</v>
      </c>
      <c r="I870" s="2" t="s">
        <v>915</v>
      </c>
      <c r="J870" s="5" t="s">
        <v>1123</v>
      </c>
      <c r="K870" s="5">
        <v>4927</v>
      </c>
      <c r="L870" s="5">
        <v>2034</v>
      </c>
      <c r="M870" s="5" t="s">
        <v>925</v>
      </c>
      <c r="N870" s="18">
        <f>_xlfn.IFNA(HLOOKUP(C870,'Year of Experience'!$A$4:$I$6,3,FALSE),"")</f>
        <v>5</v>
      </c>
      <c r="O870" s="5">
        <f t="shared" si="26"/>
        <v>2034</v>
      </c>
      <c r="P870" s="5">
        <f t="shared" si="27"/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</row>
    <row r="871" spans="1:22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2" t="s">
        <v>999</v>
      </c>
      <c r="H871" s="2" t="s">
        <v>903</v>
      </c>
      <c r="I871" s="2" t="s">
        <v>904</v>
      </c>
      <c r="J871" s="5" t="s">
        <v>1217</v>
      </c>
      <c r="K871" s="5">
        <v>4542</v>
      </c>
      <c r="L871" s="5">
        <v>1226</v>
      </c>
      <c r="M871" s="5" t="s">
        <v>923</v>
      </c>
      <c r="N871" s="18">
        <f>_xlfn.IFNA(HLOOKUP(C871,'Year of Experience'!$A$4:$I$6,3,FALSE),"")</f>
        <v>3</v>
      </c>
      <c r="O871" s="5">
        <f t="shared" si="26"/>
        <v>2452</v>
      </c>
      <c r="P871" s="5">
        <f t="shared" si="27"/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</row>
    <row r="872" spans="1:22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2" t="s">
        <v>1002</v>
      </c>
      <c r="H872" s="2" t="s">
        <v>914</v>
      </c>
      <c r="I872" s="2" t="s">
        <v>915</v>
      </c>
      <c r="J872" s="5" t="s">
        <v>934</v>
      </c>
      <c r="K872" s="5">
        <v>3000</v>
      </c>
      <c r="L872" s="5">
        <v>2148</v>
      </c>
      <c r="M872" s="5" t="s">
        <v>925</v>
      </c>
      <c r="N872" s="18">
        <f>_xlfn.IFNA(HLOOKUP(C872,'Year of Experience'!$A$4:$I$6,3,FALSE),"")</f>
        <v>4</v>
      </c>
      <c r="O872" s="5">
        <f t="shared" si="26"/>
        <v>25776</v>
      </c>
      <c r="P872" s="5">
        <f t="shared" si="27"/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</row>
    <row r="873" spans="1:22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2" t="s">
        <v>992</v>
      </c>
      <c r="H873" s="2" t="s">
        <v>864</v>
      </c>
      <c r="I873" s="2" t="s">
        <v>876</v>
      </c>
      <c r="J873" s="5" t="s">
        <v>955</v>
      </c>
      <c r="K873" s="5">
        <v>2612</v>
      </c>
      <c r="L873" s="5">
        <v>1994</v>
      </c>
      <c r="M873" s="5" t="s">
        <v>918</v>
      </c>
      <c r="N873" s="18">
        <f>_xlfn.IFNA(HLOOKUP(C873,'Year of Experience'!$A$4:$I$6,3,FALSE),"")</f>
        <v>3</v>
      </c>
      <c r="O873" s="5">
        <f t="shared" si="26"/>
        <v>3988</v>
      </c>
      <c r="P873" s="5">
        <f t="shared" si="27"/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</row>
    <row r="874" spans="1:22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2" t="s">
        <v>1001</v>
      </c>
      <c r="H874" s="2" t="s">
        <v>910</v>
      </c>
      <c r="I874" s="2" t="s">
        <v>912</v>
      </c>
      <c r="J874" s="5" t="s">
        <v>929</v>
      </c>
      <c r="K874" s="5">
        <v>2744</v>
      </c>
      <c r="L874" s="5">
        <v>1428</v>
      </c>
      <c r="M874" s="5" t="s">
        <v>925</v>
      </c>
      <c r="N874" s="18">
        <f>_xlfn.IFNA(HLOOKUP(C874,'Year of Experience'!$A$4:$I$6,3,FALSE),"")</f>
        <v>5</v>
      </c>
      <c r="O874" s="5">
        <f t="shared" si="26"/>
        <v>2856</v>
      </c>
      <c r="P874" s="5">
        <f t="shared" si="27"/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</row>
    <row r="875" spans="1:22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2" t="s">
        <v>996</v>
      </c>
      <c r="H875" s="2" t="s">
        <v>892</v>
      </c>
      <c r="I875" s="2" t="s">
        <v>894</v>
      </c>
      <c r="J875" s="5" t="s">
        <v>1038</v>
      </c>
      <c r="K875" s="5">
        <v>3378</v>
      </c>
      <c r="L875" s="5">
        <v>1807</v>
      </c>
      <c r="M875" s="5" t="s">
        <v>925</v>
      </c>
      <c r="N875" s="18">
        <f>_xlfn.IFNA(HLOOKUP(C875,'Year of Experience'!$A$4:$I$6,3,FALSE),"")</f>
        <v>3</v>
      </c>
      <c r="O875" s="5">
        <f t="shared" si="26"/>
        <v>5421</v>
      </c>
      <c r="P875" s="5">
        <f t="shared" si="27"/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</row>
    <row r="876" spans="1:22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2" t="s">
        <v>995</v>
      </c>
      <c r="H876" s="2" t="s">
        <v>889</v>
      </c>
      <c r="I876" s="2" t="s">
        <v>890</v>
      </c>
      <c r="J876" s="5" t="s">
        <v>1124</v>
      </c>
      <c r="K876" s="5">
        <v>4357</v>
      </c>
      <c r="L876" s="5">
        <v>1806</v>
      </c>
      <c r="M876" s="5" t="s">
        <v>918</v>
      </c>
      <c r="N876" s="18">
        <f>_xlfn.IFNA(HLOOKUP(C876,'Year of Experience'!$A$4:$I$6,3,FALSE),"")</f>
        <v>3</v>
      </c>
      <c r="O876" s="5">
        <f t="shared" si="26"/>
        <v>1806</v>
      </c>
      <c r="P876" s="5">
        <f t="shared" si="27"/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</row>
    <row r="877" spans="1:22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2" t="s">
        <v>995</v>
      </c>
      <c r="H877" s="2" t="s">
        <v>889</v>
      </c>
      <c r="I877" s="2" t="s">
        <v>890</v>
      </c>
      <c r="J877" s="5" t="s">
        <v>1007</v>
      </c>
      <c r="K877" s="5">
        <v>3330</v>
      </c>
      <c r="L877" s="5">
        <v>1819</v>
      </c>
      <c r="M877" s="5" t="s">
        <v>918</v>
      </c>
      <c r="N877" s="18">
        <f>_xlfn.IFNA(HLOOKUP(C877,'Year of Experience'!$A$4:$I$6,3,FALSE),"")</f>
        <v>6</v>
      </c>
      <c r="O877" s="5">
        <f t="shared" si="26"/>
        <v>3638</v>
      </c>
      <c r="P877" s="5">
        <f t="shared" si="27"/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</row>
    <row r="878" spans="1:22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2" t="s">
        <v>1000</v>
      </c>
      <c r="H878" s="2" t="s">
        <v>906</v>
      </c>
      <c r="I878" s="2" t="s">
        <v>908</v>
      </c>
      <c r="J878" s="5" t="s">
        <v>1004</v>
      </c>
      <c r="K878" s="5">
        <v>4733</v>
      </c>
      <c r="L878" s="5">
        <v>1415</v>
      </c>
      <c r="M878" s="5" t="s">
        <v>918</v>
      </c>
      <c r="N878" s="18">
        <f>_xlfn.IFNA(HLOOKUP(C878,'Year of Experience'!$A$4:$I$6,3,FALSE),"")</f>
        <v>10</v>
      </c>
      <c r="O878" s="5">
        <f t="shared" si="26"/>
        <v>2830</v>
      </c>
      <c r="P878" s="5">
        <f t="shared" si="27"/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</row>
    <row r="879" spans="1:22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2" t="s">
        <v>994</v>
      </c>
      <c r="H879" s="2" t="s">
        <v>886</v>
      </c>
      <c r="I879" s="2" t="s">
        <v>887</v>
      </c>
      <c r="J879" s="5" t="s">
        <v>974</v>
      </c>
      <c r="K879" s="5">
        <v>2547</v>
      </c>
      <c r="L879" s="5">
        <v>1419</v>
      </c>
      <c r="M879" s="5" t="s">
        <v>918</v>
      </c>
      <c r="N879" s="18">
        <f>_xlfn.IFNA(HLOOKUP(C879,'Year of Experience'!$A$4:$I$6,3,FALSE),"")</f>
        <v>5</v>
      </c>
      <c r="O879" s="5">
        <f t="shared" si="26"/>
        <v>1419</v>
      </c>
      <c r="P879" s="5">
        <f t="shared" si="27"/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</row>
    <row r="880" spans="1:22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2" t="s">
        <v>999</v>
      </c>
      <c r="H880" s="2" t="s">
        <v>903</v>
      </c>
      <c r="I880" s="2" t="s">
        <v>904</v>
      </c>
      <c r="J880" s="5" t="s">
        <v>1231</v>
      </c>
      <c r="K880" s="5">
        <v>3479</v>
      </c>
      <c r="L880" s="5">
        <v>2056</v>
      </c>
      <c r="M880" s="5" t="s">
        <v>918</v>
      </c>
      <c r="N880" s="18">
        <f>_xlfn.IFNA(HLOOKUP(C880,'Year of Experience'!$A$4:$I$6,3,FALSE),"")</f>
        <v>10</v>
      </c>
      <c r="O880" s="5">
        <f t="shared" si="26"/>
        <v>6168</v>
      </c>
      <c r="P880" s="5">
        <f t="shared" si="27"/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</row>
    <row r="881" spans="1:22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2" t="s">
        <v>994</v>
      </c>
      <c r="H881" s="2" t="s">
        <v>886</v>
      </c>
      <c r="I881" s="2" t="s">
        <v>887</v>
      </c>
      <c r="J881" s="5" t="s">
        <v>1200</v>
      </c>
      <c r="K881" s="5">
        <v>4484</v>
      </c>
      <c r="L881" s="5">
        <v>2146</v>
      </c>
      <c r="M881" s="5" t="s">
        <v>918</v>
      </c>
      <c r="N881" s="18">
        <f>_xlfn.IFNA(HLOOKUP(C881,'Year of Experience'!$A$4:$I$6,3,FALSE),"")</f>
        <v>6</v>
      </c>
      <c r="O881" s="5">
        <f t="shared" si="26"/>
        <v>2146</v>
      </c>
      <c r="P881" s="5">
        <f t="shared" si="27"/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</row>
    <row r="882" spans="1:22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2" t="s">
        <v>992</v>
      </c>
      <c r="H882" s="2" t="s">
        <v>864</v>
      </c>
      <c r="I882" s="2" t="s">
        <v>876</v>
      </c>
      <c r="J882" s="5" t="s">
        <v>1122</v>
      </c>
      <c r="K882" s="5">
        <v>4788</v>
      </c>
      <c r="L882" s="5">
        <v>2063</v>
      </c>
      <c r="M882" s="5" t="s">
        <v>923</v>
      </c>
      <c r="N882" s="18">
        <f>_xlfn.IFNA(HLOOKUP(C882,'Year of Experience'!$A$4:$I$6,3,FALSE),"")</f>
        <v>4</v>
      </c>
      <c r="O882" s="5">
        <f t="shared" si="26"/>
        <v>2063</v>
      </c>
      <c r="P882" s="5">
        <f t="shared" si="27"/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</row>
    <row r="883" spans="1:22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2" t="s">
        <v>997</v>
      </c>
      <c r="H883" s="2" t="s">
        <v>896</v>
      </c>
      <c r="I883" s="2" t="s">
        <v>897</v>
      </c>
      <c r="J883" s="5" t="s">
        <v>1229</v>
      </c>
      <c r="K883" s="5">
        <v>4382</v>
      </c>
      <c r="L883" s="5">
        <v>1298</v>
      </c>
      <c r="M883" s="5" t="s">
        <v>923</v>
      </c>
      <c r="N883" s="18">
        <f>_xlfn.IFNA(HLOOKUP(C883,'Year of Experience'!$A$4:$I$6,3,FALSE),"")</f>
        <v>5</v>
      </c>
      <c r="O883" s="5">
        <f t="shared" si="26"/>
        <v>15576</v>
      </c>
      <c r="P883" s="5">
        <f t="shared" si="27"/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</row>
    <row r="884" spans="1:22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2" t="s">
        <v>991</v>
      </c>
      <c r="H884" s="2" t="s">
        <v>872</v>
      </c>
      <c r="I884" s="2" t="s">
        <v>874</v>
      </c>
      <c r="J884" s="5" t="s">
        <v>946</v>
      </c>
      <c r="K884" s="5">
        <v>2921</v>
      </c>
      <c r="L884" s="5">
        <v>1786</v>
      </c>
      <c r="M884" s="5" t="s">
        <v>920</v>
      </c>
      <c r="N884" s="18">
        <f>_xlfn.IFNA(HLOOKUP(C884,'Year of Experience'!$A$4:$I$6,3,FALSE),"")</f>
        <v>10</v>
      </c>
      <c r="O884" s="5">
        <f t="shared" si="26"/>
        <v>1786</v>
      </c>
      <c r="P884" s="5">
        <f t="shared" si="27"/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</row>
    <row r="885" spans="1:22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2" t="s">
        <v>997</v>
      </c>
      <c r="H885" s="2" t="s">
        <v>896</v>
      </c>
      <c r="I885" s="2" t="s">
        <v>897</v>
      </c>
      <c r="J885" s="5" t="s">
        <v>986</v>
      </c>
      <c r="K885" s="5">
        <v>3253</v>
      </c>
      <c r="L885" s="5">
        <v>2137</v>
      </c>
      <c r="M885" s="5" t="s">
        <v>923</v>
      </c>
      <c r="N885" s="18">
        <f>_xlfn.IFNA(HLOOKUP(C885,'Year of Experience'!$A$4:$I$6,3,FALSE),"")</f>
        <v>6</v>
      </c>
      <c r="O885" s="5">
        <f t="shared" si="26"/>
        <v>2137</v>
      </c>
      <c r="P885" s="5">
        <f t="shared" si="27"/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</row>
    <row r="886" spans="1:22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2" t="s">
        <v>997</v>
      </c>
      <c r="H886" s="2" t="s">
        <v>896</v>
      </c>
      <c r="I886" s="2" t="s">
        <v>897</v>
      </c>
      <c r="J886" s="5" t="s">
        <v>1172</v>
      </c>
      <c r="K886" s="5">
        <v>3305</v>
      </c>
      <c r="L886" s="5">
        <v>1418</v>
      </c>
      <c r="M886" s="5" t="s">
        <v>918</v>
      </c>
      <c r="N886" s="18">
        <f>_xlfn.IFNA(HLOOKUP(C886,'Year of Experience'!$A$4:$I$6,3,FALSE),"")</f>
        <v>10</v>
      </c>
      <c r="O886" s="5">
        <f t="shared" si="26"/>
        <v>1418</v>
      </c>
      <c r="P886" s="5">
        <f t="shared" si="27"/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</row>
    <row r="887" spans="1:22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2" t="s">
        <v>1002</v>
      </c>
      <c r="H887" s="2" t="s">
        <v>914</v>
      </c>
      <c r="I887" s="2" t="s">
        <v>915</v>
      </c>
      <c r="J887" s="5" t="s">
        <v>1126</v>
      </c>
      <c r="K887" s="5">
        <v>3504</v>
      </c>
      <c r="L887" s="5">
        <v>2309</v>
      </c>
      <c r="M887" s="5" t="s">
        <v>918</v>
      </c>
      <c r="N887" s="18">
        <f>_xlfn.IFNA(HLOOKUP(C887,'Year of Experience'!$A$4:$I$6,3,FALSE),"")</f>
        <v>3</v>
      </c>
      <c r="O887" s="5">
        <f t="shared" si="26"/>
        <v>2309</v>
      </c>
      <c r="P887" s="5">
        <f t="shared" si="27"/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</row>
    <row r="888" spans="1:22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2" t="s">
        <v>1001</v>
      </c>
      <c r="H888" s="2" t="s">
        <v>910</v>
      </c>
      <c r="I888" s="2" t="s">
        <v>912</v>
      </c>
      <c r="J888" s="5" t="s">
        <v>1145</v>
      </c>
      <c r="K888" s="5">
        <v>3827</v>
      </c>
      <c r="L888" s="5">
        <v>2424</v>
      </c>
      <c r="M888" s="5" t="s">
        <v>918</v>
      </c>
      <c r="N888" s="18">
        <f>_xlfn.IFNA(HLOOKUP(C888,'Year of Experience'!$A$4:$I$6,3,FALSE),"")</f>
        <v>3</v>
      </c>
      <c r="O888" s="5">
        <f t="shared" si="26"/>
        <v>2424</v>
      </c>
      <c r="P888" s="5">
        <f t="shared" si="27"/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</row>
    <row r="889" spans="1:22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2" t="s">
        <v>1562</v>
      </c>
      <c r="H889" s="2" t="s">
        <v>864</v>
      </c>
      <c r="I889" s="2" t="s">
        <v>866</v>
      </c>
      <c r="J889" s="5" t="s">
        <v>1124</v>
      </c>
      <c r="K889" s="5">
        <v>4357</v>
      </c>
      <c r="L889" s="5">
        <v>1806</v>
      </c>
      <c r="M889" s="5" t="s">
        <v>918</v>
      </c>
      <c r="N889" s="18" t="str">
        <f>_xlfn.IFNA(HLOOKUP(C889,'Year of Experience'!$A$4:$I$6,3,FALSE),"")</f>
        <v/>
      </c>
      <c r="O889" s="5">
        <f t="shared" si="26"/>
        <v>1806</v>
      </c>
      <c r="P889" s="5">
        <f t="shared" si="27"/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</row>
    <row r="890" spans="1:22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2" t="s">
        <v>990</v>
      </c>
      <c r="H890" s="2" t="s">
        <v>868</v>
      </c>
      <c r="I890" s="2" t="s">
        <v>870</v>
      </c>
      <c r="J890" s="5" t="s">
        <v>1013</v>
      </c>
      <c r="K890" s="5">
        <v>4623</v>
      </c>
      <c r="L890" s="5">
        <v>1878</v>
      </c>
      <c r="M890" s="5" t="s">
        <v>925</v>
      </c>
      <c r="N890" s="18">
        <f>_xlfn.IFNA(HLOOKUP(C890,'Year of Experience'!$A$4:$I$6,3,FALSE),"")</f>
        <v>4</v>
      </c>
      <c r="O890" s="5">
        <f t="shared" si="26"/>
        <v>1878</v>
      </c>
      <c r="P890" s="5">
        <f t="shared" si="27"/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</row>
    <row r="891" spans="1:22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2" t="s">
        <v>998</v>
      </c>
      <c r="H891" s="2" t="s">
        <v>899</v>
      </c>
      <c r="I891" s="2" t="s">
        <v>901</v>
      </c>
      <c r="J891" s="5" t="s">
        <v>1006</v>
      </c>
      <c r="K891" s="5">
        <v>3377</v>
      </c>
      <c r="L891" s="5">
        <v>2112</v>
      </c>
      <c r="M891" s="5" t="s">
        <v>923</v>
      </c>
      <c r="N891" s="18">
        <f>_xlfn.IFNA(HLOOKUP(C891,'Year of Experience'!$A$4:$I$6,3,FALSE),"")</f>
        <v>10</v>
      </c>
      <c r="O891" s="5">
        <f t="shared" si="26"/>
        <v>4224</v>
      </c>
      <c r="P891" s="5">
        <f t="shared" si="27"/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</row>
    <row r="892" spans="1:22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2" t="s">
        <v>1000</v>
      </c>
      <c r="H892" s="2" t="s">
        <v>906</v>
      </c>
      <c r="I892" s="2" t="s">
        <v>908</v>
      </c>
      <c r="J892" s="5" t="s">
        <v>1151</v>
      </c>
      <c r="K892" s="5">
        <v>3735</v>
      </c>
      <c r="L892" s="5">
        <v>2377</v>
      </c>
      <c r="M892" s="5" t="s">
        <v>918</v>
      </c>
      <c r="N892" s="18">
        <f>_xlfn.IFNA(HLOOKUP(C892,'Year of Experience'!$A$4:$I$6,3,FALSE),"")</f>
        <v>8</v>
      </c>
      <c r="O892" s="5">
        <f t="shared" si="26"/>
        <v>2377</v>
      </c>
      <c r="P892" s="5">
        <f t="shared" si="27"/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</row>
    <row r="893" spans="1:22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2" t="s">
        <v>995</v>
      </c>
      <c r="H893" s="2" t="s">
        <v>889</v>
      </c>
      <c r="I893" s="2" t="s">
        <v>890</v>
      </c>
      <c r="J893" s="5" t="s">
        <v>1093</v>
      </c>
      <c r="K893" s="5">
        <v>4531</v>
      </c>
      <c r="L893" s="5">
        <v>1512</v>
      </c>
      <c r="M893" s="5" t="s">
        <v>923</v>
      </c>
      <c r="N893" s="18">
        <f>_xlfn.IFNA(HLOOKUP(C893,'Year of Experience'!$A$4:$I$6,3,FALSE),"")</f>
        <v>3</v>
      </c>
      <c r="O893" s="5">
        <f t="shared" si="26"/>
        <v>1512</v>
      </c>
      <c r="P893" s="5">
        <f t="shared" si="27"/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</row>
    <row r="894" spans="1:22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2" t="s">
        <v>991</v>
      </c>
      <c r="H894" s="2" t="s">
        <v>872</v>
      </c>
      <c r="I894" s="2" t="s">
        <v>874</v>
      </c>
      <c r="J894" s="5" t="s">
        <v>1129</v>
      </c>
      <c r="K894" s="5">
        <v>4757</v>
      </c>
      <c r="L894" s="5">
        <v>1534</v>
      </c>
      <c r="M894" s="5" t="s">
        <v>918</v>
      </c>
      <c r="N894" s="18" t="str">
        <f>_xlfn.IFNA(HLOOKUP(C894,'Year of Experience'!$A$4:$I$6,3,FALSE),"")</f>
        <v/>
      </c>
      <c r="O894" s="5">
        <f t="shared" si="26"/>
        <v>3068</v>
      </c>
      <c r="P894" s="5">
        <f t="shared" si="27"/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</row>
    <row r="895" spans="1:22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2" t="s">
        <v>1000</v>
      </c>
      <c r="H895" s="2" t="s">
        <v>906</v>
      </c>
      <c r="I895" s="2" t="s">
        <v>908</v>
      </c>
      <c r="J895" s="5" t="s">
        <v>962</v>
      </c>
      <c r="K895" s="5">
        <v>4099</v>
      </c>
      <c r="L895" s="5">
        <v>1530</v>
      </c>
      <c r="M895" s="5" t="s">
        <v>925</v>
      </c>
      <c r="N895" s="18">
        <f>_xlfn.IFNA(HLOOKUP(C895,'Year of Experience'!$A$4:$I$6,3,FALSE),"")</f>
        <v>4</v>
      </c>
      <c r="O895" s="5">
        <f t="shared" si="26"/>
        <v>4590</v>
      </c>
      <c r="P895" s="5">
        <f t="shared" si="27"/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</row>
    <row r="896" spans="1:22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2" t="s">
        <v>997</v>
      </c>
      <c r="H896" s="2" t="s">
        <v>896</v>
      </c>
      <c r="I896" s="2" t="s">
        <v>897</v>
      </c>
      <c r="J896" s="5" t="s">
        <v>1008</v>
      </c>
      <c r="K896" s="5">
        <v>4456</v>
      </c>
      <c r="L896" s="5">
        <v>1628</v>
      </c>
      <c r="M896" s="5" t="s">
        <v>918</v>
      </c>
      <c r="N896" s="18">
        <f>_xlfn.IFNA(HLOOKUP(C896,'Year of Experience'!$A$4:$I$6,3,FALSE),"")</f>
        <v>5</v>
      </c>
      <c r="O896" s="5">
        <f t="shared" si="26"/>
        <v>8140</v>
      </c>
      <c r="P896" s="5">
        <f t="shared" si="27"/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</row>
    <row r="897" spans="1:22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2" t="s">
        <v>994</v>
      </c>
      <c r="H897" s="2" t="s">
        <v>886</v>
      </c>
      <c r="I897" s="2" t="s">
        <v>887</v>
      </c>
      <c r="J897" s="5" t="s">
        <v>1077</v>
      </c>
      <c r="K897" s="5">
        <v>4307</v>
      </c>
      <c r="L897" s="5">
        <v>1503</v>
      </c>
      <c r="M897" s="5" t="s">
        <v>918</v>
      </c>
      <c r="N897" s="18" t="str">
        <f>_xlfn.IFNA(HLOOKUP(C897,'Year of Experience'!$A$4:$I$6,3,FALSE),"")</f>
        <v/>
      </c>
      <c r="O897" s="5">
        <f t="shared" si="26"/>
        <v>18036</v>
      </c>
      <c r="P897" s="5">
        <f t="shared" si="27"/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</row>
    <row r="898" spans="1:22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2" t="s">
        <v>995</v>
      </c>
      <c r="H898" s="2" t="s">
        <v>889</v>
      </c>
      <c r="I898" s="2" t="s">
        <v>890</v>
      </c>
      <c r="J898" s="5" t="s">
        <v>1137</v>
      </c>
      <c r="K898" s="5">
        <v>3580</v>
      </c>
      <c r="L898" s="5">
        <v>2012</v>
      </c>
      <c r="M898" s="5" t="s">
        <v>925</v>
      </c>
      <c r="N898" s="18">
        <f>_xlfn.IFNA(HLOOKUP(C898,'Year of Experience'!$A$4:$I$6,3,FALSE),"")</f>
        <v>3</v>
      </c>
      <c r="O898" s="5">
        <f t="shared" si="26"/>
        <v>2012</v>
      </c>
      <c r="P898" s="5">
        <f t="shared" si="27"/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</row>
    <row r="899" spans="1:22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2" t="s">
        <v>990</v>
      </c>
      <c r="H899" s="2" t="s">
        <v>868</v>
      </c>
      <c r="I899" s="2" t="s">
        <v>870</v>
      </c>
      <c r="J899" s="5" t="s">
        <v>1057</v>
      </c>
      <c r="K899" s="5">
        <v>3663</v>
      </c>
      <c r="L899" s="5">
        <v>1550</v>
      </c>
      <c r="M899" s="5" t="s">
        <v>923</v>
      </c>
      <c r="N899" s="18">
        <f>_xlfn.IFNA(HLOOKUP(C899,'Year of Experience'!$A$4:$I$6,3,FALSE),"")</f>
        <v>10</v>
      </c>
      <c r="O899" s="5">
        <f t="shared" ref="O899:O962" si="28">L899*F899</f>
        <v>1550</v>
      </c>
      <c r="P899" s="5">
        <f t="shared" ref="P899:P962" si="29">K899*F899</f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</row>
    <row r="900" spans="1:22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2" t="s">
        <v>1561</v>
      </c>
      <c r="H900" s="2" t="s">
        <v>882</v>
      </c>
      <c r="I900" s="2" t="s">
        <v>884</v>
      </c>
      <c r="J900" s="5" t="s">
        <v>1011</v>
      </c>
      <c r="K900" s="5">
        <v>4310</v>
      </c>
      <c r="L900" s="5">
        <v>2350</v>
      </c>
      <c r="M900" s="5" t="s">
        <v>925</v>
      </c>
      <c r="N900" s="18">
        <f>_xlfn.IFNA(HLOOKUP(C900,'Year of Experience'!$A$4:$I$6,3,FALSE),"")</f>
        <v>4</v>
      </c>
      <c r="O900" s="5">
        <f t="shared" si="28"/>
        <v>4700</v>
      </c>
      <c r="P900" s="5">
        <f t="shared" si="29"/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</row>
    <row r="901" spans="1:22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2" t="s">
        <v>992</v>
      </c>
      <c r="H901" s="2" t="s">
        <v>864</v>
      </c>
      <c r="I901" s="2" t="s">
        <v>876</v>
      </c>
      <c r="J901" s="5" t="s">
        <v>1055</v>
      </c>
      <c r="K901" s="5">
        <v>4232</v>
      </c>
      <c r="L901" s="5">
        <v>1275</v>
      </c>
      <c r="M901" s="5" t="s">
        <v>925</v>
      </c>
      <c r="N901" s="18">
        <f>_xlfn.IFNA(HLOOKUP(C901,'Year of Experience'!$A$4:$I$6,3,FALSE),"")</f>
        <v>4</v>
      </c>
      <c r="O901" s="5">
        <f t="shared" si="28"/>
        <v>3825</v>
      </c>
      <c r="P901" s="5">
        <f t="shared" si="29"/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</row>
    <row r="902" spans="1:22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2" t="s">
        <v>1001</v>
      </c>
      <c r="H902" s="2" t="s">
        <v>910</v>
      </c>
      <c r="I902" s="2" t="s">
        <v>912</v>
      </c>
      <c r="J902" s="5" t="s">
        <v>1218</v>
      </c>
      <c r="K902" s="5">
        <v>3422</v>
      </c>
      <c r="L902" s="5">
        <v>1696</v>
      </c>
      <c r="M902" s="5" t="s">
        <v>918</v>
      </c>
      <c r="N902" s="18">
        <f>_xlfn.IFNA(HLOOKUP(C902,'Year of Experience'!$A$4:$I$6,3,FALSE),"")</f>
        <v>6</v>
      </c>
      <c r="O902" s="5">
        <f t="shared" si="28"/>
        <v>1696</v>
      </c>
      <c r="P902" s="5">
        <f t="shared" si="29"/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</row>
    <row r="903" spans="1:22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2" t="s">
        <v>997</v>
      </c>
      <c r="H903" s="2" t="s">
        <v>896</v>
      </c>
      <c r="I903" s="2" t="s">
        <v>897</v>
      </c>
      <c r="J903" s="5" t="s">
        <v>1044</v>
      </c>
      <c r="K903" s="5">
        <v>3139</v>
      </c>
      <c r="L903" s="5">
        <v>2147</v>
      </c>
      <c r="M903" s="5" t="s">
        <v>918</v>
      </c>
      <c r="N903" s="18">
        <f>_xlfn.IFNA(HLOOKUP(C903,'Year of Experience'!$A$4:$I$6,3,FALSE),"")</f>
        <v>4</v>
      </c>
      <c r="O903" s="5">
        <f t="shared" si="28"/>
        <v>4294</v>
      </c>
      <c r="P903" s="5">
        <f t="shared" si="29"/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</row>
    <row r="904" spans="1:22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2" t="s">
        <v>998</v>
      </c>
      <c r="H904" s="2" t="s">
        <v>899</v>
      </c>
      <c r="I904" s="2" t="s">
        <v>901</v>
      </c>
      <c r="J904" s="5" t="s">
        <v>982</v>
      </c>
      <c r="K904" s="5">
        <v>2803</v>
      </c>
      <c r="L904" s="5">
        <v>1344</v>
      </c>
      <c r="M904" s="5" t="s">
        <v>918</v>
      </c>
      <c r="N904" s="18">
        <f>_xlfn.IFNA(HLOOKUP(C904,'Year of Experience'!$A$4:$I$6,3,FALSE),"")</f>
        <v>5</v>
      </c>
      <c r="O904" s="5">
        <f t="shared" si="28"/>
        <v>1344</v>
      </c>
      <c r="P904" s="5">
        <f t="shared" si="29"/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</row>
    <row r="905" spans="1:22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2" t="s">
        <v>999</v>
      </c>
      <c r="H905" s="2" t="s">
        <v>903</v>
      </c>
      <c r="I905" s="2" t="s">
        <v>904</v>
      </c>
      <c r="J905" s="5" t="s">
        <v>1060</v>
      </c>
      <c r="K905" s="5">
        <v>3039</v>
      </c>
      <c r="L905" s="5">
        <v>2426</v>
      </c>
      <c r="M905" s="5" t="s">
        <v>925</v>
      </c>
      <c r="N905" s="18">
        <f>_xlfn.IFNA(HLOOKUP(C905,'Year of Experience'!$A$4:$I$6,3,FALSE),"")</f>
        <v>8</v>
      </c>
      <c r="O905" s="5">
        <f t="shared" si="28"/>
        <v>2426</v>
      </c>
      <c r="P905" s="5">
        <f t="shared" si="29"/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</row>
    <row r="906" spans="1:22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2" t="s">
        <v>991</v>
      </c>
      <c r="H906" s="2" t="s">
        <v>872</v>
      </c>
      <c r="I906" s="2" t="s">
        <v>874</v>
      </c>
      <c r="J906" s="5" t="s">
        <v>1146</v>
      </c>
      <c r="K906" s="5">
        <v>4173</v>
      </c>
      <c r="L906" s="5">
        <v>2497</v>
      </c>
      <c r="M906" s="5" t="s">
        <v>918</v>
      </c>
      <c r="N906" s="18">
        <f>_xlfn.IFNA(HLOOKUP(C906,'Year of Experience'!$A$4:$I$6,3,FALSE),"")</f>
        <v>6</v>
      </c>
      <c r="O906" s="5">
        <f t="shared" si="28"/>
        <v>4994</v>
      </c>
      <c r="P906" s="5">
        <f t="shared" si="29"/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</row>
    <row r="907" spans="1:22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2" t="s">
        <v>992</v>
      </c>
      <c r="H907" s="2" t="s">
        <v>864</v>
      </c>
      <c r="I907" s="2" t="s">
        <v>876</v>
      </c>
      <c r="J907" s="5" t="s">
        <v>1018</v>
      </c>
      <c r="K907" s="5">
        <v>3649</v>
      </c>
      <c r="L907" s="5">
        <v>2295</v>
      </c>
      <c r="M907" s="5" t="s">
        <v>918</v>
      </c>
      <c r="N907" s="18">
        <f>_xlfn.IFNA(HLOOKUP(C907,'Year of Experience'!$A$4:$I$6,3,FALSE),"")</f>
        <v>8</v>
      </c>
      <c r="O907" s="5">
        <f t="shared" si="28"/>
        <v>27540</v>
      </c>
      <c r="P907" s="5">
        <f t="shared" si="29"/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</row>
    <row r="908" spans="1:22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2" t="s">
        <v>993</v>
      </c>
      <c r="H908" s="2" t="s">
        <v>878</v>
      </c>
      <c r="I908" s="2" t="s">
        <v>880</v>
      </c>
      <c r="J908" s="5" t="s">
        <v>1187</v>
      </c>
      <c r="K908" s="5">
        <v>4206</v>
      </c>
      <c r="L908" s="5">
        <v>1201</v>
      </c>
      <c r="M908" s="5" t="s">
        <v>918</v>
      </c>
      <c r="N908" s="18">
        <f>_xlfn.IFNA(HLOOKUP(C908,'Year of Experience'!$A$4:$I$6,3,FALSE),"")</f>
        <v>5</v>
      </c>
      <c r="O908" s="5">
        <f t="shared" si="28"/>
        <v>14412</v>
      </c>
      <c r="P908" s="5">
        <f t="shared" si="29"/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</row>
    <row r="909" spans="1:22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2" t="s">
        <v>999</v>
      </c>
      <c r="H909" s="2" t="s">
        <v>903</v>
      </c>
      <c r="I909" s="2" t="s">
        <v>904</v>
      </c>
      <c r="J909" s="5" t="s">
        <v>1054</v>
      </c>
      <c r="K909" s="5">
        <v>2772</v>
      </c>
      <c r="L909" s="5">
        <v>1527</v>
      </c>
      <c r="M909" s="5" t="s">
        <v>925</v>
      </c>
      <c r="N909" s="18" t="str">
        <f>_xlfn.IFNA(HLOOKUP(C909,'Year of Experience'!$A$4:$I$6,3,FALSE),"")</f>
        <v/>
      </c>
      <c r="O909" s="5">
        <f t="shared" si="28"/>
        <v>1527</v>
      </c>
      <c r="P909" s="5">
        <f t="shared" si="29"/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</row>
    <row r="910" spans="1:22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2" t="s">
        <v>991</v>
      </c>
      <c r="H910" s="2" t="s">
        <v>872</v>
      </c>
      <c r="I910" s="2" t="s">
        <v>874</v>
      </c>
      <c r="J910" s="5" t="s">
        <v>1148</v>
      </c>
      <c r="K910" s="5">
        <v>3725</v>
      </c>
      <c r="L910" s="5">
        <v>1250</v>
      </c>
      <c r="M910" s="5" t="s">
        <v>918</v>
      </c>
      <c r="N910" s="18">
        <f>_xlfn.IFNA(HLOOKUP(C910,'Year of Experience'!$A$4:$I$6,3,FALSE),"")</f>
        <v>6</v>
      </c>
      <c r="O910" s="5">
        <f t="shared" si="28"/>
        <v>1250</v>
      </c>
      <c r="P910" s="5">
        <f t="shared" si="29"/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</row>
    <row r="911" spans="1:22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2" t="s">
        <v>1562</v>
      </c>
      <c r="H911" s="2" t="s">
        <v>864</v>
      </c>
      <c r="I911" s="2" t="s">
        <v>866</v>
      </c>
      <c r="J911" s="5" t="s">
        <v>976</v>
      </c>
      <c r="K911" s="5">
        <v>4378</v>
      </c>
      <c r="L911" s="5">
        <v>1998</v>
      </c>
      <c r="M911" s="5" t="s">
        <v>920</v>
      </c>
      <c r="N911" s="18" t="str">
        <f>_xlfn.IFNA(HLOOKUP(C911,'Year of Experience'!$A$4:$I$6,3,FALSE),"")</f>
        <v/>
      </c>
      <c r="O911" s="5">
        <f t="shared" si="28"/>
        <v>3996</v>
      </c>
      <c r="P911" s="5">
        <f t="shared" si="29"/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</row>
    <row r="912" spans="1:22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2" t="s">
        <v>995</v>
      </c>
      <c r="H912" s="2" t="s">
        <v>889</v>
      </c>
      <c r="I912" s="2" t="s">
        <v>890</v>
      </c>
      <c r="J912" s="5" t="s">
        <v>1208</v>
      </c>
      <c r="K912" s="5">
        <v>4069</v>
      </c>
      <c r="L912" s="5">
        <v>1545</v>
      </c>
      <c r="M912" s="5" t="s">
        <v>918</v>
      </c>
      <c r="N912" s="18">
        <f>_xlfn.IFNA(HLOOKUP(C912,'Year of Experience'!$A$4:$I$6,3,FALSE),"")</f>
        <v>4</v>
      </c>
      <c r="O912" s="5">
        <f t="shared" si="28"/>
        <v>4635</v>
      </c>
      <c r="P912" s="5">
        <f t="shared" si="29"/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</row>
    <row r="913" spans="1:22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2" t="s">
        <v>999</v>
      </c>
      <c r="H913" s="2" t="s">
        <v>903</v>
      </c>
      <c r="I913" s="2" t="s">
        <v>904</v>
      </c>
      <c r="J913" s="5" t="s">
        <v>1214</v>
      </c>
      <c r="K913" s="5">
        <v>4309</v>
      </c>
      <c r="L913" s="5">
        <v>1779</v>
      </c>
      <c r="M913" s="5" t="s">
        <v>918</v>
      </c>
      <c r="N913" s="18">
        <f>_xlfn.IFNA(HLOOKUP(C913,'Year of Experience'!$A$4:$I$6,3,FALSE),"")</f>
        <v>4</v>
      </c>
      <c r="O913" s="5">
        <f t="shared" si="28"/>
        <v>3558</v>
      </c>
      <c r="P913" s="5">
        <f t="shared" si="29"/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</row>
    <row r="914" spans="1:22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2" t="s">
        <v>990</v>
      </c>
      <c r="H914" s="2" t="s">
        <v>868</v>
      </c>
      <c r="I914" s="2" t="s">
        <v>870</v>
      </c>
      <c r="J914" s="5" t="s">
        <v>1026</v>
      </c>
      <c r="K914" s="5">
        <v>2887</v>
      </c>
      <c r="L914" s="5">
        <v>1491</v>
      </c>
      <c r="M914" s="5" t="s">
        <v>918</v>
      </c>
      <c r="N914" s="18">
        <f>_xlfn.IFNA(HLOOKUP(C914,'Year of Experience'!$A$4:$I$6,3,FALSE),"")</f>
        <v>5</v>
      </c>
      <c r="O914" s="5">
        <f t="shared" si="28"/>
        <v>1491</v>
      </c>
      <c r="P914" s="5">
        <f t="shared" si="29"/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</row>
    <row r="915" spans="1:22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2" t="s">
        <v>992</v>
      </c>
      <c r="H915" s="2" t="s">
        <v>864</v>
      </c>
      <c r="I915" s="2" t="s">
        <v>876</v>
      </c>
      <c r="J915" s="5" t="s">
        <v>1112</v>
      </c>
      <c r="K915" s="5">
        <v>3759</v>
      </c>
      <c r="L915" s="5">
        <v>2258</v>
      </c>
      <c r="M915" s="5" t="s">
        <v>920</v>
      </c>
      <c r="N915" s="18" t="str">
        <f>_xlfn.IFNA(HLOOKUP(C915,'Year of Experience'!$A$4:$I$6,3,FALSE),"")</f>
        <v/>
      </c>
      <c r="O915" s="5">
        <f t="shared" si="28"/>
        <v>2258</v>
      </c>
      <c r="P915" s="5">
        <f t="shared" si="29"/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</row>
    <row r="916" spans="1:22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2" t="s">
        <v>1002</v>
      </c>
      <c r="H916" s="2" t="s">
        <v>914</v>
      </c>
      <c r="I916" s="2" t="s">
        <v>915</v>
      </c>
      <c r="J916" s="5" t="s">
        <v>1217</v>
      </c>
      <c r="K916" s="5">
        <v>4542</v>
      </c>
      <c r="L916" s="5">
        <v>1226</v>
      </c>
      <c r="M916" s="5" t="s">
        <v>923</v>
      </c>
      <c r="N916" s="18">
        <f>_xlfn.IFNA(HLOOKUP(C916,'Year of Experience'!$A$4:$I$6,3,FALSE),"")</f>
        <v>4</v>
      </c>
      <c r="O916" s="5">
        <f t="shared" si="28"/>
        <v>1226</v>
      </c>
      <c r="P916" s="5">
        <f t="shared" si="29"/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</row>
    <row r="917" spans="1:22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2" t="s">
        <v>999</v>
      </c>
      <c r="H917" s="2" t="s">
        <v>903</v>
      </c>
      <c r="I917" s="2" t="s">
        <v>904</v>
      </c>
      <c r="J917" s="5" t="s">
        <v>981</v>
      </c>
      <c r="K917" s="5">
        <v>2734</v>
      </c>
      <c r="L917" s="5">
        <v>1596</v>
      </c>
      <c r="M917" s="5" t="s">
        <v>918</v>
      </c>
      <c r="N917" s="18">
        <f>_xlfn.IFNA(HLOOKUP(C917,'Year of Experience'!$A$4:$I$6,3,FALSE),"")</f>
        <v>4</v>
      </c>
      <c r="O917" s="5">
        <f t="shared" si="28"/>
        <v>3192</v>
      </c>
      <c r="P917" s="5">
        <f t="shared" si="29"/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</row>
    <row r="918" spans="1:22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2" t="s">
        <v>991</v>
      </c>
      <c r="H918" s="2" t="s">
        <v>872</v>
      </c>
      <c r="I918" s="2" t="s">
        <v>874</v>
      </c>
      <c r="J918" s="5" t="s">
        <v>981</v>
      </c>
      <c r="K918" s="5">
        <v>2734</v>
      </c>
      <c r="L918" s="5">
        <v>1596</v>
      </c>
      <c r="M918" s="5" t="s">
        <v>918</v>
      </c>
      <c r="N918" s="18">
        <f>_xlfn.IFNA(HLOOKUP(C918,'Year of Experience'!$A$4:$I$6,3,FALSE),"")</f>
        <v>4</v>
      </c>
      <c r="O918" s="5">
        <f t="shared" si="28"/>
        <v>4788</v>
      </c>
      <c r="P918" s="5">
        <f t="shared" si="29"/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</row>
    <row r="919" spans="1:22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2" t="s">
        <v>993</v>
      </c>
      <c r="H919" s="2" t="s">
        <v>878</v>
      </c>
      <c r="I919" s="2" t="s">
        <v>880</v>
      </c>
      <c r="J919" s="5" t="s">
        <v>1177</v>
      </c>
      <c r="K919" s="5">
        <v>3553</v>
      </c>
      <c r="L919" s="5">
        <v>2174</v>
      </c>
      <c r="M919" s="5" t="s">
        <v>920</v>
      </c>
      <c r="N919" s="18">
        <f>_xlfn.IFNA(HLOOKUP(C919,'Year of Experience'!$A$4:$I$6,3,FALSE),"")</f>
        <v>8</v>
      </c>
      <c r="O919" s="5">
        <f t="shared" si="28"/>
        <v>2174</v>
      </c>
      <c r="P919" s="5">
        <f t="shared" si="29"/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</row>
    <row r="920" spans="1:22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2" t="s">
        <v>991</v>
      </c>
      <c r="H920" s="2" t="s">
        <v>872</v>
      </c>
      <c r="I920" s="2" t="s">
        <v>874</v>
      </c>
      <c r="J920" s="5" t="s">
        <v>1024</v>
      </c>
      <c r="K920" s="5">
        <v>4392</v>
      </c>
      <c r="L920" s="5">
        <v>1542</v>
      </c>
      <c r="M920" s="5" t="s">
        <v>918</v>
      </c>
      <c r="N920" s="18">
        <f>_xlfn.IFNA(HLOOKUP(C920,'Year of Experience'!$A$4:$I$6,3,FALSE),"")</f>
        <v>4</v>
      </c>
      <c r="O920" s="5">
        <f t="shared" si="28"/>
        <v>3084</v>
      </c>
      <c r="P920" s="5">
        <f t="shared" si="29"/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</row>
    <row r="921" spans="1:22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2" t="s">
        <v>996</v>
      </c>
      <c r="H921" s="2" t="s">
        <v>892</v>
      </c>
      <c r="I921" s="2" t="s">
        <v>894</v>
      </c>
      <c r="J921" s="5" t="s">
        <v>1228</v>
      </c>
      <c r="K921" s="5">
        <v>2539</v>
      </c>
      <c r="L921" s="5">
        <v>1656</v>
      </c>
      <c r="M921" s="5" t="s">
        <v>918</v>
      </c>
      <c r="N921" s="18">
        <f>_xlfn.IFNA(HLOOKUP(C921,'Year of Experience'!$A$4:$I$6,3,FALSE),"")</f>
        <v>10</v>
      </c>
      <c r="O921" s="5">
        <f t="shared" si="28"/>
        <v>1656</v>
      </c>
      <c r="P921" s="5">
        <f t="shared" si="29"/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</row>
    <row r="922" spans="1:22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2" t="s">
        <v>992</v>
      </c>
      <c r="H922" s="2" t="s">
        <v>864</v>
      </c>
      <c r="I922" s="2" t="s">
        <v>876</v>
      </c>
      <c r="J922" s="5" t="s">
        <v>956</v>
      </c>
      <c r="K922" s="5">
        <v>3112</v>
      </c>
      <c r="L922" s="5">
        <v>1766</v>
      </c>
      <c r="M922" s="5" t="s">
        <v>918</v>
      </c>
      <c r="N922" s="18" t="str">
        <f>_xlfn.IFNA(HLOOKUP(C922,'Year of Experience'!$A$4:$I$6,3,FALSE),"")</f>
        <v/>
      </c>
      <c r="O922" s="5">
        <f t="shared" si="28"/>
        <v>5298</v>
      </c>
      <c r="P922" s="5">
        <f t="shared" si="29"/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</row>
    <row r="923" spans="1:22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2" t="s">
        <v>1001</v>
      </c>
      <c r="H923" s="2" t="s">
        <v>910</v>
      </c>
      <c r="I923" s="2" t="s">
        <v>912</v>
      </c>
      <c r="J923" s="5" t="s">
        <v>976</v>
      </c>
      <c r="K923" s="5">
        <v>4378</v>
      </c>
      <c r="L923" s="5">
        <v>1998</v>
      </c>
      <c r="M923" s="5" t="s">
        <v>920</v>
      </c>
      <c r="N923" s="18" t="str">
        <f>_xlfn.IFNA(HLOOKUP(C923,'Year of Experience'!$A$4:$I$6,3,FALSE),"")</f>
        <v/>
      </c>
      <c r="O923" s="5">
        <f t="shared" si="28"/>
        <v>1998</v>
      </c>
      <c r="P923" s="5">
        <f t="shared" si="29"/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</row>
    <row r="924" spans="1:22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2" t="s">
        <v>990</v>
      </c>
      <c r="H924" s="2" t="s">
        <v>868</v>
      </c>
      <c r="I924" s="2" t="s">
        <v>870</v>
      </c>
      <c r="J924" s="5" t="s">
        <v>1026</v>
      </c>
      <c r="K924" s="5">
        <v>2887</v>
      </c>
      <c r="L924" s="5">
        <v>1491</v>
      </c>
      <c r="M924" s="5" t="s">
        <v>918</v>
      </c>
      <c r="N924" s="18" t="str">
        <f>_xlfn.IFNA(HLOOKUP(C924,'Year of Experience'!$A$4:$I$6,3,FALSE),"")</f>
        <v/>
      </c>
      <c r="O924" s="5">
        <f t="shared" si="28"/>
        <v>2982</v>
      </c>
      <c r="P924" s="5">
        <f t="shared" si="29"/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</row>
    <row r="925" spans="1:22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2" t="s">
        <v>993</v>
      </c>
      <c r="H925" s="2" t="s">
        <v>878</v>
      </c>
      <c r="I925" s="2" t="s">
        <v>880</v>
      </c>
      <c r="J925" s="5" t="s">
        <v>1209</v>
      </c>
      <c r="K925" s="5">
        <v>3388</v>
      </c>
      <c r="L925" s="5">
        <v>1454</v>
      </c>
      <c r="M925" s="5" t="s">
        <v>923</v>
      </c>
      <c r="N925" s="18">
        <f>_xlfn.IFNA(HLOOKUP(C925,'Year of Experience'!$A$4:$I$6,3,FALSE),"")</f>
        <v>4</v>
      </c>
      <c r="O925" s="5">
        <f t="shared" si="28"/>
        <v>1454</v>
      </c>
      <c r="P925" s="5">
        <f t="shared" si="29"/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</row>
    <row r="926" spans="1:22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2" t="s">
        <v>997</v>
      </c>
      <c r="H926" s="2" t="s">
        <v>896</v>
      </c>
      <c r="I926" s="2" t="s">
        <v>897</v>
      </c>
      <c r="J926" s="5" t="s">
        <v>1107</v>
      </c>
      <c r="K926" s="5">
        <v>4234</v>
      </c>
      <c r="L926" s="5">
        <v>1212</v>
      </c>
      <c r="M926" s="5" t="s">
        <v>923</v>
      </c>
      <c r="N926" s="18" t="str">
        <f>_xlfn.IFNA(HLOOKUP(C926,'Year of Experience'!$A$4:$I$6,3,FALSE),"")</f>
        <v/>
      </c>
      <c r="O926" s="5">
        <f t="shared" si="28"/>
        <v>1212</v>
      </c>
      <c r="P926" s="5">
        <f t="shared" si="29"/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</row>
    <row r="927" spans="1:22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2" t="s">
        <v>1000</v>
      </c>
      <c r="H927" s="2" t="s">
        <v>906</v>
      </c>
      <c r="I927" s="2" t="s">
        <v>908</v>
      </c>
      <c r="J927" s="5" t="s">
        <v>1136</v>
      </c>
      <c r="K927" s="5">
        <v>4515</v>
      </c>
      <c r="L927" s="5">
        <v>1550</v>
      </c>
      <c r="M927" s="5" t="s">
        <v>925</v>
      </c>
      <c r="N927" s="18">
        <f>_xlfn.IFNA(HLOOKUP(C927,'Year of Experience'!$A$4:$I$6,3,FALSE),"")</f>
        <v>3</v>
      </c>
      <c r="O927" s="5">
        <f t="shared" si="28"/>
        <v>1550</v>
      </c>
      <c r="P927" s="5">
        <f t="shared" si="29"/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</row>
    <row r="928" spans="1:22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2" t="s">
        <v>1000</v>
      </c>
      <c r="H928" s="2" t="s">
        <v>906</v>
      </c>
      <c r="I928" s="2" t="s">
        <v>908</v>
      </c>
      <c r="J928" s="5" t="s">
        <v>960</v>
      </c>
      <c r="K928" s="5">
        <v>4719</v>
      </c>
      <c r="L928" s="5">
        <v>2043</v>
      </c>
      <c r="M928" s="5" t="s">
        <v>918</v>
      </c>
      <c r="N928" s="18">
        <f>_xlfn.IFNA(HLOOKUP(C928,'Year of Experience'!$A$4:$I$6,3,FALSE),"")</f>
        <v>3</v>
      </c>
      <c r="O928" s="5">
        <f t="shared" si="28"/>
        <v>2043</v>
      </c>
      <c r="P928" s="5">
        <f t="shared" si="29"/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</row>
    <row r="929" spans="1:22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2" t="s">
        <v>1000</v>
      </c>
      <c r="H929" s="2" t="s">
        <v>906</v>
      </c>
      <c r="I929" s="2" t="s">
        <v>908</v>
      </c>
      <c r="J929" s="5" t="s">
        <v>1032</v>
      </c>
      <c r="K929" s="5">
        <v>2586</v>
      </c>
      <c r="L929" s="5">
        <v>2432</v>
      </c>
      <c r="M929" s="5" t="s">
        <v>920</v>
      </c>
      <c r="N929" s="18">
        <f>_xlfn.IFNA(HLOOKUP(C929,'Year of Experience'!$A$4:$I$6,3,FALSE),"")</f>
        <v>5</v>
      </c>
      <c r="O929" s="5">
        <f t="shared" si="28"/>
        <v>4864</v>
      </c>
      <c r="P929" s="5">
        <f t="shared" si="29"/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</row>
    <row r="930" spans="1:22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2" t="s">
        <v>1002</v>
      </c>
      <c r="H930" s="2" t="s">
        <v>914</v>
      </c>
      <c r="I930" s="2" t="s">
        <v>915</v>
      </c>
      <c r="J930" s="5" t="s">
        <v>1170</v>
      </c>
      <c r="K930" s="5">
        <v>2509</v>
      </c>
      <c r="L930" s="5">
        <v>1452</v>
      </c>
      <c r="M930" s="5" t="s">
        <v>918</v>
      </c>
      <c r="N930" s="18">
        <f>_xlfn.IFNA(HLOOKUP(C930,'Year of Experience'!$A$4:$I$6,3,FALSE),"")</f>
        <v>4</v>
      </c>
      <c r="O930" s="5">
        <f t="shared" si="28"/>
        <v>1452</v>
      </c>
      <c r="P930" s="5">
        <f t="shared" si="29"/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</row>
    <row r="931" spans="1:22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2" t="s">
        <v>1002</v>
      </c>
      <c r="H931" s="2" t="s">
        <v>914</v>
      </c>
      <c r="I931" s="2" t="s">
        <v>915</v>
      </c>
      <c r="J931" s="5" t="s">
        <v>1048</v>
      </c>
      <c r="K931" s="5">
        <v>2775</v>
      </c>
      <c r="L931" s="5">
        <v>1847</v>
      </c>
      <c r="M931" s="5" t="s">
        <v>918</v>
      </c>
      <c r="N931" s="18">
        <f>_xlfn.IFNA(HLOOKUP(C931,'Year of Experience'!$A$4:$I$6,3,FALSE),"")</f>
        <v>3</v>
      </c>
      <c r="O931" s="5">
        <f t="shared" si="28"/>
        <v>1847</v>
      </c>
      <c r="P931" s="5">
        <f t="shared" si="29"/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</row>
    <row r="932" spans="1:22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2" t="s">
        <v>999</v>
      </c>
      <c r="H932" s="2" t="s">
        <v>903</v>
      </c>
      <c r="I932" s="2" t="s">
        <v>904</v>
      </c>
      <c r="J932" s="5" t="s">
        <v>1036</v>
      </c>
      <c r="K932" s="5">
        <v>3025</v>
      </c>
      <c r="L932" s="5">
        <v>1863</v>
      </c>
      <c r="M932" s="5" t="s">
        <v>918</v>
      </c>
      <c r="N932" s="18">
        <f>_xlfn.IFNA(HLOOKUP(C932,'Year of Experience'!$A$4:$I$6,3,FALSE),"")</f>
        <v>6</v>
      </c>
      <c r="O932" s="5">
        <f t="shared" si="28"/>
        <v>1863</v>
      </c>
      <c r="P932" s="5">
        <f t="shared" si="29"/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</row>
    <row r="933" spans="1:22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2" t="s">
        <v>990</v>
      </c>
      <c r="H933" s="2" t="s">
        <v>868</v>
      </c>
      <c r="I933" s="2" t="s">
        <v>870</v>
      </c>
      <c r="J933" s="5" t="s">
        <v>980</v>
      </c>
      <c r="K933" s="5">
        <v>3859</v>
      </c>
      <c r="L933" s="5">
        <v>1465</v>
      </c>
      <c r="M933" s="5" t="s">
        <v>925</v>
      </c>
      <c r="N933" s="18">
        <f>_xlfn.IFNA(HLOOKUP(C933,'Year of Experience'!$A$4:$I$6,3,FALSE),"")</f>
        <v>3</v>
      </c>
      <c r="O933" s="5">
        <f t="shared" si="28"/>
        <v>1465</v>
      </c>
      <c r="P933" s="5">
        <f t="shared" si="29"/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</row>
    <row r="934" spans="1:22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2" t="s">
        <v>998</v>
      </c>
      <c r="H934" s="2" t="s">
        <v>899</v>
      </c>
      <c r="I934" s="2" t="s">
        <v>901</v>
      </c>
      <c r="J934" s="5" t="s">
        <v>1111</v>
      </c>
      <c r="K934" s="5">
        <v>2535</v>
      </c>
      <c r="L934" s="5">
        <v>1841</v>
      </c>
      <c r="M934" s="5" t="s">
        <v>918</v>
      </c>
      <c r="N934" s="18">
        <f>_xlfn.IFNA(HLOOKUP(C934,'Year of Experience'!$A$4:$I$6,3,FALSE),"")</f>
        <v>5</v>
      </c>
      <c r="O934" s="5">
        <f t="shared" si="28"/>
        <v>3682</v>
      </c>
      <c r="P934" s="5">
        <f t="shared" si="29"/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</row>
    <row r="935" spans="1:22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2" t="s">
        <v>1561</v>
      </c>
      <c r="H935" s="2" t="s">
        <v>882</v>
      </c>
      <c r="I935" s="2" t="s">
        <v>884</v>
      </c>
      <c r="J935" s="5" t="s">
        <v>1022</v>
      </c>
      <c r="K935" s="5">
        <v>3018</v>
      </c>
      <c r="L935" s="5">
        <v>1286</v>
      </c>
      <c r="M935" s="5" t="s">
        <v>918</v>
      </c>
      <c r="N935" s="18">
        <f>_xlfn.IFNA(HLOOKUP(C935,'Year of Experience'!$A$4:$I$6,3,FALSE),"")</f>
        <v>3</v>
      </c>
      <c r="O935" s="5">
        <f t="shared" si="28"/>
        <v>3858</v>
      </c>
      <c r="P935" s="5">
        <f t="shared" si="29"/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</row>
    <row r="936" spans="1:22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2" t="s">
        <v>997</v>
      </c>
      <c r="H936" s="2" t="s">
        <v>896</v>
      </c>
      <c r="I936" s="2" t="s">
        <v>897</v>
      </c>
      <c r="J936" s="5" t="s">
        <v>983</v>
      </c>
      <c r="K936" s="5">
        <v>4325</v>
      </c>
      <c r="L936" s="5">
        <v>1734</v>
      </c>
      <c r="M936" s="5" t="s">
        <v>925</v>
      </c>
      <c r="N936" s="18">
        <f>_xlfn.IFNA(HLOOKUP(C936,'Year of Experience'!$A$4:$I$6,3,FALSE),"")</f>
        <v>4</v>
      </c>
      <c r="O936" s="5">
        <f t="shared" si="28"/>
        <v>5202</v>
      </c>
      <c r="P936" s="5">
        <f t="shared" si="29"/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</row>
    <row r="937" spans="1:22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2" t="s">
        <v>1002</v>
      </c>
      <c r="H937" s="2" t="s">
        <v>914</v>
      </c>
      <c r="I937" s="2" t="s">
        <v>915</v>
      </c>
      <c r="J937" s="5" t="s">
        <v>1200</v>
      </c>
      <c r="K937" s="5">
        <v>4484</v>
      </c>
      <c r="L937" s="5">
        <v>2146</v>
      </c>
      <c r="M937" s="5" t="s">
        <v>918</v>
      </c>
      <c r="N937" s="18">
        <f>_xlfn.IFNA(HLOOKUP(C937,'Year of Experience'!$A$4:$I$6,3,FALSE),"")</f>
        <v>8</v>
      </c>
      <c r="O937" s="5">
        <f t="shared" si="28"/>
        <v>4292</v>
      </c>
      <c r="P937" s="5">
        <f t="shared" si="29"/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</row>
    <row r="938" spans="1:22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2" t="s">
        <v>999</v>
      </c>
      <c r="H938" s="2" t="s">
        <v>903</v>
      </c>
      <c r="I938" s="2" t="s">
        <v>904</v>
      </c>
      <c r="J938" s="5" t="s">
        <v>1021</v>
      </c>
      <c r="K938" s="5">
        <v>3788</v>
      </c>
      <c r="L938" s="5">
        <v>2170</v>
      </c>
      <c r="M938" s="5" t="s">
        <v>923</v>
      </c>
      <c r="N938" s="18" t="str">
        <f>_xlfn.IFNA(HLOOKUP(C938,'Year of Experience'!$A$4:$I$6,3,FALSE),"")</f>
        <v/>
      </c>
      <c r="O938" s="5">
        <f t="shared" si="28"/>
        <v>6510</v>
      </c>
      <c r="P938" s="5">
        <f t="shared" si="29"/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</row>
    <row r="939" spans="1:22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2" t="s">
        <v>998</v>
      </c>
      <c r="H939" s="2" t="s">
        <v>899</v>
      </c>
      <c r="I939" s="2" t="s">
        <v>901</v>
      </c>
      <c r="J939" s="5" t="s">
        <v>1224</v>
      </c>
      <c r="K939" s="5">
        <v>4454</v>
      </c>
      <c r="L939" s="5">
        <v>1884</v>
      </c>
      <c r="M939" s="5" t="s">
        <v>918</v>
      </c>
      <c r="N939" s="18">
        <f>_xlfn.IFNA(HLOOKUP(C939,'Year of Experience'!$A$4:$I$6,3,FALSE),"")</f>
        <v>6</v>
      </c>
      <c r="O939" s="5">
        <f t="shared" si="28"/>
        <v>5652</v>
      </c>
      <c r="P939" s="5">
        <f t="shared" si="29"/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</row>
    <row r="940" spans="1:22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2" t="s">
        <v>1562</v>
      </c>
      <c r="H940" s="2" t="s">
        <v>864</v>
      </c>
      <c r="I940" s="2" t="s">
        <v>866</v>
      </c>
      <c r="J940" s="5" t="s">
        <v>1087</v>
      </c>
      <c r="K940" s="5">
        <v>3324</v>
      </c>
      <c r="L940" s="5">
        <v>1846</v>
      </c>
      <c r="M940" s="5" t="s">
        <v>918</v>
      </c>
      <c r="N940" s="18">
        <f>_xlfn.IFNA(HLOOKUP(C940,'Year of Experience'!$A$4:$I$6,3,FALSE),"")</f>
        <v>4</v>
      </c>
      <c r="O940" s="5">
        <f t="shared" si="28"/>
        <v>1846</v>
      </c>
      <c r="P940" s="5">
        <f t="shared" si="29"/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</row>
    <row r="941" spans="1:22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2" t="s">
        <v>999</v>
      </c>
      <c r="H941" s="2" t="s">
        <v>903</v>
      </c>
      <c r="I941" s="2" t="s">
        <v>904</v>
      </c>
      <c r="J941" s="5" t="s">
        <v>1064</v>
      </c>
      <c r="K941" s="5">
        <v>2645</v>
      </c>
      <c r="L941" s="5">
        <v>1547</v>
      </c>
      <c r="M941" s="5" t="s">
        <v>923</v>
      </c>
      <c r="N941" s="18">
        <f>_xlfn.IFNA(HLOOKUP(C941,'Year of Experience'!$A$4:$I$6,3,FALSE),"")</f>
        <v>4</v>
      </c>
      <c r="O941" s="5">
        <f t="shared" si="28"/>
        <v>1547</v>
      </c>
      <c r="P941" s="5">
        <f t="shared" si="29"/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</row>
    <row r="942" spans="1:22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2" t="s">
        <v>1561</v>
      </c>
      <c r="H942" s="2" t="s">
        <v>882</v>
      </c>
      <c r="I942" s="2" t="s">
        <v>884</v>
      </c>
      <c r="J942" s="5" t="s">
        <v>1174</v>
      </c>
      <c r="K942" s="5">
        <v>3844</v>
      </c>
      <c r="L942" s="5">
        <v>2157</v>
      </c>
      <c r="M942" s="5" t="s">
        <v>918</v>
      </c>
      <c r="N942" s="18">
        <f>_xlfn.IFNA(HLOOKUP(C942,'Year of Experience'!$A$4:$I$6,3,FALSE),"")</f>
        <v>4</v>
      </c>
      <c r="O942" s="5">
        <f t="shared" si="28"/>
        <v>2157</v>
      </c>
      <c r="P942" s="5">
        <f t="shared" si="29"/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</row>
    <row r="943" spans="1:22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2" t="s">
        <v>1561</v>
      </c>
      <c r="H943" s="2" t="s">
        <v>882</v>
      </c>
      <c r="I943" s="2" t="s">
        <v>884</v>
      </c>
      <c r="J943" s="5" t="s">
        <v>1129</v>
      </c>
      <c r="K943" s="5">
        <v>4757</v>
      </c>
      <c r="L943" s="5">
        <v>1534</v>
      </c>
      <c r="M943" s="5" t="s">
        <v>918</v>
      </c>
      <c r="N943" s="18" t="str">
        <f>_xlfn.IFNA(HLOOKUP(C943,'Year of Experience'!$A$4:$I$6,3,FALSE),"")</f>
        <v/>
      </c>
      <c r="O943" s="5">
        <f t="shared" si="28"/>
        <v>1534</v>
      </c>
      <c r="P943" s="5">
        <f t="shared" si="29"/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</row>
    <row r="944" spans="1:22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2" t="s">
        <v>991</v>
      </c>
      <c r="H944" s="2" t="s">
        <v>872</v>
      </c>
      <c r="I944" s="2" t="s">
        <v>874</v>
      </c>
      <c r="J944" s="5" t="s">
        <v>1061</v>
      </c>
      <c r="K944" s="5">
        <v>4858</v>
      </c>
      <c r="L944" s="5">
        <v>2491</v>
      </c>
      <c r="M944" s="5" t="s">
        <v>918</v>
      </c>
      <c r="N944" s="18">
        <f>_xlfn.IFNA(HLOOKUP(C944,'Year of Experience'!$A$4:$I$6,3,FALSE),"")</f>
        <v>4</v>
      </c>
      <c r="O944" s="5">
        <f t="shared" si="28"/>
        <v>2491</v>
      </c>
      <c r="P944" s="5">
        <f t="shared" si="29"/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</row>
    <row r="945" spans="1:22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2" t="s">
        <v>992</v>
      </c>
      <c r="H945" s="2" t="s">
        <v>864</v>
      </c>
      <c r="I945" s="2" t="s">
        <v>876</v>
      </c>
      <c r="J945" s="5" t="s">
        <v>1221</v>
      </c>
      <c r="K945" s="5">
        <v>4711</v>
      </c>
      <c r="L945" s="5">
        <v>1267</v>
      </c>
      <c r="M945" s="5" t="s">
        <v>923</v>
      </c>
      <c r="N945" s="18">
        <f>_xlfn.IFNA(HLOOKUP(C945,'Year of Experience'!$A$4:$I$6,3,FALSE),"")</f>
        <v>8</v>
      </c>
      <c r="O945" s="5">
        <f t="shared" si="28"/>
        <v>2534</v>
      </c>
      <c r="P945" s="5">
        <f t="shared" si="29"/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</row>
    <row r="946" spans="1:22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2" t="s">
        <v>1000</v>
      </c>
      <c r="H946" s="2" t="s">
        <v>906</v>
      </c>
      <c r="I946" s="2" t="s">
        <v>908</v>
      </c>
      <c r="J946" s="5" t="s">
        <v>1006</v>
      </c>
      <c r="K946" s="5">
        <v>3377</v>
      </c>
      <c r="L946" s="5">
        <v>2112</v>
      </c>
      <c r="M946" s="5" t="s">
        <v>923</v>
      </c>
      <c r="N946" s="18">
        <f>_xlfn.IFNA(HLOOKUP(C946,'Year of Experience'!$A$4:$I$6,3,FALSE),"")</f>
        <v>10</v>
      </c>
      <c r="O946" s="5">
        <f t="shared" si="28"/>
        <v>6336</v>
      </c>
      <c r="P946" s="5">
        <f t="shared" si="29"/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</row>
    <row r="947" spans="1:22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2" t="s">
        <v>1001</v>
      </c>
      <c r="H947" s="2" t="s">
        <v>910</v>
      </c>
      <c r="I947" s="2" t="s">
        <v>912</v>
      </c>
      <c r="J947" s="5" t="s">
        <v>1183</v>
      </c>
      <c r="K947" s="5">
        <v>4874</v>
      </c>
      <c r="L947" s="5">
        <v>1503</v>
      </c>
      <c r="M947" s="5" t="s">
        <v>918</v>
      </c>
      <c r="N947" s="18">
        <f>_xlfn.IFNA(HLOOKUP(C947,'Year of Experience'!$A$4:$I$6,3,FALSE),"")</f>
        <v>5</v>
      </c>
      <c r="O947" s="5">
        <f t="shared" si="28"/>
        <v>4509</v>
      </c>
      <c r="P947" s="5">
        <f t="shared" si="29"/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</row>
    <row r="948" spans="1:22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2" t="s">
        <v>1562</v>
      </c>
      <c r="H948" s="2" t="s">
        <v>864</v>
      </c>
      <c r="I948" s="2" t="s">
        <v>866</v>
      </c>
      <c r="J948" s="5" t="s">
        <v>1078</v>
      </c>
      <c r="K948" s="5">
        <v>2787</v>
      </c>
      <c r="L948" s="5">
        <v>1470</v>
      </c>
      <c r="M948" s="5" t="s">
        <v>925</v>
      </c>
      <c r="N948" s="18">
        <f>_xlfn.IFNA(HLOOKUP(C948,'Year of Experience'!$A$4:$I$6,3,FALSE),"")</f>
        <v>3</v>
      </c>
      <c r="O948" s="5">
        <f t="shared" si="28"/>
        <v>1470</v>
      </c>
      <c r="P948" s="5">
        <f t="shared" si="29"/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</row>
    <row r="949" spans="1:22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2" t="s">
        <v>994</v>
      </c>
      <c r="H949" s="2" t="s">
        <v>886</v>
      </c>
      <c r="I949" s="2" t="s">
        <v>887</v>
      </c>
      <c r="J949" s="5" t="s">
        <v>946</v>
      </c>
      <c r="K949" s="5">
        <v>2921</v>
      </c>
      <c r="L949" s="5">
        <v>1786</v>
      </c>
      <c r="M949" s="5" t="s">
        <v>920</v>
      </c>
      <c r="N949" s="18">
        <f>_xlfn.IFNA(HLOOKUP(C949,'Year of Experience'!$A$4:$I$6,3,FALSE),"")</f>
        <v>3</v>
      </c>
      <c r="O949" s="5">
        <f t="shared" si="28"/>
        <v>1786</v>
      </c>
      <c r="P949" s="5">
        <f t="shared" si="29"/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</row>
    <row r="950" spans="1:22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2" t="s">
        <v>994</v>
      </c>
      <c r="H950" s="2" t="s">
        <v>886</v>
      </c>
      <c r="I950" s="2" t="s">
        <v>887</v>
      </c>
      <c r="J950" s="5" t="s">
        <v>1101</v>
      </c>
      <c r="K950" s="5">
        <v>4230</v>
      </c>
      <c r="L950" s="5">
        <v>1812</v>
      </c>
      <c r="M950" s="5" t="s">
        <v>925</v>
      </c>
      <c r="N950" s="18">
        <f>_xlfn.IFNA(HLOOKUP(C950,'Year of Experience'!$A$4:$I$6,3,FALSE),"")</f>
        <v>4</v>
      </c>
      <c r="O950" s="5">
        <f t="shared" si="28"/>
        <v>1812</v>
      </c>
      <c r="P950" s="5">
        <f t="shared" si="29"/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</row>
    <row r="951" spans="1:22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2" t="s">
        <v>991</v>
      </c>
      <c r="H951" s="2" t="s">
        <v>872</v>
      </c>
      <c r="I951" s="2" t="s">
        <v>874</v>
      </c>
      <c r="J951" s="5" t="s">
        <v>941</v>
      </c>
      <c r="K951" s="5">
        <v>3445</v>
      </c>
      <c r="L951" s="5">
        <v>1909</v>
      </c>
      <c r="M951" s="5" t="s">
        <v>921</v>
      </c>
      <c r="N951" s="18">
        <f>_xlfn.IFNA(HLOOKUP(C951,'Year of Experience'!$A$4:$I$6,3,FALSE),"")</f>
        <v>4</v>
      </c>
      <c r="O951" s="5">
        <f t="shared" si="28"/>
        <v>1909</v>
      </c>
      <c r="P951" s="5">
        <f t="shared" si="29"/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</row>
    <row r="952" spans="1:22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2" t="s">
        <v>999</v>
      </c>
      <c r="H952" s="2" t="s">
        <v>903</v>
      </c>
      <c r="I952" s="2" t="s">
        <v>904</v>
      </c>
      <c r="J952" s="5" t="s">
        <v>1186</v>
      </c>
      <c r="K952" s="5">
        <v>3555</v>
      </c>
      <c r="L952" s="5">
        <v>1564</v>
      </c>
      <c r="M952" s="5" t="s">
        <v>918</v>
      </c>
      <c r="N952" s="18">
        <f>_xlfn.IFNA(HLOOKUP(C952,'Year of Experience'!$A$4:$I$6,3,FALSE),"")</f>
        <v>4</v>
      </c>
      <c r="O952" s="5">
        <f t="shared" si="28"/>
        <v>1564</v>
      </c>
      <c r="P952" s="5">
        <f t="shared" si="29"/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</row>
    <row r="953" spans="1:22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2" t="s">
        <v>1002</v>
      </c>
      <c r="H953" s="2" t="s">
        <v>914</v>
      </c>
      <c r="I953" s="2" t="s">
        <v>915</v>
      </c>
      <c r="J953" s="5" t="s">
        <v>1072</v>
      </c>
      <c r="K953" s="5">
        <v>3065</v>
      </c>
      <c r="L953" s="5">
        <v>1426</v>
      </c>
      <c r="M953" s="5" t="s">
        <v>923</v>
      </c>
      <c r="N953" s="18">
        <f>_xlfn.IFNA(HLOOKUP(C953,'Year of Experience'!$A$4:$I$6,3,FALSE),"")</f>
        <v>6</v>
      </c>
      <c r="O953" s="5">
        <f t="shared" si="28"/>
        <v>2852</v>
      </c>
      <c r="P953" s="5">
        <f t="shared" si="29"/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</row>
    <row r="954" spans="1:22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2" t="s">
        <v>1001</v>
      </c>
      <c r="H954" s="2" t="s">
        <v>910</v>
      </c>
      <c r="I954" s="2" t="s">
        <v>912</v>
      </c>
      <c r="J954" s="5" t="s">
        <v>1054</v>
      </c>
      <c r="K954" s="5">
        <v>2772</v>
      </c>
      <c r="L954" s="5">
        <v>1527</v>
      </c>
      <c r="M954" s="5" t="s">
        <v>925</v>
      </c>
      <c r="N954" s="18" t="str">
        <f>_xlfn.IFNA(HLOOKUP(C954,'Year of Experience'!$A$4:$I$6,3,FALSE),"")</f>
        <v/>
      </c>
      <c r="O954" s="5">
        <f t="shared" si="28"/>
        <v>1527</v>
      </c>
      <c r="P954" s="5">
        <f t="shared" si="29"/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</row>
    <row r="955" spans="1:22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2" t="s">
        <v>995</v>
      </c>
      <c r="H955" s="2" t="s">
        <v>889</v>
      </c>
      <c r="I955" s="2" t="s">
        <v>890</v>
      </c>
      <c r="J955" s="5" t="s">
        <v>1090</v>
      </c>
      <c r="K955" s="5">
        <v>4420</v>
      </c>
      <c r="L955" s="5">
        <v>1797</v>
      </c>
      <c r="M955" s="5" t="s">
        <v>925</v>
      </c>
      <c r="N955" s="18">
        <f>_xlfn.IFNA(HLOOKUP(C955,'Year of Experience'!$A$4:$I$6,3,FALSE),"")</f>
        <v>3</v>
      </c>
      <c r="O955" s="5">
        <f t="shared" si="28"/>
        <v>1797</v>
      </c>
      <c r="P955" s="5">
        <f t="shared" si="29"/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</row>
    <row r="956" spans="1:22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2" t="s">
        <v>997</v>
      </c>
      <c r="H956" s="2" t="s">
        <v>896</v>
      </c>
      <c r="I956" s="2" t="s">
        <v>897</v>
      </c>
      <c r="J956" s="5" t="s">
        <v>1190</v>
      </c>
      <c r="K956" s="5">
        <v>4685</v>
      </c>
      <c r="L956" s="5">
        <v>2036</v>
      </c>
      <c r="M956" s="5" t="s">
        <v>923</v>
      </c>
      <c r="N956" s="18">
        <f>_xlfn.IFNA(HLOOKUP(C956,'Year of Experience'!$A$4:$I$6,3,FALSE),"")</f>
        <v>5</v>
      </c>
      <c r="O956" s="5">
        <f t="shared" si="28"/>
        <v>2036</v>
      </c>
      <c r="P956" s="5">
        <f t="shared" si="29"/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</row>
    <row r="957" spans="1:22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2" t="s">
        <v>992</v>
      </c>
      <c r="H957" s="2" t="s">
        <v>864</v>
      </c>
      <c r="I957" s="2" t="s">
        <v>876</v>
      </c>
      <c r="J957" s="5" t="s">
        <v>1135</v>
      </c>
      <c r="K957" s="5">
        <v>3290</v>
      </c>
      <c r="L957" s="5">
        <v>1720</v>
      </c>
      <c r="M957" s="5" t="s">
        <v>918</v>
      </c>
      <c r="N957" s="18">
        <f>_xlfn.IFNA(HLOOKUP(C957,'Year of Experience'!$A$4:$I$6,3,FALSE),"")</f>
        <v>4</v>
      </c>
      <c r="O957" s="5">
        <f t="shared" si="28"/>
        <v>3440</v>
      </c>
      <c r="P957" s="5">
        <f t="shared" si="29"/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</row>
    <row r="958" spans="1:22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2" t="s">
        <v>992</v>
      </c>
      <c r="H958" s="2" t="s">
        <v>864</v>
      </c>
      <c r="I958" s="2" t="s">
        <v>876</v>
      </c>
      <c r="J958" s="5" t="s">
        <v>1202</v>
      </c>
      <c r="K958" s="5">
        <v>2775</v>
      </c>
      <c r="L958" s="5">
        <v>1946</v>
      </c>
      <c r="M958" s="5" t="s">
        <v>923</v>
      </c>
      <c r="N958" s="18">
        <f>_xlfn.IFNA(HLOOKUP(C958,'Year of Experience'!$A$4:$I$6,3,FALSE),"")</f>
        <v>5</v>
      </c>
      <c r="O958" s="5">
        <f t="shared" si="28"/>
        <v>1946</v>
      </c>
      <c r="P958" s="5">
        <f t="shared" si="29"/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</row>
    <row r="959" spans="1:22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2" t="s">
        <v>994</v>
      </c>
      <c r="H959" s="2" t="s">
        <v>886</v>
      </c>
      <c r="I959" s="2" t="s">
        <v>887</v>
      </c>
      <c r="J959" s="5" t="s">
        <v>1061</v>
      </c>
      <c r="K959" s="5">
        <v>4858</v>
      </c>
      <c r="L959" s="5">
        <v>2491</v>
      </c>
      <c r="M959" s="5" t="s">
        <v>918</v>
      </c>
      <c r="N959" s="18">
        <f>_xlfn.IFNA(HLOOKUP(C959,'Year of Experience'!$A$4:$I$6,3,FALSE),"")</f>
        <v>5</v>
      </c>
      <c r="O959" s="5">
        <f t="shared" si="28"/>
        <v>2491</v>
      </c>
      <c r="P959" s="5">
        <f t="shared" si="29"/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</row>
    <row r="960" spans="1:22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2" t="s">
        <v>1561</v>
      </c>
      <c r="H960" s="2" t="s">
        <v>882</v>
      </c>
      <c r="I960" s="2" t="s">
        <v>884</v>
      </c>
      <c r="J960" s="5" t="s">
        <v>1171</v>
      </c>
      <c r="K960" s="5">
        <v>4576</v>
      </c>
      <c r="L960" s="5">
        <v>2188</v>
      </c>
      <c r="M960" s="5" t="s">
        <v>918</v>
      </c>
      <c r="N960" s="18">
        <f>_xlfn.IFNA(HLOOKUP(C960,'Year of Experience'!$A$4:$I$6,3,FALSE),"")</f>
        <v>4</v>
      </c>
      <c r="O960" s="5">
        <f t="shared" si="28"/>
        <v>6564</v>
      </c>
      <c r="P960" s="5">
        <f t="shared" si="29"/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</row>
    <row r="961" spans="1:22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2" t="s">
        <v>1002</v>
      </c>
      <c r="H961" s="2" t="s">
        <v>914</v>
      </c>
      <c r="I961" s="2" t="s">
        <v>915</v>
      </c>
      <c r="J961" s="5" t="s">
        <v>1059</v>
      </c>
      <c r="K961" s="5">
        <v>3645</v>
      </c>
      <c r="L961" s="5">
        <v>2466</v>
      </c>
      <c r="M961" s="5" t="s">
        <v>925</v>
      </c>
      <c r="N961" s="18">
        <f>_xlfn.IFNA(HLOOKUP(C961,'Year of Experience'!$A$4:$I$6,3,FALSE),"")</f>
        <v>6</v>
      </c>
      <c r="O961" s="5">
        <f t="shared" si="28"/>
        <v>2466</v>
      </c>
      <c r="P961" s="5">
        <f t="shared" si="29"/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</row>
    <row r="962" spans="1:22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2" t="s">
        <v>995</v>
      </c>
      <c r="H962" s="2" t="s">
        <v>889</v>
      </c>
      <c r="I962" s="2" t="s">
        <v>890</v>
      </c>
      <c r="J962" s="5" t="s">
        <v>1047</v>
      </c>
      <c r="K962" s="5">
        <v>4564</v>
      </c>
      <c r="L962" s="5">
        <v>1823</v>
      </c>
      <c r="M962" s="5" t="s">
        <v>918</v>
      </c>
      <c r="N962" s="18">
        <f>_xlfn.IFNA(HLOOKUP(C962,'Year of Experience'!$A$4:$I$6,3,FALSE),"")</f>
        <v>5</v>
      </c>
      <c r="O962" s="5">
        <f t="shared" si="28"/>
        <v>1823</v>
      </c>
      <c r="P962" s="5">
        <f t="shared" si="29"/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</row>
    <row r="963" spans="1:22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2" t="s">
        <v>1002</v>
      </c>
      <c r="H963" s="2" t="s">
        <v>914</v>
      </c>
      <c r="I963" s="2" t="s">
        <v>915</v>
      </c>
      <c r="J963" s="5" t="s">
        <v>1114</v>
      </c>
      <c r="K963" s="5">
        <v>2856</v>
      </c>
      <c r="L963" s="5">
        <v>1780</v>
      </c>
      <c r="M963" s="5" t="s">
        <v>918</v>
      </c>
      <c r="N963" s="18">
        <f>_xlfn.IFNA(HLOOKUP(C963,'Year of Experience'!$A$4:$I$6,3,FALSE),"")</f>
        <v>6</v>
      </c>
      <c r="O963" s="5">
        <f t="shared" ref="O963:O1026" si="30">L963*F963</f>
        <v>3560</v>
      </c>
      <c r="P963" s="5">
        <f t="shared" ref="P963:P1026" si="31">K963*F963</f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</row>
    <row r="964" spans="1:22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2" t="s">
        <v>991</v>
      </c>
      <c r="H964" s="2" t="s">
        <v>872</v>
      </c>
      <c r="I964" s="2" t="s">
        <v>874</v>
      </c>
      <c r="J964" s="5" t="s">
        <v>1088</v>
      </c>
      <c r="K964" s="5">
        <v>2523</v>
      </c>
      <c r="L964" s="5">
        <v>1665</v>
      </c>
      <c r="M964" s="5" t="s">
        <v>918</v>
      </c>
      <c r="N964" s="18">
        <f>_xlfn.IFNA(HLOOKUP(C964,'Year of Experience'!$A$4:$I$6,3,FALSE),"")</f>
        <v>4</v>
      </c>
      <c r="O964" s="5">
        <f t="shared" si="30"/>
        <v>3330</v>
      </c>
      <c r="P964" s="5">
        <f t="shared" si="31"/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</row>
    <row r="965" spans="1:22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2" t="s">
        <v>992</v>
      </c>
      <c r="H965" s="2" t="s">
        <v>864</v>
      </c>
      <c r="I965" s="2" t="s">
        <v>876</v>
      </c>
      <c r="J965" s="5" t="s">
        <v>960</v>
      </c>
      <c r="K965" s="5">
        <v>4719</v>
      </c>
      <c r="L965" s="5">
        <v>2043</v>
      </c>
      <c r="M965" s="5" t="s">
        <v>918</v>
      </c>
      <c r="N965" s="18" t="str">
        <f>_xlfn.IFNA(HLOOKUP(C965,'Year of Experience'!$A$4:$I$6,3,FALSE),"")</f>
        <v/>
      </c>
      <c r="O965" s="5">
        <f t="shared" si="30"/>
        <v>2043</v>
      </c>
      <c r="P965" s="5">
        <f t="shared" si="31"/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</row>
    <row r="966" spans="1:22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2" t="s">
        <v>1001</v>
      </c>
      <c r="H966" s="2" t="s">
        <v>910</v>
      </c>
      <c r="I966" s="2" t="s">
        <v>912</v>
      </c>
      <c r="J966" s="5" t="s">
        <v>1183</v>
      </c>
      <c r="K966" s="5">
        <v>4874</v>
      </c>
      <c r="L966" s="5">
        <v>1503</v>
      </c>
      <c r="M966" s="5" t="s">
        <v>918</v>
      </c>
      <c r="N966" s="18" t="str">
        <f>_xlfn.IFNA(HLOOKUP(C966,'Year of Experience'!$A$4:$I$6,3,FALSE),"")</f>
        <v/>
      </c>
      <c r="O966" s="5">
        <f t="shared" si="30"/>
        <v>1503</v>
      </c>
      <c r="P966" s="5">
        <f t="shared" si="31"/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</row>
    <row r="967" spans="1:22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2" t="s">
        <v>990</v>
      </c>
      <c r="H967" s="2" t="s">
        <v>868</v>
      </c>
      <c r="I967" s="2" t="s">
        <v>870</v>
      </c>
      <c r="J967" s="5" t="s">
        <v>1231</v>
      </c>
      <c r="K967" s="5">
        <v>3479</v>
      </c>
      <c r="L967" s="5">
        <v>2056</v>
      </c>
      <c r="M967" s="5" t="s">
        <v>918</v>
      </c>
      <c r="N967" s="18">
        <f>_xlfn.IFNA(HLOOKUP(C967,'Year of Experience'!$A$4:$I$6,3,FALSE),"")</f>
        <v>5</v>
      </c>
      <c r="O967" s="5">
        <f t="shared" si="30"/>
        <v>4112</v>
      </c>
      <c r="P967" s="5">
        <f t="shared" si="31"/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</row>
    <row r="968" spans="1:22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2" t="s">
        <v>1001</v>
      </c>
      <c r="H968" s="2" t="s">
        <v>910</v>
      </c>
      <c r="I968" s="2" t="s">
        <v>912</v>
      </c>
      <c r="J968" s="5" t="s">
        <v>1091</v>
      </c>
      <c r="K968" s="5">
        <v>3277</v>
      </c>
      <c r="L968" s="5">
        <v>1891</v>
      </c>
      <c r="M968" s="5" t="s">
        <v>918</v>
      </c>
      <c r="N968" s="18">
        <f>_xlfn.IFNA(HLOOKUP(C968,'Year of Experience'!$A$4:$I$6,3,FALSE),"")</f>
        <v>4</v>
      </c>
      <c r="O968" s="5">
        <f t="shared" si="30"/>
        <v>1891</v>
      </c>
      <c r="P968" s="5">
        <f t="shared" si="31"/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</row>
    <row r="969" spans="1:22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2" t="s">
        <v>1002</v>
      </c>
      <c r="H969" s="2" t="s">
        <v>914</v>
      </c>
      <c r="I969" s="2" t="s">
        <v>915</v>
      </c>
      <c r="J969" s="5" t="s">
        <v>1017</v>
      </c>
      <c r="K969" s="5">
        <v>3566</v>
      </c>
      <c r="L969" s="5">
        <v>2276</v>
      </c>
      <c r="M969" s="5" t="s">
        <v>918</v>
      </c>
      <c r="N969" s="18">
        <f>_xlfn.IFNA(HLOOKUP(C969,'Year of Experience'!$A$4:$I$6,3,FALSE),"")</f>
        <v>10</v>
      </c>
      <c r="O969" s="5">
        <f t="shared" si="30"/>
        <v>2276</v>
      </c>
      <c r="P969" s="5">
        <f t="shared" si="31"/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</row>
    <row r="970" spans="1:22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2" t="s">
        <v>1561</v>
      </c>
      <c r="H970" s="2" t="s">
        <v>882</v>
      </c>
      <c r="I970" s="2" t="s">
        <v>884</v>
      </c>
      <c r="J970" s="5" t="s">
        <v>1075</v>
      </c>
      <c r="K970" s="5">
        <v>4209</v>
      </c>
      <c r="L970" s="5">
        <v>1692</v>
      </c>
      <c r="M970" s="5" t="s">
        <v>925</v>
      </c>
      <c r="N970" s="18" t="str">
        <f>_xlfn.IFNA(HLOOKUP(C970,'Year of Experience'!$A$4:$I$6,3,FALSE),"")</f>
        <v/>
      </c>
      <c r="O970" s="5">
        <f t="shared" si="30"/>
        <v>3384</v>
      </c>
      <c r="P970" s="5">
        <f t="shared" si="31"/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</row>
    <row r="971" spans="1:22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2" t="s">
        <v>995</v>
      </c>
      <c r="H971" s="2" t="s">
        <v>889</v>
      </c>
      <c r="I971" s="2" t="s">
        <v>890</v>
      </c>
      <c r="J971" s="5" t="s">
        <v>976</v>
      </c>
      <c r="K971" s="5">
        <v>4378</v>
      </c>
      <c r="L971" s="5">
        <v>1998</v>
      </c>
      <c r="M971" s="5" t="s">
        <v>920</v>
      </c>
      <c r="N971" s="18">
        <f>_xlfn.IFNA(HLOOKUP(C971,'Year of Experience'!$A$4:$I$6,3,FALSE),"")</f>
        <v>5</v>
      </c>
      <c r="O971" s="5">
        <f t="shared" si="30"/>
        <v>5994</v>
      </c>
      <c r="P971" s="5">
        <f t="shared" si="31"/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</row>
    <row r="972" spans="1:22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2" t="s">
        <v>996</v>
      </c>
      <c r="H972" s="2" t="s">
        <v>892</v>
      </c>
      <c r="I972" s="2" t="s">
        <v>894</v>
      </c>
      <c r="J972" s="5" t="s">
        <v>1062</v>
      </c>
      <c r="K972" s="5">
        <v>2850</v>
      </c>
      <c r="L972" s="5">
        <v>2007</v>
      </c>
      <c r="M972" s="5" t="s">
        <v>925</v>
      </c>
      <c r="N972" s="18">
        <f>_xlfn.IFNA(HLOOKUP(C972,'Year of Experience'!$A$4:$I$6,3,FALSE),"")</f>
        <v>5</v>
      </c>
      <c r="O972" s="5">
        <f t="shared" si="30"/>
        <v>2007</v>
      </c>
      <c r="P972" s="5">
        <f t="shared" si="31"/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</row>
    <row r="973" spans="1:22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2" t="s">
        <v>993</v>
      </c>
      <c r="H973" s="2" t="s">
        <v>878</v>
      </c>
      <c r="I973" s="2" t="s">
        <v>880</v>
      </c>
      <c r="J973" s="5" t="s">
        <v>956</v>
      </c>
      <c r="K973" s="5">
        <v>3112</v>
      </c>
      <c r="L973" s="5">
        <v>1766</v>
      </c>
      <c r="M973" s="5" t="s">
        <v>918</v>
      </c>
      <c r="N973" s="18">
        <f>_xlfn.IFNA(HLOOKUP(C973,'Year of Experience'!$A$4:$I$6,3,FALSE),"")</f>
        <v>5</v>
      </c>
      <c r="O973" s="5">
        <f t="shared" si="30"/>
        <v>1766</v>
      </c>
      <c r="P973" s="5">
        <f t="shared" si="31"/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</row>
    <row r="974" spans="1:22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2" t="s">
        <v>1002</v>
      </c>
      <c r="H974" s="2" t="s">
        <v>914</v>
      </c>
      <c r="I974" s="2" t="s">
        <v>915</v>
      </c>
      <c r="J974" s="5" t="s">
        <v>1021</v>
      </c>
      <c r="K974" s="5">
        <v>3788</v>
      </c>
      <c r="L974" s="5">
        <v>2170</v>
      </c>
      <c r="M974" s="5" t="s">
        <v>923</v>
      </c>
      <c r="N974" s="18">
        <f>_xlfn.IFNA(HLOOKUP(C974,'Year of Experience'!$A$4:$I$6,3,FALSE),"")</f>
        <v>8</v>
      </c>
      <c r="O974" s="5">
        <f t="shared" si="30"/>
        <v>2170</v>
      </c>
      <c r="P974" s="5">
        <f t="shared" si="31"/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</row>
    <row r="975" spans="1:22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2" t="s">
        <v>997</v>
      </c>
      <c r="H975" s="2" t="s">
        <v>896</v>
      </c>
      <c r="I975" s="2" t="s">
        <v>897</v>
      </c>
      <c r="J975" s="5" t="s">
        <v>1039</v>
      </c>
      <c r="K975" s="5">
        <v>2868</v>
      </c>
      <c r="L975" s="5">
        <v>2479</v>
      </c>
      <c r="M975" s="5" t="s">
        <v>923</v>
      </c>
      <c r="N975" s="18" t="str">
        <f>_xlfn.IFNA(HLOOKUP(C975,'Year of Experience'!$A$4:$I$6,3,FALSE),"")</f>
        <v/>
      </c>
      <c r="O975" s="5">
        <f t="shared" si="30"/>
        <v>4958</v>
      </c>
      <c r="P975" s="5">
        <f t="shared" si="31"/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</row>
    <row r="976" spans="1:22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2" t="s">
        <v>991</v>
      </c>
      <c r="H976" s="2" t="s">
        <v>872</v>
      </c>
      <c r="I976" s="2" t="s">
        <v>874</v>
      </c>
      <c r="J976" s="5" t="s">
        <v>1214</v>
      </c>
      <c r="K976" s="5">
        <v>4309</v>
      </c>
      <c r="L976" s="5">
        <v>1779</v>
      </c>
      <c r="M976" s="5" t="s">
        <v>918</v>
      </c>
      <c r="N976" s="18" t="str">
        <f>_xlfn.IFNA(HLOOKUP(C976,'Year of Experience'!$A$4:$I$6,3,FALSE),"")</f>
        <v/>
      </c>
      <c r="O976" s="5">
        <f t="shared" si="30"/>
        <v>3558</v>
      </c>
      <c r="P976" s="5">
        <f t="shared" si="31"/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</row>
    <row r="977" spans="1:22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2" t="s">
        <v>996</v>
      </c>
      <c r="H977" s="2" t="s">
        <v>892</v>
      </c>
      <c r="I977" s="2" t="s">
        <v>894</v>
      </c>
      <c r="J977" s="5" t="s">
        <v>1168</v>
      </c>
      <c r="K977" s="5">
        <v>3575</v>
      </c>
      <c r="L977" s="5">
        <v>1937</v>
      </c>
      <c r="M977" s="5" t="s">
        <v>918</v>
      </c>
      <c r="N977" s="18">
        <f>_xlfn.IFNA(HLOOKUP(C977,'Year of Experience'!$A$4:$I$6,3,FALSE),"")</f>
        <v>8</v>
      </c>
      <c r="O977" s="5">
        <f t="shared" si="30"/>
        <v>5811</v>
      </c>
      <c r="P977" s="5">
        <f t="shared" si="31"/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</row>
    <row r="978" spans="1:22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2" t="s">
        <v>992</v>
      </c>
      <c r="H978" s="2" t="s">
        <v>864</v>
      </c>
      <c r="I978" s="2" t="s">
        <v>876</v>
      </c>
      <c r="J978" s="5" t="s">
        <v>1164</v>
      </c>
      <c r="K978" s="5">
        <v>3096</v>
      </c>
      <c r="L978" s="5">
        <v>2065</v>
      </c>
      <c r="M978" s="5" t="s">
        <v>918</v>
      </c>
      <c r="N978" s="18">
        <f>_xlfn.IFNA(HLOOKUP(C978,'Year of Experience'!$A$4:$I$6,3,FALSE),"")</f>
        <v>8</v>
      </c>
      <c r="O978" s="5">
        <f t="shared" si="30"/>
        <v>2065</v>
      </c>
      <c r="P978" s="5">
        <f t="shared" si="31"/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</row>
    <row r="979" spans="1:22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2" t="s">
        <v>996</v>
      </c>
      <c r="H979" s="2" t="s">
        <v>892</v>
      </c>
      <c r="I979" s="2" t="s">
        <v>894</v>
      </c>
      <c r="J979" s="5" t="s">
        <v>1006</v>
      </c>
      <c r="K979" s="5">
        <v>3377</v>
      </c>
      <c r="L979" s="5">
        <v>2112</v>
      </c>
      <c r="M979" s="5" t="s">
        <v>923</v>
      </c>
      <c r="N979" s="18">
        <f>_xlfn.IFNA(HLOOKUP(C979,'Year of Experience'!$A$4:$I$6,3,FALSE),"")</f>
        <v>8</v>
      </c>
      <c r="O979" s="5">
        <f t="shared" si="30"/>
        <v>2112</v>
      </c>
      <c r="P979" s="5">
        <f t="shared" si="31"/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</row>
    <row r="980" spans="1:22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2" t="s">
        <v>990</v>
      </c>
      <c r="H980" s="2" t="s">
        <v>868</v>
      </c>
      <c r="I980" s="2" t="s">
        <v>870</v>
      </c>
      <c r="J980" s="5" t="s">
        <v>1066</v>
      </c>
      <c r="K980" s="5">
        <v>4220</v>
      </c>
      <c r="L980" s="5">
        <v>1635</v>
      </c>
      <c r="M980" s="5" t="s">
        <v>918</v>
      </c>
      <c r="N980" s="18">
        <f>_xlfn.IFNA(HLOOKUP(C980,'Year of Experience'!$A$4:$I$6,3,FALSE),"")</f>
        <v>10</v>
      </c>
      <c r="O980" s="5">
        <f t="shared" si="30"/>
        <v>3270</v>
      </c>
      <c r="P980" s="5">
        <f t="shared" si="31"/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</row>
    <row r="981" spans="1:22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2" t="s">
        <v>1562</v>
      </c>
      <c r="H981" s="2" t="s">
        <v>864</v>
      </c>
      <c r="I981" s="2" t="s">
        <v>866</v>
      </c>
      <c r="J981" s="5" t="s">
        <v>1204</v>
      </c>
      <c r="K981" s="5">
        <v>2820</v>
      </c>
      <c r="L981" s="5">
        <v>1504</v>
      </c>
      <c r="M981" s="5" t="s">
        <v>923</v>
      </c>
      <c r="N981" s="18">
        <f>_xlfn.IFNA(HLOOKUP(C981,'Year of Experience'!$A$4:$I$6,3,FALSE),"")</f>
        <v>3</v>
      </c>
      <c r="O981" s="5">
        <f t="shared" si="30"/>
        <v>4512</v>
      </c>
      <c r="P981" s="5">
        <f t="shared" si="31"/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</row>
    <row r="982" spans="1:22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2" t="s">
        <v>990</v>
      </c>
      <c r="H982" s="2" t="s">
        <v>868</v>
      </c>
      <c r="I982" s="2" t="s">
        <v>870</v>
      </c>
      <c r="J982" s="5" t="s">
        <v>1213</v>
      </c>
      <c r="K982" s="5">
        <v>4845</v>
      </c>
      <c r="L982" s="5">
        <v>1433</v>
      </c>
      <c r="M982" s="5" t="s">
        <v>918</v>
      </c>
      <c r="N982" s="18">
        <f>_xlfn.IFNA(HLOOKUP(C982,'Year of Experience'!$A$4:$I$6,3,FALSE),"")</f>
        <v>10</v>
      </c>
      <c r="O982" s="5">
        <f t="shared" si="30"/>
        <v>2866</v>
      </c>
      <c r="P982" s="5">
        <f t="shared" si="31"/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</row>
    <row r="983" spans="1:22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2" t="s">
        <v>1562</v>
      </c>
      <c r="H983" s="2" t="s">
        <v>864</v>
      </c>
      <c r="I983" s="2" t="s">
        <v>866</v>
      </c>
      <c r="J983" s="5" t="s">
        <v>1225</v>
      </c>
      <c r="K983" s="5">
        <v>4404</v>
      </c>
      <c r="L983" s="5">
        <v>1517</v>
      </c>
      <c r="M983" s="5" t="s">
        <v>920</v>
      </c>
      <c r="N983" s="18" t="str">
        <f>_xlfn.IFNA(HLOOKUP(C983,'Year of Experience'!$A$4:$I$6,3,FALSE),"")</f>
        <v/>
      </c>
      <c r="O983" s="5">
        <f t="shared" si="30"/>
        <v>1517</v>
      </c>
      <c r="P983" s="5">
        <f t="shared" si="31"/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</row>
    <row r="984" spans="1:22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2" t="s">
        <v>1001</v>
      </c>
      <c r="H984" s="2" t="s">
        <v>910</v>
      </c>
      <c r="I984" s="2" t="s">
        <v>912</v>
      </c>
      <c r="J984" s="5" t="s">
        <v>1088</v>
      </c>
      <c r="K984" s="5">
        <v>2523</v>
      </c>
      <c r="L984" s="5">
        <v>1665</v>
      </c>
      <c r="M984" s="5" t="s">
        <v>918</v>
      </c>
      <c r="N984" s="18">
        <f>_xlfn.IFNA(HLOOKUP(C984,'Year of Experience'!$A$4:$I$6,3,FALSE),"")</f>
        <v>8</v>
      </c>
      <c r="O984" s="5">
        <f t="shared" si="30"/>
        <v>3330</v>
      </c>
      <c r="P984" s="5">
        <f t="shared" si="31"/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</row>
    <row r="985" spans="1:22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2" t="s">
        <v>991</v>
      </c>
      <c r="H985" s="2" t="s">
        <v>872</v>
      </c>
      <c r="I985" s="2" t="s">
        <v>874</v>
      </c>
      <c r="J985" s="5" t="s">
        <v>1031</v>
      </c>
      <c r="K985" s="5">
        <v>2808</v>
      </c>
      <c r="L985" s="5">
        <v>1759</v>
      </c>
      <c r="M985" s="5" t="s">
        <v>920</v>
      </c>
      <c r="N985" s="18">
        <f>_xlfn.IFNA(HLOOKUP(C985,'Year of Experience'!$A$4:$I$6,3,FALSE),"")</f>
        <v>4</v>
      </c>
      <c r="O985" s="5">
        <f t="shared" si="30"/>
        <v>3518</v>
      </c>
      <c r="P985" s="5">
        <f t="shared" si="31"/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</row>
    <row r="986" spans="1:22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2" t="s">
        <v>996</v>
      </c>
      <c r="H986" s="2" t="s">
        <v>892</v>
      </c>
      <c r="I986" s="2" t="s">
        <v>894</v>
      </c>
      <c r="J986" s="5" t="s">
        <v>1199</v>
      </c>
      <c r="K986" s="5">
        <v>3448</v>
      </c>
      <c r="L986" s="5">
        <v>1219</v>
      </c>
      <c r="M986" s="5" t="s">
        <v>918</v>
      </c>
      <c r="N986" s="18">
        <f>_xlfn.IFNA(HLOOKUP(C986,'Year of Experience'!$A$4:$I$6,3,FALSE),"")</f>
        <v>5</v>
      </c>
      <c r="O986" s="5">
        <f t="shared" si="30"/>
        <v>2438</v>
      </c>
      <c r="P986" s="5">
        <f t="shared" si="31"/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</row>
    <row r="987" spans="1:22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2" t="s">
        <v>999</v>
      </c>
      <c r="H987" s="2" t="s">
        <v>903</v>
      </c>
      <c r="I987" s="2" t="s">
        <v>904</v>
      </c>
      <c r="J987" s="5" t="s">
        <v>1153</v>
      </c>
      <c r="K987" s="5">
        <v>2902</v>
      </c>
      <c r="L987" s="5">
        <v>1633</v>
      </c>
      <c r="M987" s="5" t="s">
        <v>923</v>
      </c>
      <c r="N987" s="18" t="str">
        <f>_xlfn.IFNA(HLOOKUP(C987,'Year of Experience'!$A$4:$I$6,3,FALSE),"")</f>
        <v/>
      </c>
      <c r="O987" s="5">
        <f t="shared" si="30"/>
        <v>1633</v>
      </c>
      <c r="P987" s="5">
        <f t="shared" si="31"/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</row>
    <row r="988" spans="1:22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2" t="s">
        <v>991</v>
      </c>
      <c r="H988" s="2" t="s">
        <v>872</v>
      </c>
      <c r="I988" s="2" t="s">
        <v>874</v>
      </c>
      <c r="J988" s="5" t="s">
        <v>1157</v>
      </c>
      <c r="K988" s="5">
        <v>3282</v>
      </c>
      <c r="L988" s="5">
        <v>1376</v>
      </c>
      <c r="M988" s="5" t="s">
        <v>918</v>
      </c>
      <c r="N988" s="18">
        <f>_xlfn.IFNA(HLOOKUP(C988,'Year of Experience'!$A$4:$I$6,3,FALSE),"")</f>
        <v>6</v>
      </c>
      <c r="O988" s="5">
        <f t="shared" si="30"/>
        <v>1376</v>
      </c>
      <c r="P988" s="5">
        <f t="shared" si="31"/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</row>
    <row r="989" spans="1:22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2" t="s">
        <v>1562</v>
      </c>
      <c r="H989" s="2" t="s">
        <v>864</v>
      </c>
      <c r="I989" s="2" t="s">
        <v>866</v>
      </c>
      <c r="J989" s="5" t="s">
        <v>961</v>
      </c>
      <c r="K989" s="5">
        <v>3282</v>
      </c>
      <c r="L989" s="5">
        <v>1654</v>
      </c>
      <c r="M989" s="5" t="s">
        <v>925</v>
      </c>
      <c r="N989" s="18">
        <f>_xlfn.IFNA(HLOOKUP(C989,'Year of Experience'!$A$4:$I$6,3,FALSE),"")</f>
        <v>4</v>
      </c>
      <c r="O989" s="5">
        <f t="shared" si="30"/>
        <v>4962</v>
      </c>
      <c r="P989" s="5">
        <f t="shared" si="31"/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</row>
    <row r="990" spans="1:22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2" t="s">
        <v>1002</v>
      </c>
      <c r="H990" s="2" t="s">
        <v>914</v>
      </c>
      <c r="I990" s="2" t="s">
        <v>915</v>
      </c>
      <c r="J990" s="5" t="s">
        <v>1062</v>
      </c>
      <c r="K990" s="5">
        <v>2850</v>
      </c>
      <c r="L990" s="5">
        <v>2007</v>
      </c>
      <c r="M990" s="5" t="s">
        <v>925</v>
      </c>
      <c r="N990" s="18">
        <f>_xlfn.IFNA(HLOOKUP(C990,'Year of Experience'!$A$4:$I$6,3,FALSE),"")</f>
        <v>10</v>
      </c>
      <c r="O990" s="5">
        <f t="shared" si="30"/>
        <v>2007</v>
      </c>
      <c r="P990" s="5">
        <f t="shared" si="31"/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</row>
    <row r="991" spans="1:22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2" t="s">
        <v>993</v>
      </c>
      <c r="H991" s="2" t="s">
        <v>878</v>
      </c>
      <c r="I991" s="2" t="s">
        <v>880</v>
      </c>
      <c r="J991" s="5" t="s">
        <v>958</v>
      </c>
      <c r="K991" s="5">
        <v>3832</v>
      </c>
      <c r="L991" s="5">
        <v>1570</v>
      </c>
      <c r="M991" s="5" t="s">
        <v>918</v>
      </c>
      <c r="N991" s="18">
        <f>_xlfn.IFNA(HLOOKUP(C991,'Year of Experience'!$A$4:$I$6,3,FALSE),"")</f>
        <v>5</v>
      </c>
      <c r="O991" s="5">
        <f t="shared" si="30"/>
        <v>1570</v>
      </c>
      <c r="P991" s="5">
        <f t="shared" si="31"/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</row>
    <row r="992" spans="1:22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2" t="s">
        <v>990</v>
      </c>
      <c r="H992" s="2" t="s">
        <v>868</v>
      </c>
      <c r="I992" s="2" t="s">
        <v>870</v>
      </c>
      <c r="J992" s="5" t="s">
        <v>1132</v>
      </c>
      <c r="K992" s="5">
        <v>4744</v>
      </c>
      <c r="L992" s="5">
        <v>1465</v>
      </c>
      <c r="M992" s="5" t="s">
        <v>923</v>
      </c>
      <c r="N992" s="18">
        <f>_xlfn.IFNA(HLOOKUP(C992,'Year of Experience'!$A$4:$I$6,3,FALSE),"")</f>
        <v>4</v>
      </c>
      <c r="O992" s="5">
        <f t="shared" si="30"/>
        <v>1465</v>
      </c>
      <c r="P992" s="5">
        <f t="shared" si="31"/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</row>
    <row r="993" spans="1:22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2" t="s">
        <v>1000</v>
      </c>
      <c r="H993" s="2" t="s">
        <v>906</v>
      </c>
      <c r="I993" s="2" t="s">
        <v>908</v>
      </c>
      <c r="J993" s="5" t="s">
        <v>1082</v>
      </c>
      <c r="K993" s="5">
        <v>4910</v>
      </c>
      <c r="L993" s="5">
        <v>2108</v>
      </c>
      <c r="M993" s="5" t="s">
        <v>918</v>
      </c>
      <c r="N993" s="18">
        <f>_xlfn.IFNA(HLOOKUP(C993,'Year of Experience'!$A$4:$I$6,3,FALSE),"")</f>
        <v>4</v>
      </c>
      <c r="O993" s="5">
        <f t="shared" si="30"/>
        <v>2108</v>
      </c>
      <c r="P993" s="5">
        <f t="shared" si="31"/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</row>
    <row r="994" spans="1:22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2" t="s">
        <v>995</v>
      </c>
      <c r="H994" s="2" t="s">
        <v>889</v>
      </c>
      <c r="I994" s="2" t="s">
        <v>890</v>
      </c>
      <c r="J994" s="5" t="s">
        <v>1051</v>
      </c>
      <c r="K994" s="5">
        <v>2929</v>
      </c>
      <c r="L994" s="5">
        <v>1320</v>
      </c>
      <c r="M994" s="5" t="s">
        <v>918</v>
      </c>
      <c r="N994" s="18">
        <f>_xlfn.IFNA(HLOOKUP(C994,'Year of Experience'!$A$4:$I$6,3,FALSE),"")</f>
        <v>8</v>
      </c>
      <c r="O994" s="5">
        <f t="shared" si="30"/>
        <v>3960</v>
      </c>
      <c r="P994" s="5">
        <f t="shared" si="31"/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</row>
    <row r="995" spans="1:22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2" t="s">
        <v>1562</v>
      </c>
      <c r="H995" s="2" t="s">
        <v>864</v>
      </c>
      <c r="I995" s="2" t="s">
        <v>866</v>
      </c>
      <c r="J995" s="5" t="s">
        <v>1080</v>
      </c>
      <c r="K995" s="5">
        <v>4295</v>
      </c>
      <c r="L995" s="5">
        <v>2280</v>
      </c>
      <c r="M995" s="5" t="s">
        <v>918</v>
      </c>
      <c r="N995" s="18">
        <f>_xlfn.IFNA(HLOOKUP(C995,'Year of Experience'!$A$4:$I$6,3,FALSE),"")</f>
        <v>5</v>
      </c>
      <c r="O995" s="5">
        <f t="shared" si="30"/>
        <v>2280</v>
      </c>
      <c r="P995" s="5">
        <f t="shared" si="31"/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</row>
    <row r="996" spans="1:22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2" t="s">
        <v>990</v>
      </c>
      <c r="H996" s="2" t="s">
        <v>868</v>
      </c>
      <c r="I996" s="2" t="s">
        <v>870</v>
      </c>
      <c r="J996" s="5" t="s">
        <v>1194</v>
      </c>
      <c r="K996" s="5">
        <v>2898</v>
      </c>
      <c r="L996" s="5">
        <v>1324</v>
      </c>
      <c r="M996" s="5" t="s">
        <v>925</v>
      </c>
      <c r="N996" s="18">
        <f>_xlfn.IFNA(HLOOKUP(C996,'Year of Experience'!$A$4:$I$6,3,FALSE),"")</f>
        <v>3</v>
      </c>
      <c r="O996" s="5">
        <f t="shared" si="30"/>
        <v>2648</v>
      </c>
      <c r="P996" s="5">
        <f t="shared" si="31"/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</row>
    <row r="997" spans="1:22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2" t="s">
        <v>990</v>
      </c>
      <c r="H997" s="2" t="s">
        <v>868</v>
      </c>
      <c r="I997" s="2" t="s">
        <v>870</v>
      </c>
      <c r="J997" s="5" t="s">
        <v>1091</v>
      </c>
      <c r="K997" s="5">
        <v>3277</v>
      </c>
      <c r="L997" s="5">
        <v>1891</v>
      </c>
      <c r="M997" s="5" t="s">
        <v>918</v>
      </c>
      <c r="N997" s="18" t="str">
        <f>_xlfn.IFNA(HLOOKUP(C997,'Year of Experience'!$A$4:$I$6,3,FALSE),"")</f>
        <v/>
      </c>
      <c r="O997" s="5">
        <f t="shared" si="30"/>
        <v>1891</v>
      </c>
      <c r="P997" s="5">
        <f t="shared" si="31"/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</row>
    <row r="998" spans="1:22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2" t="s">
        <v>1001</v>
      </c>
      <c r="H998" s="2" t="s">
        <v>910</v>
      </c>
      <c r="I998" s="2" t="s">
        <v>912</v>
      </c>
      <c r="J998" s="5" t="s">
        <v>1224</v>
      </c>
      <c r="K998" s="5">
        <v>4454</v>
      </c>
      <c r="L998" s="5">
        <v>1884</v>
      </c>
      <c r="M998" s="5" t="s">
        <v>918</v>
      </c>
      <c r="N998" s="18">
        <f>_xlfn.IFNA(HLOOKUP(C998,'Year of Experience'!$A$4:$I$6,3,FALSE),"")</f>
        <v>6</v>
      </c>
      <c r="O998" s="5">
        <f t="shared" si="30"/>
        <v>1884</v>
      </c>
      <c r="P998" s="5">
        <f t="shared" si="31"/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</row>
    <row r="999" spans="1:22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2" t="s">
        <v>992</v>
      </c>
      <c r="H999" s="2" t="s">
        <v>864</v>
      </c>
      <c r="I999" s="2" t="s">
        <v>876</v>
      </c>
      <c r="J999" s="5" t="s">
        <v>1218</v>
      </c>
      <c r="K999" s="5">
        <v>3422</v>
      </c>
      <c r="L999" s="5">
        <v>1696</v>
      </c>
      <c r="M999" s="5" t="s">
        <v>918</v>
      </c>
      <c r="N999" s="18">
        <f>_xlfn.IFNA(HLOOKUP(C999,'Year of Experience'!$A$4:$I$6,3,FALSE),"")</f>
        <v>4</v>
      </c>
      <c r="O999" s="5">
        <f t="shared" si="30"/>
        <v>1696</v>
      </c>
      <c r="P999" s="5">
        <f t="shared" si="31"/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</row>
    <row r="1000" spans="1:22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2" t="s">
        <v>1562</v>
      </c>
      <c r="H1000" s="2" t="s">
        <v>864</v>
      </c>
      <c r="I1000" s="2" t="s">
        <v>866</v>
      </c>
      <c r="J1000" s="5" t="s">
        <v>1007</v>
      </c>
      <c r="K1000" s="5">
        <v>3330</v>
      </c>
      <c r="L1000" s="5">
        <v>1819</v>
      </c>
      <c r="M1000" s="5" t="s">
        <v>918</v>
      </c>
      <c r="N1000" s="18">
        <f>_xlfn.IFNA(HLOOKUP(C1000,'Year of Experience'!$A$4:$I$6,3,FALSE),"")</f>
        <v>5</v>
      </c>
      <c r="O1000" s="5">
        <f t="shared" si="30"/>
        <v>3638</v>
      </c>
      <c r="P1000" s="5">
        <f t="shared" si="31"/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</row>
    <row r="1001" spans="1:22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2" t="s">
        <v>1002</v>
      </c>
      <c r="H1001" s="2" t="s">
        <v>914</v>
      </c>
      <c r="I1001" s="2" t="s">
        <v>915</v>
      </c>
      <c r="J1001" s="5" t="s">
        <v>1015</v>
      </c>
      <c r="K1001" s="5">
        <v>4369</v>
      </c>
      <c r="L1001" s="5">
        <v>1245</v>
      </c>
      <c r="M1001" s="5" t="s">
        <v>918</v>
      </c>
      <c r="N1001" s="18">
        <f>_xlfn.IFNA(HLOOKUP(C1001,'Year of Experience'!$A$4:$I$6,3,FALSE),"")</f>
        <v>8</v>
      </c>
      <c r="O1001" s="5">
        <f t="shared" si="30"/>
        <v>3735</v>
      </c>
      <c r="P1001" s="5">
        <f t="shared" si="31"/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</row>
    <row r="1002" spans="1:22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2" t="s">
        <v>1002</v>
      </c>
      <c r="H1002" s="2" t="s">
        <v>914</v>
      </c>
      <c r="I1002" s="2" t="s">
        <v>915</v>
      </c>
      <c r="J1002" s="5" t="s">
        <v>978</v>
      </c>
      <c r="K1002" s="5">
        <v>2787</v>
      </c>
      <c r="L1002" s="5">
        <v>2020</v>
      </c>
      <c r="M1002" s="5" t="s">
        <v>918</v>
      </c>
      <c r="N1002" s="18" t="str">
        <f>_xlfn.IFNA(HLOOKUP(C1002,'Year of Experience'!$A$4:$I$6,3,FALSE),"")</f>
        <v/>
      </c>
      <c r="O1002" s="5">
        <f t="shared" si="30"/>
        <v>4040</v>
      </c>
      <c r="P1002" s="5">
        <f t="shared" si="31"/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</row>
    <row r="1003" spans="1:22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2" t="s">
        <v>1000</v>
      </c>
      <c r="H1003" s="2" t="s">
        <v>906</v>
      </c>
      <c r="I1003" s="2" t="s">
        <v>908</v>
      </c>
      <c r="J1003" s="5" t="s">
        <v>938</v>
      </c>
      <c r="K1003" s="5">
        <v>4190</v>
      </c>
      <c r="L1003" s="5">
        <v>1817</v>
      </c>
      <c r="M1003" s="5" t="s">
        <v>918</v>
      </c>
      <c r="N1003" s="18">
        <f>_xlfn.IFNA(HLOOKUP(C1003,'Year of Experience'!$A$4:$I$6,3,FALSE),"")</f>
        <v>8</v>
      </c>
      <c r="O1003" s="5">
        <f t="shared" si="30"/>
        <v>3634</v>
      </c>
      <c r="P1003" s="5">
        <f t="shared" si="31"/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</row>
    <row r="1004" spans="1:22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2" t="s">
        <v>992</v>
      </c>
      <c r="H1004" s="2" t="s">
        <v>864</v>
      </c>
      <c r="I1004" s="2" t="s">
        <v>876</v>
      </c>
      <c r="J1004" s="5" t="s">
        <v>970</v>
      </c>
      <c r="K1004" s="5">
        <v>4398</v>
      </c>
      <c r="L1004" s="5">
        <v>1800</v>
      </c>
      <c r="M1004" s="5" t="s">
        <v>918</v>
      </c>
      <c r="N1004" s="18">
        <f>_xlfn.IFNA(HLOOKUP(C1004,'Year of Experience'!$A$4:$I$6,3,FALSE),"")</f>
        <v>5</v>
      </c>
      <c r="O1004" s="5">
        <f t="shared" si="30"/>
        <v>5400</v>
      </c>
      <c r="P1004" s="5">
        <f t="shared" si="31"/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</row>
    <row r="1005" spans="1:22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2" t="s">
        <v>993</v>
      </c>
      <c r="H1005" s="2" t="s">
        <v>878</v>
      </c>
      <c r="I1005" s="2" t="s">
        <v>880</v>
      </c>
      <c r="J1005" s="5" t="s">
        <v>1068</v>
      </c>
      <c r="K1005" s="5">
        <v>3646</v>
      </c>
      <c r="L1005" s="5">
        <v>1603</v>
      </c>
      <c r="M1005" s="5" t="s">
        <v>925</v>
      </c>
      <c r="N1005" s="18">
        <f>_xlfn.IFNA(HLOOKUP(C1005,'Year of Experience'!$A$4:$I$6,3,FALSE),"")</f>
        <v>3</v>
      </c>
      <c r="O1005" s="5">
        <f t="shared" si="30"/>
        <v>1603</v>
      </c>
      <c r="P1005" s="5">
        <f t="shared" si="31"/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</row>
    <row r="1006" spans="1:22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2" t="s">
        <v>998</v>
      </c>
      <c r="H1006" s="2" t="s">
        <v>899</v>
      </c>
      <c r="I1006" s="2" t="s">
        <v>901</v>
      </c>
      <c r="J1006" s="5" t="s">
        <v>961</v>
      </c>
      <c r="K1006" s="5">
        <v>3282</v>
      </c>
      <c r="L1006" s="5">
        <v>1654</v>
      </c>
      <c r="M1006" s="5" t="s">
        <v>925</v>
      </c>
      <c r="N1006" s="18">
        <f>_xlfn.IFNA(HLOOKUP(C1006,'Year of Experience'!$A$4:$I$6,3,FALSE),"")</f>
        <v>5</v>
      </c>
      <c r="O1006" s="5">
        <f t="shared" si="30"/>
        <v>1654</v>
      </c>
      <c r="P1006" s="5">
        <f t="shared" si="31"/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</row>
    <row r="1007" spans="1:22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2" t="s">
        <v>995</v>
      </c>
      <c r="H1007" s="2" t="s">
        <v>889</v>
      </c>
      <c r="I1007" s="2" t="s">
        <v>890</v>
      </c>
      <c r="J1007" s="5" t="s">
        <v>1075</v>
      </c>
      <c r="K1007" s="5">
        <v>4209</v>
      </c>
      <c r="L1007" s="5">
        <v>1692</v>
      </c>
      <c r="M1007" s="5" t="s">
        <v>925</v>
      </c>
      <c r="N1007" s="18">
        <f>_xlfn.IFNA(HLOOKUP(C1007,'Year of Experience'!$A$4:$I$6,3,FALSE),"")</f>
        <v>6</v>
      </c>
      <c r="O1007" s="5">
        <f t="shared" si="30"/>
        <v>1692</v>
      </c>
      <c r="P1007" s="5">
        <f t="shared" si="31"/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</row>
    <row r="1008" spans="1:22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2" t="s">
        <v>1562</v>
      </c>
      <c r="H1008" s="2" t="s">
        <v>864</v>
      </c>
      <c r="I1008" s="2" t="s">
        <v>866</v>
      </c>
      <c r="J1008" s="5" t="s">
        <v>1004</v>
      </c>
      <c r="K1008" s="5">
        <v>4733</v>
      </c>
      <c r="L1008" s="5">
        <v>1415</v>
      </c>
      <c r="M1008" s="5" t="s">
        <v>918</v>
      </c>
      <c r="N1008" s="18">
        <f>_xlfn.IFNA(HLOOKUP(C1008,'Year of Experience'!$A$4:$I$6,3,FALSE),"")</f>
        <v>4</v>
      </c>
      <c r="O1008" s="5">
        <f t="shared" si="30"/>
        <v>1415</v>
      </c>
      <c r="P1008" s="5">
        <f t="shared" si="31"/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</row>
    <row r="1009" spans="1:22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2" t="s">
        <v>1002</v>
      </c>
      <c r="H1009" s="2" t="s">
        <v>914</v>
      </c>
      <c r="I1009" s="2" t="s">
        <v>915</v>
      </c>
      <c r="J1009" s="5" t="s">
        <v>1014</v>
      </c>
      <c r="K1009" s="5">
        <v>2672</v>
      </c>
      <c r="L1009" s="5">
        <v>2236</v>
      </c>
      <c r="M1009" s="5" t="s">
        <v>918</v>
      </c>
      <c r="N1009" s="18">
        <f>_xlfn.IFNA(HLOOKUP(C1009,'Year of Experience'!$A$4:$I$6,3,FALSE),"")</f>
        <v>6</v>
      </c>
      <c r="O1009" s="5">
        <f t="shared" si="30"/>
        <v>2236</v>
      </c>
      <c r="P1009" s="5">
        <f t="shared" si="31"/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</row>
    <row r="1010" spans="1:22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2" t="s">
        <v>995</v>
      </c>
      <c r="H1010" s="2" t="s">
        <v>889</v>
      </c>
      <c r="I1010" s="2" t="s">
        <v>890</v>
      </c>
      <c r="J1010" s="5" t="s">
        <v>933</v>
      </c>
      <c r="K1010" s="5">
        <v>4605</v>
      </c>
      <c r="L1010" s="5">
        <v>1834</v>
      </c>
      <c r="M1010" s="5" t="s">
        <v>923</v>
      </c>
      <c r="N1010" s="18">
        <f>_xlfn.IFNA(HLOOKUP(C1010,'Year of Experience'!$A$4:$I$6,3,FALSE),"")</f>
        <v>3</v>
      </c>
      <c r="O1010" s="5">
        <f t="shared" si="30"/>
        <v>3668</v>
      </c>
      <c r="P1010" s="5">
        <f t="shared" si="31"/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</row>
    <row r="1011" spans="1:22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2" t="s">
        <v>1562</v>
      </c>
      <c r="H1011" s="2" t="s">
        <v>864</v>
      </c>
      <c r="I1011" s="2" t="s">
        <v>866</v>
      </c>
      <c r="J1011" s="5" t="s">
        <v>939</v>
      </c>
      <c r="K1011" s="5">
        <v>3768</v>
      </c>
      <c r="L1011" s="5">
        <v>1353</v>
      </c>
      <c r="M1011" s="5" t="s">
        <v>918</v>
      </c>
      <c r="N1011" s="18">
        <f>_xlfn.IFNA(HLOOKUP(C1011,'Year of Experience'!$A$4:$I$6,3,FALSE),"")</f>
        <v>5</v>
      </c>
      <c r="O1011" s="5">
        <f t="shared" si="30"/>
        <v>1353</v>
      </c>
      <c r="P1011" s="5">
        <f t="shared" si="31"/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</row>
    <row r="1012" spans="1:22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2" t="s">
        <v>997</v>
      </c>
      <c r="H1012" s="2" t="s">
        <v>896</v>
      </c>
      <c r="I1012" s="2" t="s">
        <v>897</v>
      </c>
      <c r="J1012" s="5" t="s">
        <v>1056</v>
      </c>
      <c r="K1012" s="5">
        <v>4658</v>
      </c>
      <c r="L1012" s="5">
        <v>1435</v>
      </c>
      <c r="M1012" s="5" t="s">
        <v>918</v>
      </c>
      <c r="N1012" s="18">
        <f>_xlfn.IFNA(HLOOKUP(C1012,'Year of Experience'!$A$4:$I$6,3,FALSE),"")</f>
        <v>4</v>
      </c>
      <c r="O1012" s="5">
        <f t="shared" si="30"/>
        <v>1435</v>
      </c>
      <c r="P1012" s="5">
        <f t="shared" si="31"/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</row>
    <row r="1013" spans="1:22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2" t="s">
        <v>1002</v>
      </c>
      <c r="H1013" s="2" t="s">
        <v>914</v>
      </c>
      <c r="I1013" s="2" t="s">
        <v>915</v>
      </c>
      <c r="J1013" s="5" t="s">
        <v>979</v>
      </c>
      <c r="K1013" s="5">
        <v>3458</v>
      </c>
      <c r="L1013" s="5">
        <v>1684</v>
      </c>
      <c r="M1013" s="5" t="s">
        <v>925</v>
      </c>
      <c r="N1013" s="18" t="str">
        <f>_xlfn.IFNA(HLOOKUP(C1013,'Year of Experience'!$A$4:$I$6,3,FALSE),"")</f>
        <v/>
      </c>
      <c r="O1013" s="5">
        <f t="shared" si="30"/>
        <v>1684</v>
      </c>
      <c r="P1013" s="5">
        <f t="shared" si="31"/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</row>
    <row r="1014" spans="1:22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2" t="s">
        <v>992</v>
      </c>
      <c r="H1014" s="2" t="s">
        <v>864</v>
      </c>
      <c r="I1014" s="2" t="s">
        <v>876</v>
      </c>
      <c r="J1014" s="5" t="s">
        <v>979</v>
      </c>
      <c r="K1014" s="5">
        <v>3458</v>
      </c>
      <c r="L1014" s="5">
        <v>1684</v>
      </c>
      <c r="M1014" s="5" t="s">
        <v>925</v>
      </c>
      <c r="N1014" s="18">
        <f>_xlfn.IFNA(HLOOKUP(C1014,'Year of Experience'!$A$4:$I$6,3,FALSE),"")</f>
        <v>8</v>
      </c>
      <c r="O1014" s="5">
        <f t="shared" si="30"/>
        <v>3368</v>
      </c>
      <c r="P1014" s="5">
        <f t="shared" si="31"/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</row>
    <row r="1015" spans="1:22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2" t="s">
        <v>994</v>
      </c>
      <c r="H1015" s="2" t="s">
        <v>886</v>
      </c>
      <c r="I1015" s="2" t="s">
        <v>887</v>
      </c>
      <c r="J1015" s="5" t="s">
        <v>1197</v>
      </c>
      <c r="K1015" s="5">
        <v>3686</v>
      </c>
      <c r="L1015" s="5">
        <v>2401</v>
      </c>
      <c r="M1015" s="5" t="s">
        <v>925</v>
      </c>
      <c r="N1015" s="18">
        <f>_xlfn.IFNA(HLOOKUP(C1015,'Year of Experience'!$A$4:$I$6,3,FALSE),"")</f>
        <v>5</v>
      </c>
      <c r="O1015" s="5">
        <f t="shared" si="30"/>
        <v>7203</v>
      </c>
      <c r="P1015" s="5">
        <f t="shared" si="31"/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</row>
    <row r="1016" spans="1:22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2" t="s">
        <v>990</v>
      </c>
      <c r="H1016" s="2" t="s">
        <v>868</v>
      </c>
      <c r="I1016" s="2" t="s">
        <v>870</v>
      </c>
      <c r="J1016" s="5" t="s">
        <v>951</v>
      </c>
      <c r="K1016" s="5">
        <v>4610</v>
      </c>
      <c r="L1016" s="5">
        <v>2176</v>
      </c>
      <c r="M1016" s="5" t="s">
        <v>918</v>
      </c>
      <c r="N1016" s="18">
        <f>_xlfn.IFNA(HLOOKUP(C1016,'Year of Experience'!$A$4:$I$6,3,FALSE),"")</f>
        <v>8</v>
      </c>
      <c r="O1016" s="5">
        <f t="shared" si="30"/>
        <v>2176</v>
      </c>
      <c r="P1016" s="5">
        <f t="shared" si="31"/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</row>
    <row r="1017" spans="1:22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2" t="s">
        <v>1001</v>
      </c>
      <c r="H1017" s="2" t="s">
        <v>910</v>
      </c>
      <c r="I1017" s="2" t="s">
        <v>912</v>
      </c>
      <c r="J1017" s="5" t="s">
        <v>1104</v>
      </c>
      <c r="K1017" s="5">
        <v>2889</v>
      </c>
      <c r="L1017" s="5">
        <v>1384</v>
      </c>
      <c r="M1017" s="5" t="s">
        <v>918</v>
      </c>
      <c r="N1017" s="18">
        <f>_xlfn.IFNA(HLOOKUP(C1017,'Year of Experience'!$A$4:$I$6,3,FALSE),"")</f>
        <v>4</v>
      </c>
      <c r="O1017" s="5">
        <f t="shared" si="30"/>
        <v>4152</v>
      </c>
      <c r="P1017" s="5">
        <f t="shared" si="31"/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</row>
    <row r="1018" spans="1:22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2" t="s">
        <v>994</v>
      </c>
      <c r="H1018" s="2" t="s">
        <v>886</v>
      </c>
      <c r="I1018" s="2" t="s">
        <v>887</v>
      </c>
      <c r="J1018" s="5" t="s">
        <v>1034</v>
      </c>
      <c r="K1018" s="5">
        <v>4914</v>
      </c>
      <c r="L1018" s="5">
        <v>1632</v>
      </c>
      <c r="M1018" s="5" t="s">
        <v>923</v>
      </c>
      <c r="N1018" s="18">
        <f>_xlfn.IFNA(HLOOKUP(C1018,'Year of Experience'!$A$4:$I$6,3,FALSE),"")</f>
        <v>5</v>
      </c>
      <c r="O1018" s="5">
        <f t="shared" si="30"/>
        <v>1632</v>
      </c>
      <c r="P1018" s="5">
        <f t="shared" si="31"/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</row>
    <row r="1019" spans="1:22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2" t="s">
        <v>992</v>
      </c>
      <c r="H1019" s="2" t="s">
        <v>864</v>
      </c>
      <c r="I1019" s="2" t="s">
        <v>876</v>
      </c>
      <c r="J1019" s="5" t="s">
        <v>987</v>
      </c>
      <c r="K1019" s="5">
        <v>2714</v>
      </c>
      <c r="L1019" s="5">
        <v>1975</v>
      </c>
      <c r="M1019" s="5" t="s">
        <v>918</v>
      </c>
      <c r="N1019" s="18">
        <f>_xlfn.IFNA(HLOOKUP(C1019,'Year of Experience'!$A$4:$I$6,3,FALSE),"")</f>
        <v>4</v>
      </c>
      <c r="O1019" s="5">
        <f t="shared" si="30"/>
        <v>3950</v>
      </c>
      <c r="P1019" s="5">
        <f t="shared" si="31"/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</row>
    <row r="1020" spans="1:22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2" t="s">
        <v>995</v>
      </c>
      <c r="H1020" s="2" t="s">
        <v>889</v>
      </c>
      <c r="I1020" s="2" t="s">
        <v>890</v>
      </c>
      <c r="J1020" s="5" t="s">
        <v>1231</v>
      </c>
      <c r="K1020" s="5">
        <v>3479</v>
      </c>
      <c r="L1020" s="5">
        <v>2056</v>
      </c>
      <c r="M1020" s="5" t="s">
        <v>918</v>
      </c>
      <c r="N1020" s="18">
        <f>_xlfn.IFNA(HLOOKUP(C1020,'Year of Experience'!$A$4:$I$6,3,FALSE),"")</f>
        <v>10</v>
      </c>
      <c r="O1020" s="5">
        <f t="shared" si="30"/>
        <v>4112</v>
      </c>
      <c r="P1020" s="5">
        <f t="shared" si="31"/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</row>
    <row r="1021" spans="1:22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2" t="s">
        <v>998</v>
      </c>
      <c r="H1021" s="2" t="s">
        <v>899</v>
      </c>
      <c r="I1021" s="2" t="s">
        <v>901</v>
      </c>
      <c r="J1021" s="5" t="s">
        <v>1031</v>
      </c>
      <c r="K1021" s="5">
        <v>2808</v>
      </c>
      <c r="L1021" s="5">
        <v>1759</v>
      </c>
      <c r="M1021" s="5" t="s">
        <v>920</v>
      </c>
      <c r="N1021" s="18">
        <f>_xlfn.IFNA(HLOOKUP(C1021,'Year of Experience'!$A$4:$I$6,3,FALSE),"")</f>
        <v>4</v>
      </c>
      <c r="O1021" s="5">
        <f t="shared" si="30"/>
        <v>1759</v>
      </c>
      <c r="P1021" s="5">
        <f t="shared" si="31"/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</row>
    <row r="1022" spans="1:22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2" t="s">
        <v>999</v>
      </c>
      <c r="H1022" s="2" t="s">
        <v>903</v>
      </c>
      <c r="I1022" s="2" t="s">
        <v>904</v>
      </c>
      <c r="J1022" s="5" t="s">
        <v>1133</v>
      </c>
      <c r="K1022" s="5">
        <v>3473</v>
      </c>
      <c r="L1022" s="5">
        <v>1493</v>
      </c>
      <c r="M1022" s="5" t="s">
        <v>923</v>
      </c>
      <c r="N1022" s="18" t="str">
        <f>_xlfn.IFNA(HLOOKUP(C1022,'Year of Experience'!$A$4:$I$6,3,FALSE),"")</f>
        <v/>
      </c>
      <c r="O1022" s="5">
        <f t="shared" si="30"/>
        <v>1493</v>
      </c>
      <c r="P1022" s="5">
        <f t="shared" si="31"/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</row>
    <row r="1023" spans="1:22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2" t="s">
        <v>994</v>
      </c>
      <c r="H1023" s="2" t="s">
        <v>886</v>
      </c>
      <c r="I1023" s="2" t="s">
        <v>887</v>
      </c>
      <c r="J1023" s="5" t="s">
        <v>1174</v>
      </c>
      <c r="K1023" s="5">
        <v>3844</v>
      </c>
      <c r="L1023" s="5">
        <v>2157</v>
      </c>
      <c r="M1023" s="5" t="s">
        <v>918</v>
      </c>
      <c r="N1023" s="18">
        <f>_xlfn.IFNA(HLOOKUP(C1023,'Year of Experience'!$A$4:$I$6,3,FALSE),"")</f>
        <v>8</v>
      </c>
      <c r="O1023" s="5">
        <f t="shared" si="30"/>
        <v>2157</v>
      </c>
      <c r="P1023" s="5">
        <f t="shared" si="31"/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</row>
    <row r="1024" spans="1:22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2" t="s">
        <v>990</v>
      </c>
      <c r="H1024" s="2" t="s">
        <v>868</v>
      </c>
      <c r="I1024" s="2" t="s">
        <v>870</v>
      </c>
      <c r="J1024" s="5" t="s">
        <v>1075</v>
      </c>
      <c r="K1024" s="5">
        <v>4209</v>
      </c>
      <c r="L1024" s="5">
        <v>1692</v>
      </c>
      <c r="M1024" s="5" t="s">
        <v>925</v>
      </c>
      <c r="N1024" s="18">
        <f>_xlfn.IFNA(HLOOKUP(C1024,'Year of Experience'!$A$4:$I$6,3,FALSE),"")</f>
        <v>5</v>
      </c>
      <c r="O1024" s="5">
        <f t="shared" si="30"/>
        <v>1692</v>
      </c>
      <c r="P1024" s="5">
        <f t="shared" si="31"/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</row>
    <row r="1025" spans="1:22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2" t="s">
        <v>992</v>
      </c>
      <c r="H1025" s="2" t="s">
        <v>864</v>
      </c>
      <c r="I1025" s="2" t="s">
        <v>876</v>
      </c>
      <c r="J1025" s="5" t="s">
        <v>950</v>
      </c>
      <c r="K1025" s="5">
        <v>4849</v>
      </c>
      <c r="L1025" s="5">
        <v>2433</v>
      </c>
      <c r="M1025" s="5" t="s">
        <v>923</v>
      </c>
      <c r="N1025" s="18">
        <f>_xlfn.IFNA(HLOOKUP(C1025,'Year of Experience'!$A$4:$I$6,3,FALSE),"")</f>
        <v>8</v>
      </c>
      <c r="O1025" s="5">
        <f t="shared" si="30"/>
        <v>4866</v>
      </c>
      <c r="P1025" s="5">
        <f t="shared" si="31"/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</row>
    <row r="1026" spans="1:22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2" t="s">
        <v>999</v>
      </c>
      <c r="H1026" s="2" t="s">
        <v>903</v>
      </c>
      <c r="I1026" s="2" t="s">
        <v>904</v>
      </c>
      <c r="J1026" s="5" t="s">
        <v>963</v>
      </c>
      <c r="K1026" s="5">
        <v>2814</v>
      </c>
      <c r="L1026" s="5">
        <v>2437</v>
      </c>
      <c r="M1026" s="5" t="s">
        <v>918</v>
      </c>
      <c r="N1026" s="18">
        <f>_xlfn.IFNA(HLOOKUP(C1026,'Year of Experience'!$A$4:$I$6,3,FALSE),"")</f>
        <v>6</v>
      </c>
      <c r="O1026" s="5">
        <f t="shared" si="30"/>
        <v>2437</v>
      </c>
      <c r="P1026" s="5">
        <f t="shared" si="31"/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</row>
    <row r="1027" spans="1:22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2" t="s">
        <v>995</v>
      </c>
      <c r="H1027" s="2" t="s">
        <v>889</v>
      </c>
      <c r="I1027" s="2" t="s">
        <v>890</v>
      </c>
      <c r="J1027" s="5" t="s">
        <v>1047</v>
      </c>
      <c r="K1027" s="5">
        <v>4564</v>
      </c>
      <c r="L1027" s="5">
        <v>1823</v>
      </c>
      <c r="M1027" s="5" t="s">
        <v>918</v>
      </c>
      <c r="N1027" s="18">
        <f>_xlfn.IFNA(HLOOKUP(C1027,'Year of Experience'!$A$4:$I$6,3,FALSE),"")</f>
        <v>6</v>
      </c>
      <c r="O1027" s="5">
        <f t="shared" ref="O1027:O1090" si="32">L1027*F1027</f>
        <v>3646</v>
      </c>
      <c r="P1027" s="5">
        <f t="shared" ref="P1027:P1090" si="33">K1027*F1027</f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</row>
    <row r="1028" spans="1:22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2" t="s">
        <v>991</v>
      </c>
      <c r="H1028" s="2" t="s">
        <v>872</v>
      </c>
      <c r="I1028" s="2" t="s">
        <v>874</v>
      </c>
      <c r="J1028" s="5" t="s">
        <v>963</v>
      </c>
      <c r="K1028" s="5">
        <v>2814</v>
      </c>
      <c r="L1028" s="5">
        <v>2437</v>
      </c>
      <c r="M1028" s="5" t="s">
        <v>918</v>
      </c>
      <c r="N1028" s="18">
        <f>_xlfn.IFNA(HLOOKUP(C1028,'Year of Experience'!$A$4:$I$6,3,FALSE),"")</f>
        <v>5</v>
      </c>
      <c r="O1028" s="5">
        <f t="shared" si="32"/>
        <v>14622</v>
      </c>
      <c r="P1028" s="5">
        <f t="shared" si="33"/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</row>
    <row r="1029" spans="1:22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2" t="s">
        <v>1562</v>
      </c>
      <c r="H1029" s="2" t="s">
        <v>864</v>
      </c>
      <c r="I1029" s="2" t="s">
        <v>866</v>
      </c>
      <c r="J1029" s="5" t="s">
        <v>1090</v>
      </c>
      <c r="K1029" s="5">
        <v>4420</v>
      </c>
      <c r="L1029" s="5">
        <v>1797</v>
      </c>
      <c r="M1029" s="5" t="s">
        <v>925</v>
      </c>
      <c r="N1029" s="18">
        <f>_xlfn.IFNA(HLOOKUP(C1029,'Year of Experience'!$A$4:$I$6,3,FALSE),"")</f>
        <v>4</v>
      </c>
      <c r="O1029" s="5">
        <f t="shared" si="32"/>
        <v>1797</v>
      </c>
      <c r="P1029" s="5">
        <f t="shared" si="33"/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</row>
    <row r="1030" spans="1:22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2" t="s">
        <v>998</v>
      </c>
      <c r="H1030" s="2" t="s">
        <v>899</v>
      </c>
      <c r="I1030" s="2" t="s">
        <v>901</v>
      </c>
      <c r="J1030" s="5" t="s">
        <v>957</v>
      </c>
      <c r="K1030" s="5">
        <v>4689</v>
      </c>
      <c r="L1030" s="5">
        <v>1796</v>
      </c>
      <c r="M1030" s="5" t="s">
        <v>925</v>
      </c>
      <c r="N1030" s="18">
        <f>_xlfn.IFNA(HLOOKUP(C1030,'Year of Experience'!$A$4:$I$6,3,FALSE),"")</f>
        <v>8</v>
      </c>
      <c r="O1030" s="5">
        <f t="shared" si="32"/>
        <v>1796</v>
      </c>
      <c r="P1030" s="5">
        <f t="shared" si="33"/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</row>
    <row r="1031" spans="1:22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2" t="s">
        <v>991</v>
      </c>
      <c r="H1031" s="2" t="s">
        <v>872</v>
      </c>
      <c r="I1031" s="2" t="s">
        <v>874</v>
      </c>
      <c r="J1031" s="5" t="s">
        <v>1196</v>
      </c>
      <c r="K1031" s="5">
        <v>3878</v>
      </c>
      <c r="L1031" s="5">
        <v>2236</v>
      </c>
      <c r="M1031" s="5" t="s">
        <v>918</v>
      </c>
      <c r="N1031" s="18">
        <f>_xlfn.IFNA(HLOOKUP(C1031,'Year of Experience'!$A$4:$I$6,3,FALSE),"")</f>
        <v>4</v>
      </c>
      <c r="O1031" s="5">
        <f t="shared" si="32"/>
        <v>2236</v>
      </c>
      <c r="P1031" s="5">
        <f t="shared" si="33"/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</row>
    <row r="1032" spans="1:22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2" t="s">
        <v>998</v>
      </c>
      <c r="H1032" s="2" t="s">
        <v>899</v>
      </c>
      <c r="I1032" s="2" t="s">
        <v>901</v>
      </c>
      <c r="J1032" s="5" t="s">
        <v>1025</v>
      </c>
      <c r="K1032" s="5">
        <v>4765</v>
      </c>
      <c r="L1032" s="5">
        <v>1286</v>
      </c>
      <c r="M1032" s="5" t="s">
        <v>923</v>
      </c>
      <c r="N1032" s="18">
        <f>_xlfn.IFNA(HLOOKUP(C1032,'Year of Experience'!$A$4:$I$6,3,FALSE),"")</f>
        <v>5</v>
      </c>
      <c r="O1032" s="5">
        <f t="shared" si="32"/>
        <v>1286</v>
      </c>
      <c r="P1032" s="5">
        <f t="shared" si="33"/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</row>
    <row r="1033" spans="1:22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2" t="s">
        <v>997</v>
      </c>
      <c r="H1033" s="2" t="s">
        <v>896</v>
      </c>
      <c r="I1033" s="2" t="s">
        <v>897</v>
      </c>
      <c r="J1033" s="5" t="s">
        <v>928</v>
      </c>
      <c r="K1033" s="5">
        <v>2747</v>
      </c>
      <c r="L1033" s="5">
        <v>2098</v>
      </c>
      <c r="M1033" s="5" t="s">
        <v>927</v>
      </c>
      <c r="N1033" s="18">
        <f>_xlfn.IFNA(HLOOKUP(C1033,'Year of Experience'!$A$4:$I$6,3,FALSE),"")</f>
        <v>3</v>
      </c>
      <c r="O1033" s="5">
        <f t="shared" si="32"/>
        <v>2098</v>
      </c>
      <c r="P1033" s="5">
        <f t="shared" si="33"/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</row>
    <row r="1034" spans="1:22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2" t="s">
        <v>990</v>
      </c>
      <c r="H1034" s="2" t="s">
        <v>868</v>
      </c>
      <c r="I1034" s="2" t="s">
        <v>870</v>
      </c>
      <c r="J1034" s="5" t="s">
        <v>1004</v>
      </c>
      <c r="K1034" s="5">
        <v>4733</v>
      </c>
      <c r="L1034" s="5">
        <v>1415</v>
      </c>
      <c r="M1034" s="5" t="s">
        <v>918</v>
      </c>
      <c r="N1034" s="18">
        <f>_xlfn.IFNA(HLOOKUP(C1034,'Year of Experience'!$A$4:$I$6,3,FALSE),"")</f>
        <v>4</v>
      </c>
      <c r="O1034" s="5">
        <f t="shared" si="32"/>
        <v>1415</v>
      </c>
      <c r="P1034" s="5">
        <f t="shared" si="33"/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</row>
    <row r="1035" spans="1:22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2" t="s">
        <v>999</v>
      </c>
      <c r="H1035" s="2" t="s">
        <v>903</v>
      </c>
      <c r="I1035" s="2" t="s">
        <v>904</v>
      </c>
      <c r="J1035" s="5" t="s">
        <v>944</v>
      </c>
      <c r="K1035" s="5">
        <v>4891</v>
      </c>
      <c r="L1035" s="5">
        <v>1745</v>
      </c>
      <c r="M1035" s="5" t="s">
        <v>925</v>
      </c>
      <c r="N1035" s="18">
        <f>_xlfn.IFNA(HLOOKUP(C1035,'Year of Experience'!$A$4:$I$6,3,FALSE),"")</f>
        <v>10</v>
      </c>
      <c r="O1035" s="5">
        <f t="shared" si="32"/>
        <v>1745</v>
      </c>
      <c r="P1035" s="5">
        <f t="shared" si="33"/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</row>
    <row r="1036" spans="1:22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2" t="s">
        <v>995</v>
      </c>
      <c r="H1036" s="2" t="s">
        <v>889</v>
      </c>
      <c r="I1036" s="2" t="s">
        <v>890</v>
      </c>
      <c r="J1036" s="5" t="s">
        <v>1083</v>
      </c>
      <c r="K1036" s="5">
        <v>2576</v>
      </c>
      <c r="L1036" s="5">
        <v>1826</v>
      </c>
      <c r="M1036" s="5" t="s">
        <v>918</v>
      </c>
      <c r="N1036" s="18">
        <f>_xlfn.IFNA(HLOOKUP(C1036,'Year of Experience'!$A$4:$I$6,3,FALSE),"")</f>
        <v>8</v>
      </c>
      <c r="O1036" s="5">
        <f t="shared" si="32"/>
        <v>3652</v>
      </c>
      <c r="P1036" s="5">
        <f t="shared" si="33"/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</row>
    <row r="1037" spans="1:22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2" t="s">
        <v>999</v>
      </c>
      <c r="H1037" s="2" t="s">
        <v>903</v>
      </c>
      <c r="I1037" s="2" t="s">
        <v>904</v>
      </c>
      <c r="J1037" s="5" t="s">
        <v>1129</v>
      </c>
      <c r="K1037" s="5">
        <v>4757</v>
      </c>
      <c r="L1037" s="5">
        <v>1534</v>
      </c>
      <c r="M1037" s="5" t="s">
        <v>918</v>
      </c>
      <c r="N1037" s="18">
        <f>_xlfn.IFNA(HLOOKUP(C1037,'Year of Experience'!$A$4:$I$6,3,FALSE),"")</f>
        <v>3</v>
      </c>
      <c r="O1037" s="5">
        <f t="shared" si="32"/>
        <v>4602</v>
      </c>
      <c r="P1037" s="5">
        <f t="shared" si="33"/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</row>
    <row r="1038" spans="1:22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2" t="s">
        <v>992</v>
      </c>
      <c r="H1038" s="2" t="s">
        <v>864</v>
      </c>
      <c r="I1038" s="2" t="s">
        <v>876</v>
      </c>
      <c r="J1038" s="5" t="s">
        <v>1095</v>
      </c>
      <c r="K1038" s="5">
        <v>2867</v>
      </c>
      <c r="L1038" s="5">
        <v>2295</v>
      </c>
      <c r="M1038" s="5" t="s">
        <v>925</v>
      </c>
      <c r="N1038" s="18" t="str">
        <f>_xlfn.IFNA(HLOOKUP(C1038,'Year of Experience'!$A$4:$I$6,3,FALSE),"")</f>
        <v/>
      </c>
      <c r="O1038" s="5">
        <f t="shared" si="32"/>
        <v>4590</v>
      </c>
      <c r="P1038" s="5">
        <f t="shared" si="33"/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</row>
    <row r="1039" spans="1:22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2" t="s">
        <v>996</v>
      </c>
      <c r="H1039" s="2" t="s">
        <v>892</v>
      </c>
      <c r="I1039" s="2" t="s">
        <v>894</v>
      </c>
      <c r="J1039" s="5" t="s">
        <v>1166</v>
      </c>
      <c r="K1039" s="5">
        <v>2579</v>
      </c>
      <c r="L1039" s="5">
        <v>1455</v>
      </c>
      <c r="M1039" s="5" t="s">
        <v>918</v>
      </c>
      <c r="N1039" s="18">
        <f>_xlfn.IFNA(HLOOKUP(C1039,'Year of Experience'!$A$4:$I$6,3,FALSE),"")</f>
        <v>4</v>
      </c>
      <c r="O1039" s="5">
        <f t="shared" si="32"/>
        <v>2910</v>
      </c>
      <c r="P1039" s="5">
        <f t="shared" si="33"/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</row>
    <row r="1040" spans="1:22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2" t="s">
        <v>1000</v>
      </c>
      <c r="H1040" s="2" t="s">
        <v>906</v>
      </c>
      <c r="I1040" s="2" t="s">
        <v>908</v>
      </c>
      <c r="J1040" s="5" t="s">
        <v>965</v>
      </c>
      <c r="K1040" s="5">
        <v>4531</v>
      </c>
      <c r="L1040" s="5">
        <v>1566</v>
      </c>
      <c r="M1040" s="5" t="s">
        <v>918</v>
      </c>
      <c r="N1040" s="18" t="str">
        <f>_xlfn.IFNA(HLOOKUP(C1040,'Year of Experience'!$A$4:$I$6,3,FALSE),"")</f>
        <v/>
      </c>
      <c r="O1040" s="5">
        <f t="shared" si="32"/>
        <v>3132</v>
      </c>
      <c r="P1040" s="5">
        <f t="shared" si="33"/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</row>
    <row r="1041" spans="1:22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2" t="s">
        <v>994</v>
      </c>
      <c r="H1041" s="2" t="s">
        <v>886</v>
      </c>
      <c r="I1041" s="2" t="s">
        <v>887</v>
      </c>
      <c r="J1041" s="5" t="s">
        <v>1079</v>
      </c>
      <c r="K1041" s="5">
        <v>3574</v>
      </c>
      <c r="L1041" s="5">
        <v>1747</v>
      </c>
      <c r="M1041" s="5" t="s">
        <v>918</v>
      </c>
      <c r="N1041" s="18">
        <f>_xlfn.IFNA(HLOOKUP(C1041,'Year of Experience'!$A$4:$I$6,3,FALSE),"")</f>
        <v>4</v>
      </c>
      <c r="O1041" s="5">
        <f t="shared" si="32"/>
        <v>5241</v>
      </c>
      <c r="P1041" s="5">
        <f t="shared" si="33"/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</row>
    <row r="1042" spans="1:22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2" t="s">
        <v>999</v>
      </c>
      <c r="H1042" s="2" t="s">
        <v>903</v>
      </c>
      <c r="I1042" s="2" t="s">
        <v>904</v>
      </c>
      <c r="J1042" s="5" t="s">
        <v>1219</v>
      </c>
      <c r="K1042" s="5">
        <v>3339</v>
      </c>
      <c r="L1042" s="5">
        <v>2274</v>
      </c>
      <c r="M1042" s="5" t="s">
        <v>918</v>
      </c>
      <c r="N1042" s="18">
        <f>_xlfn.IFNA(HLOOKUP(C1042,'Year of Experience'!$A$4:$I$6,3,FALSE),"")</f>
        <v>4</v>
      </c>
      <c r="O1042" s="5">
        <f t="shared" si="32"/>
        <v>2274</v>
      </c>
      <c r="P1042" s="5">
        <f t="shared" si="33"/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</row>
    <row r="1043" spans="1:22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2" t="s">
        <v>993</v>
      </c>
      <c r="H1043" s="2" t="s">
        <v>878</v>
      </c>
      <c r="I1043" s="2" t="s">
        <v>880</v>
      </c>
      <c r="J1043" s="5" t="s">
        <v>1065</v>
      </c>
      <c r="K1043" s="5">
        <v>4239</v>
      </c>
      <c r="L1043" s="5">
        <v>2267</v>
      </c>
      <c r="M1043" s="5" t="s">
        <v>918</v>
      </c>
      <c r="N1043" s="18">
        <f>_xlfn.IFNA(HLOOKUP(C1043,'Year of Experience'!$A$4:$I$6,3,FALSE),"")</f>
        <v>4</v>
      </c>
      <c r="O1043" s="5">
        <f t="shared" si="32"/>
        <v>4534</v>
      </c>
      <c r="P1043" s="5">
        <f t="shared" si="33"/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</row>
    <row r="1044" spans="1:22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2" t="s">
        <v>993</v>
      </c>
      <c r="H1044" s="2" t="s">
        <v>878</v>
      </c>
      <c r="I1044" s="2" t="s">
        <v>880</v>
      </c>
      <c r="J1044" s="5" t="s">
        <v>1161</v>
      </c>
      <c r="K1044" s="5">
        <v>4948</v>
      </c>
      <c r="L1044" s="5">
        <v>1972</v>
      </c>
      <c r="M1044" s="5" t="s">
        <v>918</v>
      </c>
      <c r="N1044" s="18">
        <f>_xlfn.IFNA(HLOOKUP(C1044,'Year of Experience'!$A$4:$I$6,3,FALSE),"")</f>
        <v>6</v>
      </c>
      <c r="O1044" s="5">
        <f t="shared" si="32"/>
        <v>5916</v>
      </c>
      <c r="P1044" s="5">
        <f t="shared" si="33"/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</row>
    <row r="1045" spans="1:22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2" t="s">
        <v>993</v>
      </c>
      <c r="H1045" s="2" t="s">
        <v>878</v>
      </c>
      <c r="I1045" s="2" t="s">
        <v>880</v>
      </c>
      <c r="J1045" s="5" t="s">
        <v>1131</v>
      </c>
      <c r="K1045" s="5">
        <v>2996</v>
      </c>
      <c r="L1045" s="5">
        <v>1641</v>
      </c>
      <c r="M1045" s="5" t="s">
        <v>918</v>
      </c>
      <c r="N1045" s="18">
        <f>_xlfn.IFNA(HLOOKUP(C1045,'Year of Experience'!$A$4:$I$6,3,FALSE),"")</f>
        <v>6</v>
      </c>
      <c r="O1045" s="5">
        <f t="shared" si="32"/>
        <v>1641</v>
      </c>
      <c r="P1045" s="5">
        <f t="shared" si="33"/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</row>
    <row r="1046" spans="1:22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2" t="s">
        <v>995</v>
      </c>
      <c r="H1046" s="2" t="s">
        <v>889</v>
      </c>
      <c r="I1046" s="2" t="s">
        <v>890</v>
      </c>
      <c r="J1046" s="5" t="s">
        <v>1121</v>
      </c>
      <c r="K1046" s="5">
        <v>4589</v>
      </c>
      <c r="L1046" s="5">
        <v>1478</v>
      </c>
      <c r="M1046" s="5" t="s">
        <v>925</v>
      </c>
      <c r="N1046" s="18">
        <f>_xlfn.IFNA(HLOOKUP(C1046,'Year of Experience'!$A$4:$I$6,3,FALSE),"")</f>
        <v>4</v>
      </c>
      <c r="O1046" s="5">
        <f t="shared" si="32"/>
        <v>4434</v>
      </c>
      <c r="P1046" s="5">
        <f t="shared" si="33"/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</row>
    <row r="1047" spans="1:22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2" t="s">
        <v>1562</v>
      </c>
      <c r="H1047" s="2" t="s">
        <v>864</v>
      </c>
      <c r="I1047" s="2" t="s">
        <v>866</v>
      </c>
      <c r="J1047" s="5" t="s">
        <v>1207</v>
      </c>
      <c r="K1047" s="5">
        <v>2614</v>
      </c>
      <c r="L1047" s="5">
        <v>2329</v>
      </c>
      <c r="M1047" s="5" t="s">
        <v>918</v>
      </c>
      <c r="N1047" s="18">
        <f>_xlfn.IFNA(HLOOKUP(C1047,'Year of Experience'!$A$4:$I$6,3,FALSE),"")</f>
        <v>6</v>
      </c>
      <c r="O1047" s="5">
        <f t="shared" si="32"/>
        <v>2329</v>
      </c>
      <c r="P1047" s="5">
        <f t="shared" si="33"/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</row>
    <row r="1048" spans="1:22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2" t="s">
        <v>990</v>
      </c>
      <c r="H1048" s="2" t="s">
        <v>868</v>
      </c>
      <c r="I1048" s="2" t="s">
        <v>870</v>
      </c>
      <c r="J1048" s="5" t="s">
        <v>1113</v>
      </c>
      <c r="K1048" s="5">
        <v>3055</v>
      </c>
      <c r="L1048" s="5">
        <v>2269</v>
      </c>
      <c r="M1048" s="5" t="s">
        <v>920</v>
      </c>
      <c r="N1048" s="18">
        <f>_xlfn.IFNA(HLOOKUP(C1048,'Year of Experience'!$A$4:$I$6,3,FALSE),"")</f>
        <v>8</v>
      </c>
      <c r="O1048" s="5">
        <f t="shared" si="32"/>
        <v>2269</v>
      </c>
      <c r="P1048" s="5">
        <f t="shared" si="33"/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</row>
    <row r="1049" spans="1:22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2" t="s">
        <v>994</v>
      </c>
      <c r="H1049" s="2" t="s">
        <v>886</v>
      </c>
      <c r="I1049" s="2" t="s">
        <v>887</v>
      </c>
      <c r="J1049" s="5" t="s">
        <v>1205</v>
      </c>
      <c r="K1049" s="5">
        <v>2958</v>
      </c>
      <c r="L1049" s="5">
        <v>1678</v>
      </c>
      <c r="M1049" s="5" t="s">
        <v>925</v>
      </c>
      <c r="N1049" s="18">
        <f>_xlfn.IFNA(HLOOKUP(C1049,'Year of Experience'!$A$4:$I$6,3,FALSE),"")</f>
        <v>4</v>
      </c>
      <c r="O1049" s="5">
        <f t="shared" si="32"/>
        <v>3356</v>
      </c>
      <c r="P1049" s="5">
        <f t="shared" si="33"/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</row>
    <row r="1050" spans="1:22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2" t="s">
        <v>991</v>
      </c>
      <c r="H1050" s="2" t="s">
        <v>872</v>
      </c>
      <c r="I1050" s="2" t="s">
        <v>874</v>
      </c>
      <c r="J1050" s="5" t="s">
        <v>1156</v>
      </c>
      <c r="K1050" s="5">
        <v>2517</v>
      </c>
      <c r="L1050" s="5">
        <v>2149</v>
      </c>
      <c r="M1050" s="5" t="s">
        <v>925</v>
      </c>
      <c r="N1050" s="18">
        <f>_xlfn.IFNA(HLOOKUP(C1050,'Year of Experience'!$A$4:$I$6,3,FALSE),"")</f>
        <v>5</v>
      </c>
      <c r="O1050" s="5">
        <f t="shared" si="32"/>
        <v>2149</v>
      </c>
      <c r="P1050" s="5">
        <f t="shared" si="33"/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</row>
    <row r="1051" spans="1:22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2" t="s">
        <v>1561</v>
      </c>
      <c r="H1051" s="2" t="s">
        <v>882</v>
      </c>
      <c r="I1051" s="2" t="s">
        <v>884</v>
      </c>
      <c r="J1051" s="5" t="s">
        <v>1062</v>
      </c>
      <c r="K1051" s="5">
        <v>2850</v>
      </c>
      <c r="L1051" s="5">
        <v>2007</v>
      </c>
      <c r="M1051" s="5" t="s">
        <v>925</v>
      </c>
      <c r="N1051" s="18" t="str">
        <f>_xlfn.IFNA(HLOOKUP(C1051,'Year of Experience'!$A$4:$I$6,3,FALSE),"")</f>
        <v/>
      </c>
      <c r="O1051" s="5">
        <f t="shared" si="32"/>
        <v>6021</v>
      </c>
      <c r="P1051" s="5">
        <f t="shared" si="33"/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</row>
    <row r="1052" spans="1:22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2" t="s">
        <v>990</v>
      </c>
      <c r="H1052" s="2" t="s">
        <v>868</v>
      </c>
      <c r="I1052" s="2" t="s">
        <v>870</v>
      </c>
      <c r="J1052" s="5" t="s">
        <v>970</v>
      </c>
      <c r="K1052" s="5">
        <v>4398</v>
      </c>
      <c r="L1052" s="5">
        <v>1800</v>
      </c>
      <c r="M1052" s="5" t="s">
        <v>918</v>
      </c>
      <c r="N1052" s="18">
        <f>_xlfn.IFNA(HLOOKUP(C1052,'Year of Experience'!$A$4:$I$6,3,FALSE),"")</f>
        <v>6</v>
      </c>
      <c r="O1052" s="5">
        <f t="shared" si="32"/>
        <v>5400</v>
      </c>
      <c r="P1052" s="5">
        <f t="shared" si="33"/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</row>
    <row r="1053" spans="1:22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2" t="s">
        <v>1001</v>
      </c>
      <c r="H1053" s="2" t="s">
        <v>910</v>
      </c>
      <c r="I1053" s="2" t="s">
        <v>912</v>
      </c>
      <c r="J1053" s="5" t="s">
        <v>1233</v>
      </c>
      <c r="K1053" s="5">
        <v>4548</v>
      </c>
      <c r="L1053" s="5">
        <v>1983</v>
      </c>
      <c r="M1053" s="5" t="s">
        <v>923</v>
      </c>
      <c r="N1053" s="18">
        <f>_xlfn.IFNA(HLOOKUP(C1053,'Year of Experience'!$A$4:$I$6,3,FALSE),"")</f>
        <v>3</v>
      </c>
      <c r="O1053" s="5">
        <f t="shared" si="32"/>
        <v>5949</v>
      </c>
      <c r="P1053" s="5">
        <f t="shared" si="33"/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</row>
    <row r="1054" spans="1:22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2" t="s">
        <v>1561</v>
      </c>
      <c r="H1054" s="2" t="s">
        <v>882</v>
      </c>
      <c r="I1054" s="2" t="s">
        <v>884</v>
      </c>
      <c r="J1054" s="5" t="s">
        <v>1028</v>
      </c>
      <c r="K1054" s="5">
        <v>4051</v>
      </c>
      <c r="L1054" s="5">
        <v>1962</v>
      </c>
      <c r="M1054" s="5" t="s">
        <v>925</v>
      </c>
      <c r="N1054" s="18">
        <f>_xlfn.IFNA(HLOOKUP(C1054,'Year of Experience'!$A$4:$I$6,3,FALSE),"")</f>
        <v>3</v>
      </c>
      <c r="O1054" s="5">
        <f t="shared" si="32"/>
        <v>1962</v>
      </c>
      <c r="P1054" s="5">
        <f t="shared" si="33"/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</row>
    <row r="1055" spans="1:22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2" t="s">
        <v>996</v>
      </c>
      <c r="H1055" s="2" t="s">
        <v>892</v>
      </c>
      <c r="I1055" s="2" t="s">
        <v>894</v>
      </c>
      <c r="J1055" s="5" t="s">
        <v>1005</v>
      </c>
      <c r="K1055" s="5">
        <v>3408</v>
      </c>
      <c r="L1055" s="5">
        <v>2467</v>
      </c>
      <c r="M1055" s="5" t="s">
        <v>918</v>
      </c>
      <c r="N1055" s="18">
        <f>_xlfn.IFNA(HLOOKUP(C1055,'Year of Experience'!$A$4:$I$6,3,FALSE),"")</f>
        <v>5</v>
      </c>
      <c r="O1055" s="5">
        <f t="shared" si="32"/>
        <v>2467</v>
      </c>
      <c r="P1055" s="5">
        <f t="shared" si="33"/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</row>
    <row r="1056" spans="1:22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2" t="s">
        <v>999</v>
      </c>
      <c r="H1056" s="2" t="s">
        <v>903</v>
      </c>
      <c r="I1056" s="2" t="s">
        <v>904</v>
      </c>
      <c r="J1056" s="5" t="s">
        <v>1030</v>
      </c>
      <c r="K1056" s="5">
        <v>2647</v>
      </c>
      <c r="L1056" s="5">
        <v>1539</v>
      </c>
      <c r="M1056" s="5" t="s">
        <v>918</v>
      </c>
      <c r="N1056" s="18">
        <f>_xlfn.IFNA(HLOOKUP(C1056,'Year of Experience'!$A$4:$I$6,3,FALSE),"")</f>
        <v>4</v>
      </c>
      <c r="O1056" s="5">
        <f t="shared" si="32"/>
        <v>4617</v>
      </c>
      <c r="P1056" s="5">
        <f t="shared" si="33"/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</row>
    <row r="1057" spans="1:22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2" t="s">
        <v>997</v>
      </c>
      <c r="H1057" s="2" t="s">
        <v>896</v>
      </c>
      <c r="I1057" s="2" t="s">
        <v>897</v>
      </c>
      <c r="J1057" s="5" t="s">
        <v>1174</v>
      </c>
      <c r="K1057" s="5">
        <v>3844</v>
      </c>
      <c r="L1057" s="5">
        <v>2157</v>
      </c>
      <c r="M1057" s="5" t="s">
        <v>918</v>
      </c>
      <c r="N1057" s="18">
        <f>_xlfn.IFNA(HLOOKUP(C1057,'Year of Experience'!$A$4:$I$6,3,FALSE),"")</f>
        <v>10</v>
      </c>
      <c r="O1057" s="5">
        <f t="shared" si="32"/>
        <v>6471</v>
      </c>
      <c r="P1057" s="5">
        <f t="shared" si="33"/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</row>
    <row r="1058" spans="1:22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2" t="s">
        <v>1002</v>
      </c>
      <c r="H1058" s="2" t="s">
        <v>914</v>
      </c>
      <c r="I1058" s="2" t="s">
        <v>915</v>
      </c>
      <c r="J1058" s="5" t="s">
        <v>1161</v>
      </c>
      <c r="K1058" s="5">
        <v>4948</v>
      </c>
      <c r="L1058" s="5">
        <v>1972</v>
      </c>
      <c r="M1058" s="5" t="s">
        <v>918</v>
      </c>
      <c r="N1058" s="18">
        <f>_xlfn.IFNA(HLOOKUP(C1058,'Year of Experience'!$A$4:$I$6,3,FALSE),"")</f>
        <v>3</v>
      </c>
      <c r="O1058" s="5">
        <f t="shared" si="32"/>
        <v>5916</v>
      </c>
      <c r="P1058" s="5">
        <f t="shared" si="33"/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</row>
    <row r="1059" spans="1:22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2" t="s">
        <v>997</v>
      </c>
      <c r="H1059" s="2" t="s">
        <v>896</v>
      </c>
      <c r="I1059" s="2" t="s">
        <v>897</v>
      </c>
      <c r="J1059" s="5" t="s">
        <v>1120</v>
      </c>
      <c r="K1059" s="5">
        <v>4291</v>
      </c>
      <c r="L1059" s="5">
        <v>2021</v>
      </c>
      <c r="M1059" s="5" t="s">
        <v>918</v>
      </c>
      <c r="N1059" s="18">
        <f>_xlfn.IFNA(HLOOKUP(C1059,'Year of Experience'!$A$4:$I$6,3,FALSE),"")</f>
        <v>4</v>
      </c>
      <c r="O1059" s="5">
        <f t="shared" si="32"/>
        <v>24252</v>
      </c>
      <c r="P1059" s="5">
        <f t="shared" si="33"/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</row>
    <row r="1060" spans="1:22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2" t="s">
        <v>997</v>
      </c>
      <c r="H1060" s="2" t="s">
        <v>896</v>
      </c>
      <c r="I1060" s="2" t="s">
        <v>897</v>
      </c>
      <c r="J1060" s="5" t="s">
        <v>1187</v>
      </c>
      <c r="K1060" s="5">
        <v>4206</v>
      </c>
      <c r="L1060" s="5">
        <v>1201</v>
      </c>
      <c r="M1060" s="5" t="s">
        <v>918</v>
      </c>
      <c r="N1060" s="18">
        <f>_xlfn.IFNA(HLOOKUP(C1060,'Year of Experience'!$A$4:$I$6,3,FALSE),"")</f>
        <v>8</v>
      </c>
      <c r="O1060" s="5">
        <f t="shared" si="32"/>
        <v>1201</v>
      </c>
      <c r="P1060" s="5">
        <f t="shared" si="33"/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</row>
    <row r="1061" spans="1:22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2" t="s">
        <v>999</v>
      </c>
      <c r="H1061" s="2" t="s">
        <v>903</v>
      </c>
      <c r="I1061" s="2" t="s">
        <v>904</v>
      </c>
      <c r="J1061" s="5" t="s">
        <v>980</v>
      </c>
      <c r="K1061" s="5">
        <v>3859</v>
      </c>
      <c r="L1061" s="5">
        <v>1465</v>
      </c>
      <c r="M1061" s="5" t="s">
        <v>925</v>
      </c>
      <c r="N1061" s="18">
        <f>_xlfn.IFNA(HLOOKUP(C1061,'Year of Experience'!$A$4:$I$6,3,FALSE),"")</f>
        <v>10</v>
      </c>
      <c r="O1061" s="5">
        <f t="shared" si="32"/>
        <v>2930</v>
      </c>
      <c r="P1061" s="5">
        <f t="shared" si="33"/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</row>
    <row r="1062" spans="1:22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2" t="s">
        <v>994</v>
      </c>
      <c r="H1062" s="2" t="s">
        <v>886</v>
      </c>
      <c r="I1062" s="2" t="s">
        <v>887</v>
      </c>
      <c r="J1062" s="5" t="s">
        <v>1152</v>
      </c>
      <c r="K1062" s="5">
        <v>4758</v>
      </c>
      <c r="L1062" s="5">
        <v>1946</v>
      </c>
      <c r="M1062" s="5" t="s">
        <v>918</v>
      </c>
      <c r="N1062" s="18">
        <f>_xlfn.IFNA(HLOOKUP(C1062,'Year of Experience'!$A$4:$I$6,3,FALSE),"")</f>
        <v>4</v>
      </c>
      <c r="O1062" s="5">
        <f t="shared" si="32"/>
        <v>3892</v>
      </c>
      <c r="P1062" s="5">
        <f t="shared" si="33"/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</row>
    <row r="1063" spans="1:22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2" t="s">
        <v>993</v>
      </c>
      <c r="H1063" s="2" t="s">
        <v>878</v>
      </c>
      <c r="I1063" s="2" t="s">
        <v>880</v>
      </c>
      <c r="J1063" s="5" t="s">
        <v>1116</v>
      </c>
      <c r="K1063" s="5">
        <v>3579</v>
      </c>
      <c r="L1063" s="5">
        <v>1579</v>
      </c>
      <c r="M1063" s="5" t="s">
        <v>923</v>
      </c>
      <c r="N1063" s="18">
        <f>_xlfn.IFNA(HLOOKUP(C1063,'Year of Experience'!$A$4:$I$6,3,FALSE),"")</f>
        <v>5</v>
      </c>
      <c r="O1063" s="5">
        <f t="shared" si="32"/>
        <v>4737</v>
      </c>
      <c r="P1063" s="5">
        <f t="shared" si="33"/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</row>
    <row r="1064" spans="1:22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2" t="s">
        <v>999</v>
      </c>
      <c r="H1064" s="2" t="s">
        <v>903</v>
      </c>
      <c r="I1064" s="2" t="s">
        <v>904</v>
      </c>
      <c r="J1064" s="5" t="s">
        <v>1041</v>
      </c>
      <c r="K1064" s="5">
        <v>2588</v>
      </c>
      <c r="L1064" s="5">
        <v>2069</v>
      </c>
      <c r="M1064" s="5" t="s">
        <v>918</v>
      </c>
      <c r="N1064" s="18">
        <f>_xlfn.IFNA(HLOOKUP(C1064,'Year of Experience'!$A$4:$I$6,3,FALSE),"")</f>
        <v>5</v>
      </c>
      <c r="O1064" s="5">
        <f t="shared" si="32"/>
        <v>6207</v>
      </c>
      <c r="P1064" s="5">
        <f t="shared" si="33"/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</row>
    <row r="1065" spans="1:22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2" t="s">
        <v>1002</v>
      </c>
      <c r="H1065" s="2" t="s">
        <v>914</v>
      </c>
      <c r="I1065" s="2" t="s">
        <v>915</v>
      </c>
      <c r="J1065" s="5" t="s">
        <v>1097</v>
      </c>
      <c r="K1065" s="5">
        <v>2856</v>
      </c>
      <c r="L1065" s="5">
        <v>1236</v>
      </c>
      <c r="M1065" s="5" t="s">
        <v>925</v>
      </c>
      <c r="N1065" s="18">
        <f>_xlfn.IFNA(HLOOKUP(C1065,'Year of Experience'!$A$4:$I$6,3,FALSE),"")</f>
        <v>4</v>
      </c>
      <c r="O1065" s="5">
        <f t="shared" si="32"/>
        <v>1236</v>
      </c>
      <c r="P1065" s="5">
        <f t="shared" si="33"/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</row>
    <row r="1066" spans="1:22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2" t="s">
        <v>997</v>
      </c>
      <c r="H1066" s="2" t="s">
        <v>896</v>
      </c>
      <c r="I1066" s="2" t="s">
        <v>897</v>
      </c>
      <c r="J1066" s="5" t="s">
        <v>1139</v>
      </c>
      <c r="K1066" s="5">
        <v>3634</v>
      </c>
      <c r="L1066" s="5">
        <v>1487</v>
      </c>
      <c r="M1066" s="5" t="s">
        <v>918</v>
      </c>
      <c r="N1066" s="18">
        <f>_xlfn.IFNA(HLOOKUP(C1066,'Year of Experience'!$A$4:$I$6,3,FALSE),"")</f>
        <v>4</v>
      </c>
      <c r="O1066" s="5">
        <f t="shared" si="32"/>
        <v>1487</v>
      </c>
      <c r="P1066" s="5">
        <f t="shared" si="33"/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</row>
    <row r="1067" spans="1:22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2" t="s">
        <v>995</v>
      </c>
      <c r="H1067" s="2" t="s">
        <v>889</v>
      </c>
      <c r="I1067" s="2" t="s">
        <v>890</v>
      </c>
      <c r="J1067" s="5" t="s">
        <v>1236</v>
      </c>
      <c r="K1067" s="5">
        <v>2580</v>
      </c>
      <c r="L1067" s="5">
        <v>1518</v>
      </c>
      <c r="M1067" s="5" t="s">
        <v>918</v>
      </c>
      <c r="N1067" s="18">
        <f>_xlfn.IFNA(HLOOKUP(C1067,'Year of Experience'!$A$4:$I$6,3,FALSE),"")</f>
        <v>8</v>
      </c>
      <c r="O1067" s="5">
        <f t="shared" si="32"/>
        <v>3036</v>
      </c>
      <c r="P1067" s="5">
        <f t="shared" si="33"/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</row>
    <row r="1068" spans="1:22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2" t="s">
        <v>990</v>
      </c>
      <c r="H1068" s="2" t="s">
        <v>868</v>
      </c>
      <c r="I1068" s="2" t="s">
        <v>870</v>
      </c>
      <c r="J1068" s="5" t="s">
        <v>982</v>
      </c>
      <c r="K1068" s="5">
        <v>2803</v>
      </c>
      <c r="L1068" s="5">
        <v>1344</v>
      </c>
      <c r="M1068" s="5" t="s">
        <v>918</v>
      </c>
      <c r="N1068" s="18">
        <f>_xlfn.IFNA(HLOOKUP(C1068,'Year of Experience'!$A$4:$I$6,3,FALSE),"")</f>
        <v>10</v>
      </c>
      <c r="O1068" s="5">
        <f t="shared" si="32"/>
        <v>1344</v>
      </c>
      <c r="P1068" s="5">
        <f t="shared" si="33"/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</row>
    <row r="1069" spans="1:22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2" t="s">
        <v>1561</v>
      </c>
      <c r="H1069" s="2" t="s">
        <v>882</v>
      </c>
      <c r="I1069" s="2" t="s">
        <v>884</v>
      </c>
      <c r="J1069" s="5" t="s">
        <v>1033</v>
      </c>
      <c r="K1069" s="5">
        <v>3467</v>
      </c>
      <c r="L1069" s="5">
        <v>1230</v>
      </c>
      <c r="M1069" s="5" t="s">
        <v>925</v>
      </c>
      <c r="N1069" s="18">
        <f>_xlfn.IFNA(HLOOKUP(C1069,'Year of Experience'!$A$4:$I$6,3,FALSE),"")</f>
        <v>4</v>
      </c>
      <c r="O1069" s="5">
        <f t="shared" si="32"/>
        <v>1230</v>
      </c>
      <c r="P1069" s="5">
        <f t="shared" si="33"/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</row>
    <row r="1070" spans="1:22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2" t="s">
        <v>1000</v>
      </c>
      <c r="H1070" s="2" t="s">
        <v>906</v>
      </c>
      <c r="I1070" s="2" t="s">
        <v>908</v>
      </c>
      <c r="J1070" s="5" t="s">
        <v>1010</v>
      </c>
      <c r="K1070" s="5">
        <v>4606</v>
      </c>
      <c r="L1070" s="5">
        <v>1568</v>
      </c>
      <c r="M1070" s="5" t="s">
        <v>925</v>
      </c>
      <c r="N1070" s="18">
        <f>_xlfn.IFNA(HLOOKUP(C1070,'Year of Experience'!$A$4:$I$6,3,FALSE),"")</f>
        <v>5</v>
      </c>
      <c r="O1070" s="5">
        <f t="shared" si="32"/>
        <v>1568</v>
      </c>
      <c r="P1070" s="5">
        <f t="shared" si="33"/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</row>
    <row r="1071" spans="1:22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2" t="s">
        <v>997</v>
      </c>
      <c r="H1071" s="2" t="s">
        <v>896</v>
      </c>
      <c r="I1071" s="2" t="s">
        <v>897</v>
      </c>
      <c r="J1071" s="5" t="s">
        <v>1145</v>
      </c>
      <c r="K1071" s="5">
        <v>3827</v>
      </c>
      <c r="L1071" s="5">
        <v>2424</v>
      </c>
      <c r="M1071" s="5" t="s">
        <v>918</v>
      </c>
      <c r="N1071" s="18">
        <f>_xlfn.IFNA(HLOOKUP(C1071,'Year of Experience'!$A$4:$I$6,3,FALSE),"")</f>
        <v>6</v>
      </c>
      <c r="O1071" s="5">
        <f t="shared" si="32"/>
        <v>4848</v>
      </c>
      <c r="P1071" s="5">
        <f t="shared" si="33"/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</row>
    <row r="1072" spans="1:22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2" t="s">
        <v>996</v>
      </c>
      <c r="H1072" s="2" t="s">
        <v>892</v>
      </c>
      <c r="I1072" s="2" t="s">
        <v>894</v>
      </c>
      <c r="J1072" s="5" t="s">
        <v>1106</v>
      </c>
      <c r="K1072" s="5">
        <v>4711</v>
      </c>
      <c r="L1072" s="5">
        <v>2288</v>
      </c>
      <c r="M1072" s="5" t="s">
        <v>923</v>
      </c>
      <c r="N1072" s="18">
        <f>_xlfn.IFNA(HLOOKUP(C1072,'Year of Experience'!$A$4:$I$6,3,FALSE),"")</f>
        <v>4</v>
      </c>
      <c r="O1072" s="5">
        <f t="shared" si="32"/>
        <v>2288</v>
      </c>
      <c r="P1072" s="5">
        <f t="shared" si="33"/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</row>
    <row r="1073" spans="1:22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2" t="s">
        <v>998</v>
      </c>
      <c r="H1073" s="2" t="s">
        <v>899</v>
      </c>
      <c r="I1073" s="2" t="s">
        <v>901</v>
      </c>
      <c r="J1073" s="5" t="s">
        <v>1024</v>
      </c>
      <c r="K1073" s="5">
        <v>4392</v>
      </c>
      <c r="L1073" s="5">
        <v>1542</v>
      </c>
      <c r="M1073" s="5" t="s">
        <v>918</v>
      </c>
      <c r="N1073" s="18">
        <f>_xlfn.IFNA(HLOOKUP(C1073,'Year of Experience'!$A$4:$I$6,3,FALSE),"")</f>
        <v>10</v>
      </c>
      <c r="O1073" s="5">
        <f t="shared" si="32"/>
        <v>1542</v>
      </c>
      <c r="P1073" s="5">
        <f t="shared" si="33"/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</row>
    <row r="1074" spans="1:22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2" t="s">
        <v>995</v>
      </c>
      <c r="H1074" s="2" t="s">
        <v>889</v>
      </c>
      <c r="I1074" s="2" t="s">
        <v>890</v>
      </c>
      <c r="J1074" s="5" t="s">
        <v>952</v>
      </c>
      <c r="K1074" s="5">
        <v>2529</v>
      </c>
      <c r="L1074" s="5">
        <v>1630</v>
      </c>
      <c r="M1074" s="5" t="s">
        <v>918</v>
      </c>
      <c r="N1074" s="18" t="str">
        <f>_xlfn.IFNA(HLOOKUP(C1074,'Year of Experience'!$A$4:$I$6,3,FALSE),"")</f>
        <v/>
      </c>
      <c r="O1074" s="5">
        <f t="shared" si="32"/>
        <v>21190</v>
      </c>
      <c r="P1074" s="5">
        <f t="shared" si="33"/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</row>
    <row r="1075" spans="1:22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2" t="s">
        <v>1562</v>
      </c>
      <c r="H1075" s="2" t="s">
        <v>864</v>
      </c>
      <c r="I1075" s="2" t="s">
        <v>866</v>
      </c>
      <c r="J1075" s="5" t="s">
        <v>986</v>
      </c>
      <c r="K1075" s="5">
        <v>3253</v>
      </c>
      <c r="L1075" s="5">
        <v>2137</v>
      </c>
      <c r="M1075" s="5" t="s">
        <v>923</v>
      </c>
      <c r="N1075" s="18">
        <f>_xlfn.IFNA(HLOOKUP(C1075,'Year of Experience'!$A$4:$I$6,3,FALSE),"")</f>
        <v>5</v>
      </c>
      <c r="O1075" s="5">
        <f t="shared" si="32"/>
        <v>2137</v>
      </c>
      <c r="P1075" s="5">
        <f t="shared" si="33"/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</row>
    <row r="1076" spans="1:22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2" t="s">
        <v>1561</v>
      </c>
      <c r="H1076" s="2" t="s">
        <v>882</v>
      </c>
      <c r="I1076" s="2" t="s">
        <v>884</v>
      </c>
      <c r="J1076" s="5" t="s">
        <v>1133</v>
      </c>
      <c r="K1076" s="5">
        <v>3473</v>
      </c>
      <c r="L1076" s="5">
        <v>1493</v>
      </c>
      <c r="M1076" s="5" t="s">
        <v>923</v>
      </c>
      <c r="N1076" s="18" t="str">
        <f>_xlfn.IFNA(HLOOKUP(C1076,'Year of Experience'!$A$4:$I$6,3,FALSE),"")</f>
        <v/>
      </c>
      <c r="O1076" s="5">
        <f t="shared" si="32"/>
        <v>1493</v>
      </c>
      <c r="P1076" s="5">
        <f t="shared" si="33"/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</row>
    <row r="1077" spans="1:22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2" t="s">
        <v>993</v>
      </c>
      <c r="H1077" s="2" t="s">
        <v>878</v>
      </c>
      <c r="I1077" s="2" t="s">
        <v>880</v>
      </c>
      <c r="J1077" s="5" t="s">
        <v>1193</v>
      </c>
      <c r="K1077" s="5">
        <v>4799</v>
      </c>
      <c r="L1077" s="5">
        <v>1978</v>
      </c>
      <c r="M1077" s="5" t="s">
        <v>920</v>
      </c>
      <c r="N1077" s="18">
        <f>_xlfn.IFNA(HLOOKUP(C1077,'Year of Experience'!$A$4:$I$6,3,FALSE),"")</f>
        <v>4</v>
      </c>
      <c r="O1077" s="5">
        <f t="shared" si="32"/>
        <v>3956</v>
      </c>
      <c r="P1077" s="5">
        <f t="shared" si="33"/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</row>
    <row r="1078" spans="1:22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2" t="s">
        <v>996</v>
      </c>
      <c r="H1078" s="2" t="s">
        <v>892</v>
      </c>
      <c r="I1078" s="2" t="s">
        <v>894</v>
      </c>
      <c r="J1078" s="5" t="s">
        <v>946</v>
      </c>
      <c r="K1078" s="5">
        <v>2921</v>
      </c>
      <c r="L1078" s="5">
        <v>1786</v>
      </c>
      <c r="M1078" s="5" t="s">
        <v>920</v>
      </c>
      <c r="N1078" s="18">
        <f>_xlfn.IFNA(HLOOKUP(C1078,'Year of Experience'!$A$4:$I$6,3,FALSE),"")</f>
        <v>4</v>
      </c>
      <c r="O1078" s="5">
        <f t="shared" si="32"/>
        <v>1786</v>
      </c>
      <c r="P1078" s="5">
        <f t="shared" si="33"/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</row>
    <row r="1079" spans="1:22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2" t="s">
        <v>996</v>
      </c>
      <c r="H1079" s="2" t="s">
        <v>892</v>
      </c>
      <c r="I1079" s="2" t="s">
        <v>894</v>
      </c>
      <c r="J1079" s="5" t="s">
        <v>1007</v>
      </c>
      <c r="K1079" s="5">
        <v>3330</v>
      </c>
      <c r="L1079" s="5">
        <v>1819</v>
      </c>
      <c r="M1079" s="5" t="s">
        <v>918</v>
      </c>
      <c r="N1079" s="18">
        <f>_xlfn.IFNA(HLOOKUP(C1079,'Year of Experience'!$A$4:$I$6,3,FALSE),"")</f>
        <v>5</v>
      </c>
      <c r="O1079" s="5">
        <f t="shared" si="32"/>
        <v>1819</v>
      </c>
      <c r="P1079" s="5">
        <f t="shared" si="33"/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</row>
    <row r="1080" spans="1:22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2" t="s">
        <v>993</v>
      </c>
      <c r="H1080" s="2" t="s">
        <v>878</v>
      </c>
      <c r="I1080" s="2" t="s">
        <v>880</v>
      </c>
      <c r="J1080" s="5" t="s">
        <v>1037</v>
      </c>
      <c r="K1080" s="5">
        <v>3993</v>
      </c>
      <c r="L1080" s="5">
        <v>1338</v>
      </c>
      <c r="M1080" s="5" t="s">
        <v>921</v>
      </c>
      <c r="N1080" s="18">
        <f>_xlfn.IFNA(HLOOKUP(C1080,'Year of Experience'!$A$4:$I$6,3,FALSE),"")</f>
        <v>4</v>
      </c>
      <c r="O1080" s="5">
        <f t="shared" si="32"/>
        <v>2676</v>
      </c>
      <c r="P1080" s="5">
        <f t="shared" si="33"/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</row>
    <row r="1081" spans="1:22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2" t="s">
        <v>1000</v>
      </c>
      <c r="H1081" s="2" t="s">
        <v>906</v>
      </c>
      <c r="I1081" s="2" t="s">
        <v>908</v>
      </c>
      <c r="J1081" s="5" t="s">
        <v>974</v>
      </c>
      <c r="K1081" s="5">
        <v>2547</v>
      </c>
      <c r="L1081" s="5">
        <v>1419</v>
      </c>
      <c r="M1081" s="5" t="s">
        <v>918</v>
      </c>
      <c r="N1081" s="18">
        <f>_xlfn.IFNA(HLOOKUP(C1081,'Year of Experience'!$A$4:$I$6,3,FALSE),"")</f>
        <v>4</v>
      </c>
      <c r="O1081" s="5">
        <f t="shared" si="32"/>
        <v>1419</v>
      </c>
      <c r="P1081" s="5">
        <f t="shared" si="33"/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</row>
    <row r="1082" spans="1:22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2" t="s">
        <v>1002</v>
      </c>
      <c r="H1082" s="2" t="s">
        <v>914</v>
      </c>
      <c r="I1082" s="2" t="s">
        <v>915</v>
      </c>
      <c r="J1082" s="5" t="s">
        <v>928</v>
      </c>
      <c r="K1082" s="5">
        <v>2747</v>
      </c>
      <c r="L1082" s="5">
        <v>2098</v>
      </c>
      <c r="M1082" s="5" t="s">
        <v>927</v>
      </c>
      <c r="N1082" s="18" t="str">
        <f>_xlfn.IFNA(HLOOKUP(C1082,'Year of Experience'!$A$4:$I$6,3,FALSE),"")</f>
        <v/>
      </c>
      <c r="O1082" s="5">
        <f t="shared" si="32"/>
        <v>2098</v>
      </c>
      <c r="P1082" s="5">
        <f t="shared" si="33"/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</row>
    <row r="1083" spans="1:22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2" t="s">
        <v>998</v>
      </c>
      <c r="H1083" s="2" t="s">
        <v>899</v>
      </c>
      <c r="I1083" s="2" t="s">
        <v>901</v>
      </c>
      <c r="J1083" s="5" t="s">
        <v>1057</v>
      </c>
      <c r="K1083" s="5">
        <v>3663</v>
      </c>
      <c r="L1083" s="5">
        <v>1550</v>
      </c>
      <c r="M1083" s="5" t="s">
        <v>923</v>
      </c>
      <c r="N1083" s="18">
        <f>_xlfn.IFNA(HLOOKUP(C1083,'Year of Experience'!$A$4:$I$6,3,FALSE),"")</f>
        <v>6</v>
      </c>
      <c r="O1083" s="5">
        <f t="shared" si="32"/>
        <v>1550</v>
      </c>
      <c r="P1083" s="5">
        <f t="shared" si="33"/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</row>
    <row r="1084" spans="1:22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2" t="s">
        <v>992</v>
      </c>
      <c r="H1084" s="2" t="s">
        <v>864</v>
      </c>
      <c r="I1084" s="2" t="s">
        <v>876</v>
      </c>
      <c r="J1084" s="5" t="s">
        <v>1086</v>
      </c>
      <c r="K1084" s="5">
        <v>4006</v>
      </c>
      <c r="L1084" s="5">
        <v>1320</v>
      </c>
      <c r="M1084" s="5" t="s">
        <v>923</v>
      </c>
      <c r="N1084" s="18">
        <f>_xlfn.IFNA(HLOOKUP(C1084,'Year of Experience'!$A$4:$I$6,3,FALSE),"")</f>
        <v>10</v>
      </c>
      <c r="O1084" s="5">
        <f t="shared" si="32"/>
        <v>2640</v>
      </c>
      <c r="P1084" s="5">
        <f t="shared" si="33"/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</row>
    <row r="1085" spans="1:22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2" t="s">
        <v>999</v>
      </c>
      <c r="H1085" s="2" t="s">
        <v>903</v>
      </c>
      <c r="I1085" s="2" t="s">
        <v>904</v>
      </c>
      <c r="J1085" s="5" t="s">
        <v>1015</v>
      </c>
      <c r="K1085" s="5">
        <v>4369</v>
      </c>
      <c r="L1085" s="5">
        <v>1245</v>
      </c>
      <c r="M1085" s="5" t="s">
        <v>918</v>
      </c>
      <c r="N1085" s="18">
        <f>_xlfn.IFNA(HLOOKUP(C1085,'Year of Experience'!$A$4:$I$6,3,FALSE),"")</f>
        <v>5</v>
      </c>
      <c r="O1085" s="5">
        <f t="shared" si="32"/>
        <v>2490</v>
      </c>
      <c r="P1085" s="5">
        <f t="shared" si="33"/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</row>
    <row r="1086" spans="1:22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2" t="s">
        <v>991</v>
      </c>
      <c r="H1086" s="2" t="s">
        <v>872</v>
      </c>
      <c r="I1086" s="2" t="s">
        <v>874</v>
      </c>
      <c r="J1086" s="5" t="s">
        <v>956</v>
      </c>
      <c r="K1086" s="5">
        <v>3112</v>
      </c>
      <c r="L1086" s="5">
        <v>1766</v>
      </c>
      <c r="M1086" s="5" t="s">
        <v>918</v>
      </c>
      <c r="N1086" s="18">
        <f>_xlfn.IFNA(HLOOKUP(C1086,'Year of Experience'!$A$4:$I$6,3,FALSE),"")</f>
        <v>4</v>
      </c>
      <c r="O1086" s="5">
        <f t="shared" si="32"/>
        <v>5298</v>
      </c>
      <c r="P1086" s="5">
        <f t="shared" si="33"/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</row>
    <row r="1087" spans="1:22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2" t="s">
        <v>999</v>
      </c>
      <c r="H1087" s="2" t="s">
        <v>903</v>
      </c>
      <c r="I1087" s="2" t="s">
        <v>904</v>
      </c>
      <c r="J1087" s="5" t="s">
        <v>1078</v>
      </c>
      <c r="K1087" s="5">
        <v>2787</v>
      </c>
      <c r="L1087" s="5">
        <v>1470</v>
      </c>
      <c r="M1087" s="5" t="s">
        <v>925</v>
      </c>
      <c r="N1087" s="18">
        <f>_xlfn.IFNA(HLOOKUP(C1087,'Year of Experience'!$A$4:$I$6,3,FALSE),"")</f>
        <v>8</v>
      </c>
      <c r="O1087" s="5">
        <f t="shared" si="32"/>
        <v>1470</v>
      </c>
      <c r="P1087" s="5">
        <f t="shared" si="33"/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</row>
    <row r="1088" spans="1:22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2" t="s">
        <v>1561</v>
      </c>
      <c r="H1088" s="2" t="s">
        <v>882</v>
      </c>
      <c r="I1088" s="2" t="s">
        <v>884</v>
      </c>
      <c r="J1088" s="5" t="s">
        <v>1095</v>
      </c>
      <c r="K1088" s="5">
        <v>2867</v>
      </c>
      <c r="L1088" s="5">
        <v>2295</v>
      </c>
      <c r="M1088" s="5" t="s">
        <v>925</v>
      </c>
      <c r="N1088" s="18">
        <f>_xlfn.IFNA(HLOOKUP(C1088,'Year of Experience'!$A$4:$I$6,3,FALSE),"")</f>
        <v>4</v>
      </c>
      <c r="O1088" s="5">
        <f t="shared" si="32"/>
        <v>2295</v>
      </c>
      <c r="P1088" s="5">
        <f t="shared" si="33"/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</row>
    <row r="1089" spans="1:22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2" t="s">
        <v>999</v>
      </c>
      <c r="H1089" s="2" t="s">
        <v>903</v>
      </c>
      <c r="I1089" s="2" t="s">
        <v>904</v>
      </c>
      <c r="J1089" s="5" t="s">
        <v>1109</v>
      </c>
      <c r="K1089" s="5">
        <v>3573</v>
      </c>
      <c r="L1089" s="5">
        <v>1857</v>
      </c>
      <c r="M1089" s="5" t="s">
        <v>918</v>
      </c>
      <c r="N1089" s="18">
        <f>_xlfn.IFNA(HLOOKUP(C1089,'Year of Experience'!$A$4:$I$6,3,FALSE),"")</f>
        <v>4</v>
      </c>
      <c r="O1089" s="5">
        <f t="shared" si="32"/>
        <v>3714</v>
      </c>
      <c r="P1089" s="5">
        <f t="shared" si="33"/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</row>
    <row r="1090" spans="1:22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2" t="s">
        <v>995</v>
      </c>
      <c r="H1090" s="2" t="s">
        <v>889</v>
      </c>
      <c r="I1090" s="2" t="s">
        <v>890</v>
      </c>
      <c r="J1090" s="5" t="s">
        <v>950</v>
      </c>
      <c r="K1090" s="5">
        <v>4849</v>
      </c>
      <c r="L1090" s="5">
        <v>2433</v>
      </c>
      <c r="M1090" s="5" t="s">
        <v>923</v>
      </c>
      <c r="N1090" s="18">
        <f>_xlfn.IFNA(HLOOKUP(C1090,'Year of Experience'!$A$4:$I$6,3,FALSE),"")</f>
        <v>5</v>
      </c>
      <c r="O1090" s="5">
        <f t="shared" si="32"/>
        <v>2433</v>
      </c>
      <c r="P1090" s="5">
        <f t="shared" si="33"/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</row>
    <row r="1091" spans="1:22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2" t="s">
        <v>997</v>
      </c>
      <c r="H1091" s="2" t="s">
        <v>896</v>
      </c>
      <c r="I1091" s="2" t="s">
        <v>897</v>
      </c>
      <c r="J1091" s="5" t="s">
        <v>1187</v>
      </c>
      <c r="K1091" s="5">
        <v>4206</v>
      </c>
      <c r="L1091" s="5">
        <v>1201</v>
      </c>
      <c r="M1091" s="5" t="s">
        <v>918</v>
      </c>
      <c r="N1091" s="18">
        <f>_xlfn.IFNA(HLOOKUP(C1091,'Year of Experience'!$A$4:$I$6,3,FALSE),"")</f>
        <v>4</v>
      </c>
      <c r="O1091" s="5">
        <f t="shared" ref="O1091:O1154" si="34">L1091*F1091</f>
        <v>2402</v>
      </c>
      <c r="P1091" s="5">
        <f t="shared" ref="P1091:P1154" si="35">K1091*F1091</f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</row>
    <row r="1092" spans="1:22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2" t="s">
        <v>990</v>
      </c>
      <c r="H1092" s="2" t="s">
        <v>868</v>
      </c>
      <c r="I1092" s="2" t="s">
        <v>870</v>
      </c>
      <c r="J1092" s="5" t="s">
        <v>1205</v>
      </c>
      <c r="K1092" s="5">
        <v>2958</v>
      </c>
      <c r="L1092" s="5">
        <v>1678</v>
      </c>
      <c r="M1092" s="5" t="s">
        <v>925</v>
      </c>
      <c r="N1092" s="18">
        <f>_xlfn.IFNA(HLOOKUP(C1092,'Year of Experience'!$A$4:$I$6,3,FALSE),"")</f>
        <v>4</v>
      </c>
      <c r="O1092" s="5">
        <f t="shared" si="34"/>
        <v>1678</v>
      </c>
      <c r="P1092" s="5">
        <f t="shared" si="35"/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</row>
    <row r="1093" spans="1:22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2" t="s">
        <v>1562</v>
      </c>
      <c r="H1093" s="2" t="s">
        <v>864</v>
      </c>
      <c r="I1093" s="2" t="s">
        <v>866</v>
      </c>
      <c r="J1093" s="5" t="s">
        <v>1053</v>
      </c>
      <c r="K1093" s="5">
        <v>4996</v>
      </c>
      <c r="L1093" s="5">
        <v>2108</v>
      </c>
      <c r="M1093" s="5" t="s">
        <v>923</v>
      </c>
      <c r="N1093" s="18">
        <f>_xlfn.IFNA(HLOOKUP(C1093,'Year of Experience'!$A$4:$I$6,3,FALSE),"")</f>
        <v>4</v>
      </c>
      <c r="O1093" s="5">
        <f t="shared" si="34"/>
        <v>2108</v>
      </c>
      <c r="P1093" s="5">
        <f t="shared" si="35"/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</row>
    <row r="1094" spans="1:22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2" t="s">
        <v>1000</v>
      </c>
      <c r="H1094" s="2" t="s">
        <v>906</v>
      </c>
      <c r="I1094" s="2" t="s">
        <v>908</v>
      </c>
      <c r="J1094" s="5" t="s">
        <v>946</v>
      </c>
      <c r="K1094" s="5">
        <v>2921</v>
      </c>
      <c r="L1094" s="5">
        <v>1786</v>
      </c>
      <c r="M1094" s="5" t="s">
        <v>920</v>
      </c>
      <c r="N1094" s="18">
        <f>_xlfn.IFNA(HLOOKUP(C1094,'Year of Experience'!$A$4:$I$6,3,FALSE),"")</f>
        <v>4</v>
      </c>
      <c r="O1094" s="5">
        <f t="shared" si="34"/>
        <v>3572</v>
      </c>
      <c r="P1094" s="5">
        <f t="shared" si="35"/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</row>
    <row r="1095" spans="1:22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2" t="s">
        <v>997</v>
      </c>
      <c r="H1095" s="2" t="s">
        <v>896</v>
      </c>
      <c r="I1095" s="2" t="s">
        <v>897</v>
      </c>
      <c r="J1095" s="5" t="s">
        <v>1146</v>
      </c>
      <c r="K1095" s="5">
        <v>4173</v>
      </c>
      <c r="L1095" s="5">
        <v>2497</v>
      </c>
      <c r="M1095" s="5" t="s">
        <v>918</v>
      </c>
      <c r="N1095" s="18" t="str">
        <f>_xlfn.IFNA(HLOOKUP(C1095,'Year of Experience'!$A$4:$I$6,3,FALSE),"")</f>
        <v/>
      </c>
      <c r="O1095" s="5">
        <f t="shared" si="34"/>
        <v>4994</v>
      </c>
      <c r="P1095" s="5">
        <f t="shared" si="35"/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</row>
    <row r="1096" spans="1:22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2" t="s">
        <v>996</v>
      </c>
      <c r="H1096" s="2" t="s">
        <v>892</v>
      </c>
      <c r="I1096" s="2" t="s">
        <v>894</v>
      </c>
      <c r="J1096" s="5" t="s">
        <v>948</v>
      </c>
      <c r="K1096" s="5">
        <v>4185</v>
      </c>
      <c r="L1096" s="5">
        <v>1204</v>
      </c>
      <c r="M1096" s="5" t="s">
        <v>923</v>
      </c>
      <c r="N1096" s="18">
        <f>_xlfn.IFNA(HLOOKUP(C1096,'Year of Experience'!$A$4:$I$6,3,FALSE),"")</f>
        <v>6</v>
      </c>
      <c r="O1096" s="5">
        <f t="shared" si="34"/>
        <v>28896</v>
      </c>
      <c r="P1096" s="5">
        <f t="shared" si="35"/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</row>
    <row r="1097" spans="1:22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2" t="s">
        <v>1002</v>
      </c>
      <c r="H1097" s="2" t="s">
        <v>914</v>
      </c>
      <c r="I1097" s="2" t="s">
        <v>915</v>
      </c>
      <c r="J1097" s="5" t="s">
        <v>1109</v>
      </c>
      <c r="K1097" s="5">
        <v>3573</v>
      </c>
      <c r="L1097" s="5">
        <v>1857</v>
      </c>
      <c r="M1097" s="5" t="s">
        <v>918</v>
      </c>
      <c r="N1097" s="18">
        <f>_xlfn.IFNA(HLOOKUP(C1097,'Year of Experience'!$A$4:$I$6,3,FALSE),"")</f>
        <v>10</v>
      </c>
      <c r="O1097" s="5">
        <f t="shared" si="34"/>
        <v>1857</v>
      </c>
      <c r="P1097" s="5">
        <f t="shared" si="35"/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</row>
    <row r="1098" spans="1:22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2" t="s">
        <v>995</v>
      </c>
      <c r="H1098" s="2" t="s">
        <v>889</v>
      </c>
      <c r="I1098" s="2" t="s">
        <v>890</v>
      </c>
      <c r="J1098" s="5" t="s">
        <v>1142</v>
      </c>
      <c r="K1098" s="5">
        <v>3094</v>
      </c>
      <c r="L1098" s="5">
        <v>2233</v>
      </c>
      <c r="M1098" s="5" t="s">
        <v>918</v>
      </c>
      <c r="N1098" s="18">
        <f>_xlfn.IFNA(HLOOKUP(C1098,'Year of Experience'!$A$4:$I$6,3,FALSE),"")</f>
        <v>4</v>
      </c>
      <c r="O1098" s="5">
        <f t="shared" si="34"/>
        <v>6699</v>
      </c>
      <c r="P1098" s="5">
        <f t="shared" si="35"/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</row>
    <row r="1099" spans="1:22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2" t="s">
        <v>995</v>
      </c>
      <c r="H1099" s="2" t="s">
        <v>889</v>
      </c>
      <c r="I1099" s="2" t="s">
        <v>890</v>
      </c>
      <c r="J1099" s="5" t="s">
        <v>983</v>
      </c>
      <c r="K1099" s="5">
        <v>4325</v>
      </c>
      <c r="L1099" s="5">
        <v>1734</v>
      </c>
      <c r="M1099" s="5" t="s">
        <v>925</v>
      </c>
      <c r="N1099" s="18">
        <f>_xlfn.IFNA(HLOOKUP(C1099,'Year of Experience'!$A$4:$I$6,3,FALSE),"")</f>
        <v>8</v>
      </c>
      <c r="O1099" s="5">
        <f t="shared" si="34"/>
        <v>1734</v>
      </c>
      <c r="P1099" s="5">
        <f t="shared" si="35"/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</row>
    <row r="1100" spans="1:22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2" t="s">
        <v>993</v>
      </c>
      <c r="H1100" s="2" t="s">
        <v>878</v>
      </c>
      <c r="I1100" s="2" t="s">
        <v>880</v>
      </c>
      <c r="J1100" s="5" t="s">
        <v>928</v>
      </c>
      <c r="K1100" s="5">
        <v>2747</v>
      </c>
      <c r="L1100" s="5">
        <v>2098</v>
      </c>
      <c r="M1100" s="5" t="s">
        <v>927</v>
      </c>
      <c r="N1100" s="18">
        <f>_xlfn.IFNA(HLOOKUP(C1100,'Year of Experience'!$A$4:$I$6,3,FALSE),"")</f>
        <v>4</v>
      </c>
      <c r="O1100" s="5">
        <f t="shared" si="34"/>
        <v>6294</v>
      </c>
      <c r="P1100" s="5">
        <f t="shared" si="35"/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</row>
    <row r="1101" spans="1:22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2" t="s">
        <v>999</v>
      </c>
      <c r="H1101" s="2" t="s">
        <v>903</v>
      </c>
      <c r="I1101" s="2" t="s">
        <v>904</v>
      </c>
      <c r="J1101" s="5" t="s">
        <v>1036</v>
      </c>
      <c r="K1101" s="5">
        <v>3025</v>
      </c>
      <c r="L1101" s="5">
        <v>1863</v>
      </c>
      <c r="M1101" s="5" t="s">
        <v>918</v>
      </c>
      <c r="N1101" s="18">
        <f>_xlfn.IFNA(HLOOKUP(C1101,'Year of Experience'!$A$4:$I$6,3,FALSE),"")</f>
        <v>4</v>
      </c>
      <c r="O1101" s="5">
        <f t="shared" si="34"/>
        <v>1863</v>
      </c>
      <c r="P1101" s="5">
        <f t="shared" si="35"/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</row>
    <row r="1102" spans="1:22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2" t="s">
        <v>999</v>
      </c>
      <c r="H1102" s="2" t="s">
        <v>903</v>
      </c>
      <c r="I1102" s="2" t="s">
        <v>904</v>
      </c>
      <c r="J1102" s="5" t="s">
        <v>1188</v>
      </c>
      <c r="K1102" s="5">
        <v>4729</v>
      </c>
      <c r="L1102" s="5">
        <v>1359</v>
      </c>
      <c r="M1102" s="5" t="s">
        <v>925</v>
      </c>
      <c r="N1102" s="18">
        <f>_xlfn.IFNA(HLOOKUP(C1102,'Year of Experience'!$A$4:$I$6,3,FALSE),"")</f>
        <v>10</v>
      </c>
      <c r="O1102" s="5">
        <f t="shared" si="34"/>
        <v>1359</v>
      </c>
      <c r="P1102" s="5">
        <f t="shared" si="35"/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</row>
    <row r="1103" spans="1:22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2" t="s">
        <v>991</v>
      </c>
      <c r="H1103" s="2" t="s">
        <v>872</v>
      </c>
      <c r="I1103" s="2" t="s">
        <v>874</v>
      </c>
      <c r="J1103" s="5" t="s">
        <v>1123</v>
      </c>
      <c r="K1103" s="5">
        <v>4927</v>
      </c>
      <c r="L1103" s="5">
        <v>2034</v>
      </c>
      <c r="M1103" s="5" t="s">
        <v>925</v>
      </c>
      <c r="N1103" s="18">
        <f>_xlfn.IFNA(HLOOKUP(C1103,'Year of Experience'!$A$4:$I$6,3,FALSE),"")</f>
        <v>4</v>
      </c>
      <c r="O1103" s="5">
        <f t="shared" si="34"/>
        <v>2034</v>
      </c>
      <c r="P1103" s="5">
        <f t="shared" si="35"/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</row>
    <row r="1104" spans="1:22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2" t="s">
        <v>1562</v>
      </c>
      <c r="H1104" s="2" t="s">
        <v>864</v>
      </c>
      <c r="I1104" s="2" t="s">
        <v>866</v>
      </c>
      <c r="J1104" s="5" t="s">
        <v>932</v>
      </c>
      <c r="K1104" s="5">
        <v>2895</v>
      </c>
      <c r="L1104" s="5">
        <v>1871</v>
      </c>
      <c r="M1104" s="5" t="s">
        <v>925</v>
      </c>
      <c r="N1104" s="18">
        <f>_xlfn.IFNA(HLOOKUP(C1104,'Year of Experience'!$A$4:$I$6,3,FALSE),"")</f>
        <v>4</v>
      </c>
      <c r="O1104" s="5">
        <f t="shared" si="34"/>
        <v>3742</v>
      </c>
      <c r="P1104" s="5">
        <f t="shared" si="35"/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</row>
    <row r="1105" spans="1:22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2" t="s">
        <v>993</v>
      </c>
      <c r="H1105" s="2" t="s">
        <v>878</v>
      </c>
      <c r="I1105" s="2" t="s">
        <v>880</v>
      </c>
      <c r="J1105" s="5" t="s">
        <v>1221</v>
      </c>
      <c r="K1105" s="5">
        <v>4711</v>
      </c>
      <c r="L1105" s="5">
        <v>1267</v>
      </c>
      <c r="M1105" s="5" t="s">
        <v>923</v>
      </c>
      <c r="N1105" s="18" t="str">
        <f>_xlfn.IFNA(HLOOKUP(C1105,'Year of Experience'!$A$4:$I$6,3,FALSE),"")</f>
        <v/>
      </c>
      <c r="O1105" s="5">
        <f t="shared" si="34"/>
        <v>1267</v>
      </c>
      <c r="P1105" s="5">
        <f t="shared" si="35"/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</row>
    <row r="1106" spans="1:22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2" t="s">
        <v>999</v>
      </c>
      <c r="H1106" s="2" t="s">
        <v>903</v>
      </c>
      <c r="I1106" s="2" t="s">
        <v>904</v>
      </c>
      <c r="J1106" s="5" t="s">
        <v>1088</v>
      </c>
      <c r="K1106" s="5">
        <v>2523</v>
      </c>
      <c r="L1106" s="5">
        <v>1665</v>
      </c>
      <c r="M1106" s="5" t="s">
        <v>918</v>
      </c>
      <c r="N1106" s="18">
        <f>_xlfn.IFNA(HLOOKUP(C1106,'Year of Experience'!$A$4:$I$6,3,FALSE),"")</f>
        <v>8</v>
      </c>
      <c r="O1106" s="5">
        <f t="shared" si="34"/>
        <v>1665</v>
      </c>
      <c r="P1106" s="5">
        <f t="shared" si="35"/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</row>
    <row r="1107" spans="1:22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2" t="s">
        <v>994</v>
      </c>
      <c r="H1107" s="2" t="s">
        <v>886</v>
      </c>
      <c r="I1107" s="2" t="s">
        <v>887</v>
      </c>
      <c r="J1107" s="5" t="s">
        <v>1224</v>
      </c>
      <c r="K1107" s="5">
        <v>4454</v>
      </c>
      <c r="L1107" s="5">
        <v>1884</v>
      </c>
      <c r="M1107" s="5" t="s">
        <v>918</v>
      </c>
      <c r="N1107" s="18" t="str">
        <f>_xlfn.IFNA(HLOOKUP(C1107,'Year of Experience'!$A$4:$I$6,3,FALSE),"")</f>
        <v/>
      </c>
      <c r="O1107" s="5">
        <f t="shared" si="34"/>
        <v>3768</v>
      </c>
      <c r="P1107" s="5">
        <f t="shared" si="35"/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</row>
    <row r="1108" spans="1:22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2" t="s">
        <v>998</v>
      </c>
      <c r="H1108" s="2" t="s">
        <v>899</v>
      </c>
      <c r="I1108" s="2" t="s">
        <v>901</v>
      </c>
      <c r="J1108" s="5" t="s">
        <v>939</v>
      </c>
      <c r="K1108" s="5">
        <v>3768</v>
      </c>
      <c r="L1108" s="5">
        <v>1353</v>
      </c>
      <c r="M1108" s="5" t="s">
        <v>918</v>
      </c>
      <c r="N1108" s="18">
        <f>_xlfn.IFNA(HLOOKUP(C1108,'Year of Experience'!$A$4:$I$6,3,FALSE),"")</f>
        <v>5</v>
      </c>
      <c r="O1108" s="5">
        <f t="shared" si="34"/>
        <v>2706</v>
      </c>
      <c r="P1108" s="5">
        <f t="shared" si="35"/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</row>
    <row r="1109" spans="1:22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2" t="s">
        <v>1562</v>
      </c>
      <c r="H1109" s="2" t="s">
        <v>864</v>
      </c>
      <c r="I1109" s="2" t="s">
        <v>866</v>
      </c>
      <c r="J1109" s="5" t="s">
        <v>969</v>
      </c>
      <c r="K1109" s="5">
        <v>2610</v>
      </c>
      <c r="L1109" s="5">
        <v>1307</v>
      </c>
      <c r="M1109" s="5" t="s">
        <v>918</v>
      </c>
      <c r="N1109" s="18">
        <f>_xlfn.IFNA(HLOOKUP(C1109,'Year of Experience'!$A$4:$I$6,3,FALSE),"")</f>
        <v>10</v>
      </c>
      <c r="O1109" s="5">
        <f t="shared" si="34"/>
        <v>2614</v>
      </c>
      <c r="P1109" s="5">
        <f t="shared" si="35"/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</row>
    <row r="1110" spans="1:22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2" t="s">
        <v>993</v>
      </c>
      <c r="H1110" s="2" t="s">
        <v>878</v>
      </c>
      <c r="I1110" s="2" t="s">
        <v>880</v>
      </c>
      <c r="J1110" s="5" t="s">
        <v>955</v>
      </c>
      <c r="K1110" s="5">
        <v>2612</v>
      </c>
      <c r="L1110" s="5">
        <v>1994</v>
      </c>
      <c r="M1110" s="5" t="s">
        <v>918</v>
      </c>
      <c r="N1110" s="18">
        <f>_xlfn.IFNA(HLOOKUP(C1110,'Year of Experience'!$A$4:$I$6,3,FALSE),"")</f>
        <v>6</v>
      </c>
      <c r="O1110" s="5">
        <f t="shared" si="34"/>
        <v>1994</v>
      </c>
      <c r="P1110" s="5">
        <f t="shared" si="35"/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</row>
    <row r="1111" spans="1:22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2" t="s">
        <v>997</v>
      </c>
      <c r="H1111" s="2" t="s">
        <v>896</v>
      </c>
      <c r="I1111" s="2" t="s">
        <v>897</v>
      </c>
      <c r="J1111" s="5" t="s">
        <v>1232</v>
      </c>
      <c r="K1111" s="5">
        <v>3514</v>
      </c>
      <c r="L1111" s="5">
        <v>1257</v>
      </c>
      <c r="M1111" s="5" t="s">
        <v>918</v>
      </c>
      <c r="N1111" s="18">
        <f>_xlfn.IFNA(HLOOKUP(C1111,'Year of Experience'!$A$4:$I$6,3,FALSE),"")</f>
        <v>10</v>
      </c>
      <c r="O1111" s="5">
        <f t="shared" si="34"/>
        <v>3771</v>
      </c>
      <c r="P1111" s="5">
        <f t="shared" si="35"/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</row>
    <row r="1112" spans="1:22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2" t="s">
        <v>1561</v>
      </c>
      <c r="H1112" s="2" t="s">
        <v>882</v>
      </c>
      <c r="I1112" s="2" t="s">
        <v>884</v>
      </c>
      <c r="J1112" s="5" t="s">
        <v>1073</v>
      </c>
      <c r="K1112" s="5">
        <v>2633</v>
      </c>
      <c r="L1112" s="5">
        <v>1742</v>
      </c>
      <c r="M1112" s="5" t="s">
        <v>923</v>
      </c>
      <c r="N1112" s="18" t="str">
        <f>_xlfn.IFNA(HLOOKUP(C1112,'Year of Experience'!$A$4:$I$6,3,FALSE),"")</f>
        <v/>
      </c>
      <c r="O1112" s="5">
        <f t="shared" si="34"/>
        <v>5226</v>
      </c>
      <c r="P1112" s="5">
        <f t="shared" si="35"/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</row>
    <row r="1113" spans="1:22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2" t="s">
        <v>1561</v>
      </c>
      <c r="H1113" s="2" t="s">
        <v>882</v>
      </c>
      <c r="I1113" s="2" t="s">
        <v>884</v>
      </c>
      <c r="J1113" s="5" t="s">
        <v>1187</v>
      </c>
      <c r="K1113" s="5">
        <v>4206</v>
      </c>
      <c r="L1113" s="5">
        <v>1201</v>
      </c>
      <c r="M1113" s="5" t="s">
        <v>918</v>
      </c>
      <c r="N1113" s="18">
        <f>_xlfn.IFNA(HLOOKUP(C1113,'Year of Experience'!$A$4:$I$6,3,FALSE),"")</f>
        <v>5</v>
      </c>
      <c r="O1113" s="5">
        <f t="shared" si="34"/>
        <v>3603</v>
      </c>
      <c r="P1113" s="5">
        <f t="shared" si="35"/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</row>
    <row r="1114" spans="1:22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2" t="s">
        <v>995</v>
      </c>
      <c r="H1114" s="2" t="s">
        <v>889</v>
      </c>
      <c r="I1114" s="2" t="s">
        <v>890</v>
      </c>
      <c r="J1114" s="5" t="s">
        <v>1031</v>
      </c>
      <c r="K1114" s="5">
        <v>2808</v>
      </c>
      <c r="L1114" s="5">
        <v>1759</v>
      </c>
      <c r="M1114" s="5" t="s">
        <v>920</v>
      </c>
      <c r="N1114" s="18">
        <f>_xlfn.IFNA(HLOOKUP(C1114,'Year of Experience'!$A$4:$I$6,3,FALSE),"")</f>
        <v>4</v>
      </c>
      <c r="O1114" s="5">
        <f t="shared" si="34"/>
        <v>42216</v>
      </c>
      <c r="P1114" s="5">
        <f t="shared" si="35"/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</row>
    <row r="1115" spans="1:22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2" t="s">
        <v>999</v>
      </c>
      <c r="H1115" s="2" t="s">
        <v>903</v>
      </c>
      <c r="I1115" s="2" t="s">
        <v>904</v>
      </c>
      <c r="J1115" s="5" t="s">
        <v>974</v>
      </c>
      <c r="K1115" s="5">
        <v>2547</v>
      </c>
      <c r="L1115" s="5">
        <v>1419</v>
      </c>
      <c r="M1115" s="5" t="s">
        <v>918</v>
      </c>
      <c r="N1115" s="18">
        <f>_xlfn.IFNA(HLOOKUP(C1115,'Year of Experience'!$A$4:$I$6,3,FALSE),"")</f>
        <v>4</v>
      </c>
      <c r="O1115" s="5">
        <f t="shared" si="34"/>
        <v>2838</v>
      </c>
      <c r="P1115" s="5">
        <f t="shared" si="35"/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</row>
    <row r="1116" spans="1:22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2" t="s">
        <v>998</v>
      </c>
      <c r="H1116" s="2" t="s">
        <v>899</v>
      </c>
      <c r="I1116" s="2" t="s">
        <v>901</v>
      </c>
      <c r="J1116" s="5" t="s">
        <v>1211</v>
      </c>
      <c r="K1116" s="5">
        <v>4050</v>
      </c>
      <c r="L1116" s="5">
        <v>1241</v>
      </c>
      <c r="M1116" s="5" t="s">
        <v>918</v>
      </c>
      <c r="N1116" s="18">
        <f>_xlfn.IFNA(HLOOKUP(C1116,'Year of Experience'!$A$4:$I$6,3,FALSE),"")</f>
        <v>4</v>
      </c>
      <c r="O1116" s="5">
        <f t="shared" si="34"/>
        <v>1241</v>
      </c>
      <c r="P1116" s="5">
        <f t="shared" si="35"/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</row>
    <row r="1117" spans="1:22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2" t="s">
        <v>999</v>
      </c>
      <c r="H1117" s="2" t="s">
        <v>903</v>
      </c>
      <c r="I1117" s="2" t="s">
        <v>904</v>
      </c>
      <c r="J1117" s="5" t="s">
        <v>1107</v>
      </c>
      <c r="K1117" s="5">
        <v>4234</v>
      </c>
      <c r="L1117" s="5">
        <v>1212</v>
      </c>
      <c r="M1117" s="5" t="s">
        <v>923</v>
      </c>
      <c r="N1117" s="18">
        <f>_xlfn.IFNA(HLOOKUP(C1117,'Year of Experience'!$A$4:$I$6,3,FALSE),"")</f>
        <v>8</v>
      </c>
      <c r="O1117" s="5">
        <f t="shared" si="34"/>
        <v>1212</v>
      </c>
      <c r="P1117" s="5">
        <f t="shared" si="35"/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</row>
    <row r="1118" spans="1:22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2" t="s">
        <v>1002</v>
      </c>
      <c r="H1118" s="2" t="s">
        <v>914</v>
      </c>
      <c r="I1118" s="2" t="s">
        <v>915</v>
      </c>
      <c r="J1118" s="5" t="s">
        <v>978</v>
      </c>
      <c r="K1118" s="5">
        <v>2787</v>
      </c>
      <c r="L1118" s="5">
        <v>2020</v>
      </c>
      <c r="M1118" s="5" t="s">
        <v>918</v>
      </c>
      <c r="N1118" s="18">
        <f>_xlfn.IFNA(HLOOKUP(C1118,'Year of Experience'!$A$4:$I$6,3,FALSE),"")</f>
        <v>10</v>
      </c>
      <c r="O1118" s="5">
        <f t="shared" si="34"/>
        <v>4040</v>
      </c>
      <c r="P1118" s="5">
        <f t="shared" si="35"/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</row>
    <row r="1119" spans="1:22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2" t="s">
        <v>1001</v>
      </c>
      <c r="H1119" s="2" t="s">
        <v>910</v>
      </c>
      <c r="I1119" s="2" t="s">
        <v>912</v>
      </c>
      <c r="J1119" s="5" t="s">
        <v>968</v>
      </c>
      <c r="K1119" s="5">
        <v>3491</v>
      </c>
      <c r="L1119" s="5">
        <v>1257</v>
      </c>
      <c r="M1119" s="5" t="s">
        <v>923</v>
      </c>
      <c r="N1119" s="18">
        <f>_xlfn.IFNA(HLOOKUP(C1119,'Year of Experience'!$A$4:$I$6,3,FALSE),"")</f>
        <v>4</v>
      </c>
      <c r="O1119" s="5">
        <f t="shared" si="34"/>
        <v>3771</v>
      </c>
      <c r="P1119" s="5">
        <f t="shared" si="35"/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</row>
    <row r="1120" spans="1:22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2" t="s">
        <v>997</v>
      </c>
      <c r="H1120" s="2" t="s">
        <v>896</v>
      </c>
      <c r="I1120" s="2" t="s">
        <v>897</v>
      </c>
      <c r="J1120" s="5" t="s">
        <v>1153</v>
      </c>
      <c r="K1120" s="5">
        <v>2902</v>
      </c>
      <c r="L1120" s="5">
        <v>1633</v>
      </c>
      <c r="M1120" s="5" t="s">
        <v>923</v>
      </c>
      <c r="N1120" s="18">
        <f>_xlfn.IFNA(HLOOKUP(C1120,'Year of Experience'!$A$4:$I$6,3,FALSE),"")</f>
        <v>5</v>
      </c>
      <c r="O1120" s="5">
        <f t="shared" si="34"/>
        <v>1633</v>
      </c>
      <c r="P1120" s="5">
        <f t="shared" si="35"/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</row>
    <row r="1121" spans="1:22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2" t="s">
        <v>992</v>
      </c>
      <c r="H1121" s="2" t="s">
        <v>864</v>
      </c>
      <c r="I1121" s="2" t="s">
        <v>876</v>
      </c>
      <c r="J1121" s="5" t="s">
        <v>1152</v>
      </c>
      <c r="K1121" s="5">
        <v>4758</v>
      </c>
      <c r="L1121" s="5">
        <v>1946</v>
      </c>
      <c r="M1121" s="5" t="s">
        <v>918</v>
      </c>
      <c r="N1121" s="18">
        <f>_xlfn.IFNA(HLOOKUP(C1121,'Year of Experience'!$A$4:$I$6,3,FALSE),"")</f>
        <v>10</v>
      </c>
      <c r="O1121" s="5">
        <f t="shared" si="34"/>
        <v>1946</v>
      </c>
      <c r="P1121" s="5">
        <f t="shared" si="35"/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</row>
    <row r="1122" spans="1:22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2" t="s">
        <v>1002</v>
      </c>
      <c r="H1122" s="2" t="s">
        <v>914</v>
      </c>
      <c r="I1122" s="2" t="s">
        <v>915</v>
      </c>
      <c r="J1122" s="5" t="s">
        <v>1107</v>
      </c>
      <c r="K1122" s="5">
        <v>4234</v>
      </c>
      <c r="L1122" s="5">
        <v>1212</v>
      </c>
      <c r="M1122" s="5" t="s">
        <v>923</v>
      </c>
      <c r="N1122" s="18">
        <f>_xlfn.IFNA(HLOOKUP(C1122,'Year of Experience'!$A$4:$I$6,3,FALSE),"")</f>
        <v>3</v>
      </c>
      <c r="O1122" s="5">
        <f t="shared" si="34"/>
        <v>2424</v>
      </c>
      <c r="P1122" s="5">
        <f t="shared" si="35"/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</row>
    <row r="1123" spans="1:22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2" t="s">
        <v>1000</v>
      </c>
      <c r="H1123" s="2" t="s">
        <v>906</v>
      </c>
      <c r="I1123" s="2" t="s">
        <v>908</v>
      </c>
      <c r="J1123" s="5" t="s">
        <v>1158</v>
      </c>
      <c r="K1123" s="5">
        <v>4079</v>
      </c>
      <c r="L1123" s="5">
        <v>1413</v>
      </c>
      <c r="M1123" s="5" t="s">
        <v>923</v>
      </c>
      <c r="N1123" s="18">
        <f>_xlfn.IFNA(HLOOKUP(C1123,'Year of Experience'!$A$4:$I$6,3,FALSE),"")</f>
        <v>4</v>
      </c>
      <c r="O1123" s="5">
        <f t="shared" si="34"/>
        <v>1413</v>
      </c>
      <c r="P1123" s="5">
        <f t="shared" si="35"/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</row>
    <row r="1124" spans="1:22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2" t="s">
        <v>996</v>
      </c>
      <c r="H1124" s="2" t="s">
        <v>892</v>
      </c>
      <c r="I1124" s="2" t="s">
        <v>894</v>
      </c>
      <c r="J1124" s="5" t="s">
        <v>1043</v>
      </c>
      <c r="K1124" s="5">
        <v>2706</v>
      </c>
      <c r="L1124" s="5">
        <v>2310</v>
      </c>
      <c r="M1124" s="5" t="s">
        <v>918</v>
      </c>
      <c r="N1124" s="18">
        <f>_xlfn.IFNA(HLOOKUP(C1124,'Year of Experience'!$A$4:$I$6,3,FALSE),"")</f>
        <v>5</v>
      </c>
      <c r="O1124" s="5">
        <f t="shared" si="34"/>
        <v>2310</v>
      </c>
      <c r="P1124" s="5">
        <f t="shared" si="35"/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</row>
    <row r="1125" spans="1:22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2" t="s">
        <v>998</v>
      </c>
      <c r="H1125" s="2" t="s">
        <v>899</v>
      </c>
      <c r="I1125" s="2" t="s">
        <v>901</v>
      </c>
      <c r="J1125" s="5" t="s">
        <v>930</v>
      </c>
      <c r="K1125" s="5">
        <v>4724</v>
      </c>
      <c r="L1125" s="5">
        <v>2467</v>
      </c>
      <c r="M1125" s="5" t="s">
        <v>918</v>
      </c>
      <c r="N1125" s="18">
        <f>_xlfn.IFNA(HLOOKUP(C1125,'Year of Experience'!$A$4:$I$6,3,FALSE),"")</f>
        <v>6</v>
      </c>
      <c r="O1125" s="5">
        <f t="shared" si="34"/>
        <v>2467</v>
      </c>
      <c r="P1125" s="5">
        <f t="shared" si="35"/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</row>
    <row r="1126" spans="1:22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2" t="s">
        <v>1000</v>
      </c>
      <c r="H1126" s="2" t="s">
        <v>906</v>
      </c>
      <c r="I1126" s="2" t="s">
        <v>908</v>
      </c>
      <c r="J1126" s="5" t="s">
        <v>1210</v>
      </c>
      <c r="K1126" s="5">
        <v>2659</v>
      </c>
      <c r="L1126" s="5">
        <v>2415</v>
      </c>
      <c r="M1126" s="5" t="s">
        <v>918</v>
      </c>
      <c r="N1126" s="18">
        <f>_xlfn.IFNA(HLOOKUP(C1126,'Year of Experience'!$A$4:$I$6,3,FALSE),"")</f>
        <v>6</v>
      </c>
      <c r="O1126" s="5">
        <f t="shared" si="34"/>
        <v>4830</v>
      </c>
      <c r="P1126" s="5">
        <f t="shared" si="35"/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</row>
    <row r="1127" spans="1:22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2" t="s">
        <v>996</v>
      </c>
      <c r="H1127" s="2" t="s">
        <v>892</v>
      </c>
      <c r="I1127" s="2" t="s">
        <v>894</v>
      </c>
      <c r="J1127" s="5" t="s">
        <v>972</v>
      </c>
      <c r="K1127" s="5">
        <v>2617</v>
      </c>
      <c r="L1127" s="5">
        <v>1736</v>
      </c>
      <c r="M1127" s="5" t="s">
        <v>925</v>
      </c>
      <c r="N1127" s="18">
        <f>_xlfn.IFNA(HLOOKUP(C1127,'Year of Experience'!$A$4:$I$6,3,FALSE),"")</f>
        <v>6</v>
      </c>
      <c r="O1127" s="5">
        <f t="shared" si="34"/>
        <v>5208</v>
      </c>
      <c r="P1127" s="5">
        <f t="shared" si="35"/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</row>
    <row r="1128" spans="1:22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2" t="s">
        <v>992</v>
      </c>
      <c r="H1128" s="2" t="s">
        <v>864</v>
      </c>
      <c r="I1128" s="2" t="s">
        <v>876</v>
      </c>
      <c r="J1128" s="5" t="s">
        <v>1156</v>
      </c>
      <c r="K1128" s="5">
        <v>2517</v>
      </c>
      <c r="L1128" s="5">
        <v>2149</v>
      </c>
      <c r="M1128" s="5" t="s">
        <v>925</v>
      </c>
      <c r="N1128" s="18">
        <f>_xlfn.IFNA(HLOOKUP(C1128,'Year of Experience'!$A$4:$I$6,3,FALSE),"")</f>
        <v>3</v>
      </c>
      <c r="O1128" s="5">
        <f t="shared" si="34"/>
        <v>2149</v>
      </c>
      <c r="P1128" s="5">
        <f t="shared" si="35"/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</row>
    <row r="1129" spans="1:22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2" t="s">
        <v>1562</v>
      </c>
      <c r="H1129" s="2" t="s">
        <v>864</v>
      </c>
      <c r="I1129" s="2" t="s">
        <v>866</v>
      </c>
      <c r="J1129" s="5" t="s">
        <v>1109</v>
      </c>
      <c r="K1129" s="5">
        <v>3573</v>
      </c>
      <c r="L1129" s="5">
        <v>1857</v>
      </c>
      <c r="M1129" s="5" t="s">
        <v>918</v>
      </c>
      <c r="N1129" s="18">
        <f>_xlfn.IFNA(HLOOKUP(C1129,'Year of Experience'!$A$4:$I$6,3,FALSE),"")</f>
        <v>4</v>
      </c>
      <c r="O1129" s="5">
        <f t="shared" si="34"/>
        <v>1857</v>
      </c>
      <c r="P1129" s="5">
        <f t="shared" si="35"/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</row>
    <row r="1130" spans="1:22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2" t="s">
        <v>990</v>
      </c>
      <c r="H1130" s="2" t="s">
        <v>868</v>
      </c>
      <c r="I1130" s="2" t="s">
        <v>870</v>
      </c>
      <c r="J1130" s="5" t="s">
        <v>1159</v>
      </c>
      <c r="K1130" s="5">
        <v>4843</v>
      </c>
      <c r="L1130" s="5">
        <v>2192</v>
      </c>
      <c r="M1130" s="5" t="s">
        <v>920</v>
      </c>
      <c r="N1130" s="18">
        <f>_xlfn.IFNA(HLOOKUP(C1130,'Year of Experience'!$A$4:$I$6,3,FALSE),"")</f>
        <v>4</v>
      </c>
      <c r="O1130" s="5">
        <f t="shared" si="34"/>
        <v>2192</v>
      </c>
      <c r="P1130" s="5">
        <f t="shared" si="35"/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</row>
    <row r="1131" spans="1:22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2" t="s">
        <v>990</v>
      </c>
      <c r="H1131" s="2" t="s">
        <v>868</v>
      </c>
      <c r="I1131" s="2" t="s">
        <v>870</v>
      </c>
      <c r="J1131" s="5" t="s">
        <v>1201</v>
      </c>
      <c r="K1131" s="5">
        <v>4841</v>
      </c>
      <c r="L1131" s="5">
        <v>1784</v>
      </c>
      <c r="M1131" s="5" t="s">
        <v>925</v>
      </c>
      <c r="N1131" s="18" t="str">
        <f>_xlfn.IFNA(HLOOKUP(C1131,'Year of Experience'!$A$4:$I$6,3,FALSE),"")</f>
        <v/>
      </c>
      <c r="O1131" s="5">
        <f t="shared" si="34"/>
        <v>3568</v>
      </c>
      <c r="P1131" s="5">
        <f t="shared" si="35"/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</row>
    <row r="1132" spans="1:22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2" t="s">
        <v>997</v>
      </c>
      <c r="H1132" s="2" t="s">
        <v>896</v>
      </c>
      <c r="I1132" s="2" t="s">
        <v>897</v>
      </c>
      <c r="J1132" s="5" t="s">
        <v>1150</v>
      </c>
      <c r="K1132" s="5">
        <v>4006</v>
      </c>
      <c r="L1132" s="5">
        <v>1898</v>
      </c>
      <c r="M1132" s="5" t="s">
        <v>918</v>
      </c>
      <c r="N1132" s="18">
        <f>_xlfn.IFNA(HLOOKUP(C1132,'Year of Experience'!$A$4:$I$6,3,FALSE),"")</f>
        <v>3</v>
      </c>
      <c r="O1132" s="5">
        <f t="shared" si="34"/>
        <v>1898</v>
      </c>
      <c r="P1132" s="5">
        <f t="shared" si="35"/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</row>
    <row r="1133" spans="1:22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2" t="s">
        <v>1000</v>
      </c>
      <c r="H1133" s="2" t="s">
        <v>906</v>
      </c>
      <c r="I1133" s="2" t="s">
        <v>908</v>
      </c>
      <c r="J1133" s="5" t="s">
        <v>937</v>
      </c>
      <c r="K1133" s="5">
        <v>2500</v>
      </c>
      <c r="L1133" s="5">
        <v>1914</v>
      </c>
      <c r="M1133" s="5" t="s">
        <v>931</v>
      </c>
      <c r="N1133" s="18">
        <f>_xlfn.IFNA(HLOOKUP(C1133,'Year of Experience'!$A$4:$I$6,3,FALSE),"")</f>
        <v>4</v>
      </c>
      <c r="O1133" s="5">
        <f t="shared" si="34"/>
        <v>3828</v>
      </c>
      <c r="P1133" s="5">
        <f t="shared" si="35"/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</row>
    <row r="1134" spans="1:22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2" t="s">
        <v>997</v>
      </c>
      <c r="H1134" s="2" t="s">
        <v>896</v>
      </c>
      <c r="I1134" s="2" t="s">
        <v>897</v>
      </c>
      <c r="J1134" s="5" t="s">
        <v>1183</v>
      </c>
      <c r="K1134" s="5">
        <v>4874</v>
      </c>
      <c r="L1134" s="5">
        <v>1503</v>
      </c>
      <c r="M1134" s="5" t="s">
        <v>918</v>
      </c>
      <c r="N1134" s="18">
        <f>_xlfn.IFNA(HLOOKUP(C1134,'Year of Experience'!$A$4:$I$6,3,FALSE),"")</f>
        <v>4</v>
      </c>
      <c r="O1134" s="5">
        <f t="shared" si="34"/>
        <v>4509</v>
      </c>
      <c r="P1134" s="5">
        <f t="shared" si="35"/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</row>
    <row r="1135" spans="1:22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2" t="s">
        <v>1561</v>
      </c>
      <c r="H1135" s="2" t="s">
        <v>882</v>
      </c>
      <c r="I1135" s="2" t="s">
        <v>884</v>
      </c>
      <c r="J1135" s="5" t="s">
        <v>1195</v>
      </c>
      <c r="K1135" s="5">
        <v>3034</v>
      </c>
      <c r="L1135" s="5">
        <v>2312</v>
      </c>
      <c r="M1135" s="5" t="s">
        <v>918</v>
      </c>
      <c r="N1135" s="18">
        <f>_xlfn.IFNA(HLOOKUP(C1135,'Year of Experience'!$A$4:$I$6,3,FALSE),"")</f>
        <v>10</v>
      </c>
      <c r="O1135" s="5">
        <f t="shared" si="34"/>
        <v>2312</v>
      </c>
      <c r="P1135" s="5">
        <f t="shared" si="35"/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</row>
    <row r="1136" spans="1:22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2" t="s">
        <v>991</v>
      </c>
      <c r="H1136" s="2" t="s">
        <v>872</v>
      </c>
      <c r="I1136" s="2" t="s">
        <v>874</v>
      </c>
      <c r="J1136" s="5" t="s">
        <v>1035</v>
      </c>
      <c r="K1136" s="5">
        <v>4262</v>
      </c>
      <c r="L1136" s="5">
        <v>2486</v>
      </c>
      <c r="M1136" s="5" t="s">
        <v>918</v>
      </c>
      <c r="N1136" s="18">
        <f>_xlfn.IFNA(HLOOKUP(C1136,'Year of Experience'!$A$4:$I$6,3,FALSE),"")</f>
        <v>5</v>
      </c>
      <c r="O1136" s="5">
        <f t="shared" si="34"/>
        <v>2486</v>
      </c>
      <c r="P1136" s="5">
        <f t="shared" si="35"/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</row>
    <row r="1137" spans="1:22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2" t="s">
        <v>1561</v>
      </c>
      <c r="H1137" s="2" t="s">
        <v>882</v>
      </c>
      <c r="I1137" s="2" t="s">
        <v>884</v>
      </c>
      <c r="J1137" s="5" t="s">
        <v>936</v>
      </c>
      <c r="K1137" s="5">
        <v>4481</v>
      </c>
      <c r="L1137" s="5">
        <v>2114</v>
      </c>
      <c r="M1137" s="5" t="s">
        <v>918</v>
      </c>
      <c r="N1137" s="18">
        <f>_xlfn.IFNA(HLOOKUP(C1137,'Year of Experience'!$A$4:$I$6,3,FALSE),"")</f>
        <v>6</v>
      </c>
      <c r="O1137" s="5">
        <f t="shared" si="34"/>
        <v>2114</v>
      </c>
      <c r="P1137" s="5">
        <f t="shared" si="35"/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</row>
    <row r="1138" spans="1:22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2" t="s">
        <v>991</v>
      </c>
      <c r="H1138" s="2" t="s">
        <v>872</v>
      </c>
      <c r="I1138" s="2" t="s">
        <v>874</v>
      </c>
      <c r="J1138" s="5" t="s">
        <v>955</v>
      </c>
      <c r="K1138" s="5">
        <v>2612</v>
      </c>
      <c r="L1138" s="5">
        <v>1994</v>
      </c>
      <c r="M1138" s="5" t="s">
        <v>918</v>
      </c>
      <c r="N1138" s="18">
        <f>_xlfn.IFNA(HLOOKUP(C1138,'Year of Experience'!$A$4:$I$6,3,FALSE),"")</f>
        <v>4</v>
      </c>
      <c r="O1138" s="5">
        <f t="shared" si="34"/>
        <v>3988</v>
      </c>
      <c r="P1138" s="5">
        <f t="shared" si="35"/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</row>
    <row r="1139" spans="1:22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2" t="s">
        <v>991</v>
      </c>
      <c r="H1139" s="2" t="s">
        <v>872</v>
      </c>
      <c r="I1139" s="2" t="s">
        <v>874</v>
      </c>
      <c r="J1139" s="5" t="s">
        <v>1007</v>
      </c>
      <c r="K1139" s="5">
        <v>3330</v>
      </c>
      <c r="L1139" s="5">
        <v>1819</v>
      </c>
      <c r="M1139" s="5" t="s">
        <v>918</v>
      </c>
      <c r="N1139" s="18">
        <f>_xlfn.IFNA(HLOOKUP(C1139,'Year of Experience'!$A$4:$I$6,3,FALSE),"")</f>
        <v>3</v>
      </c>
      <c r="O1139" s="5">
        <f t="shared" si="34"/>
        <v>3638</v>
      </c>
      <c r="P1139" s="5">
        <f t="shared" si="35"/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</row>
    <row r="1140" spans="1:22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2" t="s">
        <v>997</v>
      </c>
      <c r="H1140" s="2" t="s">
        <v>896</v>
      </c>
      <c r="I1140" s="2" t="s">
        <v>897</v>
      </c>
      <c r="J1140" s="5" t="s">
        <v>964</v>
      </c>
      <c r="K1140" s="5">
        <v>3454</v>
      </c>
      <c r="L1140" s="5">
        <v>1525</v>
      </c>
      <c r="M1140" s="5" t="s">
        <v>918</v>
      </c>
      <c r="N1140" s="18">
        <f>_xlfn.IFNA(HLOOKUP(C1140,'Year of Experience'!$A$4:$I$6,3,FALSE),"")</f>
        <v>6</v>
      </c>
      <c r="O1140" s="5">
        <f t="shared" si="34"/>
        <v>1525</v>
      </c>
      <c r="P1140" s="5">
        <f t="shared" si="35"/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</row>
    <row r="1141" spans="1:22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2" t="s">
        <v>998</v>
      </c>
      <c r="H1141" s="2" t="s">
        <v>899</v>
      </c>
      <c r="I1141" s="2" t="s">
        <v>901</v>
      </c>
      <c r="J1141" s="5" t="s">
        <v>1065</v>
      </c>
      <c r="K1141" s="5">
        <v>4239</v>
      </c>
      <c r="L1141" s="5">
        <v>2267</v>
      </c>
      <c r="M1141" s="5" t="s">
        <v>918</v>
      </c>
      <c r="N1141" s="18">
        <f>_xlfn.IFNA(HLOOKUP(C1141,'Year of Experience'!$A$4:$I$6,3,FALSE),"")</f>
        <v>8</v>
      </c>
      <c r="O1141" s="5">
        <f t="shared" si="34"/>
        <v>2267</v>
      </c>
      <c r="P1141" s="5">
        <f t="shared" si="35"/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</row>
    <row r="1142" spans="1:22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2" t="s">
        <v>993</v>
      </c>
      <c r="H1142" s="2" t="s">
        <v>878</v>
      </c>
      <c r="I1142" s="2" t="s">
        <v>880</v>
      </c>
      <c r="J1142" s="5" t="s">
        <v>1137</v>
      </c>
      <c r="K1142" s="5">
        <v>3580</v>
      </c>
      <c r="L1142" s="5">
        <v>2012</v>
      </c>
      <c r="M1142" s="5" t="s">
        <v>925</v>
      </c>
      <c r="N1142" s="18">
        <f>_xlfn.IFNA(HLOOKUP(C1142,'Year of Experience'!$A$4:$I$6,3,FALSE),"")</f>
        <v>8</v>
      </c>
      <c r="O1142" s="5">
        <f t="shared" si="34"/>
        <v>6036</v>
      </c>
      <c r="P1142" s="5">
        <f t="shared" si="35"/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</row>
    <row r="1143" spans="1:22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2" t="s">
        <v>1562</v>
      </c>
      <c r="H1143" s="2" t="s">
        <v>864</v>
      </c>
      <c r="I1143" s="2" t="s">
        <v>866</v>
      </c>
      <c r="J1143" s="5" t="s">
        <v>946</v>
      </c>
      <c r="K1143" s="5">
        <v>2921</v>
      </c>
      <c r="L1143" s="5">
        <v>1786</v>
      </c>
      <c r="M1143" s="5" t="s">
        <v>920</v>
      </c>
      <c r="N1143" s="18">
        <f>_xlfn.IFNA(HLOOKUP(C1143,'Year of Experience'!$A$4:$I$6,3,FALSE),"")</f>
        <v>6</v>
      </c>
      <c r="O1143" s="5">
        <f t="shared" si="34"/>
        <v>5358</v>
      </c>
      <c r="P1143" s="5">
        <f t="shared" si="35"/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</row>
    <row r="1144" spans="1:22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2" t="s">
        <v>995</v>
      </c>
      <c r="H1144" s="2" t="s">
        <v>889</v>
      </c>
      <c r="I1144" s="2" t="s">
        <v>890</v>
      </c>
      <c r="J1144" s="5" t="s">
        <v>1107</v>
      </c>
      <c r="K1144" s="5">
        <v>4234</v>
      </c>
      <c r="L1144" s="5">
        <v>1212</v>
      </c>
      <c r="M1144" s="5" t="s">
        <v>923</v>
      </c>
      <c r="N1144" s="18">
        <f>_xlfn.IFNA(HLOOKUP(C1144,'Year of Experience'!$A$4:$I$6,3,FALSE),"")</f>
        <v>5</v>
      </c>
      <c r="O1144" s="5">
        <f t="shared" si="34"/>
        <v>1212</v>
      </c>
      <c r="P1144" s="5">
        <f t="shared" si="35"/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</row>
    <row r="1145" spans="1:22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2" t="s">
        <v>999</v>
      </c>
      <c r="H1145" s="2" t="s">
        <v>903</v>
      </c>
      <c r="I1145" s="2" t="s">
        <v>904</v>
      </c>
      <c r="J1145" s="5" t="s">
        <v>1191</v>
      </c>
      <c r="K1145" s="5">
        <v>4283</v>
      </c>
      <c r="L1145" s="5">
        <v>1658</v>
      </c>
      <c r="M1145" s="5" t="s">
        <v>923</v>
      </c>
      <c r="N1145" s="18">
        <f>_xlfn.IFNA(HLOOKUP(C1145,'Year of Experience'!$A$4:$I$6,3,FALSE),"")</f>
        <v>6</v>
      </c>
      <c r="O1145" s="5">
        <f t="shared" si="34"/>
        <v>1658</v>
      </c>
      <c r="P1145" s="5">
        <f t="shared" si="35"/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</row>
    <row r="1146" spans="1:22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2" t="s">
        <v>999</v>
      </c>
      <c r="H1146" s="2" t="s">
        <v>903</v>
      </c>
      <c r="I1146" s="2" t="s">
        <v>904</v>
      </c>
      <c r="J1146" s="5" t="s">
        <v>1020</v>
      </c>
      <c r="K1146" s="5">
        <v>4477</v>
      </c>
      <c r="L1146" s="5">
        <v>1589</v>
      </c>
      <c r="M1146" s="5" t="s">
        <v>918</v>
      </c>
      <c r="N1146" s="18">
        <f>_xlfn.IFNA(HLOOKUP(C1146,'Year of Experience'!$A$4:$I$6,3,FALSE),"")</f>
        <v>8</v>
      </c>
      <c r="O1146" s="5">
        <f t="shared" si="34"/>
        <v>1589</v>
      </c>
      <c r="P1146" s="5">
        <f t="shared" si="35"/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</row>
    <row r="1147" spans="1:22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2" t="s">
        <v>995</v>
      </c>
      <c r="H1147" s="2" t="s">
        <v>889</v>
      </c>
      <c r="I1147" s="2" t="s">
        <v>890</v>
      </c>
      <c r="J1147" s="5" t="s">
        <v>1066</v>
      </c>
      <c r="K1147" s="5">
        <v>4220</v>
      </c>
      <c r="L1147" s="5">
        <v>1635</v>
      </c>
      <c r="M1147" s="5" t="s">
        <v>918</v>
      </c>
      <c r="N1147" s="18">
        <f>_xlfn.IFNA(HLOOKUP(C1147,'Year of Experience'!$A$4:$I$6,3,FALSE),"")</f>
        <v>3</v>
      </c>
      <c r="O1147" s="5">
        <f t="shared" si="34"/>
        <v>1635</v>
      </c>
      <c r="P1147" s="5">
        <f t="shared" si="35"/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</row>
    <row r="1148" spans="1:22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2" t="s">
        <v>993</v>
      </c>
      <c r="H1148" s="2" t="s">
        <v>878</v>
      </c>
      <c r="I1148" s="2" t="s">
        <v>880</v>
      </c>
      <c r="J1148" s="5" t="s">
        <v>1096</v>
      </c>
      <c r="K1148" s="5">
        <v>4741</v>
      </c>
      <c r="L1148" s="5">
        <v>1849</v>
      </c>
      <c r="M1148" s="5" t="s">
        <v>923</v>
      </c>
      <c r="N1148" s="18">
        <f>_xlfn.IFNA(HLOOKUP(C1148,'Year of Experience'!$A$4:$I$6,3,FALSE),"")</f>
        <v>8</v>
      </c>
      <c r="O1148" s="5">
        <f t="shared" si="34"/>
        <v>1849</v>
      </c>
      <c r="P1148" s="5">
        <f t="shared" si="35"/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</row>
    <row r="1149" spans="1:22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2" t="s">
        <v>1000</v>
      </c>
      <c r="H1149" s="2" t="s">
        <v>906</v>
      </c>
      <c r="I1149" s="2" t="s">
        <v>908</v>
      </c>
      <c r="J1149" s="5" t="s">
        <v>1206</v>
      </c>
      <c r="K1149" s="5">
        <v>4218</v>
      </c>
      <c r="L1149" s="5">
        <v>2421</v>
      </c>
      <c r="M1149" s="5" t="s">
        <v>918</v>
      </c>
      <c r="N1149" s="18" t="str">
        <f>_xlfn.IFNA(HLOOKUP(C1149,'Year of Experience'!$A$4:$I$6,3,FALSE),"")</f>
        <v/>
      </c>
      <c r="O1149" s="5">
        <f t="shared" si="34"/>
        <v>7263</v>
      </c>
      <c r="P1149" s="5">
        <f t="shared" si="35"/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</row>
    <row r="1150" spans="1:22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2" t="s">
        <v>990</v>
      </c>
      <c r="H1150" s="2" t="s">
        <v>868</v>
      </c>
      <c r="I1150" s="2" t="s">
        <v>870</v>
      </c>
      <c r="J1150" s="5" t="s">
        <v>1183</v>
      </c>
      <c r="K1150" s="5">
        <v>4874</v>
      </c>
      <c r="L1150" s="5">
        <v>1503</v>
      </c>
      <c r="M1150" s="5" t="s">
        <v>918</v>
      </c>
      <c r="N1150" s="18">
        <f>_xlfn.IFNA(HLOOKUP(C1150,'Year of Experience'!$A$4:$I$6,3,FALSE),"")</f>
        <v>4</v>
      </c>
      <c r="O1150" s="5">
        <f t="shared" si="34"/>
        <v>36072</v>
      </c>
      <c r="P1150" s="5">
        <f t="shared" si="35"/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</row>
    <row r="1151" spans="1:22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2" t="s">
        <v>999</v>
      </c>
      <c r="H1151" s="2" t="s">
        <v>903</v>
      </c>
      <c r="I1151" s="2" t="s">
        <v>904</v>
      </c>
      <c r="J1151" s="5" t="s">
        <v>1059</v>
      </c>
      <c r="K1151" s="5">
        <v>3645</v>
      </c>
      <c r="L1151" s="5">
        <v>2466</v>
      </c>
      <c r="M1151" s="5" t="s">
        <v>925</v>
      </c>
      <c r="N1151" s="18">
        <f>_xlfn.IFNA(HLOOKUP(C1151,'Year of Experience'!$A$4:$I$6,3,FALSE),"")</f>
        <v>10</v>
      </c>
      <c r="O1151" s="5">
        <f t="shared" si="34"/>
        <v>2466</v>
      </c>
      <c r="P1151" s="5">
        <f t="shared" si="35"/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</row>
    <row r="1152" spans="1:22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2" t="s">
        <v>1001</v>
      </c>
      <c r="H1152" s="2" t="s">
        <v>910</v>
      </c>
      <c r="I1152" s="2" t="s">
        <v>912</v>
      </c>
      <c r="J1152" s="5" t="s">
        <v>1187</v>
      </c>
      <c r="K1152" s="5">
        <v>4206</v>
      </c>
      <c r="L1152" s="5">
        <v>1201</v>
      </c>
      <c r="M1152" s="5" t="s">
        <v>918</v>
      </c>
      <c r="N1152" s="18" t="str">
        <f>_xlfn.IFNA(HLOOKUP(C1152,'Year of Experience'!$A$4:$I$6,3,FALSE),"")</f>
        <v/>
      </c>
      <c r="O1152" s="5">
        <f t="shared" si="34"/>
        <v>2402</v>
      </c>
      <c r="P1152" s="5">
        <f t="shared" si="35"/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</row>
    <row r="1153" spans="1:22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2" t="s">
        <v>995</v>
      </c>
      <c r="H1153" s="2" t="s">
        <v>889</v>
      </c>
      <c r="I1153" s="2" t="s">
        <v>890</v>
      </c>
      <c r="J1153" s="5" t="s">
        <v>966</v>
      </c>
      <c r="K1153" s="5">
        <v>3642</v>
      </c>
      <c r="L1153" s="5">
        <v>1705</v>
      </c>
      <c r="M1153" s="5" t="s">
        <v>918</v>
      </c>
      <c r="N1153" s="18">
        <f>_xlfn.IFNA(HLOOKUP(C1153,'Year of Experience'!$A$4:$I$6,3,FALSE),"")</f>
        <v>3</v>
      </c>
      <c r="O1153" s="5">
        <f t="shared" si="34"/>
        <v>3410</v>
      </c>
      <c r="P1153" s="5">
        <f t="shared" si="35"/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</row>
    <row r="1154" spans="1:22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2" t="s">
        <v>990</v>
      </c>
      <c r="H1154" s="2" t="s">
        <v>868</v>
      </c>
      <c r="I1154" s="2" t="s">
        <v>870</v>
      </c>
      <c r="J1154" s="5" t="s">
        <v>1226</v>
      </c>
      <c r="K1154" s="5">
        <v>3994</v>
      </c>
      <c r="L1154" s="5">
        <v>1799</v>
      </c>
      <c r="M1154" s="5" t="s">
        <v>918</v>
      </c>
      <c r="N1154" s="18">
        <f>_xlfn.IFNA(HLOOKUP(C1154,'Year of Experience'!$A$4:$I$6,3,FALSE),"")</f>
        <v>4</v>
      </c>
      <c r="O1154" s="5">
        <f t="shared" si="34"/>
        <v>3598</v>
      </c>
      <c r="P1154" s="5">
        <f t="shared" si="35"/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</row>
    <row r="1155" spans="1:22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2" t="s">
        <v>998</v>
      </c>
      <c r="H1155" s="2" t="s">
        <v>899</v>
      </c>
      <c r="I1155" s="2" t="s">
        <v>901</v>
      </c>
      <c r="J1155" s="5" t="s">
        <v>1094</v>
      </c>
      <c r="K1155" s="5">
        <v>3463</v>
      </c>
      <c r="L1155" s="5">
        <v>1964</v>
      </c>
      <c r="M1155" s="5" t="s">
        <v>925</v>
      </c>
      <c r="N1155" s="18">
        <f>_xlfn.IFNA(HLOOKUP(C1155,'Year of Experience'!$A$4:$I$6,3,FALSE),"")</f>
        <v>8</v>
      </c>
      <c r="O1155" s="5">
        <f t="shared" ref="O1155:O1218" si="36">L1155*F1155</f>
        <v>1964</v>
      </c>
      <c r="P1155" s="5">
        <f t="shared" ref="P1155:P1218" si="37">K1155*F1155</f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</row>
    <row r="1156" spans="1:22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2" t="s">
        <v>997</v>
      </c>
      <c r="H1156" s="2" t="s">
        <v>896</v>
      </c>
      <c r="I1156" s="2" t="s">
        <v>897</v>
      </c>
      <c r="J1156" s="5" t="s">
        <v>1064</v>
      </c>
      <c r="K1156" s="5">
        <v>2645</v>
      </c>
      <c r="L1156" s="5">
        <v>1547</v>
      </c>
      <c r="M1156" s="5" t="s">
        <v>923</v>
      </c>
      <c r="N1156" s="18">
        <f>_xlfn.IFNA(HLOOKUP(C1156,'Year of Experience'!$A$4:$I$6,3,FALSE),"")</f>
        <v>4</v>
      </c>
      <c r="O1156" s="5">
        <f t="shared" si="36"/>
        <v>4641</v>
      </c>
      <c r="P1156" s="5">
        <f t="shared" si="37"/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</row>
    <row r="1157" spans="1:22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2" t="s">
        <v>1561</v>
      </c>
      <c r="H1157" s="2" t="s">
        <v>882</v>
      </c>
      <c r="I1157" s="2" t="s">
        <v>884</v>
      </c>
      <c r="J1157" s="5" t="s">
        <v>1189</v>
      </c>
      <c r="K1157" s="5">
        <v>4476</v>
      </c>
      <c r="L1157" s="5">
        <v>2494</v>
      </c>
      <c r="M1157" s="5" t="s">
        <v>918</v>
      </c>
      <c r="N1157" s="18">
        <f>_xlfn.IFNA(HLOOKUP(C1157,'Year of Experience'!$A$4:$I$6,3,FALSE),"")</f>
        <v>5</v>
      </c>
      <c r="O1157" s="5">
        <f t="shared" si="36"/>
        <v>2494</v>
      </c>
      <c r="P1157" s="5">
        <f t="shared" si="37"/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</row>
    <row r="1158" spans="1:22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2" t="s">
        <v>1001</v>
      </c>
      <c r="H1158" s="2" t="s">
        <v>910</v>
      </c>
      <c r="I1158" s="2" t="s">
        <v>912</v>
      </c>
      <c r="J1158" s="5" t="s">
        <v>1193</v>
      </c>
      <c r="K1158" s="5">
        <v>4799</v>
      </c>
      <c r="L1158" s="5">
        <v>1978</v>
      </c>
      <c r="M1158" s="5" t="s">
        <v>920</v>
      </c>
      <c r="N1158" s="18">
        <f>_xlfn.IFNA(HLOOKUP(C1158,'Year of Experience'!$A$4:$I$6,3,FALSE),"")</f>
        <v>10</v>
      </c>
      <c r="O1158" s="5">
        <f t="shared" si="36"/>
        <v>1978</v>
      </c>
      <c r="P1158" s="5">
        <f t="shared" si="37"/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</row>
    <row r="1159" spans="1:22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2" t="s">
        <v>995</v>
      </c>
      <c r="H1159" s="2" t="s">
        <v>889</v>
      </c>
      <c r="I1159" s="2" t="s">
        <v>890</v>
      </c>
      <c r="J1159" s="5" t="s">
        <v>932</v>
      </c>
      <c r="K1159" s="5">
        <v>2895</v>
      </c>
      <c r="L1159" s="5">
        <v>1871</v>
      </c>
      <c r="M1159" s="5" t="s">
        <v>925</v>
      </c>
      <c r="N1159" s="18">
        <f>_xlfn.IFNA(HLOOKUP(C1159,'Year of Experience'!$A$4:$I$6,3,FALSE),"")</f>
        <v>6</v>
      </c>
      <c r="O1159" s="5">
        <f t="shared" si="36"/>
        <v>1871</v>
      </c>
      <c r="P1159" s="5">
        <f t="shared" si="37"/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</row>
    <row r="1160" spans="1:22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2" t="s">
        <v>993</v>
      </c>
      <c r="H1160" s="2" t="s">
        <v>878</v>
      </c>
      <c r="I1160" s="2" t="s">
        <v>880</v>
      </c>
      <c r="J1160" s="5" t="s">
        <v>1034</v>
      </c>
      <c r="K1160" s="5">
        <v>4914</v>
      </c>
      <c r="L1160" s="5">
        <v>1632</v>
      </c>
      <c r="M1160" s="5" t="s">
        <v>923</v>
      </c>
      <c r="N1160" s="18">
        <f>_xlfn.IFNA(HLOOKUP(C1160,'Year of Experience'!$A$4:$I$6,3,FALSE),"")</f>
        <v>6</v>
      </c>
      <c r="O1160" s="5">
        <f t="shared" si="36"/>
        <v>1632</v>
      </c>
      <c r="P1160" s="5">
        <f t="shared" si="37"/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</row>
    <row r="1161" spans="1:22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2" t="s">
        <v>1000</v>
      </c>
      <c r="H1161" s="2" t="s">
        <v>906</v>
      </c>
      <c r="I1161" s="2" t="s">
        <v>908</v>
      </c>
      <c r="J1161" s="5" t="s">
        <v>1118</v>
      </c>
      <c r="K1161" s="5">
        <v>4003</v>
      </c>
      <c r="L1161" s="5">
        <v>2255</v>
      </c>
      <c r="M1161" s="5" t="s">
        <v>918</v>
      </c>
      <c r="N1161" s="18">
        <f>_xlfn.IFNA(HLOOKUP(C1161,'Year of Experience'!$A$4:$I$6,3,FALSE),"")</f>
        <v>8</v>
      </c>
      <c r="O1161" s="5">
        <f t="shared" si="36"/>
        <v>4510</v>
      </c>
      <c r="P1161" s="5">
        <f t="shared" si="37"/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</row>
    <row r="1162" spans="1:22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2" t="s">
        <v>1000</v>
      </c>
      <c r="H1162" s="2" t="s">
        <v>906</v>
      </c>
      <c r="I1162" s="2" t="s">
        <v>908</v>
      </c>
      <c r="J1162" s="5" t="s">
        <v>1233</v>
      </c>
      <c r="K1162" s="5">
        <v>4548</v>
      </c>
      <c r="L1162" s="5">
        <v>1983</v>
      </c>
      <c r="M1162" s="5" t="s">
        <v>923</v>
      </c>
      <c r="N1162" s="18">
        <f>_xlfn.IFNA(HLOOKUP(C1162,'Year of Experience'!$A$4:$I$6,3,FALSE),"")</f>
        <v>10</v>
      </c>
      <c r="O1162" s="5">
        <f t="shared" si="36"/>
        <v>95184</v>
      </c>
      <c r="P1162" s="5">
        <f t="shared" si="37"/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</row>
    <row r="1163" spans="1:22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2" t="s">
        <v>1000</v>
      </c>
      <c r="H1163" s="2" t="s">
        <v>906</v>
      </c>
      <c r="I1163" s="2" t="s">
        <v>908</v>
      </c>
      <c r="J1163" s="5" t="s">
        <v>1233</v>
      </c>
      <c r="K1163" s="5">
        <v>4548</v>
      </c>
      <c r="L1163" s="5">
        <v>1983</v>
      </c>
      <c r="M1163" s="5" t="s">
        <v>923</v>
      </c>
      <c r="N1163" s="18">
        <f>_xlfn.IFNA(HLOOKUP(C1163,'Year of Experience'!$A$4:$I$6,3,FALSE),"")</f>
        <v>10</v>
      </c>
      <c r="O1163" s="5">
        <f t="shared" si="36"/>
        <v>95184</v>
      </c>
      <c r="P1163" s="5">
        <f t="shared" si="37"/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</row>
    <row r="1164" spans="1:22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2" t="s">
        <v>995</v>
      </c>
      <c r="H1164" s="2" t="s">
        <v>889</v>
      </c>
      <c r="I1164" s="2" t="s">
        <v>890</v>
      </c>
      <c r="J1164" s="5" t="s">
        <v>1189</v>
      </c>
      <c r="K1164" s="5">
        <v>4476</v>
      </c>
      <c r="L1164" s="5">
        <v>2494</v>
      </c>
      <c r="M1164" s="5" t="s">
        <v>918</v>
      </c>
      <c r="N1164" s="18">
        <f>_xlfn.IFNA(HLOOKUP(C1164,'Year of Experience'!$A$4:$I$6,3,FALSE),"")</f>
        <v>10</v>
      </c>
      <c r="O1164" s="5">
        <f t="shared" si="36"/>
        <v>2494</v>
      </c>
      <c r="P1164" s="5">
        <f t="shared" si="37"/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</row>
    <row r="1165" spans="1:22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2" t="s">
        <v>992</v>
      </c>
      <c r="H1165" s="2" t="s">
        <v>864</v>
      </c>
      <c r="I1165" s="2" t="s">
        <v>876</v>
      </c>
      <c r="J1165" s="5" t="s">
        <v>1170</v>
      </c>
      <c r="K1165" s="5">
        <v>2509</v>
      </c>
      <c r="L1165" s="5">
        <v>1452</v>
      </c>
      <c r="M1165" s="5" t="s">
        <v>918</v>
      </c>
      <c r="N1165" s="18">
        <f>_xlfn.IFNA(HLOOKUP(C1165,'Year of Experience'!$A$4:$I$6,3,FALSE),"")</f>
        <v>10</v>
      </c>
      <c r="O1165" s="5">
        <f t="shared" si="36"/>
        <v>2904</v>
      </c>
      <c r="P1165" s="5">
        <f t="shared" si="37"/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</row>
    <row r="1166" spans="1:22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2" t="s">
        <v>1562</v>
      </c>
      <c r="H1166" s="2" t="s">
        <v>864</v>
      </c>
      <c r="I1166" s="2" t="s">
        <v>866</v>
      </c>
      <c r="J1166" s="5" t="s">
        <v>951</v>
      </c>
      <c r="K1166" s="5">
        <v>4610</v>
      </c>
      <c r="L1166" s="5">
        <v>2176</v>
      </c>
      <c r="M1166" s="5" t="s">
        <v>918</v>
      </c>
      <c r="N1166" s="18">
        <f>_xlfn.IFNA(HLOOKUP(C1166,'Year of Experience'!$A$4:$I$6,3,FALSE),"")</f>
        <v>6</v>
      </c>
      <c r="O1166" s="5">
        <f t="shared" si="36"/>
        <v>2176</v>
      </c>
      <c r="P1166" s="5">
        <f t="shared" si="37"/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</row>
    <row r="1167" spans="1:22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2" t="s">
        <v>991</v>
      </c>
      <c r="H1167" s="2" t="s">
        <v>872</v>
      </c>
      <c r="I1167" s="2" t="s">
        <v>874</v>
      </c>
      <c r="J1167" s="5" t="s">
        <v>1163</v>
      </c>
      <c r="K1167" s="5">
        <v>4574</v>
      </c>
      <c r="L1167" s="5">
        <v>2068</v>
      </c>
      <c r="M1167" s="5" t="s">
        <v>918</v>
      </c>
      <c r="N1167" s="18">
        <f>_xlfn.IFNA(HLOOKUP(C1167,'Year of Experience'!$A$4:$I$6,3,FALSE),"")</f>
        <v>6</v>
      </c>
      <c r="O1167" s="5">
        <f t="shared" si="36"/>
        <v>6204</v>
      </c>
      <c r="P1167" s="5">
        <f t="shared" si="37"/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</row>
    <row r="1168" spans="1:22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2" t="s">
        <v>997</v>
      </c>
      <c r="H1168" s="2" t="s">
        <v>896</v>
      </c>
      <c r="I1168" s="2" t="s">
        <v>897</v>
      </c>
      <c r="J1168" s="5" t="s">
        <v>1214</v>
      </c>
      <c r="K1168" s="5">
        <v>4309</v>
      </c>
      <c r="L1168" s="5">
        <v>1779</v>
      </c>
      <c r="M1168" s="5" t="s">
        <v>918</v>
      </c>
      <c r="N1168" s="18">
        <f>_xlfn.IFNA(HLOOKUP(C1168,'Year of Experience'!$A$4:$I$6,3,FALSE),"")</f>
        <v>3</v>
      </c>
      <c r="O1168" s="5">
        <f t="shared" si="36"/>
        <v>1779</v>
      </c>
      <c r="P1168" s="5">
        <f t="shared" si="37"/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</row>
    <row r="1169" spans="1:22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2" t="s">
        <v>993</v>
      </c>
      <c r="H1169" s="2" t="s">
        <v>878</v>
      </c>
      <c r="I1169" s="2" t="s">
        <v>880</v>
      </c>
      <c r="J1169" s="5" t="s">
        <v>1036</v>
      </c>
      <c r="K1169" s="5">
        <v>3025</v>
      </c>
      <c r="L1169" s="5">
        <v>1863</v>
      </c>
      <c r="M1169" s="5" t="s">
        <v>918</v>
      </c>
      <c r="N1169" s="18">
        <f>_xlfn.IFNA(HLOOKUP(C1169,'Year of Experience'!$A$4:$I$6,3,FALSE),"")</f>
        <v>6</v>
      </c>
      <c r="O1169" s="5">
        <f t="shared" si="36"/>
        <v>1863</v>
      </c>
      <c r="P1169" s="5">
        <f t="shared" si="37"/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</row>
    <row r="1170" spans="1:22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2" t="s">
        <v>991</v>
      </c>
      <c r="H1170" s="2" t="s">
        <v>872</v>
      </c>
      <c r="I1170" s="2" t="s">
        <v>874</v>
      </c>
      <c r="J1170" s="5" t="s">
        <v>1017</v>
      </c>
      <c r="K1170" s="5">
        <v>3566</v>
      </c>
      <c r="L1170" s="5">
        <v>2276</v>
      </c>
      <c r="M1170" s="5" t="s">
        <v>918</v>
      </c>
      <c r="N1170" s="18">
        <f>_xlfn.IFNA(HLOOKUP(C1170,'Year of Experience'!$A$4:$I$6,3,FALSE),"")</f>
        <v>6</v>
      </c>
      <c r="O1170" s="5">
        <f t="shared" si="36"/>
        <v>2276</v>
      </c>
      <c r="P1170" s="5">
        <f t="shared" si="37"/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</row>
    <row r="1171" spans="1:22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2" t="s">
        <v>993</v>
      </c>
      <c r="H1171" s="2" t="s">
        <v>878</v>
      </c>
      <c r="I1171" s="2" t="s">
        <v>880</v>
      </c>
      <c r="J1171" s="5" t="s">
        <v>1226</v>
      </c>
      <c r="K1171" s="5">
        <v>3994</v>
      </c>
      <c r="L1171" s="5">
        <v>1799</v>
      </c>
      <c r="M1171" s="5" t="s">
        <v>918</v>
      </c>
      <c r="N1171" s="18">
        <f>_xlfn.IFNA(HLOOKUP(C1171,'Year of Experience'!$A$4:$I$6,3,FALSE),"")</f>
        <v>10</v>
      </c>
      <c r="O1171" s="5">
        <f t="shared" si="36"/>
        <v>1799</v>
      </c>
      <c r="P1171" s="5">
        <f t="shared" si="37"/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</row>
    <row r="1172" spans="1:22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2" t="s">
        <v>991</v>
      </c>
      <c r="H1172" s="2" t="s">
        <v>872</v>
      </c>
      <c r="I1172" s="2" t="s">
        <v>874</v>
      </c>
      <c r="J1172" s="5" t="s">
        <v>1150</v>
      </c>
      <c r="K1172" s="5">
        <v>4006</v>
      </c>
      <c r="L1172" s="5">
        <v>1898</v>
      </c>
      <c r="M1172" s="5" t="s">
        <v>918</v>
      </c>
      <c r="N1172" s="18">
        <f>_xlfn.IFNA(HLOOKUP(C1172,'Year of Experience'!$A$4:$I$6,3,FALSE),"")</f>
        <v>8</v>
      </c>
      <c r="O1172" s="5">
        <f t="shared" si="36"/>
        <v>1898</v>
      </c>
      <c r="P1172" s="5">
        <f t="shared" si="37"/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</row>
    <row r="1173" spans="1:22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2" t="s">
        <v>1562</v>
      </c>
      <c r="H1173" s="2" t="s">
        <v>864</v>
      </c>
      <c r="I1173" s="2" t="s">
        <v>866</v>
      </c>
      <c r="J1173" s="5" t="s">
        <v>1237</v>
      </c>
      <c r="K1173" s="5">
        <v>4305</v>
      </c>
      <c r="L1173" s="5">
        <v>1703</v>
      </c>
      <c r="M1173" s="5" t="s">
        <v>920</v>
      </c>
      <c r="N1173" s="18">
        <f>_xlfn.IFNA(HLOOKUP(C1173,'Year of Experience'!$A$4:$I$6,3,FALSE),"")</f>
        <v>3</v>
      </c>
      <c r="O1173" s="5">
        <f t="shared" si="36"/>
        <v>5109</v>
      </c>
      <c r="P1173" s="5">
        <f t="shared" si="37"/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</row>
    <row r="1174" spans="1:22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2" t="s">
        <v>1001</v>
      </c>
      <c r="H1174" s="2" t="s">
        <v>910</v>
      </c>
      <c r="I1174" s="2" t="s">
        <v>912</v>
      </c>
      <c r="J1174" s="5" t="s">
        <v>1219</v>
      </c>
      <c r="K1174" s="5">
        <v>3339</v>
      </c>
      <c r="L1174" s="5">
        <v>2274</v>
      </c>
      <c r="M1174" s="5" t="s">
        <v>918</v>
      </c>
      <c r="N1174" s="18" t="str">
        <f>_xlfn.IFNA(HLOOKUP(C1174,'Year of Experience'!$A$4:$I$6,3,FALSE),"")</f>
        <v/>
      </c>
      <c r="O1174" s="5">
        <f t="shared" si="36"/>
        <v>2274</v>
      </c>
      <c r="P1174" s="5">
        <f t="shared" si="37"/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</row>
    <row r="1175" spans="1:22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2" t="s">
        <v>996</v>
      </c>
      <c r="H1175" s="2" t="s">
        <v>892</v>
      </c>
      <c r="I1175" s="2" t="s">
        <v>894</v>
      </c>
      <c r="J1175" s="5" t="s">
        <v>1137</v>
      </c>
      <c r="K1175" s="5">
        <v>3580</v>
      </c>
      <c r="L1175" s="5">
        <v>2012</v>
      </c>
      <c r="M1175" s="5" t="s">
        <v>925</v>
      </c>
      <c r="N1175" s="18">
        <f>_xlfn.IFNA(HLOOKUP(C1175,'Year of Experience'!$A$4:$I$6,3,FALSE),"")</f>
        <v>5</v>
      </c>
      <c r="O1175" s="5">
        <f t="shared" si="36"/>
        <v>2012</v>
      </c>
      <c r="P1175" s="5">
        <f t="shared" si="37"/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</row>
    <row r="1176" spans="1:22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2" t="s">
        <v>999</v>
      </c>
      <c r="H1176" s="2" t="s">
        <v>903</v>
      </c>
      <c r="I1176" s="2" t="s">
        <v>904</v>
      </c>
      <c r="J1176" s="5" t="s">
        <v>1208</v>
      </c>
      <c r="K1176" s="5">
        <v>4069</v>
      </c>
      <c r="L1176" s="5">
        <v>1545</v>
      </c>
      <c r="M1176" s="5" t="s">
        <v>918</v>
      </c>
      <c r="N1176" s="18">
        <f>_xlfn.IFNA(HLOOKUP(C1176,'Year of Experience'!$A$4:$I$6,3,FALSE),"")</f>
        <v>8</v>
      </c>
      <c r="O1176" s="5">
        <f t="shared" si="36"/>
        <v>4635</v>
      </c>
      <c r="P1176" s="5">
        <f t="shared" si="37"/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</row>
    <row r="1177" spans="1:22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2" t="s">
        <v>1562</v>
      </c>
      <c r="H1177" s="2" t="s">
        <v>864</v>
      </c>
      <c r="I1177" s="2" t="s">
        <v>866</v>
      </c>
      <c r="J1177" s="5" t="s">
        <v>1209</v>
      </c>
      <c r="K1177" s="5">
        <v>3388</v>
      </c>
      <c r="L1177" s="5">
        <v>1454</v>
      </c>
      <c r="M1177" s="5" t="s">
        <v>923</v>
      </c>
      <c r="N1177" s="18">
        <f>_xlfn.IFNA(HLOOKUP(C1177,'Year of Experience'!$A$4:$I$6,3,FALSE),"")</f>
        <v>6</v>
      </c>
      <c r="O1177" s="5">
        <f t="shared" si="36"/>
        <v>1454</v>
      </c>
      <c r="P1177" s="5">
        <f t="shared" si="37"/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</row>
    <row r="1178" spans="1:22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2" t="s">
        <v>997</v>
      </c>
      <c r="H1178" s="2" t="s">
        <v>896</v>
      </c>
      <c r="I1178" s="2" t="s">
        <v>897</v>
      </c>
      <c r="J1178" s="5" t="s">
        <v>937</v>
      </c>
      <c r="K1178" s="5">
        <v>2500</v>
      </c>
      <c r="L1178" s="5">
        <v>1914</v>
      </c>
      <c r="M1178" s="5" t="s">
        <v>931</v>
      </c>
      <c r="N1178" s="18">
        <f>_xlfn.IFNA(HLOOKUP(C1178,'Year of Experience'!$A$4:$I$6,3,FALSE),"")</f>
        <v>4</v>
      </c>
      <c r="O1178" s="5">
        <f t="shared" si="36"/>
        <v>3828</v>
      </c>
      <c r="P1178" s="5">
        <f t="shared" si="37"/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</row>
    <row r="1179" spans="1:22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2" t="s">
        <v>1001</v>
      </c>
      <c r="H1179" s="2" t="s">
        <v>910</v>
      </c>
      <c r="I1179" s="2" t="s">
        <v>912</v>
      </c>
      <c r="J1179" s="5" t="s">
        <v>1027</v>
      </c>
      <c r="K1179" s="5">
        <v>4239</v>
      </c>
      <c r="L1179" s="5">
        <v>1860</v>
      </c>
      <c r="M1179" s="5" t="s">
        <v>918</v>
      </c>
      <c r="N1179" s="18">
        <f>_xlfn.IFNA(HLOOKUP(C1179,'Year of Experience'!$A$4:$I$6,3,FALSE),"")</f>
        <v>3</v>
      </c>
      <c r="O1179" s="5">
        <f t="shared" si="36"/>
        <v>1860</v>
      </c>
      <c r="P1179" s="5">
        <f t="shared" si="37"/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</row>
    <row r="1180" spans="1:22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2" t="s">
        <v>992</v>
      </c>
      <c r="H1180" s="2" t="s">
        <v>864</v>
      </c>
      <c r="I1180" s="2" t="s">
        <v>876</v>
      </c>
      <c r="J1180" s="5" t="s">
        <v>1229</v>
      </c>
      <c r="K1180" s="5">
        <v>4382</v>
      </c>
      <c r="L1180" s="5">
        <v>1298</v>
      </c>
      <c r="M1180" s="5" t="s">
        <v>923</v>
      </c>
      <c r="N1180" s="18">
        <f>_xlfn.IFNA(HLOOKUP(C1180,'Year of Experience'!$A$4:$I$6,3,FALSE),"")</f>
        <v>8</v>
      </c>
      <c r="O1180" s="5">
        <f t="shared" si="36"/>
        <v>1298</v>
      </c>
      <c r="P1180" s="5">
        <f t="shared" si="37"/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</row>
    <row r="1181" spans="1:22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2" t="s">
        <v>1002</v>
      </c>
      <c r="H1181" s="2" t="s">
        <v>914</v>
      </c>
      <c r="I1181" s="2" t="s">
        <v>915</v>
      </c>
      <c r="J1181" s="5" t="s">
        <v>1186</v>
      </c>
      <c r="K1181" s="5">
        <v>3555</v>
      </c>
      <c r="L1181" s="5">
        <v>1564</v>
      </c>
      <c r="M1181" s="5" t="s">
        <v>918</v>
      </c>
      <c r="N1181" s="18" t="str">
        <f>_xlfn.IFNA(HLOOKUP(C1181,'Year of Experience'!$A$4:$I$6,3,FALSE),"")</f>
        <v/>
      </c>
      <c r="O1181" s="5">
        <f t="shared" si="36"/>
        <v>1564</v>
      </c>
      <c r="P1181" s="5">
        <f t="shared" si="37"/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</row>
    <row r="1182" spans="1:22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2" t="s">
        <v>996</v>
      </c>
      <c r="H1182" s="2" t="s">
        <v>892</v>
      </c>
      <c r="I1182" s="2" t="s">
        <v>894</v>
      </c>
      <c r="J1182" s="5" t="s">
        <v>1040</v>
      </c>
      <c r="K1182" s="5">
        <v>3694</v>
      </c>
      <c r="L1182" s="5">
        <v>1616</v>
      </c>
      <c r="M1182" s="5" t="s">
        <v>923</v>
      </c>
      <c r="N1182" s="18" t="str">
        <f>_xlfn.IFNA(HLOOKUP(C1182,'Year of Experience'!$A$4:$I$6,3,FALSE),"")</f>
        <v/>
      </c>
      <c r="O1182" s="5">
        <f t="shared" si="36"/>
        <v>1616</v>
      </c>
      <c r="P1182" s="5">
        <f t="shared" si="37"/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</row>
    <row r="1183" spans="1:22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2" t="s">
        <v>993</v>
      </c>
      <c r="H1183" s="2" t="s">
        <v>878</v>
      </c>
      <c r="I1183" s="2" t="s">
        <v>880</v>
      </c>
      <c r="J1183" s="5" t="s">
        <v>1167</v>
      </c>
      <c r="K1183" s="5">
        <v>3912</v>
      </c>
      <c r="L1183" s="5">
        <v>1569</v>
      </c>
      <c r="M1183" s="5" t="s">
        <v>918</v>
      </c>
      <c r="N1183" s="18">
        <f>_xlfn.IFNA(HLOOKUP(C1183,'Year of Experience'!$A$4:$I$6,3,FALSE),"")</f>
        <v>10</v>
      </c>
      <c r="O1183" s="5">
        <f t="shared" si="36"/>
        <v>1569</v>
      </c>
      <c r="P1183" s="5">
        <f t="shared" si="37"/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</row>
    <row r="1184" spans="1:22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2" t="s">
        <v>999</v>
      </c>
      <c r="H1184" s="2" t="s">
        <v>903</v>
      </c>
      <c r="I1184" s="2" t="s">
        <v>904</v>
      </c>
      <c r="J1184" s="5" t="s">
        <v>1183</v>
      </c>
      <c r="K1184" s="5">
        <v>4874</v>
      </c>
      <c r="L1184" s="5">
        <v>1503</v>
      </c>
      <c r="M1184" s="5" t="s">
        <v>918</v>
      </c>
      <c r="N1184" s="18">
        <f>_xlfn.IFNA(HLOOKUP(C1184,'Year of Experience'!$A$4:$I$6,3,FALSE),"")</f>
        <v>8</v>
      </c>
      <c r="O1184" s="5">
        <f t="shared" si="36"/>
        <v>1503</v>
      </c>
      <c r="P1184" s="5">
        <f t="shared" si="37"/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</row>
    <row r="1185" spans="1:22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2" t="s">
        <v>1562</v>
      </c>
      <c r="H1185" s="2" t="s">
        <v>864</v>
      </c>
      <c r="I1185" s="2" t="s">
        <v>866</v>
      </c>
      <c r="J1185" s="5" t="s">
        <v>1096</v>
      </c>
      <c r="K1185" s="5">
        <v>4741</v>
      </c>
      <c r="L1185" s="5">
        <v>1849</v>
      </c>
      <c r="M1185" s="5" t="s">
        <v>923</v>
      </c>
      <c r="N1185" s="18">
        <f>_xlfn.IFNA(HLOOKUP(C1185,'Year of Experience'!$A$4:$I$6,3,FALSE),"")</f>
        <v>3</v>
      </c>
      <c r="O1185" s="5">
        <f t="shared" si="36"/>
        <v>5547</v>
      </c>
      <c r="P1185" s="5">
        <f t="shared" si="37"/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</row>
    <row r="1186" spans="1:22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2" t="s">
        <v>992</v>
      </c>
      <c r="H1186" s="2" t="s">
        <v>864</v>
      </c>
      <c r="I1186" s="2" t="s">
        <v>876</v>
      </c>
      <c r="J1186" s="5" t="s">
        <v>1089</v>
      </c>
      <c r="K1186" s="5">
        <v>2671</v>
      </c>
      <c r="L1186" s="5">
        <v>1591</v>
      </c>
      <c r="M1186" s="5" t="s">
        <v>918</v>
      </c>
      <c r="N1186" s="18" t="str">
        <f>_xlfn.IFNA(HLOOKUP(C1186,'Year of Experience'!$A$4:$I$6,3,FALSE),"")</f>
        <v/>
      </c>
      <c r="O1186" s="5">
        <f t="shared" si="36"/>
        <v>1591</v>
      </c>
      <c r="P1186" s="5">
        <f t="shared" si="37"/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</row>
    <row r="1187" spans="1:22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2" t="s">
        <v>990</v>
      </c>
      <c r="H1187" s="2" t="s">
        <v>868</v>
      </c>
      <c r="I1187" s="2" t="s">
        <v>870</v>
      </c>
      <c r="J1187" s="5" t="s">
        <v>1047</v>
      </c>
      <c r="K1187" s="5">
        <v>4564</v>
      </c>
      <c r="L1187" s="5">
        <v>1823</v>
      </c>
      <c r="M1187" s="5" t="s">
        <v>918</v>
      </c>
      <c r="N1187" s="18">
        <f>_xlfn.IFNA(HLOOKUP(C1187,'Year of Experience'!$A$4:$I$6,3,FALSE),"")</f>
        <v>8</v>
      </c>
      <c r="O1187" s="5">
        <f t="shared" si="36"/>
        <v>1823</v>
      </c>
      <c r="P1187" s="5">
        <f t="shared" si="37"/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</row>
    <row r="1188" spans="1:22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2" t="s">
        <v>1562</v>
      </c>
      <c r="H1188" s="2" t="s">
        <v>864</v>
      </c>
      <c r="I1188" s="2" t="s">
        <v>866</v>
      </c>
      <c r="J1188" s="5" t="s">
        <v>1147</v>
      </c>
      <c r="K1188" s="5">
        <v>4901</v>
      </c>
      <c r="L1188" s="5">
        <v>1789</v>
      </c>
      <c r="M1188" s="5" t="s">
        <v>918</v>
      </c>
      <c r="N1188" s="18">
        <f>_xlfn.IFNA(HLOOKUP(C1188,'Year of Experience'!$A$4:$I$6,3,FALSE),"")</f>
        <v>3</v>
      </c>
      <c r="O1188" s="5">
        <f t="shared" si="36"/>
        <v>1789</v>
      </c>
      <c r="P1188" s="5">
        <f t="shared" si="37"/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</row>
    <row r="1189" spans="1:22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2" t="s">
        <v>995</v>
      </c>
      <c r="H1189" s="2" t="s">
        <v>889</v>
      </c>
      <c r="I1189" s="2" t="s">
        <v>890</v>
      </c>
      <c r="J1189" s="5" t="s">
        <v>1092</v>
      </c>
      <c r="K1189" s="5">
        <v>4110</v>
      </c>
      <c r="L1189" s="5">
        <v>1788</v>
      </c>
      <c r="M1189" s="5" t="s">
        <v>918</v>
      </c>
      <c r="N1189" s="18">
        <f>_xlfn.IFNA(HLOOKUP(C1189,'Year of Experience'!$A$4:$I$6,3,FALSE),"")</f>
        <v>6</v>
      </c>
      <c r="O1189" s="5">
        <f t="shared" si="36"/>
        <v>3576</v>
      </c>
      <c r="P1189" s="5">
        <f t="shared" si="37"/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</row>
    <row r="1190" spans="1:22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2" t="s">
        <v>993</v>
      </c>
      <c r="H1190" s="2" t="s">
        <v>878</v>
      </c>
      <c r="I1190" s="2" t="s">
        <v>880</v>
      </c>
      <c r="J1190" s="5" t="s">
        <v>1035</v>
      </c>
      <c r="K1190" s="5">
        <v>4262</v>
      </c>
      <c r="L1190" s="5">
        <v>2486</v>
      </c>
      <c r="M1190" s="5" t="s">
        <v>918</v>
      </c>
      <c r="N1190" s="18">
        <f>_xlfn.IFNA(HLOOKUP(C1190,'Year of Experience'!$A$4:$I$6,3,FALSE),"")</f>
        <v>4</v>
      </c>
      <c r="O1190" s="5">
        <f t="shared" si="36"/>
        <v>7458</v>
      </c>
      <c r="P1190" s="5">
        <f t="shared" si="37"/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</row>
    <row r="1191" spans="1:22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2" t="s">
        <v>994</v>
      </c>
      <c r="H1191" s="2" t="s">
        <v>886</v>
      </c>
      <c r="I1191" s="2" t="s">
        <v>887</v>
      </c>
      <c r="J1191" s="5" t="s">
        <v>1097</v>
      </c>
      <c r="K1191" s="5">
        <v>2856</v>
      </c>
      <c r="L1191" s="5">
        <v>1236</v>
      </c>
      <c r="M1191" s="5" t="s">
        <v>925</v>
      </c>
      <c r="N1191" s="18">
        <f>_xlfn.IFNA(HLOOKUP(C1191,'Year of Experience'!$A$4:$I$6,3,FALSE),"")</f>
        <v>8</v>
      </c>
      <c r="O1191" s="5">
        <f t="shared" si="36"/>
        <v>1236</v>
      </c>
      <c r="P1191" s="5">
        <f t="shared" si="37"/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</row>
    <row r="1192" spans="1:22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2" t="s">
        <v>999</v>
      </c>
      <c r="H1192" s="2" t="s">
        <v>903</v>
      </c>
      <c r="I1192" s="2" t="s">
        <v>904</v>
      </c>
      <c r="J1192" s="5" t="s">
        <v>1082</v>
      </c>
      <c r="K1192" s="5">
        <v>4910</v>
      </c>
      <c r="L1192" s="5">
        <v>2108</v>
      </c>
      <c r="M1192" s="5" t="s">
        <v>918</v>
      </c>
      <c r="N1192" s="18">
        <f>_xlfn.IFNA(HLOOKUP(C1192,'Year of Experience'!$A$4:$I$6,3,FALSE),"")</f>
        <v>8</v>
      </c>
      <c r="O1192" s="5">
        <f t="shared" si="36"/>
        <v>50592</v>
      </c>
      <c r="P1192" s="5">
        <f t="shared" si="37"/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</row>
    <row r="1193" spans="1:22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2" t="s">
        <v>1002</v>
      </c>
      <c r="H1193" s="2" t="s">
        <v>914</v>
      </c>
      <c r="I1193" s="2" t="s">
        <v>915</v>
      </c>
      <c r="J1193" s="5" t="s">
        <v>1095</v>
      </c>
      <c r="K1193" s="5">
        <v>2867</v>
      </c>
      <c r="L1193" s="5">
        <v>2295</v>
      </c>
      <c r="M1193" s="5" t="s">
        <v>925</v>
      </c>
      <c r="N1193" s="18">
        <f>_xlfn.IFNA(HLOOKUP(C1193,'Year of Experience'!$A$4:$I$6,3,FALSE),"")</f>
        <v>3</v>
      </c>
      <c r="O1193" s="5">
        <f t="shared" si="36"/>
        <v>6885</v>
      </c>
      <c r="P1193" s="5">
        <f t="shared" si="37"/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</row>
    <row r="1194" spans="1:22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2" t="s">
        <v>992</v>
      </c>
      <c r="H1194" s="2" t="s">
        <v>864</v>
      </c>
      <c r="I1194" s="2" t="s">
        <v>876</v>
      </c>
      <c r="J1194" s="5" t="s">
        <v>1140</v>
      </c>
      <c r="K1194" s="5">
        <v>3536</v>
      </c>
      <c r="L1194" s="5">
        <v>1644</v>
      </c>
      <c r="M1194" s="5" t="s">
        <v>920</v>
      </c>
      <c r="N1194" s="18" t="str">
        <f>_xlfn.IFNA(HLOOKUP(C1194,'Year of Experience'!$A$4:$I$6,3,FALSE),"")</f>
        <v/>
      </c>
      <c r="O1194" s="5">
        <f t="shared" si="36"/>
        <v>3288</v>
      </c>
      <c r="P1194" s="5">
        <f t="shared" si="37"/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</row>
    <row r="1195" spans="1:22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2" t="s">
        <v>990</v>
      </c>
      <c r="H1195" s="2" t="s">
        <v>868</v>
      </c>
      <c r="I1195" s="2" t="s">
        <v>870</v>
      </c>
      <c r="J1195" s="5" t="s">
        <v>1049</v>
      </c>
      <c r="K1195" s="5">
        <v>4731</v>
      </c>
      <c r="L1195" s="5">
        <v>1858</v>
      </c>
      <c r="M1195" s="5" t="s">
        <v>918</v>
      </c>
      <c r="N1195" s="18">
        <f>_xlfn.IFNA(HLOOKUP(C1195,'Year of Experience'!$A$4:$I$6,3,FALSE),"")</f>
        <v>6</v>
      </c>
      <c r="O1195" s="5">
        <f t="shared" si="36"/>
        <v>3716</v>
      </c>
      <c r="P1195" s="5">
        <f t="shared" si="37"/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</row>
    <row r="1196" spans="1:22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2" t="s">
        <v>990</v>
      </c>
      <c r="H1196" s="2" t="s">
        <v>868</v>
      </c>
      <c r="I1196" s="2" t="s">
        <v>870</v>
      </c>
      <c r="J1196" s="5" t="s">
        <v>942</v>
      </c>
      <c r="K1196" s="5">
        <v>3836</v>
      </c>
      <c r="L1196" s="5">
        <v>2089</v>
      </c>
      <c r="M1196" s="5" t="s">
        <v>918</v>
      </c>
      <c r="N1196" s="18">
        <f>_xlfn.IFNA(HLOOKUP(C1196,'Year of Experience'!$A$4:$I$6,3,FALSE),"")</f>
        <v>4</v>
      </c>
      <c r="O1196" s="5">
        <f t="shared" si="36"/>
        <v>2089</v>
      </c>
      <c r="P1196" s="5">
        <f t="shared" si="37"/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</row>
    <row r="1197" spans="1:22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2" t="s">
        <v>1562</v>
      </c>
      <c r="H1197" s="2" t="s">
        <v>864</v>
      </c>
      <c r="I1197" s="2" t="s">
        <v>866</v>
      </c>
      <c r="J1197" s="5" t="s">
        <v>947</v>
      </c>
      <c r="K1197" s="5">
        <v>4952</v>
      </c>
      <c r="L1197" s="5">
        <v>1567</v>
      </c>
      <c r="M1197" s="5" t="s">
        <v>918</v>
      </c>
      <c r="N1197" s="18" t="str">
        <f>_xlfn.IFNA(HLOOKUP(C1197,'Year of Experience'!$A$4:$I$6,3,FALSE),"")</f>
        <v/>
      </c>
      <c r="O1197" s="5">
        <f t="shared" si="36"/>
        <v>1567</v>
      </c>
      <c r="P1197" s="5">
        <f t="shared" si="37"/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</row>
    <row r="1198" spans="1:22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2" t="s">
        <v>1561</v>
      </c>
      <c r="H1198" s="2" t="s">
        <v>882</v>
      </c>
      <c r="I1198" s="2" t="s">
        <v>884</v>
      </c>
      <c r="J1198" s="5" t="s">
        <v>953</v>
      </c>
      <c r="K1198" s="5">
        <v>3048</v>
      </c>
      <c r="L1198" s="5">
        <v>1616</v>
      </c>
      <c r="M1198" s="5" t="s">
        <v>925</v>
      </c>
      <c r="N1198" s="18">
        <f>_xlfn.IFNA(HLOOKUP(C1198,'Year of Experience'!$A$4:$I$6,3,FALSE),"")</f>
        <v>4</v>
      </c>
      <c r="O1198" s="5">
        <f t="shared" si="36"/>
        <v>4848</v>
      </c>
      <c r="P1198" s="5">
        <f t="shared" si="37"/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</row>
    <row r="1199" spans="1:22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2" t="s">
        <v>993</v>
      </c>
      <c r="H1199" s="2" t="s">
        <v>878</v>
      </c>
      <c r="I1199" s="2" t="s">
        <v>880</v>
      </c>
      <c r="J1199" s="5" t="s">
        <v>1092</v>
      </c>
      <c r="K1199" s="5">
        <v>4110</v>
      </c>
      <c r="L1199" s="5">
        <v>1788</v>
      </c>
      <c r="M1199" s="5" t="s">
        <v>918</v>
      </c>
      <c r="N1199" s="18">
        <f>_xlfn.IFNA(HLOOKUP(C1199,'Year of Experience'!$A$4:$I$6,3,FALSE),"")</f>
        <v>8</v>
      </c>
      <c r="O1199" s="5">
        <f t="shared" si="36"/>
        <v>1788</v>
      </c>
      <c r="P1199" s="5">
        <f t="shared" si="37"/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</row>
    <row r="1200" spans="1:22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2" t="s">
        <v>991</v>
      </c>
      <c r="H1200" s="2" t="s">
        <v>872</v>
      </c>
      <c r="I1200" s="2" t="s">
        <v>874</v>
      </c>
      <c r="J1200" s="5" t="s">
        <v>1206</v>
      </c>
      <c r="K1200" s="5">
        <v>4218</v>
      </c>
      <c r="L1200" s="5">
        <v>2421</v>
      </c>
      <c r="M1200" s="5" t="s">
        <v>918</v>
      </c>
      <c r="N1200" s="18">
        <f>_xlfn.IFNA(HLOOKUP(C1200,'Year of Experience'!$A$4:$I$6,3,FALSE),"")</f>
        <v>6</v>
      </c>
      <c r="O1200" s="5">
        <f t="shared" si="36"/>
        <v>7263</v>
      </c>
      <c r="P1200" s="5">
        <f t="shared" si="37"/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</row>
    <row r="1201" spans="1:22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2" t="s">
        <v>990</v>
      </c>
      <c r="H1201" s="2" t="s">
        <v>868</v>
      </c>
      <c r="I1201" s="2" t="s">
        <v>870</v>
      </c>
      <c r="J1201" s="5" t="s">
        <v>1049</v>
      </c>
      <c r="K1201" s="5">
        <v>4731</v>
      </c>
      <c r="L1201" s="5">
        <v>1858</v>
      </c>
      <c r="M1201" s="5" t="s">
        <v>918</v>
      </c>
      <c r="N1201" s="18">
        <f>_xlfn.IFNA(HLOOKUP(C1201,'Year of Experience'!$A$4:$I$6,3,FALSE),"")</f>
        <v>4</v>
      </c>
      <c r="O1201" s="5">
        <f t="shared" si="36"/>
        <v>1858</v>
      </c>
      <c r="P1201" s="5">
        <f t="shared" si="37"/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</row>
    <row r="1202" spans="1:22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2" t="s">
        <v>998</v>
      </c>
      <c r="H1202" s="2" t="s">
        <v>899</v>
      </c>
      <c r="I1202" s="2" t="s">
        <v>901</v>
      </c>
      <c r="J1202" s="5" t="s">
        <v>1177</v>
      </c>
      <c r="K1202" s="5">
        <v>3553</v>
      </c>
      <c r="L1202" s="5">
        <v>2174</v>
      </c>
      <c r="M1202" s="5" t="s">
        <v>920</v>
      </c>
      <c r="N1202" s="18">
        <f>_xlfn.IFNA(HLOOKUP(C1202,'Year of Experience'!$A$4:$I$6,3,FALSE),"")</f>
        <v>3</v>
      </c>
      <c r="O1202" s="5">
        <f t="shared" si="36"/>
        <v>4348</v>
      </c>
      <c r="P1202" s="5">
        <f t="shared" si="37"/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</row>
    <row r="1203" spans="1:22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2" t="s">
        <v>990</v>
      </c>
      <c r="H1203" s="2" t="s">
        <v>868</v>
      </c>
      <c r="I1203" s="2" t="s">
        <v>870</v>
      </c>
      <c r="J1203" s="5" t="s">
        <v>1219</v>
      </c>
      <c r="K1203" s="5">
        <v>3339</v>
      </c>
      <c r="L1203" s="5">
        <v>2274</v>
      </c>
      <c r="M1203" s="5" t="s">
        <v>918</v>
      </c>
      <c r="N1203" s="18">
        <f>_xlfn.IFNA(HLOOKUP(C1203,'Year of Experience'!$A$4:$I$6,3,FALSE),"")</f>
        <v>10</v>
      </c>
      <c r="O1203" s="5">
        <f t="shared" si="36"/>
        <v>4548</v>
      </c>
      <c r="P1203" s="5">
        <f t="shared" si="37"/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</row>
    <row r="1204" spans="1:22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2" t="s">
        <v>996</v>
      </c>
      <c r="H1204" s="2" t="s">
        <v>892</v>
      </c>
      <c r="I1204" s="2" t="s">
        <v>894</v>
      </c>
      <c r="J1204" s="5" t="s">
        <v>1129</v>
      </c>
      <c r="K1204" s="5">
        <v>4757</v>
      </c>
      <c r="L1204" s="5">
        <v>1534</v>
      </c>
      <c r="M1204" s="5" t="s">
        <v>918</v>
      </c>
      <c r="N1204" s="18" t="str">
        <f>_xlfn.IFNA(HLOOKUP(C1204,'Year of Experience'!$A$4:$I$6,3,FALSE),"")</f>
        <v/>
      </c>
      <c r="O1204" s="5">
        <f t="shared" si="36"/>
        <v>1534</v>
      </c>
      <c r="P1204" s="5">
        <f t="shared" si="37"/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</row>
    <row r="1205" spans="1:22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2" t="s">
        <v>992</v>
      </c>
      <c r="H1205" s="2" t="s">
        <v>864</v>
      </c>
      <c r="I1205" s="2" t="s">
        <v>876</v>
      </c>
      <c r="J1205" s="5" t="s">
        <v>1087</v>
      </c>
      <c r="K1205" s="5">
        <v>3324</v>
      </c>
      <c r="L1205" s="5">
        <v>1846</v>
      </c>
      <c r="M1205" s="5" t="s">
        <v>918</v>
      </c>
      <c r="N1205" s="18">
        <f>_xlfn.IFNA(HLOOKUP(C1205,'Year of Experience'!$A$4:$I$6,3,FALSE),"")</f>
        <v>4</v>
      </c>
      <c r="O1205" s="5">
        <f t="shared" si="36"/>
        <v>3692</v>
      </c>
      <c r="P1205" s="5">
        <f t="shared" si="37"/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</row>
    <row r="1206" spans="1:22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2" t="s">
        <v>992</v>
      </c>
      <c r="H1206" s="2" t="s">
        <v>864</v>
      </c>
      <c r="I1206" s="2" t="s">
        <v>876</v>
      </c>
      <c r="J1206" s="5" t="s">
        <v>1073</v>
      </c>
      <c r="K1206" s="5">
        <v>2633</v>
      </c>
      <c r="L1206" s="5">
        <v>1742</v>
      </c>
      <c r="M1206" s="5" t="s">
        <v>923</v>
      </c>
      <c r="N1206" s="18">
        <f>_xlfn.IFNA(HLOOKUP(C1206,'Year of Experience'!$A$4:$I$6,3,FALSE),"")</f>
        <v>8</v>
      </c>
      <c r="O1206" s="5">
        <f t="shared" si="36"/>
        <v>5226</v>
      </c>
      <c r="P1206" s="5">
        <f t="shared" si="37"/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</row>
    <row r="1207" spans="1:22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2" t="s">
        <v>1561</v>
      </c>
      <c r="H1207" s="2" t="s">
        <v>882</v>
      </c>
      <c r="I1207" s="2" t="s">
        <v>884</v>
      </c>
      <c r="J1207" s="5" t="s">
        <v>1228</v>
      </c>
      <c r="K1207" s="5">
        <v>2539</v>
      </c>
      <c r="L1207" s="5">
        <v>1656</v>
      </c>
      <c r="M1207" s="5" t="s">
        <v>918</v>
      </c>
      <c r="N1207" s="18" t="str">
        <f>_xlfn.IFNA(HLOOKUP(C1207,'Year of Experience'!$A$4:$I$6,3,FALSE),"")</f>
        <v/>
      </c>
      <c r="O1207" s="5">
        <f t="shared" si="36"/>
        <v>4968</v>
      </c>
      <c r="P1207" s="5">
        <f t="shared" si="37"/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</row>
    <row r="1208" spans="1:22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2" t="s">
        <v>994</v>
      </c>
      <c r="H1208" s="2" t="s">
        <v>886</v>
      </c>
      <c r="I1208" s="2" t="s">
        <v>887</v>
      </c>
      <c r="J1208" s="5" t="s">
        <v>962</v>
      </c>
      <c r="K1208" s="5">
        <v>4099</v>
      </c>
      <c r="L1208" s="5">
        <v>1530</v>
      </c>
      <c r="M1208" s="5" t="s">
        <v>925</v>
      </c>
      <c r="N1208" s="18">
        <f>_xlfn.IFNA(HLOOKUP(C1208,'Year of Experience'!$A$4:$I$6,3,FALSE),"")</f>
        <v>6</v>
      </c>
      <c r="O1208" s="5">
        <f t="shared" si="36"/>
        <v>3060</v>
      </c>
      <c r="P1208" s="5">
        <f t="shared" si="37"/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</row>
    <row r="1209" spans="1:22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2" t="s">
        <v>993</v>
      </c>
      <c r="H1209" s="2" t="s">
        <v>878</v>
      </c>
      <c r="I1209" s="2" t="s">
        <v>880</v>
      </c>
      <c r="J1209" s="5" t="s">
        <v>1177</v>
      </c>
      <c r="K1209" s="5">
        <v>3553</v>
      </c>
      <c r="L1209" s="5">
        <v>2174</v>
      </c>
      <c r="M1209" s="5" t="s">
        <v>920</v>
      </c>
      <c r="N1209" s="18">
        <f>_xlfn.IFNA(HLOOKUP(C1209,'Year of Experience'!$A$4:$I$6,3,FALSE),"")</f>
        <v>3</v>
      </c>
      <c r="O1209" s="5">
        <f t="shared" si="36"/>
        <v>6522</v>
      </c>
      <c r="P1209" s="5">
        <f t="shared" si="37"/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</row>
    <row r="1210" spans="1:22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2" t="s">
        <v>994</v>
      </c>
      <c r="H1210" s="2" t="s">
        <v>886</v>
      </c>
      <c r="I1210" s="2" t="s">
        <v>887</v>
      </c>
      <c r="J1210" s="5" t="s">
        <v>1194</v>
      </c>
      <c r="K1210" s="5">
        <v>2898</v>
      </c>
      <c r="L1210" s="5">
        <v>1324</v>
      </c>
      <c r="M1210" s="5" t="s">
        <v>925</v>
      </c>
      <c r="N1210" s="18">
        <f>_xlfn.IFNA(HLOOKUP(C1210,'Year of Experience'!$A$4:$I$6,3,FALSE),"")</f>
        <v>4</v>
      </c>
      <c r="O1210" s="5">
        <f t="shared" si="36"/>
        <v>1324</v>
      </c>
      <c r="P1210" s="5">
        <f t="shared" si="37"/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</row>
    <row r="1211" spans="1:22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2" t="s">
        <v>995</v>
      </c>
      <c r="H1211" s="2" t="s">
        <v>889</v>
      </c>
      <c r="I1211" s="2" t="s">
        <v>890</v>
      </c>
      <c r="J1211" s="5" t="s">
        <v>1072</v>
      </c>
      <c r="K1211" s="5">
        <v>3065</v>
      </c>
      <c r="L1211" s="5">
        <v>1426</v>
      </c>
      <c r="M1211" s="5" t="s">
        <v>923</v>
      </c>
      <c r="N1211" s="18" t="str">
        <f>_xlfn.IFNA(HLOOKUP(C1211,'Year of Experience'!$A$4:$I$6,3,FALSE),"")</f>
        <v/>
      </c>
      <c r="O1211" s="5">
        <f t="shared" si="36"/>
        <v>2852</v>
      </c>
      <c r="P1211" s="5">
        <f t="shared" si="37"/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</row>
    <row r="1212" spans="1:22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2" t="s">
        <v>995</v>
      </c>
      <c r="H1212" s="2" t="s">
        <v>889</v>
      </c>
      <c r="I1212" s="2" t="s">
        <v>890</v>
      </c>
      <c r="J1212" s="5" t="s">
        <v>942</v>
      </c>
      <c r="K1212" s="5">
        <v>3836</v>
      </c>
      <c r="L1212" s="5">
        <v>2089</v>
      </c>
      <c r="M1212" s="5" t="s">
        <v>918</v>
      </c>
      <c r="N1212" s="18">
        <f>_xlfn.IFNA(HLOOKUP(C1212,'Year of Experience'!$A$4:$I$6,3,FALSE),"")</f>
        <v>5</v>
      </c>
      <c r="O1212" s="5">
        <f t="shared" si="36"/>
        <v>2089</v>
      </c>
      <c r="P1212" s="5">
        <f t="shared" si="37"/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</row>
    <row r="1213" spans="1:22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2" t="s">
        <v>1000</v>
      </c>
      <c r="H1213" s="2" t="s">
        <v>906</v>
      </c>
      <c r="I1213" s="2" t="s">
        <v>908</v>
      </c>
      <c r="J1213" s="5" t="s">
        <v>983</v>
      </c>
      <c r="K1213" s="5">
        <v>4325</v>
      </c>
      <c r="L1213" s="5">
        <v>1734</v>
      </c>
      <c r="M1213" s="5" t="s">
        <v>925</v>
      </c>
      <c r="N1213" s="18">
        <f>_xlfn.IFNA(HLOOKUP(C1213,'Year of Experience'!$A$4:$I$6,3,FALSE),"")</f>
        <v>5</v>
      </c>
      <c r="O1213" s="5">
        <f t="shared" si="36"/>
        <v>10404</v>
      </c>
      <c r="P1213" s="5">
        <f t="shared" si="37"/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</row>
    <row r="1214" spans="1:22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2" t="s">
        <v>992</v>
      </c>
      <c r="H1214" s="2" t="s">
        <v>864</v>
      </c>
      <c r="I1214" s="2" t="s">
        <v>876</v>
      </c>
      <c r="J1214" s="5" t="s">
        <v>1150</v>
      </c>
      <c r="K1214" s="5">
        <v>4006</v>
      </c>
      <c r="L1214" s="5">
        <v>1898</v>
      </c>
      <c r="M1214" s="5" t="s">
        <v>918</v>
      </c>
      <c r="N1214" s="18">
        <f>_xlfn.IFNA(HLOOKUP(C1214,'Year of Experience'!$A$4:$I$6,3,FALSE),"")</f>
        <v>4</v>
      </c>
      <c r="O1214" s="5">
        <f t="shared" si="36"/>
        <v>22776</v>
      </c>
      <c r="P1214" s="5">
        <f t="shared" si="37"/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</row>
    <row r="1215" spans="1:22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2" t="s">
        <v>990</v>
      </c>
      <c r="H1215" s="2" t="s">
        <v>868</v>
      </c>
      <c r="I1215" s="2" t="s">
        <v>870</v>
      </c>
      <c r="J1215" s="5" t="s">
        <v>1208</v>
      </c>
      <c r="K1215" s="5">
        <v>4069</v>
      </c>
      <c r="L1215" s="5">
        <v>1545</v>
      </c>
      <c r="M1215" s="5" t="s">
        <v>918</v>
      </c>
      <c r="N1215" s="18">
        <f>_xlfn.IFNA(HLOOKUP(C1215,'Year of Experience'!$A$4:$I$6,3,FALSE),"")</f>
        <v>4</v>
      </c>
      <c r="O1215" s="5">
        <f t="shared" si="36"/>
        <v>1545</v>
      </c>
      <c r="P1215" s="5">
        <f t="shared" si="37"/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</row>
    <row r="1216" spans="1:22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2" t="s">
        <v>993</v>
      </c>
      <c r="H1216" s="2" t="s">
        <v>878</v>
      </c>
      <c r="I1216" s="2" t="s">
        <v>880</v>
      </c>
      <c r="J1216" s="5" t="s">
        <v>1189</v>
      </c>
      <c r="K1216" s="5">
        <v>4476</v>
      </c>
      <c r="L1216" s="5">
        <v>2494</v>
      </c>
      <c r="M1216" s="5" t="s">
        <v>918</v>
      </c>
      <c r="N1216" s="18">
        <f>_xlfn.IFNA(HLOOKUP(C1216,'Year of Experience'!$A$4:$I$6,3,FALSE),"")</f>
        <v>6</v>
      </c>
      <c r="O1216" s="5">
        <f t="shared" si="36"/>
        <v>7482</v>
      </c>
      <c r="P1216" s="5">
        <f t="shared" si="37"/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</row>
    <row r="1217" spans="1:22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2" t="s">
        <v>993</v>
      </c>
      <c r="H1217" s="2" t="s">
        <v>878</v>
      </c>
      <c r="I1217" s="2" t="s">
        <v>880</v>
      </c>
      <c r="J1217" s="5" t="s">
        <v>1101</v>
      </c>
      <c r="K1217" s="5">
        <v>4230</v>
      </c>
      <c r="L1217" s="5">
        <v>1812</v>
      </c>
      <c r="M1217" s="5" t="s">
        <v>925</v>
      </c>
      <c r="N1217" s="18">
        <f>_xlfn.IFNA(HLOOKUP(C1217,'Year of Experience'!$A$4:$I$6,3,FALSE),"")</f>
        <v>6</v>
      </c>
      <c r="O1217" s="5">
        <f t="shared" si="36"/>
        <v>3624</v>
      </c>
      <c r="P1217" s="5">
        <f t="shared" si="37"/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</row>
    <row r="1218" spans="1:22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2" t="s">
        <v>993</v>
      </c>
      <c r="H1218" s="2" t="s">
        <v>878</v>
      </c>
      <c r="I1218" s="2" t="s">
        <v>880</v>
      </c>
      <c r="J1218" s="5" t="s">
        <v>1018</v>
      </c>
      <c r="K1218" s="5">
        <v>3649</v>
      </c>
      <c r="L1218" s="5">
        <v>2295</v>
      </c>
      <c r="M1218" s="5" t="s">
        <v>918</v>
      </c>
      <c r="N1218" s="18">
        <f>_xlfn.IFNA(HLOOKUP(C1218,'Year of Experience'!$A$4:$I$6,3,FALSE),"")</f>
        <v>8</v>
      </c>
      <c r="O1218" s="5">
        <f t="shared" si="36"/>
        <v>6885</v>
      </c>
      <c r="P1218" s="5">
        <f t="shared" si="37"/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</row>
    <row r="1219" spans="1:22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2" t="s">
        <v>1000</v>
      </c>
      <c r="H1219" s="2" t="s">
        <v>906</v>
      </c>
      <c r="I1219" s="2" t="s">
        <v>908</v>
      </c>
      <c r="J1219" s="5" t="s">
        <v>1107</v>
      </c>
      <c r="K1219" s="5">
        <v>4234</v>
      </c>
      <c r="L1219" s="5">
        <v>1212</v>
      </c>
      <c r="M1219" s="5" t="s">
        <v>923</v>
      </c>
      <c r="N1219" s="18">
        <f>_xlfn.IFNA(HLOOKUP(C1219,'Year of Experience'!$A$4:$I$6,3,FALSE),"")</f>
        <v>8</v>
      </c>
      <c r="O1219" s="5">
        <f t="shared" ref="O1219:O1275" si="38">L1219*F1219</f>
        <v>3636</v>
      </c>
      <c r="P1219" s="5">
        <f t="shared" ref="P1219:P1275" si="39">K1219*F1219</f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</row>
    <row r="1220" spans="1:22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2" t="s">
        <v>999</v>
      </c>
      <c r="H1220" s="2" t="s">
        <v>903</v>
      </c>
      <c r="I1220" s="2" t="s">
        <v>904</v>
      </c>
      <c r="J1220" s="5" t="s">
        <v>1166</v>
      </c>
      <c r="K1220" s="5">
        <v>2579</v>
      </c>
      <c r="L1220" s="5">
        <v>1455</v>
      </c>
      <c r="M1220" s="5" t="s">
        <v>918</v>
      </c>
      <c r="N1220" s="18">
        <f>_xlfn.IFNA(HLOOKUP(C1220,'Year of Experience'!$A$4:$I$6,3,FALSE),"")</f>
        <v>5</v>
      </c>
      <c r="O1220" s="5">
        <f t="shared" si="38"/>
        <v>17460</v>
      </c>
      <c r="P1220" s="5">
        <f t="shared" si="39"/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</row>
    <row r="1221" spans="1:22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2" t="s">
        <v>1001</v>
      </c>
      <c r="H1221" s="2" t="s">
        <v>910</v>
      </c>
      <c r="I1221" s="2" t="s">
        <v>912</v>
      </c>
      <c r="J1221" s="5" t="s">
        <v>1138</v>
      </c>
      <c r="K1221" s="5">
        <v>4391</v>
      </c>
      <c r="L1221" s="5">
        <v>2304</v>
      </c>
      <c r="M1221" s="5" t="s">
        <v>918</v>
      </c>
      <c r="N1221" s="18" t="str">
        <f>_xlfn.IFNA(HLOOKUP(C1221,'Year of Experience'!$A$4:$I$6,3,FALSE),"")</f>
        <v/>
      </c>
      <c r="O1221" s="5">
        <f t="shared" si="38"/>
        <v>2304</v>
      </c>
      <c r="P1221" s="5">
        <f t="shared" si="39"/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</row>
    <row r="1222" spans="1:22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2" t="s">
        <v>990</v>
      </c>
      <c r="H1222" s="2" t="s">
        <v>868</v>
      </c>
      <c r="I1222" s="2" t="s">
        <v>870</v>
      </c>
      <c r="J1222" s="5" t="s">
        <v>1075</v>
      </c>
      <c r="K1222" s="5">
        <v>4209</v>
      </c>
      <c r="L1222" s="5">
        <v>1692</v>
      </c>
      <c r="M1222" s="5" t="s">
        <v>925</v>
      </c>
      <c r="N1222" s="18" t="str">
        <f>_xlfn.IFNA(HLOOKUP(C1222,'Year of Experience'!$A$4:$I$6,3,FALSE),"")</f>
        <v/>
      </c>
      <c r="O1222" s="5">
        <f t="shared" si="38"/>
        <v>3384</v>
      </c>
      <c r="P1222" s="5">
        <f t="shared" si="39"/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</row>
    <row r="1223" spans="1:22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2" t="s">
        <v>994</v>
      </c>
      <c r="H1223" s="2" t="s">
        <v>886</v>
      </c>
      <c r="I1223" s="2" t="s">
        <v>887</v>
      </c>
      <c r="J1223" s="5" t="s">
        <v>1231</v>
      </c>
      <c r="K1223" s="5">
        <v>3479</v>
      </c>
      <c r="L1223" s="5">
        <v>2056</v>
      </c>
      <c r="M1223" s="5" t="s">
        <v>918</v>
      </c>
      <c r="N1223" s="18" t="str">
        <f>_xlfn.IFNA(HLOOKUP(C1223,'Year of Experience'!$A$4:$I$6,3,FALSE),"")</f>
        <v/>
      </c>
      <c r="O1223" s="5">
        <f t="shared" si="38"/>
        <v>6168</v>
      </c>
      <c r="P1223" s="5">
        <f t="shared" si="39"/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</row>
    <row r="1224" spans="1:22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2" t="s">
        <v>998</v>
      </c>
      <c r="H1224" s="2" t="s">
        <v>899</v>
      </c>
      <c r="I1224" s="2" t="s">
        <v>901</v>
      </c>
      <c r="J1224" s="5" t="s">
        <v>1187</v>
      </c>
      <c r="K1224" s="5">
        <v>4206</v>
      </c>
      <c r="L1224" s="5">
        <v>1201</v>
      </c>
      <c r="M1224" s="5" t="s">
        <v>918</v>
      </c>
      <c r="N1224" s="18">
        <f>_xlfn.IFNA(HLOOKUP(C1224,'Year of Experience'!$A$4:$I$6,3,FALSE),"")</f>
        <v>4</v>
      </c>
      <c r="O1224" s="5">
        <f t="shared" si="38"/>
        <v>3603</v>
      </c>
      <c r="P1224" s="5">
        <f t="shared" si="39"/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</row>
    <row r="1225" spans="1:22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2" t="s">
        <v>991</v>
      </c>
      <c r="H1225" s="2" t="s">
        <v>872</v>
      </c>
      <c r="I1225" s="2" t="s">
        <v>874</v>
      </c>
      <c r="J1225" s="5" t="s">
        <v>1213</v>
      </c>
      <c r="K1225" s="5">
        <v>4845</v>
      </c>
      <c r="L1225" s="5">
        <v>1433</v>
      </c>
      <c r="M1225" s="5" t="s">
        <v>918</v>
      </c>
      <c r="N1225" s="18">
        <f>_xlfn.IFNA(HLOOKUP(C1225,'Year of Experience'!$A$4:$I$6,3,FALSE),"")</f>
        <v>8</v>
      </c>
      <c r="O1225" s="5">
        <f t="shared" si="38"/>
        <v>1433</v>
      </c>
      <c r="P1225" s="5">
        <f t="shared" si="39"/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</row>
    <row r="1226" spans="1:22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2" t="s">
        <v>995</v>
      </c>
      <c r="H1226" s="2" t="s">
        <v>889</v>
      </c>
      <c r="I1226" s="2" t="s">
        <v>890</v>
      </c>
      <c r="J1226" s="5" t="s">
        <v>1219</v>
      </c>
      <c r="K1226" s="5">
        <v>3339</v>
      </c>
      <c r="L1226" s="5">
        <v>2274</v>
      </c>
      <c r="M1226" s="5" t="s">
        <v>918</v>
      </c>
      <c r="N1226" s="18">
        <f>_xlfn.IFNA(HLOOKUP(C1226,'Year of Experience'!$A$4:$I$6,3,FALSE),"")</f>
        <v>4</v>
      </c>
      <c r="O1226" s="5">
        <f t="shared" si="38"/>
        <v>6822</v>
      </c>
      <c r="P1226" s="5">
        <f t="shared" si="39"/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</row>
    <row r="1227" spans="1:22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2" t="s">
        <v>1562</v>
      </c>
      <c r="H1227" s="2" t="s">
        <v>864</v>
      </c>
      <c r="I1227" s="2" t="s">
        <v>866</v>
      </c>
      <c r="J1227" s="5" t="s">
        <v>1181</v>
      </c>
      <c r="K1227" s="5">
        <v>2616</v>
      </c>
      <c r="L1227" s="5">
        <v>1965</v>
      </c>
      <c r="M1227" s="5" t="s">
        <v>925</v>
      </c>
      <c r="N1227" s="18">
        <f>_xlfn.IFNA(HLOOKUP(C1227,'Year of Experience'!$A$4:$I$6,3,FALSE),"")</f>
        <v>5</v>
      </c>
      <c r="O1227" s="5">
        <f t="shared" si="38"/>
        <v>23580</v>
      </c>
      <c r="P1227" s="5">
        <f t="shared" si="39"/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</row>
    <row r="1228" spans="1:22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2" t="s">
        <v>996</v>
      </c>
      <c r="H1228" s="2" t="s">
        <v>892</v>
      </c>
      <c r="I1228" s="2" t="s">
        <v>894</v>
      </c>
      <c r="J1228" s="5" t="s">
        <v>1042</v>
      </c>
      <c r="K1228" s="5">
        <v>3039</v>
      </c>
      <c r="L1228" s="5">
        <v>1730</v>
      </c>
      <c r="M1228" s="5" t="s">
        <v>918</v>
      </c>
      <c r="N1228" s="18">
        <f>_xlfn.IFNA(HLOOKUP(C1228,'Year of Experience'!$A$4:$I$6,3,FALSE),"")</f>
        <v>10</v>
      </c>
      <c r="O1228" s="5">
        <f t="shared" si="38"/>
        <v>5190</v>
      </c>
      <c r="P1228" s="5">
        <f t="shared" si="39"/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</row>
    <row r="1229" spans="1:22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2" t="s">
        <v>1562</v>
      </c>
      <c r="H1229" s="2" t="s">
        <v>864</v>
      </c>
      <c r="I1229" s="2" t="s">
        <v>866</v>
      </c>
      <c r="J1229" s="5" t="s">
        <v>1049</v>
      </c>
      <c r="K1229" s="5">
        <v>4731</v>
      </c>
      <c r="L1229" s="5">
        <v>1858</v>
      </c>
      <c r="M1229" s="5" t="s">
        <v>918</v>
      </c>
      <c r="N1229" s="18">
        <f>_xlfn.IFNA(HLOOKUP(C1229,'Year of Experience'!$A$4:$I$6,3,FALSE),"")</f>
        <v>6</v>
      </c>
      <c r="O1229" s="5">
        <f t="shared" si="38"/>
        <v>5574</v>
      </c>
      <c r="P1229" s="5">
        <f t="shared" si="39"/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</row>
    <row r="1230" spans="1:22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2" t="s">
        <v>999</v>
      </c>
      <c r="H1230" s="2" t="s">
        <v>903</v>
      </c>
      <c r="I1230" s="2" t="s">
        <v>904</v>
      </c>
      <c r="J1230" s="5" t="s">
        <v>1168</v>
      </c>
      <c r="K1230" s="5">
        <v>3575</v>
      </c>
      <c r="L1230" s="5">
        <v>1937</v>
      </c>
      <c r="M1230" s="5" t="s">
        <v>918</v>
      </c>
      <c r="N1230" s="18">
        <f>_xlfn.IFNA(HLOOKUP(C1230,'Year of Experience'!$A$4:$I$6,3,FALSE),"")</f>
        <v>4</v>
      </c>
      <c r="O1230" s="5">
        <f t="shared" si="38"/>
        <v>3874</v>
      </c>
      <c r="P1230" s="5">
        <f t="shared" si="39"/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</row>
    <row r="1231" spans="1:22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2" t="s">
        <v>993</v>
      </c>
      <c r="H1231" s="2" t="s">
        <v>878</v>
      </c>
      <c r="I1231" s="2" t="s">
        <v>880</v>
      </c>
      <c r="J1231" s="5" t="s">
        <v>952</v>
      </c>
      <c r="K1231" s="5">
        <v>2529</v>
      </c>
      <c r="L1231" s="5">
        <v>1630</v>
      </c>
      <c r="M1231" s="5" t="s">
        <v>918</v>
      </c>
      <c r="N1231" s="18">
        <f>_xlfn.IFNA(HLOOKUP(C1231,'Year of Experience'!$A$4:$I$6,3,FALSE),"")</f>
        <v>10</v>
      </c>
      <c r="O1231" s="5">
        <f t="shared" si="38"/>
        <v>4890</v>
      </c>
      <c r="P1231" s="5">
        <f t="shared" si="39"/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</row>
    <row r="1232" spans="1:22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2" t="s">
        <v>1561</v>
      </c>
      <c r="H1232" s="2" t="s">
        <v>882</v>
      </c>
      <c r="I1232" s="2" t="s">
        <v>884</v>
      </c>
      <c r="J1232" s="5" t="s">
        <v>971</v>
      </c>
      <c r="K1232" s="5">
        <v>3472</v>
      </c>
      <c r="L1232" s="5">
        <v>2239</v>
      </c>
      <c r="M1232" s="5" t="s">
        <v>925</v>
      </c>
      <c r="N1232" s="18">
        <f>_xlfn.IFNA(HLOOKUP(C1232,'Year of Experience'!$A$4:$I$6,3,FALSE),"")</f>
        <v>4</v>
      </c>
      <c r="O1232" s="5">
        <f t="shared" si="38"/>
        <v>2239</v>
      </c>
      <c r="P1232" s="5">
        <f t="shared" si="39"/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</row>
    <row r="1233" spans="1:22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2" t="s">
        <v>1000</v>
      </c>
      <c r="H1233" s="2" t="s">
        <v>906</v>
      </c>
      <c r="I1233" s="2" t="s">
        <v>908</v>
      </c>
      <c r="J1233" s="5" t="s">
        <v>1234</v>
      </c>
      <c r="K1233" s="5">
        <v>3626</v>
      </c>
      <c r="L1233" s="5">
        <v>1590</v>
      </c>
      <c r="M1233" s="5" t="s">
        <v>918</v>
      </c>
      <c r="N1233" s="18">
        <f>_xlfn.IFNA(HLOOKUP(C1233,'Year of Experience'!$A$4:$I$6,3,FALSE),"")</f>
        <v>10</v>
      </c>
      <c r="O1233" s="5">
        <f t="shared" si="38"/>
        <v>1590</v>
      </c>
      <c r="P1233" s="5">
        <f t="shared" si="39"/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</row>
    <row r="1234" spans="1:22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2" t="s">
        <v>992</v>
      </c>
      <c r="H1234" s="2" t="s">
        <v>864</v>
      </c>
      <c r="I1234" s="2" t="s">
        <v>876</v>
      </c>
      <c r="J1234" s="5" t="s">
        <v>1097</v>
      </c>
      <c r="K1234" s="5">
        <v>2856</v>
      </c>
      <c r="L1234" s="5">
        <v>1236</v>
      </c>
      <c r="M1234" s="5" t="s">
        <v>925</v>
      </c>
      <c r="N1234" s="18">
        <f>_xlfn.IFNA(HLOOKUP(C1234,'Year of Experience'!$A$4:$I$6,3,FALSE),"")</f>
        <v>5</v>
      </c>
      <c r="O1234" s="5">
        <f t="shared" si="38"/>
        <v>2472</v>
      </c>
      <c r="P1234" s="5">
        <f t="shared" si="39"/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</row>
    <row r="1235" spans="1:22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2" t="s">
        <v>994</v>
      </c>
      <c r="H1235" s="2" t="s">
        <v>886</v>
      </c>
      <c r="I1235" s="2" t="s">
        <v>887</v>
      </c>
      <c r="J1235" s="5" t="s">
        <v>977</v>
      </c>
      <c r="K1235" s="5">
        <v>2912</v>
      </c>
      <c r="L1235" s="5">
        <v>2328</v>
      </c>
      <c r="M1235" s="5" t="s">
        <v>925</v>
      </c>
      <c r="N1235" s="18" t="str">
        <f>_xlfn.IFNA(HLOOKUP(C1235,'Year of Experience'!$A$4:$I$6,3,FALSE),"")</f>
        <v/>
      </c>
      <c r="O1235" s="5">
        <f t="shared" si="38"/>
        <v>6984</v>
      </c>
      <c r="P1235" s="5">
        <f t="shared" si="39"/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</row>
    <row r="1236" spans="1:22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2" t="s">
        <v>994</v>
      </c>
      <c r="H1236" s="2" t="s">
        <v>886</v>
      </c>
      <c r="I1236" s="2" t="s">
        <v>887</v>
      </c>
      <c r="J1236" s="5" t="s">
        <v>1108</v>
      </c>
      <c r="K1236" s="5">
        <v>2507</v>
      </c>
      <c r="L1236" s="5">
        <v>1380</v>
      </c>
      <c r="M1236" s="5" t="s">
        <v>918</v>
      </c>
      <c r="N1236" s="18">
        <f>_xlfn.IFNA(HLOOKUP(C1236,'Year of Experience'!$A$4:$I$6,3,FALSE),"")</f>
        <v>5</v>
      </c>
      <c r="O1236" s="5">
        <f t="shared" si="38"/>
        <v>1380</v>
      </c>
      <c r="P1236" s="5">
        <f t="shared" si="39"/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</row>
    <row r="1237" spans="1:22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2" t="s">
        <v>997</v>
      </c>
      <c r="H1237" s="2" t="s">
        <v>896</v>
      </c>
      <c r="I1237" s="2" t="s">
        <v>897</v>
      </c>
      <c r="J1237" s="5" t="s">
        <v>1089</v>
      </c>
      <c r="K1237" s="5">
        <v>2671</v>
      </c>
      <c r="L1237" s="5">
        <v>1591</v>
      </c>
      <c r="M1237" s="5" t="s">
        <v>918</v>
      </c>
      <c r="N1237" s="18">
        <f>_xlfn.IFNA(HLOOKUP(C1237,'Year of Experience'!$A$4:$I$6,3,FALSE),"")</f>
        <v>4</v>
      </c>
      <c r="O1237" s="5">
        <f t="shared" si="38"/>
        <v>1591</v>
      </c>
      <c r="P1237" s="5">
        <f t="shared" si="39"/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</row>
    <row r="1238" spans="1:22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2" t="s">
        <v>997</v>
      </c>
      <c r="H1238" s="2" t="s">
        <v>896</v>
      </c>
      <c r="I1238" s="2" t="s">
        <v>897</v>
      </c>
      <c r="J1238" s="5" t="s">
        <v>1067</v>
      </c>
      <c r="K1238" s="5">
        <v>2873</v>
      </c>
      <c r="L1238" s="5">
        <v>2483</v>
      </c>
      <c r="M1238" s="5" t="s">
        <v>918</v>
      </c>
      <c r="N1238" s="18">
        <f>_xlfn.IFNA(HLOOKUP(C1238,'Year of Experience'!$A$4:$I$6,3,FALSE),"")</f>
        <v>3</v>
      </c>
      <c r="O1238" s="5">
        <f t="shared" si="38"/>
        <v>2483</v>
      </c>
      <c r="P1238" s="5">
        <f t="shared" si="39"/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</row>
    <row r="1239" spans="1:22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2" t="s">
        <v>995</v>
      </c>
      <c r="H1239" s="2" t="s">
        <v>889</v>
      </c>
      <c r="I1239" s="2" t="s">
        <v>890</v>
      </c>
      <c r="J1239" s="5" t="s">
        <v>1051</v>
      </c>
      <c r="K1239" s="5">
        <v>2929</v>
      </c>
      <c r="L1239" s="5">
        <v>1320</v>
      </c>
      <c r="M1239" s="5" t="s">
        <v>918</v>
      </c>
      <c r="N1239" s="18">
        <f>_xlfn.IFNA(HLOOKUP(C1239,'Year of Experience'!$A$4:$I$6,3,FALSE),"")</f>
        <v>10</v>
      </c>
      <c r="O1239" s="5">
        <f t="shared" si="38"/>
        <v>2640</v>
      </c>
      <c r="P1239" s="5">
        <f t="shared" si="39"/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</row>
    <row r="1240" spans="1:22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2" t="s">
        <v>998</v>
      </c>
      <c r="H1240" s="2" t="s">
        <v>899</v>
      </c>
      <c r="I1240" s="2" t="s">
        <v>901</v>
      </c>
      <c r="J1240" s="5" t="s">
        <v>1164</v>
      </c>
      <c r="K1240" s="5">
        <v>3096</v>
      </c>
      <c r="L1240" s="5">
        <v>2065</v>
      </c>
      <c r="M1240" s="5" t="s">
        <v>918</v>
      </c>
      <c r="N1240" s="18">
        <f>_xlfn.IFNA(HLOOKUP(C1240,'Year of Experience'!$A$4:$I$6,3,FALSE),"")</f>
        <v>6</v>
      </c>
      <c r="O1240" s="5">
        <f t="shared" si="38"/>
        <v>2065</v>
      </c>
      <c r="P1240" s="5">
        <f t="shared" si="39"/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</row>
    <row r="1241" spans="1:22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2" t="s">
        <v>1561</v>
      </c>
      <c r="H1241" s="2" t="s">
        <v>882</v>
      </c>
      <c r="I1241" s="2" t="s">
        <v>884</v>
      </c>
      <c r="J1241" s="5" t="s">
        <v>964</v>
      </c>
      <c r="K1241" s="5">
        <v>3454</v>
      </c>
      <c r="L1241" s="5">
        <v>1525</v>
      </c>
      <c r="M1241" s="5" t="s">
        <v>918</v>
      </c>
      <c r="N1241" s="18">
        <f>_xlfn.IFNA(HLOOKUP(C1241,'Year of Experience'!$A$4:$I$6,3,FALSE),"")</f>
        <v>5</v>
      </c>
      <c r="O1241" s="5">
        <f t="shared" si="38"/>
        <v>1525</v>
      </c>
      <c r="P1241" s="5">
        <f t="shared" si="39"/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</row>
    <row r="1242" spans="1:22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2" t="s">
        <v>990</v>
      </c>
      <c r="H1242" s="2" t="s">
        <v>868</v>
      </c>
      <c r="I1242" s="2" t="s">
        <v>870</v>
      </c>
      <c r="J1242" s="5" t="s">
        <v>1028</v>
      </c>
      <c r="K1242" s="5">
        <v>4051</v>
      </c>
      <c r="L1242" s="5">
        <v>1962</v>
      </c>
      <c r="M1242" s="5" t="s">
        <v>925</v>
      </c>
      <c r="N1242" s="18">
        <f>_xlfn.IFNA(HLOOKUP(C1242,'Year of Experience'!$A$4:$I$6,3,FALSE),"")</f>
        <v>8</v>
      </c>
      <c r="O1242" s="5">
        <f t="shared" si="38"/>
        <v>3924</v>
      </c>
      <c r="P1242" s="5">
        <f t="shared" si="39"/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</row>
    <row r="1243" spans="1:22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2" t="s">
        <v>991</v>
      </c>
      <c r="H1243" s="2" t="s">
        <v>872</v>
      </c>
      <c r="I1243" s="2" t="s">
        <v>874</v>
      </c>
      <c r="J1243" s="5" t="s">
        <v>978</v>
      </c>
      <c r="K1243" s="5">
        <v>2787</v>
      </c>
      <c r="L1243" s="5">
        <v>2020</v>
      </c>
      <c r="M1243" s="5" t="s">
        <v>918</v>
      </c>
      <c r="N1243" s="18">
        <f>_xlfn.IFNA(HLOOKUP(C1243,'Year of Experience'!$A$4:$I$6,3,FALSE),"")</f>
        <v>4</v>
      </c>
      <c r="O1243" s="5">
        <f t="shared" si="38"/>
        <v>6060</v>
      </c>
      <c r="P1243" s="5">
        <f t="shared" si="39"/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</row>
    <row r="1244" spans="1:22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2" t="s">
        <v>992</v>
      </c>
      <c r="H1244" s="2" t="s">
        <v>864</v>
      </c>
      <c r="I1244" s="2" t="s">
        <v>876</v>
      </c>
      <c r="J1244" s="5" t="s">
        <v>1237</v>
      </c>
      <c r="K1244" s="5">
        <v>4305</v>
      </c>
      <c r="L1244" s="5">
        <v>1703</v>
      </c>
      <c r="M1244" s="5" t="s">
        <v>920</v>
      </c>
      <c r="N1244" s="18">
        <f>_xlfn.IFNA(HLOOKUP(C1244,'Year of Experience'!$A$4:$I$6,3,FALSE),"")</f>
        <v>8</v>
      </c>
      <c r="O1244" s="5">
        <f t="shared" si="38"/>
        <v>3406</v>
      </c>
      <c r="P1244" s="5">
        <f t="shared" si="39"/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</row>
    <row r="1245" spans="1:22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2" t="s">
        <v>996</v>
      </c>
      <c r="H1245" s="2" t="s">
        <v>892</v>
      </c>
      <c r="I1245" s="2" t="s">
        <v>894</v>
      </c>
      <c r="J1245" s="5" t="s">
        <v>1104</v>
      </c>
      <c r="K1245" s="5">
        <v>2889</v>
      </c>
      <c r="L1245" s="5">
        <v>1384</v>
      </c>
      <c r="M1245" s="5" t="s">
        <v>918</v>
      </c>
      <c r="N1245" s="18" t="str">
        <f>_xlfn.IFNA(HLOOKUP(C1245,'Year of Experience'!$A$4:$I$6,3,FALSE),"")</f>
        <v/>
      </c>
      <c r="O1245" s="5">
        <f t="shared" si="38"/>
        <v>4152</v>
      </c>
      <c r="P1245" s="5">
        <f t="shared" si="39"/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</row>
    <row r="1246" spans="1:22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2" t="s">
        <v>992</v>
      </c>
      <c r="H1246" s="2" t="s">
        <v>864</v>
      </c>
      <c r="I1246" s="2" t="s">
        <v>876</v>
      </c>
      <c r="J1246" s="5" t="s">
        <v>1045</v>
      </c>
      <c r="K1246" s="5">
        <v>4906</v>
      </c>
      <c r="L1246" s="5">
        <v>2269</v>
      </c>
      <c r="M1246" s="5" t="s">
        <v>918</v>
      </c>
      <c r="N1246" s="18">
        <f>_xlfn.IFNA(HLOOKUP(C1246,'Year of Experience'!$A$4:$I$6,3,FALSE),"")</f>
        <v>4</v>
      </c>
      <c r="O1246" s="5">
        <f t="shared" si="38"/>
        <v>2269</v>
      </c>
      <c r="P1246" s="5">
        <f t="shared" si="39"/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</row>
    <row r="1247" spans="1:22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2" t="s">
        <v>1000</v>
      </c>
      <c r="H1247" s="2" t="s">
        <v>906</v>
      </c>
      <c r="I1247" s="2" t="s">
        <v>908</v>
      </c>
      <c r="J1247" s="5" t="s">
        <v>963</v>
      </c>
      <c r="K1247" s="5">
        <v>2814</v>
      </c>
      <c r="L1247" s="5">
        <v>2437</v>
      </c>
      <c r="M1247" s="5" t="s">
        <v>918</v>
      </c>
      <c r="N1247" s="18" t="str">
        <f>_xlfn.IFNA(HLOOKUP(C1247,'Year of Experience'!$A$4:$I$6,3,FALSE),"")</f>
        <v/>
      </c>
      <c r="O1247" s="5">
        <f t="shared" si="38"/>
        <v>2437</v>
      </c>
      <c r="P1247" s="5">
        <f t="shared" si="39"/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</row>
    <row r="1248" spans="1:22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2" t="s">
        <v>998</v>
      </c>
      <c r="H1248" s="2" t="s">
        <v>899</v>
      </c>
      <c r="I1248" s="2" t="s">
        <v>901</v>
      </c>
      <c r="J1248" s="5" t="s">
        <v>1131</v>
      </c>
      <c r="K1248" s="5">
        <v>2996</v>
      </c>
      <c r="L1248" s="5">
        <v>1641</v>
      </c>
      <c r="M1248" s="5" t="s">
        <v>918</v>
      </c>
      <c r="N1248" s="18">
        <f>_xlfn.IFNA(HLOOKUP(C1248,'Year of Experience'!$A$4:$I$6,3,FALSE),"")</f>
        <v>4</v>
      </c>
      <c r="O1248" s="5">
        <f t="shared" si="38"/>
        <v>1641</v>
      </c>
      <c r="P1248" s="5">
        <f t="shared" si="39"/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</row>
    <row r="1249" spans="1:22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2" t="s">
        <v>992</v>
      </c>
      <c r="H1249" s="2" t="s">
        <v>864</v>
      </c>
      <c r="I1249" s="2" t="s">
        <v>876</v>
      </c>
      <c r="J1249" s="5" t="s">
        <v>1025</v>
      </c>
      <c r="K1249" s="5">
        <v>4765</v>
      </c>
      <c r="L1249" s="5">
        <v>1286</v>
      </c>
      <c r="M1249" s="5" t="s">
        <v>923</v>
      </c>
      <c r="N1249" s="18" t="str">
        <f>_xlfn.IFNA(HLOOKUP(C1249,'Year of Experience'!$A$4:$I$6,3,FALSE),"")</f>
        <v/>
      </c>
      <c r="O1249" s="5">
        <f t="shared" si="38"/>
        <v>1286</v>
      </c>
      <c r="P1249" s="5">
        <f t="shared" si="39"/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</row>
    <row r="1250" spans="1:22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2" t="s">
        <v>992</v>
      </c>
      <c r="H1250" s="2" t="s">
        <v>864</v>
      </c>
      <c r="I1250" s="2" t="s">
        <v>876</v>
      </c>
      <c r="J1250" s="5" t="s">
        <v>1120</v>
      </c>
      <c r="K1250" s="5">
        <v>4291</v>
      </c>
      <c r="L1250" s="5">
        <v>2021</v>
      </c>
      <c r="M1250" s="5" t="s">
        <v>918</v>
      </c>
      <c r="N1250" s="18">
        <f>_xlfn.IFNA(HLOOKUP(C1250,'Year of Experience'!$A$4:$I$6,3,FALSE),"")</f>
        <v>4</v>
      </c>
      <c r="O1250" s="5">
        <f t="shared" si="38"/>
        <v>2021</v>
      </c>
      <c r="P1250" s="5">
        <f t="shared" si="39"/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</row>
    <row r="1251" spans="1:22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2" t="s">
        <v>993</v>
      </c>
      <c r="H1251" s="2" t="s">
        <v>878</v>
      </c>
      <c r="I1251" s="2" t="s">
        <v>880</v>
      </c>
      <c r="J1251" s="5" t="s">
        <v>1162</v>
      </c>
      <c r="K1251" s="5">
        <v>2657</v>
      </c>
      <c r="L1251" s="5">
        <v>2480</v>
      </c>
      <c r="M1251" s="5" t="s">
        <v>918</v>
      </c>
      <c r="N1251" s="18">
        <f>_xlfn.IFNA(HLOOKUP(C1251,'Year of Experience'!$A$4:$I$6,3,FALSE),"")</f>
        <v>6</v>
      </c>
      <c r="O1251" s="5">
        <f t="shared" si="38"/>
        <v>7440</v>
      </c>
      <c r="P1251" s="5">
        <f t="shared" si="39"/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</row>
    <row r="1252" spans="1:22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2" t="s">
        <v>991</v>
      </c>
      <c r="H1252" s="2" t="s">
        <v>872</v>
      </c>
      <c r="I1252" s="2" t="s">
        <v>874</v>
      </c>
      <c r="J1252" s="5" t="s">
        <v>1011</v>
      </c>
      <c r="K1252" s="5">
        <v>4310</v>
      </c>
      <c r="L1252" s="5">
        <v>2350</v>
      </c>
      <c r="M1252" s="5" t="s">
        <v>925</v>
      </c>
      <c r="N1252" s="18">
        <f>_xlfn.IFNA(HLOOKUP(C1252,'Year of Experience'!$A$4:$I$6,3,FALSE),"")</f>
        <v>5</v>
      </c>
      <c r="O1252" s="5">
        <f t="shared" si="38"/>
        <v>7050</v>
      </c>
      <c r="P1252" s="5">
        <f t="shared" si="39"/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</row>
    <row r="1253" spans="1:22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2" t="s">
        <v>1562</v>
      </c>
      <c r="H1253" s="2" t="s">
        <v>864</v>
      </c>
      <c r="I1253" s="2" t="s">
        <v>866</v>
      </c>
      <c r="J1253" s="5" t="s">
        <v>1100</v>
      </c>
      <c r="K1253" s="5">
        <v>2940</v>
      </c>
      <c r="L1253" s="5">
        <v>1468</v>
      </c>
      <c r="M1253" s="5" t="s">
        <v>918</v>
      </c>
      <c r="N1253" s="18">
        <f>_xlfn.IFNA(HLOOKUP(C1253,'Year of Experience'!$A$4:$I$6,3,FALSE),"")</f>
        <v>3</v>
      </c>
      <c r="O1253" s="5">
        <f t="shared" si="38"/>
        <v>1468</v>
      </c>
      <c r="P1253" s="5">
        <f t="shared" si="39"/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</row>
    <row r="1254" spans="1:22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2" t="s">
        <v>999</v>
      </c>
      <c r="H1254" s="2" t="s">
        <v>903</v>
      </c>
      <c r="I1254" s="2" t="s">
        <v>904</v>
      </c>
      <c r="J1254" s="5" t="s">
        <v>1136</v>
      </c>
      <c r="K1254" s="5">
        <v>4515</v>
      </c>
      <c r="L1254" s="5">
        <v>1550</v>
      </c>
      <c r="M1254" s="5" t="s">
        <v>925</v>
      </c>
      <c r="N1254" s="18">
        <f>_xlfn.IFNA(HLOOKUP(C1254,'Year of Experience'!$A$4:$I$6,3,FALSE),"")</f>
        <v>3</v>
      </c>
      <c r="O1254" s="5">
        <f t="shared" si="38"/>
        <v>3100</v>
      </c>
      <c r="P1254" s="5">
        <f t="shared" si="39"/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</row>
    <row r="1255" spans="1:22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2" t="s">
        <v>995</v>
      </c>
      <c r="H1255" s="2" t="s">
        <v>889</v>
      </c>
      <c r="I1255" s="2" t="s">
        <v>890</v>
      </c>
      <c r="J1255" s="5" t="s">
        <v>1154</v>
      </c>
      <c r="K1255" s="5">
        <v>4643</v>
      </c>
      <c r="L1255" s="5">
        <v>1549</v>
      </c>
      <c r="M1255" s="5" t="s">
        <v>918</v>
      </c>
      <c r="N1255" s="18">
        <f>_xlfn.IFNA(HLOOKUP(C1255,'Year of Experience'!$A$4:$I$6,3,FALSE),"")</f>
        <v>4</v>
      </c>
      <c r="O1255" s="5">
        <f t="shared" si="38"/>
        <v>3098</v>
      </c>
      <c r="P1255" s="5">
        <f t="shared" si="39"/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</row>
    <row r="1256" spans="1:22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2" t="s">
        <v>1000</v>
      </c>
      <c r="H1256" s="2" t="s">
        <v>906</v>
      </c>
      <c r="I1256" s="2" t="s">
        <v>908</v>
      </c>
      <c r="J1256" s="5" t="s">
        <v>1182</v>
      </c>
      <c r="K1256" s="5">
        <v>4152</v>
      </c>
      <c r="L1256" s="5">
        <v>1278</v>
      </c>
      <c r="M1256" s="5" t="s">
        <v>918</v>
      </c>
      <c r="N1256" s="18" t="str">
        <f>_xlfn.IFNA(HLOOKUP(C1256,'Year of Experience'!$A$4:$I$6,3,FALSE),"")</f>
        <v/>
      </c>
      <c r="O1256" s="5">
        <f t="shared" si="38"/>
        <v>1278</v>
      </c>
      <c r="P1256" s="5">
        <f t="shared" si="39"/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</row>
    <row r="1257" spans="1:22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2" t="s">
        <v>1000</v>
      </c>
      <c r="H1257" s="2" t="s">
        <v>906</v>
      </c>
      <c r="I1257" s="2" t="s">
        <v>908</v>
      </c>
      <c r="J1257" s="5" t="s">
        <v>972</v>
      </c>
      <c r="K1257" s="5">
        <v>2617</v>
      </c>
      <c r="L1257" s="5">
        <v>1736</v>
      </c>
      <c r="M1257" s="5" t="s">
        <v>925</v>
      </c>
      <c r="N1257" s="18" t="str">
        <f>_xlfn.IFNA(HLOOKUP(C1257,'Year of Experience'!$A$4:$I$6,3,FALSE),"")</f>
        <v/>
      </c>
      <c r="O1257" s="5">
        <f t="shared" si="38"/>
        <v>3472</v>
      </c>
      <c r="P1257" s="5">
        <f t="shared" si="39"/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</row>
    <row r="1258" spans="1:22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2" t="s">
        <v>999</v>
      </c>
      <c r="H1258" s="2" t="s">
        <v>903</v>
      </c>
      <c r="I1258" s="2" t="s">
        <v>904</v>
      </c>
      <c r="J1258" s="5" t="s">
        <v>1188</v>
      </c>
      <c r="K1258" s="5">
        <v>4729</v>
      </c>
      <c r="L1258" s="5">
        <v>1359</v>
      </c>
      <c r="M1258" s="5" t="s">
        <v>925</v>
      </c>
      <c r="N1258" s="18">
        <f>_xlfn.IFNA(HLOOKUP(C1258,'Year of Experience'!$A$4:$I$6,3,FALSE),"")</f>
        <v>8</v>
      </c>
      <c r="O1258" s="5">
        <f t="shared" si="38"/>
        <v>2718</v>
      </c>
      <c r="P1258" s="5">
        <f t="shared" si="39"/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</row>
    <row r="1259" spans="1:22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2" t="s">
        <v>1001</v>
      </c>
      <c r="H1259" s="2" t="s">
        <v>910</v>
      </c>
      <c r="I1259" s="2" t="s">
        <v>912</v>
      </c>
      <c r="J1259" s="5" t="s">
        <v>1177</v>
      </c>
      <c r="K1259" s="5">
        <v>3553</v>
      </c>
      <c r="L1259" s="5">
        <v>2174</v>
      </c>
      <c r="M1259" s="5" t="s">
        <v>920</v>
      </c>
      <c r="N1259" s="18">
        <f>_xlfn.IFNA(HLOOKUP(C1259,'Year of Experience'!$A$4:$I$6,3,FALSE),"")</f>
        <v>4</v>
      </c>
      <c r="O1259" s="5">
        <f t="shared" si="38"/>
        <v>4348</v>
      </c>
      <c r="P1259" s="5">
        <f t="shared" si="39"/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</row>
    <row r="1260" spans="1:22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2" t="s">
        <v>993</v>
      </c>
      <c r="H1260" s="2" t="s">
        <v>878</v>
      </c>
      <c r="I1260" s="2" t="s">
        <v>880</v>
      </c>
      <c r="J1260" s="5" t="s">
        <v>967</v>
      </c>
      <c r="K1260" s="5">
        <v>4459</v>
      </c>
      <c r="L1260" s="5">
        <v>1722</v>
      </c>
      <c r="M1260" s="5" t="s">
        <v>927</v>
      </c>
      <c r="N1260" s="18">
        <f>_xlfn.IFNA(HLOOKUP(C1260,'Year of Experience'!$A$4:$I$6,3,FALSE),"")</f>
        <v>10</v>
      </c>
      <c r="O1260" s="5">
        <f t="shared" si="38"/>
        <v>1722</v>
      </c>
      <c r="P1260" s="5">
        <f t="shared" si="39"/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</row>
    <row r="1261" spans="1:22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2" t="s">
        <v>993</v>
      </c>
      <c r="H1261" s="2" t="s">
        <v>878</v>
      </c>
      <c r="I1261" s="2" t="s">
        <v>880</v>
      </c>
      <c r="J1261" s="5" t="s">
        <v>1232</v>
      </c>
      <c r="K1261" s="5">
        <v>3514</v>
      </c>
      <c r="L1261" s="5">
        <v>1257</v>
      </c>
      <c r="M1261" s="5" t="s">
        <v>918</v>
      </c>
      <c r="N1261" s="18">
        <f>_xlfn.IFNA(HLOOKUP(C1261,'Year of Experience'!$A$4:$I$6,3,FALSE),"")</f>
        <v>4</v>
      </c>
      <c r="O1261" s="5">
        <f t="shared" si="38"/>
        <v>2514</v>
      </c>
      <c r="P1261" s="5">
        <f t="shared" si="39"/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</row>
    <row r="1262" spans="1:22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2" t="s">
        <v>996</v>
      </c>
      <c r="H1262" s="2" t="s">
        <v>892</v>
      </c>
      <c r="I1262" s="2" t="s">
        <v>894</v>
      </c>
      <c r="J1262" s="5" t="s">
        <v>1015</v>
      </c>
      <c r="K1262" s="5">
        <v>4369</v>
      </c>
      <c r="L1262" s="5">
        <v>1245</v>
      </c>
      <c r="M1262" s="5" t="s">
        <v>918</v>
      </c>
      <c r="N1262" s="18" t="str">
        <f>_xlfn.IFNA(HLOOKUP(C1262,'Year of Experience'!$A$4:$I$6,3,FALSE),"")</f>
        <v/>
      </c>
      <c r="O1262" s="5">
        <f t="shared" si="38"/>
        <v>1245</v>
      </c>
      <c r="P1262" s="5">
        <f t="shared" si="39"/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</row>
    <row r="1263" spans="1:22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2" t="s">
        <v>997</v>
      </c>
      <c r="H1263" s="2" t="s">
        <v>896</v>
      </c>
      <c r="I1263" s="2" t="s">
        <v>897</v>
      </c>
      <c r="J1263" s="5" t="s">
        <v>1003</v>
      </c>
      <c r="K1263" s="5">
        <v>3507</v>
      </c>
      <c r="L1263" s="5">
        <v>1643</v>
      </c>
      <c r="M1263" s="5" t="s">
        <v>923</v>
      </c>
      <c r="N1263" s="18">
        <f>_xlfn.IFNA(HLOOKUP(C1263,'Year of Experience'!$A$4:$I$6,3,FALSE),"")</f>
        <v>8</v>
      </c>
      <c r="O1263" s="5">
        <f t="shared" si="38"/>
        <v>3286</v>
      </c>
      <c r="P1263" s="5">
        <f t="shared" si="39"/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</row>
    <row r="1264" spans="1:22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2" t="s">
        <v>997</v>
      </c>
      <c r="H1264" s="2" t="s">
        <v>896</v>
      </c>
      <c r="I1264" s="2" t="s">
        <v>897</v>
      </c>
      <c r="J1264" s="5" t="s">
        <v>987</v>
      </c>
      <c r="K1264" s="5">
        <v>2714</v>
      </c>
      <c r="L1264" s="5">
        <v>1975</v>
      </c>
      <c r="M1264" s="5" t="s">
        <v>918</v>
      </c>
      <c r="N1264" s="18">
        <f>_xlfn.IFNA(HLOOKUP(C1264,'Year of Experience'!$A$4:$I$6,3,FALSE),"")</f>
        <v>6</v>
      </c>
      <c r="O1264" s="5">
        <f t="shared" si="38"/>
        <v>5925</v>
      </c>
      <c r="P1264" s="5">
        <f t="shared" si="39"/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</row>
    <row r="1265" spans="1:22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2" t="s">
        <v>997</v>
      </c>
      <c r="H1265" s="2" t="s">
        <v>896</v>
      </c>
      <c r="I1265" s="2" t="s">
        <v>897</v>
      </c>
      <c r="J1265" s="5" t="s">
        <v>1114</v>
      </c>
      <c r="K1265" s="5">
        <v>2856</v>
      </c>
      <c r="L1265" s="5">
        <v>1780</v>
      </c>
      <c r="M1265" s="5" t="s">
        <v>918</v>
      </c>
      <c r="N1265" s="18">
        <f>_xlfn.IFNA(HLOOKUP(C1265,'Year of Experience'!$A$4:$I$6,3,FALSE),"")</f>
        <v>4</v>
      </c>
      <c r="O1265" s="5">
        <f t="shared" si="38"/>
        <v>1780</v>
      </c>
      <c r="P1265" s="5">
        <f t="shared" si="39"/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</row>
    <row r="1266" spans="1:22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2" t="s">
        <v>992</v>
      </c>
      <c r="H1266" s="2" t="s">
        <v>864</v>
      </c>
      <c r="I1266" s="2" t="s">
        <v>876</v>
      </c>
      <c r="J1266" s="5" t="s">
        <v>1021</v>
      </c>
      <c r="K1266" s="5">
        <v>3788</v>
      </c>
      <c r="L1266" s="5">
        <v>2170</v>
      </c>
      <c r="M1266" s="5" t="s">
        <v>923</v>
      </c>
      <c r="N1266" s="18" t="str">
        <f>_xlfn.IFNA(HLOOKUP(C1266,'Year of Experience'!$A$4:$I$6,3,FALSE),"")</f>
        <v/>
      </c>
      <c r="O1266" s="5">
        <f t="shared" si="38"/>
        <v>6510</v>
      </c>
      <c r="P1266" s="5">
        <f t="shared" si="39"/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</row>
    <row r="1267" spans="1:22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2" t="s">
        <v>1002</v>
      </c>
      <c r="H1267" s="2" t="s">
        <v>914</v>
      </c>
      <c r="I1267" s="2" t="s">
        <v>915</v>
      </c>
      <c r="J1267" s="5" t="s">
        <v>1185</v>
      </c>
      <c r="K1267" s="5">
        <v>3245</v>
      </c>
      <c r="L1267" s="5">
        <v>1964</v>
      </c>
      <c r="M1267" s="5" t="s">
        <v>918</v>
      </c>
      <c r="N1267" s="18">
        <f>_xlfn.IFNA(HLOOKUP(C1267,'Year of Experience'!$A$4:$I$6,3,FALSE),"")</f>
        <v>8</v>
      </c>
      <c r="O1267" s="5">
        <f t="shared" si="38"/>
        <v>3928</v>
      </c>
      <c r="P1267" s="5">
        <f t="shared" si="39"/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</row>
    <row r="1268" spans="1:22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2" t="s">
        <v>993</v>
      </c>
      <c r="H1268" s="2" t="s">
        <v>878</v>
      </c>
      <c r="I1268" s="2" t="s">
        <v>880</v>
      </c>
      <c r="J1268" s="5" t="s">
        <v>1168</v>
      </c>
      <c r="K1268" s="5">
        <v>3575</v>
      </c>
      <c r="L1268" s="5">
        <v>1937</v>
      </c>
      <c r="M1268" s="5" t="s">
        <v>918</v>
      </c>
      <c r="N1268" s="18">
        <f>_xlfn.IFNA(HLOOKUP(C1268,'Year of Experience'!$A$4:$I$6,3,FALSE),"")</f>
        <v>8</v>
      </c>
      <c r="O1268" s="5">
        <f t="shared" si="38"/>
        <v>3874</v>
      </c>
      <c r="P1268" s="5">
        <f t="shared" si="39"/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</row>
    <row r="1269" spans="1:22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2" t="s">
        <v>1000</v>
      </c>
      <c r="H1269" s="2" t="s">
        <v>906</v>
      </c>
      <c r="I1269" s="2" t="s">
        <v>908</v>
      </c>
      <c r="J1269" s="5" t="s">
        <v>981</v>
      </c>
      <c r="K1269" s="5">
        <v>2734</v>
      </c>
      <c r="L1269" s="5">
        <v>1596</v>
      </c>
      <c r="M1269" s="5" t="s">
        <v>918</v>
      </c>
      <c r="N1269" s="18">
        <f>_xlfn.IFNA(HLOOKUP(C1269,'Year of Experience'!$A$4:$I$6,3,FALSE),"")</f>
        <v>5</v>
      </c>
      <c r="O1269" s="5">
        <f t="shared" si="38"/>
        <v>4788</v>
      </c>
      <c r="P1269" s="5">
        <f t="shared" si="39"/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</row>
    <row r="1270" spans="1:22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2" t="s">
        <v>997</v>
      </c>
      <c r="H1270" s="2" t="s">
        <v>896</v>
      </c>
      <c r="I1270" s="2" t="s">
        <v>897</v>
      </c>
      <c r="J1270" s="5" t="s">
        <v>957</v>
      </c>
      <c r="K1270" s="5">
        <v>4689</v>
      </c>
      <c r="L1270" s="5">
        <v>1796</v>
      </c>
      <c r="M1270" s="5" t="s">
        <v>925</v>
      </c>
      <c r="N1270" s="18" t="str">
        <f>_xlfn.IFNA(HLOOKUP(C1270,'Year of Experience'!$A$4:$I$6,3,FALSE),"")</f>
        <v/>
      </c>
      <c r="O1270" s="5">
        <f t="shared" si="38"/>
        <v>3592</v>
      </c>
      <c r="P1270" s="5">
        <f t="shared" si="39"/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</row>
    <row r="1271" spans="1:22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2" t="s">
        <v>994</v>
      </c>
      <c r="H1271" s="2" t="s">
        <v>886</v>
      </c>
      <c r="I1271" s="2" t="s">
        <v>887</v>
      </c>
      <c r="J1271" s="5" t="s">
        <v>1231</v>
      </c>
      <c r="K1271" s="5">
        <v>3479</v>
      </c>
      <c r="L1271" s="5">
        <v>2056</v>
      </c>
      <c r="M1271" s="5" t="s">
        <v>918</v>
      </c>
      <c r="N1271" s="18">
        <f>_xlfn.IFNA(HLOOKUP(C1271,'Year of Experience'!$A$4:$I$6,3,FALSE),"")</f>
        <v>4</v>
      </c>
      <c r="O1271" s="5">
        <f t="shared" si="38"/>
        <v>6168</v>
      </c>
      <c r="P1271" s="5">
        <f t="shared" si="39"/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</row>
    <row r="1272" spans="1:22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2" t="s">
        <v>1562</v>
      </c>
      <c r="H1272" s="2" t="s">
        <v>864</v>
      </c>
      <c r="I1272" s="2" t="s">
        <v>866</v>
      </c>
      <c r="J1272" s="5" t="s">
        <v>1041</v>
      </c>
      <c r="K1272" s="5">
        <v>2588</v>
      </c>
      <c r="L1272" s="5">
        <v>2069</v>
      </c>
      <c r="M1272" s="5" t="s">
        <v>918</v>
      </c>
      <c r="N1272" s="18">
        <f>_xlfn.IFNA(HLOOKUP(C1272,'Year of Experience'!$A$4:$I$6,3,FALSE),"")</f>
        <v>8</v>
      </c>
      <c r="O1272" s="5">
        <f t="shared" si="38"/>
        <v>2069</v>
      </c>
      <c r="P1272" s="5">
        <f t="shared" si="39"/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</row>
    <row r="1273" spans="1:22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2" t="s">
        <v>1561</v>
      </c>
      <c r="H1273" s="2" t="s">
        <v>882</v>
      </c>
      <c r="I1273" s="2" t="s">
        <v>884</v>
      </c>
      <c r="J1273" s="5" t="s">
        <v>977</v>
      </c>
      <c r="K1273" s="5">
        <v>2912</v>
      </c>
      <c r="L1273" s="5">
        <v>2328</v>
      </c>
      <c r="M1273" s="5" t="s">
        <v>925</v>
      </c>
      <c r="N1273" s="18">
        <f>_xlfn.IFNA(HLOOKUP(C1273,'Year of Experience'!$A$4:$I$6,3,FALSE),"")</f>
        <v>5</v>
      </c>
      <c r="O1273" s="5">
        <f t="shared" si="38"/>
        <v>2328</v>
      </c>
      <c r="P1273" s="5">
        <f t="shared" si="39"/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</row>
    <row r="1274" spans="1:22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2" t="s">
        <v>990</v>
      </c>
      <c r="H1274" s="2" t="s">
        <v>868</v>
      </c>
      <c r="I1274" s="2" t="s">
        <v>870</v>
      </c>
      <c r="J1274" s="5" t="s">
        <v>975</v>
      </c>
      <c r="K1274" s="5">
        <v>3717</v>
      </c>
      <c r="L1274" s="5">
        <v>2146</v>
      </c>
      <c r="M1274" s="5" t="s">
        <v>923</v>
      </c>
      <c r="N1274" s="18" t="str">
        <f>_xlfn.IFNA(HLOOKUP(C1274,'Year of Experience'!$A$4:$I$6,3,FALSE),"")</f>
        <v/>
      </c>
      <c r="O1274" s="5">
        <f t="shared" si="38"/>
        <v>2146</v>
      </c>
      <c r="P1274" s="5">
        <f t="shared" si="39"/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</row>
    <row r="1275" spans="1:22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2" t="s">
        <v>996</v>
      </c>
      <c r="H1275" s="2" t="s">
        <v>892</v>
      </c>
      <c r="I1275" s="2" t="s">
        <v>894</v>
      </c>
      <c r="J1275" s="5" t="s">
        <v>1091</v>
      </c>
      <c r="K1275" s="5">
        <v>3277</v>
      </c>
      <c r="L1275" s="5">
        <v>1891</v>
      </c>
      <c r="M1275" s="5" t="s">
        <v>918</v>
      </c>
      <c r="N1275" s="18" t="str">
        <f>_xlfn.IFNA(HLOOKUP(C1275,'Year of Experience'!$A$4:$I$6,3,FALSE),"")</f>
        <v/>
      </c>
      <c r="O1275" s="5">
        <f t="shared" si="38"/>
        <v>3782</v>
      </c>
      <c r="P1275" s="5">
        <f t="shared" si="39"/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</row>
  </sheetData>
  <mergeCells count="3">
    <mergeCell ref="G1:I1"/>
    <mergeCell ref="J1:M1"/>
    <mergeCell ref="N1:P1"/>
  </mergeCells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745F-DC9A-4A7B-9942-5FDA62A88325}">
  <sheetPr>
    <tabColor rgb="FFFFC000"/>
  </sheetPr>
  <dimension ref="A1:Z1275"/>
  <sheetViews>
    <sheetView zoomScale="130" zoomScaleNormal="130" workbookViewId="0">
      <pane xSplit="6" ySplit="2" topLeftCell="N3" activePane="bottomRight" state="frozen"/>
      <selection activeCell="M2" sqref="M2"/>
      <selection pane="topRight" activeCell="M2" sqref="M2"/>
      <selection pane="bottomLeft" activeCell="M2" sqref="M2"/>
      <selection pane="bottomRight" activeCell="N2" sqref="N2"/>
    </sheetView>
  </sheetViews>
  <sheetFormatPr defaultRowHeight="14.4"/>
  <cols>
    <col min="1" max="1" width="12.109375" bestFit="1" customWidth="1"/>
    <col min="2" max="2" width="11.88671875" bestFit="1" customWidth="1"/>
    <col min="3" max="3" width="13.6640625" bestFit="1" customWidth="1"/>
    <col min="4" max="4" width="13.109375" customWidth="1"/>
    <col min="5" max="5" width="11.6640625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13.6640625" customWidth="1"/>
    <col min="18" max="18" width="24.88671875" customWidth="1"/>
    <col min="19" max="19" width="16" bestFit="1" customWidth="1"/>
    <col min="20" max="23" width="8.88671875" customWidth="1"/>
  </cols>
  <sheetData>
    <row r="1" spans="1:26" ht="40.799999999999997" customHeight="1" thickBot="1">
      <c r="G1" s="50" t="str">
        <f ca="1">IFERROR(_xlfn.FORMULATEXT(G3),"")</f>
        <v/>
      </c>
      <c r="H1" s="51"/>
      <c r="I1" s="52"/>
      <c r="J1" s="53" t="str">
        <f ca="1">IFERROR(_xlfn.FORMULATEXT(J3),"")</f>
        <v/>
      </c>
      <c r="K1" s="54"/>
      <c r="L1" s="54"/>
      <c r="M1" s="55"/>
      <c r="N1" s="57" t="str">
        <f ca="1">IFERROR(_xlfn.FORMULATEXT(N3),"")</f>
        <v>=IFNA(HLOOKUP(D3,'Year of Experience'!$A$4:$I$6,3,0),"No Data")</v>
      </c>
      <c r="O1" s="58"/>
      <c r="P1" s="59"/>
      <c r="Q1" s="15" t="str">
        <f ca="1">IFERROR(_xlfn.FORMULATEXT(Q3),"")</f>
        <v/>
      </c>
      <c r="R1" s="15" t="str">
        <f ca="1">IFERROR(_xlfn.FORMULATEXT(R3),"")</f>
        <v/>
      </c>
    </row>
    <row r="2" spans="1:26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</row>
    <row r="3" spans="1:26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2" t="s">
        <v>998</v>
      </c>
      <c r="H3" s="2" t="s">
        <v>899</v>
      </c>
      <c r="I3" s="2" t="s">
        <v>901</v>
      </c>
      <c r="J3" s="5" t="s">
        <v>1150</v>
      </c>
      <c r="K3" s="5">
        <v>4006</v>
      </c>
      <c r="L3" s="5">
        <v>1898</v>
      </c>
      <c r="M3" s="5" t="s">
        <v>918</v>
      </c>
      <c r="N3" s="18" t="str">
        <f>_xlfn.IFNA(HLOOKUP(D3,'Year of Experience'!$A$4:$I$6,3,0),"No Data")</f>
        <v>No Data</v>
      </c>
      <c r="O3" s="5">
        <f t="shared" ref="O3:O66" si="0">L3*F3</f>
        <v>3796</v>
      </c>
      <c r="P3" s="5">
        <f t="shared" ref="P3:P66" si="1">K3*F3</f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</row>
    <row r="4" spans="1:26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2" t="s">
        <v>994</v>
      </c>
      <c r="H4" s="2" t="s">
        <v>886</v>
      </c>
      <c r="I4" s="2" t="s">
        <v>887</v>
      </c>
      <c r="J4" s="5" t="s">
        <v>1074</v>
      </c>
      <c r="K4" s="5">
        <v>2923</v>
      </c>
      <c r="L4" s="5">
        <v>2480</v>
      </c>
      <c r="M4" s="5" t="s">
        <v>923</v>
      </c>
      <c r="N4" s="18">
        <f>_xlfn.IFNA(HLOOKUP(C4,'Year of Experience'!$A$4:$I$6,3,0),"No Data")</f>
        <v>4</v>
      </c>
      <c r="O4" s="5">
        <f t="shared" si="0"/>
        <v>2480</v>
      </c>
      <c r="P4" s="5">
        <f t="shared" si="1"/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  <c r="Y4">
        <v>3</v>
      </c>
      <c r="Z4" t="s">
        <v>2007</v>
      </c>
    </row>
    <row r="5" spans="1:26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2" t="s">
        <v>993</v>
      </c>
      <c r="H5" s="2" t="s">
        <v>878</v>
      </c>
      <c r="I5" s="2" t="s">
        <v>880</v>
      </c>
      <c r="J5" s="5" t="s">
        <v>1081</v>
      </c>
      <c r="K5" s="5">
        <v>3637</v>
      </c>
      <c r="L5" s="5">
        <v>2463</v>
      </c>
      <c r="M5" s="5" t="s">
        <v>918</v>
      </c>
      <c r="N5" s="18" t="str">
        <f>_xlfn.IFNA(HLOOKUP(C5,'Year of Experience'!$A$4:$I$6,3,0),"No Data")</f>
        <v>No Data</v>
      </c>
      <c r="O5" s="5">
        <f t="shared" si="0"/>
        <v>7389</v>
      </c>
      <c r="P5" s="5">
        <f t="shared" si="1"/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  <c r="Y5">
        <v>6</v>
      </c>
      <c r="Z5" t="s">
        <v>2004</v>
      </c>
    </row>
    <row r="6" spans="1:26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2" t="s">
        <v>995</v>
      </c>
      <c r="H6" s="2" t="s">
        <v>889</v>
      </c>
      <c r="I6" s="2" t="s">
        <v>890</v>
      </c>
      <c r="J6" s="5" t="s">
        <v>1021</v>
      </c>
      <c r="K6" s="5">
        <v>3788</v>
      </c>
      <c r="L6" s="5">
        <v>2170</v>
      </c>
      <c r="M6" s="5" t="s">
        <v>923</v>
      </c>
      <c r="N6" s="18">
        <f>_xlfn.IFNA(HLOOKUP(C6,'Year of Experience'!$A$4:$I$6,3,0),"No Data")</f>
        <v>6</v>
      </c>
      <c r="O6" s="5">
        <f t="shared" si="0"/>
        <v>6510</v>
      </c>
      <c r="P6" s="5">
        <f t="shared" si="1"/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  <c r="Y6">
        <v>9</v>
      </c>
      <c r="Z6" t="s">
        <v>2005</v>
      </c>
    </row>
    <row r="7" spans="1:26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2" t="s">
        <v>994</v>
      </c>
      <c r="H7" s="2" t="s">
        <v>886</v>
      </c>
      <c r="I7" s="2" t="s">
        <v>887</v>
      </c>
      <c r="J7" s="5" t="s">
        <v>1196</v>
      </c>
      <c r="K7" s="5">
        <v>3878</v>
      </c>
      <c r="L7" s="5">
        <v>2236</v>
      </c>
      <c r="M7" s="5" t="s">
        <v>918</v>
      </c>
      <c r="N7" s="18" t="str">
        <f>_xlfn.IFNA(HLOOKUP(C7,'Year of Experience'!$A$4:$I$6,3,0),"No Data")</f>
        <v>No Data</v>
      </c>
      <c r="O7" s="5">
        <f t="shared" si="0"/>
        <v>6708</v>
      </c>
      <c r="P7" s="5">
        <f t="shared" si="1"/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  <c r="Y7">
        <v>12</v>
      </c>
      <c r="Z7" t="s">
        <v>2006</v>
      </c>
    </row>
    <row r="8" spans="1:26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2" t="s">
        <v>998</v>
      </c>
      <c r="H8" s="2" t="s">
        <v>899</v>
      </c>
      <c r="I8" s="2" t="s">
        <v>901</v>
      </c>
      <c r="J8" s="5" t="s">
        <v>1037</v>
      </c>
      <c r="K8" s="5">
        <v>3993</v>
      </c>
      <c r="L8" s="5">
        <v>1338</v>
      </c>
      <c r="M8" s="5" t="s">
        <v>921</v>
      </c>
      <c r="N8" s="18" t="str">
        <f>_xlfn.IFNA(HLOOKUP(C8,'Year of Experience'!$A$4:$I$6,3,0),"No Data")</f>
        <v>No Data</v>
      </c>
      <c r="O8" s="5">
        <f t="shared" si="0"/>
        <v>1338</v>
      </c>
      <c r="P8" s="5">
        <f t="shared" si="1"/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</row>
    <row r="9" spans="1:26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2" t="s">
        <v>999</v>
      </c>
      <c r="H9" s="2" t="s">
        <v>903</v>
      </c>
      <c r="I9" s="2" t="s">
        <v>904</v>
      </c>
      <c r="J9" s="5" t="s">
        <v>1034</v>
      </c>
      <c r="K9" s="5">
        <v>4914</v>
      </c>
      <c r="L9" s="5">
        <v>1632</v>
      </c>
      <c r="M9" s="5" t="s">
        <v>923</v>
      </c>
      <c r="N9" s="18">
        <f>_xlfn.IFNA(HLOOKUP(C9,'Year of Experience'!$A$4:$I$6,3,0),"No Data")</f>
        <v>4</v>
      </c>
      <c r="O9" s="5">
        <f t="shared" si="0"/>
        <v>1632</v>
      </c>
      <c r="P9" s="5">
        <f t="shared" si="1"/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</row>
    <row r="10" spans="1:26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2" t="s">
        <v>996</v>
      </c>
      <c r="H10" s="2" t="s">
        <v>892</v>
      </c>
      <c r="I10" s="2" t="s">
        <v>894</v>
      </c>
      <c r="J10" s="5" t="s">
        <v>1180</v>
      </c>
      <c r="K10" s="5">
        <v>4990</v>
      </c>
      <c r="L10" s="5">
        <v>1360</v>
      </c>
      <c r="M10" s="5" t="s">
        <v>918</v>
      </c>
      <c r="N10" s="18">
        <f>_xlfn.IFNA(HLOOKUP(C10,'Year of Experience'!$A$4:$I$6,3,0),"No Data")</f>
        <v>8</v>
      </c>
      <c r="O10" s="5">
        <f t="shared" si="0"/>
        <v>2720</v>
      </c>
      <c r="P10" s="5">
        <f t="shared" si="1"/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</row>
    <row r="11" spans="1:26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2" t="s">
        <v>990</v>
      </c>
      <c r="H11" s="2" t="s">
        <v>868</v>
      </c>
      <c r="I11" s="2" t="s">
        <v>870</v>
      </c>
      <c r="J11" s="5" t="s">
        <v>1073</v>
      </c>
      <c r="K11" s="5">
        <v>2633</v>
      </c>
      <c r="L11" s="5">
        <v>1742</v>
      </c>
      <c r="M11" s="5" t="s">
        <v>923</v>
      </c>
      <c r="N11" s="18">
        <f>_xlfn.IFNA(HLOOKUP(C11,'Year of Experience'!$A$4:$I$6,3,0),"No Data")</f>
        <v>6</v>
      </c>
      <c r="O11" s="5">
        <f t="shared" si="0"/>
        <v>1742</v>
      </c>
      <c r="P11" s="5">
        <f t="shared" si="1"/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</row>
    <row r="12" spans="1:26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2" t="s">
        <v>997</v>
      </c>
      <c r="H12" s="2" t="s">
        <v>896</v>
      </c>
      <c r="I12" s="2" t="s">
        <v>897</v>
      </c>
      <c r="J12" s="5" t="s">
        <v>1073</v>
      </c>
      <c r="K12" s="5">
        <v>2633</v>
      </c>
      <c r="L12" s="5">
        <v>1742</v>
      </c>
      <c r="M12" s="5" t="s">
        <v>923</v>
      </c>
      <c r="N12" s="18">
        <f>_xlfn.IFNA(HLOOKUP(C12,'Year of Experience'!$A$4:$I$6,3,0),"No Data")</f>
        <v>10</v>
      </c>
      <c r="O12" s="5">
        <f t="shared" si="0"/>
        <v>3484</v>
      </c>
      <c r="P12" s="5">
        <f t="shared" si="1"/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</row>
    <row r="13" spans="1:26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2" t="s">
        <v>1562</v>
      </c>
      <c r="H13" s="2" t="s">
        <v>864</v>
      </c>
      <c r="I13" s="2" t="s">
        <v>866</v>
      </c>
      <c r="J13" s="5" t="s">
        <v>1009</v>
      </c>
      <c r="K13" s="5">
        <v>2718</v>
      </c>
      <c r="L13" s="5">
        <v>2254</v>
      </c>
      <c r="M13" s="5" t="s">
        <v>923</v>
      </c>
      <c r="N13" s="18">
        <f>_xlfn.IFNA(HLOOKUP(C13,'Year of Experience'!$A$4:$I$6,3,0),"No Data")</f>
        <v>10</v>
      </c>
      <c r="O13" s="5">
        <f t="shared" si="0"/>
        <v>4508</v>
      </c>
      <c r="P13" s="5">
        <f t="shared" si="1"/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</row>
    <row r="14" spans="1:26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2" t="s">
        <v>993</v>
      </c>
      <c r="H14" s="2" t="s">
        <v>878</v>
      </c>
      <c r="I14" s="2" t="s">
        <v>880</v>
      </c>
      <c r="J14" s="5" t="s">
        <v>1230</v>
      </c>
      <c r="K14" s="5">
        <v>2885</v>
      </c>
      <c r="L14" s="5">
        <v>1242</v>
      </c>
      <c r="M14" s="5" t="s">
        <v>918</v>
      </c>
      <c r="N14" s="18">
        <f>_xlfn.IFNA(HLOOKUP(C14,'Year of Experience'!$A$4:$I$6,3,0),"No Data")</f>
        <v>3</v>
      </c>
      <c r="O14" s="5">
        <f t="shared" si="0"/>
        <v>2484</v>
      </c>
      <c r="P14" s="5">
        <f t="shared" si="1"/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</row>
    <row r="15" spans="1:26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2" t="s">
        <v>1002</v>
      </c>
      <c r="H15" s="2" t="s">
        <v>914</v>
      </c>
      <c r="I15" s="2" t="s">
        <v>915</v>
      </c>
      <c r="J15" s="5" t="s">
        <v>1099</v>
      </c>
      <c r="K15" s="5">
        <v>3757</v>
      </c>
      <c r="L15" s="5">
        <v>2156</v>
      </c>
      <c r="M15" s="5" t="s">
        <v>918</v>
      </c>
      <c r="N15" s="18">
        <f>_xlfn.IFNA(HLOOKUP(C15,'Year of Experience'!$A$4:$I$6,3,0),"No Data")</f>
        <v>6</v>
      </c>
      <c r="O15" s="5">
        <f t="shared" si="0"/>
        <v>2156</v>
      </c>
      <c r="P15" s="5">
        <f t="shared" si="1"/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</row>
    <row r="16" spans="1:26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2" t="s">
        <v>992</v>
      </c>
      <c r="H16" s="2" t="s">
        <v>864</v>
      </c>
      <c r="I16" s="2" t="s">
        <v>876</v>
      </c>
      <c r="J16" s="5" t="s">
        <v>1225</v>
      </c>
      <c r="K16" s="5">
        <v>4404</v>
      </c>
      <c r="L16" s="5">
        <v>1517</v>
      </c>
      <c r="M16" s="5" t="s">
        <v>920</v>
      </c>
      <c r="N16" s="18" t="str">
        <f>_xlfn.IFNA(HLOOKUP(C16,'Year of Experience'!$A$4:$I$6,3,0),"No Data")</f>
        <v>No Data</v>
      </c>
      <c r="O16" s="5">
        <f t="shared" si="0"/>
        <v>1517</v>
      </c>
      <c r="P16" s="5">
        <f t="shared" si="1"/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</row>
    <row r="17" spans="1:22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2" t="s">
        <v>994</v>
      </c>
      <c r="H17" s="2" t="s">
        <v>886</v>
      </c>
      <c r="I17" s="2" t="s">
        <v>887</v>
      </c>
      <c r="J17" s="5" t="s">
        <v>984</v>
      </c>
      <c r="K17" s="5">
        <v>4831</v>
      </c>
      <c r="L17" s="5">
        <v>2265</v>
      </c>
      <c r="M17" s="5" t="s">
        <v>918</v>
      </c>
      <c r="N17" s="18">
        <f>_xlfn.IFNA(HLOOKUP(C17,'Year of Experience'!$A$4:$I$6,3,0),"No Data")</f>
        <v>4</v>
      </c>
      <c r="O17" s="5">
        <f t="shared" si="0"/>
        <v>4530</v>
      </c>
      <c r="P17" s="5">
        <f t="shared" si="1"/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</row>
    <row r="18" spans="1:22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2" t="s">
        <v>996</v>
      </c>
      <c r="H18" s="2" t="s">
        <v>892</v>
      </c>
      <c r="I18" s="2" t="s">
        <v>894</v>
      </c>
      <c r="J18" s="5" t="s">
        <v>1136</v>
      </c>
      <c r="K18" s="5">
        <v>4515</v>
      </c>
      <c r="L18" s="5">
        <v>1550</v>
      </c>
      <c r="M18" s="5" t="s">
        <v>925</v>
      </c>
      <c r="N18" s="18">
        <f>_xlfn.IFNA(HLOOKUP(C18,'Year of Experience'!$A$4:$I$6,3,0),"No Data")</f>
        <v>6</v>
      </c>
      <c r="O18" s="5">
        <f t="shared" si="0"/>
        <v>1550</v>
      </c>
      <c r="P18" s="5">
        <f t="shared" si="1"/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</row>
    <row r="19" spans="1:22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2" t="s">
        <v>997</v>
      </c>
      <c r="H19" s="2" t="s">
        <v>896</v>
      </c>
      <c r="I19" s="2" t="s">
        <v>897</v>
      </c>
      <c r="J19" s="5" t="s">
        <v>1012</v>
      </c>
      <c r="K19" s="5">
        <v>3256</v>
      </c>
      <c r="L19" s="5">
        <v>1772</v>
      </c>
      <c r="M19" s="5" t="s">
        <v>918</v>
      </c>
      <c r="N19" s="18">
        <f>_xlfn.IFNA(HLOOKUP(C19,'Year of Experience'!$A$4:$I$6,3,0),"No Data")</f>
        <v>10</v>
      </c>
      <c r="O19" s="5">
        <f t="shared" si="0"/>
        <v>3544</v>
      </c>
      <c r="P19" s="5">
        <f t="shared" si="1"/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</row>
    <row r="20" spans="1:22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2" t="s">
        <v>998</v>
      </c>
      <c r="H20" s="2" t="s">
        <v>899</v>
      </c>
      <c r="I20" s="2" t="s">
        <v>901</v>
      </c>
      <c r="J20" s="5" t="s">
        <v>1219</v>
      </c>
      <c r="K20" s="5">
        <v>3339</v>
      </c>
      <c r="L20" s="5">
        <v>2274</v>
      </c>
      <c r="M20" s="5" t="s">
        <v>918</v>
      </c>
      <c r="N20" s="18" t="str">
        <f>_xlfn.IFNA(HLOOKUP(C20,'Year of Experience'!$A$4:$I$6,3,0),"No Data")</f>
        <v>No Data</v>
      </c>
      <c r="O20" s="5">
        <f t="shared" si="0"/>
        <v>4548</v>
      </c>
      <c r="P20" s="5">
        <f t="shared" si="1"/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</row>
    <row r="21" spans="1:22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2" t="s">
        <v>1562</v>
      </c>
      <c r="H21" s="2" t="s">
        <v>864</v>
      </c>
      <c r="I21" s="2" t="s">
        <v>866</v>
      </c>
      <c r="J21" s="5" t="s">
        <v>1024</v>
      </c>
      <c r="K21" s="5">
        <v>4392</v>
      </c>
      <c r="L21" s="5">
        <v>1542</v>
      </c>
      <c r="M21" s="5" t="s">
        <v>918</v>
      </c>
      <c r="N21" s="18">
        <f>_xlfn.IFNA(HLOOKUP(C21,'Year of Experience'!$A$4:$I$6,3,0),"No Data")</f>
        <v>5</v>
      </c>
      <c r="O21" s="5">
        <f t="shared" si="0"/>
        <v>4626</v>
      </c>
      <c r="P21" s="5">
        <f t="shared" si="1"/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</row>
    <row r="22" spans="1:22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2" t="s">
        <v>1562</v>
      </c>
      <c r="H22" s="2" t="s">
        <v>864</v>
      </c>
      <c r="I22" s="2" t="s">
        <v>866</v>
      </c>
      <c r="J22" s="5" t="s">
        <v>932</v>
      </c>
      <c r="K22" s="5">
        <v>2895</v>
      </c>
      <c r="L22" s="5">
        <v>1871</v>
      </c>
      <c r="M22" s="5" t="s">
        <v>925</v>
      </c>
      <c r="N22" s="18" t="str">
        <f>_xlfn.IFNA(HLOOKUP(C22,'Year of Experience'!$A$4:$I$6,3,0),"No Data")</f>
        <v>No Data</v>
      </c>
      <c r="O22" s="5">
        <f t="shared" si="0"/>
        <v>1871</v>
      </c>
      <c r="P22" s="5">
        <f t="shared" si="1"/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</row>
    <row r="23" spans="1:22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2" t="s">
        <v>990</v>
      </c>
      <c r="H23" s="2" t="s">
        <v>868</v>
      </c>
      <c r="I23" s="2" t="s">
        <v>870</v>
      </c>
      <c r="J23" s="5" t="s">
        <v>1113</v>
      </c>
      <c r="K23" s="5">
        <v>3055</v>
      </c>
      <c r="L23" s="5">
        <v>2269</v>
      </c>
      <c r="M23" s="5" t="s">
        <v>920</v>
      </c>
      <c r="N23" s="18">
        <f>_xlfn.IFNA(HLOOKUP(C23,'Year of Experience'!$A$4:$I$6,3,0),"No Data")</f>
        <v>5</v>
      </c>
      <c r="O23" s="5">
        <f t="shared" si="0"/>
        <v>2269</v>
      </c>
      <c r="P23" s="5">
        <f t="shared" si="1"/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</row>
    <row r="24" spans="1:22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2" t="s">
        <v>1002</v>
      </c>
      <c r="H24" s="2" t="s">
        <v>914</v>
      </c>
      <c r="I24" s="2" t="s">
        <v>915</v>
      </c>
      <c r="J24" s="5" t="s">
        <v>926</v>
      </c>
      <c r="K24" s="5">
        <v>3499</v>
      </c>
      <c r="L24" s="5">
        <v>2342</v>
      </c>
      <c r="M24" s="5" t="s">
        <v>918</v>
      </c>
      <c r="N24" s="18">
        <f>_xlfn.IFNA(HLOOKUP(C24,'Year of Experience'!$A$4:$I$6,3,0),"No Data")</f>
        <v>3</v>
      </c>
      <c r="O24" s="5">
        <f t="shared" si="0"/>
        <v>2342</v>
      </c>
      <c r="P24" s="5">
        <f t="shared" si="1"/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</row>
    <row r="25" spans="1:22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2" t="s">
        <v>993</v>
      </c>
      <c r="H25" s="2" t="s">
        <v>878</v>
      </c>
      <c r="I25" s="2" t="s">
        <v>880</v>
      </c>
      <c r="J25" s="5" t="s">
        <v>1094</v>
      </c>
      <c r="K25" s="5">
        <v>3463</v>
      </c>
      <c r="L25" s="5">
        <v>1964</v>
      </c>
      <c r="M25" s="5" t="s">
        <v>925</v>
      </c>
      <c r="N25" s="18">
        <f>_xlfn.IFNA(HLOOKUP(C25,'Year of Experience'!$A$4:$I$6,3,0),"No Data")</f>
        <v>6</v>
      </c>
      <c r="O25" s="5">
        <f t="shared" si="0"/>
        <v>3928</v>
      </c>
      <c r="P25" s="5">
        <f t="shared" si="1"/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</row>
    <row r="26" spans="1:22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2" t="s">
        <v>990</v>
      </c>
      <c r="H26" s="2" t="s">
        <v>868</v>
      </c>
      <c r="I26" s="2" t="s">
        <v>870</v>
      </c>
      <c r="J26" s="5" t="s">
        <v>1158</v>
      </c>
      <c r="K26" s="5">
        <v>4079</v>
      </c>
      <c r="L26" s="5">
        <v>1413</v>
      </c>
      <c r="M26" s="5" t="s">
        <v>923</v>
      </c>
      <c r="N26" s="18">
        <f>_xlfn.IFNA(HLOOKUP(C26,'Year of Experience'!$A$4:$I$6,3,0),"No Data")</f>
        <v>5</v>
      </c>
      <c r="O26" s="5">
        <f t="shared" si="0"/>
        <v>1413</v>
      </c>
      <c r="P26" s="5">
        <f t="shared" si="1"/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</row>
    <row r="27" spans="1:22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2" t="s">
        <v>995</v>
      </c>
      <c r="H27" s="2" t="s">
        <v>889</v>
      </c>
      <c r="I27" s="2" t="s">
        <v>890</v>
      </c>
      <c r="J27" s="5" t="s">
        <v>1088</v>
      </c>
      <c r="K27" s="5">
        <v>2523</v>
      </c>
      <c r="L27" s="5">
        <v>1665</v>
      </c>
      <c r="M27" s="5" t="s">
        <v>918</v>
      </c>
      <c r="N27" s="18">
        <f>_xlfn.IFNA(HLOOKUP(C27,'Year of Experience'!$A$4:$I$6,3,0),"No Data")</f>
        <v>10</v>
      </c>
      <c r="O27" s="5">
        <f t="shared" si="0"/>
        <v>1665</v>
      </c>
      <c r="P27" s="5">
        <f t="shared" si="1"/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</row>
    <row r="28" spans="1:22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2" t="s">
        <v>999</v>
      </c>
      <c r="H28" s="2" t="s">
        <v>903</v>
      </c>
      <c r="I28" s="2" t="s">
        <v>904</v>
      </c>
      <c r="J28" s="5" t="s">
        <v>1087</v>
      </c>
      <c r="K28" s="5">
        <v>3324</v>
      </c>
      <c r="L28" s="5">
        <v>1846</v>
      </c>
      <c r="M28" s="5" t="s">
        <v>918</v>
      </c>
      <c r="N28" s="18">
        <f>_xlfn.IFNA(HLOOKUP(C28,'Year of Experience'!$A$4:$I$6,3,0),"No Data")</f>
        <v>4</v>
      </c>
      <c r="O28" s="5">
        <f t="shared" si="0"/>
        <v>1846</v>
      </c>
      <c r="P28" s="5">
        <f t="shared" si="1"/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</row>
    <row r="29" spans="1:22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2" t="s">
        <v>1562</v>
      </c>
      <c r="H29" s="2" t="s">
        <v>864</v>
      </c>
      <c r="I29" s="2" t="s">
        <v>866</v>
      </c>
      <c r="J29" s="5" t="s">
        <v>1148</v>
      </c>
      <c r="K29" s="5">
        <v>3725</v>
      </c>
      <c r="L29" s="5">
        <v>1250</v>
      </c>
      <c r="M29" s="5" t="s">
        <v>918</v>
      </c>
      <c r="N29" s="18">
        <f>_xlfn.IFNA(HLOOKUP(C29,'Year of Experience'!$A$4:$I$6,3,0),"No Data")</f>
        <v>8</v>
      </c>
      <c r="O29" s="5">
        <f t="shared" si="0"/>
        <v>2500</v>
      </c>
      <c r="P29" s="5">
        <f t="shared" si="1"/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</row>
    <row r="30" spans="1:22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2" t="s">
        <v>995</v>
      </c>
      <c r="H30" s="2" t="s">
        <v>889</v>
      </c>
      <c r="I30" s="2" t="s">
        <v>890</v>
      </c>
      <c r="J30" s="5" t="s">
        <v>1120</v>
      </c>
      <c r="K30" s="5">
        <v>4291</v>
      </c>
      <c r="L30" s="5">
        <v>2021</v>
      </c>
      <c r="M30" s="5" t="s">
        <v>918</v>
      </c>
      <c r="N30" s="18">
        <f>_xlfn.IFNA(HLOOKUP(C30,'Year of Experience'!$A$4:$I$6,3,0),"No Data")</f>
        <v>3</v>
      </c>
      <c r="O30" s="5">
        <f t="shared" si="0"/>
        <v>4042</v>
      </c>
      <c r="P30" s="5">
        <f t="shared" si="1"/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</row>
    <row r="31" spans="1:22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2" t="s">
        <v>993</v>
      </c>
      <c r="H31" s="2" t="s">
        <v>878</v>
      </c>
      <c r="I31" s="2" t="s">
        <v>880</v>
      </c>
      <c r="J31" s="5" t="s">
        <v>1049</v>
      </c>
      <c r="K31" s="5">
        <v>4731</v>
      </c>
      <c r="L31" s="5">
        <v>1858</v>
      </c>
      <c r="M31" s="5" t="s">
        <v>918</v>
      </c>
      <c r="N31" s="18">
        <f>_xlfn.IFNA(HLOOKUP(C31,'Year of Experience'!$A$4:$I$6,3,0),"No Data")</f>
        <v>5</v>
      </c>
      <c r="O31" s="5">
        <f t="shared" si="0"/>
        <v>3716</v>
      </c>
      <c r="P31" s="5">
        <f t="shared" si="1"/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</row>
    <row r="32" spans="1:22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2" t="s">
        <v>1001</v>
      </c>
      <c r="H32" s="2" t="s">
        <v>910</v>
      </c>
      <c r="I32" s="2" t="s">
        <v>912</v>
      </c>
      <c r="J32" s="5" t="s">
        <v>1205</v>
      </c>
      <c r="K32" s="5">
        <v>2958</v>
      </c>
      <c r="L32" s="5">
        <v>1678</v>
      </c>
      <c r="M32" s="5" t="s">
        <v>925</v>
      </c>
      <c r="N32" s="18">
        <f>_xlfn.IFNA(HLOOKUP(C32,'Year of Experience'!$A$4:$I$6,3,0),"No Data")</f>
        <v>10</v>
      </c>
      <c r="O32" s="5">
        <f t="shared" si="0"/>
        <v>1678</v>
      </c>
      <c r="P32" s="5">
        <f t="shared" si="1"/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</row>
    <row r="33" spans="1:22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2" t="s">
        <v>1001</v>
      </c>
      <c r="H33" s="2" t="s">
        <v>910</v>
      </c>
      <c r="I33" s="2" t="s">
        <v>912</v>
      </c>
      <c r="J33" s="5" t="s">
        <v>1130</v>
      </c>
      <c r="K33" s="5">
        <v>3493</v>
      </c>
      <c r="L33" s="5">
        <v>2180</v>
      </c>
      <c r="M33" s="5" t="s">
        <v>918</v>
      </c>
      <c r="N33" s="18">
        <f>_xlfn.IFNA(HLOOKUP(C33,'Year of Experience'!$A$4:$I$6,3,0),"No Data")</f>
        <v>4</v>
      </c>
      <c r="O33" s="5">
        <f t="shared" si="0"/>
        <v>4360</v>
      </c>
      <c r="P33" s="5">
        <f t="shared" si="1"/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</row>
    <row r="34" spans="1:22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2" t="s">
        <v>1002</v>
      </c>
      <c r="H34" s="2" t="s">
        <v>914</v>
      </c>
      <c r="I34" s="2" t="s">
        <v>915</v>
      </c>
      <c r="J34" s="5" t="s">
        <v>984</v>
      </c>
      <c r="K34" s="5">
        <v>4831</v>
      </c>
      <c r="L34" s="5">
        <v>2265</v>
      </c>
      <c r="M34" s="5" t="s">
        <v>918</v>
      </c>
      <c r="N34" s="18">
        <f>_xlfn.IFNA(HLOOKUP(C34,'Year of Experience'!$A$4:$I$6,3,0),"No Data")</f>
        <v>6</v>
      </c>
      <c r="O34" s="5">
        <f t="shared" si="0"/>
        <v>2265</v>
      </c>
      <c r="P34" s="5">
        <f t="shared" si="1"/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</row>
    <row r="35" spans="1:22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2" t="s">
        <v>991</v>
      </c>
      <c r="H35" s="2" t="s">
        <v>872</v>
      </c>
      <c r="I35" s="2" t="s">
        <v>874</v>
      </c>
      <c r="J35" s="5" t="s">
        <v>981</v>
      </c>
      <c r="K35" s="5">
        <v>2734</v>
      </c>
      <c r="L35" s="5">
        <v>1596</v>
      </c>
      <c r="M35" s="5" t="s">
        <v>918</v>
      </c>
      <c r="N35" s="18">
        <f>_xlfn.IFNA(HLOOKUP(C35,'Year of Experience'!$A$4:$I$6,3,0),"No Data")</f>
        <v>8</v>
      </c>
      <c r="O35" s="5">
        <f t="shared" si="0"/>
        <v>4788</v>
      </c>
      <c r="P35" s="5">
        <f t="shared" si="1"/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</row>
    <row r="36" spans="1:22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2" t="s">
        <v>990</v>
      </c>
      <c r="H36" s="2" t="s">
        <v>868</v>
      </c>
      <c r="I36" s="2" t="s">
        <v>870</v>
      </c>
      <c r="J36" s="5" t="s">
        <v>1221</v>
      </c>
      <c r="K36" s="5">
        <v>4711</v>
      </c>
      <c r="L36" s="5">
        <v>1267</v>
      </c>
      <c r="M36" s="5" t="s">
        <v>923</v>
      </c>
      <c r="N36" s="18">
        <f>_xlfn.IFNA(HLOOKUP(C36,'Year of Experience'!$A$4:$I$6,3,0),"No Data")</f>
        <v>4</v>
      </c>
      <c r="O36" s="5">
        <f t="shared" si="0"/>
        <v>2534</v>
      </c>
      <c r="P36" s="5">
        <f t="shared" si="1"/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</row>
    <row r="37" spans="1:22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2" t="s">
        <v>996</v>
      </c>
      <c r="H37" s="2" t="s">
        <v>892</v>
      </c>
      <c r="I37" s="2" t="s">
        <v>894</v>
      </c>
      <c r="J37" s="5" t="s">
        <v>952</v>
      </c>
      <c r="K37" s="5">
        <v>2529</v>
      </c>
      <c r="L37" s="5">
        <v>1630</v>
      </c>
      <c r="M37" s="5" t="s">
        <v>918</v>
      </c>
      <c r="N37" s="18">
        <f>_xlfn.IFNA(HLOOKUP(C37,'Year of Experience'!$A$4:$I$6,3,0),"No Data")</f>
        <v>5</v>
      </c>
      <c r="O37" s="5">
        <f t="shared" si="0"/>
        <v>1630</v>
      </c>
      <c r="P37" s="5">
        <f t="shared" si="1"/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</row>
    <row r="38" spans="1:22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2" t="s">
        <v>995</v>
      </c>
      <c r="H38" s="2" t="s">
        <v>889</v>
      </c>
      <c r="I38" s="2" t="s">
        <v>890</v>
      </c>
      <c r="J38" s="5" t="s">
        <v>939</v>
      </c>
      <c r="K38" s="5">
        <v>3768</v>
      </c>
      <c r="L38" s="5">
        <v>1353</v>
      </c>
      <c r="M38" s="5" t="s">
        <v>918</v>
      </c>
      <c r="N38" s="18">
        <f>_xlfn.IFNA(HLOOKUP(C38,'Year of Experience'!$A$4:$I$6,3,0),"No Data")</f>
        <v>8</v>
      </c>
      <c r="O38" s="5">
        <f t="shared" si="0"/>
        <v>2706</v>
      </c>
      <c r="P38" s="5">
        <f t="shared" si="1"/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</row>
    <row r="39" spans="1:22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2" t="s">
        <v>994</v>
      </c>
      <c r="H39" s="2" t="s">
        <v>886</v>
      </c>
      <c r="I39" s="2" t="s">
        <v>887</v>
      </c>
      <c r="J39" s="5" t="s">
        <v>1049</v>
      </c>
      <c r="K39" s="5">
        <v>4731</v>
      </c>
      <c r="L39" s="5">
        <v>1858</v>
      </c>
      <c r="M39" s="5" t="s">
        <v>918</v>
      </c>
      <c r="N39" s="18">
        <f>_xlfn.IFNA(HLOOKUP(C39,'Year of Experience'!$A$4:$I$6,3,0),"No Data")</f>
        <v>4</v>
      </c>
      <c r="O39" s="5">
        <f t="shared" si="0"/>
        <v>1858</v>
      </c>
      <c r="P39" s="5">
        <f t="shared" si="1"/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</row>
    <row r="40" spans="1:22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2" t="s">
        <v>993</v>
      </c>
      <c r="H40" s="2" t="s">
        <v>878</v>
      </c>
      <c r="I40" s="2" t="s">
        <v>880</v>
      </c>
      <c r="J40" s="5" t="s">
        <v>1185</v>
      </c>
      <c r="K40" s="5">
        <v>3245</v>
      </c>
      <c r="L40" s="5">
        <v>1964</v>
      </c>
      <c r="M40" s="5" t="s">
        <v>918</v>
      </c>
      <c r="N40" s="18">
        <f>_xlfn.IFNA(HLOOKUP(C40,'Year of Experience'!$A$4:$I$6,3,0),"No Data")</f>
        <v>4</v>
      </c>
      <c r="O40" s="5">
        <f t="shared" si="0"/>
        <v>1964</v>
      </c>
      <c r="P40" s="5">
        <f t="shared" si="1"/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</row>
    <row r="41" spans="1:22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2" t="s">
        <v>993</v>
      </c>
      <c r="H41" s="2" t="s">
        <v>878</v>
      </c>
      <c r="I41" s="2" t="s">
        <v>880</v>
      </c>
      <c r="J41" s="5" t="s">
        <v>1134</v>
      </c>
      <c r="K41" s="5">
        <v>4342</v>
      </c>
      <c r="L41" s="5">
        <v>1689</v>
      </c>
      <c r="M41" s="5" t="s">
        <v>925</v>
      </c>
      <c r="N41" s="18">
        <f>_xlfn.IFNA(HLOOKUP(C41,'Year of Experience'!$A$4:$I$6,3,0),"No Data")</f>
        <v>3</v>
      </c>
      <c r="O41" s="5">
        <f t="shared" si="0"/>
        <v>1689</v>
      </c>
      <c r="P41" s="5">
        <f t="shared" si="1"/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</row>
    <row r="42" spans="1:22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2" t="s">
        <v>995</v>
      </c>
      <c r="H42" s="2" t="s">
        <v>889</v>
      </c>
      <c r="I42" s="2" t="s">
        <v>890</v>
      </c>
      <c r="J42" s="5" t="s">
        <v>1183</v>
      </c>
      <c r="K42" s="5">
        <v>4874</v>
      </c>
      <c r="L42" s="5">
        <v>1503</v>
      </c>
      <c r="M42" s="5" t="s">
        <v>918</v>
      </c>
      <c r="N42" s="18">
        <f>_xlfn.IFNA(HLOOKUP(C42,'Year of Experience'!$A$4:$I$6,3,0),"No Data")</f>
        <v>4</v>
      </c>
      <c r="O42" s="5">
        <f t="shared" si="0"/>
        <v>1503</v>
      </c>
      <c r="P42" s="5">
        <f t="shared" si="1"/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</row>
    <row r="43" spans="1:22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2" t="s">
        <v>997</v>
      </c>
      <c r="H43" s="2" t="s">
        <v>896</v>
      </c>
      <c r="I43" s="2" t="s">
        <v>897</v>
      </c>
      <c r="J43" s="5" t="s">
        <v>1174</v>
      </c>
      <c r="K43" s="5">
        <v>3844</v>
      </c>
      <c r="L43" s="5">
        <v>2157</v>
      </c>
      <c r="M43" s="5" t="s">
        <v>918</v>
      </c>
      <c r="N43" s="18">
        <f>_xlfn.IFNA(HLOOKUP(C43,'Year of Experience'!$A$4:$I$6,3,0),"No Data")</f>
        <v>5</v>
      </c>
      <c r="O43" s="5">
        <f t="shared" si="0"/>
        <v>4314</v>
      </c>
      <c r="P43" s="5">
        <f t="shared" si="1"/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</row>
    <row r="44" spans="1:22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2" t="s">
        <v>998</v>
      </c>
      <c r="H44" s="2" t="s">
        <v>899</v>
      </c>
      <c r="I44" s="2" t="s">
        <v>901</v>
      </c>
      <c r="J44" s="5" t="s">
        <v>1119</v>
      </c>
      <c r="K44" s="5">
        <v>2658</v>
      </c>
      <c r="L44" s="5">
        <v>1274</v>
      </c>
      <c r="M44" s="5" t="s">
        <v>918</v>
      </c>
      <c r="N44" s="18" t="str">
        <f>_xlfn.IFNA(HLOOKUP(C44,'Year of Experience'!$A$4:$I$6,3,0),"No Data")</f>
        <v>No Data</v>
      </c>
      <c r="O44" s="5">
        <f t="shared" si="0"/>
        <v>3822</v>
      </c>
      <c r="P44" s="5">
        <f t="shared" si="1"/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</row>
    <row r="45" spans="1:22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2" t="s">
        <v>1001</v>
      </c>
      <c r="H45" s="2" t="s">
        <v>910</v>
      </c>
      <c r="I45" s="2" t="s">
        <v>912</v>
      </c>
      <c r="J45" s="5" t="s">
        <v>1180</v>
      </c>
      <c r="K45" s="5">
        <v>4990</v>
      </c>
      <c r="L45" s="5">
        <v>1360</v>
      </c>
      <c r="M45" s="5" t="s">
        <v>918</v>
      </c>
      <c r="N45" s="18">
        <f>_xlfn.IFNA(HLOOKUP(C45,'Year of Experience'!$A$4:$I$6,3,0),"No Data")</f>
        <v>4</v>
      </c>
      <c r="O45" s="5">
        <f t="shared" si="0"/>
        <v>4080</v>
      </c>
      <c r="P45" s="5">
        <f t="shared" si="1"/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</row>
    <row r="46" spans="1:22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2" t="s">
        <v>1002</v>
      </c>
      <c r="H46" s="2" t="s">
        <v>914</v>
      </c>
      <c r="I46" s="2" t="s">
        <v>915</v>
      </c>
      <c r="J46" s="5" t="s">
        <v>1170</v>
      </c>
      <c r="K46" s="5">
        <v>2509</v>
      </c>
      <c r="L46" s="5">
        <v>1452</v>
      </c>
      <c r="M46" s="5" t="s">
        <v>918</v>
      </c>
      <c r="N46" s="18">
        <f>_xlfn.IFNA(HLOOKUP(C46,'Year of Experience'!$A$4:$I$6,3,0),"No Data")</f>
        <v>3</v>
      </c>
      <c r="O46" s="5">
        <f t="shared" si="0"/>
        <v>1452</v>
      </c>
      <c r="P46" s="5">
        <f t="shared" si="1"/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</row>
    <row r="47" spans="1:22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2" t="s">
        <v>996</v>
      </c>
      <c r="H47" s="2" t="s">
        <v>892</v>
      </c>
      <c r="I47" s="2" t="s">
        <v>894</v>
      </c>
      <c r="J47" s="5" t="s">
        <v>1074</v>
      </c>
      <c r="K47" s="5">
        <v>2923</v>
      </c>
      <c r="L47" s="5">
        <v>2480</v>
      </c>
      <c r="M47" s="5" t="s">
        <v>923</v>
      </c>
      <c r="N47" s="18">
        <f>_xlfn.IFNA(HLOOKUP(C47,'Year of Experience'!$A$4:$I$6,3,0),"No Data")</f>
        <v>4</v>
      </c>
      <c r="O47" s="5">
        <f t="shared" si="0"/>
        <v>2480</v>
      </c>
      <c r="P47" s="5">
        <f t="shared" si="1"/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</row>
    <row r="48" spans="1:22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2" t="s">
        <v>997</v>
      </c>
      <c r="H48" s="2" t="s">
        <v>896</v>
      </c>
      <c r="I48" s="2" t="s">
        <v>897</v>
      </c>
      <c r="J48" s="5" t="s">
        <v>1081</v>
      </c>
      <c r="K48" s="5">
        <v>3637</v>
      </c>
      <c r="L48" s="5">
        <v>2463</v>
      </c>
      <c r="M48" s="5" t="s">
        <v>918</v>
      </c>
      <c r="N48" s="18">
        <f>_xlfn.IFNA(HLOOKUP(C48,'Year of Experience'!$A$4:$I$6,3,0),"No Data")</f>
        <v>5</v>
      </c>
      <c r="O48" s="5">
        <f t="shared" si="0"/>
        <v>4926</v>
      </c>
      <c r="P48" s="5">
        <f t="shared" si="1"/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</row>
    <row r="49" spans="1:22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2" t="s">
        <v>994</v>
      </c>
      <c r="H49" s="2" t="s">
        <v>886</v>
      </c>
      <c r="I49" s="2" t="s">
        <v>887</v>
      </c>
      <c r="J49" s="5" t="s">
        <v>1016</v>
      </c>
      <c r="K49" s="5">
        <v>3457</v>
      </c>
      <c r="L49" s="5">
        <v>2070</v>
      </c>
      <c r="M49" s="5" t="s">
        <v>923</v>
      </c>
      <c r="N49" s="18">
        <f>_xlfn.IFNA(HLOOKUP(C49,'Year of Experience'!$A$4:$I$6,3,0),"No Data")</f>
        <v>4</v>
      </c>
      <c r="O49" s="5">
        <f t="shared" si="0"/>
        <v>6210</v>
      </c>
      <c r="P49" s="5">
        <f t="shared" si="1"/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</row>
    <row r="50" spans="1:22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2" t="s">
        <v>990</v>
      </c>
      <c r="H50" s="2" t="s">
        <v>868</v>
      </c>
      <c r="I50" s="2" t="s">
        <v>870</v>
      </c>
      <c r="J50" s="5" t="s">
        <v>952</v>
      </c>
      <c r="K50" s="5">
        <v>2529</v>
      </c>
      <c r="L50" s="5">
        <v>1630</v>
      </c>
      <c r="M50" s="5" t="s">
        <v>918</v>
      </c>
      <c r="N50" s="18">
        <f>_xlfn.IFNA(HLOOKUP(C50,'Year of Experience'!$A$4:$I$6,3,0),"No Data")</f>
        <v>5</v>
      </c>
      <c r="O50" s="5">
        <f t="shared" si="0"/>
        <v>14670</v>
      </c>
      <c r="P50" s="5">
        <f t="shared" si="1"/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</row>
    <row r="51" spans="1:22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2" t="s">
        <v>999</v>
      </c>
      <c r="H51" s="2" t="s">
        <v>903</v>
      </c>
      <c r="I51" s="2" t="s">
        <v>904</v>
      </c>
      <c r="J51" s="5" t="s">
        <v>1013</v>
      </c>
      <c r="K51" s="5">
        <v>4623</v>
      </c>
      <c r="L51" s="5">
        <v>1878</v>
      </c>
      <c r="M51" s="5" t="s">
        <v>925</v>
      </c>
      <c r="N51" s="18">
        <f>_xlfn.IFNA(HLOOKUP(C51,'Year of Experience'!$A$4:$I$6,3,0),"No Data")</f>
        <v>3</v>
      </c>
      <c r="O51" s="5">
        <f t="shared" si="0"/>
        <v>1878</v>
      </c>
      <c r="P51" s="5">
        <f t="shared" si="1"/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</row>
    <row r="52" spans="1:22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2" t="s">
        <v>1002</v>
      </c>
      <c r="H52" s="2" t="s">
        <v>914</v>
      </c>
      <c r="I52" s="2" t="s">
        <v>915</v>
      </c>
      <c r="J52" s="5" t="s">
        <v>944</v>
      </c>
      <c r="K52" s="5">
        <v>4891</v>
      </c>
      <c r="L52" s="5">
        <v>1745</v>
      </c>
      <c r="M52" s="5" t="s">
        <v>925</v>
      </c>
      <c r="N52" s="18" t="str">
        <f>_xlfn.IFNA(HLOOKUP(C52,'Year of Experience'!$A$4:$I$6,3,0),"No Data")</f>
        <v>No Data</v>
      </c>
      <c r="O52" s="5">
        <f t="shared" si="0"/>
        <v>1745</v>
      </c>
      <c r="P52" s="5">
        <f t="shared" si="1"/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</row>
    <row r="53" spans="1:22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2" t="s">
        <v>991</v>
      </c>
      <c r="H53" s="2" t="s">
        <v>872</v>
      </c>
      <c r="I53" s="2" t="s">
        <v>874</v>
      </c>
      <c r="J53" s="5" t="s">
        <v>1041</v>
      </c>
      <c r="K53" s="5">
        <v>2588</v>
      </c>
      <c r="L53" s="5">
        <v>2069</v>
      </c>
      <c r="M53" s="5" t="s">
        <v>918</v>
      </c>
      <c r="N53" s="18">
        <f>_xlfn.IFNA(HLOOKUP(C53,'Year of Experience'!$A$4:$I$6,3,0),"No Data")</f>
        <v>5</v>
      </c>
      <c r="O53" s="5">
        <f t="shared" si="0"/>
        <v>2069</v>
      </c>
      <c r="P53" s="5">
        <f t="shared" si="1"/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</row>
    <row r="54" spans="1:22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2" t="s">
        <v>998</v>
      </c>
      <c r="H54" s="2" t="s">
        <v>899</v>
      </c>
      <c r="I54" s="2" t="s">
        <v>901</v>
      </c>
      <c r="J54" s="5" t="s">
        <v>1059</v>
      </c>
      <c r="K54" s="5">
        <v>3645</v>
      </c>
      <c r="L54" s="5">
        <v>2466</v>
      </c>
      <c r="M54" s="5" t="s">
        <v>925</v>
      </c>
      <c r="N54" s="18" t="str">
        <f>_xlfn.IFNA(HLOOKUP(C54,'Year of Experience'!$A$4:$I$6,3,0),"No Data")</f>
        <v>No Data</v>
      </c>
      <c r="O54" s="5">
        <f t="shared" si="0"/>
        <v>2466</v>
      </c>
      <c r="P54" s="5">
        <f t="shared" si="1"/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</row>
    <row r="55" spans="1:22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2" t="s">
        <v>993</v>
      </c>
      <c r="H55" s="2" t="s">
        <v>878</v>
      </c>
      <c r="I55" s="2" t="s">
        <v>880</v>
      </c>
      <c r="J55" s="5" t="s">
        <v>1118</v>
      </c>
      <c r="K55" s="5">
        <v>4003</v>
      </c>
      <c r="L55" s="5">
        <v>2255</v>
      </c>
      <c r="M55" s="5" t="s">
        <v>918</v>
      </c>
      <c r="N55" s="18">
        <f>_xlfn.IFNA(HLOOKUP(C55,'Year of Experience'!$A$4:$I$6,3,0),"No Data")</f>
        <v>4</v>
      </c>
      <c r="O55" s="5">
        <f t="shared" si="0"/>
        <v>4510</v>
      </c>
      <c r="P55" s="5">
        <f t="shared" si="1"/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</row>
    <row r="56" spans="1:22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2" t="s">
        <v>996</v>
      </c>
      <c r="H56" s="2" t="s">
        <v>892</v>
      </c>
      <c r="I56" s="2" t="s">
        <v>894</v>
      </c>
      <c r="J56" s="5" t="s">
        <v>1223</v>
      </c>
      <c r="K56" s="5">
        <v>4172</v>
      </c>
      <c r="L56" s="5">
        <v>1415</v>
      </c>
      <c r="M56" s="5" t="s">
        <v>918</v>
      </c>
      <c r="N56" s="18">
        <f>_xlfn.IFNA(HLOOKUP(C56,'Year of Experience'!$A$4:$I$6,3,0),"No Data")</f>
        <v>10</v>
      </c>
      <c r="O56" s="5">
        <f t="shared" si="0"/>
        <v>1415</v>
      </c>
      <c r="P56" s="5">
        <f t="shared" si="1"/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</row>
    <row r="57" spans="1:22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2" t="s">
        <v>992</v>
      </c>
      <c r="H57" s="2" t="s">
        <v>864</v>
      </c>
      <c r="I57" s="2" t="s">
        <v>876</v>
      </c>
      <c r="J57" s="5" t="s">
        <v>1122</v>
      </c>
      <c r="K57" s="5">
        <v>4788</v>
      </c>
      <c r="L57" s="5">
        <v>2063</v>
      </c>
      <c r="M57" s="5" t="s">
        <v>923</v>
      </c>
      <c r="N57" s="18">
        <f>_xlfn.IFNA(HLOOKUP(C57,'Year of Experience'!$A$4:$I$6,3,0),"No Data")</f>
        <v>3</v>
      </c>
      <c r="O57" s="5">
        <f t="shared" si="0"/>
        <v>2063</v>
      </c>
      <c r="P57" s="5">
        <f t="shared" si="1"/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</row>
    <row r="58" spans="1:22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2" t="s">
        <v>994</v>
      </c>
      <c r="H58" s="2" t="s">
        <v>886</v>
      </c>
      <c r="I58" s="2" t="s">
        <v>887</v>
      </c>
      <c r="J58" s="5" t="s">
        <v>1204</v>
      </c>
      <c r="K58" s="5">
        <v>2820</v>
      </c>
      <c r="L58" s="5">
        <v>1504</v>
      </c>
      <c r="M58" s="5" t="s">
        <v>923</v>
      </c>
      <c r="N58" s="18">
        <f>_xlfn.IFNA(HLOOKUP(C58,'Year of Experience'!$A$4:$I$6,3,0),"No Data")</f>
        <v>4</v>
      </c>
      <c r="O58" s="5">
        <f t="shared" si="0"/>
        <v>3008</v>
      </c>
      <c r="P58" s="5">
        <f t="shared" si="1"/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</row>
    <row r="59" spans="1:22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2" t="s">
        <v>991</v>
      </c>
      <c r="H59" s="2" t="s">
        <v>872</v>
      </c>
      <c r="I59" s="2" t="s">
        <v>874</v>
      </c>
      <c r="J59" s="5" t="s">
        <v>973</v>
      </c>
      <c r="K59" s="5">
        <v>3150</v>
      </c>
      <c r="L59" s="5">
        <v>1218</v>
      </c>
      <c r="M59" s="5" t="s">
        <v>918</v>
      </c>
      <c r="N59" s="18">
        <f>_xlfn.IFNA(HLOOKUP(C59,'Year of Experience'!$A$4:$I$6,3,0),"No Data")</f>
        <v>10</v>
      </c>
      <c r="O59" s="5">
        <f t="shared" si="0"/>
        <v>2436</v>
      </c>
      <c r="P59" s="5">
        <f t="shared" si="1"/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</row>
    <row r="60" spans="1:22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2" t="s">
        <v>992</v>
      </c>
      <c r="H60" s="2" t="s">
        <v>864</v>
      </c>
      <c r="I60" s="2" t="s">
        <v>876</v>
      </c>
      <c r="J60" s="5" t="s">
        <v>1020</v>
      </c>
      <c r="K60" s="5">
        <v>4477</v>
      </c>
      <c r="L60" s="5">
        <v>1589</v>
      </c>
      <c r="M60" s="5" t="s">
        <v>918</v>
      </c>
      <c r="N60" s="18">
        <f>_xlfn.IFNA(HLOOKUP(C60,'Year of Experience'!$A$4:$I$6,3,0),"No Data")</f>
        <v>3</v>
      </c>
      <c r="O60" s="5">
        <f t="shared" si="0"/>
        <v>3178</v>
      </c>
      <c r="P60" s="5">
        <f t="shared" si="1"/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</row>
    <row r="61" spans="1:22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2" t="s">
        <v>990</v>
      </c>
      <c r="H61" s="2" t="s">
        <v>868</v>
      </c>
      <c r="I61" s="2" t="s">
        <v>870</v>
      </c>
      <c r="J61" s="5" t="s">
        <v>1213</v>
      </c>
      <c r="K61" s="5">
        <v>4845</v>
      </c>
      <c r="L61" s="5">
        <v>1433</v>
      </c>
      <c r="M61" s="5" t="s">
        <v>918</v>
      </c>
      <c r="N61" s="18">
        <f>_xlfn.IFNA(HLOOKUP(C61,'Year of Experience'!$A$4:$I$6,3,0),"No Data")</f>
        <v>6</v>
      </c>
      <c r="O61" s="5">
        <f t="shared" si="0"/>
        <v>4299</v>
      </c>
      <c r="P61" s="5">
        <f t="shared" si="1"/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</row>
    <row r="62" spans="1:22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2" t="s">
        <v>994</v>
      </c>
      <c r="H62" s="2" t="s">
        <v>886</v>
      </c>
      <c r="I62" s="2" t="s">
        <v>887</v>
      </c>
      <c r="J62" s="5" t="s">
        <v>1047</v>
      </c>
      <c r="K62" s="5">
        <v>4564</v>
      </c>
      <c r="L62" s="5">
        <v>1823</v>
      </c>
      <c r="M62" s="5" t="s">
        <v>918</v>
      </c>
      <c r="N62" s="18">
        <f>_xlfn.IFNA(HLOOKUP(C62,'Year of Experience'!$A$4:$I$6,3,0),"No Data")</f>
        <v>8</v>
      </c>
      <c r="O62" s="5">
        <f t="shared" si="0"/>
        <v>1823</v>
      </c>
      <c r="P62" s="5">
        <f t="shared" si="1"/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</row>
    <row r="63" spans="1:22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2" t="s">
        <v>993</v>
      </c>
      <c r="H63" s="2" t="s">
        <v>878</v>
      </c>
      <c r="I63" s="2" t="s">
        <v>880</v>
      </c>
      <c r="J63" s="5" t="s">
        <v>1019</v>
      </c>
      <c r="K63" s="5">
        <v>3303</v>
      </c>
      <c r="L63" s="5">
        <v>2271</v>
      </c>
      <c r="M63" s="5" t="s">
        <v>923</v>
      </c>
      <c r="N63" s="18">
        <f>_xlfn.IFNA(HLOOKUP(C63,'Year of Experience'!$A$4:$I$6,3,0),"No Data")</f>
        <v>4</v>
      </c>
      <c r="O63" s="5">
        <f t="shared" si="0"/>
        <v>4542</v>
      </c>
      <c r="P63" s="5">
        <f t="shared" si="1"/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</row>
    <row r="64" spans="1:22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2" t="s">
        <v>1562</v>
      </c>
      <c r="H64" s="2" t="s">
        <v>864</v>
      </c>
      <c r="I64" s="2" t="s">
        <v>866</v>
      </c>
      <c r="J64" s="5" t="s">
        <v>1047</v>
      </c>
      <c r="K64" s="5">
        <v>4564</v>
      </c>
      <c r="L64" s="5">
        <v>1823</v>
      </c>
      <c r="M64" s="5" t="s">
        <v>918</v>
      </c>
      <c r="N64" s="18">
        <f>_xlfn.IFNA(HLOOKUP(C64,'Year of Experience'!$A$4:$I$6,3,0),"No Data")</f>
        <v>4</v>
      </c>
      <c r="O64" s="5">
        <f t="shared" si="0"/>
        <v>3646</v>
      </c>
      <c r="P64" s="5">
        <f t="shared" si="1"/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</row>
    <row r="65" spans="1:22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2" t="s">
        <v>990</v>
      </c>
      <c r="H65" s="2" t="s">
        <v>868</v>
      </c>
      <c r="I65" s="2" t="s">
        <v>870</v>
      </c>
      <c r="J65" s="5" t="s">
        <v>1045</v>
      </c>
      <c r="K65" s="5">
        <v>4906</v>
      </c>
      <c r="L65" s="5">
        <v>2269</v>
      </c>
      <c r="M65" s="5" t="s">
        <v>918</v>
      </c>
      <c r="N65" s="18">
        <f>_xlfn.IFNA(HLOOKUP(C65,'Year of Experience'!$A$4:$I$6,3,0),"No Data")</f>
        <v>6</v>
      </c>
      <c r="O65" s="5">
        <f t="shared" si="0"/>
        <v>4538</v>
      </c>
      <c r="P65" s="5">
        <f t="shared" si="1"/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</row>
    <row r="66" spans="1:22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2" t="s">
        <v>1561</v>
      </c>
      <c r="H66" s="2" t="s">
        <v>882</v>
      </c>
      <c r="I66" s="2" t="s">
        <v>884</v>
      </c>
      <c r="J66" s="5" t="s">
        <v>1005</v>
      </c>
      <c r="K66" s="5">
        <v>3408</v>
      </c>
      <c r="L66" s="5">
        <v>2467</v>
      </c>
      <c r="M66" s="5" t="s">
        <v>918</v>
      </c>
      <c r="N66" s="18">
        <f>_xlfn.IFNA(HLOOKUP(C66,'Year of Experience'!$A$4:$I$6,3,0),"No Data")</f>
        <v>10</v>
      </c>
      <c r="O66" s="5">
        <f t="shared" si="0"/>
        <v>2467</v>
      </c>
      <c r="P66" s="5">
        <f t="shared" si="1"/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</row>
    <row r="67" spans="1:22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2" t="s">
        <v>992</v>
      </c>
      <c r="H67" s="2" t="s">
        <v>864</v>
      </c>
      <c r="I67" s="2" t="s">
        <v>876</v>
      </c>
      <c r="J67" s="5" t="s">
        <v>1075</v>
      </c>
      <c r="K67" s="5">
        <v>4209</v>
      </c>
      <c r="L67" s="5">
        <v>1692</v>
      </c>
      <c r="M67" s="5" t="s">
        <v>925</v>
      </c>
      <c r="N67" s="18">
        <f>_xlfn.IFNA(HLOOKUP(C67,'Year of Experience'!$A$4:$I$6,3,0),"No Data")</f>
        <v>8</v>
      </c>
      <c r="O67" s="5">
        <f t="shared" ref="O67:O130" si="2">L67*F67</f>
        <v>3384</v>
      </c>
      <c r="P67" s="5">
        <f t="shared" ref="P67:P130" si="3">K67*F67</f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</row>
    <row r="68" spans="1:22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2" t="s">
        <v>995</v>
      </c>
      <c r="H68" s="2" t="s">
        <v>889</v>
      </c>
      <c r="I68" s="2" t="s">
        <v>890</v>
      </c>
      <c r="J68" s="5" t="s">
        <v>1049</v>
      </c>
      <c r="K68" s="5">
        <v>4731</v>
      </c>
      <c r="L68" s="5">
        <v>1858</v>
      </c>
      <c r="M68" s="5" t="s">
        <v>918</v>
      </c>
      <c r="N68" s="18">
        <f>_xlfn.IFNA(HLOOKUP(C68,'Year of Experience'!$A$4:$I$6,3,0),"No Data")</f>
        <v>6</v>
      </c>
      <c r="O68" s="5">
        <f t="shared" si="2"/>
        <v>1858</v>
      </c>
      <c r="P68" s="5">
        <f t="shared" si="3"/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</row>
    <row r="69" spans="1:22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2" t="s">
        <v>996</v>
      </c>
      <c r="H69" s="2" t="s">
        <v>892</v>
      </c>
      <c r="I69" s="2" t="s">
        <v>894</v>
      </c>
      <c r="J69" s="5" t="s">
        <v>1235</v>
      </c>
      <c r="K69" s="5">
        <v>4816</v>
      </c>
      <c r="L69" s="5">
        <v>2201</v>
      </c>
      <c r="M69" s="5" t="s">
        <v>918</v>
      </c>
      <c r="N69" s="18">
        <f>_xlfn.IFNA(HLOOKUP(C69,'Year of Experience'!$A$4:$I$6,3,0),"No Data")</f>
        <v>6</v>
      </c>
      <c r="O69" s="5">
        <f t="shared" si="2"/>
        <v>2201</v>
      </c>
      <c r="P69" s="5">
        <f t="shared" si="3"/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</row>
    <row r="70" spans="1:22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2" t="s">
        <v>994</v>
      </c>
      <c r="H70" s="2" t="s">
        <v>886</v>
      </c>
      <c r="I70" s="2" t="s">
        <v>887</v>
      </c>
      <c r="J70" s="5" t="s">
        <v>1147</v>
      </c>
      <c r="K70" s="5">
        <v>4901</v>
      </c>
      <c r="L70" s="5">
        <v>1789</v>
      </c>
      <c r="M70" s="5" t="s">
        <v>918</v>
      </c>
      <c r="N70" s="18">
        <f>_xlfn.IFNA(HLOOKUP(C70,'Year of Experience'!$A$4:$I$6,3,0),"No Data")</f>
        <v>4</v>
      </c>
      <c r="O70" s="5">
        <f t="shared" si="2"/>
        <v>3578</v>
      </c>
      <c r="P70" s="5">
        <f t="shared" si="3"/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</row>
    <row r="71" spans="1:22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2" t="s">
        <v>992</v>
      </c>
      <c r="H71" s="2" t="s">
        <v>864</v>
      </c>
      <c r="I71" s="2" t="s">
        <v>876</v>
      </c>
      <c r="J71" s="5" t="s">
        <v>1136</v>
      </c>
      <c r="K71" s="5">
        <v>4515</v>
      </c>
      <c r="L71" s="5">
        <v>1550</v>
      </c>
      <c r="M71" s="5" t="s">
        <v>925</v>
      </c>
      <c r="N71" s="18">
        <f>_xlfn.IFNA(HLOOKUP(C71,'Year of Experience'!$A$4:$I$6,3,0),"No Data")</f>
        <v>5</v>
      </c>
      <c r="O71" s="5">
        <f t="shared" si="2"/>
        <v>4650</v>
      </c>
      <c r="P71" s="5">
        <f t="shared" si="3"/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</row>
    <row r="72" spans="1:22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2" t="s">
        <v>991</v>
      </c>
      <c r="H72" s="2" t="s">
        <v>872</v>
      </c>
      <c r="I72" s="2" t="s">
        <v>874</v>
      </c>
      <c r="J72" s="5" t="s">
        <v>1214</v>
      </c>
      <c r="K72" s="5">
        <v>4309</v>
      </c>
      <c r="L72" s="5">
        <v>1779</v>
      </c>
      <c r="M72" s="5" t="s">
        <v>918</v>
      </c>
      <c r="N72" s="18">
        <f>_xlfn.IFNA(HLOOKUP(C72,'Year of Experience'!$A$4:$I$6,3,0),"No Data")</f>
        <v>8</v>
      </c>
      <c r="O72" s="5">
        <f t="shared" si="2"/>
        <v>1779</v>
      </c>
      <c r="P72" s="5">
        <f t="shared" si="3"/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</row>
    <row r="73" spans="1:22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2" t="s">
        <v>997</v>
      </c>
      <c r="H73" s="2" t="s">
        <v>896</v>
      </c>
      <c r="I73" s="2" t="s">
        <v>897</v>
      </c>
      <c r="J73" s="5" t="s">
        <v>974</v>
      </c>
      <c r="K73" s="5">
        <v>2547</v>
      </c>
      <c r="L73" s="5">
        <v>1419</v>
      </c>
      <c r="M73" s="5" t="s">
        <v>918</v>
      </c>
      <c r="N73" s="18">
        <f>_xlfn.IFNA(HLOOKUP(C73,'Year of Experience'!$A$4:$I$6,3,0),"No Data")</f>
        <v>4</v>
      </c>
      <c r="O73" s="5">
        <f t="shared" si="2"/>
        <v>2838</v>
      </c>
      <c r="P73" s="5">
        <f t="shared" si="3"/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</row>
    <row r="74" spans="1:22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2" t="s">
        <v>1002</v>
      </c>
      <c r="H74" s="2" t="s">
        <v>914</v>
      </c>
      <c r="I74" s="2" t="s">
        <v>915</v>
      </c>
      <c r="J74" s="5" t="s">
        <v>1228</v>
      </c>
      <c r="K74" s="5">
        <v>2539</v>
      </c>
      <c r="L74" s="5">
        <v>1656</v>
      </c>
      <c r="M74" s="5" t="s">
        <v>918</v>
      </c>
      <c r="N74" s="18">
        <f>_xlfn.IFNA(HLOOKUP(C74,'Year of Experience'!$A$4:$I$6,3,0),"No Data")</f>
        <v>4</v>
      </c>
      <c r="O74" s="5">
        <f t="shared" si="2"/>
        <v>4968</v>
      </c>
      <c r="P74" s="5">
        <f t="shared" si="3"/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</row>
    <row r="75" spans="1:22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2" t="s">
        <v>993</v>
      </c>
      <c r="H75" s="2" t="s">
        <v>878</v>
      </c>
      <c r="I75" s="2" t="s">
        <v>880</v>
      </c>
      <c r="J75" s="5" t="s">
        <v>1206</v>
      </c>
      <c r="K75" s="5">
        <v>4218</v>
      </c>
      <c r="L75" s="5">
        <v>2421</v>
      </c>
      <c r="M75" s="5" t="s">
        <v>918</v>
      </c>
      <c r="N75" s="18">
        <f>_xlfn.IFNA(HLOOKUP(C75,'Year of Experience'!$A$4:$I$6,3,0),"No Data")</f>
        <v>4</v>
      </c>
      <c r="O75" s="5">
        <f t="shared" si="2"/>
        <v>4842</v>
      </c>
      <c r="P75" s="5">
        <f t="shared" si="3"/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</row>
    <row r="76" spans="1:22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2" t="s">
        <v>991</v>
      </c>
      <c r="H76" s="2" t="s">
        <v>872</v>
      </c>
      <c r="I76" s="2" t="s">
        <v>874</v>
      </c>
      <c r="J76" s="5" t="s">
        <v>1060</v>
      </c>
      <c r="K76" s="5">
        <v>3039</v>
      </c>
      <c r="L76" s="5">
        <v>2426</v>
      </c>
      <c r="M76" s="5" t="s">
        <v>925</v>
      </c>
      <c r="N76" s="18">
        <f>_xlfn.IFNA(HLOOKUP(C76,'Year of Experience'!$A$4:$I$6,3,0),"No Data")</f>
        <v>10</v>
      </c>
      <c r="O76" s="5">
        <f t="shared" si="2"/>
        <v>4852</v>
      </c>
      <c r="P76" s="5">
        <f t="shared" si="3"/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</row>
    <row r="77" spans="1:22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2" t="s">
        <v>997</v>
      </c>
      <c r="H77" s="2" t="s">
        <v>896</v>
      </c>
      <c r="I77" s="2" t="s">
        <v>897</v>
      </c>
      <c r="J77" s="5" t="s">
        <v>1237</v>
      </c>
      <c r="K77" s="5">
        <v>4305</v>
      </c>
      <c r="L77" s="5">
        <v>1703</v>
      </c>
      <c r="M77" s="5" t="s">
        <v>920</v>
      </c>
      <c r="N77" s="18">
        <f>_xlfn.IFNA(HLOOKUP(C77,'Year of Experience'!$A$4:$I$6,3,0),"No Data")</f>
        <v>6</v>
      </c>
      <c r="O77" s="5">
        <f t="shared" si="2"/>
        <v>1703</v>
      </c>
      <c r="P77" s="5">
        <f t="shared" si="3"/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</row>
    <row r="78" spans="1:22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2" t="s">
        <v>998</v>
      </c>
      <c r="H78" s="2" t="s">
        <v>899</v>
      </c>
      <c r="I78" s="2" t="s">
        <v>901</v>
      </c>
      <c r="J78" s="5" t="s">
        <v>1167</v>
      </c>
      <c r="K78" s="5">
        <v>3912</v>
      </c>
      <c r="L78" s="5">
        <v>1569</v>
      </c>
      <c r="M78" s="5" t="s">
        <v>918</v>
      </c>
      <c r="N78" s="18">
        <f>_xlfn.IFNA(HLOOKUP(C78,'Year of Experience'!$A$4:$I$6,3,0),"No Data")</f>
        <v>5</v>
      </c>
      <c r="O78" s="5">
        <f t="shared" si="2"/>
        <v>4707</v>
      </c>
      <c r="P78" s="5">
        <f t="shared" si="3"/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</row>
    <row r="79" spans="1:22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2" t="s">
        <v>995</v>
      </c>
      <c r="H79" s="2" t="s">
        <v>889</v>
      </c>
      <c r="I79" s="2" t="s">
        <v>890</v>
      </c>
      <c r="J79" s="5" t="s">
        <v>959</v>
      </c>
      <c r="K79" s="5">
        <v>4305</v>
      </c>
      <c r="L79" s="5">
        <v>2027</v>
      </c>
      <c r="M79" s="5" t="s">
        <v>923</v>
      </c>
      <c r="N79" s="18">
        <f>_xlfn.IFNA(HLOOKUP(C79,'Year of Experience'!$A$4:$I$6,3,0),"No Data")</f>
        <v>5</v>
      </c>
      <c r="O79" s="5">
        <f t="shared" si="2"/>
        <v>2027</v>
      </c>
      <c r="P79" s="5">
        <f t="shared" si="3"/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</row>
    <row r="80" spans="1:22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2" t="s">
        <v>1561</v>
      </c>
      <c r="H80" s="2" t="s">
        <v>882</v>
      </c>
      <c r="I80" s="2" t="s">
        <v>884</v>
      </c>
      <c r="J80" s="5" t="s">
        <v>1177</v>
      </c>
      <c r="K80" s="5">
        <v>3553</v>
      </c>
      <c r="L80" s="5">
        <v>2174</v>
      </c>
      <c r="M80" s="5" t="s">
        <v>920</v>
      </c>
      <c r="N80" s="18">
        <f>_xlfn.IFNA(HLOOKUP(C80,'Year of Experience'!$A$4:$I$6,3,0),"No Data")</f>
        <v>8</v>
      </c>
      <c r="O80" s="5">
        <f t="shared" si="2"/>
        <v>4348</v>
      </c>
      <c r="P80" s="5">
        <f t="shared" si="3"/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</row>
    <row r="81" spans="1:22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2" t="s">
        <v>999</v>
      </c>
      <c r="H81" s="2" t="s">
        <v>903</v>
      </c>
      <c r="I81" s="2" t="s">
        <v>904</v>
      </c>
      <c r="J81" s="5" t="s">
        <v>1181</v>
      </c>
      <c r="K81" s="5">
        <v>2616</v>
      </c>
      <c r="L81" s="5">
        <v>1965</v>
      </c>
      <c r="M81" s="5" t="s">
        <v>925</v>
      </c>
      <c r="N81" s="18">
        <f>_xlfn.IFNA(HLOOKUP(C81,'Year of Experience'!$A$4:$I$6,3,0),"No Data")</f>
        <v>10</v>
      </c>
      <c r="O81" s="5">
        <f t="shared" si="2"/>
        <v>5895</v>
      </c>
      <c r="P81" s="5">
        <f t="shared" si="3"/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</row>
    <row r="82" spans="1:22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2" t="s">
        <v>992</v>
      </c>
      <c r="H82" s="2" t="s">
        <v>864</v>
      </c>
      <c r="I82" s="2" t="s">
        <v>876</v>
      </c>
      <c r="J82" s="5" t="s">
        <v>1040</v>
      </c>
      <c r="K82" s="5">
        <v>3694</v>
      </c>
      <c r="L82" s="5">
        <v>1616</v>
      </c>
      <c r="M82" s="5" t="s">
        <v>923</v>
      </c>
      <c r="N82" s="18">
        <f>_xlfn.IFNA(HLOOKUP(C82,'Year of Experience'!$A$4:$I$6,3,0),"No Data")</f>
        <v>4</v>
      </c>
      <c r="O82" s="5">
        <f t="shared" si="2"/>
        <v>1616</v>
      </c>
      <c r="P82" s="5">
        <f t="shared" si="3"/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</row>
    <row r="83" spans="1:22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2" t="s">
        <v>1561</v>
      </c>
      <c r="H83" s="2" t="s">
        <v>882</v>
      </c>
      <c r="I83" s="2" t="s">
        <v>884</v>
      </c>
      <c r="J83" s="5" t="s">
        <v>926</v>
      </c>
      <c r="K83" s="5">
        <v>3499</v>
      </c>
      <c r="L83" s="5">
        <v>2342</v>
      </c>
      <c r="M83" s="5" t="s">
        <v>918</v>
      </c>
      <c r="N83" s="18">
        <f>_xlfn.IFNA(HLOOKUP(C83,'Year of Experience'!$A$4:$I$6,3,0),"No Data")</f>
        <v>5</v>
      </c>
      <c r="O83" s="5">
        <f t="shared" si="2"/>
        <v>4684</v>
      </c>
      <c r="P83" s="5">
        <f t="shared" si="3"/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</row>
    <row r="84" spans="1:22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2" t="s">
        <v>992</v>
      </c>
      <c r="H84" s="2" t="s">
        <v>864</v>
      </c>
      <c r="I84" s="2" t="s">
        <v>876</v>
      </c>
      <c r="J84" s="5" t="s">
        <v>1174</v>
      </c>
      <c r="K84" s="5">
        <v>3844</v>
      </c>
      <c r="L84" s="5">
        <v>2157</v>
      </c>
      <c r="M84" s="5" t="s">
        <v>918</v>
      </c>
      <c r="N84" s="18">
        <f>_xlfn.IFNA(HLOOKUP(C84,'Year of Experience'!$A$4:$I$6,3,0),"No Data")</f>
        <v>4</v>
      </c>
      <c r="O84" s="5">
        <f t="shared" si="2"/>
        <v>4314</v>
      </c>
      <c r="P84" s="5">
        <f t="shared" si="3"/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</row>
    <row r="85" spans="1:22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2" t="s">
        <v>1000</v>
      </c>
      <c r="H85" s="2" t="s">
        <v>906</v>
      </c>
      <c r="I85" s="2" t="s">
        <v>908</v>
      </c>
      <c r="J85" s="5" t="s">
        <v>1132</v>
      </c>
      <c r="K85" s="5">
        <v>4744</v>
      </c>
      <c r="L85" s="5">
        <v>1465</v>
      </c>
      <c r="M85" s="5" t="s">
        <v>923</v>
      </c>
      <c r="N85" s="18">
        <f>_xlfn.IFNA(HLOOKUP(C85,'Year of Experience'!$A$4:$I$6,3,0),"No Data")</f>
        <v>4</v>
      </c>
      <c r="O85" s="5">
        <f t="shared" si="2"/>
        <v>13185</v>
      </c>
      <c r="P85" s="5">
        <f t="shared" si="3"/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</row>
    <row r="86" spans="1:22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2" t="s">
        <v>998</v>
      </c>
      <c r="H86" s="2" t="s">
        <v>899</v>
      </c>
      <c r="I86" s="2" t="s">
        <v>901</v>
      </c>
      <c r="J86" s="5" t="s">
        <v>1124</v>
      </c>
      <c r="K86" s="5">
        <v>4357</v>
      </c>
      <c r="L86" s="5">
        <v>1806</v>
      </c>
      <c r="M86" s="5" t="s">
        <v>918</v>
      </c>
      <c r="N86" s="18">
        <f>_xlfn.IFNA(HLOOKUP(C86,'Year of Experience'!$A$4:$I$6,3,0),"No Data")</f>
        <v>8</v>
      </c>
      <c r="O86" s="5">
        <f t="shared" si="2"/>
        <v>3612</v>
      </c>
      <c r="P86" s="5">
        <f t="shared" si="3"/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</row>
    <row r="87" spans="1:22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2" t="s">
        <v>999</v>
      </c>
      <c r="H87" s="2" t="s">
        <v>903</v>
      </c>
      <c r="I87" s="2" t="s">
        <v>904</v>
      </c>
      <c r="J87" s="5" t="s">
        <v>1121</v>
      </c>
      <c r="K87" s="5">
        <v>4589</v>
      </c>
      <c r="L87" s="5">
        <v>1478</v>
      </c>
      <c r="M87" s="5" t="s">
        <v>925</v>
      </c>
      <c r="N87" s="18">
        <f>_xlfn.IFNA(HLOOKUP(C87,'Year of Experience'!$A$4:$I$6,3,0),"No Data")</f>
        <v>5</v>
      </c>
      <c r="O87" s="5">
        <f t="shared" si="2"/>
        <v>2956</v>
      </c>
      <c r="P87" s="5">
        <f t="shared" si="3"/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</row>
    <row r="88" spans="1:22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2" t="s">
        <v>1562</v>
      </c>
      <c r="H88" s="2" t="s">
        <v>864</v>
      </c>
      <c r="I88" s="2" t="s">
        <v>866</v>
      </c>
      <c r="J88" s="5" t="s">
        <v>935</v>
      </c>
      <c r="K88" s="5">
        <v>2796</v>
      </c>
      <c r="L88" s="5">
        <v>2307</v>
      </c>
      <c r="M88" s="5" t="s">
        <v>918</v>
      </c>
      <c r="N88" s="18">
        <f>_xlfn.IFNA(HLOOKUP(C88,'Year of Experience'!$A$4:$I$6,3,0),"No Data")</f>
        <v>8</v>
      </c>
      <c r="O88" s="5">
        <f t="shared" si="2"/>
        <v>2307</v>
      </c>
      <c r="P88" s="5">
        <f t="shared" si="3"/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</row>
    <row r="89" spans="1:22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2" t="s">
        <v>990</v>
      </c>
      <c r="H89" s="2" t="s">
        <v>868</v>
      </c>
      <c r="I89" s="2" t="s">
        <v>870</v>
      </c>
      <c r="J89" s="5" t="s">
        <v>1004</v>
      </c>
      <c r="K89" s="5">
        <v>4733</v>
      </c>
      <c r="L89" s="5">
        <v>1415</v>
      </c>
      <c r="M89" s="5" t="s">
        <v>918</v>
      </c>
      <c r="N89" s="18">
        <f>_xlfn.IFNA(HLOOKUP(C89,'Year of Experience'!$A$4:$I$6,3,0),"No Data")</f>
        <v>6</v>
      </c>
      <c r="O89" s="5">
        <f t="shared" si="2"/>
        <v>1415</v>
      </c>
      <c r="P89" s="5">
        <f t="shared" si="3"/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</row>
    <row r="90" spans="1:22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2" t="s">
        <v>990</v>
      </c>
      <c r="H90" s="2" t="s">
        <v>868</v>
      </c>
      <c r="I90" s="2" t="s">
        <v>870</v>
      </c>
      <c r="J90" s="5" t="s">
        <v>974</v>
      </c>
      <c r="K90" s="5">
        <v>2547</v>
      </c>
      <c r="L90" s="5">
        <v>1419</v>
      </c>
      <c r="M90" s="5" t="s">
        <v>918</v>
      </c>
      <c r="N90" s="18">
        <f>_xlfn.IFNA(HLOOKUP(C90,'Year of Experience'!$A$4:$I$6,3,0),"No Data")</f>
        <v>10</v>
      </c>
      <c r="O90" s="5">
        <f t="shared" si="2"/>
        <v>1419</v>
      </c>
      <c r="P90" s="5">
        <f t="shared" si="3"/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</row>
    <row r="91" spans="1:22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2" t="s">
        <v>1001</v>
      </c>
      <c r="H91" s="2" t="s">
        <v>910</v>
      </c>
      <c r="I91" s="2" t="s">
        <v>912</v>
      </c>
      <c r="J91" s="5" t="s">
        <v>928</v>
      </c>
      <c r="K91" s="5">
        <v>2747</v>
      </c>
      <c r="L91" s="5">
        <v>2098</v>
      </c>
      <c r="M91" s="5" t="s">
        <v>927</v>
      </c>
      <c r="N91" s="18">
        <f>_xlfn.IFNA(HLOOKUP(C91,'Year of Experience'!$A$4:$I$6,3,0),"No Data")</f>
        <v>4</v>
      </c>
      <c r="O91" s="5">
        <f t="shared" si="2"/>
        <v>2098</v>
      </c>
      <c r="P91" s="5">
        <f t="shared" si="3"/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</row>
    <row r="92" spans="1:22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2" t="s">
        <v>996</v>
      </c>
      <c r="H92" s="2" t="s">
        <v>892</v>
      </c>
      <c r="I92" s="2" t="s">
        <v>894</v>
      </c>
      <c r="J92" s="5" t="s">
        <v>984</v>
      </c>
      <c r="K92" s="5">
        <v>4831</v>
      </c>
      <c r="L92" s="5">
        <v>2265</v>
      </c>
      <c r="M92" s="5" t="s">
        <v>918</v>
      </c>
      <c r="N92" s="18">
        <f>_xlfn.IFNA(HLOOKUP(C92,'Year of Experience'!$A$4:$I$6,3,0),"No Data")</f>
        <v>4</v>
      </c>
      <c r="O92" s="5">
        <f t="shared" si="2"/>
        <v>4530</v>
      </c>
      <c r="P92" s="5">
        <f t="shared" si="3"/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</row>
    <row r="93" spans="1:22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2" t="s">
        <v>991</v>
      </c>
      <c r="H93" s="2" t="s">
        <v>872</v>
      </c>
      <c r="I93" s="2" t="s">
        <v>874</v>
      </c>
      <c r="J93" s="5" t="s">
        <v>1143</v>
      </c>
      <c r="K93" s="5">
        <v>3100</v>
      </c>
      <c r="L93" s="5">
        <v>2261</v>
      </c>
      <c r="M93" s="5" t="s">
        <v>918</v>
      </c>
      <c r="N93" s="18">
        <f>_xlfn.IFNA(HLOOKUP(C93,'Year of Experience'!$A$4:$I$6,3,0),"No Data")</f>
        <v>4</v>
      </c>
      <c r="O93" s="5">
        <f t="shared" si="2"/>
        <v>2261</v>
      </c>
      <c r="P93" s="5">
        <f t="shared" si="3"/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</row>
    <row r="94" spans="1:22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2" t="s">
        <v>1561</v>
      </c>
      <c r="H94" s="2" t="s">
        <v>882</v>
      </c>
      <c r="I94" s="2" t="s">
        <v>884</v>
      </c>
      <c r="J94" s="5" t="s">
        <v>982</v>
      </c>
      <c r="K94" s="5">
        <v>2803</v>
      </c>
      <c r="L94" s="5">
        <v>1344</v>
      </c>
      <c r="M94" s="5" t="s">
        <v>918</v>
      </c>
      <c r="N94" s="18">
        <f>_xlfn.IFNA(HLOOKUP(C94,'Year of Experience'!$A$4:$I$6,3,0),"No Data")</f>
        <v>8</v>
      </c>
      <c r="O94" s="5">
        <f t="shared" si="2"/>
        <v>1344</v>
      </c>
      <c r="P94" s="5">
        <f t="shared" si="3"/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</row>
    <row r="95" spans="1:22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2" t="s">
        <v>992</v>
      </c>
      <c r="H95" s="2" t="s">
        <v>864</v>
      </c>
      <c r="I95" s="2" t="s">
        <v>876</v>
      </c>
      <c r="J95" s="5" t="s">
        <v>1106</v>
      </c>
      <c r="K95" s="5">
        <v>4711</v>
      </c>
      <c r="L95" s="5">
        <v>2288</v>
      </c>
      <c r="M95" s="5" t="s">
        <v>923</v>
      </c>
      <c r="N95" s="18">
        <f>_xlfn.IFNA(HLOOKUP(C95,'Year of Experience'!$A$4:$I$6,3,0),"No Data")</f>
        <v>5</v>
      </c>
      <c r="O95" s="5">
        <f t="shared" si="2"/>
        <v>6864</v>
      </c>
      <c r="P95" s="5">
        <f t="shared" si="3"/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</row>
    <row r="96" spans="1:22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2" t="s">
        <v>990</v>
      </c>
      <c r="H96" s="2" t="s">
        <v>868</v>
      </c>
      <c r="I96" s="2" t="s">
        <v>870</v>
      </c>
      <c r="J96" s="5" t="s">
        <v>1062</v>
      </c>
      <c r="K96" s="5">
        <v>2850</v>
      </c>
      <c r="L96" s="5">
        <v>2007</v>
      </c>
      <c r="M96" s="5" t="s">
        <v>925</v>
      </c>
      <c r="N96" s="18">
        <f>_xlfn.IFNA(HLOOKUP(C96,'Year of Experience'!$A$4:$I$6,3,0),"No Data")</f>
        <v>6</v>
      </c>
      <c r="O96" s="5">
        <f t="shared" si="2"/>
        <v>4014</v>
      </c>
      <c r="P96" s="5">
        <f t="shared" si="3"/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</row>
    <row r="97" spans="1:22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2" t="s">
        <v>1001</v>
      </c>
      <c r="H97" s="2" t="s">
        <v>910</v>
      </c>
      <c r="I97" s="2" t="s">
        <v>912</v>
      </c>
      <c r="J97" s="5" t="s">
        <v>1232</v>
      </c>
      <c r="K97" s="5">
        <v>3514</v>
      </c>
      <c r="L97" s="5">
        <v>1257</v>
      </c>
      <c r="M97" s="5" t="s">
        <v>918</v>
      </c>
      <c r="N97" s="18">
        <f>_xlfn.IFNA(HLOOKUP(C97,'Year of Experience'!$A$4:$I$6,3,0),"No Data")</f>
        <v>4</v>
      </c>
      <c r="O97" s="5">
        <f t="shared" si="2"/>
        <v>1257</v>
      </c>
      <c r="P97" s="5">
        <f t="shared" si="3"/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</row>
    <row r="98" spans="1:22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2" t="s">
        <v>995</v>
      </c>
      <c r="H98" s="2" t="s">
        <v>889</v>
      </c>
      <c r="I98" s="2" t="s">
        <v>890</v>
      </c>
      <c r="J98" s="5" t="s">
        <v>1110</v>
      </c>
      <c r="K98" s="5">
        <v>4224</v>
      </c>
      <c r="L98" s="5">
        <v>2048</v>
      </c>
      <c r="M98" s="5" t="s">
        <v>923</v>
      </c>
      <c r="N98" s="18">
        <f>_xlfn.IFNA(HLOOKUP(C98,'Year of Experience'!$A$4:$I$6,3,0),"No Data")</f>
        <v>5</v>
      </c>
      <c r="O98" s="5">
        <f t="shared" si="2"/>
        <v>2048</v>
      </c>
      <c r="P98" s="5">
        <f t="shared" si="3"/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</row>
    <row r="99" spans="1:22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2" t="s">
        <v>993</v>
      </c>
      <c r="H99" s="2" t="s">
        <v>878</v>
      </c>
      <c r="I99" s="2" t="s">
        <v>880</v>
      </c>
      <c r="J99" s="5" t="s">
        <v>1166</v>
      </c>
      <c r="K99" s="5">
        <v>2579</v>
      </c>
      <c r="L99" s="5">
        <v>1455</v>
      </c>
      <c r="M99" s="5" t="s">
        <v>918</v>
      </c>
      <c r="N99" s="18">
        <f>_xlfn.IFNA(HLOOKUP(C99,'Year of Experience'!$A$4:$I$6,3,0),"No Data")</f>
        <v>6</v>
      </c>
      <c r="O99" s="5">
        <f t="shared" si="2"/>
        <v>2910</v>
      </c>
      <c r="P99" s="5">
        <f t="shared" si="3"/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</row>
    <row r="100" spans="1:22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2" t="s">
        <v>991</v>
      </c>
      <c r="H100" s="2" t="s">
        <v>872</v>
      </c>
      <c r="I100" s="2" t="s">
        <v>874</v>
      </c>
      <c r="J100" s="5" t="s">
        <v>1130</v>
      </c>
      <c r="K100" s="5">
        <v>3493</v>
      </c>
      <c r="L100" s="5">
        <v>2180</v>
      </c>
      <c r="M100" s="5" t="s">
        <v>918</v>
      </c>
      <c r="N100" s="18">
        <f>_xlfn.IFNA(HLOOKUP(C100,'Year of Experience'!$A$4:$I$6,3,0),"No Data")</f>
        <v>6</v>
      </c>
      <c r="O100" s="5">
        <f t="shared" si="2"/>
        <v>6540</v>
      </c>
      <c r="P100" s="5">
        <f t="shared" si="3"/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</row>
    <row r="101" spans="1:22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2" t="s">
        <v>991</v>
      </c>
      <c r="H101" s="2" t="s">
        <v>872</v>
      </c>
      <c r="I101" s="2" t="s">
        <v>874</v>
      </c>
      <c r="J101" s="5" t="s">
        <v>1026</v>
      </c>
      <c r="K101" s="5">
        <v>2887</v>
      </c>
      <c r="L101" s="5">
        <v>1491</v>
      </c>
      <c r="M101" s="5" t="s">
        <v>918</v>
      </c>
      <c r="N101" s="18">
        <f>_xlfn.IFNA(HLOOKUP(C101,'Year of Experience'!$A$4:$I$6,3,0),"No Data")</f>
        <v>4</v>
      </c>
      <c r="O101" s="5">
        <f t="shared" si="2"/>
        <v>2982</v>
      </c>
      <c r="P101" s="5">
        <f t="shared" si="3"/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</row>
    <row r="102" spans="1:22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2" t="s">
        <v>992</v>
      </c>
      <c r="H102" s="2" t="s">
        <v>864</v>
      </c>
      <c r="I102" s="2" t="s">
        <v>876</v>
      </c>
      <c r="J102" s="5" t="s">
        <v>1059</v>
      </c>
      <c r="K102" s="5">
        <v>3645</v>
      </c>
      <c r="L102" s="5">
        <v>2466</v>
      </c>
      <c r="M102" s="5" t="s">
        <v>925</v>
      </c>
      <c r="N102" s="18">
        <f>_xlfn.IFNA(HLOOKUP(C102,'Year of Experience'!$A$4:$I$6,3,0),"No Data")</f>
        <v>3</v>
      </c>
      <c r="O102" s="5">
        <f t="shared" si="2"/>
        <v>2466</v>
      </c>
      <c r="P102" s="5">
        <f t="shared" si="3"/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</row>
    <row r="103" spans="1:22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2" t="s">
        <v>1562</v>
      </c>
      <c r="H103" s="2" t="s">
        <v>864</v>
      </c>
      <c r="I103" s="2" t="s">
        <v>866</v>
      </c>
      <c r="J103" s="5" t="s">
        <v>1132</v>
      </c>
      <c r="K103" s="5">
        <v>4744</v>
      </c>
      <c r="L103" s="5">
        <v>1465</v>
      </c>
      <c r="M103" s="5" t="s">
        <v>923</v>
      </c>
      <c r="N103" s="18">
        <f>_xlfn.IFNA(HLOOKUP(C103,'Year of Experience'!$A$4:$I$6,3,0),"No Data")</f>
        <v>4</v>
      </c>
      <c r="O103" s="5">
        <f t="shared" si="2"/>
        <v>1465</v>
      </c>
      <c r="P103" s="5">
        <f t="shared" si="3"/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</row>
    <row r="104" spans="1:22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2" t="s">
        <v>991</v>
      </c>
      <c r="H104" s="2" t="s">
        <v>872</v>
      </c>
      <c r="I104" s="2" t="s">
        <v>874</v>
      </c>
      <c r="J104" s="5" t="s">
        <v>1206</v>
      </c>
      <c r="K104" s="5">
        <v>4218</v>
      </c>
      <c r="L104" s="5">
        <v>2421</v>
      </c>
      <c r="M104" s="5" t="s">
        <v>918</v>
      </c>
      <c r="N104" s="18" t="str">
        <f>_xlfn.IFNA(HLOOKUP(C104,'Year of Experience'!$A$4:$I$6,3,0),"No Data")</f>
        <v>No Data</v>
      </c>
      <c r="O104" s="5">
        <f t="shared" si="2"/>
        <v>7263</v>
      </c>
      <c r="P104" s="5">
        <f t="shared" si="3"/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</row>
    <row r="105" spans="1:22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2" t="s">
        <v>1002</v>
      </c>
      <c r="H105" s="2" t="s">
        <v>914</v>
      </c>
      <c r="I105" s="2" t="s">
        <v>915</v>
      </c>
      <c r="J105" s="5" t="s">
        <v>1033</v>
      </c>
      <c r="K105" s="5">
        <v>3467</v>
      </c>
      <c r="L105" s="5">
        <v>1230</v>
      </c>
      <c r="M105" s="5" t="s">
        <v>925</v>
      </c>
      <c r="N105" s="18">
        <f>_xlfn.IFNA(HLOOKUP(C105,'Year of Experience'!$A$4:$I$6,3,0),"No Data")</f>
        <v>4</v>
      </c>
      <c r="O105" s="5">
        <f t="shared" si="2"/>
        <v>1230</v>
      </c>
      <c r="P105" s="5">
        <f t="shared" si="3"/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</row>
    <row r="106" spans="1:22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2" t="s">
        <v>995</v>
      </c>
      <c r="H106" s="2" t="s">
        <v>889</v>
      </c>
      <c r="I106" s="2" t="s">
        <v>890</v>
      </c>
      <c r="J106" s="5" t="s">
        <v>1221</v>
      </c>
      <c r="K106" s="5">
        <v>4711</v>
      </c>
      <c r="L106" s="5">
        <v>1267</v>
      </c>
      <c r="M106" s="5" t="s">
        <v>923</v>
      </c>
      <c r="N106" s="18">
        <f>_xlfn.IFNA(HLOOKUP(C106,'Year of Experience'!$A$4:$I$6,3,0),"No Data")</f>
        <v>4</v>
      </c>
      <c r="O106" s="5">
        <f t="shared" si="2"/>
        <v>3801</v>
      </c>
      <c r="P106" s="5">
        <f t="shared" si="3"/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</row>
    <row r="107" spans="1:22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2" t="s">
        <v>1002</v>
      </c>
      <c r="H107" s="2" t="s">
        <v>914</v>
      </c>
      <c r="I107" s="2" t="s">
        <v>915</v>
      </c>
      <c r="J107" s="5" t="s">
        <v>1120</v>
      </c>
      <c r="K107" s="5">
        <v>4291</v>
      </c>
      <c r="L107" s="5">
        <v>2021</v>
      </c>
      <c r="M107" s="5" t="s">
        <v>918</v>
      </c>
      <c r="N107" s="18">
        <f>_xlfn.IFNA(HLOOKUP(C107,'Year of Experience'!$A$4:$I$6,3,0),"No Data")</f>
        <v>10</v>
      </c>
      <c r="O107" s="5">
        <f t="shared" si="2"/>
        <v>12126</v>
      </c>
      <c r="P107" s="5">
        <f t="shared" si="3"/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</row>
    <row r="108" spans="1:22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2" t="s">
        <v>1561</v>
      </c>
      <c r="H108" s="2" t="s">
        <v>882</v>
      </c>
      <c r="I108" s="2" t="s">
        <v>884</v>
      </c>
      <c r="J108" s="5" t="s">
        <v>1088</v>
      </c>
      <c r="K108" s="5">
        <v>2523</v>
      </c>
      <c r="L108" s="5">
        <v>1665</v>
      </c>
      <c r="M108" s="5" t="s">
        <v>918</v>
      </c>
      <c r="N108" s="18">
        <f>_xlfn.IFNA(HLOOKUP(C108,'Year of Experience'!$A$4:$I$6,3,0),"No Data")</f>
        <v>3</v>
      </c>
      <c r="O108" s="5">
        <f t="shared" si="2"/>
        <v>1665</v>
      </c>
      <c r="P108" s="5">
        <f t="shared" si="3"/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</row>
    <row r="109" spans="1:22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2" t="s">
        <v>1562</v>
      </c>
      <c r="H109" s="2" t="s">
        <v>864</v>
      </c>
      <c r="I109" s="2" t="s">
        <v>866</v>
      </c>
      <c r="J109" s="5" t="s">
        <v>1119</v>
      </c>
      <c r="K109" s="5">
        <v>2658</v>
      </c>
      <c r="L109" s="5">
        <v>1274</v>
      </c>
      <c r="M109" s="5" t="s">
        <v>918</v>
      </c>
      <c r="N109" s="18" t="str">
        <f>_xlfn.IFNA(HLOOKUP(C109,'Year of Experience'!$A$4:$I$6,3,0),"No Data")</f>
        <v>No Data</v>
      </c>
      <c r="O109" s="5">
        <f t="shared" si="2"/>
        <v>2548</v>
      </c>
      <c r="P109" s="5">
        <f t="shared" si="3"/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</row>
    <row r="110" spans="1:22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2" t="s">
        <v>1562</v>
      </c>
      <c r="H110" s="2" t="s">
        <v>864</v>
      </c>
      <c r="I110" s="2" t="s">
        <v>866</v>
      </c>
      <c r="J110" s="5" t="s">
        <v>1179</v>
      </c>
      <c r="K110" s="5">
        <v>2738</v>
      </c>
      <c r="L110" s="5">
        <v>1737</v>
      </c>
      <c r="M110" s="5" t="s">
        <v>918</v>
      </c>
      <c r="N110" s="18">
        <f>_xlfn.IFNA(HLOOKUP(C110,'Year of Experience'!$A$4:$I$6,3,0),"No Data")</f>
        <v>5</v>
      </c>
      <c r="O110" s="5">
        <f t="shared" si="2"/>
        <v>5211</v>
      </c>
      <c r="P110" s="5">
        <f t="shared" si="3"/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</row>
    <row r="111" spans="1:22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2" t="s">
        <v>999</v>
      </c>
      <c r="H111" s="2" t="s">
        <v>903</v>
      </c>
      <c r="I111" s="2" t="s">
        <v>904</v>
      </c>
      <c r="J111" s="5" t="s">
        <v>952</v>
      </c>
      <c r="K111" s="5">
        <v>2529</v>
      </c>
      <c r="L111" s="5">
        <v>1630</v>
      </c>
      <c r="M111" s="5" t="s">
        <v>918</v>
      </c>
      <c r="N111" s="18">
        <f>_xlfn.IFNA(HLOOKUP(C111,'Year of Experience'!$A$4:$I$6,3,0),"No Data")</f>
        <v>6</v>
      </c>
      <c r="O111" s="5">
        <f t="shared" si="2"/>
        <v>39120</v>
      </c>
      <c r="P111" s="5">
        <f t="shared" si="3"/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</row>
    <row r="112" spans="1:22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2" t="s">
        <v>994</v>
      </c>
      <c r="H112" s="2" t="s">
        <v>886</v>
      </c>
      <c r="I112" s="2" t="s">
        <v>887</v>
      </c>
      <c r="J112" s="5" t="s">
        <v>1118</v>
      </c>
      <c r="K112" s="5">
        <v>4003</v>
      </c>
      <c r="L112" s="5">
        <v>2255</v>
      </c>
      <c r="M112" s="5" t="s">
        <v>918</v>
      </c>
      <c r="N112" s="18">
        <f>_xlfn.IFNA(HLOOKUP(C112,'Year of Experience'!$A$4:$I$6,3,0),"No Data")</f>
        <v>4</v>
      </c>
      <c r="O112" s="5">
        <f t="shared" si="2"/>
        <v>2255</v>
      </c>
      <c r="P112" s="5">
        <f t="shared" si="3"/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</row>
    <row r="113" spans="1:22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2" t="s">
        <v>997</v>
      </c>
      <c r="H113" s="2" t="s">
        <v>896</v>
      </c>
      <c r="I113" s="2" t="s">
        <v>897</v>
      </c>
      <c r="J113" s="5" t="s">
        <v>970</v>
      </c>
      <c r="K113" s="5">
        <v>4398</v>
      </c>
      <c r="L113" s="5">
        <v>1800</v>
      </c>
      <c r="M113" s="5" t="s">
        <v>918</v>
      </c>
      <c r="N113" s="18" t="str">
        <f>_xlfn.IFNA(HLOOKUP(C113,'Year of Experience'!$A$4:$I$6,3,0),"No Data")</f>
        <v>No Data</v>
      </c>
      <c r="O113" s="5">
        <f t="shared" si="2"/>
        <v>1800</v>
      </c>
      <c r="P113" s="5">
        <f t="shared" si="3"/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</row>
    <row r="114" spans="1:22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2" t="s">
        <v>992</v>
      </c>
      <c r="H114" s="2" t="s">
        <v>864</v>
      </c>
      <c r="I114" s="2" t="s">
        <v>876</v>
      </c>
      <c r="J114" s="5" t="s">
        <v>976</v>
      </c>
      <c r="K114" s="5">
        <v>4378</v>
      </c>
      <c r="L114" s="5">
        <v>1998</v>
      </c>
      <c r="M114" s="5" t="s">
        <v>920</v>
      </c>
      <c r="N114" s="18">
        <f>_xlfn.IFNA(HLOOKUP(C114,'Year of Experience'!$A$4:$I$6,3,0),"No Data")</f>
        <v>10</v>
      </c>
      <c r="O114" s="5">
        <f t="shared" si="2"/>
        <v>3996</v>
      </c>
      <c r="P114" s="5">
        <f t="shared" si="3"/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</row>
    <row r="115" spans="1:22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2" t="s">
        <v>1000</v>
      </c>
      <c r="H115" s="2" t="s">
        <v>906</v>
      </c>
      <c r="I115" s="2" t="s">
        <v>908</v>
      </c>
      <c r="J115" s="5" t="s">
        <v>1071</v>
      </c>
      <c r="K115" s="5">
        <v>4928</v>
      </c>
      <c r="L115" s="5">
        <v>2101</v>
      </c>
      <c r="M115" s="5" t="s">
        <v>918</v>
      </c>
      <c r="N115" s="18" t="str">
        <f>_xlfn.IFNA(HLOOKUP(C115,'Year of Experience'!$A$4:$I$6,3,0),"No Data")</f>
        <v>No Data</v>
      </c>
      <c r="O115" s="5">
        <f t="shared" si="2"/>
        <v>50424</v>
      </c>
      <c r="P115" s="5">
        <f t="shared" si="3"/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</row>
    <row r="116" spans="1:22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2" t="s">
        <v>999</v>
      </c>
      <c r="H116" s="2" t="s">
        <v>903</v>
      </c>
      <c r="I116" s="2" t="s">
        <v>904</v>
      </c>
      <c r="J116" s="5" t="s">
        <v>1195</v>
      </c>
      <c r="K116" s="5">
        <v>3034</v>
      </c>
      <c r="L116" s="5">
        <v>2312</v>
      </c>
      <c r="M116" s="5" t="s">
        <v>918</v>
      </c>
      <c r="N116" s="18">
        <f>_xlfn.IFNA(HLOOKUP(C116,'Year of Experience'!$A$4:$I$6,3,0),"No Data")</f>
        <v>3</v>
      </c>
      <c r="O116" s="5">
        <f t="shared" si="2"/>
        <v>55488</v>
      </c>
      <c r="P116" s="5">
        <f t="shared" si="3"/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</row>
    <row r="117" spans="1:22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2" t="s">
        <v>1000</v>
      </c>
      <c r="H117" s="2" t="s">
        <v>906</v>
      </c>
      <c r="I117" s="2" t="s">
        <v>908</v>
      </c>
      <c r="J117" s="5" t="s">
        <v>1150</v>
      </c>
      <c r="K117" s="5">
        <v>4006</v>
      </c>
      <c r="L117" s="5">
        <v>1898</v>
      </c>
      <c r="M117" s="5" t="s">
        <v>918</v>
      </c>
      <c r="N117" s="18">
        <f>_xlfn.IFNA(HLOOKUP(C117,'Year of Experience'!$A$4:$I$6,3,0),"No Data")</f>
        <v>8</v>
      </c>
      <c r="O117" s="5">
        <f t="shared" si="2"/>
        <v>45552</v>
      </c>
      <c r="P117" s="5">
        <f t="shared" si="3"/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</row>
    <row r="118" spans="1:22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2" t="s">
        <v>1000</v>
      </c>
      <c r="H118" s="2" t="s">
        <v>906</v>
      </c>
      <c r="I118" s="2" t="s">
        <v>908</v>
      </c>
      <c r="J118" s="5" t="s">
        <v>951</v>
      </c>
      <c r="K118" s="5">
        <v>4610</v>
      </c>
      <c r="L118" s="5">
        <v>2176</v>
      </c>
      <c r="M118" s="5" t="s">
        <v>918</v>
      </c>
      <c r="N118" s="18">
        <f>_xlfn.IFNA(HLOOKUP(C118,'Year of Experience'!$A$4:$I$6,3,0),"No Data")</f>
        <v>4</v>
      </c>
      <c r="O118" s="5">
        <f t="shared" si="2"/>
        <v>4352</v>
      </c>
      <c r="P118" s="5">
        <f t="shared" si="3"/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</row>
    <row r="119" spans="1:22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2" t="s">
        <v>996</v>
      </c>
      <c r="H119" s="2" t="s">
        <v>892</v>
      </c>
      <c r="I119" s="2" t="s">
        <v>894</v>
      </c>
      <c r="J119" s="5" t="s">
        <v>946</v>
      </c>
      <c r="K119" s="5">
        <v>2921</v>
      </c>
      <c r="L119" s="5">
        <v>1786</v>
      </c>
      <c r="M119" s="5" t="s">
        <v>920</v>
      </c>
      <c r="N119" s="18" t="str">
        <f>_xlfn.IFNA(HLOOKUP(C119,'Year of Experience'!$A$4:$I$6,3,0),"No Data")</f>
        <v>No Data</v>
      </c>
      <c r="O119" s="5">
        <f t="shared" si="2"/>
        <v>42864</v>
      </c>
      <c r="P119" s="5">
        <f t="shared" si="3"/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</row>
    <row r="120" spans="1:22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2" t="s">
        <v>992</v>
      </c>
      <c r="H120" s="2" t="s">
        <v>864</v>
      </c>
      <c r="I120" s="2" t="s">
        <v>876</v>
      </c>
      <c r="J120" s="5" t="s">
        <v>1120</v>
      </c>
      <c r="K120" s="5">
        <v>4291</v>
      </c>
      <c r="L120" s="5">
        <v>2021</v>
      </c>
      <c r="M120" s="5" t="s">
        <v>918</v>
      </c>
      <c r="N120" s="18">
        <f>_xlfn.IFNA(HLOOKUP(C120,'Year of Experience'!$A$4:$I$6,3,0),"No Data")</f>
        <v>8</v>
      </c>
      <c r="O120" s="5">
        <f t="shared" si="2"/>
        <v>2021</v>
      </c>
      <c r="P120" s="5">
        <f t="shared" si="3"/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</row>
    <row r="121" spans="1:22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2" t="s">
        <v>994</v>
      </c>
      <c r="H121" s="2" t="s">
        <v>886</v>
      </c>
      <c r="I121" s="2" t="s">
        <v>887</v>
      </c>
      <c r="J121" s="5" t="s">
        <v>969</v>
      </c>
      <c r="K121" s="5">
        <v>2610</v>
      </c>
      <c r="L121" s="5">
        <v>1307</v>
      </c>
      <c r="M121" s="5" t="s">
        <v>918</v>
      </c>
      <c r="N121" s="18">
        <f>_xlfn.IFNA(HLOOKUP(C121,'Year of Experience'!$A$4:$I$6,3,0),"No Data")</f>
        <v>10</v>
      </c>
      <c r="O121" s="5">
        <f t="shared" si="2"/>
        <v>2614</v>
      </c>
      <c r="P121" s="5">
        <f t="shared" si="3"/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</row>
    <row r="122" spans="1:22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2" t="s">
        <v>990</v>
      </c>
      <c r="H122" s="2" t="s">
        <v>868</v>
      </c>
      <c r="I122" s="2" t="s">
        <v>870</v>
      </c>
      <c r="J122" s="5" t="s">
        <v>1006</v>
      </c>
      <c r="K122" s="5">
        <v>3377</v>
      </c>
      <c r="L122" s="5">
        <v>2112</v>
      </c>
      <c r="M122" s="5" t="s">
        <v>923</v>
      </c>
      <c r="N122" s="18">
        <f>_xlfn.IFNA(HLOOKUP(C122,'Year of Experience'!$A$4:$I$6,3,0),"No Data")</f>
        <v>6</v>
      </c>
      <c r="O122" s="5">
        <f t="shared" si="2"/>
        <v>4224</v>
      </c>
      <c r="P122" s="5">
        <f t="shared" si="3"/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</row>
    <row r="123" spans="1:22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2" t="s">
        <v>999</v>
      </c>
      <c r="H123" s="2" t="s">
        <v>903</v>
      </c>
      <c r="I123" s="2" t="s">
        <v>904</v>
      </c>
      <c r="J123" s="5" t="s">
        <v>1073</v>
      </c>
      <c r="K123" s="5">
        <v>2633</v>
      </c>
      <c r="L123" s="5">
        <v>1742</v>
      </c>
      <c r="M123" s="5" t="s">
        <v>923</v>
      </c>
      <c r="N123" s="18">
        <f>_xlfn.IFNA(HLOOKUP(C123,'Year of Experience'!$A$4:$I$6,3,0),"No Data")</f>
        <v>10</v>
      </c>
      <c r="O123" s="5">
        <f t="shared" si="2"/>
        <v>3484</v>
      </c>
      <c r="P123" s="5">
        <f t="shared" si="3"/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</row>
    <row r="124" spans="1:22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2" t="s">
        <v>990</v>
      </c>
      <c r="H124" s="2" t="s">
        <v>868</v>
      </c>
      <c r="I124" s="2" t="s">
        <v>870</v>
      </c>
      <c r="J124" s="5" t="s">
        <v>1169</v>
      </c>
      <c r="K124" s="5">
        <v>2506</v>
      </c>
      <c r="L124" s="5">
        <v>2355</v>
      </c>
      <c r="M124" s="5" t="s">
        <v>918</v>
      </c>
      <c r="N124" s="18">
        <f>_xlfn.IFNA(HLOOKUP(C124,'Year of Experience'!$A$4:$I$6,3,0),"No Data")</f>
        <v>6</v>
      </c>
      <c r="O124" s="5">
        <f t="shared" si="2"/>
        <v>4710</v>
      </c>
      <c r="P124" s="5">
        <f t="shared" si="3"/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</row>
    <row r="125" spans="1:22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2" t="s">
        <v>1002</v>
      </c>
      <c r="H125" s="2" t="s">
        <v>914</v>
      </c>
      <c r="I125" s="2" t="s">
        <v>915</v>
      </c>
      <c r="J125" s="5" t="s">
        <v>1221</v>
      </c>
      <c r="K125" s="5">
        <v>4711</v>
      </c>
      <c r="L125" s="5">
        <v>1267</v>
      </c>
      <c r="M125" s="5" t="s">
        <v>923</v>
      </c>
      <c r="N125" s="18">
        <f>_xlfn.IFNA(HLOOKUP(C125,'Year of Experience'!$A$4:$I$6,3,0),"No Data")</f>
        <v>4</v>
      </c>
      <c r="O125" s="5">
        <f t="shared" si="2"/>
        <v>3801</v>
      </c>
      <c r="P125" s="5">
        <f t="shared" si="3"/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</row>
    <row r="126" spans="1:22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2" t="s">
        <v>992</v>
      </c>
      <c r="H126" s="2" t="s">
        <v>864</v>
      </c>
      <c r="I126" s="2" t="s">
        <v>876</v>
      </c>
      <c r="J126" s="5" t="s">
        <v>1116</v>
      </c>
      <c r="K126" s="5">
        <v>3579</v>
      </c>
      <c r="L126" s="5">
        <v>1579</v>
      </c>
      <c r="M126" s="5" t="s">
        <v>923</v>
      </c>
      <c r="N126" s="18">
        <f>_xlfn.IFNA(HLOOKUP(C126,'Year of Experience'!$A$4:$I$6,3,0),"No Data")</f>
        <v>4</v>
      </c>
      <c r="O126" s="5">
        <f t="shared" si="2"/>
        <v>37896</v>
      </c>
      <c r="P126" s="5">
        <f t="shared" si="3"/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</row>
    <row r="127" spans="1:22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2" t="s">
        <v>1000</v>
      </c>
      <c r="H127" s="2" t="s">
        <v>906</v>
      </c>
      <c r="I127" s="2" t="s">
        <v>908</v>
      </c>
      <c r="J127" s="5" t="s">
        <v>926</v>
      </c>
      <c r="K127" s="5">
        <v>3499</v>
      </c>
      <c r="L127" s="5">
        <v>2342</v>
      </c>
      <c r="M127" s="5" t="s">
        <v>918</v>
      </c>
      <c r="N127" s="18">
        <f>_xlfn.IFNA(HLOOKUP(C127,'Year of Experience'!$A$4:$I$6,3,0),"No Data")</f>
        <v>10</v>
      </c>
      <c r="O127" s="5">
        <f t="shared" si="2"/>
        <v>2342</v>
      </c>
      <c r="P127" s="5">
        <f t="shared" si="3"/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</row>
    <row r="128" spans="1:22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2" t="s">
        <v>992</v>
      </c>
      <c r="H128" s="2" t="s">
        <v>864</v>
      </c>
      <c r="I128" s="2" t="s">
        <v>876</v>
      </c>
      <c r="J128" s="5" t="s">
        <v>1072</v>
      </c>
      <c r="K128" s="5">
        <v>3065</v>
      </c>
      <c r="L128" s="5">
        <v>1426</v>
      </c>
      <c r="M128" s="5" t="s">
        <v>923</v>
      </c>
      <c r="N128" s="18">
        <f>_xlfn.IFNA(HLOOKUP(C128,'Year of Experience'!$A$4:$I$6,3,0),"No Data")</f>
        <v>6</v>
      </c>
      <c r="O128" s="5">
        <f t="shared" si="2"/>
        <v>2852</v>
      </c>
      <c r="P128" s="5">
        <f t="shared" si="3"/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</row>
    <row r="129" spans="1:22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2" t="s">
        <v>1001</v>
      </c>
      <c r="H129" s="2" t="s">
        <v>910</v>
      </c>
      <c r="I129" s="2" t="s">
        <v>912</v>
      </c>
      <c r="J129" s="5" t="s">
        <v>978</v>
      </c>
      <c r="K129" s="5">
        <v>2787</v>
      </c>
      <c r="L129" s="5">
        <v>2020</v>
      </c>
      <c r="M129" s="5" t="s">
        <v>918</v>
      </c>
      <c r="N129" s="18">
        <f>_xlfn.IFNA(HLOOKUP(C129,'Year of Experience'!$A$4:$I$6,3,0),"No Data")</f>
        <v>10</v>
      </c>
      <c r="O129" s="5">
        <f t="shared" si="2"/>
        <v>6060</v>
      </c>
      <c r="P129" s="5">
        <f t="shared" si="3"/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</row>
    <row r="130" spans="1:22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2" t="s">
        <v>994</v>
      </c>
      <c r="H130" s="2" t="s">
        <v>886</v>
      </c>
      <c r="I130" s="2" t="s">
        <v>887</v>
      </c>
      <c r="J130" s="5" t="s">
        <v>1009</v>
      </c>
      <c r="K130" s="5">
        <v>2718</v>
      </c>
      <c r="L130" s="5">
        <v>2254</v>
      </c>
      <c r="M130" s="5" t="s">
        <v>923</v>
      </c>
      <c r="N130" s="18">
        <f>_xlfn.IFNA(HLOOKUP(C130,'Year of Experience'!$A$4:$I$6,3,0),"No Data")</f>
        <v>4</v>
      </c>
      <c r="O130" s="5">
        <f t="shared" si="2"/>
        <v>2254</v>
      </c>
      <c r="P130" s="5">
        <f t="shared" si="3"/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</row>
    <row r="131" spans="1:22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2" t="s">
        <v>1001</v>
      </c>
      <c r="H131" s="2" t="s">
        <v>910</v>
      </c>
      <c r="I131" s="2" t="s">
        <v>912</v>
      </c>
      <c r="J131" s="5" t="s">
        <v>1020</v>
      </c>
      <c r="K131" s="5">
        <v>4477</v>
      </c>
      <c r="L131" s="5">
        <v>1589</v>
      </c>
      <c r="M131" s="5" t="s">
        <v>918</v>
      </c>
      <c r="N131" s="18" t="str">
        <f>_xlfn.IFNA(HLOOKUP(C131,'Year of Experience'!$A$4:$I$6,3,0),"No Data")</f>
        <v>No Data</v>
      </c>
      <c r="O131" s="5">
        <f t="shared" ref="O131:O194" si="4">L131*F131</f>
        <v>4767</v>
      </c>
      <c r="P131" s="5">
        <f t="shared" ref="P131:P194" si="5">K131*F131</f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</row>
    <row r="132" spans="1:22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2" t="s">
        <v>1562</v>
      </c>
      <c r="H132" s="2" t="s">
        <v>864</v>
      </c>
      <c r="I132" s="2" t="s">
        <v>866</v>
      </c>
      <c r="J132" s="5" t="s">
        <v>977</v>
      </c>
      <c r="K132" s="5">
        <v>2912</v>
      </c>
      <c r="L132" s="5">
        <v>2328</v>
      </c>
      <c r="M132" s="5" t="s">
        <v>925</v>
      </c>
      <c r="N132" s="18">
        <f>_xlfn.IFNA(HLOOKUP(C132,'Year of Experience'!$A$4:$I$6,3,0),"No Data")</f>
        <v>6</v>
      </c>
      <c r="O132" s="5">
        <f t="shared" si="4"/>
        <v>2328</v>
      </c>
      <c r="P132" s="5">
        <f t="shared" si="5"/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</row>
    <row r="133" spans="1:22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2" t="s">
        <v>993</v>
      </c>
      <c r="H133" s="2" t="s">
        <v>878</v>
      </c>
      <c r="I133" s="2" t="s">
        <v>880</v>
      </c>
      <c r="J133" s="5" t="s">
        <v>1222</v>
      </c>
      <c r="K133" s="5">
        <v>3508</v>
      </c>
      <c r="L133" s="5">
        <v>1212</v>
      </c>
      <c r="M133" s="5" t="s">
        <v>918</v>
      </c>
      <c r="N133" s="18">
        <f>_xlfn.IFNA(HLOOKUP(C133,'Year of Experience'!$A$4:$I$6,3,0),"No Data")</f>
        <v>3</v>
      </c>
      <c r="O133" s="5">
        <f t="shared" si="4"/>
        <v>1212</v>
      </c>
      <c r="P133" s="5">
        <f t="shared" si="5"/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</row>
    <row r="134" spans="1:22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2" t="s">
        <v>990</v>
      </c>
      <c r="H134" s="2" t="s">
        <v>868</v>
      </c>
      <c r="I134" s="2" t="s">
        <v>870</v>
      </c>
      <c r="J134" s="5" t="s">
        <v>1045</v>
      </c>
      <c r="K134" s="5">
        <v>4906</v>
      </c>
      <c r="L134" s="5">
        <v>2269</v>
      </c>
      <c r="M134" s="5" t="s">
        <v>918</v>
      </c>
      <c r="N134" s="18">
        <f>_xlfn.IFNA(HLOOKUP(C134,'Year of Experience'!$A$4:$I$6,3,0),"No Data")</f>
        <v>10</v>
      </c>
      <c r="O134" s="5">
        <f t="shared" si="4"/>
        <v>2269</v>
      </c>
      <c r="P134" s="5">
        <f t="shared" si="5"/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</row>
    <row r="135" spans="1:22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2" t="s">
        <v>991</v>
      </c>
      <c r="H135" s="2" t="s">
        <v>872</v>
      </c>
      <c r="I135" s="2" t="s">
        <v>874</v>
      </c>
      <c r="J135" s="5" t="s">
        <v>952</v>
      </c>
      <c r="K135" s="5">
        <v>2529</v>
      </c>
      <c r="L135" s="5">
        <v>1630</v>
      </c>
      <c r="M135" s="5" t="s">
        <v>918</v>
      </c>
      <c r="N135" s="18">
        <f>_xlfn.IFNA(HLOOKUP(C135,'Year of Experience'!$A$4:$I$6,3,0),"No Data")</f>
        <v>4</v>
      </c>
      <c r="O135" s="5">
        <f t="shared" si="4"/>
        <v>3260</v>
      </c>
      <c r="P135" s="5">
        <f t="shared" si="5"/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</row>
    <row r="136" spans="1:22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2" t="s">
        <v>1002</v>
      </c>
      <c r="H136" s="2" t="s">
        <v>914</v>
      </c>
      <c r="I136" s="2" t="s">
        <v>915</v>
      </c>
      <c r="J136" s="5" t="s">
        <v>1012</v>
      </c>
      <c r="K136" s="5">
        <v>3256</v>
      </c>
      <c r="L136" s="5">
        <v>1772</v>
      </c>
      <c r="M136" s="5" t="s">
        <v>918</v>
      </c>
      <c r="N136" s="18">
        <f>_xlfn.IFNA(HLOOKUP(C136,'Year of Experience'!$A$4:$I$6,3,0),"No Data")</f>
        <v>8</v>
      </c>
      <c r="O136" s="5">
        <f t="shared" si="4"/>
        <v>3544</v>
      </c>
      <c r="P136" s="5">
        <f t="shared" si="5"/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</row>
    <row r="137" spans="1:22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2" t="s">
        <v>992</v>
      </c>
      <c r="H137" s="2" t="s">
        <v>864</v>
      </c>
      <c r="I137" s="2" t="s">
        <v>876</v>
      </c>
      <c r="J137" s="5" t="s">
        <v>1172</v>
      </c>
      <c r="K137" s="5">
        <v>3305</v>
      </c>
      <c r="L137" s="5">
        <v>1418</v>
      </c>
      <c r="M137" s="5" t="s">
        <v>918</v>
      </c>
      <c r="N137" s="18">
        <f>_xlfn.IFNA(HLOOKUP(C137,'Year of Experience'!$A$4:$I$6,3,0),"No Data")</f>
        <v>6</v>
      </c>
      <c r="O137" s="5">
        <f t="shared" si="4"/>
        <v>4254</v>
      </c>
      <c r="P137" s="5">
        <f t="shared" si="5"/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</row>
    <row r="138" spans="1:22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2" t="s">
        <v>990</v>
      </c>
      <c r="H138" s="2" t="s">
        <v>868</v>
      </c>
      <c r="I138" s="2" t="s">
        <v>870</v>
      </c>
      <c r="J138" s="5" t="s">
        <v>1035</v>
      </c>
      <c r="K138" s="5">
        <v>4262</v>
      </c>
      <c r="L138" s="5">
        <v>2486</v>
      </c>
      <c r="M138" s="5" t="s">
        <v>918</v>
      </c>
      <c r="N138" s="18">
        <f>_xlfn.IFNA(HLOOKUP(C138,'Year of Experience'!$A$4:$I$6,3,0),"No Data")</f>
        <v>5</v>
      </c>
      <c r="O138" s="5">
        <f t="shared" si="4"/>
        <v>4972</v>
      </c>
      <c r="P138" s="5">
        <f t="shared" si="5"/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</row>
    <row r="139" spans="1:22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2" t="s">
        <v>1000</v>
      </c>
      <c r="H139" s="2" t="s">
        <v>906</v>
      </c>
      <c r="I139" s="2" t="s">
        <v>908</v>
      </c>
      <c r="J139" s="5" t="s">
        <v>1050</v>
      </c>
      <c r="K139" s="5">
        <v>2562</v>
      </c>
      <c r="L139" s="5">
        <v>1527</v>
      </c>
      <c r="M139" s="5" t="s">
        <v>918</v>
      </c>
      <c r="N139" s="18">
        <f>_xlfn.IFNA(HLOOKUP(C139,'Year of Experience'!$A$4:$I$6,3,0),"No Data")</f>
        <v>8</v>
      </c>
      <c r="O139" s="5">
        <f t="shared" si="4"/>
        <v>1527</v>
      </c>
      <c r="P139" s="5">
        <f t="shared" si="5"/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</row>
    <row r="140" spans="1:22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2" t="s">
        <v>1002</v>
      </c>
      <c r="H140" s="2" t="s">
        <v>914</v>
      </c>
      <c r="I140" s="2" t="s">
        <v>915</v>
      </c>
      <c r="J140" s="5" t="s">
        <v>1203</v>
      </c>
      <c r="K140" s="5">
        <v>4706</v>
      </c>
      <c r="L140" s="5">
        <v>1320</v>
      </c>
      <c r="M140" s="5" t="s">
        <v>918</v>
      </c>
      <c r="N140" s="18">
        <f>_xlfn.IFNA(HLOOKUP(C140,'Year of Experience'!$A$4:$I$6,3,0),"No Data")</f>
        <v>3</v>
      </c>
      <c r="O140" s="5">
        <f t="shared" si="4"/>
        <v>1320</v>
      </c>
      <c r="P140" s="5">
        <f t="shared" si="5"/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</row>
    <row r="141" spans="1:22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2" t="s">
        <v>999</v>
      </c>
      <c r="H141" s="2" t="s">
        <v>903</v>
      </c>
      <c r="I141" s="2" t="s">
        <v>904</v>
      </c>
      <c r="J141" s="5" t="s">
        <v>1072</v>
      </c>
      <c r="K141" s="5">
        <v>3065</v>
      </c>
      <c r="L141" s="5">
        <v>1426</v>
      </c>
      <c r="M141" s="5" t="s">
        <v>923</v>
      </c>
      <c r="N141" s="18">
        <f>_xlfn.IFNA(HLOOKUP(C141,'Year of Experience'!$A$4:$I$6,3,0),"No Data")</f>
        <v>6</v>
      </c>
      <c r="O141" s="5">
        <f t="shared" si="4"/>
        <v>1426</v>
      </c>
      <c r="P141" s="5">
        <f t="shared" si="5"/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</row>
    <row r="142" spans="1:22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2" t="s">
        <v>991</v>
      </c>
      <c r="H142" s="2" t="s">
        <v>872</v>
      </c>
      <c r="I142" s="2" t="s">
        <v>874</v>
      </c>
      <c r="J142" s="5" t="s">
        <v>1072</v>
      </c>
      <c r="K142" s="5">
        <v>3065</v>
      </c>
      <c r="L142" s="5">
        <v>1426</v>
      </c>
      <c r="M142" s="5" t="s">
        <v>923</v>
      </c>
      <c r="N142" s="18">
        <f>_xlfn.IFNA(HLOOKUP(C142,'Year of Experience'!$A$4:$I$6,3,0),"No Data")</f>
        <v>5</v>
      </c>
      <c r="O142" s="5">
        <f t="shared" si="4"/>
        <v>1426</v>
      </c>
      <c r="P142" s="5">
        <f t="shared" si="5"/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</row>
    <row r="143" spans="1:22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2" t="s">
        <v>997</v>
      </c>
      <c r="H143" s="2" t="s">
        <v>896</v>
      </c>
      <c r="I143" s="2" t="s">
        <v>897</v>
      </c>
      <c r="J143" s="5" t="s">
        <v>1160</v>
      </c>
      <c r="K143" s="5">
        <v>4646</v>
      </c>
      <c r="L143" s="5">
        <v>1846</v>
      </c>
      <c r="M143" s="5" t="s">
        <v>923</v>
      </c>
      <c r="N143" s="18">
        <f>_xlfn.IFNA(HLOOKUP(C143,'Year of Experience'!$A$4:$I$6,3,0),"No Data")</f>
        <v>6</v>
      </c>
      <c r="O143" s="5">
        <f t="shared" si="4"/>
        <v>5538</v>
      </c>
      <c r="P143" s="5">
        <f t="shared" si="5"/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</row>
    <row r="144" spans="1:22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2" t="s">
        <v>999</v>
      </c>
      <c r="H144" s="2" t="s">
        <v>903</v>
      </c>
      <c r="I144" s="2" t="s">
        <v>904</v>
      </c>
      <c r="J144" s="5" t="s">
        <v>928</v>
      </c>
      <c r="K144" s="5">
        <v>2747</v>
      </c>
      <c r="L144" s="5">
        <v>2098</v>
      </c>
      <c r="M144" s="5" t="s">
        <v>927</v>
      </c>
      <c r="N144" s="18">
        <f>_xlfn.IFNA(HLOOKUP(C144,'Year of Experience'!$A$4:$I$6,3,0),"No Data")</f>
        <v>8</v>
      </c>
      <c r="O144" s="5">
        <f t="shared" si="4"/>
        <v>2098</v>
      </c>
      <c r="P144" s="5">
        <f t="shared" si="5"/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</row>
    <row r="145" spans="1:22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2" t="s">
        <v>1002</v>
      </c>
      <c r="H145" s="2" t="s">
        <v>914</v>
      </c>
      <c r="I145" s="2" t="s">
        <v>915</v>
      </c>
      <c r="J145" s="5" t="s">
        <v>1078</v>
      </c>
      <c r="K145" s="5">
        <v>2787</v>
      </c>
      <c r="L145" s="5">
        <v>1470</v>
      </c>
      <c r="M145" s="5" t="s">
        <v>925</v>
      </c>
      <c r="N145" s="18" t="str">
        <f>_xlfn.IFNA(HLOOKUP(C145,'Year of Experience'!$A$4:$I$6,3,0),"No Data")</f>
        <v>No Data</v>
      </c>
      <c r="O145" s="5">
        <f t="shared" si="4"/>
        <v>1470</v>
      </c>
      <c r="P145" s="5">
        <f t="shared" si="5"/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</row>
    <row r="146" spans="1:22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2" t="s">
        <v>991</v>
      </c>
      <c r="H146" s="2" t="s">
        <v>872</v>
      </c>
      <c r="I146" s="2" t="s">
        <v>874</v>
      </c>
      <c r="J146" s="5" t="s">
        <v>1047</v>
      </c>
      <c r="K146" s="5">
        <v>4564</v>
      </c>
      <c r="L146" s="5">
        <v>1823</v>
      </c>
      <c r="M146" s="5" t="s">
        <v>918</v>
      </c>
      <c r="N146" s="18">
        <f>_xlfn.IFNA(HLOOKUP(C146,'Year of Experience'!$A$4:$I$6,3,0),"No Data")</f>
        <v>10</v>
      </c>
      <c r="O146" s="5">
        <f t="shared" si="4"/>
        <v>1823</v>
      </c>
      <c r="P146" s="5">
        <f t="shared" si="5"/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</row>
    <row r="147" spans="1:22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2" t="s">
        <v>1001</v>
      </c>
      <c r="H147" s="2" t="s">
        <v>910</v>
      </c>
      <c r="I147" s="2" t="s">
        <v>912</v>
      </c>
      <c r="J147" s="5" t="s">
        <v>1075</v>
      </c>
      <c r="K147" s="5">
        <v>4209</v>
      </c>
      <c r="L147" s="5">
        <v>1692</v>
      </c>
      <c r="M147" s="5" t="s">
        <v>925</v>
      </c>
      <c r="N147" s="18">
        <f>_xlfn.IFNA(HLOOKUP(C147,'Year of Experience'!$A$4:$I$6,3,0),"No Data")</f>
        <v>10</v>
      </c>
      <c r="O147" s="5">
        <f t="shared" si="4"/>
        <v>1692</v>
      </c>
      <c r="P147" s="5">
        <f t="shared" si="5"/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</row>
    <row r="148" spans="1:22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2" t="s">
        <v>998</v>
      </c>
      <c r="H148" s="2" t="s">
        <v>899</v>
      </c>
      <c r="I148" s="2" t="s">
        <v>901</v>
      </c>
      <c r="J148" s="5" t="s">
        <v>1068</v>
      </c>
      <c r="K148" s="5">
        <v>3646</v>
      </c>
      <c r="L148" s="5">
        <v>1603</v>
      </c>
      <c r="M148" s="5" t="s">
        <v>925</v>
      </c>
      <c r="N148" s="18">
        <f>_xlfn.IFNA(HLOOKUP(C148,'Year of Experience'!$A$4:$I$6,3,0),"No Data")</f>
        <v>4</v>
      </c>
      <c r="O148" s="5">
        <f t="shared" si="4"/>
        <v>3206</v>
      </c>
      <c r="P148" s="5">
        <f t="shared" si="5"/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</row>
    <row r="149" spans="1:22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2" t="s">
        <v>1002</v>
      </c>
      <c r="H149" s="2" t="s">
        <v>914</v>
      </c>
      <c r="I149" s="2" t="s">
        <v>915</v>
      </c>
      <c r="J149" s="5" t="s">
        <v>948</v>
      </c>
      <c r="K149" s="5">
        <v>4185</v>
      </c>
      <c r="L149" s="5">
        <v>1204</v>
      </c>
      <c r="M149" s="5" t="s">
        <v>923</v>
      </c>
      <c r="N149" s="18">
        <f>_xlfn.IFNA(HLOOKUP(C149,'Year of Experience'!$A$4:$I$6,3,0),"No Data")</f>
        <v>5</v>
      </c>
      <c r="O149" s="5">
        <f t="shared" si="4"/>
        <v>2408</v>
      </c>
      <c r="P149" s="5">
        <f t="shared" si="5"/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</row>
    <row r="150" spans="1:22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2" t="s">
        <v>994</v>
      </c>
      <c r="H150" s="2" t="s">
        <v>886</v>
      </c>
      <c r="I150" s="2" t="s">
        <v>887</v>
      </c>
      <c r="J150" s="5" t="s">
        <v>1093</v>
      </c>
      <c r="K150" s="5">
        <v>4531</v>
      </c>
      <c r="L150" s="5">
        <v>1512</v>
      </c>
      <c r="M150" s="5" t="s">
        <v>923</v>
      </c>
      <c r="N150" s="18">
        <f>_xlfn.IFNA(HLOOKUP(C150,'Year of Experience'!$A$4:$I$6,3,0),"No Data")</f>
        <v>8</v>
      </c>
      <c r="O150" s="5">
        <f t="shared" si="4"/>
        <v>1512</v>
      </c>
      <c r="P150" s="5">
        <f t="shared" si="5"/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</row>
    <row r="151" spans="1:22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2" t="s">
        <v>994</v>
      </c>
      <c r="H151" s="2" t="s">
        <v>886</v>
      </c>
      <c r="I151" s="2" t="s">
        <v>887</v>
      </c>
      <c r="J151" s="5" t="s">
        <v>1102</v>
      </c>
      <c r="K151" s="5">
        <v>3564</v>
      </c>
      <c r="L151" s="5">
        <v>2100</v>
      </c>
      <c r="M151" s="5" t="s">
        <v>920</v>
      </c>
      <c r="N151" s="18" t="str">
        <f>_xlfn.IFNA(HLOOKUP(C151,'Year of Experience'!$A$4:$I$6,3,0),"No Data")</f>
        <v>No Data</v>
      </c>
      <c r="O151" s="5">
        <f t="shared" si="4"/>
        <v>4200</v>
      </c>
      <c r="P151" s="5">
        <f t="shared" si="5"/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</row>
    <row r="152" spans="1:22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2" t="s">
        <v>1000</v>
      </c>
      <c r="H152" s="2" t="s">
        <v>906</v>
      </c>
      <c r="I152" s="2" t="s">
        <v>908</v>
      </c>
      <c r="J152" s="5" t="s">
        <v>1156</v>
      </c>
      <c r="K152" s="5">
        <v>2517</v>
      </c>
      <c r="L152" s="5">
        <v>2149</v>
      </c>
      <c r="M152" s="5" t="s">
        <v>925</v>
      </c>
      <c r="N152" s="18">
        <f>_xlfn.IFNA(HLOOKUP(C152,'Year of Experience'!$A$4:$I$6,3,0),"No Data")</f>
        <v>5</v>
      </c>
      <c r="O152" s="5">
        <f t="shared" si="4"/>
        <v>2149</v>
      </c>
      <c r="P152" s="5">
        <f t="shared" si="5"/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</row>
    <row r="153" spans="1:22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2" t="s">
        <v>994</v>
      </c>
      <c r="H153" s="2" t="s">
        <v>886</v>
      </c>
      <c r="I153" s="2" t="s">
        <v>887</v>
      </c>
      <c r="J153" s="5" t="s">
        <v>932</v>
      </c>
      <c r="K153" s="5">
        <v>2895</v>
      </c>
      <c r="L153" s="5">
        <v>1871</v>
      </c>
      <c r="M153" s="5" t="s">
        <v>925</v>
      </c>
      <c r="N153" s="18">
        <f>_xlfn.IFNA(HLOOKUP(C153,'Year of Experience'!$A$4:$I$6,3,0),"No Data")</f>
        <v>3</v>
      </c>
      <c r="O153" s="5">
        <f t="shared" si="4"/>
        <v>1871</v>
      </c>
      <c r="P153" s="5">
        <f t="shared" si="5"/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</row>
    <row r="154" spans="1:22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2" t="s">
        <v>996</v>
      </c>
      <c r="H154" s="2" t="s">
        <v>892</v>
      </c>
      <c r="I154" s="2" t="s">
        <v>894</v>
      </c>
      <c r="J154" s="5" t="s">
        <v>1018</v>
      </c>
      <c r="K154" s="5">
        <v>3649</v>
      </c>
      <c r="L154" s="5">
        <v>2295</v>
      </c>
      <c r="M154" s="5" t="s">
        <v>918</v>
      </c>
      <c r="N154" s="18">
        <f>_xlfn.IFNA(HLOOKUP(C154,'Year of Experience'!$A$4:$I$6,3,0),"No Data")</f>
        <v>10</v>
      </c>
      <c r="O154" s="5">
        <f t="shared" si="4"/>
        <v>2295</v>
      </c>
      <c r="P154" s="5">
        <f t="shared" si="5"/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</row>
    <row r="155" spans="1:22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2" t="s">
        <v>996</v>
      </c>
      <c r="H155" s="2" t="s">
        <v>892</v>
      </c>
      <c r="I155" s="2" t="s">
        <v>894</v>
      </c>
      <c r="J155" s="5" t="s">
        <v>1055</v>
      </c>
      <c r="K155" s="5">
        <v>4232</v>
      </c>
      <c r="L155" s="5">
        <v>1275</v>
      </c>
      <c r="M155" s="5" t="s">
        <v>925</v>
      </c>
      <c r="N155" s="18">
        <f>_xlfn.IFNA(HLOOKUP(C155,'Year of Experience'!$A$4:$I$6,3,0),"No Data")</f>
        <v>8</v>
      </c>
      <c r="O155" s="5">
        <f t="shared" si="4"/>
        <v>3825</v>
      </c>
      <c r="P155" s="5">
        <f t="shared" si="5"/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</row>
    <row r="156" spans="1:22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2" t="s">
        <v>990</v>
      </c>
      <c r="H156" s="2" t="s">
        <v>868</v>
      </c>
      <c r="I156" s="2" t="s">
        <v>870</v>
      </c>
      <c r="J156" s="5" t="s">
        <v>1232</v>
      </c>
      <c r="K156" s="5">
        <v>3514</v>
      </c>
      <c r="L156" s="5">
        <v>1257</v>
      </c>
      <c r="M156" s="5" t="s">
        <v>918</v>
      </c>
      <c r="N156" s="18">
        <f>_xlfn.IFNA(HLOOKUP(C156,'Year of Experience'!$A$4:$I$6,3,0),"No Data")</f>
        <v>10</v>
      </c>
      <c r="O156" s="5">
        <f t="shared" si="4"/>
        <v>3771</v>
      </c>
      <c r="P156" s="5">
        <f t="shared" si="5"/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</row>
    <row r="157" spans="1:22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2" t="s">
        <v>999</v>
      </c>
      <c r="H157" s="2" t="s">
        <v>903</v>
      </c>
      <c r="I157" s="2" t="s">
        <v>904</v>
      </c>
      <c r="J157" s="5" t="s">
        <v>1181</v>
      </c>
      <c r="K157" s="5">
        <v>2616</v>
      </c>
      <c r="L157" s="5">
        <v>1965</v>
      </c>
      <c r="M157" s="5" t="s">
        <v>925</v>
      </c>
      <c r="N157" s="18">
        <f>_xlfn.IFNA(HLOOKUP(C157,'Year of Experience'!$A$4:$I$6,3,0),"No Data")</f>
        <v>6</v>
      </c>
      <c r="O157" s="5">
        <f t="shared" si="4"/>
        <v>1965</v>
      </c>
      <c r="P157" s="5">
        <f t="shared" si="5"/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</row>
    <row r="158" spans="1:22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2" t="s">
        <v>996</v>
      </c>
      <c r="H158" s="2" t="s">
        <v>892</v>
      </c>
      <c r="I158" s="2" t="s">
        <v>894</v>
      </c>
      <c r="J158" s="5" t="s">
        <v>1231</v>
      </c>
      <c r="K158" s="5">
        <v>3479</v>
      </c>
      <c r="L158" s="5">
        <v>2056</v>
      </c>
      <c r="M158" s="5" t="s">
        <v>918</v>
      </c>
      <c r="N158" s="18" t="str">
        <f>_xlfn.IFNA(HLOOKUP(C158,'Year of Experience'!$A$4:$I$6,3,0),"No Data")</f>
        <v>No Data</v>
      </c>
      <c r="O158" s="5">
        <f t="shared" si="4"/>
        <v>2056</v>
      </c>
      <c r="P158" s="5">
        <f t="shared" si="5"/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</row>
    <row r="159" spans="1:22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2" t="s">
        <v>1561</v>
      </c>
      <c r="H159" s="2" t="s">
        <v>882</v>
      </c>
      <c r="I159" s="2" t="s">
        <v>884</v>
      </c>
      <c r="J159" s="5" t="s">
        <v>1037</v>
      </c>
      <c r="K159" s="5">
        <v>3993</v>
      </c>
      <c r="L159" s="5">
        <v>1338</v>
      </c>
      <c r="M159" s="5" t="s">
        <v>921</v>
      </c>
      <c r="N159" s="18">
        <f>_xlfn.IFNA(HLOOKUP(C159,'Year of Experience'!$A$4:$I$6,3,0),"No Data")</f>
        <v>10</v>
      </c>
      <c r="O159" s="5">
        <f t="shared" si="4"/>
        <v>1338</v>
      </c>
      <c r="P159" s="5">
        <f t="shared" si="5"/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</row>
    <row r="160" spans="1:22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2" t="s">
        <v>1001</v>
      </c>
      <c r="H160" s="2" t="s">
        <v>910</v>
      </c>
      <c r="I160" s="2" t="s">
        <v>912</v>
      </c>
      <c r="J160" s="5" t="s">
        <v>1120</v>
      </c>
      <c r="K160" s="5">
        <v>4291</v>
      </c>
      <c r="L160" s="5">
        <v>2021</v>
      </c>
      <c r="M160" s="5" t="s">
        <v>918</v>
      </c>
      <c r="N160" s="18">
        <f>_xlfn.IFNA(HLOOKUP(C160,'Year of Experience'!$A$4:$I$6,3,0),"No Data")</f>
        <v>10</v>
      </c>
      <c r="O160" s="5">
        <f t="shared" si="4"/>
        <v>4042</v>
      </c>
      <c r="P160" s="5">
        <f t="shared" si="5"/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</row>
    <row r="161" spans="1:22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2" t="s">
        <v>998</v>
      </c>
      <c r="H161" s="2" t="s">
        <v>899</v>
      </c>
      <c r="I161" s="2" t="s">
        <v>901</v>
      </c>
      <c r="J161" s="5" t="s">
        <v>958</v>
      </c>
      <c r="K161" s="5">
        <v>3832</v>
      </c>
      <c r="L161" s="5">
        <v>1570</v>
      </c>
      <c r="M161" s="5" t="s">
        <v>918</v>
      </c>
      <c r="N161" s="18">
        <f>_xlfn.IFNA(HLOOKUP(C161,'Year of Experience'!$A$4:$I$6,3,0),"No Data")</f>
        <v>10</v>
      </c>
      <c r="O161" s="5">
        <f t="shared" si="4"/>
        <v>4710</v>
      </c>
      <c r="P161" s="5">
        <f t="shared" si="5"/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</row>
    <row r="162" spans="1:22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2" t="s">
        <v>1001</v>
      </c>
      <c r="H162" s="2" t="s">
        <v>910</v>
      </c>
      <c r="I162" s="2" t="s">
        <v>912</v>
      </c>
      <c r="J162" s="5" t="s">
        <v>1232</v>
      </c>
      <c r="K162" s="5">
        <v>3514</v>
      </c>
      <c r="L162" s="5">
        <v>1257</v>
      </c>
      <c r="M162" s="5" t="s">
        <v>918</v>
      </c>
      <c r="N162" s="18">
        <f>_xlfn.IFNA(HLOOKUP(C162,'Year of Experience'!$A$4:$I$6,3,0),"No Data")</f>
        <v>8</v>
      </c>
      <c r="O162" s="5">
        <f t="shared" si="4"/>
        <v>1257</v>
      </c>
      <c r="P162" s="5">
        <f t="shared" si="5"/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</row>
    <row r="163" spans="1:22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2" t="s">
        <v>1002</v>
      </c>
      <c r="H163" s="2" t="s">
        <v>914</v>
      </c>
      <c r="I163" s="2" t="s">
        <v>915</v>
      </c>
      <c r="J163" s="5" t="s">
        <v>1069</v>
      </c>
      <c r="K163" s="5">
        <v>3977</v>
      </c>
      <c r="L163" s="5">
        <v>2308</v>
      </c>
      <c r="M163" s="5" t="s">
        <v>923</v>
      </c>
      <c r="N163" s="18">
        <f>_xlfn.IFNA(HLOOKUP(C163,'Year of Experience'!$A$4:$I$6,3,0),"No Data")</f>
        <v>8</v>
      </c>
      <c r="O163" s="5">
        <f t="shared" si="4"/>
        <v>2308</v>
      </c>
      <c r="P163" s="5">
        <f t="shared" si="5"/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</row>
    <row r="164" spans="1:22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2" t="s">
        <v>1562</v>
      </c>
      <c r="H164" s="2" t="s">
        <v>864</v>
      </c>
      <c r="I164" s="2" t="s">
        <v>866</v>
      </c>
      <c r="J164" s="5" t="s">
        <v>1200</v>
      </c>
      <c r="K164" s="5">
        <v>4484</v>
      </c>
      <c r="L164" s="5">
        <v>2146</v>
      </c>
      <c r="M164" s="5" t="s">
        <v>918</v>
      </c>
      <c r="N164" s="18" t="str">
        <f>_xlfn.IFNA(HLOOKUP(C164,'Year of Experience'!$A$4:$I$6,3,0),"No Data")</f>
        <v>No Data</v>
      </c>
      <c r="O164" s="5">
        <f t="shared" si="4"/>
        <v>4292</v>
      </c>
      <c r="P164" s="5">
        <f t="shared" si="5"/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</row>
    <row r="165" spans="1:22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2" t="s">
        <v>998</v>
      </c>
      <c r="H165" s="2" t="s">
        <v>899</v>
      </c>
      <c r="I165" s="2" t="s">
        <v>901</v>
      </c>
      <c r="J165" s="5" t="s">
        <v>1196</v>
      </c>
      <c r="K165" s="5">
        <v>3878</v>
      </c>
      <c r="L165" s="5">
        <v>2236</v>
      </c>
      <c r="M165" s="5" t="s">
        <v>918</v>
      </c>
      <c r="N165" s="18">
        <f>_xlfn.IFNA(HLOOKUP(C165,'Year of Experience'!$A$4:$I$6,3,0),"No Data")</f>
        <v>5</v>
      </c>
      <c r="O165" s="5">
        <f t="shared" si="4"/>
        <v>2236</v>
      </c>
      <c r="P165" s="5">
        <f t="shared" si="5"/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</row>
    <row r="166" spans="1:22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2" t="s">
        <v>994</v>
      </c>
      <c r="H166" s="2" t="s">
        <v>886</v>
      </c>
      <c r="I166" s="2" t="s">
        <v>887</v>
      </c>
      <c r="J166" s="5" t="s">
        <v>1213</v>
      </c>
      <c r="K166" s="5">
        <v>4845</v>
      </c>
      <c r="L166" s="5">
        <v>1433</v>
      </c>
      <c r="M166" s="5" t="s">
        <v>918</v>
      </c>
      <c r="N166" s="18">
        <f>_xlfn.IFNA(HLOOKUP(C166,'Year of Experience'!$A$4:$I$6,3,0),"No Data")</f>
        <v>10</v>
      </c>
      <c r="O166" s="5">
        <f t="shared" si="4"/>
        <v>2866</v>
      </c>
      <c r="P166" s="5">
        <f t="shared" si="5"/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</row>
    <row r="167" spans="1:22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2" t="s">
        <v>1002</v>
      </c>
      <c r="H167" s="2" t="s">
        <v>914</v>
      </c>
      <c r="I167" s="2" t="s">
        <v>915</v>
      </c>
      <c r="J167" s="5" t="s">
        <v>944</v>
      </c>
      <c r="K167" s="5">
        <v>4891</v>
      </c>
      <c r="L167" s="5">
        <v>1745</v>
      </c>
      <c r="M167" s="5" t="s">
        <v>925</v>
      </c>
      <c r="N167" s="18">
        <f>_xlfn.IFNA(HLOOKUP(C167,'Year of Experience'!$A$4:$I$6,3,0),"No Data")</f>
        <v>5</v>
      </c>
      <c r="O167" s="5">
        <f t="shared" si="4"/>
        <v>3490</v>
      </c>
      <c r="P167" s="5">
        <f t="shared" si="5"/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</row>
    <row r="168" spans="1:22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2" t="s">
        <v>990</v>
      </c>
      <c r="H168" s="2" t="s">
        <v>868</v>
      </c>
      <c r="I168" s="2" t="s">
        <v>870</v>
      </c>
      <c r="J168" s="5" t="s">
        <v>1200</v>
      </c>
      <c r="K168" s="5">
        <v>4484</v>
      </c>
      <c r="L168" s="5">
        <v>2146</v>
      </c>
      <c r="M168" s="5" t="s">
        <v>918</v>
      </c>
      <c r="N168" s="18">
        <f>_xlfn.IFNA(HLOOKUP(C168,'Year of Experience'!$A$4:$I$6,3,0),"No Data")</f>
        <v>5</v>
      </c>
      <c r="O168" s="5">
        <f t="shared" si="4"/>
        <v>2146</v>
      </c>
      <c r="P168" s="5">
        <f t="shared" si="5"/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</row>
    <row r="169" spans="1:22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2" t="s">
        <v>994</v>
      </c>
      <c r="H169" s="2" t="s">
        <v>886</v>
      </c>
      <c r="I169" s="2" t="s">
        <v>887</v>
      </c>
      <c r="J169" s="5" t="s">
        <v>1214</v>
      </c>
      <c r="K169" s="5">
        <v>4309</v>
      </c>
      <c r="L169" s="5">
        <v>1779</v>
      </c>
      <c r="M169" s="5" t="s">
        <v>918</v>
      </c>
      <c r="N169" s="18">
        <f>_xlfn.IFNA(HLOOKUP(C169,'Year of Experience'!$A$4:$I$6,3,0),"No Data")</f>
        <v>3</v>
      </c>
      <c r="O169" s="5">
        <f t="shared" si="4"/>
        <v>5337</v>
      </c>
      <c r="P169" s="5">
        <f t="shared" si="5"/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</row>
    <row r="170" spans="1:22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2" t="s">
        <v>998</v>
      </c>
      <c r="H170" s="2" t="s">
        <v>899</v>
      </c>
      <c r="I170" s="2" t="s">
        <v>901</v>
      </c>
      <c r="J170" s="5" t="s">
        <v>1027</v>
      </c>
      <c r="K170" s="5">
        <v>4239</v>
      </c>
      <c r="L170" s="5">
        <v>1860</v>
      </c>
      <c r="M170" s="5" t="s">
        <v>918</v>
      </c>
      <c r="N170" s="18">
        <f>_xlfn.IFNA(HLOOKUP(C170,'Year of Experience'!$A$4:$I$6,3,0),"No Data")</f>
        <v>10</v>
      </c>
      <c r="O170" s="5">
        <f t="shared" si="4"/>
        <v>5580</v>
      </c>
      <c r="P170" s="5">
        <f t="shared" si="5"/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</row>
    <row r="171" spans="1:22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2" t="s">
        <v>1001</v>
      </c>
      <c r="H171" s="2" t="s">
        <v>910</v>
      </c>
      <c r="I171" s="2" t="s">
        <v>912</v>
      </c>
      <c r="J171" s="5" t="s">
        <v>1083</v>
      </c>
      <c r="K171" s="5">
        <v>2576</v>
      </c>
      <c r="L171" s="5">
        <v>1826</v>
      </c>
      <c r="M171" s="5" t="s">
        <v>918</v>
      </c>
      <c r="N171" s="18">
        <f>_xlfn.IFNA(HLOOKUP(C171,'Year of Experience'!$A$4:$I$6,3,0),"No Data")</f>
        <v>8</v>
      </c>
      <c r="O171" s="5">
        <f t="shared" si="4"/>
        <v>3652</v>
      </c>
      <c r="P171" s="5">
        <f t="shared" si="5"/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</row>
    <row r="172" spans="1:22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2" t="s">
        <v>990</v>
      </c>
      <c r="H172" s="2" t="s">
        <v>868</v>
      </c>
      <c r="I172" s="2" t="s">
        <v>870</v>
      </c>
      <c r="J172" s="5" t="s">
        <v>1118</v>
      </c>
      <c r="K172" s="5">
        <v>4003</v>
      </c>
      <c r="L172" s="5">
        <v>2255</v>
      </c>
      <c r="M172" s="5" t="s">
        <v>918</v>
      </c>
      <c r="N172" s="18">
        <f>_xlfn.IFNA(HLOOKUP(C172,'Year of Experience'!$A$4:$I$6,3,0),"No Data")</f>
        <v>10</v>
      </c>
      <c r="O172" s="5">
        <f t="shared" si="4"/>
        <v>2255</v>
      </c>
      <c r="P172" s="5">
        <f t="shared" si="5"/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</row>
    <row r="173" spans="1:22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2" t="s">
        <v>997</v>
      </c>
      <c r="H173" s="2" t="s">
        <v>896</v>
      </c>
      <c r="I173" s="2" t="s">
        <v>897</v>
      </c>
      <c r="J173" s="5" t="s">
        <v>1221</v>
      </c>
      <c r="K173" s="5">
        <v>4711</v>
      </c>
      <c r="L173" s="5">
        <v>1267</v>
      </c>
      <c r="M173" s="5" t="s">
        <v>923</v>
      </c>
      <c r="N173" s="18">
        <f>_xlfn.IFNA(HLOOKUP(C173,'Year of Experience'!$A$4:$I$6,3,0),"No Data")</f>
        <v>3</v>
      </c>
      <c r="O173" s="5">
        <f t="shared" si="4"/>
        <v>1267</v>
      </c>
      <c r="P173" s="5">
        <f t="shared" si="5"/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</row>
    <row r="174" spans="1:22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2" t="s">
        <v>1001</v>
      </c>
      <c r="H174" s="2" t="s">
        <v>910</v>
      </c>
      <c r="I174" s="2" t="s">
        <v>912</v>
      </c>
      <c r="J174" s="5" t="s">
        <v>1123</v>
      </c>
      <c r="K174" s="5">
        <v>4927</v>
      </c>
      <c r="L174" s="5">
        <v>2034</v>
      </c>
      <c r="M174" s="5" t="s">
        <v>925</v>
      </c>
      <c r="N174" s="18">
        <f>_xlfn.IFNA(HLOOKUP(C174,'Year of Experience'!$A$4:$I$6,3,0),"No Data")</f>
        <v>3</v>
      </c>
      <c r="O174" s="5">
        <f t="shared" si="4"/>
        <v>4068</v>
      </c>
      <c r="P174" s="5">
        <f t="shared" si="5"/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</row>
    <row r="175" spans="1:22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2" t="s">
        <v>999</v>
      </c>
      <c r="H175" s="2" t="s">
        <v>903</v>
      </c>
      <c r="I175" s="2" t="s">
        <v>904</v>
      </c>
      <c r="J175" s="5" t="s">
        <v>935</v>
      </c>
      <c r="K175" s="5">
        <v>2796</v>
      </c>
      <c r="L175" s="5">
        <v>2307</v>
      </c>
      <c r="M175" s="5" t="s">
        <v>918</v>
      </c>
      <c r="N175" s="18" t="str">
        <f>_xlfn.IFNA(HLOOKUP(C175,'Year of Experience'!$A$4:$I$6,3,0),"No Data")</f>
        <v>No Data</v>
      </c>
      <c r="O175" s="5">
        <f t="shared" si="4"/>
        <v>2307</v>
      </c>
      <c r="P175" s="5">
        <f t="shared" si="5"/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</row>
    <row r="176" spans="1:22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2" t="s">
        <v>1562</v>
      </c>
      <c r="H176" s="2" t="s">
        <v>864</v>
      </c>
      <c r="I176" s="2" t="s">
        <v>866</v>
      </c>
      <c r="J176" s="5" t="s">
        <v>1104</v>
      </c>
      <c r="K176" s="5">
        <v>2889</v>
      </c>
      <c r="L176" s="5">
        <v>1384</v>
      </c>
      <c r="M176" s="5" t="s">
        <v>918</v>
      </c>
      <c r="N176" s="18">
        <f>_xlfn.IFNA(HLOOKUP(C176,'Year of Experience'!$A$4:$I$6,3,0),"No Data")</f>
        <v>4</v>
      </c>
      <c r="O176" s="5">
        <f t="shared" si="4"/>
        <v>1384</v>
      </c>
      <c r="P176" s="5">
        <f t="shared" si="5"/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</row>
    <row r="177" spans="1:22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2" t="s">
        <v>998</v>
      </c>
      <c r="H177" s="2" t="s">
        <v>899</v>
      </c>
      <c r="I177" s="2" t="s">
        <v>901</v>
      </c>
      <c r="J177" s="5" t="s">
        <v>961</v>
      </c>
      <c r="K177" s="5">
        <v>3282</v>
      </c>
      <c r="L177" s="5">
        <v>1654</v>
      </c>
      <c r="M177" s="5" t="s">
        <v>925</v>
      </c>
      <c r="N177" s="18">
        <f>_xlfn.IFNA(HLOOKUP(C177,'Year of Experience'!$A$4:$I$6,3,0),"No Data")</f>
        <v>6</v>
      </c>
      <c r="O177" s="5">
        <f t="shared" si="4"/>
        <v>1654</v>
      </c>
      <c r="P177" s="5">
        <f t="shared" si="5"/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</row>
    <row r="178" spans="1:22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2" t="s">
        <v>994</v>
      </c>
      <c r="H178" s="2" t="s">
        <v>886</v>
      </c>
      <c r="I178" s="2" t="s">
        <v>887</v>
      </c>
      <c r="J178" s="5" t="s">
        <v>1229</v>
      </c>
      <c r="K178" s="5">
        <v>4382</v>
      </c>
      <c r="L178" s="5">
        <v>1298</v>
      </c>
      <c r="M178" s="5" t="s">
        <v>923</v>
      </c>
      <c r="N178" s="18">
        <f>_xlfn.IFNA(HLOOKUP(C178,'Year of Experience'!$A$4:$I$6,3,0),"No Data")</f>
        <v>6</v>
      </c>
      <c r="O178" s="5">
        <f t="shared" si="4"/>
        <v>2596</v>
      </c>
      <c r="P178" s="5">
        <f t="shared" si="5"/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</row>
    <row r="179" spans="1:22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2" t="s">
        <v>1562</v>
      </c>
      <c r="H179" s="2" t="s">
        <v>864</v>
      </c>
      <c r="I179" s="2" t="s">
        <v>866</v>
      </c>
      <c r="J179" s="5" t="s">
        <v>946</v>
      </c>
      <c r="K179" s="5">
        <v>2921</v>
      </c>
      <c r="L179" s="5">
        <v>1786</v>
      </c>
      <c r="M179" s="5" t="s">
        <v>920</v>
      </c>
      <c r="N179" s="18">
        <f>_xlfn.IFNA(HLOOKUP(C179,'Year of Experience'!$A$4:$I$6,3,0),"No Data")</f>
        <v>6</v>
      </c>
      <c r="O179" s="5">
        <f t="shared" si="4"/>
        <v>1786</v>
      </c>
      <c r="P179" s="5">
        <f t="shared" si="5"/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</row>
    <row r="180" spans="1:22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2" t="s">
        <v>1561</v>
      </c>
      <c r="H180" s="2" t="s">
        <v>882</v>
      </c>
      <c r="I180" s="2" t="s">
        <v>884</v>
      </c>
      <c r="J180" s="5" t="s">
        <v>1194</v>
      </c>
      <c r="K180" s="5">
        <v>2898</v>
      </c>
      <c r="L180" s="5">
        <v>1324</v>
      </c>
      <c r="M180" s="5" t="s">
        <v>925</v>
      </c>
      <c r="N180" s="18">
        <f>_xlfn.IFNA(HLOOKUP(C180,'Year of Experience'!$A$4:$I$6,3,0),"No Data")</f>
        <v>3</v>
      </c>
      <c r="O180" s="5">
        <f t="shared" si="4"/>
        <v>1324</v>
      </c>
      <c r="P180" s="5">
        <f t="shared" si="5"/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</row>
    <row r="181" spans="1:22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2" t="s">
        <v>999</v>
      </c>
      <c r="H181" s="2" t="s">
        <v>903</v>
      </c>
      <c r="I181" s="2" t="s">
        <v>904</v>
      </c>
      <c r="J181" s="5" t="s">
        <v>1198</v>
      </c>
      <c r="K181" s="5">
        <v>3330</v>
      </c>
      <c r="L181" s="5">
        <v>2283</v>
      </c>
      <c r="M181" s="5" t="s">
        <v>918</v>
      </c>
      <c r="N181" s="18">
        <f>_xlfn.IFNA(HLOOKUP(C181,'Year of Experience'!$A$4:$I$6,3,0),"No Data")</f>
        <v>5</v>
      </c>
      <c r="O181" s="5">
        <f t="shared" si="4"/>
        <v>6849</v>
      </c>
      <c r="P181" s="5">
        <f t="shared" si="5"/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</row>
    <row r="182" spans="1:22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2" t="s">
        <v>999</v>
      </c>
      <c r="H182" s="2" t="s">
        <v>903</v>
      </c>
      <c r="I182" s="2" t="s">
        <v>904</v>
      </c>
      <c r="J182" s="5" t="s">
        <v>1205</v>
      </c>
      <c r="K182" s="5">
        <v>2958</v>
      </c>
      <c r="L182" s="5">
        <v>1678</v>
      </c>
      <c r="M182" s="5" t="s">
        <v>925</v>
      </c>
      <c r="N182" s="18" t="str">
        <f>_xlfn.IFNA(HLOOKUP(C182,'Year of Experience'!$A$4:$I$6,3,0),"No Data")</f>
        <v>No Data</v>
      </c>
      <c r="O182" s="5">
        <f t="shared" si="4"/>
        <v>1678</v>
      </c>
      <c r="P182" s="5">
        <f t="shared" si="5"/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</row>
    <row r="183" spans="1:22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2" t="s">
        <v>991</v>
      </c>
      <c r="H183" s="2" t="s">
        <v>872</v>
      </c>
      <c r="I183" s="2" t="s">
        <v>874</v>
      </c>
      <c r="J183" s="5" t="s">
        <v>1206</v>
      </c>
      <c r="K183" s="5">
        <v>4218</v>
      </c>
      <c r="L183" s="5">
        <v>2421</v>
      </c>
      <c r="M183" s="5" t="s">
        <v>918</v>
      </c>
      <c r="N183" s="18">
        <f>_xlfn.IFNA(HLOOKUP(C183,'Year of Experience'!$A$4:$I$6,3,0),"No Data")</f>
        <v>6</v>
      </c>
      <c r="O183" s="5">
        <f t="shared" si="4"/>
        <v>2421</v>
      </c>
      <c r="P183" s="5">
        <f t="shared" si="5"/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</row>
    <row r="184" spans="1:22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2" t="s">
        <v>999</v>
      </c>
      <c r="H184" s="2" t="s">
        <v>903</v>
      </c>
      <c r="I184" s="2" t="s">
        <v>904</v>
      </c>
      <c r="J184" s="5" t="s">
        <v>1059</v>
      </c>
      <c r="K184" s="5">
        <v>3645</v>
      </c>
      <c r="L184" s="5">
        <v>2466</v>
      </c>
      <c r="M184" s="5" t="s">
        <v>925</v>
      </c>
      <c r="N184" s="18">
        <f>_xlfn.IFNA(HLOOKUP(C184,'Year of Experience'!$A$4:$I$6,3,0),"No Data")</f>
        <v>5</v>
      </c>
      <c r="O184" s="5">
        <f t="shared" si="4"/>
        <v>2466</v>
      </c>
      <c r="P184" s="5">
        <f t="shared" si="5"/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</row>
    <row r="185" spans="1:22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2" t="s">
        <v>996</v>
      </c>
      <c r="H185" s="2" t="s">
        <v>892</v>
      </c>
      <c r="I185" s="2" t="s">
        <v>894</v>
      </c>
      <c r="J185" s="5" t="s">
        <v>1058</v>
      </c>
      <c r="K185" s="5">
        <v>3101</v>
      </c>
      <c r="L185" s="5">
        <v>1524</v>
      </c>
      <c r="M185" s="5" t="s">
        <v>918</v>
      </c>
      <c r="N185" s="18">
        <f>_xlfn.IFNA(HLOOKUP(C185,'Year of Experience'!$A$4:$I$6,3,0),"No Data")</f>
        <v>8</v>
      </c>
      <c r="O185" s="5">
        <f t="shared" si="4"/>
        <v>1524</v>
      </c>
      <c r="P185" s="5">
        <f t="shared" si="5"/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</row>
    <row r="186" spans="1:22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2" t="s">
        <v>991</v>
      </c>
      <c r="H186" s="2" t="s">
        <v>872</v>
      </c>
      <c r="I186" s="2" t="s">
        <v>874</v>
      </c>
      <c r="J186" s="5" t="s">
        <v>985</v>
      </c>
      <c r="K186" s="5">
        <v>4163</v>
      </c>
      <c r="L186" s="5">
        <v>1216</v>
      </c>
      <c r="M186" s="5" t="s">
        <v>920</v>
      </c>
      <c r="N186" s="18">
        <f>_xlfn.IFNA(HLOOKUP(C186,'Year of Experience'!$A$4:$I$6,3,0),"No Data")</f>
        <v>6</v>
      </c>
      <c r="O186" s="5">
        <f t="shared" si="4"/>
        <v>1216</v>
      </c>
      <c r="P186" s="5">
        <f t="shared" si="5"/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</row>
    <row r="187" spans="1:22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2" t="s">
        <v>991</v>
      </c>
      <c r="H187" s="2" t="s">
        <v>872</v>
      </c>
      <c r="I187" s="2" t="s">
        <v>874</v>
      </c>
      <c r="J187" s="5" t="s">
        <v>960</v>
      </c>
      <c r="K187" s="5">
        <v>4719</v>
      </c>
      <c r="L187" s="5">
        <v>2043</v>
      </c>
      <c r="M187" s="5" t="s">
        <v>918</v>
      </c>
      <c r="N187" s="18" t="str">
        <f>_xlfn.IFNA(HLOOKUP(C187,'Year of Experience'!$A$4:$I$6,3,0),"No Data")</f>
        <v>No Data</v>
      </c>
      <c r="O187" s="5">
        <f t="shared" si="4"/>
        <v>2043</v>
      </c>
      <c r="P187" s="5">
        <f t="shared" si="5"/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</row>
    <row r="188" spans="1:22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2" t="s">
        <v>993</v>
      </c>
      <c r="H188" s="2" t="s">
        <v>878</v>
      </c>
      <c r="I188" s="2" t="s">
        <v>880</v>
      </c>
      <c r="J188" s="5" t="s">
        <v>940</v>
      </c>
      <c r="K188" s="5">
        <v>3176</v>
      </c>
      <c r="L188" s="5">
        <v>1801</v>
      </c>
      <c r="M188" s="5" t="s">
        <v>918</v>
      </c>
      <c r="N188" s="18">
        <f>_xlfn.IFNA(HLOOKUP(C188,'Year of Experience'!$A$4:$I$6,3,0),"No Data")</f>
        <v>10</v>
      </c>
      <c r="O188" s="5">
        <f t="shared" si="4"/>
        <v>3602</v>
      </c>
      <c r="P188" s="5">
        <f t="shared" si="5"/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</row>
    <row r="189" spans="1:22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2" t="s">
        <v>1000</v>
      </c>
      <c r="H189" s="2" t="s">
        <v>906</v>
      </c>
      <c r="I189" s="2" t="s">
        <v>908</v>
      </c>
      <c r="J189" s="5" t="s">
        <v>1208</v>
      </c>
      <c r="K189" s="5">
        <v>4069</v>
      </c>
      <c r="L189" s="5">
        <v>1545</v>
      </c>
      <c r="M189" s="5" t="s">
        <v>918</v>
      </c>
      <c r="N189" s="18">
        <f>_xlfn.IFNA(HLOOKUP(C189,'Year of Experience'!$A$4:$I$6,3,0),"No Data")</f>
        <v>8</v>
      </c>
      <c r="O189" s="5">
        <f t="shared" si="4"/>
        <v>4635</v>
      </c>
      <c r="P189" s="5">
        <f t="shared" si="5"/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</row>
    <row r="190" spans="1:22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2" t="s">
        <v>998</v>
      </c>
      <c r="H190" s="2" t="s">
        <v>899</v>
      </c>
      <c r="I190" s="2" t="s">
        <v>901</v>
      </c>
      <c r="J190" s="5" t="s">
        <v>1207</v>
      </c>
      <c r="K190" s="5">
        <v>2614</v>
      </c>
      <c r="L190" s="5">
        <v>2329</v>
      </c>
      <c r="M190" s="5" t="s">
        <v>918</v>
      </c>
      <c r="N190" s="18" t="str">
        <f>_xlfn.IFNA(HLOOKUP(C190,'Year of Experience'!$A$4:$I$6,3,0),"No Data")</f>
        <v>No Data</v>
      </c>
      <c r="O190" s="5">
        <f t="shared" si="4"/>
        <v>2329</v>
      </c>
      <c r="P190" s="5">
        <f t="shared" si="5"/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</row>
    <row r="191" spans="1:22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2" t="s">
        <v>992</v>
      </c>
      <c r="H191" s="2" t="s">
        <v>864</v>
      </c>
      <c r="I191" s="2" t="s">
        <v>876</v>
      </c>
      <c r="J191" s="5" t="s">
        <v>1164</v>
      </c>
      <c r="K191" s="5">
        <v>3096</v>
      </c>
      <c r="L191" s="5">
        <v>2065</v>
      </c>
      <c r="M191" s="5" t="s">
        <v>918</v>
      </c>
      <c r="N191" s="18" t="str">
        <f>_xlfn.IFNA(HLOOKUP(C191,'Year of Experience'!$A$4:$I$6,3,0),"No Data")</f>
        <v>No Data</v>
      </c>
      <c r="O191" s="5">
        <f t="shared" si="4"/>
        <v>4130</v>
      </c>
      <c r="P191" s="5">
        <f t="shared" si="5"/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</row>
    <row r="192" spans="1:22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2" t="s">
        <v>1001</v>
      </c>
      <c r="H192" s="2" t="s">
        <v>910</v>
      </c>
      <c r="I192" s="2" t="s">
        <v>912</v>
      </c>
      <c r="J192" s="5" t="s">
        <v>1069</v>
      </c>
      <c r="K192" s="5">
        <v>3977</v>
      </c>
      <c r="L192" s="5">
        <v>2308</v>
      </c>
      <c r="M192" s="5" t="s">
        <v>923</v>
      </c>
      <c r="N192" s="18">
        <f>_xlfn.IFNA(HLOOKUP(C192,'Year of Experience'!$A$4:$I$6,3,0),"No Data")</f>
        <v>3</v>
      </c>
      <c r="O192" s="5">
        <f t="shared" si="4"/>
        <v>4616</v>
      </c>
      <c r="P192" s="5">
        <f t="shared" si="5"/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</row>
    <row r="193" spans="1:22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2" t="s">
        <v>994</v>
      </c>
      <c r="H193" s="2" t="s">
        <v>886</v>
      </c>
      <c r="I193" s="2" t="s">
        <v>887</v>
      </c>
      <c r="J193" s="5" t="s">
        <v>1128</v>
      </c>
      <c r="K193" s="5">
        <v>4271</v>
      </c>
      <c r="L193" s="5">
        <v>2195</v>
      </c>
      <c r="M193" s="5" t="s">
        <v>922</v>
      </c>
      <c r="N193" s="18">
        <f>_xlfn.IFNA(HLOOKUP(C193,'Year of Experience'!$A$4:$I$6,3,0),"No Data")</f>
        <v>4</v>
      </c>
      <c r="O193" s="5">
        <f t="shared" si="4"/>
        <v>2195</v>
      </c>
      <c r="P193" s="5">
        <f t="shared" si="5"/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</row>
    <row r="194" spans="1:22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2" t="s">
        <v>993</v>
      </c>
      <c r="H194" s="2" t="s">
        <v>878</v>
      </c>
      <c r="I194" s="2" t="s">
        <v>880</v>
      </c>
      <c r="J194" s="5" t="s">
        <v>968</v>
      </c>
      <c r="K194" s="5">
        <v>3491</v>
      </c>
      <c r="L194" s="5">
        <v>1257</v>
      </c>
      <c r="M194" s="5" t="s">
        <v>923</v>
      </c>
      <c r="N194" s="18">
        <f>_xlfn.IFNA(HLOOKUP(C194,'Year of Experience'!$A$4:$I$6,3,0),"No Data")</f>
        <v>4</v>
      </c>
      <c r="O194" s="5">
        <f t="shared" si="4"/>
        <v>2514</v>
      </c>
      <c r="P194" s="5">
        <f t="shared" si="5"/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</row>
    <row r="195" spans="1:22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2" t="s">
        <v>1562</v>
      </c>
      <c r="H195" s="2" t="s">
        <v>864</v>
      </c>
      <c r="I195" s="2" t="s">
        <v>866</v>
      </c>
      <c r="J195" s="5" t="s">
        <v>1041</v>
      </c>
      <c r="K195" s="5">
        <v>2588</v>
      </c>
      <c r="L195" s="5">
        <v>2069</v>
      </c>
      <c r="M195" s="5" t="s">
        <v>918</v>
      </c>
      <c r="N195" s="18">
        <f>_xlfn.IFNA(HLOOKUP(C195,'Year of Experience'!$A$4:$I$6,3,0),"No Data")</f>
        <v>4</v>
      </c>
      <c r="O195" s="5">
        <f t="shared" ref="O195:O258" si="6">L195*F195</f>
        <v>6207</v>
      </c>
      <c r="P195" s="5">
        <f t="shared" ref="P195:P258" si="7">K195*F195</f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</row>
    <row r="196" spans="1:22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2" t="s">
        <v>999</v>
      </c>
      <c r="H196" s="2" t="s">
        <v>903</v>
      </c>
      <c r="I196" s="2" t="s">
        <v>904</v>
      </c>
      <c r="J196" s="5" t="s">
        <v>1066</v>
      </c>
      <c r="K196" s="5">
        <v>4220</v>
      </c>
      <c r="L196" s="5">
        <v>1635</v>
      </c>
      <c r="M196" s="5" t="s">
        <v>918</v>
      </c>
      <c r="N196" s="18" t="str">
        <f>_xlfn.IFNA(HLOOKUP(C196,'Year of Experience'!$A$4:$I$6,3,0),"No Data")</f>
        <v>No Data</v>
      </c>
      <c r="O196" s="5">
        <f t="shared" si="6"/>
        <v>3270</v>
      </c>
      <c r="P196" s="5">
        <f t="shared" si="7"/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</row>
    <row r="197" spans="1:22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2" t="s">
        <v>1002</v>
      </c>
      <c r="H197" s="2" t="s">
        <v>914</v>
      </c>
      <c r="I197" s="2" t="s">
        <v>915</v>
      </c>
      <c r="J197" s="5" t="s">
        <v>1042</v>
      </c>
      <c r="K197" s="5">
        <v>3039</v>
      </c>
      <c r="L197" s="5">
        <v>1730</v>
      </c>
      <c r="M197" s="5" t="s">
        <v>918</v>
      </c>
      <c r="N197" s="18">
        <f>_xlfn.IFNA(HLOOKUP(C197,'Year of Experience'!$A$4:$I$6,3,0),"No Data")</f>
        <v>10</v>
      </c>
      <c r="O197" s="5">
        <f t="shared" si="6"/>
        <v>1730</v>
      </c>
      <c r="P197" s="5">
        <f t="shared" si="7"/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</row>
    <row r="198" spans="1:22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2" t="s">
        <v>998</v>
      </c>
      <c r="H198" s="2" t="s">
        <v>899</v>
      </c>
      <c r="I198" s="2" t="s">
        <v>901</v>
      </c>
      <c r="J198" s="5" t="s">
        <v>1190</v>
      </c>
      <c r="K198" s="5">
        <v>4685</v>
      </c>
      <c r="L198" s="5">
        <v>2036</v>
      </c>
      <c r="M198" s="5" t="s">
        <v>923</v>
      </c>
      <c r="N198" s="18">
        <f>_xlfn.IFNA(HLOOKUP(C198,'Year of Experience'!$A$4:$I$6,3,0),"No Data")</f>
        <v>6</v>
      </c>
      <c r="O198" s="5">
        <f t="shared" si="6"/>
        <v>2036</v>
      </c>
      <c r="P198" s="5">
        <f t="shared" si="7"/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</row>
    <row r="199" spans="1:22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2" t="s">
        <v>999</v>
      </c>
      <c r="H199" s="2" t="s">
        <v>903</v>
      </c>
      <c r="I199" s="2" t="s">
        <v>904</v>
      </c>
      <c r="J199" s="5" t="s">
        <v>1121</v>
      </c>
      <c r="K199" s="5">
        <v>4589</v>
      </c>
      <c r="L199" s="5">
        <v>1478</v>
      </c>
      <c r="M199" s="5" t="s">
        <v>925</v>
      </c>
      <c r="N199" s="18" t="str">
        <f>_xlfn.IFNA(HLOOKUP(C199,'Year of Experience'!$A$4:$I$6,3,0),"No Data")</f>
        <v>No Data</v>
      </c>
      <c r="O199" s="5">
        <f t="shared" si="6"/>
        <v>4434</v>
      </c>
      <c r="P199" s="5">
        <f t="shared" si="7"/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</row>
    <row r="200" spans="1:22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2" t="s">
        <v>1000</v>
      </c>
      <c r="H200" s="2" t="s">
        <v>906</v>
      </c>
      <c r="I200" s="2" t="s">
        <v>908</v>
      </c>
      <c r="J200" s="5" t="s">
        <v>969</v>
      </c>
      <c r="K200" s="5">
        <v>2610</v>
      </c>
      <c r="L200" s="5">
        <v>1307</v>
      </c>
      <c r="M200" s="5" t="s">
        <v>918</v>
      </c>
      <c r="N200" s="18">
        <f>_xlfn.IFNA(HLOOKUP(C200,'Year of Experience'!$A$4:$I$6,3,0),"No Data")</f>
        <v>4</v>
      </c>
      <c r="O200" s="5">
        <f t="shared" si="6"/>
        <v>1307</v>
      </c>
      <c r="P200" s="5">
        <f t="shared" si="7"/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</row>
    <row r="201" spans="1:22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2" t="s">
        <v>1000</v>
      </c>
      <c r="H201" s="2" t="s">
        <v>906</v>
      </c>
      <c r="I201" s="2" t="s">
        <v>908</v>
      </c>
      <c r="J201" s="5" t="s">
        <v>1149</v>
      </c>
      <c r="K201" s="5">
        <v>3421</v>
      </c>
      <c r="L201" s="5">
        <v>1569</v>
      </c>
      <c r="M201" s="5" t="s">
        <v>918</v>
      </c>
      <c r="N201" s="18">
        <f>_xlfn.IFNA(HLOOKUP(C201,'Year of Experience'!$A$4:$I$6,3,0),"No Data")</f>
        <v>6</v>
      </c>
      <c r="O201" s="5">
        <f t="shared" si="6"/>
        <v>3138</v>
      </c>
      <c r="P201" s="5">
        <f t="shared" si="7"/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</row>
    <row r="202" spans="1:22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2" t="s">
        <v>997</v>
      </c>
      <c r="H202" s="2" t="s">
        <v>896</v>
      </c>
      <c r="I202" s="2" t="s">
        <v>897</v>
      </c>
      <c r="J202" s="5" t="s">
        <v>1184</v>
      </c>
      <c r="K202" s="5">
        <v>4399</v>
      </c>
      <c r="L202" s="5">
        <v>2093</v>
      </c>
      <c r="M202" s="5" t="s">
        <v>918</v>
      </c>
      <c r="N202" s="18" t="str">
        <f>_xlfn.IFNA(HLOOKUP(C202,'Year of Experience'!$A$4:$I$6,3,0),"No Data")</f>
        <v>No Data</v>
      </c>
      <c r="O202" s="5">
        <f t="shared" si="6"/>
        <v>6279</v>
      </c>
      <c r="P202" s="5">
        <f t="shared" si="7"/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</row>
    <row r="203" spans="1:22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2" t="s">
        <v>992</v>
      </c>
      <c r="H203" s="2" t="s">
        <v>864</v>
      </c>
      <c r="I203" s="2" t="s">
        <v>876</v>
      </c>
      <c r="J203" s="5" t="s">
        <v>953</v>
      </c>
      <c r="K203" s="5">
        <v>3048</v>
      </c>
      <c r="L203" s="5">
        <v>1616</v>
      </c>
      <c r="M203" s="5" t="s">
        <v>925</v>
      </c>
      <c r="N203" s="18">
        <f>_xlfn.IFNA(HLOOKUP(C203,'Year of Experience'!$A$4:$I$6,3,0),"No Data")</f>
        <v>4</v>
      </c>
      <c r="O203" s="5">
        <f t="shared" si="6"/>
        <v>1616</v>
      </c>
      <c r="P203" s="5">
        <f t="shared" si="7"/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</row>
    <row r="204" spans="1:22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2" t="s">
        <v>998</v>
      </c>
      <c r="H204" s="2" t="s">
        <v>899</v>
      </c>
      <c r="I204" s="2" t="s">
        <v>901</v>
      </c>
      <c r="J204" s="5" t="s">
        <v>1192</v>
      </c>
      <c r="K204" s="5">
        <v>4599</v>
      </c>
      <c r="L204" s="5">
        <v>1332</v>
      </c>
      <c r="M204" s="5" t="s">
        <v>920</v>
      </c>
      <c r="N204" s="18" t="str">
        <f>_xlfn.IFNA(HLOOKUP(C204,'Year of Experience'!$A$4:$I$6,3,0),"No Data")</f>
        <v>No Data</v>
      </c>
      <c r="O204" s="5">
        <f t="shared" si="6"/>
        <v>1332</v>
      </c>
      <c r="P204" s="5">
        <f t="shared" si="7"/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</row>
    <row r="205" spans="1:22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2" t="s">
        <v>1002</v>
      </c>
      <c r="H205" s="2" t="s">
        <v>914</v>
      </c>
      <c r="I205" s="2" t="s">
        <v>915</v>
      </c>
      <c r="J205" s="5" t="s">
        <v>1234</v>
      </c>
      <c r="K205" s="5">
        <v>3626</v>
      </c>
      <c r="L205" s="5">
        <v>1590</v>
      </c>
      <c r="M205" s="5" t="s">
        <v>918</v>
      </c>
      <c r="N205" s="18">
        <f>_xlfn.IFNA(HLOOKUP(C205,'Year of Experience'!$A$4:$I$6,3,0),"No Data")</f>
        <v>8</v>
      </c>
      <c r="O205" s="5">
        <f t="shared" si="6"/>
        <v>3180</v>
      </c>
      <c r="P205" s="5">
        <f t="shared" si="7"/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</row>
    <row r="206" spans="1:22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2" t="s">
        <v>991</v>
      </c>
      <c r="H206" s="2" t="s">
        <v>872</v>
      </c>
      <c r="I206" s="2" t="s">
        <v>874</v>
      </c>
      <c r="J206" s="5" t="s">
        <v>1206</v>
      </c>
      <c r="K206" s="5">
        <v>4218</v>
      </c>
      <c r="L206" s="5">
        <v>2421</v>
      </c>
      <c r="M206" s="5" t="s">
        <v>918</v>
      </c>
      <c r="N206" s="18">
        <f>_xlfn.IFNA(HLOOKUP(C206,'Year of Experience'!$A$4:$I$6,3,0),"No Data")</f>
        <v>10</v>
      </c>
      <c r="O206" s="5">
        <f t="shared" si="6"/>
        <v>4842</v>
      </c>
      <c r="P206" s="5">
        <f t="shared" si="7"/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</row>
    <row r="207" spans="1:22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2" t="s">
        <v>1561</v>
      </c>
      <c r="H207" s="2" t="s">
        <v>882</v>
      </c>
      <c r="I207" s="2" t="s">
        <v>884</v>
      </c>
      <c r="J207" s="5" t="s">
        <v>1189</v>
      </c>
      <c r="K207" s="5">
        <v>4476</v>
      </c>
      <c r="L207" s="5">
        <v>2494</v>
      </c>
      <c r="M207" s="5" t="s">
        <v>918</v>
      </c>
      <c r="N207" s="18">
        <f>_xlfn.IFNA(HLOOKUP(C207,'Year of Experience'!$A$4:$I$6,3,0),"No Data")</f>
        <v>6</v>
      </c>
      <c r="O207" s="5">
        <f t="shared" si="6"/>
        <v>7482</v>
      </c>
      <c r="P207" s="5">
        <f t="shared" si="7"/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</row>
    <row r="208" spans="1:22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2" t="s">
        <v>1561</v>
      </c>
      <c r="H208" s="2" t="s">
        <v>882</v>
      </c>
      <c r="I208" s="2" t="s">
        <v>884</v>
      </c>
      <c r="J208" s="5" t="s">
        <v>1188</v>
      </c>
      <c r="K208" s="5">
        <v>4729</v>
      </c>
      <c r="L208" s="5">
        <v>1359</v>
      </c>
      <c r="M208" s="5" t="s">
        <v>925</v>
      </c>
      <c r="N208" s="18">
        <f>_xlfn.IFNA(HLOOKUP(C208,'Year of Experience'!$A$4:$I$6,3,0),"No Data")</f>
        <v>4</v>
      </c>
      <c r="O208" s="5">
        <f t="shared" si="6"/>
        <v>4077</v>
      </c>
      <c r="P208" s="5">
        <f t="shared" si="7"/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</row>
    <row r="209" spans="1:22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2" t="s">
        <v>994</v>
      </c>
      <c r="H209" s="2" t="s">
        <v>886</v>
      </c>
      <c r="I209" s="2" t="s">
        <v>887</v>
      </c>
      <c r="J209" s="5" t="s">
        <v>1214</v>
      </c>
      <c r="K209" s="5">
        <v>4309</v>
      </c>
      <c r="L209" s="5">
        <v>1779</v>
      </c>
      <c r="M209" s="5" t="s">
        <v>918</v>
      </c>
      <c r="N209" s="18">
        <f>_xlfn.IFNA(HLOOKUP(C209,'Year of Experience'!$A$4:$I$6,3,0),"No Data")</f>
        <v>10</v>
      </c>
      <c r="O209" s="5">
        <f t="shared" si="6"/>
        <v>1779</v>
      </c>
      <c r="P209" s="5">
        <f t="shared" si="7"/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</row>
    <row r="210" spans="1:22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2" t="s">
        <v>1562</v>
      </c>
      <c r="H210" s="2" t="s">
        <v>864</v>
      </c>
      <c r="I210" s="2" t="s">
        <v>866</v>
      </c>
      <c r="J210" s="5" t="s">
        <v>1159</v>
      </c>
      <c r="K210" s="5">
        <v>4843</v>
      </c>
      <c r="L210" s="5">
        <v>2192</v>
      </c>
      <c r="M210" s="5" t="s">
        <v>920</v>
      </c>
      <c r="N210" s="18" t="str">
        <f>_xlfn.IFNA(HLOOKUP(C210,'Year of Experience'!$A$4:$I$6,3,0),"No Data")</f>
        <v>No Data</v>
      </c>
      <c r="O210" s="5">
        <f t="shared" si="6"/>
        <v>6576</v>
      </c>
      <c r="P210" s="5">
        <f t="shared" si="7"/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</row>
    <row r="211" spans="1:22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2" t="s">
        <v>996</v>
      </c>
      <c r="H211" s="2" t="s">
        <v>892</v>
      </c>
      <c r="I211" s="2" t="s">
        <v>894</v>
      </c>
      <c r="J211" s="5" t="s">
        <v>1139</v>
      </c>
      <c r="K211" s="5">
        <v>3634</v>
      </c>
      <c r="L211" s="5">
        <v>1487</v>
      </c>
      <c r="M211" s="5" t="s">
        <v>918</v>
      </c>
      <c r="N211" s="18">
        <f>_xlfn.IFNA(HLOOKUP(C211,'Year of Experience'!$A$4:$I$6,3,0),"No Data")</f>
        <v>4</v>
      </c>
      <c r="O211" s="5">
        <f t="shared" si="6"/>
        <v>1487</v>
      </c>
      <c r="P211" s="5">
        <f t="shared" si="7"/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</row>
    <row r="212" spans="1:22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2" t="s">
        <v>990</v>
      </c>
      <c r="H212" s="2" t="s">
        <v>868</v>
      </c>
      <c r="I212" s="2" t="s">
        <v>870</v>
      </c>
      <c r="J212" s="5" t="s">
        <v>1076</v>
      </c>
      <c r="K212" s="5">
        <v>2628</v>
      </c>
      <c r="L212" s="5">
        <v>1803</v>
      </c>
      <c r="M212" s="5" t="s">
        <v>918</v>
      </c>
      <c r="N212" s="18">
        <f>_xlfn.IFNA(HLOOKUP(C212,'Year of Experience'!$A$4:$I$6,3,0),"No Data")</f>
        <v>4</v>
      </c>
      <c r="O212" s="5">
        <f t="shared" si="6"/>
        <v>3606</v>
      </c>
      <c r="P212" s="5">
        <f t="shared" si="7"/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</row>
    <row r="213" spans="1:22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2" t="s">
        <v>996</v>
      </c>
      <c r="H213" s="2" t="s">
        <v>892</v>
      </c>
      <c r="I213" s="2" t="s">
        <v>894</v>
      </c>
      <c r="J213" s="5" t="s">
        <v>978</v>
      </c>
      <c r="K213" s="5">
        <v>2787</v>
      </c>
      <c r="L213" s="5">
        <v>2020</v>
      </c>
      <c r="M213" s="5" t="s">
        <v>918</v>
      </c>
      <c r="N213" s="18">
        <f>_xlfn.IFNA(HLOOKUP(C213,'Year of Experience'!$A$4:$I$6,3,0),"No Data")</f>
        <v>3</v>
      </c>
      <c r="O213" s="5">
        <f t="shared" si="6"/>
        <v>6060</v>
      </c>
      <c r="P213" s="5">
        <f t="shared" si="7"/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</row>
    <row r="214" spans="1:22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2" t="s">
        <v>994</v>
      </c>
      <c r="H214" s="2" t="s">
        <v>886</v>
      </c>
      <c r="I214" s="2" t="s">
        <v>887</v>
      </c>
      <c r="J214" s="5" t="s">
        <v>1004</v>
      </c>
      <c r="K214" s="5">
        <v>4733</v>
      </c>
      <c r="L214" s="5">
        <v>1415</v>
      </c>
      <c r="M214" s="5" t="s">
        <v>918</v>
      </c>
      <c r="N214" s="18">
        <f>_xlfn.IFNA(HLOOKUP(C214,'Year of Experience'!$A$4:$I$6,3,0),"No Data")</f>
        <v>3</v>
      </c>
      <c r="O214" s="5">
        <f t="shared" si="6"/>
        <v>2830</v>
      </c>
      <c r="P214" s="5">
        <f t="shared" si="7"/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</row>
    <row r="215" spans="1:22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2" t="s">
        <v>991</v>
      </c>
      <c r="H215" s="2" t="s">
        <v>872</v>
      </c>
      <c r="I215" s="2" t="s">
        <v>874</v>
      </c>
      <c r="J215" s="5" t="s">
        <v>1007</v>
      </c>
      <c r="K215" s="5">
        <v>3330</v>
      </c>
      <c r="L215" s="5">
        <v>1819</v>
      </c>
      <c r="M215" s="5" t="s">
        <v>918</v>
      </c>
      <c r="N215" s="18">
        <f>_xlfn.IFNA(HLOOKUP(C215,'Year of Experience'!$A$4:$I$6,3,0),"No Data")</f>
        <v>3</v>
      </c>
      <c r="O215" s="5">
        <f t="shared" si="6"/>
        <v>1819</v>
      </c>
      <c r="P215" s="5">
        <f t="shared" si="7"/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</row>
    <row r="216" spans="1:22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2" t="s">
        <v>998</v>
      </c>
      <c r="H216" s="2" t="s">
        <v>899</v>
      </c>
      <c r="I216" s="2" t="s">
        <v>901</v>
      </c>
      <c r="J216" s="5" t="s">
        <v>1103</v>
      </c>
      <c r="K216" s="5">
        <v>4026</v>
      </c>
      <c r="L216" s="5">
        <v>1829</v>
      </c>
      <c r="M216" s="5" t="s">
        <v>918</v>
      </c>
      <c r="N216" s="18" t="str">
        <f>_xlfn.IFNA(HLOOKUP(C216,'Year of Experience'!$A$4:$I$6,3,0),"No Data")</f>
        <v>No Data</v>
      </c>
      <c r="O216" s="5">
        <f t="shared" si="6"/>
        <v>3658</v>
      </c>
      <c r="P216" s="5">
        <f t="shared" si="7"/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</row>
    <row r="217" spans="1:22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2" t="s">
        <v>1561</v>
      </c>
      <c r="H217" s="2" t="s">
        <v>882</v>
      </c>
      <c r="I217" s="2" t="s">
        <v>884</v>
      </c>
      <c r="J217" s="5" t="s">
        <v>948</v>
      </c>
      <c r="K217" s="5">
        <v>4185</v>
      </c>
      <c r="L217" s="5">
        <v>1204</v>
      </c>
      <c r="M217" s="5" t="s">
        <v>923</v>
      </c>
      <c r="N217" s="18">
        <f>_xlfn.IFNA(HLOOKUP(C217,'Year of Experience'!$A$4:$I$6,3,0),"No Data")</f>
        <v>6</v>
      </c>
      <c r="O217" s="5">
        <f t="shared" si="6"/>
        <v>3612</v>
      </c>
      <c r="P217" s="5">
        <f t="shared" si="7"/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</row>
    <row r="218" spans="1:22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2" t="s">
        <v>1001</v>
      </c>
      <c r="H218" s="2" t="s">
        <v>910</v>
      </c>
      <c r="I218" s="2" t="s">
        <v>912</v>
      </c>
      <c r="J218" s="5" t="s">
        <v>1202</v>
      </c>
      <c r="K218" s="5">
        <v>2775</v>
      </c>
      <c r="L218" s="5">
        <v>1946</v>
      </c>
      <c r="M218" s="5" t="s">
        <v>923</v>
      </c>
      <c r="N218" s="18">
        <f>_xlfn.IFNA(HLOOKUP(C218,'Year of Experience'!$A$4:$I$6,3,0),"No Data")</f>
        <v>3</v>
      </c>
      <c r="O218" s="5">
        <f t="shared" si="6"/>
        <v>1946</v>
      </c>
      <c r="P218" s="5">
        <f t="shared" si="7"/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</row>
    <row r="219" spans="1:22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2" t="s">
        <v>1562</v>
      </c>
      <c r="H219" s="2" t="s">
        <v>864</v>
      </c>
      <c r="I219" s="2" t="s">
        <v>866</v>
      </c>
      <c r="J219" s="5" t="s">
        <v>933</v>
      </c>
      <c r="K219" s="5">
        <v>4605</v>
      </c>
      <c r="L219" s="5">
        <v>1834</v>
      </c>
      <c r="M219" s="5" t="s">
        <v>923</v>
      </c>
      <c r="N219" s="18">
        <f>_xlfn.IFNA(HLOOKUP(C219,'Year of Experience'!$A$4:$I$6,3,0),"No Data")</f>
        <v>5</v>
      </c>
      <c r="O219" s="5">
        <f t="shared" si="6"/>
        <v>1834</v>
      </c>
      <c r="P219" s="5">
        <f t="shared" si="7"/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</row>
    <row r="220" spans="1:22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2" t="s">
        <v>996</v>
      </c>
      <c r="H220" s="2" t="s">
        <v>892</v>
      </c>
      <c r="I220" s="2" t="s">
        <v>894</v>
      </c>
      <c r="J220" s="5" t="s">
        <v>933</v>
      </c>
      <c r="K220" s="5">
        <v>4605</v>
      </c>
      <c r="L220" s="5">
        <v>1834</v>
      </c>
      <c r="M220" s="5" t="s">
        <v>923</v>
      </c>
      <c r="N220" s="18">
        <f>_xlfn.IFNA(HLOOKUP(C220,'Year of Experience'!$A$4:$I$6,3,0),"No Data")</f>
        <v>6</v>
      </c>
      <c r="O220" s="5">
        <f t="shared" si="6"/>
        <v>1834</v>
      </c>
      <c r="P220" s="5">
        <f t="shared" si="7"/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</row>
    <row r="221" spans="1:22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2" t="s">
        <v>1002</v>
      </c>
      <c r="H221" s="2" t="s">
        <v>914</v>
      </c>
      <c r="I221" s="2" t="s">
        <v>915</v>
      </c>
      <c r="J221" s="5" t="s">
        <v>1037</v>
      </c>
      <c r="K221" s="5">
        <v>3993</v>
      </c>
      <c r="L221" s="5">
        <v>1338</v>
      </c>
      <c r="M221" s="5" t="s">
        <v>921</v>
      </c>
      <c r="N221" s="18">
        <f>_xlfn.IFNA(HLOOKUP(C221,'Year of Experience'!$A$4:$I$6,3,0),"No Data")</f>
        <v>3</v>
      </c>
      <c r="O221" s="5">
        <f t="shared" si="6"/>
        <v>2676</v>
      </c>
      <c r="P221" s="5">
        <f t="shared" si="7"/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</row>
    <row r="222" spans="1:22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2" t="s">
        <v>1561</v>
      </c>
      <c r="H222" s="2" t="s">
        <v>882</v>
      </c>
      <c r="I222" s="2" t="s">
        <v>884</v>
      </c>
      <c r="J222" s="5" t="s">
        <v>977</v>
      </c>
      <c r="K222" s="5">
        <v>2912</v>
      </c>
      <c r="L222" s="5">
        <v>2328</v>
      </c>
      <c r="M222" s="5" t="s">
        <v>925</v>
      </c>
      <c r="N222" s="18">
        <f>_xlfn.IFNA(HLOOKUP(C222,'Year of Experience'!$A$4:$I$6,3,0),"No Data")</f>
        <v>4</v>
      </c>
      <c r="O222" s="5">
        <f t="shared" si="6"/>
        <v>2328</v>
      </c>
      <c r="P222" s="5">
        <f t="shared" si="7"/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</row>
    <row r="223" spans="1:22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2" t="s">
        <v>995</v>
      </c>
      <c r="H223" s="2" t="s">
        <v>889</v>
      </c>
      <c r="I223" s="2" t="s">
        <v>890</v>
      </c>
      <c r="J223" s="5" t="s">
        <v>1011</v>
      </c>
      <c r="K223" s="5">
        <v>4310</v>
      </c>
      <c r="L223" s="5">
        <v>2350</v>
      </c>
      <c r="M223" s="5" t="s">
        <v>925</v>
      </c>
      <c r="N223" s="18">
        <f>_xlfn.IFNA(HLOOKUP(C223,'Year of Experience'!$A$4:$I$6,3,0),"No Data")</f>
        <v>3</v>
      </c>
      <c r="O223" s="5">
        <f t="shared" si="6"/>
        <v>7050</v>
      </c>
      <c r="P223" s="5">
        <f t="shared" si="7"/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</row>
    <row r="224" spans="1:22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2" t="s">
        <v>1002</v>
      </c>
      <c r="H224" s="2" t="s">
        <v>914</v>
      </c>
      <c r="I224" s="2" t="s">
        <v>915</v>
      </c>
      <c r="J224" s="5" t="s">
        <v>934</v>
      </c>
      <c r="K224" s="5">
        <v>3000</v>
      </c>
      <c r="L224" s="5">
        <v>2148</v>
      </c>
      <c r="M224" s="5" t="s">
        <v>925</v>
      </c>
      <c r="N224" s="18">
        <f>_xlfn.IFNA(HLOOKUP(C224,'Year of Experience'!$A$4:$I$6,3,0),"No Data")</f>
        <v>3</v>
      </c>
      <c r="O224" s="5">
        <f t="shared" si="6"/>
        <v>2148</v>
      </c>
      <c r="P224" s="5">
        <f t="shared" si="7"/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</row>
    <row r="225" spans="1:22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2" t="s">
        <v>990</v>
      </c>
      <c r="H225" s="2" t="s">
        <v>868</v>
      </c>
      <c r="I225" s="2" t="s">
        <v>870</v>
      </c>
      <c r="J225" s="5" t="s">
        <v>1104</v>
      </c>
      <c r="K225" s="5">
        <v>2889</v>
      </c>
      <c r="L225" s="5">
        <v>1384</v>
      </c>
      <c r="M225" s="5" t="s">
        <v>918</v>
      </c>
      <c r="N225" s="18" t="str">
        <f>_xlfn.IFNA(HLOOKUP(C225,'Year of Experience'!$A$4:$I$6,3,0),"No Data")</f>
        <v>No Data</v>
      </c>
      <c r="O225" s="5">
        <f t="shared" si="6"/>
        <v>2768</v>
      </c>
      <c r="P225" s="5">
        <f t="shared" si="7"/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</row>
    <row r="226" spans="1:22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2" t="s">
        <v>991</v>
      </c>
      <c r="H226" s="2" t="s">
        <v>872</v>
      </c>
      <c r="I226" s="2" t="s">
        <v>874</v>
      </c>
      <c r="J226" s="5" t="s">
        <v>1085</v>
      </c>
      <c r="K226" s="5">
        <v>4239</v>
      </c>
      <c r="L226" s="5">
        <v>1749</v>
      </c>
      <c r="M226" s="5" t="s">
        <v>925</v>
      </c>
      <c r="N226" s="18">
        <f>_xlfn.IFNA(HLOOKUP(C226,'Year of Experience'!$A$4:$I$6,3,0),"No Data")</f>
        <v>4</v>
      </c>
      <c r="O226" s="5">
        <f t="shared" si="6"/>
        <v>1749</v>
      </c>
      <c r="P226" s="5">
        <f t="shared" si="7"/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</row>
    <row r="227" spans="1:22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2" t="s">
        <v>998</v>
      </c>
      <c r="H227" s="2" t="s">
        <v>899</v>
      </c>
      <c r="I227" s="2" t="s">
        <v>901</v>
      </c>
      <c r="J227" s="5" t="s">
        <v>1024</v>
      </c>
      <c r="K227" s="5">
        <v>4392</v>
      </c>
      <c r="L227" s="5">
        <v>1542</v>
      </c>
      <c r="M227" s="5" t="s">
        <v>918</v>
      </c>
      <c r="N227" s="18">
        <f>_xlfn.IFNA(HLOOKUP(C227,'Year of Experience'!$A$4:$I$6,3,0),"No Data")</f>
        <v>3</v>
      </c>
      <c r="O227" s="5">
        <f t="shared" si="6"/>
        <v>1542</v>
      </c>
      <c r="P227" s="5">
        <f t="shared" si="7"/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</row>
    <row r="228" spans="1:22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2" t="s">
        <v>1562</v>
      </c>
      <c r="H228" s="2" t="s">
        <v>864</v>
      </c>
      <c r="I228" s="2" t="s">
        <v>866</v>
      </c>
      <c r="J228" s="5" t="s">
        <v>924</v>
      </c>
      <c r="K228" s="5">
        <v>4706</v>
      </c>
      <c r="L228" s="5">
        <v>1714</v>
      </c>
      <c r="M228" s="5" t="s">
        <v>923</v>
      </c>
      <c r="N228" s="18" t="str">
        <f>_xlfn.IFNA(HLOOKUP(C228,'Year of Experience'!$A$4:$I$6,3,0),"No Data")</f>
        <v>No Data</v>
      </c>
      <c r="O228" s="5">
        <f t="shared" si="6"/>
        <v>1714</v>
      </c>
      <c r="P228" s="5">
        <f t="shared" si="7"/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</row>
    <row r="229" spans="1:22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2" t="s">
        <v>997</v>
      </c>
      <c r="H229" s="2" t="s">
        <v>896</v>
      </c>
      <c r="I229" s="2" t="s">
        <v>897</v>
      </c>
      <c r="J229" s="5" t="s">
        <v>1003</v>
      </c>
      <c r="K229" s="5">
        <v>3507</v>
      </c>
      <c r="L229" s="5">
        <v>1643</v>
      </c>
      <c r="M229" s="5" t="s">
        <v>923</v>
      </c>
      <c r="N229" s="18">
        <f>_xlfn.IFNA(HLOOKUP(C229,'Year of Experience'!$A$4:$I$6,3,0),"No Data")</f>
        <v>10</v>
      </c>
      <c r="O229" s="5">
        <f t="shared" si="6"/>
        <v>4929</v>
      </c>
      <c r="P229" s="5">
        <f t="shared" si="7"/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</row>
    <row r="230" spans="1:22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2" t="s">
        <v>999</v>
      </c>
      <c r="H230" s="2" t="s">
        <v>903</v>
      </c>
      <c r="I230" s="2" t="s">
        <v>904</v>
      </c>
      <c r="J230" s="5" t="s">
        <v>1060</v>
      </c>
      <c r="K230" s="5">
        <v>3039</v>
      </c>
      <c r="L230" s="5">
        <v>2426</v>
      </c>
      <c r="M230" s="5" t="s">
        <v>925</v>
      </c>
      <c r="N230" s="18">
        <f>_xlfn.IFNA(HLOOKUP(C230,'Year of Experience'!$A$4:$I$6,3,0),"No Data")</f>
        <v>8</v>
      </c>
      <c r="O230" s="5">
        <f t="shared" si="6"/>
        <v>7278</v>
      </c>
      <c r="P230" s="5">
        <f t="shared" si="7"/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</row>
    <row r="231" spans="1:22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2" t="s">
        <v>1561</v>
      </c>
      <c r="H231" s="2" t="s">
        <v>882</v>
      </c>
      <c r="I231" s="2" t="s">
        <v>884</v>
      </c>
      <c r="J231" s="5" t="s">
        <v>1156</v>
      </c>
      <c r="K231" s="5">
        <v>2517</v>
      </c>
      <c r="L231" s="5">
        <v>2149</v>
      </c>
      <c r="M231" s="5" t="s">
        <v>925</v>
      </c>
      <c r="N231" s="18">
        <f>_xlfn.IFNA(HLOOKUP(C231,'Year of Experience'!$A$4:$I$6,3,0),"No Data")</f>
        <v>4</v>
      </c>
      <c r="O231" s="5">
        <f t="shared" si="6"/>
        <v>2149</v>
      </c>
      <c r="P231" s="5">
        <f t="shared" si="7"/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</row>
    <row r="232" spans="1:22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2" t="s">
        <v>999</v>
      </c>
      <c r="H232" s="2" t="s">
        <v>903</v>
      </c>
      <c r="I232" s="2" t="s">
        <v>904</v>
      </c>
      <c r="J232" s="5" t="s">
        <v>1115</v>
      </c>
      <c r="K232" s="5">
        <v>3295</v>
      </c>
      <c r="L232" s="5">
        <v>1841</v>
      </c>
      <c r="M232" s="5" t="s">
        <v>923</v>
      </c>
      <c r="N232" s="18">
        <f>_xlfn.IFNA(HLOOKUP(C232,'Year of Experience'!$A$4:$I$6,3,0),"No Data")</f>
        <v>10</v>
      </c>
      <c r="O232" s="5">
        <f t="shared" si="6"/>
        <v>1841</v>
      </c>
      <c r="P232" s="5">
        <f t="shared" si="7"/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</row>
    <row r="233" spans="1:22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2" t="s">
        <v>996</v>
      </c>
      <c r="H233" s="2" t="s">
        <v>892</v>
      </c>
      <c r="I233" s="2" t="s">
        <v>894</v>
      </c>
      <c r="J233" s="5" t="s">
        <v>1062</v>
      </c>
      <c r="K233" s="5">
        <v>2850</v>
      </c>
      <c r="L233" s="5">
        <v>2007</v>
      </c>
      <c r="M233" s="5" t="s">
        <v>925</v>
      </c>
      <c r="N233" s="18">
        <f>_xlfn.IFNA(HLOOKUP(C233,'Year of Experience'!$A$4:$I$6,3,0),"No Data")</f>
        <v>5</v>
      </c>
      <c r="O233" s="5">
        <f t="shared" si="6"/>
        <v>6021</v>
      </c>
      <c r="P233" s="5">
        <f t="shared" si="7"/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</row>
    <row r="234" spans="1:22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2" t="s">
        <v>998</v>
      </c>
      <c r="H234" s="2" t="s">
        <v>899</v>
      </c>
      <c r="I234" s="2" t="s">
        <v>901</v>
      </c>
      <c r="J234" s="5" t="s">
        <v>1189</v>
      </c>
      <c r="K234" s="5">
        <v>4476</v>
      </c>
      <c r="L234" s="5">
        <v>2494</v>
      </c>
      <c r="M234" s="5" t="s">
        <v>918</v>
      </c>
      <c r="N234" s="18">
        <f>_xlfn.IFNA(HLOOKUP(C234,'Year of Experience'!$A$4:$I$6,3,0),"No Data")</f>
        <v>4</v>
      </c>
      <c r="O234" s="5">
        <f t="shared" si="6"/>
        <v>7482</v>
      </c>
      <c r="P234" s="5">
        <f t="shared" si="7"/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</row>
    <row r="235" spans="1:22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2" t="s">
        <v>995</v>
      </c>
      <c r="H235" s="2" t="s">
        <v>889</v>
      </c>
      <c r="I235" s="2" t="s">
        <v>890</v>
      </c>
      <c r="J235" s="5" t="s">
        <v>1179</v>
      </c>
      <c r="K235" s="5">
        <v>2738</v>
      </c>
      <c r="L235" s="5">
        <v>1737</v>
      </c>
      <c r="M235" s="5" t="s">
        <v>918</v>
      </c>
      <c r="N235" s="18" t="str">
        <f>_xlfn.IFNA(HLOOKUP(C235,'Year of Experience'!$A$4:$I$6,3,0),"No Data")</f>
        <v>No Data</v>
      </c>
      <c r="O235" s="5">
        <f t="shared" si="6"/>
        <v>1737</v>
      </c>
      <c r="P235" s="5">
        <f t="shared" si="7"/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</row>
    <row r="236" spans="1:22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2" t="s">
        <v>994</v>
      </c>
      <c r="H236" s="2" t="s">
        <v>886</v>
      </c>
      <c r="I236" s="2" t="s">
        <v>887</v>
      </c>
      <c r="J236" s="5" t="s">
        <v>975</v>
      </c>
      <c r="K236" s="5">
        <v>3717</v>
      </c>
      <c r="L236" s="5">
        <v>2146</v>
      </c>
      <c r="M236" s="5" t="s">
        <v>923</v>
      </c>
      <c r="N236" s="18">
        <f>_xlfn.IFNA(HLOOKUP(C236,'Year of Experience'!$A$4:$I$6,3,0),"No Data")</f>
        <v>5</v>
      </c>
      <c r="O236" s="5">
        <f t="shared" si="6"/>
        <v>2146</v>
      </c>
      <c r="P236" s="5">
        <f t="shared" si="7"/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</row>
    <row r="237" spans="1:22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2" t="s">
        <v>996</v>
      </c>
      <c r="H237" s="2" t="s">
        <v>892</v>
      </c>
      <c r="I237" s="2" t="s">
        <v>894</v>
      </c>
      <c r="J237" s="5" t="s">
        <v>1028</v>
      </c>
      <c r="K237" s="5">
        <v>4051</v>
      </c>
      <c r="L237" s="5">
        <v>1962</v>
      </c>
      <c r="M237" s="5" t="s">
        <v>925</v>
      </c>
      <c r="N237" s="18">
        <f>_xlfn.IFNA(HLOOKUP(C237,'Year of Experience'!$A$4:$I$6,3,0),"No Data")</f>
        <v>4</v>
      </c>
      <c r="O237" s="5">
        <f t="shared" si="6"/>
        <v>5886</v>
      </c>
      <c r="P237" s="5">
        <f t="shared" si="7"/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</row>
    <row r="238" spans="1:22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2" t="s">
        <v>993</v>
      </c>
      <c r="H238" s="2" t="s">
        <v>878</v>
      </c>
      <c r="I238" s="2" t="s">
        <v>880</v>
      </c>
      <c r="J238" s="5" t="s">
        <v>1109</v>
      </c>
      <c r="K238" s="5">
        <v>3573</v>
      </c>
      <c r="L238" s="5">
        <v>1857</v>
      </c>
      <c r="M238" s="5" t="s">
        <v>918</v>
      </c>
      <c r="N238" s="18">
        <f>_xlfn.IFNA(HLOOKUP(C238,'Year of Experience'!$A$4:$I$6,3,0),"No Data")</f>
        <v>8</v>
      </c>
      <c r="O238" s="5">
        <f t="shared" si="6"/>
        <v>1857</v>
      </c>
      <c r="P238" s="5">
        <f t="shared" si="7"/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</row>
    <row r="239" spans="1:22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2" t="s">
        <v>992</v>
      </c>
      <c r="H239" s="2" t="s">
        <v>864</v>
      </c>
      <c r="I239" s="2" t="s">
        <v>876</v>
      </c>
      <c r="J239" s="5" t="s">
        <v>1088</v>
      </c>
      <c r="K239" s="5">
        <v>2523</v>
      </c>
      <c r="L239" s="5">
        <v>1665</v>
      </c>
      <c r="M239" s="5" t="s">
        <v>918</v>
      </c>
      <c r="N239" s="18">
        <f>_xlfn.IFNA(HLOOKUP(C239,'Year of Experience'!$A$4:$I$6,3,0),"No Data")</f>
        <v>8</v>
      </c>
      <c r="O239" s="5">
        <f t="shared" si="6"/>
        <v>1665</v>
      </c>
      <c r="P239" s="5">
        <f t="shared" si="7"/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</row>
    <row r="240" spans="1:22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2" t="s">
        <v>1561</v>
      </c>
      <c r="H240" s="2" t="s">
        <v>882</v>
      </c>
      <c r="I240" s="2" t="s">
        <v>884</v>
      </c>
      <c r="J240" s="5" t="s">
        <v>1028</v>
      </c>
      <c r="K240" s="5">
        <v>4051</v>
      </c>
      <c r="L240" s="5">
        <v>1962</v>
      </c>
      <c r="M240" s="5" t="s">
        <v>925</v>
      </c>
      <c r="N240" s="18" t="str">
        <f>_xlfn.IFNA(HLOOKUP(C240,'Year of Experience'!$A$4:$I$6,3,0),"No Data")</f>
        <v>No Data</v>
      </c>
      <c r="O240" s="5">
        <f t="shared" si="6"/>
        <v>1962</v>
      </c>
      <c r="P240" s="5">
        <f t="shared" si="7"/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</row>
    <row r="241" spans="1:22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2" t="s">
        <v>1562</v>
      </c>
      <c r="H241" s="2" t="s">
        <v>864</v>
      </c>
      <c r="I241" s="2" t="s">
        <v>866</v>
      </c>
      <c r="J241" s="5" t="s">
        <v>1096</v>
      </c>
      <c r="K241" s="5">
        <v>4741</v>
      </c>
      <c r="L241" s="5">
        <v>1849</v>
      </c>
      <c r="M241" s="5" t="s">
        <v>923</v>
      </c>
      <c r="N241" s="18">
        <f>_xlfn.IFNA(HLOOKUP(C241,'Year of Experience'!$A$4:$I$6,3,0),"No Data")</f>
        <v>3</v>
      </c>
      <c r="O241" s="5">
        <f t="shared" si="6"/>
        <v>1849</v>
      </c>
      <c r="P241" s="5">
        <f t="shared" si="7"/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</row>
    <row r="242" spans="1:22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2" t="s">
        <v>1002</v>
      </c>
      <c r="H242" s="2" t="s">
        <v>914</v>
      </c>
      <c r="I242" s="2" t="s">
        <v>915</v>
      </c>
      <c r="J242" s="5" t="s">
        <v>1025</v>
      </c>
      <c r="K242" s="5">
        <v>4765</v>
      </c>
      <c r="L242" s="5">
        <v>1286</v>
      </c>
      <c r="M242" s="5" t="s">
        <v>923</v>
      </c>
      <c r="N242" s="18">
        <f>_xlfn.IFNA(HLOOKUP(C242,'Year of Experience'!$A$4:$I$6,3,0),"No Data")</f>
        <v>10</v>
      </c>
      <c r="O242" s="5">
        <f t="shared" si="6"/>
        <v>1286</v>
      </c>
      <c r="P242" s="5">
        <f t="shared" si="7"/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</row>
    <row r="243" spans="1:22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2" t="s">
        <v>997</v>
      </c>
      <c r="H243" s="2" t="s">
        <v>896</v>
      </c>
      <c r="I243" s="2" t="s">
        <v>897</v>
      </c>
      <c r="J243" s="5" t="s">
        <v>1125</v>
      </c>
      <c r="K243" s="5">
        <v>3421</v>
      </c>
      <c r="L243" s="5">
        <v>1370</v>
      </c>
      <c r="M243" s="5" t="s">
        <v>923</v>
      </c>
      <c r="N243" s="18">
        <f>_xlfn.IFNA(HLOOKUP(C243,'Year of Experience'!$A$4:$I$6,3,0),"No Data")</f>
        <v>4</v>
      </c>
      <c r="O243" s="5">
        <f t="shared" si="6"/>
        <v>1370</v>
      </c>
      <c r="P243" s="5">
        <f t="shared" si="7"/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</row>
    <row r="244" spans="1:22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2" t="s">
        <v>990</v>
      </c>
      <c r="H244" s="2" t="s">
        <v>868</v>
      </c>
      <c r="I244" s="2" t="s">
        <v>870</v>
      </c>
      <c r="J244" s="5" t="s">
        <v>1005</v>
      </c>
      <c r="K244" s="5">
        <v>3408</v>
      </c>
      <c r="L244" s="5">
        <v>2467</v>
      </c>
      <c r="M244" s="5" t="s">
        <v>918</v>
      </c>
      <c r="N244" s="18">
        <f>_xlfn.IFNA(HLOOKUP(C244,'Year of Experience'!$A$4:$I$6,3,0),"No Data")</f>
        <v>4</v>
      </c>
      <c r="O244" s="5">
        <f t="shared" si="6"/>
        <v>2467</v>
      </c>
      <c r="P244" s="5">
        <f t="shared" si="7"/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</row>
    <row r="245" spans="1:22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2" t="s">
        <v>1561</v>
      </c>
      <c r="H245" s="2" t="s">
        <v>882</v>
      </c>
      <c r="I245" s="2" t="s">
        <v>884</v>
      </c>
      <c r="J245" s="5" t="s">
        <v>1022</v>
      </c>
      <c r="K245" s="5">
        <v>3018</v>
      </c>
      <c r="L245" s="5">
        <v>1286</v>
      </c>
      <c r="M245" s="5" t="s">
        <v>918</v>
      </c>
      <c r="N245" s="18">
        <f>_xlfn.IFNA(HLOOKUP(C245,'Year of Experience'!$A$4:$I$6,3,0),"No Data")</f>
        <v>8</v>
      </c>
      <c r="O245" s="5">
        <f t="shared" si="6"/>
        <v>1286</v>
      </c>
      <c r="P245" s="5">
        <f t="shared" si="7"/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</row>
    <row r="246" spans="1:22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2" t="s">
        <v>999</v>
      </c>
      <c r="H246" s="2" t="s">
        <v>903</v>
      </c>
      <c r="I246" s="2" t="s">
        <v>904</v>
      </c>
      <c r="J246" s="5" t="s">
        <v>1071</v>
      </c>
      <c r="K246" s="5">
        <v>4928</v>
      </c>
      <c r="L246" s="5">
        <v>2101</v>
      </c>
      <c r="M246" s="5" t="s">
        <v>918</v>
      </c>
      <c r="N246" s="18">
        <f>_xlfn.IFNA(HLOOKUP(C246,'Year of Experience'!$A$4:$I$6,3,0),"No Data")</f>
        <v>5</v>
      </c>
      <c r="O246" s="5">
        <f t="shared" si="6"/>
        <v>2101</v>
      </c>
      <c r="P246" s="5">
        <f t="shared" si="7"/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</row>
    <row r="247" spans="1:22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2" t="s">
        <v>1002</v>
      </c>
      <c r="H247" s="2" t="s">
        <v>914</v>
      </c>
      <c r="I247" s="2" t="s">
        <v>915</v>
      </c>
      <c r="J247" s="5" t="s">
        <v>1129</v>
      </c>
      <c r="K247" s="5">
        <v>4757</v>
      </c>
      <c r="L247" s="5">
        <v>1534</v>
      </c>
      <c r="M247" s="5" t="s">
        <v>918</v>
      </c>
      <c r="N247" s="18">
        <f>_xlfn.IFNA(HLOOKUP(C247,'Year of Experience'!$A$4:$I$6,3,0),"No Data")</f>
        <v>5</v>
      </c>
      <c r="O247" s="5">
        <f t="shared" si="6"/>
        <v>3068</v>
      </c>
      <c r="P247" s="5">
        <f t="shared" si="7"/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</row>
    <row r="248" spans="1:22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2" t="s">
        <v>999</v>
      </c>
      <c r="H248" s="2" t="s">
        <v>903</v>
      </c>
      <c r="I248" s="2" t="s">
        <v>904</v>
      </c>
      <c r="J248" s="5" t="s">
        <v>1153</v>
      </c>
      <c r="K248" s="5">
        <v>2902</v>
      </c>
      <c r="L248" s="5">
        <v>1633</v>
      </c>
      <c r="M248" s="5" t="s">
        <v>923</v>
      </c>
      <c r="N248" s="18">
        <f>_xlfn.IFNA(HLOOKUP(C248,'Year of Experience'!$A$4:$I$6,3,0),"No Data")</f>
        <v>4</v>
      </c>
      <c r="O248" s="5">
        <f t="shared" si="6"/>
        <v>1633</v>
      </c>
      <c r="P248" s="5">
        <f t="shared" si="7"/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</row>
    <row r="249" spans="1:22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2" t="s">
        <v>1561</v>
      </c>
      <c r="H249" s="2" t="s">
        <v>882</v>
      </c>
      <c r="I249" s="2" t="s">
        <v>884</v>
      </c>
      <c r="J249" s="5" t="s">
        <v>1029</v>
      </c>
      <c r="K249" s="5">
        <v>3413</v>
      </c>
      <c r="L249" s="5">
        <v>1700</v>
      </c>
      <c r="M249" s="5" t="s">
        <v>918</v>
      </c>
      <c r="N249" s="18">
        <f>_xlfn.IFNA(HLOOKUP(C249,'Year of Experience'!$A$4:$I$6,3,0),"No Data")</f>
        <v>4</v>
      </c>
      <c r="O249" s="5">
        <f t="shared" si="6"/>
        <v>1700</v>
      </c>
      <c r="P249" s="5">
        <f t="shared" si="7"/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</row>
    <row r="250" spans="1:22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2" t="s">
        <v>998</v>
      </c>
      <c r="H250" s="2" t="s">
        <v>899</v>
      </c>
      <c r="I250" s="2" t="s">
        <v>901</v>
      </c>
      <c r="J250" s="5" t="s">
        <v>1123</v>
      </c>
      <c r="K250" s="5">
        <v>4927</v>
      </c>
      <c r="L250" s="5">
        <v>2034</v>
      </c>
      <c r="M250" s="5" t="s">
        <v>925</v>
      </c>
      <c r="N250" s="18">
        <f>_xlfn.IFNA(HLOOKUP(C250,'Year of Experience'!$A$4:$I$6,3,0),"No Data")</f>
        <v>4</v>
      </c>
      <c r="O250" s="5">
        <f t="shared" si="6"/>
        <v>2034</v>
      </c>
      <c r="P250" s="5">
        <f t="shared" si="7"/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</row>
    <row r="251" spans="1:22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2" t="s">
        <v>996</v>
      </c>
      <c r="H251" s="2" t="s">
        <v>892</v>
      </c>
      <c r="I251" s="2" t="s">
        <v>894</v>
      </c>
      <c r="J251" s="5" t="s">
        <v>944</v>
      </c>
      <c r="K251" s="5">
        <v>4891</v>
      </c>
      <c r="L251" s="5">
        <v>1745</v>
      </c>
      <c r="M251" s="5" t="s">
        <v>925</v>
      </c>
      <c r="N251" s="18">
        <f>_xlfn.IFNA(HLOOKUP(C251,'Year of Experience'!$A$4:$I$6,3,0),"No Data")</f>
        <v>5</v>
      </c>
      <c r="O251" s="5">
        <f t="shared" si="6"/>
        <v>1745</v>
      </c>
      <c r="P251" s="5">
        <f t="shared" si="7"/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</row>
    <row r="252" spans="1:22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2" t="s">
        <v>1002</v>
      </c>
      <c r="H252" s="2" t="s">
        <v>914</v>
      </c>
      <c r="I252" s="2" t="s">
        <v>915</v>
      </c>
      <c r="J252" s="5" t="s">
        <v>1196</v>
      </c>
      <c r="K252" s="5">
        <v>3878</v>
      </c>
      <c r="L252" s="5">
        <v>2236</v>
      </c>
      <c r="M252" s="5" t="s">
        <v>918</v>
      </c>
      <c r="N252" s="18">
        <f>_xlfn.IFNA(HLOOKUP(C252,'Year of Experience'!$A$4:$I$6,3,0),"No Data")</f>
        <v>10</v>
      </c>
      <c r="O252" s="5">
        <f t="shared" si="6"/>
        <v>2236</v>
      </c>
      <c r="P252" s="5">
        <f t="shared" si="7"/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</row>
    <row r="253" spans="1:22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2" t="s">
        <v>999</v>
      </c>
      <c r="H253" s="2" t="s">
        <v>903</v>
      </c>
      <c r="I253" s="2" t="s">
        <v>904</v>
      </c>
      <c r="J253" s="5" t="s">
        <v>1165</v>
      </c>
      <c r="K253" s="5">
        <v>3644</v>
      </c>
      <c r="L253" s="5">
        <v>1954</v>
      </c>
      <c r="M253" s="5" t="s">
        <v>920</v>
      </c>
      <c r="N253" s="18">
        <f>_xlfn.IFNA(HLOOKUP(C253,'Year of Experience'!$A$4:$I$6,3,0),"No Data")</f>
        <v>8</v>
      </c>
      <c r="O253" s="5">
        <f t="shared" si="6"/>
        <v>46896</v>
      </c>
      <c r="P253" s="5">
        <f t="shared" si="7"/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</row>
    <row r="254" spans="1:22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2" t="s">
        <v>1562</v>
      </c>
      <c r="H254" s="2" t="s">
        <v>864</v>
      </c>
      <c r="I254" s="2" t="s">
        <v>866</v>
      </c>
      <c r="J254" s="5" t="s">
        <v>1222</v>
      </c>
      <c r="K254" s="5">
        <v>3508</v>
      </c>
      <c r="L254" s="5">
        <v>1212</v>
      </c>
      <c r="M254" s="5" t="s">
        <v>918</v>
      </c>
      <c r="N254" s="18">
        <f>_xlfn.IFNA(HLOOKUP(C254,'Year of Experience'!$A$4:$I$6,3,0),"No Data")</f>
        <v>8</v>
      </c>
      <c r="O254" s="5">
        <f t="shared" si="6"/>
        <v>1212</v>
      </c>
      <c r="P254" s="5">
        <f t="shared" si="7"/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</row>
    <row r="255" spans="1:22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2" t="s">
        <v>1001</v>
      </c>
      <c r="H255" s="2" t="s">
        <v>910</v>
      </c>
      <c r="I255" s="2" t="s">
        <v>912</v>
      </c>
      <c r="J255" s="5" t="s">
        <v>1176</v>
      </c>
      <c r="K255" s="5">
        <v>4220</v>
      </c>
      <c r="L255" s="5">
        <v>1493</v>
      </c>
      <c r="M255" s="5" t="s">
        <v>918</v>
      </c>
      <c r="N255" s="18">
        <f>_xlfn.IFNA(HLOOKUP(C255,'Year of Experience'!$A$4:$I$6,3,0),"No Data")</f>
        <v>4</v>
      </c>
      <c r="O255" s="5">
        <f t="shared" si="6"/>
        <v>1493</v>
      </c>
      <c r="P255" s="5">
        <f t="shared" si="7"/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</row>
    <row r="256" spans="1:22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2" t="s">
        <v>1000</v>
      </c>
      <c r="H256" s="2" t="s">
        <v>906</v>
      </c>
      <c r="I256" s="2" t="s">
        <v>908</v>
      </c>
      <c r="J256" s="5" t="s">
        <v>1211</v>
      </c>
      <c r="K256" s="5">
        <v>4050</v>
      </c>
      <c r="L256" s="5">
        <v>1241</v>
      </c>
      <c r="M256" s="5" t="s">
        <v>918</v>
      </c>
      <c r="N256" s="18" t="str">
        <f>_xlfn.IFNA(HLOOKUP(C256,'Year of Experience'!$A$4:$I$6,3,0),"No Data")</f>
        <v>No Data</v>
      </c>
      <c r="O256" s="5">
        <f t="shared" si="6"/>
        <v>1241</v>
      </c>
      <c r="P256" s="5">
        <f t="shared" si="7"/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</row>
    <row r="257" spans="1:22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2" t="s">
        <v>1002</v>
      </c>
      <c r="H257" s="2" t="s">
        <v>914</v>
      </c>
      <c r="I257" s="2" t="s">
        <v>915</v>
      </c>
      <c r="J257" s="5" t="s">
        <v>930</v>
      </c>
      <c r="K257" s="5">
        <v>4724</v>
      </c>
      <c r="L257" s="5">
        <v>2467</v>
      </c>
      <c r="M257" s="5" t="s">
        <v>918</v>
      </c>
      <c r="N257" s="18">
        <f>_xlfn.IFNA(HLOOKUP(C257,'Year of Experience'!$A$4:$I$6,3,0),"No Data")</f>
        <v>8</v>
      </c>
      <c r="O257" s="5">
        <f t="shared" si="6"/>
        <v>2467</v>
      </c>
      <c r="P257" s="5">
        <f t="shared" si="7"/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</row>
    <row r="258" spans="1:22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2" t="s">
        <v>1562</v>
      </c>
      <c r="H258" s="2" t="s">
        <v>864</v>
      </c>
      <c r="I258" s="2" t="s">
        <v>866</v>
      </c>
      <c r="J258" s="5" t="s">
        <v>1223</v>
      </c>
      <c r="K258" s="5">
        <v>4172</v>
      </c>
      <c r="L258" s="5">
        <v>1415</v>
      </c>
      <c r="M258" s="5" t="s">
        <v>918</v>
      </c>
      <c r="N258" s="18">
        <f>_xlfn.IFNA(HLOOKUP(C258,'Year of Experience'!$A$4:$I$6,3,0),"No Data")</f>
        <v>6</v>
      </c>
      <c r="O258" s="5">
        <f t="shared" si="6"/>
        <v>2830</v>
      </c>
      <c r="P258" s="5">
        <f t="shared" si="7"/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</row>
    <row r="259" spans="1:22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2" t="s">
        <v>995</v>
      </c>
      <c r="H259" s="2" t="s">
        <v>889</v>
      </c>
      <c r="I259" s="2" t="s">
        <v>890</v>
      </c>
      <c r="J259" s="5" t="s">
        <v>952</v>
      </c>
      <c r="K259" s="5">
        <v>2529</v>
      </c>
      <c r="L259" s="5">
        <v>1630</v>
      </c>
      <c r="M259" s="5" t="s">
        <v>918</v>
      </c>
      <c r="N259" s="18">
        <f>_xlfn.IFNA(HLOOKUP(C259,'Year of Experience'!$A$4:$I$6,3,0),"No Data")</f>
        <v>6</v>
      </c>
      <c r="O259" s="5">
        <f t="shared" ref="O259:O322" si="8">L259*F259</f>
        <v>3260</v>
      </c>
      <c r="P259" s="5">
        <f t="shared" ref="P259:P322" si="9">K259*F259</f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</row>
    <row r="260" spans="1:22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2" t="s">
        <v>1561</v>
      </c>
      <c r="H260" s="2" t="s">
        <v>882</v>
      </c>
      <c r="I260" s="2" t="s">
        <v>884</v>
      </c>
      <c r="J260" s="5" t="s">
        <v>968</v>
      </c>
      <c r="K260" s="5">
        <v>3491</v>
      </c>
      <c r="L260" s="5">
        <v>1257</v>
      </c>
      <c r="M260" s="5" t="s">
        <v>923</v>
      </c>
      <c r="N260" s="18">
        <f>_xlfn.IFNA(HLOOKUP(C260,'Year of Experience'!$A$4:$I$6,3,0),"No Data")</f>
        <v>4</v>
      </c>
      <c r="O260" s="5">
        <f t="shared" si="8"/>
        <v>1257</v>
      </c>
      <c r="P260" s="5">
        <f t="shared" si="9"/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</row>
    <row r="261" spans="1:22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2" t="s">
        <v>996</v>
      </c>
      <c r="H261" s="2" t="s">
        <v>892</v>
      </c>
      <c r="I261" s="2" t="s">
        <v>894</v>
      </c>
      <c r="J261" s="5" t="s">
        <v>1066</v>
      </c>
      <c r="K261" s="5">
        <v>4220</v>
      </c>
      <c r="L261" s="5">
        <v>1635</v>
      </c>
      <c r="M261" s="5" t="s">
        <v>918</v>
      </c>
      <c r="N261" s="18">
        <f>_xlfn.IFNA(HLOOKUP(C261,'Year of Experience'!$A$4:$I$6,3,0),"No Data")</f>
        <v>5</v>
      </c>
      <c r="O261" s="5">
        <f t="shared" si="8"/>
        <v>3270</v>
      </c>
      <c r="P261" s="5">
        <f t="shared" si="9"/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</row>
    <row r="262" spans="1:22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2" t="s">
        <v>996</v>
      </c>
      <c r="H262" s="2" t="s">
        <v>892</v>
      </c>
      <c r="I262" s="2" t="s">
        <v>894</v>
      </c>
      <c r="J262" s="5" t="s">
        <v>1006</v>
      </c>
      <c r="K262" s="5">
        <v>3377</v>
      </c>
      <c r="L262" s="5">
        <v>2112</v>
      </c>
      <c r="M262" s="5" t="s">
        <v>923</v>
      </c>
      <c r="N262" s="18">
        <f>_xlfn.IFNA(HLOOKUP(C262,'Year of Experience'!$A$4:$I$6,3,0),"No Data")</f>
        <v>4</v>
      </c>
      <c r="O262" s="5">
        <f t="shared" si="8"/>
        <v>6336</v>
      </c>
      <c r="P262" s="5">
        <f t="shared" si="9"/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</row>
    <row r="263" spans="1:22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2" t="s">
        <v>1561</v>
      </c>
      <c r="H263" s="2" t="s">
        <v>882</v>
      </c>
      <c r="I263" s="2" t="s">
        <v>884</v>
      </c>
      <c r="J263" s="5" t="s">
        <v>1189</v>
      </c>
      <c r="K263" s="5">
        <v>4476</v>
      </c>
      <c r="L263" s="5">
        <v>2494</v>
      </c>
      <c r="M263" s="5" t="s">
        <v>918</v>
      </c>
      <c r="N263" s="18">
        <f>_xlfn.IFNA(HLOOKUP(C263,'Year of Experience'!$A$4:$I$6,3,0),"No Data")</f>
        <v>4</v>
      </c>
      <c r="O263" s="5">
        <f t="shared" si="8"/>
        <v>2494</v>
      </c>
      <c r="P263" s="5">
        <f t="shared" si="9"/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</row>
    <row r="264" spans="1:22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2" t="s">
        <v>991</v>
      </c>
      <c r="H264" s="2" t="s">
        <v>872</v>
      </c>
      <c r="I264" s="2" t="s">
        <v>874</v>
      </c>
      <c r="J264" s="5" t="s">
        <v>1227</v>
      </c>
      <c r="K264" s="5">
        <v>3056</v>
      </c>
      <c r="L264" s="5">
        <v>1830</v>
      </c>
      <c r="M264" s="5" t="s">
        <v>918</v>
      </c>
      <c r="N264" s="18">
        <f>_xlfn.IFNA(HLOOKUP(C264,'Year of Experience'!$A$4:$I$6,3,0),"No Data")</f>
        <v>6</v>
      </c>
      <c r="O264" s="5">
        <f t="shared" si="8"/>
        <v>1830</v>
      </c>
      <c r="P264" s="5">
        <f t="shared" si="9"/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</row>
    <row r="265" spans="1:22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2" t="s">
        <v>999</v>
      </c>
      <c r="H265" s="2" t="s">
        <v>903</v>
      </c>
      <c r="I265" s="2" t="s">
        <v>904</v>
      </c>
      <c r="J265" s="5" t="s">
        <v>1064</v>
      </c>
      <c r="K265" s="5">
        <v>2645</v>
      </c>
      <c r="L265" s="5">
        <v>1547</v>
      </c>
      <c r="M265" s="5" t="s">
        <v>923</v>
      </c>
      <c r="N265" s="18">
        <f>_xlfn.IFNA(HLOOKUP(C265,'Year of Experience'!$A$4:$I$6,3,0),"No Data")</f>
        <v>3</v>
      </c>
      <c r="O265" s="5">
        <f t="shared" si="8"/>
        <v>3094</v>
      </c>
      <c r="P265" s="5">
        <f t="shared" si="9"/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</row>
    <row r="266" spans="1:22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2" t="s">
        <v>1002</v>
      </c>
      <c r="H266" s="2" t="s">
        <v>914</v>
      </c>
      <c r="I266" s="2" t="s">
        <v>915</v>
      </c>
      <c r="J266" s="5" t="s">
        <v>982</v>
      </c>
      <c r="K266" s="5">
        <v>2803</v>
      </c>
      <c r="L266" s="5">
        <v>1344</v>
      </c>
      <c r="M266" s="5" t="s">
        <v>918</v>
      </c>
      <c r="N266" s="18">
        <f>_xlfn.IFNA(HLOOKUP(C266,'Year of Experience'!$A$4:$I$6,3,0),"No Data")</f>
        <v>6</v>
      </c>
      <c r="O266" s="5">
        <f t="shared" si="8"/>
        <v>2688</v>
      </c>
      <c r="P266" s="5">
        <f t="shared" si="9"/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</row>
    <row r="267" spans="1:22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2" t="s">
        <v>996</v>
      </c>
      <c r="H267" s="2" t="s">
        <v>892</v>
      </c>
      <c r="I267" s="2" t="s">
        <v>894</v>
      </c>
      <c r="J267" s="5" t="s">
        <v>968</v>
      </c>
      <c r="K267" s="5">
        <v>3491</v>
      </c>
      <c r="L267" s="5">
        <v>1257</v>
      </c>
      <c r="M267" s="5" t="s">
        <v>923</v>
      </c>
      <c r="N267" s="18">
        <f>_xlfn.IFNA(HLOOKUP(C267,'Year of Experience'!$A$4:$I$6,3,0),"No Data")</f>
        <v>5</v>
      </c>
      <c r="O267" s="5">
        <f t="shared" si="8"/>
        <v>2514</v>
      </c>
      <c r="P267" s="5">
        <f t="shared" si="9"/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</row>
    <row r="268" spans="1:22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2" t="s">
        <v>995</v>
      </c>
      <c r="H268" s="2" t="s">
        <v>889</v>
      </c>
      <c r="I268" s="2" t="s">
        <v>890</v>
      </c>
      <c r="J268" s="5" t="s">
        <v>936</v>
      </c>
      <c r="K268" s="5">
        <v>4481</v>
      </c>
      <c r="L268" s="5">
        <v>2114</v>
      </c>
      <c r="M268" s="5" t="s">
        <v>918</v>
      </c>
      <c r="N268" s="18">
        <f>_xlfn.IFNA(HLOOKUP(C268,'Year of Experience'!$A$4:$I$6,3,0),"No Data")</f>
        <v>5</v>
      </c>
      <c r="O268" s="5">
        <f t="shared" si="8"/>
        <v>4228</v>
      </c>
      <c r="P268" s="5">
        <f t="shared" si="9"/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</row>
    <row r="269" spans="1:22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2" t="s">
        <v>998</v>
      </c>
      <c r="H269" s="2" t="s">
        <v>899</v>
      </c>
      <c r="I269" s="2" t="s">
        <v>901</v>
      </c>
      <c r="J269" s="5" t="s">
        <v>1196</v>
      </c>
      <c r="K269" s="5">
        <v>3878</v>
      </c>
      <c r="L269" s="5">
        <v>2236</v>
      </c>
      <c r="M269" s="5" t="s">
        <v>918</v>
      </c>
      <c r="N269" s="18">
        <f>_xlfn.IFNA(HLOOKUP(C269,'Year of Experience'!$A$4:$I$6,3,0),"No Data")</f>
        <v>10</v>
      </c>
      <c r="O269" s="5">
        <f t="shared" si="8"/>
        <v>2236</v>
      </c>
      <c r="P269" s="5">
        <f t="shared" si="9"/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</row>
    <row r="270" spans="1:22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2" t="s">
        <v>997</v>
      </c>
      <c r="H270" s="2" t="s">
        <v>896</v>
      </c>
      <c r="I270" s="2" t="s">
        <v>897</v>
      </c>
      <c r="J270" s="5" t="s">
        <v>949</v>
      </c>
      <c r="K270" s="5">
        <v>2553</v>
      </c>
      <c r="L270" s="5">
        <v>1638</v>
      </c>
      <c r="M270" s="5" t="s">
        <v>920</v>
      </c>
      <c r="N270" s="18">
        <f>_xlfn.IFNA(HLOOKUP(C270,'Year of Experience'!$A$4:$I$6,3,0),"No Data")</f>
        <v>4</v>
      </c>
      <c r="O270" s="5">
        <f t="shared" si="8"/>
        <v>3276</v>
      </c>
      <c r="P270" s="5">
        <f t="shared" si="9"/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</row>
    <row r="271" spans="1:22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2" t="s">
        <v>997</v>
      </c>
      <c r="H271" s="2" t="s">
        <v>896</v>
      </c>
      <c r="I271" s="2" t="s">
        <v>897</v>
      </c>
      <c r="J271" s="5" t="s">
        <v>956</v>
      </c>
      <c r="K271" s="5">
        <v>3112</v>
      </c>
      <c r="L271" s="5">
        <v>1766</v>
      </c>
      <c r="M271" s="5" t="s">
        <v>918</v>
      </c>
      <c r="N271" s="18">
        <f>_xlfn.IFNA(HLOOKUP(C271,'Year of Experience'!$A$4:$I$6,3,0),"No Data")</f>
        <v>4</v>
      </c>
      <c r="O271" s="5">
        <f t="shared" si="8"/>
        <v>3532</v>
      </c>
      <c r="P271" s="5">
        <f t="shared" si="9"/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</row>
    <row r="272" spans="1:22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2" t="s">
        <v>1001</v>
      </c>
      <c r="H272" s="2" t="s">
        <v>910</v>
      </c>
      <c r="I272" s="2" t="s">
        <v>912</v>
      </c>
      <c r="J272" s="5" t="s">
        <v>1110</v>
      </c>
      <c r="K272" s="5">
        <v>4224</v>
      </c>
      <c r="L272" s="5">
        <v>2048</v>
      </c>
      <c r="M272" s="5" t="s">
        <v>923</v>
      </c>
      <c r="N272" s="18">
        <f>_xlfn.IFNA(HLOOKUP(C272,'Year of Experience'!$A$4:$I$6,3,0),"No Data")</f>
        <v>4</v>
      </c>
      <c r="O272" s="5">
        <f t="shared" si="8"/>
        <v>4096</v>
      </c>
      <c r="P272" s="5">
        <f t="shared" si="9"/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</row>
    <row r="273" spans="1:22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2" t="s">
        <v>1002</v>
      </c>
      <c r="H273" s="2" t="s">
        <v>914</v>
      </c>
      <c r="I273" s="2" t="s">
        <v>915</v>
      </c>
      <c r="J273" s="5" t="s">
        <v>1076</v>
      </c>
      <c r="K273" s="5">
        <v>2628</v>
      </c>
      <c r="L273" s="5">
        <v>1803</v>
      </c>
      <c r="M273" s="5" t="s">
        <v>918</v>
      </c>
      <c r="N273" s="18">
        <f>_xlfn.IFNA(HLOOKUP(C273,'Year of Experience'!$A$4:$I$6,3,0),"No Data")</f>
        <v>4</v>
      </c>
      <c r="O273" s="5">
        <f t="shared" si="8"/>
        <v>1803</v>
      </c>
      <c r="P273" s="5">
        <f t="shared" si="9"/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</row>
    <row r="274" spans="1:22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2" t="s">
        <v>998</v>
      </c>
      <c r="H274" s="2" t="s">
        <v>899</v>
      </c>
      <c r="I274" s="2" t="s">
        <v>901</v>
      </c>
      <c r="J274" s="5" t="s">
        <v>1060</v>
      </c>
      <c r="K274" s="5">
        <v>3039</v>
      </c>
      <c r="L274" s="5">
        <v>2426</v>
      </c>
      <c r="M274" s="5" t="s">
        <v>925</v>
      </c>
      <c r="N274" s="18">
        <f>_xlfn.IFNA(HLOOKUP(C274,'Year of Experience'!$A$4:$I$6,3,0),"No Data")</f>
        <v>6</v>
      </c>
      <c r="O274" s="5">
        <f t="shared" si="8"/>
        <v>2426</v>
      </c>
      <c r="P274" s="5">
        <f t="shared" si="9"/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</row>
    <row r="275" spans="1:22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2" t="s">
        <v>997</v>
      </c>
      <c r="H275" s="2" t="s">
        <v>896</v>
      </c>
      <c r="I275" s="2" t="s">
        <v>897</v>
      </c>
      <c r="J275" s="5" t="s">
        <v>1134</v>
      </c>
      <c r="K275" s="5">
        <v>4342</v>
      </c>
      <c r="L275" s="5">
        <v>1689</v>
      </c>
      <c r="M275" s="5" t="s">
        <v>925</v>
      </c>
      <c r="N275" s="18">
        <f>_xlfn.IFNA(HLOOKUP(C275,'Year of Experience'!$A$4:$I$6,3,0),"No Data")</f>
        <v>4</v>
      </c>
      <c r="O275" s="5">
        <f t="shared" si="8"/>
        <v>1689</v>
      </c>
      <c r="P275" s="5">
        <f t="shared" si="9"/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</row>
    <row r="276" spans="1:22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2" t="s">
        <v>995</v>
      </c>
      <c r="H276" s="2" t="s">
        <v>889</v>
      </c>
      <c r="I276" s="2" t="s">
        <v>890</v>
      </c>
      <c r="J276" s="5" t="s">
        <v>1033</v>
      </c>
      <c r="K276" s="5">
        <v>3467</v>
      </c>
      <c r="L276" s="5">
        <v>1230</v>
      </c>
      <c r="M276" s="5" t="s">
        <v>925</v>
      </c>
      <c r="N276" s="18">
        <f>_xlfn.IFNA(HLOOKUP(C276,'Year of Experience'!$A$4:$I$6,3,0),"No Data")</f>
        <v>5</v>
      </c>
      <c r="O276" s="5">
        <f t="shared" si="8"/>
        <v>2460</v>
      </c>
      <c r="P276" s="5">
        <f t="shared" si="9"/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</row>
    <row r="277" spans="1:22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2" t="s">
        <v>1561</v>
      </c>
      <c r="H277" s="2" t="s">
        <v>882</v>
      </c>
      <c r="I277" s="2" t="s">
        <v>884</v>
      </c>
      <c r="J277" s="5" t="s">
        <v>1234</v>
      </c>
      <c r="K277" s="5">
        <v>3626</v>
      </c>
      <c r="L277" s="5">
        <v>1590</v>
      </c>
      <c r="M277" s="5" t="s">
        <v>918</v>
      </c>
      <c r="N277" s="18" t="str">
        <f>_xlfn.IFNA(HLOOKUP(C277,'Year of Experience'!$A$4:$I$6,3,0),"No Data")</f>
        <v>No Data</v>
      </c>
      <c r="O277" s="5">
        <f t="shared" si="8"/>
        <v>1590</v>
      </c>
      <c r="P277" s="5">
        <f t="shared" si="9"/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</row>
    <row r="278" spans="1:22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2" t="s">
        <v>1561</v>
      </c>
      <c r="H278" s="2" t="s">
        <v>882</v>
      </c>
      <c r="I278" s="2" t="s">
        <v>884</v>
      </c>
      <c r="J278" s="5" t="s">
        <v>1150</v>
      </c>
      <c r="K278" s="5">
        <v>4006</v>
      </c>
      <c r="L278" s="5">
        <v>1898</v>
      </c>
      <c r="M278" s="5" t="s">
        <v>918</v>
      </c>
      <c r="N278" s="18">
        <f>_xlfn.IFNA(HLOOKUP(C278,'Year of Experience'!$A$4:$I$6,3,0),"No Data")</f>
        <v>8</v>
      </c>
      <c r="O278" s="5">
        <f t="shared" si="8"/>
        <v>5694</v>
      </c>
      <c r="P278" s="5">
        <f t="shared" si="9"/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</row>
    <row r="279" spans="1:22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2" t="s">
        <v>1562</v>
      </c>
      <c r="H279" s="2" t="s">
        <v>864</v>
      </c>
      <c r="I279" s="2" t="s">
        <v>866</v>
      </c>
      <c r="J279" s="5" t="s">
        <v>1048</v>
      </c>
      <c r="K279" s="5">
        <v>2775</v>
      </c>
      <c r="L279" s="5">
        <v>1847</v>
      </c>
      <c r="M279" s="5" t="s">
        <v>918</v>
      </c>
      <c r="N279" s="18">
        <f>_xlfn.IFNA(HLOOKUP(C279,'Year of Experience'!$A$4:$I$6,3,0),"No Data")</f>
        <v>10</v>
      </c>
      <c r="O279" s="5">
        <f t="shared" si="8"/>
        <v>3694</v>
      </c>
      <c r="P279" s="5">
        <f t="shared" si="9"/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</row>
    <row r="280" spans="1:22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2" t="s">
        <v>994</v>
      </c>
      <c r="H280" s="2" t="s">
        <v>886</v>
      </c>
      <c r="I280" s="2" t="s">
        <v>887</v>
      </c>
      <c r="J280" s="5" t="s">
        <v>946</v>
      </c>
      <c r="K280" s="5">
        <v>2921</v>
      </c>
      <c r="L280" s="5">
        <v>1786</v>
      </c>
      <c r="M280" s="5" t="s">
        <v>920</v>
      </c>
      <c r="N280" s="18" t="str">
        <f>_xlfn.IFNA(HLOOKUP(C280,'Year of Experience'!$A$4:$I$6,3,0),"No Data")</f>
        <v>No Data</v>
      </c>
      <c r="O280" s="5">
        <f t="shared" si="8"/>
        <v>3572</v>
      </c>
      <c r="P280" s="5">
        <f t="shared" si="9"/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</row>
    <row r="281" spans="1:22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2" t="s">
        <v>999</v>
      </c>
      <c r="H281" s="2" t="s">
        <v>903</v>
      </c>
      <c r="I281" s="2" t="s">
        <v>904</v>
      </c>
      <c r="J281" s="5" t="s">
        <v>1005</v>
      </c>
      <c r="K281" s="5">
        <v>3408</v>
      </c>
      <c r="L281" s="5">
        <v>2467</v>
      </c>
      <c r="M281" s="5" t="s">
        <v>918</v>
      </c>
      <c r="N281" s="18">
        <f>_xlfn.IFNA(HLOOKUP(C281,'Year of Experience'!$A$4:$I$6,3,0),"No Data")</f>
        <v>8</v>
      </c>
      <c r="O281" s="5">
        <f t="shared" si="8"/>
        <v>7401</v>
      </c>
      <c r="P281" s="5">
        <f t="shared" si="9"/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</row>
    <row r="282" spans="1:22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2" t="s">
        <v>991</v>
      </c>
      <c r="H282" s="2" t="s">
        <v>872</v>
      </c>
      <c r="I282" s="2" t="s">
        <v>874</v>
      </c>
      <c r="J282" s="5" t="s">
        <v>1173</v>
      </c>
      <c r="K282" s="5">
        <v>4120</v>
      </c>
      <c r="L282" s="5">
        <v>1841</v>
      </c>
      <c r="M282" s="5" t="s">
        <v>918</v>
      </c>
      <c r="N282" s="18">
        <f>_xlfn.IFNA(HLOOKUP(C282,'Year of Experience'!$A$4:$I$6,3,0),"No Data")</f>
        <v>8</v>
      </c>
      <c r="O282" s="5">
        <f t="shared" si="8"/>
        <v>1841</v>
      </c>
      <c r="P282" s="5">
        <f t="shared" si="9"/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</row>
    <row r="283" spans="1:22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2" t="s">
        <v>1000</v>
      </c>
      <c r="H283" s="2" t="s">
        <v>906</v>
      </c>
      <c r="I283" s="2" t="s">
        <v>908</v>
      </c>
      <c r="J283" s="5" t="s">
        <v>1236</v>
      </c>
      <c r="K283" s="5">
        <v>2580</v>
      </c>
      <c r="L283" s="5">
        <v>1518</v>
      </c>
      <c r="M283" s="5" t="s">
        <v>918</v>
      </c>
      <c r="N283" s="18">
        <f>_xlfn.IFNA(HLOOKUP(C283,'Year of Experience'!$A$4:$I$6,3,0),"No Data")</f>
        <v>5</v>
      </c>
      <c r="O283" s="5">
        <f t="shared" si="8"/>
        <v>1518</v>
      </c>
      <c r="P283" s="5">
        <f t="shared" si="9"/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</row>
    <row r="284" spans="1:22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2" t="s">
        <v>1561</v>
      </c>
      <c r="H284" s="2" t="s">
        <v>882</v>
      </c>
      <c r="I284" s="2" t="s">
        <v>884</v>
      </c>
      <c r="J284" s="5" t="s">
        <v>1234</v>
      </c>
      <c r="K284" s="5">
        <v>3626</v>
      </c>
      <c r="L284" s="5">
        <v>1590</v>
      </c>
      <c r="M284" s="5" t="s">
        <v>918</v>
      </c>
      <c r="N284" s="18">
        <f>_xlfn.IFNA(HLOOKUP(C284,'Year of Experience'!$A$4:$I$6,3,0),"No Data")</f>
        <v>4</v>
      </c>
      <c r="O284" s="5">
        <f t="shared" si="8"/>
        <v>1590</v>
      </c>
      <c r="P284" s="5">
        <f t="shared" si="9"/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</row>
    <row r="285" spans="1:22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2" t="s">
        <v>996</v>
      </c>
      <c r="H285" s="2" t="s">
        <v>892</v>
      </c>
      <c r="I285" s="2" t="s">
        <v>894</v>
      </c>
      <c r="J285" s="5" t="s">
        <v>1121</v>
      </c>
      <c r="K285" s="5">
        <v>4589</v>
      </c>
      <c r="L285" s="5">
        <v>1478</v>
      </c>
      <c r="M285" s="5" t="s">
        <v>925</v>
      </c>
      <c r="N285" s="18">
        <f>_xlfn.IFNA(HLOOKUP(C285,'Year of Experience'!$A$4:$I$6,3,0),"No Data")</f>
        <v>6</v>
      </c>
      <c r="O285" s="5">
        <f t="shared" si="8"/>
        <v>4434</v>
      </c>
      <c r="P285" s="5">
        <f t="shared" si="9"/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</row>
    <row r="286" spans="1:22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2" t="s">
        <v>991</v>
      </c>
      <c r="H286" s="2" t="s">
        <v>872</v>
      </c>
      <c r="I286" s="2" t="s">
        <v>874</v>
      </c>
      <c r="J286" s="5" t="s">
        <v>1170</v>
      </c>
      <c r="K286" s="5">
        <v>2509</v>
      </c>
      <c r="L286" s="5">
        <v>1452</v>
      </c>
      <c r="M286" s="5" t="s">
        <v>918</v>
      </c>
      <c r="N286" s="18">
        <f>_xlfn.IFNA(HLOOKUP(C286,'Year of Experience'!$A$4:$I$6,3,0),"No Data")</f>
        <v>5</v>
      </c>
      <c r="O286" s="5">
        <f t="shared" si="8"/>
        <v>1452</v>
      </c>
      <c r="P286" s="5">
        <f t="shared" si="9"/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</row>
    <row r="287" spans="1:22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2" t="s">
        <v>994</v>
      </c>
      <c r="H287" s="2" t="s">
        <v>886</v>
      </c>
      <c r="I287" s="2" t="s">
        <v>887</v>
      </c>
      <c r="J287" s="5" t="s">
        <v>1039</v>
      </c>
      <c r="K287" s="5">
        <v>2868</v>
      </c>
      <c r="L287" s="5">
        <v>2479</v>
      </c>
      <c r="M287" s="5" t="s">
        <v>923</v>
      </c>
      <c r="N287" s="18">
        <f>_xlfn.IFNA(HLOOKUP(C287,'Year of Experience'!$A$4:$I$6,3,0),"No Data")</f>
        <v>10</v>
      </c>
      <c r="O287" s="5">
        <f t="shared" si="8"/>
        <v>2479</v>
      </c>
      <c r="P287" s="5">
        <f t="shared" si="9"/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</row>
    <row r="288" spans="1:22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2" t="s">
        <v>991</v>
      </c>
      <c r="H288" s="2" t="s">
        <v>872</v>
      </c>
      <c r="I288" s="2" t="s">
        <v>874</v>
      </c>
      <c r="J288" s="5" t="s">
        <v>1044</v>
      </c>
      <c r="K288" s="5">
        <v>3139</v>
      </c>
      <c r="L288" s="5">
        <v>2147</v>
      </c>
      <c r="M288" s="5" t="s">
        <v>918</v>
      </c>
      <c r="N288" s="18">
        <f>_xlfn.IFNA(HLOOKUP(C288,'Year of Experience'!$A$4:$I$6,3,0),"No Data")</f>
        <v>4</v>
      </c>
      <c r="O288" s="5">
        <f t="shared" si="8"/>
        <v>2147</v>
      </c>
      <c r="P288" s="5">
        <f t="shared" si="9"/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</row>
    <row r="289" spans="1:22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2" t="s">
        <v>992</v>
      </c>
      <c r="H289" s="2" t="s">
        <v>864</v>
      </c>
      <c r="I289" s="2" t="s">
        <v>876</v>
      </c>
      <c r="J289" s="5" t="s">
        <v>979</v>
      </c>
      <c r="K289" s="5">
        <v>3458</v>
      </c>
      <c r="L289" s="5">
        <v>1684</v>
      </c>
      <c r="M289" s="5" t="s">
        <v>925</v>
      </c>
      <c r="N289" s="18">
        <f>_xlfn.IFNA(HLOOKUP(C289,'Year of Experience'!$A$4:$I$6,3,0),"No Data")</f>
        <v>4</v>
      </c>
      <c r="O289" s="5">
        <f t="shared" si="8"/>
        <v>5052</v>
      </c>
      <c r="P289" s="5">
        <f t="shared" si="9"/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</row>
    <row r="290" spans="1:22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2" t="s">
        <v>990</v>
      </c>
      <c r="H290" s="2" t="s">
        <v>868</v>
      </c>
      <c r="I290" s="2" t="s">
        <v>870</v>
      </c>
      <c r="J290" s="5" t="s">
        <v>961</v>
      </c>
      <c r="K290" s="5">
        <v>3282</v>
      </c>
      <c r="L290" s="5">
        <v>1654</v>
      </c>
      <c r="M290" s="5" t="s">
        <v>925</v>
      </c>
      <c r="N290" s="18">
        <f>_xlfn.IFNA(HLOOKUP(C290,'Year of Experience'!$A$4:$I$6,3,0),"No Data")</f>
        <v>4</v>
      </c>
      <c r="O290" s="5">
        <f t="shared" si="8"/>
        <v>3308</v>
      </c>
      <c r="P290" s="5">
        <f t="shared" si="9"/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</row>
    <row r="291" spans="1:22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2" t="s">
        <v>994</v>
      </c>
      <c r="H291" s="2" t="s">
        <v>886</v>
      </c>
      <c r="I291" s="2" t="s">
        <v>887</v>
      </c>
      <c r="J291" s="5" t="s">
        <v>1113</v>
      </c>
      <c r="K291" s="5">
        <v>3055</v>
      </c>
      <c r="L291" s="5">
        <v>2269</v>
      </c>
      <c r="M291" s="5" t="s">
        <v>920</v>
      </c>
      <c r="N291" s="18">
        <f>_xlfn.IFNA(HLOOKUP(C291,'Year of Experience'!$A$4:$I$6,3,0),"No Data")</f>
        <v>8</v>
      </c>
      <c r="O291" s="5">
        <f t="shared" si="8"/>
        <v>2269</v>
      </c>
      <c r="P291" s="5">
        <f t="shared" si="9"/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</row>
    <row r="292" spans="1:22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2" t="s">
        <v>994</v>
      </c>
      <c r="H292" s="2" t="s">
        <v>886</v>
      </c>
      <c r="I292" s="2" t="s">
        <v>887</v>
      </c>
      <c r="J292" s="5" t="s">
        <v>1017</v>
      </c>
      <c r="K292" s="5">
        <v>3566</v>
      </c>
      <c r="L292" s="5">
        <v>2276</v>
      </c>
      <c r="M292" s="5" t="s">
        <v>918</v>
      </c>
      <c r="N292" s="18">
        <f>_xlfn.IFNA(HLOOKUP(C292,'Year of Experience'!$A$4:$I$6,3,0),"No Data")</f>
        <v>4</v>
      </c>
      <c r="O292" s="5">
        <f t="shared" si="8"/>
        <v>2276</v>
      </c>
      <c r="P292" s="5">
        <f t="shared" si="9"/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</row>
    <row r="293" spans="1:22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2" t="s">
        <v>990</v>
      </c>
      <c r="H293" s="2" t="s">
        <v>868</v>
      </c>
      <c r="I293" s="2" t="s">
        <v>870</v>
      </c>
      <c r="J293" s="5" t="s">
        <v>1192</v>
      </c>
      <c r="K293" s="5">
        <v>4599</v>
      </c>
      <c r="L293" s="5">
        <v>1332</v>
      </c>
      <c r="M293" s="5" t="s">
        <v>920</v>
      </c>
      <c r="N293" s="18">
        <f>_xlfn.IFNA(HLOOKUP(C293,'Year of Experience'!$A$4:$I$6,3,0),"No Data")</f>
        <v>5</v>
      </c>
      <c r="O293" s="5">
        <f t="shared" si="8"/>
        <v>1332</v>
      </c>
      <c r="P293" s="5">
        <f t="shared" si="9"/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</row>
    <row r="294" spans="1:22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2" t="s">
        <v>1562</v>
      </c>
      <c r="H294" s="2" t="s">
        <v>864</v>
      </c>
      <c r="I294" s="2" t="s">
        <v>866</v>
      </c>
      <c r="J294" s="5" t="s">
        <v>1175</v>
      </c>
      <c r="K294" s="5">
        <v>3590</v>
      </c>
      <c r="L294" s="5">
        <v>1866</v>
      </c>
      <c r="M294" s="5" t="s">
        <v>925</v>
      </c>
      <c r="N294" s="18">
        <f>_xlfn.IFNA(HLOOKUP(C294,'Year of Experience'!$A$4:$I$6,3,0),"No Data")</f>
        <v>3</v>
      </c>
      <c r="O294" s="5">
        <f t="shared" si="8"/>
        <v>5598</v>
      </c>
      <c r="P294" s="5">
        <f t="shared" si="9"/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</row>
    <row r="295" spans="1:22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2" t="s">
        <v>993</v>
      </c>
      <c r="H295" s="2" t="s">
        <v>878</v>
      </c>
      <c r="I295" s="2" t="s">
        <v>880</v>
      </c>
      <c r="J295" s="5" t="s">
        <v>943</v>
      </c>
      <c r="K295" s="5">
        <v>4834</v>
      </c>
      <c r="L295" s="5">
        <v>1501</v>
      </c>
      <c r="M295" s="5" t="s">
        <v>925</v>
      </c>
      <c r="N295" s="18">
        <f>_xlfn.IFNA(HLOOKUP(C295,'Year of Experience'!$A$4:$I$6,3,0),"No Data")</f>
        <v>10</v>
      </c>
      <c r="O295" s="5">
        <f t="shared" si="8"/>
        <v>3002</v>
      </c>
      <c r="P295" s="5">
        <f t="shared" si="9"/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</row>
    <row r="296" spans="1:22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2" t="s">
        <v>990</v>
      </c>
      <c r="H296" s="2" t="s">
        <v>868</v>
      </c>
      <c r="I296" s="2" t="s">
        <v>870</v>
      </c>
      <c r="J296" s="5" t="s">
        <v>1236</v>
      </c>
      <c r="K296" s="5">
        <v>2580</v>
      </c>
      <c r="L296" s="5">
        <v>1518</v>
      </c>
      <c r="M296" s="5" t="s">
        <v>918</v>
      </c>
      <c r="N296" s="18">
        <f>_xlfn.IFNA(HLOOKUP(C296,'Year of Experience'!$A$4:$I$6,3,0),"No Data")</f>
        <v>3</v>
      </c>
      <c r="O296" s="5">
        <f t="shared" si="8"/>
        <v>1518</v>
      </c>
      <c r="P296" s="5">
        <f t="shared" si="9"/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</row>
    <row r="297" spans="1:22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2" t="s">
        <v>995</v>
      </c>
      <c r="H297" s="2" t="s">
        <v>889</v>
      </c>
      <c r="I297" s="2" t="s">
        <v>890</v>
      </c>
      <c r="J297" s="5" t="s">
        <v>986</v>
      </c>
      <c r="K297" s="5">
        <v>3253</v>
      </c>
      <c r="L297" s="5">
        <v>2137</v>
      </c>
      <c r="M297" s="5" t="s">
        <v>923</v>
      </c>
      <c r="N297" s="18">
        <f>_xlfn.IFNA(HLOOKUP(C297,'Year of Experience'!$A$4:$I$6,3,0),"No Data")</f>
        <v>10</v>
      </c>
      <c r="O297" s="5">
        <f t="shared" si="8"/>
        <v>4274</v>
      </c>
      <c r="P297" s="5">
        <f t="shared" si="9"/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</row>
    <row r="298" spans="1:22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2" t="s">
        <v>996</v>
      </c>
      <c r="H298" s="2" t="s">
        <v>892</v>
      </c>
      <c r="I298" s="2" t="s">
        <v>894</v>
      </c>
      <c r="J298" s="5" t="s">
        <v>1126</v>
      </c>
      <c r="K298" s="5">
        <v>3504</v>
      </c>
      <c r="L298" s="5">
        <v>2309</v>
      </c>
      <c r="M298" s="5" t="s">
        <v>918</v>
      </c>
      <c r="N298" s="18">
        <f>_xlfn.IFNA(HLOOKUP(C298,'Year of Experience'!$A$4:$I$6,3,0),"No Data")</f>
        <v>6</v>
      </c>
      <c r="O298" s="5">
        <f t="shared" si="8"/>
        <v>4618</v>
      </c>
      <c r="P298" s="5">
        <f t="shared" si="9"/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</row>
    <row r="299" spans="1:22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2" t="s">
        <v>1001</v>
      </c>
      <c r="H299" s="2" t="s">
        <v>910</v>
      </c>
      <c r="I299" s="2" t="s">
        <v>912</v>
      </c>
      <c r="J299" s="5" t="s">
        <v>1185</v>
      </c>
      <c r="K299" s="5">
        <v>3245</v>
      </c>
      <c r="L299" s="5">
        <v>1964</v>
      </c>
      <c r="M299" s="5" t="s">
        <v>918</v>
      </c>
      <c r="N299" s="18">
        <f>_xlfn.IFNA(HLOOKUP(C299,'Year of Experience'!$A$4:$I$6,3,0),"No Data")</f>
        <v>10</v>
      </c>
      <c r="O299" s="5">
        <f t="shared" si="8"/>
        <v>1964</v>
      </c>
      <c r="P299" s="5">
        <f t="shared" si="9"/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</row>
    <row r="300" spans="1:22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2" t="s">
        <v>1002</v>
      </c>
      <c r="H300" s="2" t="s">
        <v>914</v>
      </c>
      <c r="I300" s="2" t="s">
        <v>915</v>
      </c>
      <c r="J300" s="5" t="s">
        <v>1023</v>
      </c>
      <c r="K300" s="5">
        <v>3569</v>
      </c>
      <c r="L300" s="5">
        <v>2320</v>
      </c>
      <c r="M300" s="5" t="s">
        <v>923</v>
      </c>
      <c r="N300" s="18">
        <f>_xlfn.IFNA(HLOOKUP(C300,'Year of Experience'!$A$4:$I$6,3,0),"No Data")</f>
        <v>4</v>
      </c>
      <c r="O300" s="5">
        <f t="shared" si="8"/>
        <v>6960</v>
      </c>
      <c r="P300" s="5">
        <f t="shared" si="9"/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</row>
    <row r="301" spans="1:22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2" t="s">
        <v>1001</v>
      </c>
      <c r="H301" s="2" t="s">
        <v>910</v>
      </c>
      <c r="I301" s="2" t="s">
        <v>912</v>
      </c>
      <c r="J301" s="5" t="s">
        <v>1131</v>
      </c>
      <c r="K301" s="5">
        <v>2996</v>
      </c>
      <c r="L301" s="5">
        <v>1641</v>
      </c>
      <c r="M301" s="5" t="s">
        <v>918</v>
      </c>
      <c r="N301" s="18">
        <f>_xlfn.IFNA(HLOOKUP(C301,'Year of Experience'!$A$4:$I$6,3,0),"No Data")</f>
        <v>6</v>
      </c>
      <c r="O301" s="5">
        <f t="shared" si="8"/>
        <v>1641</v>
      </c>
      <c r="P301" s="5">
        <f t="shared" si="9"/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</row>
    <row r="302" spans="1:22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2" t="s">
        <v>999</v>
      </c>
      <c r="H302" s="2" t="s">
        <v>903</v>
      </c>
      <c r="I302" s="2" t="s">
        <v>904</v>
      </c>
      <c r="J302" s="5" t="s">
        <v>953</v>
      </c>
      <c r="K302" s="5">
        <v>3048</v>
      </c>
      <c r="L302" s="5">
        <v>1616</v>
      </c>
      <c r="M302" s="5" t="s">
        <v>925</v>
      </c>
      <c r="N302" s="18">
        <f>_xlfn.IFNA(HLOOKUP(C302,'Year of Experience'!$A$4:$I$6,3,0),"No Data")</f>
        <v>4</v>
      </c>
      <c r="O302" s="5">
        <f t="shared" si="8"/>
        <v>1616</v>
      </c>
      <c r="P302" s="5">
        <f t="shared" si="9"/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</row>
    <row r="303" spans="1:22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2" t="s">
        <v>993</v>
      </c>
      <c r="H303" s="2" t="s">
        <v>878</v>
      </c>
      <c r="I303" s="2" t="s">
        <v>880</v>
      </c>
      <c r="J303" s="5" t="s">
        <v>1147</v>
      </c>
      <c r="K303" s="5">
        <v>4901</v>
      </c>
      <c r="L303" s="5">
        <v>1789</v>
      </c>
      <c r="M303" s="5" t="s">
        <v>918</v>
      </c>
      <c r="N303" s="18">
        <f>_xlfn.IFNA(HLOOKUP(C303,'Year of Experience'!$A$4:$I$6,3,0),"No Data")</f>
        <v>5</v>
      </c>
      <c r="O303" s="5">
        <f t="shared" si="8"/>
        <v>1789</v>
      </c>
      <c r="P303" s="5">
        <f t="shared" si="9"/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</row>
    <row r="304" spans="1:22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2" t="s">
        <v>1001</v>
      </c>
      <c r="H304" s="2" t="s">
        <v>910</v>
      </c>
      <c r="I304" s="2" t="s">
        <v>912</v>
      </c>
      <c r="J304" s="5" t="s">
        <v>1074</v>
      </c>
      <c r="K304" s="5">
        <v>2923</v>
      </c>
      <c r="L304" s="5">
        <v>2480</v>
      </c>
      <c r="M304" s="5" t="s">
        <v>923</v>
      </c>
      <c r="N304" s="18">
        <f>_xlfn.IFNA(HLOOKUP(C304,'Year of Experience'!$A$4:$I$6,3,0),"No Data")</f>
        <v>3</v>
      </c>
      <c r="O304" s="5">
        <f t="shared" si="8"/>
        <v>2480</v>
      </c>
      <c r="P304" s="5">
        <f t="shared" si="9"/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</row>
    <row r="305" spans="1:22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2" t="s">
        <v>997</v>
      </c>
      <c r="H305" s="2" t="s">
        <v>896</v>
      </c>
      <c r="I305" s="2" t="s">
        <v>897</v>
      </c>
      <c r="J305" s="5" t="s">
        <v>1197</v>
      </c>
      <c r="K305" s="5">
        <v>3686</v>
      </c>
      <c r="L305" s="5">
        <v>2401</v>
      </c>
      <c r="M305" s="5" t="s">
        <v>925</v>
      </c>
      <c r="N305" s="18">
        <f>_xlfn.IFNA(HLOOKUP(C305,'Year of Experience'!$A$4:$I$6,3,0),"No Data")</f>
        <v>6</v>
      </c>
      <c r="O305" s="5">
        <f t="shared" si="8"/>
        <v>2401</v>
      </c>
      <c r="P305" s="5">
        <f t="shared" si="9"/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</row>
    <row r="306" spans="1:22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2" t="s">
        <v>993</v>
      </c>
      <c r="H306" s="2" t="s">
        <v>878</v>
      </c>
      <c r="I306" s="2" t="s">
        <v>880</v>
      </c>
      <c r="J306" s="5" t="s">
        <v>1068</v>
      </c>
      <c r="K306" s="5">
        <v>3646</v>
      </c>
      <c r="L306" s="5">
        <v>1603</v>
      </c>
      <c r="M306" s="5" t="s">
        <v>925</v>
      </c>
      <c r="N306" s="18">
        <f>_xlfn.IFNA(HLOOKUP(C306,'Year of Experience'!$A$4:$I$6,3,0),"No Data")</f>
        <v>4</v>
      </c>
      <c r="O306" s="5">
        <f t="shared" si="8"/>
        <v>3206</v>
      </c>
      <c r="P306" s="5">
        <f t="shared" si="9"/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</row>
    <row r="307" spans="1:22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2" t="s">
        <v>1561</v>
      </c>
      <c r="H307" s="2" t="s">
        <v>882</v>
      </c>
      <c r="I307" s="2" t="s">
        <v>884</v>
      </c>
      <c r="J307" s="5" t="s">
        <v>944</v>
      </c>
      <c r="K307" s="5">
        <v>4891</v>
      </c>
      <c r="L307" s="5">
        <v>1745</v>
      </c>
      <c r="M307" s="5" t="s">
        <v>925</v>
      </c>
      <c r="N307" s="18">
        <f>_xlfn.IFNA(HLOOKUP(C307,'Year of Experience'!$A$4:$I$6,3,0),"No Data")</f>
        <v>10</v>
      </c>
      <c r="O307" s="5">
        <f t="shared" si="8"/>
        <v>5235</v>
      </c>
      <c r="P307" s="5">
        <f t="shared" si="9"/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</row>
    <row r="308" spans="1:22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2" t="s">
        <v>1000</v>
      </c>
      <c r="H308" s="2" t="s">
        <v>906</v>
      </c>
      <c r="I308" s="2" t="s">
        <v>908</v>
      </c>
      <c r="J308" s="5" t="s">
        <v>1111</v>
      </c>
      <c r="K308" s="5">
        <v>2535</v>
      </c>
      <c r="L308" s="5">
        <v>1841</v>
      </c>
      <c r="M308" s="5" t="s">
        <v>918</v>
      </c>
      <c r="N308" s="18">
        <f>_xlfn.IFNA(HLOOKUP(C308,'Year of Experience'!$A$4:$I$6,3,0),"No Data")</f>
        <v>5</v>
      </c>
      <c r="O308" s="5">
        <f t="shared" si="8"/>
        <v>1841</v>
      </c>
      <c r="P308" s="5">
        <f t="shared" si="9"/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</row>
    <row r="309" spans="1:22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2" t="s">
        <v>994</v>
      </c>
      <c r="H309" s="2" t="s">
        <v>886</v>
      </c>
      <c r="I309" s="2" t="s">
        <v>887</v>
      </c>
      <c r="J309" s="5" t="s">
        <v>930</v>
      </c>
      <c r="K309" s="5">
        <v>4724</v>
      </c>
      <c r="L309" s="5">
        <v>2467</v>
      </c>
      <c r="M309" s="5" t="s">
        <v>918</v>
      </c>
      <c r="N309" s="18">
        <f>_xlfn.IFNA(HLOOKUP(C309,'Year of Experience'!$A$4:$I$6,3,0),"No Data")</f>
        <v>10</v>
      </c>
      <c r="O309" s="5">
        <f t="shared" si="8"/>
        <v>2467</v>
      </c>
      <c r="P309" s="5">
        <f t="shared" si="9"/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</row>
    <row r="310" spans="1:22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2" t="s">
        <v>1562</v>
      </c>
      <c r="H310" s="2" t="s">
        <v>864</v>
      </c>
      <c r="I310" s="2" t="s">
        <v>866</v>
      </c>
      <c r="J310" s="5" t="s">
        <v>1147</v>
      </c>
      <c r="K310" s="5">
        <v>4901</v>
      </c>
      <c r="L310" s="5">
        <v>1789</v>
      </c>
      <c r="M310" s="5" t="s">
        <v>918</v>
      </c>
      <c r="N310" s="18">
        <f>_xlfn.IFNA(HLOOKUP(C310,'Year of Experience'!$A$4:$I$6,3,0),"No Data")</f>
        <v>8</v>
      </c>
      <c r="O310" s="5">
        <f t="shared" si="8"/>
        <v>1789</v>
      </c>
      <c r="P310" s="5">
        <f t="shared" si="9"/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</row>
    <row r="311" spans="1:22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2" t="s">
        <v>993</v>
      </c>
      <c r="H311" s="2" t="s">
        <v>878</v>
      </c>
      <c r="I311" s="2" t="s">
        <v>880</v>
      </c>
      <c r="J311" s="5" t="s">
        <v>1205</v>
      </c>
      <c r="K311" s="5">
        <v>2958</v>
      </c>
      <c r="L311" s="5">
        <v>1678</v>
      </c>
      <c r="M311" s="5" t="s">
        <v>925</v>
      </c>
      <c r="N311" s="18">
        <f>_xlfn.IFNA(HLOOKUP(C311,'Year of Experience'!$A$4:$I$6,3,0),"No Data")</f>
        <v>4</v>
      </c>
      <c r="O311" s="5">
        <f t="shared" si="8"/>
        <v>3356</v>
      </c>
      <c r="P311" s="5">
        <f t="shared" si="9"/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</row>
    <row r="312" spans="1:22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2" t="s">
        <v>1002</v>
      </c>
      <c r="H312" s="2" t="s">
        <v>914</v>
      </c>
      <c r="I312" s="2" t="s">
        <v>915</v>
      </c>
      <c r="J312" s="5" t="s">
        <v>1232</v>
      </c>
      <c r="K312" s="5">
        <v>3514</v>
      </c>
      <c r="L312" s="5">
        <v>1257</v>
      </c>
      <c r="M312" s="5" t="s">
        <v>918</v>
      </c>
      <c r="N312" s="18">
        <f>_xlfn.IFNA(HLOOKUP(C312,'Year of Experience'!$A$4:$I$6,3,0),"No Data")</f>
        <v>8</v>
      </c>
      <c r="O312" s="5">
        <f t="shared" si="8"/>
        <v>2514</v>
      </c>
      <c r="P312" s="5">
        <f t="shared" si="9"/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</row>
    <row r="313" spans="1:22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2" t="s">
        <v>1001</v>
      </c>
      <c r="H313" s="2" t="s">
        <v>910</v>
      </c>
      <c r="I313" s="2" t="s">
        <v>912</v>
      </c>
      <c r="J313" s="5" t="s">
        <v>954</v>
      </c>
      <c r="K313" s="5">
        <v>3060</v>
      </c>
      <c r="L313" s="5">
        <v>1258</v>
      </c>
      <c r="M313" s="5" t="s">
        <v>923</v>
      </c>
      <c r="N313" s="18" t="str">
        <f>_xlfn.IFNA(HLOOKUP(C313,'Year of Experience'!$A$4:$I$6,3,0),"No Data")</f>
        <v>No Data</v>
      </c>
      <c r="O313" s="5">
        <f t="shared" si="8"/>
        <v>2516</v>
      </c>
      <c r="P313" s="5">
        <f t="shared" si="9"/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</row>
    <row r="314" spans="1:22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2" t="s">
        <v>995</v>
      </c>
      <c r="H314" s="2" t="s">
        <v>889</v>
      </c>
      <c r="I314" s="2" t="s">
        <v>890</v>
      </c>
      <c r="J314" s="5" t="s">
        <v>1187</v>
      </c>
      <c r="K314" s="5">
        <v>4206</v>
      </c>
      <c r="L314" s="5">
        <v>1201</v>
      </c>
      <c r="M314" s="5" t="s">
        <v>918</v>
      </c>
      <c r="N314" s="18">
        <f>_xlfn.IFNA(HLOOKUP(C314,'Year of Experience'!$A$4:$I$6,3,0),"No Data")</f>
        <v>10</v>
      </c>
      <c r="O314" s="5">
        <f t="shared" si="8"/>
        <v>1201</v>
      </c>
      <c r="P314" s="5">
        <f t="shared" si="9"/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</row>
    <row r="315" spans="1:22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2" t="s">
        <v>1000</v>
      </c>
      <c r="H315" s="2" t="s">
        <v>906</v>
      </c>
      <c r="I315" s="2" t="s">
        <v>908</v>
      </c>
      <c r="J315" s="5" t="s">
        <v>1189</v>
      </c>
      <c r="K315" s="5">
        <v>4476</v>
      </c>
      <c r="L315" s="5">
        <v>2494</v>
      </c>
      <c r="M315" s="5" t="s">
        <v>918</v>
      </c>
      <c r="N315" s="18">
        <f>_xlfn.IFNA(HLOOKUP(C315,'Year of Experience'!$A$4:$I$6,3,0),"No Data")</f>
        <v>5</v>
      </c>
      <c r="O315" s="5">
        <f t="shared" si="8"/>
        <v>2494</v>
      </c>
      <c r="P315" s="5">
        <f t="shared" si="9"/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</row>
    <row r="316" spans="1:22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2" t="s">
        <v>999</v>
      </c>
      <c r="H316" s="2" t="s">
        <v>903</v>
      </c>
      <c r="I316" s="2" t="s">
        <v>904</v>
      </c>
      <c r="J316" s="5" t="s">
        <v>1210</v>
      </c>
      <c r="K316" s="5">
        <v>2659</v>
      </c>
      <c r="L316" s="5">
        <v>2415</v>
      </c>
      <c r="M316" s="5" t="s">
        <v>918</v>
      </c>
      <c r="N316" s="18">
        <f>_xlfn.IFNA(HLOOKUP(C316,'Year of Experience'!$A$4:$I$6,3,0),"No Data")</f>
        <v>5</v>
      </c>
      <c r="O316" s="5">
        <f t="shared" si="8"/>
        <v>7245</v>
      </c>
      <c r="P316" s="5">
        <f t="shared" si="9"/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</row>
    <row r="317" spans="1:22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2" t="s">
        <v>993</v>
      </c>
      <c r="H317" s="2" t="s">
        <v>878</v>
      </c>
      <c r="I317" s="2" t="s">
        <v>880</v>
      </c>
      <c r="J317" s="5" t="s">
        <v>1115</v>
      </c>
      <c r="K317" s="5">
        <v>3295</v>
      </c>
      <c r="L317" s="5">
        <v>1841</v>
      </c>
      <c r="M317" s="5" t="s">
        <v>923</v>
      </c>
      <c r="N317" s="18">
        <f>_xlfn.IFNA(HLOOKUP(C317,'Year of Experience'!$A$4:$I$6,3,0),"No Data")</f>
        <v>10</v>
      </c>
      <c r="O317" s="5">
        <f t="shared" si="8"/>
        <v>1841</v>
      </c>
      <c r="P317" s="5">
        <f t="shared" si="9"/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</row>
    <row r="318" spans="1:22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2" t="s">
        <v>999</v>
      </c>
      <c r="H318" s="2" t="s">
        <v>903</v>
      </c>
      <c r="I318" s="2" t="s">
        <v>904</v>
      </c>
      <c r="J318" s="5" t="s">
        <v>1112</v>
      </c>
      <c r="K318" s="5">
        <v>3759</v>
      </c>
      <c r="L318" s="5">
        <v>2258</v>
      </c>
      <c r="M318" s="5" t="s">
        <v>920</v>
      </c>
      <c r="N318" s="18">
        <f>_xlfn.IFNA(HLOOKUP(C318,'Year of Experience'!$A$4:$I$6,3,0),"No Data")</f>
        <v>3</v>
      </c>
      <c r="O318" s="5">
        <f t="shared" si="8"/>
        <v>2258</v>
      </c>
      <c r="P318" s="5">
        <f t="shared" si="9"/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</row>
    <row r="319" spans="1:22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2" t="s">
        <v>1561</v>
      </c>
      <c r="H319" s="2" t="s">
        <v>882</v>
      </c>
      <c r="I319" s="2" t="s">
        <v>884</v>
      </c>
      <c r="J319" s="5" t="s">
        <v>985</v>
      </c>
      <c r="K319" s="5">
        <v>4163</v>
      </c>
      <c r="L319" s="5">
        <v>1216</v>
      </c>
      <c r="M319" s="5" t="s">
        <v>920</v>
      </c>
      <c r="N319" s="18" t="str">
        <f>_xlfn.IFNA(HLOOKUP(C319,'Year of Experience'!$A$4:$I$6,3,0),"No Data")</f>
        <v>No Data</v>
      </c>
      <c r="O319" s="5">
        <f t="shared" si="8"/>
        <v>1216</v>
      </c>
      <c r="P319" s="5">
        <f t="shared" si="9"/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</row>
    <row r="320" spans="1:22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2" t="s">
        <v>1000</v>
      </c>
      <c r="H320" s="2" t="s">
        <v>906</v>
      </c>
      <c r="I320" s="2" t="s">
        <v>908</v>
      </c>
      <c r="J320" s="5" t="s">
        <v>1152</v>
      </c>
      <c r="K320" s="5">
        <v>4758</v>
      </c>
      <c r="L320" s="5">
        <v>1946</v>
      </c>
      <c r="M320" s="5" t="s">
        <v>918</v>
      </c>
      <c r="N320" s="18">
        <f>_xlfn.IFNA(HLOOKUP(C320,'Year of Experience'!$A$4:$I$6,3,0),"No Data")</f>
        <v>5</v>
      </c>
      <c r="O320" s="5">
        <f t="shared" si="8"/>
        <v>1946</v>
      </c>
      <c r="P320" s="5">
        <f t="shared" si="9"/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</row>
    <row r="321" spans="1:22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2" t="s">
        <v>993</v>
      </c>
      <c r="H321" s="2" t="s">
        <v>878</v>
      </c>
      <c r="I321" s="2" t="s">
        <v>880</v>
      </c>
      <c r="J321" s="5" t="s">
        <v>1108</v>
      </c>
      <c r="K321" s="5">
        <v>2507</v>
      </c>
      <c r="L321" s="5">
        <v>1380</v>
      </c>
      <c r="M321" s="5" t="s">
        <v>918</v>
      </c>
      <c r="N321" s="18">
        <f>_xlfn.IFNA(HLOOKUP(C321,'Year of Experience'!$A$4:$I$6,3,0),"No Data")</f>
        <v>10</v>
      </c>
      <c r="O321" s="5">
        <f t="shared" si="8"/>
        <v>2760</v>
      </c>
      <c r="P321" s="5">
        <f t="shared" si="9"/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</row>
    <row r="322" spans="1:22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2" t="s">
        <v>991</v>
      </c>
      <c r="H322" s="2" t="s">
        <v>872</v>
      </c>
      <c r="I322" s="2" t="s">
        <v>874</v>
      </c>
      <c r="J322" s="5" t="s">
        <v>1058</v>
      </c>
      <c r="K322" s="5">
        <v>3101</v>
      </c>
      <c r="L322" s="5">
        <v>1524</v>
      </c>
      <c r="M322" s="5" t="s">
        <v>918</v>
      </c>
      <c r="N322" s="18" t="str">
        <f>_xlfn.IFNA(HLOOKUP(C322,'Year of Experience'!$A$4:$I$6,3,0),"No Data")</f>
        <v>No Data</v>
      </c>
      <c r="O322" s="5">
        <f t="shared" si="8"/>
        <v>3048</v>
      </c>
      <c r="P322" s="5">
        <f t="shared" si="9"/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</row>
    <row r="323" spans="1:22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2" t="s">
        <v>997</v>
      </c>
      <c r="H323" s="2" t="s">
        <v>896</v>
      </c>
      <c r="I323" s="2" t="s">
        <v>897</v>
      </c>
      <c r="J323" s="5" t="s">
        <v>1101</v>
      </c>
      <c r="K323" s="5">
        <v>4230</v>
      </c>
      <c r="L323" s="5">
        <v>1812</v>
      </c>
      <c r="M323" s="5" t="s">
        <v>925</v>
      </c>
      <c r="N323" s="18" t="str">
        <f>_xlfn.IFNA(HLOOKUP(C323,'Year of Experience'!$A$4:$I$6,3,0),"No Data")</f>
        <v>No Data</v>
      </c>
      <c r="O323" s="5">
        <f t="shared" ref="O323:O386" si="10">L323*F323</f>
        <v>5436</v>
      </c>
      <c r="P323" s="5">
        <f t="shared" ref="P323:P386" si="11">K323*F323</f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</row>
    <row r="324" spans="1:22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2" t="s">
        <v>1562</v>
      </c>
      <c r="H324" s="2" t="s">
        <v>864</v>
      </c>
      <c r="I324" s="2" t="s">
        <v>866</v>
      </c>
      <c r="J324" s="5" t="s">
        <v>1236</v>
      </c>
      <c r="K324" s="5">
        <v>2580</v>
      </c>
      <c r="L324" s="5">
        <v>1518</v>
      </c>
      <c r="M324" s="5" t="s">
        <v>918</v>
      </c>
      <c r="N324" s="18">
        <f>_xlfn.IFNA(HLOOKUP(C324,'Year of Experience'!$A$4:$I$6,3,0),"No Data")</f>
        <v>6</v>
      </c>
      <c r="O324" s="5">
        <f t="shared" si="10"/>
        <v>1518</v>
      </c>
      <c r="P324" s="5">
        <f t="shared" si="11"/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</row>
    <row r="325" spans="1:22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2" t="s">
        <v>993</v>
      </c>
      <c r="H325" s="2" t="s">
        <v>878</v>
      </c>
      <c r="I325" s="2" t="s">
        <v>880</v>
      </c>
      <c r="J325" s="5" t="s">
        <v>1187</v>
      </c>
      <c r="K325" s="5">
        <v>4206</v>
      </c>
      <c r="L325" s="5">
        <v>1201</v>
      </c>
      <c r="M325" s="5" t="s">
        <v>918</v>
      </c>
      <c r="N325" s="18">
        <f>_xlfn.IFNA(HLOOKUP(C325,'Year of Experience'!$A$4:$I$6,3,0),"No Data")</f>
        <v>10</v>
      </c>
      <c r="O325" s="5">
        <f t="shared" si="10"/>
        <v>1201</v>
      </c>
      <c r="P325" s="5">
        <f t="shared" si="11"/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</row>
    <row r="326" spans="1:22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2" t="s">
        <v>992</v>
      </c>
      <c r="H326" s="2" t="s">
        <v>864</v>
      </c>
      <c r="I326" s="2" t="s">
        <v>876</v>
      </c>
      <c r="J326" s="5" t="s">
        <v>1212</v>
      </c>
      <c r="K326" s="5">
        <v>3722</v>
      </c>
      <c r="L326" s="5">
        <v>1790</v>
      </c>
      <c r="M326" s="5" t="s">
        <v>918</v>
      </c>
      <c r="N326" s="18" t="str">
        <f>_xlfn.IFNA(HLOOKUP(C326,'Year of Experience'!$A$4:$I$6,3,0),"No Data")</f>
        <v>No Data</v>
      </c>
      <c r="O326" s="5">
        <f t="shared" si="10"/>
        <v>1790</v>
      </c>
      <c r="P326" s="5">
        <f t="shared" si="11"/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</row>
    <row r="327" spans="1:22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2" t="s">
        <v>997</v>
      </c>
      <c r="H327" s="2" t="s">
        <v>896</v>
      </c>
      <c r="I327" s="2" t="s">
        <v>897</v>
      </c>
      <c r="J327" s="5" t="s">
        <v>1047</v>
      </c>
      <c r="K327" s="5">
        <v>4564</v>
      </c>
      <c r="L327" s="5">
        <v>1823</v>
      </c>
      <c r="M327" s="5" t="s">
        <v>918</v>
      </c>
      <c r="N327" s="18">
        <f>_xlfn.IFNA(HLOOKUP(C327,'Year of Experience'!$A$4:$I$6,3,0),"No Data")</f>
        <v>6</v>
      </c>
      <c r="O327" s="5">
        <f t="shared" si="10"/>
        <v>3646</v>
      </c>
      <c r="P327" s="5">
        <f t="shared" si="11"/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</row>
    <row r="328" spans="1:22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2" t="s">
        <v>994</v>
      </c>
      <c r="H328" s="2" t="s">
        <v>886</v>
      </c>
      <c r="I328" s="2" t="s">
        <v>887</v>
      </c>
      <c r="J328" s="5" t="s">
        <v>971</v>
      </c>
      <c r="K328" s="5">
        <v>3472</v>
      </c>
      <c r="L328" s="5">
        <v>2239</v>
      </c>
      <c r="M328" s="5" t="s">
        <v>925</v>
      </c>
      <c r="N328" s="18">
        <f>_xlfn.IFNA(HLOOKUP(C328,'Year of Experience'!$A$4:$I$6,3,0),"No Data")</f>
        <v>5</v>
      </c>
      <c r="O328" s="5">
        <f t="shared" si="10"/>
        <v>2239</v>
      </c>
      <c r="P328" s="5">
        <f t="shared" si="11"/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</row>
    <row r="329" spans="1:22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2" t="s">
        <v>1002</v>
      </c>
      <c r="H329" s="2" t="s">
        <v>914</v>
      </c>
      <c r="I329" s="2" t="s">
        <v>915</v>
      </c>
      <c r="J329" s="5" t="s">
        <v>1142</v>
      </c>
      <c r="K329" s="5">
        <v>3094</v>
      </c>
      <c r="L329" s="5">
        <v>2233</v>
      </c>
      <c r="M329" s="5" t="s">
        <v>918</v>
      </c>
      <c r="N329" s="18">
        <f>_xlfn.IFNA(HLOOKUP(C329,'Year of Experience'!$A$4:$I$6,3,0),"No Data")</f>
        <v>5</v>
      </c>
      <c r="O329" s="5">
        <f t="shared" si="10"/>
        <v>2233</v>
      </c>
      <c r="P329" s="5">
        <f t="shared" si="11"/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</row>
    <row r="330" spans="1:22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2" t="s">
        <v>992</v>
      </c>
      <c r="H330" s="2" t="s">
        <v>864</v>
      </c>
      <c r="I330" s="2" t="s">
        <v>876</v>
      </c>
      <c r="J330" s="5" t="s">
        <v>971</v>
      </c>
      <c r="K330" s="5">
        <v>3472</v>
      </c>
      <c r="L330" s="5">
        <v>2239</v>
      </c>
      <c r="M330" s="5" t="s">
        <v>925</v>
      </c>
      <c r="N330" s="18">
        <f>_xlfn.IFNA(HLOOKUP(C330,'Year of Experience'!$A$4:$I$6,3,0),"No Data")</f>
        <v>4</v>
      </c>
      <c r="O330" s="5">
        <f t="shared" si="10"/>
        <v>2239</v>
      </c>
      <c r="P330" s="5">
        <f t="shared" si="11"/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</row>
    <row r="331" spans="1:22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2" t="s">
        <v>995</v>
      </c>
      <c r="H331" s="2" t="s">
        <v>889</v>
      </c>
      <c r="I331" s="2" t="s">
        <v>890</v>
      </c>
      <c r="J331" s="5" t="s">
        <v>1163</v>
      </c>
      <c r="K331" s="5">
        <v>4574</v>
      </c>
      <c r="L331" s="5">
        <v>2068</v>
      </c>
      <c r="M331" s="5" t="s">
        <v>918</v>
      </c>
      <c r="N331" s="18">
        <f>_xlfn.IFNA(HLOOKUP(C331,'Year of Experience'!$A$4:$I$6,3,0),"No Data")</f>
        <v>10</v>
      </c>
      <c r="O331" s="5">
        <f t="shared" si="10"/>
        <v>2068</v>
      </c>
      <c r="P331" s="5">
        <f t="shared" si="11"/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</row>
    <row r="332" spans="1:22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2" t="s">
        <v>993</v>
      </c>
      <c r="H332" s="2" t="s">
        <v>878</v>
      </c>
      <c r="I332" s="2" t="s">
        <v>880</v>
      </c>
      <c r="J332" s="5" t="s">
        <v>1202</v>
      </c>
      <c r="K332" s="5">
        <v>2775</v>
      </c>
      <c r="L332" s="5">
        <v>1946</v>
      </c>
      <c r="M332" s="5" t="s">
        <v>923</v>
      </c>
      <c r="N332" s="18">
        <f>_xlfn.IFNA(HLOOKUP(C332,'Year of Experience'!$A$4:$I$6,3,0),"No Data")</f>
        <v>6</v>
      </c>
      <c r="O332" s="5">
        <f t="shared" si="10"/>
        <v>3892</v>
      </c>
      <c r="P332" s="5">
        <f t="shared" si="11"/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</row>
    <row r="333" spans="1:22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2" t="s">
        <v>999</v>
      </c>
      <c r="H333" s="2" t="s">
        <v>903</v>
      </c>
      <c r="I333" s="2" t="s">
        <v>904</v>
      </c>
      <c r="J333" s="5" t="s">
        <v>1122</v>
      </c>
      <c r="K333" s="5">
        <v>4788</v>
      </c>
      <c r="L333" s="5">
        <v>2063</v>
      </c>
      <c r="M333" s="5" t="s">
        <v>923</v>
      </c>
      <c r="N333" s="18">
        <f>_xlfn.IFNA(HLOOKUP(C333,'Year of Experience'!$A$4:$I$6,3,0),"No Data")</f>
        <v>4</v>
      </c>
      <c r="O333" s="5">
        <f t="shared" si="10"/>
        <v>16504</v>
      </c>
      <c r="P333" s="5">
        <f t="shared" si="11"/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</row>
    <row r="334" spans="1:22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2" t="s">
        <v>997</v>
      </c>
      <c r="H334" s="2" t="s">
        <v>896</v>
      </c>
      <c r="I334" s="2" t="s">
        <v>897</v>
      </c>
      <c r="J334" s="5" t="s">
        <v>1036</v>
      </c>
      <c r="K334" s="5">
        <v>3025</v>
      </c>
      <c r="L334" s="5">
        <v>1863</v>
      </c>
      <c r="M334" s="5" t="s">
        <v>918</v>
      </c>
      <c r="N334" s="18" t="str">
        <f>_xlfn.IFNA(HLOOKUP(C334,'Year of Experience'!$A$4:$I$6,3,0),"No Data")</f>
        <v>No Data</v>
      </c>
      <c r="O334" s="5">
        <f t="shared" si="10"/>
        <v>3726</v>
      </c>
      <c r="P334" s="5">
        <f t="shared" si="11"/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</row>
    <row r="335" spans="1:22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2" t="s">
        <v>990</v>
      </c>
      <c r="H335" s="2" t="s">
        <v>868</v>
      </c>
      <c r="I335" s="2" t="s">
        <v>870</v>
      </c>
      <c r="J335" s="5" t="s">
        <v>1165</v>
      </c>
      <c r="K335" s="5">
        <v>3644</v>
      </c>
      <c r="L335" s="5">
        <v>1954</v>
      </c>
      <c r="M335" s="5" t="s">
        <v>920</v>
      </c>
      <c r="N335" s="18">
        <f>_xlfn.IFNA(HLOOKUP(C335,'Year of Experience'!$A$4:$I$6,3,0),"No Data")</f>
        <v>4</v>
      </c>
      <c r="O335" s="5">
        <f t="shared" si="10"/>
        <v>3908</v>
      </c>
      <c r="P335" s="5">
        <f t="shared" si="11"/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</row>
    <row r="336" spans="1:22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2" t="s">
        <v>996</v>
      </c>
      <c r="H336" s="2" t="s">
        <v>892</v>
      </c>
      <c r="I336" s="2" t="s">
        <v>894</v>
      </c>
      <c r="J336" s="5" t="s">
        <v>1057</v>
      </c>
      <c r="K336" s="5">
        <v>3663</v>
      </c>
      <c r="L336" s="5">
        <v>1550</v>
      </c>
      <c r="M336" s="5" t="s">
        <v>923</v>
      </c>
      <c r="N336" s="18">
        <f>_xlfn.IFNA(HLOOKUP(C336,'Year of Experience'!$A$4:$I$6,3,0),"No Data")</f>
        <v>4</v>
      </c>
      <c r="O336" s="5">
        <f t="shared" si="10"/>
        <v>3100</v>
      </c>
      <c r="P336" s="5">
        <f t="shared" si="11"/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</row>
    <row r="337" spans="1:22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2" t="s">
        <v>991</v>
      </c>
      <c r="H337" s="2" t="s">
        <v>872</v>
      </c>
      <c r="I337" s="2" t="s">
        <v>874</v>
      </c>
      <c r="J337" s="5" t="s">
        <v>967</v>
      </c>
      <c r="K337" s="5">
        <v>4459</v>
      </c>
      <c r="L337" s="5">
        <v>1722</v>
      </c>
      <c r="M337" s="5" t="s">
        <v>927</v>
      </c>
      <c r="N337" s="18">
        <f>_xlfn.IFNA(HLOOKUP(C337,'Year of Experience'!$A$4:$I$6,3,0),"No Data")</f>
        <v>4</v>
      </c>
      <c r="O337" s="5">
        <f t="shared" si="10"/>
        <v>1722</v>
      </c>
      <c r="P337" s="5">
        <f t="shared" si="11"/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</row>
    <row r="338" spans="1:22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2" t="s">
        <v>1001</v>
      </c>
      <c r="H338" s="2" t="s">
        <v>910</v>
      </c>
      <c r="I338" s="2" t="s">
        <v>912</v>
      </c>
      <c r="J338" s="5" t="s">
        <v>1186</v>
      </c>
      <c r="K338" s="5">
        <v>3555</v>
      </c>
      <c r="L338" s="5">
        <v>1564</v>
      </c>
      <c r="M338" s="5" t="s">
        <v>918</v>
      </c>
      <c r="N338" s="18">
        <f>_xlfn.IFNA(HLOOKUP(C338,'Year of Experience'!$A$4:$I$6,3,0),"No Data")</f>
        <v>3</v>
      </c>
      <c r="O338" s="5">
        <f t="shared" si="10"/>
        <v>4692</v>
      </c>
      <c r="P338" s="5">
        <f t="shared" si="11"/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</row>
    <row r="339" spans="1:22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2" t="s">
        <v>992</v>
      </c>
      <c r="H339" s="2" t="s">
        <v>864</v>
      </c>
      <c r="I339" s="2" t="s">
        <v>876</v>
      </c>
      <c r="J339" s="5" t="s">
        <v>1214</v>
      </c>
      <c r="K339" s="5">
        <v>4309</v>
      </c>
      <c r="L339" s="5">
        <v>1779</v>
      </c>
      <c r="M339" s="5" t="s">
        <v>918</v>
      </c>
      <c r="N339" s="18">
        <f>_xlfn.IFNA(HLOOKUP(C339,'Year of Experience'!$A$4:$I$6,3,0),"No Data")</f>
        <v>10</v>
      </c>
      <c r="O339" s="5">
        <f t="shared" si="10"/>
        <v>1779</v>
      </c>
      <c r="P339" s="5">
        <f t="shared" si="11"/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</row>
    <row r="340" spans="1:22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2" t="s">
        <v>1002</v>
      </c>
      <c r="H340" s="2" t="s">
        <v>914</v>
      </c>
      <c r="I340" s="2" t="s">
        <v>915</v>
      </c>
      <c r="J340" s="5" t="s">
        <v>1154</v>
      </c>
      <c r="K340" s="5">
        <v>4643</v>
      </c>
      <c r="L340" s="5">
        <v>1549</v>
      </c>
      <c r="M340" s="5" t="s">
        <v>918</v>
      </c>
      <c r="N340" s="18">
        <f>_xlfn.IFNA(HLOOKUP(C340,'Year of Experience'!$A$4:$I$6,3,0),"No Data")</f>
        <v>4</v>
      </c>
      <c r="O340" s="5">
        <f t="shared" si="10"/>
        <v>1549</v>
      </c>
      <c r="P340" s="5">
        <f t="shared" si="11"/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</row>
    <row r="341" spans="1:22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2" t="s">
        <v>1001</v>
      </c>
      <c r="H341" s="2" t="s">
        <v>910</v>
      </c>
      <c r="I341" s="2" t="s">
        <v>912</v>
      </c>
      <c r="J341" s="5" t="s">
        <v>1198</v>
      </c>
      <c r="K341" s="5">
        <v>3330</v>
      </c>
      <c r="L341" s="5">
        <v>2283</v>
      </c>
      <c r="M341" s="5" t="s">
        <v>918</v>
      </c>
      <c r="N341" s="18">
        <f>_xlfn.IFNA(HLOOKUP(C341,'Year of Experience'!$A$4:$I$6,3,0),"No Data")</f>
        <v>4</v>
      </c>
      <c r="O341" s="5">
        <f t="shared" si="10"/>
        <v>4566</v>
      </c>
      <c r="P341" s="5">
        <f t="shared" si="11"/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</row>
    <row r="342" spans="1:22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2" t="s">
        <v>1562</v>
      </c>
      <c r="H342" s="2" t="s">
        <v>864</v>
      </c>
      <c r="I342" s="2" t="s">
        <v>866</v>
      </c>
      <c r="J342" s="5" t="s">
        <v>1202</v>
      </c>
      <c r="K342" s="5">
        <v>2775</v>
      </c>
      <c r="L342" s="5">
        <v>1946</v>
      </c>
      <c r="M342" s="5" t="s">
        <v>923</v>
      </c>
      <c r="N342" s="18">
        <f>_xlfn.IFNA(HLOOKUP(C342,'Year of Experience'!$A$4:$I$6,3,0),"No Data")</f>
        <v>5</v>
      </c>
      <c r="O342" s="5">
        <f t="shared" si="10"/>
        <v>5838</v>
      </c>
      <c r="P342" s="5">
        <f t="shared" si="11"/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</row>
    <row r="343" spans="1:22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2" t="s">
        <v>995</v>
      </c>
      <c r="H343" s="2" t="s">
        <v>889</v>
      </c>
      <c r="I343" s="2" t="s">
        <v>890</v>
      </c>
      <c r="J343" s="5" t="s">
        <v>1151</v>
      </c>
      <c r="K343" s="5">
        <v>3735</v>
      </c>
      <c r="L343" s="5">
        <v>2377</v>
      </c>
      <c r="M343" s="5" t="s">
        <v>918</v>
      </c>
      <c r="N343" s="18">
        <f>_xlfn.IFNA(HLOOKUP(C343,'Year of Experience'!$A$4:$I$6,3,0),"No Data")</f>
        <v>4</v>
      </c>
      <c r="O343" s="5">
        <f t="shared" si="10"/>
        <v>2377</v>
      </c>
      <c r="P343" s="5">
        <f t="shared" si="11"/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</row>
    <row r="344" spans="1:22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2" t="s">
        <v>997</v>
      </c>
      <c r="H344" s="2" t="s">
        <v>896</v>
      </c>
      <c r="I344" s="2" t="s">
        <v>897</v>
      </c>
      <c r="J344" s="5" t="s">
        <v>1039</v>
      </c>
      <c r="K344" s="5">
        <v>2868</v>
      </c>
      <c r="L344" s="5">
        <v>2479</v>
      </c>
      <c r="M344" s="5" t="s">
        <v>923</v>
      </c>
      <c r="N344" s="18" t="str">
        <f>_xlfn.IFNA(HLOOKUP(C344,'Year of Experience'!$A$4:$I$6,3,0),"No Data")</f>
        <v>No Data</v>
      </c>
      <c r="O344" s="5">
        <f t="shared" si="10"/>
        <v>7437</v>
      </c>
      <c r="P344" s="5">
        <f t="shared" si="11"/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</row>
    <row r="345" spans="1:22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2" t="s">
        <v>1002</v>
      </c>
      <c r="H345" s="2" t="s">
        <v>914</v>
      </c>
      <c r="I345" s="2" t="s">
        <v>915</v>
      </c>
      <c r="J345" s="5" t="s">
        <v>1076</v>
      </c>
      <c r="K345" s="5">
        <v>2628</v>
      </c>
      <c r="L345" s="5">
        <v>1803</v>
      </c>
      <c r="M345" s="5" t="s">
        <v>918</v>
      </c>
      <c r="N345" s="18">
        <f>_xlfn.IFNA(HLOOKUP(C345,'Year of Experience'!$A$4:$I$6,3,0),"No Data")</f>
        <v>10</v>
      </c>
      <c r="O345" s="5">
        <f t="shared" si="10"/>
        <v>1803</v>
      </c>
      <c r="P345" s="5">
        <f t="shared" si="11"/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</row>
    <row r="346" spans="1:22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2" t="s">
        <v>996</v>
      </c>
      <c r="H346" s="2" t="s">
        <v>892</v>
      </c>
      <c r="I346" s="2" t="s">
        <v>894</v>
      </c>
      <c r="J346" s="5" t="s">
        <v>1183</v>
      </c>
      <c r="K346" s="5">
        <v>4874</v>
      </c>
      <c r="L346" s="5">
        <v>1503</v>
      </c>
      <c r="M346" s="5" t="s">
        <v>918</v>
      </c>
      <c r="N346" s="18" t="str">
        <f>_xlfn.IFNA(HLOOKUP(C346,'Year of Experience'!$A$4:$I$6,3,0),"No Data")</f>
        <v>No Data</v>
      </c>
      <c r="O346" s="5">
        <f t="shared" si="10"/>
        <v>1503</v>
      </c>
      <c r="P346" s="5">
        <f t="shared" si="11"/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</row>
    <row r="347" spans="1:22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2" t="s">
        <v>1000</v>
      </c>
      <c r="H347" s="2" t="s">
        <v>906</v>
      </c>
      <c r="I347" s="2" t="s">
        <v>908</v>
      </c>
      <c r="J347" s="5" t="s">
        <v>1085</v>
      </c>
      <c r="K347" s="5">
        <v>4239</v>
      </c>
      <c r="L347" s="5">
        <v>1749</v>
      </c>
      <c r="M347" s="5" t="s">
        <v>925</v>
      </c>
      <c r="N347" s="18">
        <f>_xlfn.IFNA(HLOOKUP(C347,'Year of Experience'!$A$4:$I$6,3,0),"No Data")</f>
        <v>8</v>
      </c>
      <c r="O347" s="5">
        <f t="shared" si="10"/>
        <v>5247</v>
      </c>
      <c r="P347" s="5">
        <f t="shared" si="11"/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</row>
    <row r="348" spans="1:22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2" t="s">
        <v>997</v>
      </c>
      <c r="H348" s="2" t="s">
        <v>896</v>
      </c>
      <c r="I348" s="2" t="s">
        <v>897</v>
      </c>
      <c r="J348" s="5" t="s">
        <v>919</v>
      </c>
      <c r="K348" s="5">
        <v>2552</v>
      </c>
      <c r="L348" s="5">
        <v>1905</v>
      </c>
      <c r="M348" s="5" t="s">
        <v>918</v>
      </c>
      <c r="N348" s="18">
        <f>_xlfn.IFNA(HLOOKUP(C348,'Year of Experience'!$A$4:$I$6,3,0),"No Data")</f>
        <v>4</v>
      </c>
      <c r="O348" s="5">
        <f t="shared" si="10"/>
        <v>1905</v>
      </c>
      <c r="P348" s="5">
        <f t="shared" si="11"/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</row>
    <row r="349" spans="1:22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2" t="s">
        <v>993</v>
      </c>
      <c r="H349" s="2" t="s">
        <v>878</v>
      </c>
      <c r="I349" s="2" t="s">
        <v>880</v>
      </c>
      <c r="J349" s="5" t="s">
        <v>1098</v>
      </c>
      <c r="K349" s="5">
        <v>3197</v>
      </c>
      <c r="L349" s="5">
        <v>1625</v>
      </c>
      <c r="M349" s="5" t="s">
        <v>918</v>
      </c>
      <c r="N349" s="18" t="str">
        <f>_xlfn.IFNA(HLOOKUP(C349,'Year of Experience'!$A$4:$I$6,3,0),"No Data")</f>
        <v>No Data</v>
      </c>
      <c r="O349" s="5">
        <f t="shared" si="10"/>
        <v>1625</v>
      </c>
      <c r="P349" s="5">
        <f t="shared" si="11"/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</row>
    <row r="350" spans="1:22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2" t="s">
        <v>998</v>
      </c>
      <c r="H350" s="2" t="s">
        <v>899</v>
      </c>
      <c r="I350" s="2" t="s">
        <v>901</v>
      </c>
      <c r="J350" s="5" t="s">
        <v>1120</v>
      </c>
      <c r="K350" s="5">
        <v>4291</v>
      </c>
      <c r="L350" s="5">
        <v>2021</v>
      </c>
      <c r="M350" s="5" t="s">
        <v>918</v>
      </c>
      <c r="N350" s="18">
        <f>_xlfn.IFNA(HLOOKUP(C350,'Year of Experience'!$A$4:$I$6,3,0),"No Data")</f>
        <v>3</v>
      </c>
      <c r="O350" s="5">
        <f t="shared" si="10"/>
        <v>2021</v>
      </c>
      <c r="P350" s="5">
        <f t="shared" si="11"/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</row>
    <row r="351" spans="1:22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2" t="s">
        <v>1000</v>
      </c>
      <c r="H351" s="2" t="s">
        <v>906</v>
      </c>
      <c r="I351" s="2" t="s">
        <v>908</v>
      </c>
      <c r="J351" s="5" t="s">
        <v>984</v>
      </c>
      <c r="K351" s="5">
        <v>4831</v>
      </c>
      <c r="L351" s="5">
        <v>2265</v>
      </c>
      <c r="M351" s="5" t="s">
        <v>918</v>
      </c>
      <c r="N351" s="18">
        <f>_xlfn.IFNA(HLOOKUP(C351,'Year of Experience'!$A$4:$I$6,3,0),"No Data")</f>
        <v>5</v>
      </c>
      <c r="O351" s="5">
        <f t="shared" si="10"/>
        <v>2265</v>
      </c>
      <c r="P351" s="5">
        <f t="shared" si="11"/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</row>
    <row r="352" spans="1:22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2" t="s">
        <v>1561</v>
      </c>
      <c r="H352" s="2" t="s">
        <v>882</v>
      </c>
      <c r="I352" s="2" t="s">
        <v>884</v>
      </c>
      <c r="J352" s="5" t="s">
        <v>1049</v>
      </c>
      <c r="K352" s="5">
        <v>4731</v>
      </c>
      <c r="L352" s="5">
        <v>1858</v>
      </c>
      <c r="M352" s="5" t="s">
        <v>918</v>
      </c>
      <c r="N352" s="18">
        <f>_xlfn.IFNA(HLOOKUP(C352,'Year of Experience'!$A$4:$I$6,3,0),"No Data")</f>
        <v>4</v>
      </c>
      <c r="O352" s="5">
        <f t="shared" si="10"/>
        <v>5574</v>
      </c>
      <c r="P352" s="5">
        <f t="shared" si="11"/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</row>
    <row r="353" spans="1:22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2" t="s">
        <v>1561</v>
      </c>
      <c r="H353" s="2" t="s">
        <v>882</v>
      </c>
      <c r="I353" s="2" t="s">
        <v>884</v>
      </c>
      <c r="J353" s="5" t="s">
        <v>1106</v>
      </c>
      <c r="K353" s="5">
        <v>4711</v>
      </c>
      <c r="L353" s="5">
        <v>2288</v>
      </c>
      <c r="M353" s="5" t="s">
        <v>923</v>
      </c>
      <c r="N353" s="18">
        <f>_xlfn.IFNA(HLOOKUP(C353,'Year of Experience'!$A$4:$I$6,3,0),"No Data")</f>
        <v>5</v>
      </c>
      <c r="O353" s="5">
        <f t="shared" si="10"/>
        <v>4576</v>
      </c>
      <c r="P353" s="5">
        <f t="shared" si="11"/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</row>
    <row r="354" spans="1:22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2" t="s">
        <v>997</v>
      </c>
      <c r="H354" s="2" t="s">
        <v>896</v>
      </c>
      <c r="I354" s="2" t="s">
        <v>897</v>
      </c>
      <c r="J354" s="5" t="s">
        <v>1022</v>
      </c>
      <c r="K354" s="5">
        <v>3018</v>
      </c>
      <c r="L354" s="5">
        <v>1286</v>
      </c>
      <c r="M354" s="5" t="s">
        <v>918</v>
      </c>
      <c r="N354" s="18">
        <f>_xlfn.IFNA(HLOOKUP(C354,'Year of Experience'!$A$4:$I$6,3,0),"No Data")</f>
        <v>10</v>
      </c>
      <c r="O354" s="5">
        <f t="shared" si="10"/>
        <v>2572</v>
      </c>
      <c r="P354" s="5">
        <f t="shared" si="11"/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</row>
    <row r="355" spans="1:22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2" t="s">
        <v>998</v>
      </c>
      <c r="H355" s="2" t="s">
        <v>899</v>
      </c>
      <c r="I355" s="2" t="s">
        <v>901</v>
      </c>
      <c r="J355" s="5" t="s">
        <v>1084</v>
      </c>
      <c r="K355" s="5">
        <v>4547</v>
      </c>
      <c r="L355" s="5">
        <v>2258</v>
      </c>
      <c r="M355" s="5" t="s">
        <v>925</v>
      </c>
      <c r="N355" s="18">
        <f>_xlfn.IFNA(HLOOKUP(C355,'Year of Experience'!$A$4:$I$6,3,0),"No Data")</f>
        <v>3</v>
      </c>
      <c r="O355" s="5">
        <f t="shared" si="10"/>
        <v>4516</v>
      </c>
      <c r="P355" s="5">
        <f t="shared" si="11"/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</row>
    <row r="356" spans="1:22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2" t="s">
        <v>1002</v>
      </c>
      <c r="H356" s="2" t="s">
        <v>914</v>
      </c>
      <c r="I356" s="2" t="s">
        <v>915</v>
      </c>
      <c r="J356" s="5" t="s">
        <v>1035</v>
      </c>
      <c r="K356" s="5">
        <v>4262</v>
      </c>
      <c r="L356" s="5">
        <v>2486</v>
      </c>
      <c r="M356" s="5" t="s">
        <v>918</v>
      </c>
      <c r="N356" s="18">
        <f>_xlfn.IFNA(HLOOKUP(C356,'Year of Experience'!$A$4:$I$6,3,0),"No Data")</f>
        <v>3</v>
      </c>
      <c r="O356" s="5">
        <f t="shared" si="10"/>
        <v>2486</v>
      </c>
      <c r="P356" s="5">
        <f t="shared" si="11"/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</row>
    <row r="357" spans="1:22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2" t="s">
        <v>992</v>
      </c>
      <c r="H357" s="2" t="s">
        <v>864</v>
      </c>
      <c r="I357" s="2" t="s">
        <v>876</v>
      </c>
      <c r="J357" s="5" t="s">
        <v>1053</v>
      </c>
      <c r="K357" s="5">
        <v>4996</v>
      </c>
      <c r="L357" s="5">
        <v>2108</v>
      </c>
      <c r="M357" s="5" t="s">
        <v>923</v>
      </c>
      <c r="N357" s="18">
        <f>_xlfn.IFNA(HLOOKUP(C357,'Year of Experience'!$A$4:$I$6,3,0),"No Data")</f>
        <v>10</v>
      </c>
      <c r="O357" s="5">
        <f t="shared" si="10"/>
        <v>2108</v>
      </c>
      <c r="P357" s="5">
        <f t="shared" si="11"/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</row>
    <row r="358" spans="1:22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2" t="s">
        <v>990</v>
      </c>
      <c r="H358" s="2" t="s">
        <v>868</v>
      </c>
      <c r="I358" s="2" t="s">
        <v>870</v>
      </c>
      <c r="J358" s="5" t="s">
        <v>963</v>
      </c>
      <c r="K358" s="5">
        <v>2814</v>
      </c>
      <c r="L358" s="5">
        <v>2437</v>
      </c>
      <c r="M358" s="5" t="s">
        <v>918</v>
      </c>
      <c r="N358" s="18">
        <f>_xlfn.IFNA(HLOOKUP(C358,'Year of Experience'!$A$4:$I$6,3,0),"No Data")</f>
        <v>8</v>
      </c>
      <c r="O358" s="5">
        <f t="shared" si="10"/>
        <v>4874</v>
      </c>
      <c r="P358" s="5">
        <f t="shared" si="11"/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</row>
    <row r="359" spans="1:22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2" t="s">
        <v>1001</v>
      </c>
      <c r="H359" s="2" t="s">
        <v>910</v>
      </c>
      <c r="I359" s="2" t="s">
        <v>912</v>
      </c>
      <c r="J359" s="5" t="s">
        <v>1075</v>
      </c>
      <c r="K359" s="5">
        <v>4209</v>
      </c>
      <c r="L359" s="5">
        <v>1692</v>
      </c>
      <c r="M359" s="5" t="s">
        <v>925</v>
      </c>
      <c r="N359" s="18">
        <f>_xlfn.IFNA(HLOOKUP(C359,'Year of Experience'!$A$4:$I$6,3,0),"No Data")</f>
        <v>3</v>
      </c>
      <c r="O359" s="5">
        <f t="shared" si="10"/>
        <v>5076</v>
      </c>
      <c r="P359" s="5">
        <f t="shared" si="11"/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</row>
    <row r="360" spans="1:22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2" t="s">
        <v>996</v>
      </c>
      <c r="H360" s="2" t="s">
        <v>892</v>
      </c>
      <c r="I360" s="2" t="s">
        <v>894</v>
      </c>
      <c r="J360" s="5" t="s">
        <v>978</v>
      </c>
      <c r="K360" s="5">
        <v>2787</v>
      </c>
      <c r="L360" s="5">
        <v>2020</v>
      </c>
      <c r="M360" s="5" t="s">
        <v>918</v>
      </c>
      <c r="N360" s="18">
        <f>_xlfn.IFNA(HLOOKUP(C360,'Year of Experience'!$A$4:$I$6,3,0),"No Data")</f>
        <v>8</v>
      </c>
      <c r="O360" s="5">
        <f t="shared" si="10"/>
        <v>2020</v>
      </c>
      <c r="P360" s="5">
        <f t="shared" si="11"/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</row>
    <row r="361" spans="1:22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2" t="s">
        <v>999</v>
      </c>
      <c r="H361" s="2" t="s">
        <v>903</v>
      </c>
      <c r="I361" s="2" t="s">
        <v>904</v>
      </c>
      <c r="J361" s="5" t="s">
        <v>1074</v>
      </c>
      <c r="K361" s="5">
        <v>2923</v>
      </c>
      <c r="L361" s="5">
        <v>2480</v>
      </c>
      <c r="M361" s="5" t="s">
        <v>923</v>
      </c>
      <c r="N361" s="18">
        <f>_xlfn.IFNA(HLOOKUP(C361,'Year of Experience'!$A$4:$I$6,3,0),"No Data")</f>
        <v>6</v>
      </c>
      <c r="O361" s="5">
        <f t="shared" si="10"/>
        <v>2480</v>
      </c>
      <c r="P361" s="5">
        <f t="shared" si="11"/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</row>
    <row r="362" spans="1:22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2" t="s">
        <v>991</v>
      </c>
      <c r="H362" s="2" t="s">
        <v>872</v>
      </c>
      <c r="I362" s="2" t="s">
        <v>874</v>
      </c>
      <c r="J362" s="5" t="s">
        <v>1112</v>
      </c>
      <c r="K362" s="5">
        <v>3759</v>
      </c>
      <c r="L362" s="5">
        <v>2258</v>
      </c>
      <c r="M362" s="5" t="s">
        <v>920</v>
      </c>
      <c r="N362" s="18">
        <f>_xlfn.IFNA(HLOOKUP(C362,'Year of Experience'!$A$4:$I$6,3,0),"No Data")</f>
        <v>3</v>
      </c>
      <c r="O362" s="5">
        <f t="shared" si="10"/>
        <v>2258</v>
      </c>
      <c r="P362" s="5">
        <f t="shared" si="11"/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</row>
    <row r="363" spans="1:22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2" t="s">
        <v>999</v>
      </c>
      <c r="H363" s="2" t="s">
        <v>903</v>
      </c>
      <c r="I363" s="2" t="s">
        <v>904</v>
      </c>
      <c r="J363" s="5" t="s">
        <v>1107</v>
      </c>
      <c r="K363" s="5">
        <v>4234</v>
      </c>
      <c r="L363" s="5">
        <v>1212</v>
      </c>
      <c r="M363" s="5" t="s">
        <v>923</v>
      </c>
      <c r="N363" s="18">
        <f>_xlfn.IFNA(HLOOKUP(C363,'Year of Experience'!$A$4:$I$6,3,0),"No Data")</f>
        <v>6</v>
      </c>
      <c r="O363" s="5">
        <f t="shared" si="10"/>
        <v>2424</v>
      </c>
      <c r="P363" s="5">
        <f t="shared" si="11"/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</row>
    <row r="364" spans="1:22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2" t="s">
        <v>995</v>
      </c>
      <c r="H364" s="2" t="s">
        <v>889</v>
      </c>
      <c r="I364" s="2" t="s">
        <v>890</v>
      </c>
      <c r="J364" s="5" t="s">
        <v>1065</v>
      </c>
      <c r="K364" s="5">
        <v>4239</v>
      </c>
      <c r="L364" s="5">
        <v>2267</v>
      </c>
      <c r="M364" s="5" t="s">
        <v>918</v>
      </c>
      <c r="N364" s="18">
        <f>_xlfn.IFNA(HLOOKUP(C364,'Year of Experience'!$A$4:$I$6,3,0),"No Data")</f>
        <v>5</v>
      </c>
      <c r="O364" s="5">
        <f t="shared" si="10"/>
        <v>4534</v>
      </c>
      <c r="P364" s="5">
        <f t="shared" si="11"/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</row>
    <row r="365" spans="1:22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2" t="s">
        <v>991</v>
      </c>
      <c r="H365" s="2" t="s">
        <v>872</v>
      </c>
      <c r="I365" s="2" t="s">
        <v>874</v>
      </c>
      <c r="J365" s="5" t="s">
        <v>1088</v>
      </c>
      <c r="K365" s="5">
        <v>2523</v>
      </c>
      <c r="L365" s="5">
        <v>1665</v>
      </c>
      <c r="M365" s="5" t="s">
        <v>918</v>
      </c>
      <c r="N365" s="18">
        <f>_xlfn.IFNA(HLOOKUP(C365,'Year of Experience'!$A$4:$I$6,3,0),"No Data")</f>
        <v>8</v>
      </c>
      <c r="O365" s="5">
        <f t="shared" si="10"/>
        <v>1665</v>
      </c>
      <c r="P365" s="5">
        <f t="shared" si="11"/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</row>
    <row r="366" spans="1:22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2" t="s">
        <v>991</v>
      </c>
      <c r="H366" s="2" t="s">
        <v>872</v>
      </c>
      <c r="I366" s="2" t="s">
        <v>874</v>
      </c>
      <c r="J366" s="5" t="s">
        <v>1232</v>
      </c>
      <c r="K366" s="5">
        <v>3514</v>
      </c>
      <c r="L366" s="5">
        <v>1257</v>
      </c>
      <c r="M366" s="5" t="s">
        <v>918</v>
      </c>
      <c r="N366" s="18">
        <f>_xlfn.IFNA(HLOOKUP(C366,'Year of Experience'!$A$4:$I$6,3,0),"No Data")</f>
        <v>3</v>
      </c>
      <c r="O366" s="5">
        <f t="shared" si="10"/>
        <v>1257</v>
      </c>
      <c r="P366" s="5">
        <f t="shared" si="11"/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</row>
    <row r="367" spans="1:22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2" t="s">
        <v>993</v>
      </c>
      <c r="H367" s="2" t="s">
        <v>878</v>
      </c>
      <c r="I367" s="2" t="s">
        <v>880</v>
      </c>
      <c r="J367" s="5" t="s">
        <v>1077</v>
      </c>
      <c r="K367" s="5">
        <v>4307</v>
      </c>
      <c r="L367" s="5">
        <v>1503</v>
      </c>
      <c r="M367" s="5" t="s">
        <v>918</v>
      </c>
      <c r="N367" s="18">
        <f>_xlfn.IFNA(HLOOKUP(C367,'Year of Experience'!$A$4:$I$6,3,0),"No Data")</f>
        <v>8</v>
      </c>
      <c r="O367" s="5">
        <f t="shared" si="10"/>
        <v>1503</v>
      </c>
      <c r="P367" s="5">
        <f t="shared" si="11"/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</row>
    <row r="368" spans="1:22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2" t="s">
        <v>1562</v>
      </c>
      <c r="H368" s="2" t="s">
        <v>864</v>
      </c>
      <c r="I368" s="2" t="s">
        <v>866</v>
      </c>
      <c r="J368" s="5" t="s">
        <v>1040</v>
      </c>
      <c r="K368" s="5">
        <v>3694</v>
      </c>
      <c r="L368" s="5">
        <v>1616</v>
      </c>
      <c r="M368" s="5" t="s">
        <v>923</v>
      </c>
      <c r="N368" s="18">
        <f>_xlfn.IFNA(HLOOKUP(C368,'Year of Experience'!$A$4:$I$6,3,0),"No Data")</f>
        <v>3</v>
      </c>
      <c r="O368" s="5">
        <f t="shared" si="10"/>
        <v>3232</v>
      </c>
      <c r="P368" s="5">
        <f t="shared" si="11"/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</row>
    <row r="369" spans="1:22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2" t="s">
        <v>1561</v>
      </c>
      <c r="H369" s="2" t="s">
        <v>882</v>
      </c>
      <c r="I369" s="2" t="s">
        <v>884</v>
      </c>
      <c r="J369" s="5" t="s">
        <v>944</v>
      </c>
      <c r="K369" s="5">
        <v>4891</v>
      </c>
      <c r="L369" s="5">
        <v>1745</v>
      </c>
      <c r="M369" s="5" t="s">
        <v>925</v>
      </c>
      <c r="N369" s="18">
        <f>_xlfn.IFNA(HLOOKUP(C369,'Year of Experience'!$A$4:$I$6,3,0),"No Data")</f>
        <v>4</v>
      </c>
      <c r="O369" s="5">
        <f t="shared" si="10"/>
        <v>3490</v>
      </c>
      <c r="P369" s="5">
        <f t="shared" si="11"/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</row>
    <row r="370" spans="1:22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2" t="s">
        <v>1001</v>
      </c>
      <c r="H370" s="2" t="s">
        <v>910</v>
      </c>
      <c r="I370" s="2" t="s">
        <v>912</v>
      </c>
      <c r="J370" s="5" t="s">
        <v>1061</v>
      </c>
      <c r="K370" s="5">
        <v>4858</v>
      </c>
      <c r="L370" s="5">
        <v>2491</v>
      </c>
      <c r="M370" s="5" t="s">
        <v>918</v>
      </c>
      <c r="N370" s="18">
        <f>_xlfn.IFNA(HLOOKUP(C370,'Year of Experience'!$A$4:$I$6,3,0),"No Data")</f>
        <v>4</v>
      </c>
      <c r="O370" s="5">
        <f t="shared" si="10"/>
        <v>2491</v>
      </c>
      <c r="P370" s="5">
        <f t="shared" si="11"/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</row>
    <row r="371" spans="1:22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2" t="s">
        <v>1562</v>
      </c>
      <c r="H371" s="2" t="s">
        <v>864</v>
      </c>
      <c r="I371" s="2" t="s">
        <v>866</v>
      </c>
      <c r="J371" s="5" t="s">
        <v>934</v>
      </c>
      <c r="K371" s="5">
        <v>3000</v>
      </c>
      <c r="L371" s="5">
        <v>2148</v>
      </c>
      <c r="M371" s="5" t="s">
        <v>925</v>
      </c>
      <c r="N371" s="18">
        <f>_xlfn.IFNA(HLOOKUP(C371,'Year of Experience'!$A$4:$I$6,3,0),"No Data")</f>
        <v>3</v>
      </c>
      <c r="O371" s="5">
        <f t="shared" si="10"/>
        <v>6444</v>
      </c>
      <c r="P371" s="5">
        <f t="shared" si="11"/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</row>
    <row r="372" spans="1:22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2" t="s">
        <v>1000</v>
      </c>
      <c r="H372" s="2" t="s">
        <v>906</v>
      </c>
      <c r="I372" s="2" t="s">
        <v>908</v>
      </c>
      <c r="J372" s="5" t="s">
        <v>1198</v>
      </c>
      <c r="K372" s="5">
        <v>3330</v>
      </c>
      <c r="L372" s="5">
        <v>2283</v>
      </c>
      <c r="M372" s="5" t="s">
        <v>918</v>
      </c>
      <c r="N372" s="18" t="str">
        <f>_xlfn.IFNA(HLOOKUP(C372,'Year of Experience'!$A$4:$I$6,3,0),"No Data")</f>
        <v>No Data</v>
      </c>
      <c r="O372" s="5">
        <f t="shared" si="10"/>
        <v>4566</v>
      </c>
      <c r="P372" s="5">
        <f t="shared" si="11"/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</row>
    <row r="373" spans="1:22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2" t="s">
        <v>1561</v>
      </c>
      <c r="H373" s="2" t="s">
        <v>882</v>
      </c>
      <c r="I373" s="2" t="s">
        <v>884</v>
      </c>
      <c r="J373" s="5" t="s">
        <v>1133</v>
      </c>
      <c r="K373" s="5">
        <v>3473</v>
      </c>
      <c r="L373" s="5">
        <v>1493</v>
      </c>
      <c r="M373" s="5" t="s">
        <v>923</v>
      </c>
      <c r="N373" s="18">
        <f>_xlfn.IFNA(HLOOKUP(C373,'Year of Experience'!$A$4:$I$6,3,0),"No Data")</f>
        <v>8</v>
      </c>
      <c r="O373" s="5">
        <f t="shared" si="10"/>
        <v>2986</v>
      </c>
      <c r="P373" s="5">
        <f t="shared" si="11"/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</row>
    <row r="374" spans="1:22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2" t="s">
        <v>996</v>
      </c>
      <c r="H374" s="2" t="s">
        <v>892</v>
      </c>
      <c r="I374" s="2" t="s">
        <v>894</v>
      </c>
      <c r="J374" s="5" t="s">
        <v>955</v>
      </c>
      <c r="K374" s="5">
        <v>2612</v>
      </c>
      <c r="L374" s="5">
        <v>1994</v>
      </c>
      <c r="M374" s="5" t="s">
        <v>918</v>
      </c>
      <c r="N374" s="18">
        <f>_xlfn.IFNA(HLOOKUP(C374,'Year of Experience'!$A$4:$I$6,3,0),"No Data")</f>
        <v>5</v>
      </c>
      <c r="O374" s="5">
        <f t="shared" si="10"/>
        <v>5982</v>
      </c>
      <c r="P374" s="5">
        <f t="shared" si="11"/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</row>
    <row r="375" spans="1:22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2" t="s">
        <v>990</v>
      </c>
      <c r="H375" s="2" t="s">
        <v>868</v>
      </c>
      <c r="I375" s="2" t="s">
        <v>870</v>
      </c>
      <c r="J375" s="5" t="s">
        <v>1136</v>
      </c>
      <c r="K375" s="5">
        <v>4515</v>
      </c>
      <c r="L375" s="5">
        <v>1550</v>
      </c>
      <c r="M375" s="5" t="s">
        <v>925</v>
      </c>
      <c r="N375" s="18">
        <f>_xlfn.IFNA(HLOOKUP(C375,'Year of Experience'!$A$4:$I$6,3,0),"No Data")</f>
        <v>4</v>
      </c>
      <c r="O375" s="5">
        <f t="shared" si="10"/>
        <v>1550</v>
      </c>
      <c r="P375" s="5">
        <f t="shared" si="11"/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</row>
    <row r="376" spans="1:22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2" t="s">
        <v>997</v>
      </c>
      <c r="H376" s="2" t="s">
        <v>896</v>
      </c>
      <c r="I376" s="2" t="s">
        <v>897</v>
      </c>
      <c r="J376" s="5" t="s">
        <v>977</v>
      </c>
      <c r="K376" s="5">
        <v>2912</v>
      </c>
      <c r="L376" s="5">
        <v>2328</v>
      </c>
      <c r="M376" s="5" t="s">
        <v>925</v>
      </c>
      <c r="N376" s="18">
        <f>_xlfn.IFNA(HLOOKUP(C376,'Year of Experience'!$A$4:$I$6,3,0),"No Data")</f>
        <v>6</v>
      </c>
      <c r="O376" s="5">
        <f t="shared" si="10"/>
        <v>4656</v>
      </c>
      <c r="P376" s="5">
        <f t="shared" si="11"/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</row>
    <row r="377" spans="1:22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2" t="s">
        <v>1002</v>
      </c>
      <c r="H377" s="2" t="s">
        <v>914</v>
      </c>
      <c r="I377" s="2" t="s">
        <v>915</v>
      </c>
      <c r="J377" s="5" t="s">
        <v>1078</v>
      </c>
      <c r="K377" s="5">
        <v>2787</v>
      </c>
      <c r="L377" s="5">
        <v>1470</v>
      </c>
      <c r="M377" s="5" t="s">
        <v>925</v>
      </c>
      <c r="N377" s="18">
        <f>_xlfn.IFNA(HLOOKUP(C377,'Year of Experience'!$A$4:$I$6,3,0),"No Data")</f>
        <v>6</v>
      </c>
      <c r="O377" s="5">
        <f t="shared" si="10"/>
        <v>4410</v>
      </c>
      <c r="P377" s="5">
        <f t="shared" si="11"/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</row>
    <row r="378" spans="1:22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2" t="s">
        <v>1561</v>
      </c>
      <c r="H378" s="2" t="s">
        <v>882</v>
      </c>
      <c r="I378" s="2" t="s">
        <v>884</v>
      </c>
      <c r="J378" s="5" t="s">
        <v>1130</v>
      </c>
      <c r="K378" s="5">
        <v>3493</v>
      </c>
      <c r="L378" s="5">
        <v>2180</v>
      </c>
      <c r="M378" s="5" t="s">
        <v>918</v>
      </c>
      <c r="N378" s="18">
        <f>_xlfn.IFNA(HLOOKUP(C378,'Year of Experience'!$A$4:$I$6,3,0),"No Data")</f>
        <v>4</v>
      </c>
      <c r="O378" s="5">
        <f t="shared" si="10"/>
        <v>6540</v>
      </c>
      <c r="P378" s="5">
        <f t="shared" si="11"/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</row>
    <row r="379" spans="1:22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2" t="s">
        <v>992</v>
      </c>
      <c r="H379" s="2" t="s">
        <v>864</v>
      </c>
      <c r="I379" s="2" t="s">
        <v>876</v>
      </c>
      <c r="J379" s="5" t="s">
        <v>937</v>
      </c>
      <c r="K379" s="5">
        <v>2500</v>
      </c>
      <c r="L379" s="5">
        <v>1914</v>
      </c>
      <c r="M379" s="5" t="s">
        <v>931</v>
      </c>
      <c r="N379" s="18" t="str">
        <f>_xlfn.IFNA(HLOOKUP(C379,'Year of Experience'!$A$4:$I$6,3,0),"No Data")</f>
        <v>No Data</v>
      </c>
      <c r="O379" s="5">
        <f t="shared" si="10"/>
        <v>5742</v>
      </c>
      <c r="P379" s="5">
        <f t="shared" si="11"/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</row>
    <row r="380" spans="1:22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2" t="s">
        <v>990</v>
      </c>
      <c r="H380" s="2" t="s">
        <v>868</v>
      </c>
      <c r="I380" s="2" t="s">
        <v>870</v>
      </c>
      <c r="J380" s="5" t="s">
        <v>1174</v>
      </c>
      <c r="K380" s="5">
        <v>3844</v>
      </c>
      <c r="L380" s="5">
        <v>2157</v>
      </c>
      <c r="M380" s="5" t="s">
        <v>918</v>
      </c>
      <c r="N380" s="18">
        <f>_xlfn.IFNA(HLOOKUP(C380,'Year of Experience'!$A$4:$I$6,3,0),"No Data")</f>
        <v>5</v>
      </c>
      <c r="O380" s="5">
        <f t="shared" si="10"/>
        <v>2157</v>
      </c>
      <c r="P380" s="5">
        <f t="shared" si="11"/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</row>
    <row r="381" spans="1:22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2" t="s">
        <v>997</v>
      </c>
      <c r="H381" s="2" t="s">
        <v>896</v>
      </c>
      <c r="I381" s="2" t="s">
        <v>897</v>
      </c>
      <c r="J381" s="5" t="s">
        <v>1043</v>
      </c>
      <c r="K381" s="5">
        <v>2706</v>
      </c>
      <c r="L381" s="5">
        <v>2310</v>
      </c>
      <c r="M381" s="5" t="s">
        <v>918</v>
      </c>
      <c r="N381" s="18" t="str">
        <f>_xlfn.IFNA(HLOOKUP(C381,'Year of Experience'!$A$4:$I$6,3,0),"No Data")</f>
        <v>No Data</v>
      </c>
      <c r="O381" s="5">
        <f t="shared" si="10"/>
        <v>6930</v>
      </c>
      <c r="P381" s="5">
        <f t="shared" si="11"/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</row>
    <row r="382" spans="1:22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2" t="s">
        <v>1002</v>
      </c>
      <c r="H382" s="2" t="s">
        <v>914</v>
      </c>
      <c r="I382" s="2" t="s">
        <v>915</v>
      </c>
      <c r="J382" s="5" t="s">
        <v>982</v>
      </c>
      <c r="K382" s="5">
        <v>2803</v>
      </c>
      <c r="L382" s="5">
        <v>1344</v>
      </c>
      <c r="M382" s="5" t="s">
        <v>918</v>
      </c>
      <c r="N382" s="18">
        <f>_xlfn.IFNA(HLOOKUP(C382,'Year of Experience'!$A$4:$I$6,3,0),"No Data")</f>
        <v>4</v>
      </c>
      <c r="O382" s="5">
        <f t="shared" si="10"/>
        <v>1344</v>
      </c>
      <c r="P382" s="5">
        <f t="shared" si="11"/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</row>
    <row r="383" spans="1:22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2" t="s">
        <v>991</v>
      </c>
      <c r="H383" s="2" t="s">
        <v>872</v>
      </c>
      <c r="I383" s="2" t="s">
        <v>874</v>
      </c>
      <c r="J383" s="5" t="s">
        <v>1099</v>
      </c>
      <c r="K383" s="5">
        <v>3757</v>
      </c>
      <c r="L383" s="5">
        <v>2156</v>
      </c>
      <c r="M383" s="5" t="s">
        <v>918</v>
      </c>
      <c r="N383" s="18">
        <f>_xlfn.IFNA(HLOOKUP(C383,'Year of Experience'!$A$4:$I$6,3,0),"No Data")</f>
        <v>4</v>
      </c>
      <c r="O383" s="5">
        <f t="shared" si="10"/>
        <v>4312</v>
      </c>
      <c r="P383" s="5">
        <f t="shared" si="11"/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</row>
    <row r="384" spans="1:22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2" t="s">
        <v>998</v>
      </c>
      <c r="H384" s="2" t="s">
        <v>899</v>
      </c>
      <c r="I384" s="2" t="s">
        <v>901</v>
      </c>
      <c r="J384" s="5" t="s">
        <v>1228</v>
      </c>
      <c r="K384" s="5">
        <v>2539</v>
      </c>
      <c r="L384" s="5">
        <v>1656</v>
      </c>
      <c r="M384" s="5" t="s">
        <v>918</v>
      </c>
      <c r="N384" s="18">
        <f>_xlfn.IFNA(HLOOKUP(C384,'Year of Experience'!$A$4:$I$6,3,0),"No Data")</f>
        <v>5</v>
      </c>
      <c r="O384" s="5">
        <f t="shared" si="10"/>
        <v>1656</v>
      </c>
      <c r="P384" s="5">
        <f t="shared" si="11"/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</row>
    <row r="385" spans="1:22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2" t="s">
        <v>996</v>
      </c>
      <c r="H385" s="2" t="s">
        <v>892</v>
      </c>
      <c r="I385" s="2" t="s">
        <v>894</v>
      </c>
      <c r="J385" s="5" t="s">
        <v>975</v>
      </c>
      <c r="K385" s="5">
        <v>3717</v>
      </c>
      <c r="L385" s="5">
        <v>2146</v>
      </c>
      <c r="M385" s="5" t="s">
        <v>923</v>
      </c>
      <c r="N385" s="18" t="str">
        <f>_xlfn.IFNA(HLOOKUP(C385,'Year of Experience'!$A$4:$I$6,3,0),"No Data")</f>
        <v>No Data</v>
      </c>
      <c r="O385" s="5">
        <f t="shared" si="10"/>
        <v>2146</v>
      </c>
      <c r="P385" s="5">
        <f t="shared" si="11"/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</row>
    <row r="386" spans="1:22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2" t="s">
        <v>998</v>
      </c>
      <c r="H386" s="2" t="s">
        <v>899</v>
      </c>
      <c r="I386" s="2" t="s">
        <v>901</v>
      </c>
      <c r="J386" s="5" t="s">
        <v>1058</v>
      </c>
      <c r="K386" s="5">
        <v>3101</v>
      </c>
      <c r="L386" s="5">
        <v>1524</v>
      </c>
      <c r="M386" s="5" t="s">
        <v>918</v>
      </c>
      <c r="N386" s="18">
        <f>_xlfn.IFNA(HLOOKUP(C386,'Year of Experience'!$A$4:$I$6,3,0),"No Data")</f>
        <v>10</v>
      </c>
      <c r="O386" s="5">
        <f t="shared" si="10"/>
        <v>3048</v>
      </c>
      <c r="P386" s="5">
        <f t="shared" si="11"/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</row>
    <row r="387" spans="1:22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2" t="s">
        <v>993</v>
      </c>
      <c r="H387" s="2" t="s">
        <v>878</v>
      </c>
      <c r="I387" s="2" t="s">
        <v>880</v>
      </c>
      <c r="J387" s="5" t="s">
        <v>1140</v>
      </c>
      <c r="K387" s="5">
        <v>3536</v>
      </c>
      <c r="L387" s="5">
        <v>1644</v>
      </c>
      <c r="M387" s="5" t="s">
        <v>920</v>
      </c>
      <c r="N387" s="18">
        <f>_xlfn.IFNA(HLOOKUP(C387,'Year of Experience'!$A$4:$I$6,3,0),"No Data")</f>
        <v>10</v>
      </c>
      <c r="O387" s="5">
        <f t="shared" ref="O387:O450" si="12">L387*F387</f>
        <v>3288</v>
      </c>
      <c r="P387" s="5">
        <f t="shared" ref="P387:P450" si="13">K387*F387</f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</row>
    <row r="388" spans="1:22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2" t="s">
        <v>1562</v>
      </c>
      <c r="H388" s="2" t="s">
        <v>864</v>
      </c>
      <c r="I388" s="2" t="s">
        <v>866</v>
      </c>
      <c r="J388" s="5" t="s">
        <v>1148</v>
      </c>
      <c r="K388" s="5">
        <v>3725</v>
      </c>
      <c r="L388" s="5">
        <v>1250</v>
      </c>
      <c r="M388" s="5" t="s">
        <v>918</v>
      </c>
      <c r="N388" s="18">
        <f>_xlfn.IFNA(HLOOKUP(C388,'Year of Experience'!$A$4:$I$6,3,0),"No Data")</f>
        <v>5</v>
      </c>
      <c r="O388" s="5">
        <f t="shared" si="12"/>
        <v>2500</v>
      </c>
      <c r="P388" s="5">
        <f t="shared" si="13"/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</row>
    <row r="389" spans="1:22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2" t="s">
        <v>998</v>
      </c>
      <c r="H389" s="2" t="s">
        <v>899</v>
      </c>
      <c r="I389" s="2" t="s">
        <v>901</v>
      </c>
      <c r="J389" s="5" t="s">
        <v>1217</v>
      </c>
      <c r="K389" s="5">
        <v>4542</v>
      </c>
      <c r="L389" s="5">
        <v>1226</v>
      </c>
      <c r="M389" s="5" t="s">
        <v>923</v>
      </c>
      <c r="N389" s="18">
        <f>_xlfn.IFNA(HLOOKUP(C389,'Year of Experience'!$A$4:$I$6,3,0),"No Data")</f>
        <v>6</v>
      </c>
      <c r="O389" s="5">
        <f t="shared" si="12"/>
        <v>2452</v>
      </c>
      <c r="P389" s="5">
        <f t="shared" si="13"/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</row>
    <row r="390" spans="1:22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2" t="s">
        <v>993</v>
      </c>
      <c r="H390" s="2" t="s">
        <v>878</v>
      </c>
      <c r="I390" s="2" t="s">
        <v>880</v>
      </c>
      <c r="J390" s="5" t="s">
        <v>1180</v>
      </c>
      <c r="K390" s="5">
        <v>4990</v>
      </c>
      <c r="L390" s="5">
        <v>1360</v>
      </c>
      <c r="M390" s="5" t="s">
        <v>918</v>
      </c>
      <c r="N390" s="18">
        <f>_xlfn.IFNA(HLOOKUP(C390,'Year of Experience'!$A$4:$I$6,3,0),"No Data")</f>
        <v>4</v>
      </c>
      <c r="O390" s="5">
        <f t="shared" si="12"/>
        <v>4080</v>
      </c>
      <c r="P390" s="5">
        <f t="shared" si="13"/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</row>
    <row r="391" spans="1:22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2" t="s">
        <v>995</v>
      </c>
      <c r="H391" s="2" t="s">
        <v>889</v>
      </c>
      <c r="I391" s="2" t="s">
        <v>890</v>
      </c>
      <c r="J391" s="5" t="s">
        <v>1202</v>
      </c>
      <c r="K391" s="5">
        <v>2775</v>
      </c>
      <c r="L391" s="5">
        <v>1946</v>
      </c>
      <c r="M391" s="5" t="s">
        <v>923</v>
      </c>
      <c r="N391" s="18">
        <f>_xlfn.IFNA(HLOOKUP(C391,'Year of Experience'!$A$4:$I$6,3,0),"No Data")</f>
        <v>5</v>
      </c>
      <c r="O391" s="5">
        <f t="shared" si="12"/>
        <v>1946</v>
      </c>
      <c r="P391" s="5">
        <f t="shared" si="13"/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</row>
    <row r="392" spans="1:22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2" t="s">
        <v>1561</v>
      </c>
      <c r="H392" s="2" t="s">
        <v>882</v>
      </c>
      <c r="I392" s="2" t="s">
        <v>884</v>
      </c>
      <c r="J392" s="5" t="s">
        <v>1094</v>
      </c>
      <c r="K392" s="5">
        <v>3463</v>
      </c>
      <c r="L392" s="5">
        <v>1964</v>
      </c>
      <c r="M392" s="5" t="s">
        <v>925</v>
      </c>
      <c r="N392" s="18">
        <f>_xlfn.IFNA(HLOOKUP(C392,'Year of Experience'!$A$4:$I$6,3,0),"No Data")</f>
        <v>5</v>
      </c>
      <c r="O392" s="5">
        <f t="shared" si="12"/>
        <v>1964</v>
      </c>
      <c r="P392" s="5">
        <f t="shared" si="13"/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</row>
    <row r="393" spans="1:22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2" t="s">
        <v>997</v>
      </c>
      <c r="H393" s="2" t="s">
        <v>896</v>
      </c>
      <c r="I393" s="2" t="s">
        <v>897</v>
      </c>
      <c r="J393" s="5" t="s">
        <v>1107</v>
      </c>
      <c r="K393" s="5">
        <v>4234</v>
      </c>
      <c r="L393" s="5">
        <v>1212</v>
      </c>
      <c r="M393" s="5" t="s">
        <v>923</v>
      </c>
      <c r="N393" s="18">
        <f>_xlfn.IFNA(HLOOKUP(C393,'Year of Experience'!$A$4:$I$6,3,0),"No Data")</f>
        <v>10</v>
      </c>
      <c r="O393" s="5">
        <f t="shared" si="12"/>
        <v>1212</v>
      </c>
      <c r="P393" s="5">
        <f t="shared" si="13"/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</row>
    <row r="394" spans="1:22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2" t="s">
        <v>996</v>
      </c>
      <c r="H394" s="2" t="s">
        <v>892</v>
      </c>
      <c r="I394" s="2" t="s">
        <v>894</v>
      </c>
      <c r="J394" s="5" t="s">
        <v>1075</v>
      </c>
      <c r="K394" s="5">
        <v>4209</v>
      </c>
      <c r="L394" s="5">
        <v>1692</v>
      </c>
      <c r="M394" s="5" t="s">
        <v>925</v>
      </c>
      <c r="N394" s="18" t="str">
        <f>_xlfn.IFNA(HLOOKUP(C394,'Year of Experience'!$A$4:$I$6,3,0),"No Data")</f>
        <v>No Data</v>
      </c>
      <c r="O394" s="5">
        <f t="shared" si="12"/>
        <v>1692</v>
      </c>
      <c r="P394" s="5">
        <f t="shared" si="13"/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</row>
    <row r="395" spans="1:22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2" t="s">
        <v>994</v>
      </c>
      <c r="H395" s="2" t="s">
        <v>886</v>
      </c>
      <c r="I395" s="2" t="s">
        <v>887</v>
      </c>
      <c r="J395" s="5" t="s">
        <v>1210</v>
      </c>
      <c r="K395" s="5">
        <v>2659</v>
      </c>
      <c r="L395" s="5">
        <v>2415</v>
      </c>
      <c r="M395" s="5" t="s">
        <v>918</v>
      </c>
      <c r="N395" s="18">
        <f>_xlfn.IFNA(HLOOKUP(C395,'Year of Experience'!$A$4:$I$6,3,0),"No Data")</f>
        <v>10</v>
      </c>
      <c r="O395" s="5">
        <f t="shared" si="12"/>
        <v>2415</v>
      </c>
      <c r="P395" s="5">
        <f t="shared" si="13"/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</row>
    <row r="396" spans="1:22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2" t="s">
        <v>998</v>
      </c>
      <c r="H396" s="2" t="s">
        <v>899</v>
      </c>
      <c r="I396" s="2" t="s">
        <v>901</v>
      </c>
      <c r="J396" s="5" t="s">
        <v>1094</v>
      </c>
      <c r="K396" s="5">
        <v>3463</v>
      </c>
      <c r="L396" s="5">
        <v>1964</v>
      </c>
      <c r="M396" s="5" t="s">
        <v>925</v>
      </c>
      <c r="N396" s="18">
        <f>_xlfn.IFNA(HLOOKUP(C396,'Year of Experience'!$A$4:$I$6,3,0),"No Data")</f>
        <v>6</v>
      </c>
      <c r="O396" s="5">
        <f t="shared" si="12"/>
        <v>47136</v>
      </c>
      <c r="P396" s="5">
        <f t="shared" si="13"/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</row>
    <row r="397" spans="1:22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2" t="s">
        <v>996</v>
      </c>
      <c r="H397" s="2" t="s">
        <v>892</v>
      </c>
      <c r="I397" s="2" t="s">
        <v>894</v>
      </c>
      <c r="J397" s="5" t="s">
        <v>1192</v>
      </c>
      <c r="K397" s="5">
        <v>4599</v>
      </c>
      <c r="L397" s="5">
        <v>1332</v>
      </c>
      <c r="M397" s="5" t="s">
        <v>920</v>
      </c>
      <c r="N397" s="18">
        <f>_xlfn.IFNA(HLOOKUP(C397,'Year of Experience'!$A$4:$I$6,3,0),"No Data")</f>
        <v>5</v>
      </c>
      <c r="O397" s="5">
        <f t="shared" si="12"/>
        <v>1332</v>
      </c>
      <c r="P397" s="5">
        <f t="shared" si="13"/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</row>
    <row r="398" spans="1:22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2" t="s">
        <v>990</v>
      </c>
      <c r="H398" s="2" t="s">
        <v>868</v>
      </c>
      <c r="I398" s="2" t="s">
        <v>870</v>
      </c>
      <c r="J398" s="5" t="s">
        <v>978</v>
      </c>
      <c r="K398" s="5">
        <v>2787</v>
      </c>
      <c r="L398" s="5">
        <v>2020</v>
      </c>
      <c r="M398" s="5" t="s">
        <v>918</v>
      </c>
      <c r="N398" s="18">
        <f>_xlfn.IFNA(HLOOKUP(C398,'Year of Experience'!$A$4:$I$6,3,0),"No Data")</f>
        <v>4</v>
      </c>
      <c r="O398" s="5">
        <f t="shared" si="12"/>
        <v>4040</v>
      </c>
      <c r="P398" s="5">
        <f t="shared" si="13"/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</row>
    <row r="399" spans="1:22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2" t="s">
        <v>996</v>
      </c>
      <c r="H399" s="2" t="s">
        <v>892</v>
      </c>
      <c r="I399" s="2" t="s">
        <v>894</v>
      </c>
      <c r="J399" s="5" t="s">
        <v>1027</v>
      </c>
      <c r="K399" s="5">
        <v>4239</v>
      </c>
      <c r="L399" s="5">
        <v>1860</v>
      </c>
      <c r="M399" s="5" t="s">
        <v>918</v>
      </c>
      <c r="N399" s="18">
        <f>_xlfn.IFNA(HLOOKUP(C399,'Year of Experience'!$A$4:$I$6,3,0),"No Data")</f>
        <v>5</v>
      </c>
      <c r="O399" s="5">
        <f t="shared" si="12"/>
        <v>3720</v>
      </c>
      <c r="P399" s="5">
        <f t="shared" si="13"/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</row>
    <row r="400" spans="1:22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2" t="s">
        <v>1561</v>
      </c>
      <c r="H400" s="2" t="s">
        <v>882</v>
      </c>
      <c r="I400" s="2" t="s">
        <v>884</v>
      </c>
      <c r="J400" s="5" t="s">
        <v>1041</v>
      </c>
      <c r="K400" s="5">
        <v>2588</v>
      </c>
      <c r="L400" s="5">
        <v>2069</v>
      </c>
      <c r="M400" s="5" t="s">
        <v>918</v>
      </c>
      <c r="N400" s="18">
        <f>_xlfn.IFNA(HLOOKUP(C400,'Year of Experience'!$A$4:$I$6,3,0),"No Data")</f>
        <v>5</v>
      </c>
      <c r="O400" s="5">
        <f t="shared" si="12"/>
        <v>2069</v>
      </c>
      <c r="P400" s="5">
        <f t="shared" si="13"/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</row>
    <row r="401" spans="1:22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2" t="s">
        <v>993</v>
      </c>
      <c r="H401" s="2" t="s">
        <v>878</v>
      </c>
      <c r="I401" s="2" t="s">
        <v>880</v>
      </c>
      <c r="J401" s="5" t="s">
        <v>1032</v>
      </c>
      <c r="K401" s="5">
        <v>2586</v>
      </c>
      <c r="L401" s="5">
        <v>2432</v>
      </c>
      <c r="M401" s="5" t="s">
        <v>920</v>
      </c>
      <c r="N401" s="18">
        <f>_xlfn.IFNA(HLOOKUP(C401,'Year of Experience'!$A$4:$I$6,3,0),"No Data")</f>
        <v>4</v>
      </c>
      <c r="O401" s="5">
        <f t="shared" si="12"/>
        <v>2432</v>
      </c>
      <c r="P401" s="5">
        <f t="shared" si="13"/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</row>
    <row r="402" spans="1:22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2" t="s">
        <v>1002</v>
      </c>
      <c r="H402" s="2" t="s">
        <v>914</v>
      </c>
      <c r="I402" s="2" t="s">
        <v>915</v>
      </c>
      <c r="J402" s="5" t="s">
        <v>1174</v>
      </c>
      <c r="K402" s="5">
        <v>3844</v>
      </c>
      <c r="L402" s="5">
        <v>2157</v>
      </c>
      <c r="M402" s="5" t="s">
        <v>918</v>
      </c>
      <c r="N402" s="18" t="str">
        <f>_xlfn.IFNA(HLOOKUP(C402,'Year of Experience'!$A$4:$I$6,3,0),"No Data")</f>
        <v>No Data</v>
      </c>
      <c r="O402" s="5">
        <f t="shared" si="12"/>
        <v>2157</v>
      </c>
      <c r="P402" s="5">
        <f t="shared" si="13"/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</row>
    <row r="403" spans="1:22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2" t="s">
        <v>991</v>
      </c>
      <c r="H403" s="2" t="s">
        <v>872</v>
      </c>
      <c r="I403" s="2" t="s">
        <v>874</v>
      </c>
      <c r="J403" s="5" t="s">
        <v>1217</v>
      </c>
      <c r="K403" s="5">
        <v>4542</v>
      </c>
      <c r="L403" s="5">
        <v>1226</v>
      </c>
      <c r="M403" s="5" t="s">
        <v>923</v>
      </c>
      <c r="N403" s="18">
        <f>_xlfn.IFNA(HLOOKUP(C403,'Year of Experience'!$A$4:$I$6,3,0),"No Data")</f>
        <v>5</v>
      </c>
      <c r="O403" s="5">
        <f t="shared" si="12"/>
        <v>1226</v>
      </c>
      <c r="P403" s="5">
        <f t="shared" si="13"/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</row>
    <row r="404" spans="1:22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2" t="s">
        <v>1561</v>
      </c>
      <c r="H404" s="2" t="s">
        <v>882</v>
      </c>
      <c r="I404" s="2" t="s">
        <v>884</v>
      </c>
      <c r="J404" s="5" t="s">
        <v>1009</v>
      </c>
      <c r="K404" s="5">
        <v>2718</v>
      </c>
      <c r="L404" s="5">
        <v>2254</v>
      </c>
      <c r="M404" s="5" t="s">
        <v>923</v>
      </c>
      <c r="N404" s="18" t="str">
        <f>_xlfn.IFNA(HLOOKUP(C404,'Year of Experience'!$A$4:$I$6,3,0),"No Data")</f>
        <v>No Data</v>
      </c>
      <c r="O404" s="5">
        <f t="shared" si="12"/>
        <v>2254</v>
      </c>
      <c r="P404" s="5">
        <f t="shared" si="13"/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</row>
    <row r="405" spans="1:22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2" t="s">
        <v>998</v>
      </c>
      <c r="H405" s="2" t="s">
        <v>899</v>
      </c>
      <c r="I405" s="2" t="s">
        <v>901</v>
      </c>
      <c r="J405" s="5" t="s">
        <v>1090</v>
      </c>
      <c r="K405" s="5">
        <v>4420</v>
      </c>
      <c r="L405" s="5">
        <v>1797</v>
      </c>
      <c r="M405" s="5" t="s">
        <v>925</v>
      </c>
      <c r="N405" s="18">
        <f>_xlfn.IFNA(HLOOKUP(C405,'Year of Experience'!$A$4:$I$6,3,0),"No Data")</f>
        <v>8</v>
      </c>
      <c r="O405" s="5">
        <f t="shared" si="12"/>
        <v>3594</v>
      </c>
      <c r="P405" s="5">
        <f t="shared" si="13"/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</row>
    <row r="406" spans="1:22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2" t="s">
        <v>998</v>
      </c>
      <c r="H406" s="2" t="s">
        <v>899</v>
      </c>
      <c r="I406" s="2" t="s">
        <v>901</v>
      </c>
      <c r="J406" s="5" t="s">
        <v>1046</v>
      </c>
      <c r="K406" s="5">
        <v>4669</v>
      </c>
      <c r="L406" s="5">
        <v>2255</v>
      </c>
      <c r="M406" s="5" t="s">
        <v>918</v>
      </c>
      <c r="N406" s="18">
        <f>_xlfn.IFNA(HLOOKUP(C406,'Year of Experience'!$A$4:$I$6,3,0),"No Data")</f>
        <v>6</v>
      </c>
      <c r="O406" s="5">
        <f t="shared" si="12"/>
        <v>2255</v>
      </c>
      <c r="P406" s="5">
        <f t="shared" si="13"/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</row>
    <row r="407" spans="1:22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2" t="s">
        <v>995</v>
      </c>
      <c r="H407" s="2" t="s">
        <v>889</v>
      </c>
      <c r="I407" s="2" t="s">
        <v>890</v>
      </c>
      <c r="J407" s="5" t="s">
        <v>1140</v>
      </c>
      <c r="K407" s="5">
        <v>3536</v>
      </c>
      <c r="L407" s="5">
        <v>1644</v>
      </c>
      <c r="M407" s="5" t="s">
        <v>920</v>
      </c>
      <c r="N407" s="18" t="str">
        <f>_xlfn.IFNA(HLOOKUP(C407,'Year of Experience'!$A$4:$I$6,3,0),"No Data")</f>
        <v>No Data</v>
      </c>
      <c r="O407" s="5">
        <f t="shared" si="12"/>
        <v>3288</v>
      </c>
      <c r="P407" s="5">
        <f t="shared" si="13"/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</row>
    <row r="408" spans="1:22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2" t="s">
        <v>993</v>
      </c>
      <c r="H408" s="2" t="s">
        <v>878</v>
      </c>
      <c r="I408" s="2" t="s">
        <v>880</v>
      </c>
      <c r="J408" s="5" t="s">
        <v>987</v>
      </c>
      <c r="K408" s="5">
        <v>2714</v>
      </c>
      <c r="L408" s="5">
        <v>1975</v>
      </c>
      <c r="M408" s="5" t="s">
        <v>918</v>
      </c>
      <c r="N408" s="18">
        <f>_xlfn.IFNA(HLOOKUP(C408,'Year of Experience'!$A$4:$I$6,3,0),"No Data")</f>
        <v>3</v>
      </c>
      <c r="O408" s="5">
        <f t="shared" si="12"/>
        <v>5925</v>
      </c>
      <c r="P408" s="5">
        <f t="shared" si="13"/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</row>
    <row r="409" spans="1:22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2" t="s">
        <v>990</v>
      </c>
      <c r="H409" s="2" t="s">
        <v>868</v>
      </c>
      <c r="I409" s="2" t="s">
        <v>870</v>
      </c>
      <c r="J409" s="5" t="s">
        <v>1182</v>
      </c>
      <c r="K409" s="5">
        <v>4152</v>
      </c>
      <c r="L409" s="5">
        <v>1278</v>
      </c>
      <c r="M409" s="5" t="s">
        <v>918</v>
      </c>
      <c r="N409" s="18">
        <f>_xlfn.IFNA(HLOOKUP(C409,'Year of Experience'!$A$4:$I$6,3,0),"No Data")</f>
        <v>10</v>
      </c>
      <c r="O409" s="5">
        <f t="shared" si="12"/>
        <v>1278</v>
      </c>
      <c r="P409" s="5">
        <f t="shared" si="13"/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</row>
    <row r="410" spans="1:22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2" t="s">
        <v>1561</v>
      </c>
      <c r="H410" s="2" t="s">
        <v>882</v>
      </c>
      <c r="I410" s="2" t="s">
        <v>884</v>
      </c>
      <c r="J410" s="5" t="s">
        <v>1098</v>
      </c>
      <c r="K410" s="5">
        <v>3197</v>
      </c>
      <c r="L410" s="5">
        <v>1625</v>
      </c>
      <c r="M410" s="5" t="s">
        <v>918</v>
      </c>
      <c r="N410" s="18">
        <f>_xlfn.IFNA(HLOOKUP(C410,'Year of Experience'!$A$4:$I$6,3,0),"No Data")</f>
        <v>10</v>
      </c>
      <c r="O410" s="5">
        <f t="shared" si="12"/>
        <v>1625</v>
      </c>
      <c r="P410" s="5">
        <f t="shared" si="13"/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</row>
    <row r="411" spans="1:22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2" t="s">
        <v>995</v>
      </c>
      <c r="H411" s="2" t="s">
        <v>889</v>
      </c>
      <c r="I411" s="2" t="s">
        <v>890</v>
      </c>
      <c r="J411" s="5" t="s">
        <v>1012</v>
      </c>
      <c r="K411" s="5">
        <v>3256</v>
      </c>
      <c r="L411" s="5">
        <v>1772</v>
      </c>
      <c r="M411" s="5" t="s">
        <v>918</v>
      </c>
      <c r="N411" s="18" t="str">
        <f>_xlfn.IFNA(HLOOKUP(C411,'Year of Experience'!$A$4:$I$6,3,0),"No Data")</f>
        <v>No Data</v>
      </c>
      <c r="O411" s="5">
        <f t="shared" si="12"/>
        <v>1772</v>
      </c>
      <c r="P411" s="5">
        <f t="shared" si="13"/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</row>
    <row r="412" spans="1:22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2" t="s">
        <v>994</v>
      </c>
      <c r="H412" s="2" t="s">
        <v>886</v>
      </c>
      <c r="I412" s="2" t="s">
        <v>887</v>
      </c>
      <c r="J412" s="5" t="s">
        <v>1145</v>
      </c>
      <c r="K412" s="5">
        <v>3827</v>
      </c>
      <c r="L412" s="5">
        <v>2424</v>
      </c>
      <c r="M412" s="5" t="s">
        <v>918</v>
      </c>
      <c r="N412" s="18" t="str">
        <f>_xlfn.IFNA(HLOOKUP(C412,'Year of Experience'!$A$4:$I$6,3,0),"No Data")</f>
        <v>No Data</v>
      </c>
      <c r="O412" s="5">
        <f t="shared" si="12"/>
        <v>7272</v>
      </c>
      <c r="P412" s="5">
        <f t="shared" si="13"/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</row>
    <row r="413" spans="1:22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2" t="s">
        <v>991</v>
      </c>
      <c r="H413" s="2" t="s">
        <v>872</v>
      </c>
      <c r="I413" s="2" t="s">
        <v>874</v>
      </c>
      <c r="J413" s="5" t="s">
        <v>1213</v>
      </c>
      <c r="K413" s="5">
        <v>4845</v>
      </c>
      <c r="L413" s="5">
        <v>1433</v>
      </c>
      <c r="M413" s="5" t="s">
        <v>918</v>
      </c>
      <c r="N413" s="18">
        <f>_xlfn.IFNA(HLOOKUP(C413,'Year of Experience'!$A$4:$I$6,3,0),"No Data")</f>
        <v>4</v>
      </c>
      <c r="O413" s="5">
        <f t="shared" si="12"/>
        <v>4299</v>
      </c>
      <c r="P413" s="5">
        <f t="shared" si="13"/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</row>
    <row r="414" spans="1:22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2" t="s">
        <v>1001</v>
      </c>
      <c r="H414" s="2" t="s">
        <v>910</v>
      </c>
      <c r="I414" s="2" t="s">
        <v>912</v>
      </c>
      <c r="J414" s="5" t="s">
        <v>1115</v>
      </c>
      <c r="K414" s="5">
        <v>3295</v>
      </c>
      <c r="L414" s="5">
        <v>1841</v>
      </c>
      <c r="M414" s="5" t="s">
        <v>923</v>
      </c>
      <c r="N414" s="18">
        <f>_xlfn.IFNA(HLOOKUP(C414,'Year of Experience'!$A$4:$I$6,3,0),"No Data")</f>
        <v>4</v>
      </c>
      <c r="O414" s="5">
        <f t="shared" si="12"/>
        <v>1841</v>
      </c>
      <c r="P414" s="5">
        <f t="shared" si="13"/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</row>
    <row r="415" spans="1:22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2" t="s">
        <v>1002</v>
      </c>
      <c r="H415" s="2" t="s">
        <v>914</v>
      </c>
      <c r="I415" s="2" t="s">
        <v>915</v>
      </c>
      <c r="J415" s="5" t="s">
        <v>1222</v>
      </c>
      <c r="K415" s="5">
        <v>3508</v>
      </c>
      <c r="L415" s="5">
        <v>1212</v>
      </c>
      <c r="M415" s="5" t="s">
        <v>918</v>
      </c>
      <c r="N415" s="18">
        <f>_xlfn.IFNA(HLOOKUP(C415,'Year of Experience'!$A$4:$I$6,3,0),"No Data")</f>
        <v>3</v>
      </c>
      <c r="O415" s="5">
        <f t="shared" si="12"/>
        <v>3636</v>
      </c>
      <c r="P415" s="5">
        <f t="shared" si="13"/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</row>
    <row r="416" spans="1:22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2" t="s">
        <v>1562</v>
      </c>
      <c r="H416" s="2" t="s">
        <v>864</v>
      </c>
      <c r="I416" s="2" t="s">
        <v>866</v>
      </c>
      <c r="J416" s="5" t="s">
        <v>1167</v>
      </c>
      <c r="K416" s="5">
        <v>3912</v>
      </c>
      <c r="L416" s="5">
        <v>1569</v>
      </c>
      <c r="M416" s="5" t="s">
        <v>918</v>
      </c>
      <c r="N416" s="18">
        <f>_xlfn.IFNA(HLOOKUP(C416,'Year of Experience'!$A$4:$I$6,3,0),"No Data")</f>
        <v>6</v>
      </c>
      <c r="O416" s="5">
        <f t="shared" si="12"/>
        <v>4707</v>
      </c>
      <c r="P416" s="5">
        <f t="shared" si="13"/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</row>
    <row r="417" spans="1:22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2" t="s">
        <v>1001</v>
      </c>
      <c r="H417" s="2" t="s">
        <v>910</v>
      </c>
      <c r="I417" s="2" t="s">
        <v>912</v>
      </c>
      <c r="J417" s="5" t="s">
        <v>1094</v>
      </c>
      <c r="K417" s="5">
        <v>3463</v>
      </c>
      <c r="L417" s="5">
        <v>1964</v>
      </c>
      <c r="M417" s="5" t="s">
        <v>925</v>
      </c>
      <c r="N417" s="18">
        <f>_xlfn.IFNA(HLOOKUP(C417,'Year of Experience'!$A$4:$I$6,3,0),"No Data")</f>
        <v>4</v>
      </c>
      <c r="O417" s="5">
        <f t="shared" si="12"/>
        <v>3928</v>
      </c>
      <c r="P417" s="5">
        <f t="shared" si="13"/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</row>
    <row r="418" spans="1:22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2" t="s">
        <v>993</v>
      </c>
      <c r="H418" s="2" t="s">
        <v>878</v>
      </c>
      <c r="I418" s="2" t="s">
        <v>880</v>
      </c>
      <c r="J418" s="5" t="s">
        <v>1197</v>
      </c>
      <c r="K418" s="5">
        <v>3686</v>
      </c>
      <c r="L418" s="5">
        <v>2401</v>
      </c>
      <c r="M418" s="5" t="s">
        <v>925</v>
      </c>
      <c r="N418" s="18">
        <f>_xlfn.IFNA(HLOOKUP(C418,'Year of Experience'!$A$4:$I$6,3,0),"No Data")</f>
        <v>8</v>
      </c>
      <c r="O418" s="5">
        <f t="shared" si="12"/>
        <v>4802</v>
      </c>
      <c r="P418" s="5">
        <f t="shared" si="13"/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</row>
    <row r="419" spans="1:22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2" t="s">
        <v>990</v>
      </c>
      <c r="H419" s="2" t="s">
        <v>868</v>
      </c>
      <c r="I419" s="2" t="s">
        <v>870</v>
      </c>
      <c r="J419" s="5" t="s">
        <v>1196</v>
      </c>
      <c r="K419" s="5">
        <v>3878</v>
      </c>
      <c r="L419" s="5">
        <v>2236</v>
      </c>
      <c r="M419" s="5" t="s">
        <v>918</v>
      </c>
      <c r="N419" s="18">
        <f>_xlfn.IFNA(HLOOKUP(C419,'Year of Experience'!$A$4:$I$6,3,0),"No Data")</f>
        <v>6</v>
      </c>
      <c r="O419" s="5">
        <f t="shared" si="12"/>
        <v>6708</v>
      </c>
      <c r="P419" s="5">
        <f t="shared" si="13"/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</row>
    <row r="420" spans="1:22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2" t="s">
        <v>994</v>
      </c>
      <c r="H420" s="2" t="s">
        <v>886</v>
      </c>
      <c r="I420" s="2" t="s">
        <v>887</v>
      </c>
      <c r="J420" s="5" t="s">
        <v>981</v>
      </c>
      <c r="K420" s="5">
        <v>2734</v>
      </c>
      <c r="L420" s="5">
        <v>1596</v>
      </c>
      <c r="M420" s="5" t="s">
        <v>918</v>
      </c>
      <c r="N420" s="18">
        <f>_xlfn.IFNA(HLOOKUP(C420,'Year of Experience'!$A$4:$I$6,3,0),"No Data")</f>
        <v>6</v>
      </c>
      <c r="O420" s="5">
        <f t="shared" si="12"/>
        <v>3192</v>
      </c>
      <c r="P420" s="5">
        <f t="shared" si="13"/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</row>
    <row r="421" spans="1:22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2" t="s">
        <v>992</v>
      </c>
      <c r="H421" s="2" t="s">
        <v>864</v>
      </c>
      <c r="I421" s="2" t="s">
        <v>876</v>
      </c>
      <c r="J421" s="5" t="s">
        <v>1029</v>
      </c>
      <c r="K421" s="5">
        <v>3413</v>
      </c>
      <c r="L421" s="5">
        <v>1700</v>
      </c>
      <c r="M421" s="5" t="s">
        <v>918</v>
      </c>
      <c r="N421" s="18">
        <f>_xlfn.IFNA(HLOOKUP(C421,'Year of Experience'!$A$4:$I$6,3,0),"No Data")</f>
        <v>4</v>
      </c>
      <c r="O421" s="5">
        <f t="shared" si="12"/>
        <v>5100</v>
      </c>
      <c r="P421" s="5">
        <f t="shared" si="13"/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</row>
    <row r="422" spans="1:22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2" t="s">
        <v>996</v>
      </c>
      <c r="H422" s="2" t="s">
        <v>892</v>
      </c>
      <c r="I422" s="2" t="s">
        <v>894</v>
      </c>
      <c r="J422" s="5" t="s">
        <v>1018</v>
      </c>
      <c r="K422" s="5">
        <v>3649</v>
      </c>
      <c r="L422" s="5">
        <v>2295</v>
      </c>
      <c r="M422" s="5" t="s">
        <v>918</v>
      </c>
      <c r="N422" s="18">
        <f>_xlfn.IFNA(HLOOKUP(C422,'Year of Experience'!$A$4:$I$6,3,0),"No Data")</f>
        <v>6</v>
      </c>
      <c r="O422" s="5">
        <f t="shared" si="12"/>
        <v>6885</v>
      </c>
      <c r="P422" s="5">
        <f t="shared" si="13"/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</row>
    <row r="423" spans="1:22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2" t="s">
        <v>1001</v>
      </c>
      <c r="H423" s="2" t="s">
        <v>910</v>
      </c>
      <c r="I423" s="2" t="s">
        <v>912</v>
      </c>
      <c r="J423" s="5" t="s">
        <v>1045</v>
      </c>
      <c r="K423" s="5">
        <v>4906</v>
      </c>
      <c r="L423" s="5">
        <v>2269</v>
      </c>
      <c r="M423" s="5" t="s">
        <v>918</v>
      </c>
      <c r="N423" s="18">
        <f>_xlfn.IFNA(HLOOKUP(C423,'Year of Experience'!$A$4:$I$6,3,0),"No Data")</f>
        <v>4</v>
      </c>
      <c r="O423" s="5">
        <f t="shared" si="12"/>
        <v>2269</v>
      </c>
      <c r="P423" s="5">
        <f t="shared" si="13"/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</row>
    <row r="424" spans="1:22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2" t="s">
        <v>998</v>
      </c>
      <c r="H424" s="2" t="s">
        <v>899</v>
      </c>
      <c r="I424" s="2" t="s">
        <v>901</v>
      </c>
      <c r="J424" s="5" t="s">
        <v>966</v>
      </c>
      <c r="K424" s="5">
        <v>3642</v>
      </c>
      <c r="L424" s="5">
        <v>1705</v>
      </c>
      <c r="M424" s="5" t="s">
        <v>918</v>
      </c>
      <c r="N424" s="18">
        <f>_xlfn.IFNA(HLOOKUP(C424,'Year of Experience'!$A$4:$I$6,3,0),"No Data")</f>
        <v>5</v>
      </c>
      <c r="O424" s="5">
        <f t="shared" si="12"/>
        <v>3410</v>
      </c>
      <c r="P424" s="5">
        <f t="shared" si="13"/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</row>
    <row r="425" spans="1:22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2" t="s">
        <v>1002</v>
      </c>
      <c r="H425" s="2" t="s">
        <v>914</v>
      </c>
      <c r="I425" s="2" t="s">
        <v>915</v>
      </c>
      <c r="J425" s="5" t="s">
        <v>1204</v>
      </c>
      <c r="K425" s="5">
        <v>2820</v>
      </c>
      <c r="L425" s="5">
        <v>1504</v>
      </c>
      <c r="M425" s="5" t="s">
        <v>923</v>
      </c>
      <c r="N425" s="18">
        <f>_xlfn.IFNA(HLOOKUP(C425,'Year of Experience'!$A$4:$I$6,3,0),"No Data")</f>
        <v>10</v>
      </c>
      <c r="O425" s="5">
        <f t="shared" si="12"/>
        <v>1504</v>
      </c>
      <c r="P425" s="5">
        <f t="shared" si="13"/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</row>
    <row r="426" spans="1:22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2" t="s">
        <v>1562</v>
      </c>
      <c r="H426" s="2" t="s">
        <v>864</v>
      </c>
      <c r="I426" s="2" t="s">
        <v>866</v>
      </c>
      <c r="J426" s="5" t="s">
        <v>1117</v>
      </c>
      <c r="K426" s="5">
        <v>3408</v>
      </c>
      <c r="L426" s="5">
        <v>1465</v>
      </c>
      <c r="M426" s="5" t="s">
        <v>918</v>
      </c>
      <c r="N426" s="18">
        <f>_xlfn.IFNA(HLOOKUP(C426,'Year of Experience'!$A$4:$I$6,3,0),"No Data")</f>
        <v>8</v>
      </c>
      <c r="O426" s="5">
        <f t="shared" si="12"/>
        <v>2930</v>
      </c>
      <c r="P426" s="5">
        <f t="shared" si="13"/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</row>
    <row r="427" spans="1:22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2" t="s">
        <v>992</v>
      </c>
      <c r="H427" s="2" t="s">
        <v>864</v>
      </c>
      <c r="I427" s="2" t="s">
        <v>876</v>
      </c>
      <c r="J427" s="5" t="s">
        <v>1133</v>
      </c>
      <c r="K427" s="5">
        <v>3473</v>
      </c>
      <c r="L427" s="5">
        <v>1493</v>
      </c>
      <c r="M427" s="5" t="s">
        <v>923</v>
      </c>
      <c r="N427" s="18">
        <f>_xlfn.IFNA(HLOOKUP(C427,'Year of Experience'!$A$4:$I$6,3,0),"No Data")</f>
        <v>3</v>
      </c>
      <c r="O427" s="5">
        <f t="shared" si="12"/>
        <v>1493</v>
      </c>
      <c r="P427" s="5">
        <f t="shared" si="13"/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</row>
    <row r="428" spans="1:22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2" t="s">
        <v>1000</v>
      </c>
      <c r="H428" s="2" t="s">
        <v>906</v>
      </c>
      <c r="I428" s="2" t="s">
        <v>908</v>
      </c>
      <c r="J428" s="5" t="s">
        <v>984</v>
      </c>
      <c r="K428" s="5">
        <v>4831</v>
      </c>
      <c r="L428" s="5">
        <v>2265</v>
      </c>
      <c r="M428" s="5" t="s">
        <v>918</v>
      </c>
      <c r="N428" s="18">
        <f>_xlfn.IFNA(HLOOKUP(C428,'Year of Experience'!$A$4:$I$6,3,0),"No Data")</f>
        <v>5</v>
      </c>
      <c r="O428" s="5">
        <f t="shared" si="12"/>
        <v>2265</v>
      </c>
      <c r="P428" s="5">
        <f t="shared" si="13"/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</row>
    <row r="429" spans="1:22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2" t="s">
        <v>992</v>
      </c>
      <c r="H429" s="2" t="s">
        <v>864</v>
      </c>
      <c r="I429" s="2" t="s">
        <v>876</v>
      </c>
      <c r="J429" s="5" t="s">
        <v>1200</v>
      </c>
      <c r="K429" s="5">
        <v>4484</v>
      </c>
      <c r="L429" s="5">
        <v>2146</v>
      </c>
      <c r="M429" s="5" t="s">
        <v>918</v>
      </c>
      <c r="N429" s="18">
        <f>_xlfn.IFNA(HLOOKUP(C429,'Year of Experience'!$A$4:$I$6,3,0),"No Data")</f>
        <v>10</v>
      </c>
      <c r="O429" s="5">
        <f t="shared" si="12"/>
        <v>4292</v>
      </c>
      <c r="P429" s="5">
        <f t="shared" si="13"/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</row>
    <row r="430" spans="1:22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2" t="s">
        <v>996</v>
      </c>
      <c r="H430" s="2" t="s">
        <v>892</v>
      </c>
      <c r="I430" s="2" t="s">
        <v>894</v>
      </c>
      <c r="J430" s="5" t="s">
        <v>1121</v>
      </c>
      <c r="K430" s="5">
        <v>4589</v>
      </c>
      <c r="L430" s="5">
        <v>1478</v>
      </c>
      <c r="M430" s="5" t="s">
        <v>925</v>
      </c>
      <c r="N430" s="18">
        <f>_xlfn.IFNA(HLOOKUP(C430,'Year of Experience'!$A$4:$I$6,3,0),"No Data")</f>
        <v>4</v>
      </c>
      <c r="O430" s="5">
        <f t="shared" si="12"/>
        <v>4434</v>
      </c>
      <c r="P430" s="5">
        <f t="shared" si="13"/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</row>
    <row r="431" spans="1:22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2" t="s">
        <v>990</v>
      </c>
      <c r="H431" s="2" t="s">
        <v>868</v>
      </c>
      <c r="I431" s="2" t="s">
        <v>870</v>
      </c>
      <c r="J431" s="5" t="s">
        <v>919</v>
      </c>
      <c r="K431" s="5">
        <v>2552</v>
      </c>
      <c r="L431" s="5">
        <v>1905</v>
      </c>
      <c r="M431" s="5" t="s">
        <v>918</v>
      </c>
      <c r="N431" s="18" t="str">
        <f>_xlfn.IFNA(HLOOKUP(C431,'Year of Experience'!$A$4:$I$6,3,0),"No Data")</f>
        <v>No Data</v>
      </c>
      <c r="O431" s="5">
        <f t="shared" si="12"/>
        <v>1905</v>
      </c>
      <c r="P431" s="5">
        <f t="shared" si="13"/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</row>
    <row r="432" spans="1:22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2" t="s">
        <v>994</v>
      </c>
      <c r="H432" s="2" t="s">
        <v>886</v>
      </c>
      <c r="I432" s="2" t="s">
        <v>887</v>
      </c>
      <c r="J432" s="5" t="s">
        <v>1033</v>
      </c>
      <c r="K432" s="5">
        <v>3467</v>
      </c>
      <c r="L432" s="5">
        <v>1230</v>
      </c>
      <c r="M432" s="5" t="s">
        <v>925</v>
      </c>
      <c r="N432" s="18">
        <f>_xlfn.IFNA(HLOOKUP(C432,'Year of Experience'!$A$4:$I$6,3,0),"No Data")</f>
        <v>8</v>
      </c>
      <c r="O432" s="5">
        <f t="shared" si="12"/>
        <v>1230</v>
      </c>
      <c r="P432" s="5">
        <f t="shared" si="13"/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</row>
    <row r="433" spans="1:22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2" t="s">
        <v>991</v>
      </c>
      <c r="H433" s="2" t="s">
        <v>872</v>
      </c>
      <c r="I433" s="2" t="s">
        <v>874</v>
      </c>
      <c r="J433" s="5" t="s">
        <v>1116</v>
      </c>
      <c r="K433" s="5">
        <v>3579</v>
      </c>
      <c r="L433" s="5">
        <v>1579</v>
      </c>
      <c r="M433" s="5" t="s">
        <v>923</v>
      </c>
      <c r="N433" s="18">
        <f>_xlfn.IFNA(HLOOKUP(C433,'Year of Experience'!$A$4:$I$6,3,0),"No Data")</f>
        <v>10</v>
      </c>
      <c r="O433" s="5">
        <f t="shared" si="12"/>
        <v>1579</v>
      </c>
      <c r="P433" s="5">
        <f t="shared" si="13"/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</row>
    <row r="434" spans="1:22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2" t="s">
        <v>1002</v>
      </c>
      <c r="H434" s="2" t="s">
        <v>914</v>
      </c>
      <c r="I434" s="2" t="s">
        <v>915</v>
      </c>
      <c r="J434" s="5" t="s">
        <v>1162</v>
      </c>
      <c r="K434" s="5">
        <v>2657</v>
      </c>
      <c r="L434" s="5">
        <v>2480</v>
      </c>
      <c r="M434" s="5" t="s">
        <v>918</v>
      </c>
      <c r="N434" s="18" t="str">
        <f>_xlfn.IFNA(HLOOKUP(C434,'Year of Experience'!$A$4:$I$6,3,0),"No Data")</f>
        <v>No Data</v>
      </c>
      <c r="O434" s="5">
        <f t="shared" si="12"/>
        <v>2480</v>
      </c>
      <c r="P434" s="5">
        <f t="shared" si="13"/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</row>
    <row r="435" spans="1:22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2" t="s">
        <v>990</v>
      </c>
      <c r="H435" s="2" t="s">
        <v>868</v>
      </c>
      <c r="I435" s="2" t="s">
        <v>870</v>
      </c>
      <c r="J435" s="5" t="s">
        <v>1221</v>
      </c>
      <c r="K435" s="5">
        <v>4711</v>
      </c>
      <c r="L435" s="5">
        <v>1267</v>
      </c>
      <c r="M435" s="5" t="s">
        <v>923</v>
      </c>
      <c r="N435" s="18">
        <f>_xlfn.IFNA(HLOOKUP(C435,'Year of Experience'!$A$4:$I$6,3,0),"No Data")</f>
        <v>5</v>
      </c>
      <c r="O435" s="5">
        <f t="shared" si="12"/>
        <v>2534</v>
      </c>
      <c r="P435" s="5">
        <f t="shared" si="13"/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</row>
    <row r="436" spans="1:22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2" t="s">
        <v>991</v>
      </c>
      <c r="H436" s="2" t="s">
        <v>872</v>
      </c>
      <c r="I436" s="2" t="s">
        <v>874</v>
      </c>
      <c r="J436" s="5" t="s">
        <v>1134</v>
      </c>
      <c r="K436" s="5">
        <v>4342</v>
      </c>
      <c r="L436" s="5">
        <v>1689</v>
      </c>
      <c r="M436" s="5" t="s">
        <v>925</v>
      </c>
      <c r="N436" s="18">
        <f>_xlfn.IFNA(HLOOKUP(C436,'Year of Experience'!$A$4:$I$6,3,0),"No Data")</f>
        <v>8</v>
      </c>
      <c r="O436" s="5">
        <f t="shared" si="12"/>
        <v>1689</v>
      </c>
      <c r="P436" s="5">
        <f t="shared" si="13"/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</row>
    <row r="437" spans="1:22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2" t="s">
        <v>1562</v>
      </c>
      <c r="H437" s="2" t="s">
        <v>864</v>
      </c>
      <c r="I437" s="2" t="s">
        <v>866</v>
      </c>
      <c r="J437" s="5" t="s">
        <v>1131</v>
      </c>
      <c r="K437" s="5">
        <v>2996</v>
      </c>
      <c r="L437" s="5">
        <v>1641</v>
      </c>
      <c r="M437" s="5" t="s">
        <v>918</v>
      </c>
      <c r="N437" s="18">
        <f>_xlfn.IFNA(HLOOKUP(C437,'Year of Experience'!$A$4:$I$6,3,0),"No Data")</f>
        <v>4</v>
      </c>
      <c r="O437" s="5">
        <f t="shared" si="12"/>
        <v>3282</v>
      </c>
      <c r="P437" s="5">
        <f t="shared" si="13"/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</row>
    <row r="438" spans="1:22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2" t="s">
        <v>996</v>
      </c>
      <c r="H438" s="2" t="s">
        <v>892</v>
      </c>
      <c r="I438" s="2" t="s">
        <v>894</v>
      </c>
      <c r="J438" s="5" t="s">
        <v>1004</v>
      </c>
      <c r="K438" s="5">
        <v>4733</v>
      </c>
      <c r="L438" s="5">
        <v>1415</v>
      </c>
      <c r="M438" s="5" t="s">
        <v>918</v>
      </c>
      <c r="N438" s="18">
        <f>_xlfn.IFNA(HLOOKUP(C438,'Year of Experience'!$A$4:$I$6,3,0),"No Data")</f>
        <v>5</v>
      </c>
      <c r="O438" s="5">
        <f t="shared" si="12"/>
        <v>2830</v>
      </c>
      <c r="P438" s="5">
        <f t="shared" si="13"/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</row>
    <row r="439" spans="1:22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2" t="s">
        <v>1561</v>
      </c>
      <c r="H439" s="2" t="s">
        <v>882</v>
      </c>
      <c r="I439" s="2" t="s">
        <v>884</v>
      </c>
      <c r="J439" s="5" t="s">
        <v>986</v>
      </c>
      <c r="K439" s="5">
        <v>3253</v>
      </c>
      <c r="L439" s="5">
        <v>2137</v>
      </c>
      <c r="M439" s="5" t="s">
        <v>923</v>
      </c>
      <c r="N439" s="18">
        <f>_xlfn.IFNA(HLOOKUP(C439,'Year of Experience'!$A$4:$I$6,3,0),"No Data")</f>
        <v>4</v>
      </c>
      <c r="O439" s="5">
        <f t="shared" si="12"/>
        <v>6411</v>
      </c>
      <c r="P439" s="5">
        <f t="shared" si="13"/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</row>
    <row r="440" spans="1:22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2" t="s">
        <v>998</v>
      </c>
      <c r="H440" s="2" t="s">
        <v>899</v>
      </c>
      <c r="I440" s="2" t="s">
        <v>901</v>
      </c>
      <c r="J440" s="5" t="s">
        <v>1129</v>
      </c>
      <c r="K440" s="5">
        <v>4757</v>
      </c>
      <c r="L440" s="5">
        <v>1534</v>
      </c>
      <c r="M440" s="5" t="s">
        <v>918</v>
      </c>
      <c r="N440" s="18">
        <f>_xlfn.IFNA(HLOOKUP(C440,'Year of Experience'!$A$4:$I$6,3,0),"No Data")</f>
        <v>4</v>
      </c>
      <c r="O440" s="5">
        <f t="shared" si="12"/>
        <v>1534</v>
      </c>
      <c r="P440" s="5">
        <f t="shared" si="13"/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</row>
    <row r="441" spans="1:22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2" t="s">
        <v>990</v>
      </c>
      <c r="H441" s="2" t="s">
        <v>868</v>
      </c>
      <c r="I441" s="2" t="s">
        <v>870</v>
      </c>
      <c r="J441" s="5" t="s">
        <v>1081</v>
      </c>
      <c r="K441" s="5">
        <v>3637</v>
      </c>
      <c r="L441" s="5">
        <v>2463</v>
      </c>
      <c r="M441" s="5" t="s">
        <v>918</v>
      </c>
      <c r="N441" s="18">
        <f>_xlfn.IFNA(HLOOKUP(C441,'Year of Experience'!$A$4:$I$6,3,0),"No Data")</f>
        <v>4</v>
      </c>
      <c r="O441" s="5">
        <f t="shared" si="12"/>
        <v>7389</v>
      </c>
      <c r="P441" s="5">
        <f t="shared" si="13"/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</row>
    <row r="442" spans="1:22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2" t="s">
        <v>997</v>
      </c>
      <c r="H442" s="2" t="s">
        <v>896</v>
      </c>
      <c r="I442" s="2" t="s">
        <v>897</v>
      </c>
      <c r="J442" s="5" t="s">
        <v>1016</v>
      </c>
      <c r="K442" s="5">
        <v>3457</v>
      </c>
      <c r="L442" s="5">
        <v>2070</v>
      </c>
      <c r="M442" s="5" t="s">
        <v>923</v>
      </c>
      <c r="N442" s="18">
        <f>_xlfn.IFNA(HLOOKUP(C442,'Year of Experience'!$A$4:$I$6,3,0),"No Data")</f>
        <v>8</v>
      </c>
      <c r="O442" s="5">
        <f t="shared" si="12"/>
        <v>2070</v>
      </c>
      <c r="P442" s="5">
        <f t="shared" si="13"/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</row>
    <row r="443" spans="1:22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2" t="s">
        <v>994</v>
      </c>
      <c r="H443" s="2" t="s">
        <v>886</v>
      </c>
      <c r="I443" s="2" t="s">
        <v>887</v>
      </c>
      <c r="J443" s="5" t="s">
        <v>1109</v>
      </c>
      <c r="K443" s="5">
        <v>3573</v>
      </c>
      <c r="L443" s="5">
        <v>1857</v>
      </c>
      <c r="M443" s="5" t="s">
        <v>918</v>
      </c>
      <c r="N443" s="18">
        <f>_xlfn.IFNA(HLOOKUP(C443,'Year of Experience'!$A$4:$I$6,3,0),"No Data")</f>
        <v>4</v>
      </c>
      <c r="O443" s="5">
        <f t="shared" si="12"/>
        <v>3714</v>
      </c>
      <c r="P443" s="5">
        <f t="shared" si="13"/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</row>
    <row r="444" spans="1:22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2" t="s">
        <v>1000</v>
      </c>
      <c r="H444" s="2" t="s">
        <v>906</v>
      </c>
      <c r="I444" s="2" t="s">
        <v>908</v>
      </c>
      <c r="J444" s="5" t="s">
        <v>1032</v>
      </c>
      <c r="K444" s="5">
        <v>2586</v>
      </c>
      <c r="L444" s="5">
        <v>2432</v>
      </c>
      <c r="M444" s="5" t="s">
        <v>920</v>
      </c>
      <c r="N444" s="18">
        <f>_xlfn.IFNA(HLOOKUP(C444,'Year of Experience'!$A$4:$I$6,3,0),"No Data")</f>
        <v>8</v>
      </c>
      <c r="O444" s="5">
        <f t="shared" si="12"/>
        <v>2432</v>
      </c>
      <c r="P444" s="5">
        <f t="shared" si="13"/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</row>
    <row r="445" spans="1:22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2" t="s">
        <v>1561</v>
      </c>
      <c r="H445" s="2" t="s">
        <v>882</v>
      </c>
      <c r="I445" s="2" t="s">
        <v>884</v>
      </c>
      <c r="J445" s="5" t="s">
        <v>1028</v>
      </c>
      <c r="K445" s="5">
        <v>4051</v>
      </c>
      <c r="L445" s="5">
        <v>1962</v>
      </c>
      <c r="M445" s="5" t="s">
        <v>925</v>
      </c>
      <c r="N445" s="18">
        <f>_xlfn.IFNA(HLOOKUP(C445,'Year of Experience'!$A$4:$I$6,3,0),"No Data")</f>
        <v>5</v>
      </c>
      <c r="O445" s="5">
        <f t="shared" si="12"/>
        <v>5886</v>
      </c>
      <c r="P445" s="5">
        <f t="shared" si="13"/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</row>
    <row r="446" spans="1:22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2" t="s">
        <v>1561</v>
      </c>
      <c r="H446" s="2" t="s">
        <v>882</v>
      </c>
      <c r="I446" s="2" t="s">
        <v>884</v>
      </c>
      <c r="J446" s="5" t="s">
        <v>926</v>
      </c>
      <c r="K446" s="5">
        <v>3499</v>
      </c>
      <c r="L446" s="5">
        <v>2342</v>
      </c>
      <c r="M446" s="5" t="s">
        <v>918</v>
      </c>
      <c r="N446" s="18" t="str">
        <f>_xlfn.IFNA(HLOOKUP(C446,'Year of Experience'!$A$4:$I$6,3,0),"No Data")</f>
        <v>No Data</v>
      </c>
      <c r="O446" s="5">
        <f t="shared" si="12"/>
        <v>2342</v>
      </c>
      <c r="P446" s="5">
        <f t="shared" si="13"/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</row>
    <row r="447" spans="1:22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2" t="s">
        <v>991</v>
      </c>
      <c r="H447" s="2" t="s">
        <v>872</v>
      </c>
      <c r="I447" s="2" t="s">
        <v>874</v>
      </c>
      <c r="J447" s="5" t="s">
        <v>970</v>
      </c>
      <c r="K447" s="5">
        <v>4398</v>
      </c>
      <c r="L447" s="5">
        <v>1800</v>
      </c>
      <c r="M447" s="5" t="s">
        <v>918</v>
      </c>
      <c r="N447" s="18">
        <f>_xlfn.IFNA(HLOOKUP(C447,'Year of Experience'!$A$4:$I$6,3,0),"No Data")</f>
        <v>10</v>
      </c>
      <c r="O447" s="5">
        <f t="shared" si="12"/>
        <v>1800</v>
      </c>
      <c r="P447" s="5">
        <f t="shared" si="13"/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</row>
    <row r="448" spans="1:22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2" t="s">
        <v>1002</v>
      </c>
      <c r="H448" s="2" t="s">
        <v>914</v>
      </c>
      <c r="I448" s="2" t="s">
        <v>915</v>
      </c>
      <c r="J448" s="5" t="s">
        <v>1098</v>
      </c>
      <c r="K448" s="5">
        <v>3197</v>
      </c>
      <c r="L448" s="5">
        <v>1625</v>
      </c>
      <c r="M448" s="5" t="s">
        <v>918</v>
      </c>
      <c r="N448" s="18">
        <f>_xlfn.IFNA(HLOOKUP(C448,'Year of Experience'!$A$4:$I$6,3,0),"No Data")</f>
        <v>4</v>
      </c>
      <c r="O448" s="5">
        <f t="shared" si="12"/>
        <v>4875</v>
      </c>
      <c r="P448" s="5">
        <f t="shared" si="13"/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</row>
    <row r="449" spans="1:22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2" t="s">
        <v>996</v>
      </c>
      <c r="H449" s="2" t="s">
        <v>892</v>
      </c>
      <c r="I449" s="2" t="s">
        <v>894</v>
      </c>
      <c r="J449" s="5" t="s">
        <v>1078</v>
      </c>
      <c r="K449" s="5">
        <v>2787</v>
      </c>
      <c r="L449" s="5">
        <v>1470</v>
      </c>
      <c r="M449" s="5" t="s">
        <v>925</v>
      </c>
      <c r="N449" s="18">
        <f>_xlfn.IFNA(HLOOKUP(C449,'Year of Experience'!$A$4:$I$6,3,0),"No Data")</f>
        <v>10</v>
      </c>
      <c r="O449" s="5">
        <f t="shared" si="12"/>
        <v>1470</v>
      </c>
      <c r="P449" s="5">
        <f t="shared" si="13"/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</row>
    <row r="450" spans="1:22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2" t="s">
        <v>993</v>
      </c>
      <c r="H450" s="2" t="s">
        <v>878</v>
      </c>
      <c r="I450" s="2" t="s">
        <v>880</v>
      </c>
      <c r="J450" s="5" t="s">
        <v>935</v>
      </c>
      <c r="K450" s="5">
        <v>2796</v>
      </c>
      <c r="L450" s="5">
        <v>2307</v>
      </c>
      <c r="M450" s="5" t="s">
        <v>918</v>
      </c>
      <c r="N450" s="18">
        <f>_xlfn.IFNA(HLOOKUP(C450,'Year of Experience'!$A$4:$I$6,3,0),"No Data")</f>
        <v>8</v>
      </c>
      <c r="O450" s="5">
        <f t="shared" si="12"/>
        <v>2307</v>
      </c>
      <c r="P450" s="5">
        <f t="shared" si="13"/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</row>
    <row r="451" spans="1:22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2" t="s">
        <v>1562</v>
      </c>
      <c r="H451" s="2" t="s">
        <v>864</v>
      </c>
      <c r="I451" s="2" t="s">
        <v>866</v>
      </c>
      <c r="J451" s="5" t="s">
        <v>1044</v>
      </c>
      <c r="K451" s="5">
        <v>3139</v>
      </c>
      <c r="L451" s="5">
        <v>2147</v>
      </c>
      <c r="M451" s="5" t="s">
        <v>918</v>
      </c>
      <c r="N451" s="18">
        <f>_xlfn.IFNA(HLOOKUP(C451,'Year of Experience'!$A$4:$I$6,3,0),"No Data")</f>
        <v>5</v>
      </c>
      <c r="O451" s="5">
        <f t="shared" ref="O451:O514" si="14">L451*F451</f>
        <v>2147</v>
      </c>
      <c r="P451" s="5">
        <f t="shared" ref="P451:P514" si="15">K451*F451</f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</row>
    <row r="452" spans="1:22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2" t="s">
        <v>992</v>
      </c>
      <c r="H452" s="2" t="s">
        <v>864</v>
      </c>
      <c r="I452" s="2" t="s">
        <v>876</v>
      </c>
      <c r="J452" s="5" t="s">
        <v>1082</v>
      </c>
      <c r="K452" s="5">
        <v>4910</v>
      </c>
      <c r="L452" s="5">
        <v>2108</v>
      </c>
      <c r="M452" s="5" t="s">
        <v>918</v>
      </c>
      <c r="N452" s="18">
        <f>_xlfn.IFNA(HLOOKUP(C452,'Year of Experience'!$A$4:$I$6,3,0),"No Data")</f>
        <v>5</v>
      </c>
      <c r="O452" s="5">
        <f t="shared" si="14"/>
        <v>4216</v>
      </c>
      <c r="P452" s="5">
        <f t="shared" si="15"/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</row>
    <row r="453" spans="1:22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2" t="s">
        <v>995</v>
      </c>
      <c r="H453" s="2" t="s">
        <v>889</v>
      </c>
      <c r="I453" s="2" t="s">
        <v>890</v>
      </c>
      <c r="J453" s="5" t="s">
        <v>939</v>
      </c>
      <c r="K453" s="5">
        <v>3768</v>
      </c>
      <c r="L453" s="5">
        <v>1353</v>
      </c>
      <c r="M453" s="5" t="s">
        <v>918</v>
      </c>
      <c r="N453" s="18">
        <f>_xlfn.IFNA(HLOOKUP(C453,'Year of Experience'!$A$4:$I$6,3,0),"No Data")</f>
        <v>4</v>
      </c>
      <c r="O453" s="5">
        <f t="shared" si="14"/>
        <v>4059</v>
      </c>
      <c r="P453" s="5">
        <f t="shared" si="15"/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</row>
    <row r="454" spans="1:22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2" t="s">
        <v>999</v>
      </c>
      <c r="H454" s="2" t="s">
        <v>903</v>
      </c>
      <c r="I454" s="2" t="s">
        <v>904</v>
      </c>
      <c r="J454" s="5" t="s">
        <v>1181</v>
      </c>
      <c r="K454" s="5">
        <v>2616</v>
      </c>
      <c r="L454" s="5">
        <v>1965</v>
      </c>
      <c r="M454" s="5" t="s">
        <v>925</v>
      </c>
      <c r="N454" s="18" t="str">
        <f>_xlfn.IFNA(HLOOKUP(C454,'Year of Experience'!$A$4:$I$6,3,0),"No Data")</f>
        <v>No Data</v>
      </c>
      <c r="O454" s="5">
        <f t="shared" si="14"/>
        <v>1965</v>
      </c>
      <c r="P454" s="5">
        <f t="shared" si="15"/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</row>
    <row r="455" spans="1:22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2" t="s">
        <v>997</v>
      </c>
      <c r="H455" s="2" t="s">
        <v>896</v>
      </c>
      <c r="I455" s="2" t="s">
        <v>897</v>
      </c>
      <c r="J455" s="5" t="s">
        <v>975</v>
      </c>
      <c r="K455" s="5">
        <v>3717</v>
      </c>
      <c r="L455" s="5">
        <v>2146</v>
      </c>
      <c r="M455" s="5" t="s">
        <v>923</v>
      </c>
      <c r="N455" s="18">
        <f>_xlfn.IFNA(HLOOKUP(C455,'Year of Experience'!$A$4:$I$6,3,0),"No Data")</f>
        <v>4</v>
      </c>
      <c r="O455" s="5">
        <f t="shared" si="14"/>
        <v>2146</v>
      </c>
      <c r="P455" s="5">
        <f t="shared" si="15"/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</row>
    <row r="456" spans="1:22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2" t="s">
        <v>1561</v>
      </c>
      <c r="H456" s="2" t="s">
        <v>882</v>
      </c>
      <c r="I456" s="2" t="s">
        <v>884</v>
      </c>
      <c r="J456" s="5" t="s">
        <v>1017</v>
      </c>
      <c r="K456" s="5">
        <v>3566</v>
      </c>
      <c r="L456" s="5">
        <v>2276</v>
      </c>
      <c r="M456" s="5" t="s">
        <v>918</v>
      </c>
      <c r="N456" s="18">
        <f>_xlfn.IFNA(HLOOKUP(C456,'Year of Experience'!$A$4:$I$6,3,0),"No Data")</f>
        <v>3</v>
      </c>
      <c r="O456" s="5">
        <f t="shared" si="14"/>
        <v>2276</v>
      </c>
      <c r="P456" s="5">
        <f t="shared" si="15"/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</row>
    <row r="457" spans="1:22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2" t="s">
        <v>1561</v>
      </c>
      <c r="H457" s="2" t="s">
        <v>882</v>
      </c>
      <c r="I457" s="2" t="s">
        <v>884</v>
      </c>
      <c r="J457" s="5" t="s">
        <v>1052</v>
      </c>
      <c r="K457" s="5">
        <v>4466</v>
      </c>
      <c r="L457" s="5">
        <v>1984</v>
      </c>
      <c r="M457" s="5" t="s">
        <v>920</v>
      </c>
      <c r="N457" s="18">
        <f>_xlfn.IFNA(HLOOKUP(C457,'Year of Experience'!$A$4:$I$6,3,0),"No Data")</f>
        <v>5</v>
      </c>
      <c r="O457" s="5">
        <f t="shared" si="14"/>
        <v>3968</v>
      </c>
      <c r="P457" s="5">
        <f t="shared" si="15"/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</row>
    <row r="458" spans="1:22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2" t="s">
        <v>999</v>
      </c>
      <c r="H458" s="2" t="s">
        <v>903</v>
      </c>
      <c r="I458" s="2" t="s">
        <v>904</v>
      </c>
      <c r="J458" s="5" t="s">
        <v>1015</v>
      </c>
      <c r="K458" s="5">
        <v>4369</v>
      </c>
      <c r="L458" s="5">
        <v>1245</v>
      </c>
      <c r="M458" s="5" t="s">
        <v>918</v>
      </c>
      <c r="N458" s="18">
        <f>_xlfn.IFNA(HLOOKUP(C458,'Year of Experience'!$A$4:$I$6,3,0),"No Data")</f>
        <v>6</v>
      </c>
      <c r="O458" s="5">
        <f t="shared" si="14"/>
        <v>3735</v>
      </c>
      <c r="P458" s="5">
        <f t="shared" si="15"/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</row>
    <row r="459" spans="1:22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2" t="s">
        <v>997</v>
      </c>
      <c r="H459" s="2" t="s">
        <v>896</v>
      </c>
      <c r="I459" s="2" t="s">
        <v>897</v>
      </c>
      <c r="J459" s="5" t="s">
        <v>1119</v>
      </c>
      <c r="K459" s="5">
        <v>2658</v>
      </c>
      <c r="L459" s="5">
        <v>1274</v>
      </c>
      <c r="M459" s="5" t="s">
        <v>918</v>
      </c>
      <c r="N459" s="18">
        <f>_xlfn.IFNA(HLOOKUP(C459,'Year of Experience'!$A$4:$I$6,3,0),"No Data")</f>
        <v>4</v>
      </c>
      <c r="O459" s="5">
        <f t="shared" si="14"/>
        <v>1274</v>
      </c>
      <c r="P459" s="5">
        <f t="shared" si="15"/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</row>
    <row r="460" spans="1:22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2" t="s">
        <v>991</v>
      </c>
      <c r="H460" s="2" t="s">
        <v>872</v>
      </c>
      <c r="I460" s="2" t="s">
        <v>874</v>
      </c>
      <c r="J460" s="5" t="s">
        <v>947</v>
      </c>
      <c r="K460" s="5">
        <v>4952</v>
      </c>
      <c r="L460" s="5">
        <v>1567</v>
      </c>
      <c r="M460" s="5" t="s">
        <v>918</v>
      </c>
      <c r="N460" s="18">
        <f>_xlfn.IFNA(HLOOKUP(C460,'Year of Experience'!$A$4:$I$6,3,0),"No Data")</f>
        <v>5</v>
      </c>
      <c r="O460" s="5">
        <f t="shared" si="14"/>
        <v>3134</v>
      </c>
      <c r="P460" s="5">
        <f t="shared" si="15"/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</row>
    <row r="461" spans="1:22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2" t="s">
        <v>1001</v>
      </c>
      <c r="H461" s="2" t="s">
        <v>910</v>
      </c>
      <c r="I461" s="2" t="s">
        <v>912</v>
      </c>
      <c r="J461" s="5" t="s">
        <v>1226</v>
      </c>
      <c r="K461" s="5">
        <v>3994</v>
      </c>
      <c r="L461" s="5">
        <v>1799</v>
      </c>
      <c r="M461" s="5" t="s">
        <v>918</v>
      </c>
      <c r="N461" s="18">
        <f>_xlfn.IFNA(HLOOKUP(C461,'Year of Experience'!$A$4:$I$6,3,0),"No Data")</f>
        <v>3</v>
      </c>
      <c r="O461" s="5">
        <f t="shared" si="14"/>
        <v>1799</v>
      </c>
      <c r="P461" s="5">
        <f t="shared" si="15"/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</row>
    <row r="462" spans="1:22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2" t="s">
        <v>995</v>
      </c>
      <c r="H462" s="2" t="s">
        <v>889</v>
      </c>
      <c r="I462" s="2" t="s">
        <v>890</v>
      </c>
      <c r="J462" s="5" t="s">
        <v>1147</v>
      </c>
      <c r="K462" s="5">
        <v>4901</v>
      </c>
      <c r="L462" s="5">
        <v>1789</v>
      </c>
      <c r="M462" s="5" t="s">
        <v>918</v>
      </c>
      <c r="N462" s="18">
        <f>_xlfn.IFNA(HLOOKUP(C462,'Year of Experience'!$A$4:$I$6,3,0),"No Data")</f>
        <v>6</v>
      </c>
      <c r="O462" s="5">
        <f t="shared" si="14"/>
        <v>1789</v>
      </c>
      <c r="P462" s="5">
        <f t="shared" si="15"/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</row>
    <row r="463" spans="1:22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2" t="s">
        <v>990</v>
      </c>
      <c r="H463" s="2" t="s">
        <v>868</v>
      </c>
      <c r="I463" s="2" t="s">
        <v>870</v>
      </c>
      <c r="J463" s="5" t="s">
        <v>932</v>
      </c>
      <c r="K463" s="5">
        <v>2895</v>
      </c>
      <c r="L463" s="5">
        <v>1871</v>
      </c>
      <c r="M463" s="5" t="s">
        <v>925</v>
      </c>
      <c r="N463" s="18">
        <f>_xlfn.IFNA(HLOOKUP(C463,'Year of Experience'!$A$4:$I$6,3,0),"No Data")</f>
        <v>3</v>
      </c>
      <c r="O463" s="5">
        <f t="shared" si="14"/>
        <v>3742</v>
      </c>
      <c r="P463" s="5">
        <f t="shared" si="15"/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</row>
    <row r="464" spans="1:22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2" t="s">
        <v>996</v>
      </c>
      <c r="H464" s="2" t="s">
        <v>892</v>
      </c>
      <c r="I464" s="2" t="s">
        <v>894</v>
      </c>
      <c r="J464" s="5" t="s">
        <v>1209</v>
      </c>
      <c r="K464" s="5">
        <v>3388</v>
      </c>
      <c r="L464" s="5">
        <v>1454</v>
      </c>
      <c r="M464" s="5" t="s">
        <v>923</v>
      </c>
      <c r="N464" s="18">
        <f>_xlfn.IFNA(HLOOKUP(C464,'Year of Experience'!$A$4:$I$6,3,0),"No Data")</f>
        <v>8</v>
      </c>
      <c r="O464" s="5">
        <f t="shared" si="14"/>
        <v>2908</v>
      </c>
      <c r="P464" s="5">
        <f t="shared" si="15"/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</row>
    <row r="465" spans="1:22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2" t="s">
        <v>1000</v>
      </c>
      <c r="H465" s="2" t="s">
        <v>906</v>
      </c>
      <c r="I465" s="2" t="s">
        <v>908</v>
      </c>
      <c r="J465" s="5" t="s">
        <v>1214</v>
      </c>
      <c r="K465" s="5">
        <v>4309</v>
      </c>
      <c r="L465" s="5">
        <v>1779</v>
      </c>
      <c r="M465" s="5" t="s">
        <v>918</v>
      </c>
      <c r="N465" s="18">
        <f>_xlfn.IFNA(HLOOKUP(C465,'Year of Experience'!$A$4:$I$6,3,0),"No Data")</f>
        <v>6</v>
      </c>
      <c r="O465" s="5">
        <f t="shared" si="14"/>
        <v>3558</v>
      </c>
      <c r="P465" s="5">
        <f t="shared" si="15"/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</row>
    <row r="466" spans="1:22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2" t="s">
        <v>999</v>
      </c>
      <c r="H466" s="2" t="s">
        <v>903</v>
      </c>
      <c r="I466" s="2" t="s">
        <v>904</v>
      </c>
      <c r="J466" s="5" t="s">
        <v>1154</v>
      </c>
      <c r="K466" s="5">
        <v>4643</v>
      </c>
      <c r="L466" s="5">
        <v>1549</v>
      </c>
      <c r="M466" s="5" t="s">
        <v>918</v>
      </c>
      <c r="N466" s="18">
        <f>_xlfn.IFNA(HLOOKUP(C466,'Year of Experience'!$A$4:$I$6,3,0),"No Data")</f>
        <v>5</v>
      </c>
      <c r="O466" s="5">
        <f t="shared" si="14"/>
        <v>18588</v>
      </c>
      <c r="P466" s="5">
        <f t="shared" si="15"/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</row>
    <row r="467" spans="1:22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2" t="s">
        <v>990</v>
      </c>
      <c r="H467" s="2" t="s">
        <v>868</v>
      </c>
      <c r="I467" s="2" t="s">
        <v>870</v>
      </c>
      <c r="J467" s="5" t="s">
        <v>1079</v>
      </c>
      <c r="K467" s="5">
        <v>3574</v>
      </c>
      <c r="L467" s="5">
        <v>1747</v>
      </c>
      <c r="M467" s="5" t="s">
        <v>918</v>
      </c>
      <c r="N467" s="18">
        <f>_xlfn.IFNA(HLOOKUP(C467,'Year of Experience'!$A$4:$I$6,3,0),"No Data")</f>
        <v>3</v>
      </c>
      <c r="O467" s="5">
        <f t="shared" si="14"/>
        <v>5241</v>
      </c>
      <c r="P467" s="5">
        <f t="shared" si="15"/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</row>
    <row r="468" spans="1:22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2" t="s">
        <v>998</v>
      </c>
      <c r="H468" s="2" t="s">
        <v>899</v>
      </c>
      <c r="I468" s="2" t="s">
        <v>901</v>
      </c>
      <c r="J468" s="5" t="s">
        <v>1113</v>
      </c>
      <c r="K468" s="5">
        <v>3055</v>
      </c>
      <c r="L468" s="5">
        <v>2269</v>
      </c>
      <c r="M468" s="5" t="s">
        <v>920</v>
      </c>
      <c r="N468" s="18">
        <f>_xlfn.IFNA(HLOOKUP(C468,'Year of Experience'!$A$4:$I$6,3,0),"No Data")</f>
        <v>3</v>
      </c>
      <c r="O468" s="5">
        <f t="shared" si="14"/>
        <v>4538</v>
      </c>
      <c r="P468" s="5">
        <f t="shared" si="15"/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</row>
    <row r="469" spans="1:22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2" t="s">
        <v>995</v>
      </c>
      <c r="H469" s="2" t="s">
        <v>889</v>
      </c>
      <c r="I469" s="2" t="s">
        <v>890</v>
      </c>
      <c r="J469" s="5" t="s">
        <v>1141</v>
      </c>
      <c r="K469" s="5">
        <v>4861</v>
      </c>
      <c r="L469" s="5">
        <v>1633</v>
      </c>
      <c r="M469" s="5" t="s">
        <v>918</v>
      </c>
      <c r="N469" s="18">
        <f>_xlfn.IFNA(HLOOKUP(C469,'Year of Experience'!$A$4:$I$6,3,0),"No Data")</f>
        <v>4</v>
      </c>
      <c r="O469" s="5">
        <f t="shared" si="14"/>
        <v>3266</v>
      </c>
      <c r="P469" s="5">
        <f t="shared" si="15"/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</row>
    <row r="470" spans="1:22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2" t="s">
        <v>993</v>
      </c>
      <c r="H470" s="2" t="s">
        <v>878</v>
      </c>
      <c r="I470" s="2" t="s">
        <v>880</v>
      </c>
      <c r="J470" s="5" t="s">
        <v>1174</v>
      </c>
      <c r="K470" s="5">
        <v>3844</v>
      </c>
      <c r="L470" s="5">
        <v>2157</v>
      </c>
      <c r="M470" s="5" t="s">
        <v>918</v>
      </c>
      <c r="N470" s="18">
        <f>_xlfn.IFNA(HLOOKUP(C470,'Year of Experience'!$A$4:$I$6,3,0),"No Data")</f>
        <v>5</v>
      </c>
      <c r="O470" s="5">
        <f t="shared" si="14"/>
        <v>2157</v>
      </c>
      <c r="P470" s="5">
        <f t="shared" si="15"/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</row>
    <row r="471" spans="1:22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2" t="s">
        <v>997</v>
      </c>
      <c r="H471" s="2" t="s">
        <v>896</v>
      </c>
      <c r="I471" s="2" t="s">
        <v>897</v>
      </c>
      <c r="J471" s="5" t="s">
        <v>1080</v>
      </c>
      <c r="K471" s="5">
        <v>4295</v>
      </c>
      <c r="L471" s="5">
        <v>2280</v>
      </c>
      <c r="M471" s="5" t="s">
        <v>918</v>
      </c>
      <c r="N471" s="18">
        <f>_xlfn.IFNA(HLOOKUP(C471,'Year of Experience'!$A$4:$I$6,3,0),"No Data")</f>
        <v>8</v>
      </c>
      <c r="O471" s="5">
        <f t="shared" si="14"/>
        <v>2280</v>
      </c>
      <c r="P471" s="5">
        <f t="shared" si="15"/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</row>
    <row r="472" spans="1:22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2" t="s">
        <v>1000</v>
      </c>
      <c r="H472" s="2" t="s">
        <v>906</v>
      </c>
      <c r="I472" s="2" t="s">
        <v>908</v>
      </c>
      <c r="J472" s="5" t="s">
        <v>1190</v>
      </c>
      <c r="K472" s="5">
        <v>4685</v>
      </c>
      <c r="L472" s="5">
        <v>2036</v>
      </c>
      <c r="M472" s="5" t="s">
        <v>923</v>
      </c>
      <c r="N472" s="18">
        <f>_xlfn.IFNA(HLOOKUP(C472,'Year of Experience'!$A$4:$I$6,3,0),"No Data")</f>
        <v>4</v>
      </c>
      <c r="O472" s="5">
        <f t="shared" si="14"/>
        <v>4072</v>
      </c>
      <c r="P472" s="5">
        <f t="shared" si="15"/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</row>
    <row r="473" spans="1:22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2" t="s">
        <v>996</v>
      </c>
      <c r="H473" s="2" t="s">
        <v>892</v>
      </c>
      <c r="I473" s="2" t="s">
        <v>894</v>
      </c>
      <c r="J473" s="5" t="s">
        <v>1066</v>
      </c>
      <c r="K473" s="5">
        <v>4220</v>
      </c>
      <c r="L473" s="5">
        <v>1635</v>
      </c>
      <c r="M473" s="5" t="s">
        <v>918</v>
      </c>
      <c r="N473" s="18">
        <f>_xlfn.IFNA(HLOOKUP(C473,'Year of Experience'!$A$4:$I$6,3,0),"No Data")</f>
        <v>3</v>
      </c>
      <c r="O473" s="5">
        <f t="shared" si="14"/>
        <v>19620</v>
      </c>
      <c r="P473" s="5">
        <f t="shared" si="15"/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</row>
    <row r="474" spans="1:22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2" t="s">
        <v>991</v>
      </c>
      <c r="H474" s="2" t="s">
        <v>872</v>
      </c>
      <c r="I474" s="2" t="s">
        <v>874</v>
      </c>
      <c r="J474" s="5" t="s">
        <v>981</v>
      </c>
      <c r="K474" s="5">
        <v>2734</v>
      </c>
      <c r="L474" s="5">
        <v>1596</v>
      </c>
      <c r="M474" s="5" t="s">
        <v>918</v>
      </c>
      <c r="N474" s="18">
        <f>_xlfn.IFNA(HLOOKUP(C474,'Year of Experience'!$A$4:$I$6,3,0),"No Data")</f>
        <v>6</v>
      </c>
      <c r="O474" s="5">
        <f t="shared" si="14"/>
        <v>19152</v>
      </c>
      <c r="P474" s="5">
        <f t="shared" si="15"/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</row>
    <row r="475" spans="1:22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2" t="s">
        <v>998</v>
      </c>
      <c r="H475" s="2" t="s">
        <v>899</v>
      </c>
      <c r="I475" s="2" t="s">
        <v>901</v>
      </c>
      <c r="J475" s="5" t="s">
        <v>1063</v>
      </c>
      <c r="K475" s="5">
        <v>2941</v>
      </c>
      <c r="L475" s="5">
        <v>1567</v>
      </c>
      <c r="M475" s="5" t="s">
        <v>918</v>
      </c>
      <c r="N475" s="18">
        <f>_xlfn.IFNA(HLOOKUP(C475,'Year of Experience'!$A$4:$I$6,3,0),"No Data")</f>
        <v>5</v>
      </c>
      <c r="O475" s="5">
        <f t="shared" si="14"/>
        <v>1567</v>
      </c>
      <c r="P475" s="5">
        <f t="shared" si="15"/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</row>
    <row r="476" spans="1:22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2" t="s">
        <v>996</v>
      </c>
      <c r="H476" s="2" t="s">
        <v>892</v>
      </c>
      <c r="I476" s="2" t="s">
        <v>894</v>
      </c>
      <c r="J476" s="5" t="s">
        <v>1064</v>
      </c>
      <c r="K476" s="5">
        <v>2645</v>
      </c>
      <c r="L476" s="5">
        <v>1547</v>
      </c>
      <c r="M476" s="5" t="s">
        <v>923</v>
      </c>
      <c r="N476" s="18">
        <f>_xlfn.IFNA(HLOOKUP(C476,'Year of Experience'!$A$4:$I$6,3,0),"No Data")</f>
        <v>10</v>
      </c>
      <c r="O476" s="5">
        <f t="shared" si="14"/>
        <v>3094</v>
      </c>
      <c r="P476" s="5">
        <f t="shared" si="15"/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</row>
    <row r="477" spans="1:22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2" t="s">
        <v>1000</v>
      </c>
      <c r="H477" s="2" t="s">
        <v>906</v>
      </c>
      <c r="I477" s="2" t="s">
        <v>908</v>
      </c>
      <c r="J477" s="5" t="s">
        <v>1031</v>
      </c>
      <c r="K477" s="5">
        <v>2808</v>
      </c>
      <c r="L477" s="5">
        <v>1759</v>
      </c>
      <c r="M477" s="5" t="s">
        <v>920</v>
      </c>
      <c r="N477" s="18">
        <f>_xlfn.IFNA(HLOOKUP(C477,'Year of Experience'!$A$4:$I$6,3,0),"No Data")</f>
        <v>10</v>
      </c>
      <c r="O477" s="5">
        <f t="shared" si="14"/>
        <v>1759</v>
      </c>
      <c r="P477" s="5">
        <f t="shared" si="15"/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</row>
    <row r="478" spans="1:22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2" t="s">
        <v>997</v>
      </c>
      <c r="H478" s="2" t="s">
        <v>896</v>
      </c>
      <c r="I478" s="2" t="s">
        <v>897</v>
      </c>
      <c r="J478" s="5" t="s">
        <v>1209</v>
      </c>
      <c r="K478" s="5">
        <v>3388</v>
      </c>
      <c r="L478" s="5">
        <v>1454</v>
      </c>
      <c r="M478" s="5" t="s">
        <v>923</v>
      </c>
      <c r="N478" s="18">
        <f>_xlfn.IFNA(HLOOKUP(C478,'Year of Experience'!$A$4:$I$6,3,0),"No Data")</f>
        <v>3</v>
      </c>
      <c r="O478" s="5">
        <f t="shared" si="14"/>
        <v>4362</v>
      </c>
      <c r="P478" s="5">
        <f t="shared" si="15"/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</row>
    <row r="479" spans="1:22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2" t="s">
        <v>990</v>
      </c>
      <c r="H479" s="2" t="s">
        <v>868</v>
      </c>
      <c r="I479" s="2" t="s">
        <v>870</v>
      </c>
      <c r="J479" s="5" t="s">
        <v>1232</v>
      </c>
      <c r="K479" s="5">
        <v>3514</v>
      </c>
      <c r="L479" s="5">
        <v>1257</v>
      </c>
      <c r="M479" s="5" t="s">
        <v>918</v>
      </c>
      <c r="N479" s="18">
        <f>_xlfn.IFNA(HLOOKUP(C479,'Year of Experience'!$A$4:$I$6,3,0),"No Data")</f>
        <v>4</v>
      </c>
      <c r="O479" s="5">
        <f t="shared" si="14"/>
        <v>3771</v>
      </c>
      <c r="P479" s="5">
        <f t="shared" si="15"/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</row>
    <row r="480" spans="1:22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2" t="s">
        <v>994</v>
      </c>
      <c r="H480" s="2" t="s">
        <v>886</v>
      </c>
      <c r="I480" s="2" t="s">
        <v>887</v>
      </c>
      <c r="J480" s="5" t="s">
        <v>1003</v>
      </c>
      <c r="K480" s="5">
        <v>3507</v>
      </c>
      <c r="L480" s="5">
        <v>1643</v>
      </c>
      <c r="M480" s="5" t="s">
        <v>923</v>
      </c>
      <c r="N480" s="18">
        <f>_xlfn.IFNA(HLOOKUP(C480,'Year of Experience'!$A$4:$I$6,3,0),"No Data")</f>
        <v>8</v>
      </c>
      <c r="O480" s="5">
        <f t="shared" si="14"/>
        <v>1643</v>
      </c>
      <c r="P480" s="5">
        <f t="shared" si="15"/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</row>
    <row r="481" spans="1:22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2" t="s">
        <v>1561</v>
      </c>
      <c r="H481" s="2" t="s">
        <v>882</v>
      </c>
      <c r="I481" s="2" t="s">
        <v>884</v>
      </c>
      <c r="J481" s="5" t="s">
        <v>1226</v>
      </c>
      <c r="K481" s="5">
        <v>3994</v>
      </c>
      <c r="L481" s="5">
        <v>1799</v>
      </c>
      <c r="M481" s="5" t="s">
        <v>918</v>
      </c>
      <c r="N481" s="18">
        <f>_xlfn.IFNA(HLOOKUP(C481,'Year of Experience'!$A$4:$I$6,3,0),"No Data")</f>
        <v>3</v>
      </c>
      <c r="O481" s="5">
        <f t="shared" si="14"/>
        <v>3598</v>
      </c>
      <c r="P481" s="5">
        <f t="shared" si="15"/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</row>
    <row r="482" spans="1:22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2" t="s">
        <v>1562</v>
      </c>
      <c r="H482" s="2" t="s">
        <v>864</v>
      </c>
      <c r="I482" s="2" t="s">
        <v>866</v>
      </c>
      <c r="J482" s="5" t="s">
        <v>1040</v>
      </c>
      <c r="K482" s="5">
        <v>3694</v>
      </c>
      <c r="L482" s="5">
        <v>1616</v>
      </c>
      <c r="M482" s="5" t="s">
        <v>923</v>
      </c>
      <c r="N482" s="18" t="str">
        <f>_xlfn.IFNA(HLOOKUP(C482,'Year of Experience'!$A$4:$I$6,3,0),"No Data")</f>
        <v>No Data</v>
      </c>
      <c r="O482" s="5">
        <f t="shared" si="14"/>
        <v>1616</v>
      </c>
      <c r="P482" s="5">
        <f t="shared" si="15"/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</row>
    <row r="483" spans="1:22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2" t="s">
        <v>1000</v>
      </c>
      <c r="H483" s="2" t="s">
        <v>906</v>
      </c>
      <c r="I483" s="2" t="s">
        <v>908</v>
      </c>
      <c r="J483" s="5" t="s">
        <v>957</v>
      </c>
      <c r="K483" s="5">
        <v>4689</v>
      </c>
      <c r="L483" s="5">
        <v>1796</v>
      </c>
      <c r="M483" s="5" t="s">
        <v>925</v>
      </c>
      <c r="N483" s="18">
        <f>_xlfn.IFNA(HLOOKUP(C483,'Year of Experience'!$A$4:$I$6,3,0),"No Data")</f>
        <v>4</v>
      </c>
      <c r="O483" s="5">
        <f t="shared" si="14"/>
        <v>1796</v>
      </c>
      <c r="P483" s="5">
        <f t="shared" si="15"/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</row>
    <row r="484" spans="1:22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2" t="s">
        <v>992</v>
      </c>
      <c r="H484" s="2" t="s">
        <v>864</v>
      </c>
      <c r="I484" s="2" t="s">
        <v>876</v>
      </c>
      <c r="J484" s="5" t="s">
        <v>1133</v>
      </c>
      <c r="K484" s="5">
        <v>3473</v>
      </c>
      <c r="L484" s="5">
        <v>1493</v>
      </c>
      <c r="M484" s="5" t="s">
        <v>923</v>
      </c>
      <c r="N484" s="18">
        <f>_xlfn.IFNA(HLOOKUP(C484,'Year of Experience'!$A$4:$I$6,3,0),"No Data")</f>
        <v>6</v>
      </c>
      <c r="O484" s="5">
        <f t="shared" si="14"/>
        <v>4479</v>
      </c>
      <c r="P484" s="5">
        <f t="shared" si="15"/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</row>
    <row r="485" spans="1:22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2" t="s">
        <v>990</v>
      </c>
      <c r="H485" s="2" t="s">
        <v>868</v>
      </c>
      <c r="I485" s="2" t="s">
        <v>870</v>
      </c>
      <c r="J485" s="5" t="s">
        <v>937</v>
      </c>
      <c r="K485" s="5">
        <v>2500</v>
      </c>
      <c r="L485" s="5">
        <v>1914</v>
      </c>
      <c r="M485" s="5" t="s">
        <v>931</v>
      </c>
      <c r="N485" s="18">
        <f>_xlfn.IFNA(HLOOKUP(C485,'Year of Experience'!$A$4:$I$6,3,0),"No Data")</f>
        <v>6</v>
      </c>
      <c r="O485" s="5">
        <f t="shared" si="14"/>
        <v>1914</v>
      </c>
      <c r="P485" s="5">
        <f t="shared" si="15"/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</row>
    <row r="486" spans="1:22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2" t="s">
        <v>1562</v>
      </c>
      <c r="H486" s="2" t="s">
        <v>864</v>
      </c>
      <c r="I486" s="2" t="s">
        <v>866</v>
      </c>
      <c r="J486" s="5" t="s">
        <v>1132</v>
      </c>
      <c r="K486" s="5">
        <v>4744</v>
      </c>
      <c r="L486" s="5">
        <v>1465</v>
      </c>
      <c r="M486" s="5" t="s">
        <v>923</v>
      </c>
      <c r="N486" s="18">
        <f>_xlfn.IFNA(HLOOKUP(C486,'Year of Experience'!$A$4:$I$6,3,0),"No Data")</f>
        <v>10</v>
      </c>
      <c r="O486" s="5">
        <f t="shared" si="14"/>
        <v>1465</v>
      </c>
      <c r="P486" s="5">
        <f t="shared" si="15"/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</row>
    <row r="487" spans="1:22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2" t="s">
        <v>1562</v>
      </c>
      <c r="H487" s="2" t="s">
        <v>864</v>
      </c>
      <c r="I487" s="2" t="s">
        <v>866</v>
      </c>
      <c r="J487" s="5" t="s">
        <v>1178</v>
      </c>
      <c r="K487" s="5">
        <v>2874</v>
      </c>
      <c r="L487" s="5">
        <v>1919</v>
      </c>
      <c r="M487" s="5" t="s">
        <v>918</v>
      </c>
      <c r="N487" s="18">
        <f>_xlfn.IFNA(HLOOKUP(C487,'Year of Experience'!$A$4:$I$6,3,0),"No Data")</f>
        <v>5</v>
      </c>
      <c r="O487" s="5">
        <f t="shared" si="14"/>
        <v>3838</v>
      </c>
      <c r="P487" s="5">
        <f t="shared" si="15"/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</row>
    <row r="488" spans="1:22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2" t="s">
        <v>1002</v>
      </c>
      <c r="H488" s="2" t="s">
        <v>914</v>
      </c>
      <c r="I488" s="2" t="s">
        <v>915</v>
      </c>
      <c r="J488" s="5" t="s">
        <v>1130</v>
      </c>
      <c r="K488" s="5">
        <v>3493</v>
      </c>
      <c r="L488" s="5">
        <v>2180</v>
      </c>
      <c r="M488" s="5" t="s">
        <v>918</v>
      </c>
      <c r="N488" s="18">
        <f>_xlfn.IFNA(HLOOKUP(C488,'Year of Experience'!$A$4:$I$6,3,0),"No Data")</f>
        <v>6</v>
      </c>
      <c r="O488" s="5">
        <f t="shared" si="14"/>
        <v>4360</v>
      </c>
      <c r="P488" s="5">
        <f t="shared" si="15"/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</row>
    <row r="489" spans="1:22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2" t="s">
        <v>996</v>
      </c>
      <c r="H489" s="2" t="s">
        <v>892</v>
      </c>
      <c r="I489" s="2" t="s">
        <v>894</v>
      </c>
      <c r="J489" s="5" t="s">
        <v>1134</v>
      </c>
      <c r="K489" s="5">
        <v>4342</v>
      </c>
      <c r="L489" s="5">
        <v>1689</v>
      </c>
      <c r="M489" s="5" t="s">
        <v>925</v>
      </c>
      <c r="N489" s="18">
        <f>_xlfn.IFNA(HLOOKUP(C489,'Year of Experience'!$A$4:$I$6,3,0),"No Data")</f>
        <v>4</v>
      </c>
      <c r="O489" s="5">
        <f t="shared" si="14"/>
        <v>3378</v>
      </c>
      <c r="P489" s="5">
        <f t="shared" si="15"/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</row>
    <row r="490" spans="1:22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2" t="s">
        <v>1562</v>
      </c>
      <c r="H490" s="2" t="s">
        <v>864</v>
      </c>
      <c r="I490" s="2" t="s">
        <v>866</v>
      </c>
      <c r="J490" s="5" t="s">
        <v>1214</v>
      </c>
      <c r="K490" s="5">
        <v>4309</v>
      </c>
      <c r="L490" s="5">
        <v>1779</v>
      </c>
      <c r="M490" s="5" t="s">
        <v>918</v>
      </c>
      <c r="N490" s="18">
        <f>_xlfn.IFNA(HLOOKUP(C490,'Year of Experience'!$A$4:$I$6,3,0),"No Data")</f>
        <v>5</v>
      </c>
      <c r="O490" s="5">
        <f t="shared" si="14"/>
        <v>3558</v>
      </c>
      <c r="P490" s="5">
        <f t="shared" si="15"/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</row>
    <row r="491" spans="1:22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2" t="s">
        <v>998</v>
      </c>
      <c r="H491" s="2" t="s">
        <v>899</v>
      </c>
      <c r="I491" s="2" t="s">
        <v>901</v>
      </c>
      <c r="J491" s="5" t="s">
        <v>1136</v>
      </c>
      <c r="K491" s="5">
        <v>4515</v>
      </c>
      <c r="L491" s="5">
        <v>1550</v>
      </c>
      <c r="M491" s="5" t="s">
        <v>925</v>
      </c>
      <c r="N491" s="18">
        <f>_xlfn.IFNA(HLOOKUP(C491,'Year of Experience'!$A$4:$I$6,3,0),"No Data")</f>
        <v>6</v>
      </c>
      <c r="O491" s="5">
        <f t="shared" si="14"/>
        <v>3100</v>
      </c>
      <c r="P491" s="5">
        <f t="shared" si="15"/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</row>
    <row r="492" spans="1:22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2" t="s">
        <v>994</v>
      </c>
      <c r="H492" s="2" t="s">
        <v>886</v>
      </c>
      <c r="I492" s="2" t="s">
        <v>887</v>
      </c>
      <c r="J492" s="5" t="s">
        <v>1070</v>
      </c>
      <c r="K492" s="5">
        <v>3340</v>
      </c>
      <c r="L492" s="5">
        <v>1355</v>
      </c>
      <c r="M492" s="5" t="s">
        <v>918</v>
      </c>
      <c r="N492" s="18">
        <f>_xlfn.IFNA(HLOOKUP(C492,'Year of Experience'!$A$4:$I$6,3,0),"No Data")</f>
        <v>3</v>
      </c>
      <c r="O492" s="5">
        <f t="shared" si="14"/>
        <v>4065</v>
      </c>
      <c r="P492" s="5">
        <f t="shared" si="15"/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</row>
    <row r="493" spans="1:22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2" t="s">
        <v>992</v>
      </c>
      <c r="H493" s="2" t="s">
        <v>864</v>
      </c>
      <c r="I493" s="2" t="s">
        <v>876</v>
      </c>
      <c r="J493" s="5" t="s">
        <v>960</v>
      </c>
      <c r="K493" s="5">
        <v>4719</v>
      </c>
      <c r="L493" s="5">
        <v>2043</v>
      </c>
      <c r="M493" s="5" t="s">
        <v>918</v>
      </c>
      <c r="N493" s="18">
        <f>_xlfn.IFNA(HLOOKUP(C493,'Year of Experience'!$A$4:$I$6,3,0),"No Data")</f>
        <v>3</v>
      </c>
      <c r="O493" s="5">
        <f t="shared" si="14"/>
        <v>6129</v>
      </c>
      <c r="P493" s="5">
        <f t="shared" si="15"/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</row>
    <row r="494" spans="1:22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2" t="s">
        <v>1561</v>
      </c>
      <c r="H494" s="2" t="s">
        <v>882</v>
      </c>
      <c r="I494" s="2" t="s">
        <v>884</v>
      </c>
      <c r="J494" s="5" t="s">
        <v>1187</v>
      </c>
      <c r="K494" s="5">
        <v>4206</v>
      </c>
      <c r="L494" s="5">
        <v>1201</v>
      </c>
      <c r="M494" s="5" t="s">
        <v>918</v>
      </c>
      <c r="N494" s="18">
        <f>_xlfn.IFNA(HLOOKUP(C494,'Year of Experience'!$A$4:$I$6,3,0),"No Data")</f>
        <v>10</v>
      </c>
      <c r="O494" s="5">
        <f t="shared" si="14"/>
        <v>2402</v>
      </c>
      <c r="P494" s="5">
        <f t="shared" si="15"/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</row>
    <row r="495" spans="1:22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2" t="s">
        <v>1561</v>
      </c>
      <c r="H495" s="2" t="s">
        <v>882</v>
      </c>
      <c r="I495" s="2" t="s">
        <v>884</v>
      </c>
      <c r="J495" s="5" t="s">
        <v>1049</v>
      </c>
      <c r="K495" s="5">
        <v>4731</v>
      </c>
      <c r="L495" s="5">
        <v>1858</v>
      </c>
      <c r="M495" s="5" t="s">
        <v>918</v>
      </c>
      <c r="N495" s="18">
        <f>_xlfn.IFNA(HLOOKUP(C495,'Year of Experience'!$A$4:$I$6,3,0),"No Data")</f>
        <v>4</v>
      </c>
      <c r="O495" s="5">
        <f t="shared" si="14"/>
        <v>1858</v>
      </c>
      <c r="P495" s="5">
        <f t="shared" si="15"/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</row>
    <row r="496" spans="1:22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2" t="s">
        <v>1562</v>
      </c>
      <c r="H496" s="2" t="s">
        <v>864</v>
      </c>
      <c r="I496" s="2" t="s">
        <v>866</v>
      </c>
      <c r="J496" s="5" t="s">
        <v>964</v>
      </c>
      <c r="K496" s="5">
        <v>3454</v>
      </c>
      <c r="L496" s="5">
        <v>1525</v>
      </c>
      <c r="M496" s="5" t="s">
        <v>918</v>
      </c>
      <c r="N496" s="18">
        <f>_xlfn.IFNA(HLOOKUP(C496,'Year of Experience'!$A$4:$I$6,3,0),"No Data")</f>
        <v>10</v>
      </c>
      <c r="O496" s="5">
        <f t="shared" si="14"/>
        <v>3050</v>
      </c>
      <c r="P496" s="5">
        <f t="shared" si="15"/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</row>
    <row r="497" spans="1:22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2" t="s">
        <v>991</v>
      </c>
      <c r="H497" s="2" t="s">
        <v>872</v>
      </c>
      <c r="I497" s="2" t="s">
        <v>874</v>
      </c>
      <c r="J497" s="5" t="s">
        <v>1152</v>
      </c>
      <c r="K497" s="5">
        <v>4758</v>
      </c>
      <c r="L497" s="5">
        <v>1946</v>
      </c>
      <c r="M497" s="5" t="s">
        <v>918</v>
      </c>
      <c r="N497" s="18">
        <f>_xlfn.IFNA(HLOOKUP(C497,'Year of Experience'!$A$4:$I$6,3,0),"No Data")</f>
        <v>4</v>
      </c>
      <c r="O497" s="5">
        <f t="shared" si="14"/>
        <v>5838</v>
      </c>
      <c r="P497" s="5">
        <f t="shared" si="15"/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</row>
    <row r="498" spans="1:22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2" t="s">
        <v>997</v>
      </c>
      <c r="H498" s="2" t="s">
        <v>896</v>
      </c>
      <c r="I498" s="2" t="s">
        <v>897</v>
      </c>
      <c r="J498" s="5" t="s">
        <v>1042</v>
      </c>
      <c r="K498" s="5">
        <v>3039</v>
      </c>
      <c r="L498" s="5">
        <v>1730</v>
      </c>
      <c r="M498" s="5" t="s">
        <v>918</v>
      </c>
      <c r="N498" s="18">
        <f>_xlfn.IFNA(HLOOKUP(C498,'Year of Experience'!$A$4:$I$6,3,0),"No Data")</f>
        <v>4</v>
      </c>
      <c r="O498" s="5">
        <f t="shared" si="14"/>
        <v>1730</v>
      </c>
      <c r="P498" s="5">
        <f t="shared" si="15"/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</row>
    <row r="499" spans="1:22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2" t="s">
        <v>992</v>
      </c>
      <c r="H499" s="2" t="s">
        <v>864</v>
      </c>
      <c r="I499" s="2" t="s">
        <v>876</v>
      </c>
      <c r="J499" s="5" t="s">
        <v>1052</v>
      </c>
      <c r="K499" s="5">
        <v>4466</v>
      </c>
      <c r="L499" s="5">
        <v>1984</v>
      </c>
      <c r="M499" s="5" t="s">
        <v>920</v>
      </c>
      <c r="N499" s="18">
        <f>_xlfn.IFNA(HLOOKUP(C499,'Year of Experience'!$A$4:$I$6,3,0),"No Data")</f>
        <v>3</v>
      </c>
      <c r="O499" s="5">
        <f t="shared" si="14"/>
        <v>1984</v>
      </c>
      <c r="P499" s="5">
        <f t="shared" si="15"/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</row>
    <row r="500" spans="1:22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2" t="s">
        <v>1562</v>
      </c>
      <c r="H500" s="2" t="s">
        <v>864</v>
      </c>
      <c r="I500" s="2" t="s">
        <v>866</v>
      </c>
      <c r="J500" s="5" t="s">
        <v>1234</v>
      </c>
      <c r="K500" s="5">
        <v>3626</v>
      </c>
      <c r="L500" s="5">
        <v>1590</v>
      </c>
      <c r="M500" s="5" t="s">
        <v>918</v>
      </c>
      <c r="N500" s="18" t="str">
        <f>_xlfn.IFNA(HLOOKUP(C500,'Year of Experience'!$A$4:$I$6,3,0),"No Data")</f>
        <v>No Data</v>
      </c>
      <c r="O500" s="5">
        <f t="shared" si="14"/>
        <v>1590</v>
      </c>
      <c r="P500" s="5">
        <f t="shared" si="15"/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</row>
    <row r="501" spans="1:22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2" t="s">
        <v>995</v>
      </c>
      <c r="H501" s="2" t="s">
        <v>889</v>
      </c>
      <c r="I501" s="2" t="s">
        <v>890</v>
      </c>
      <c r="J501" s="5" t="s">
        <v>949</v>
      </c>
      <c r="K501" s="5">
        <v>2553</v>
      </c>
      <c r="L501" s="5">
        <v>1638</v>
      </c>
      <c r="M501" s="5" t="s">
        <v>920</v>
      </c>
      <c r="N501" s="18">
        <f>_xlfn.IFNA(HLOOKUP(C501,'Year of Experience'!$A$4:$I$6,3,0),"No Data")</f>
        <v>4</v>
      </c>
      <c r="O501" s="5">
        <f t="shared" si="14"/>
        <v>1638</v>
      </c>
      <c r="P501" s="5">
        <f t="shared" si="15"/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</row>
    <row r="502" spans="1:22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2" t="s">
        <v>993</v>
      </c>
      <c r="H502" s="2" t="s">
        <v>878</v>
      </c>
      <c r="I502" s="2" t="s">
        <v>880</v>
      </c>
      <c r="J502" s="5" t="s">
        <v>1028</v>
      </c>
      <c r="K502" s="5">
        <v>4051</v>
      </c>
      <c r="L502" s="5">
        <v>1962</v>
      </c>
      <c r="M502" s="5" t="s">
        <v>925</v>
      </c>
      <c r="N502" s="18">
        <f>_xlfn.IFNA(HLOOKUP(C502,'Year of Experience'!$A$4:$I$6,3,0),"No Data")</f>
        <v>4</v>
      </c>
      <c r="O502" s="5">
        <f t="shared" si="14"/>
        <v>1962</v>
      </c>
      <c r="P502" s="5">
        <f t="shared" si="15"/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</row>
    <row r="503" spans="1:22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2" t="s">
        <v>997</v>
      </c>
      <c r="H503" s="2" t="s">
        <v>896</v>
      </c>
      <c r="I503" s="2" t="s">
        <v>897</v>
      </c>
      <c r="J503" s="5" t="s">
        <v>1110</v>
      </c>
      <c r="K503" s="5">
        <v>4224</v>
      </c>
      <c r="L503" s="5">
        <v>2048</v>
      </c>
      <c r="M503" s="5" t="s">
        <v>923</v>
      </c>
      <c r="N503" s="18">
        <f>_xlfn.IFNA(HLOOKUP(C503,'Year of Experience'!$A$4:$I$6,3,0),"No Data")</f>
        <v>4</v>
      </c>
      <c r="O503" s="5">
        <f t="shared" si="14"/>
        <v>4096</v>
      </c>
      <c r="P503" s="5">
        <f t="shared" si="15"/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</row>
    <row r="504" spans="1:22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2" t="s">
        <v>1001</v>
      </c>
      <c r="H504" s="2" t="s">
        <v>910</v>
      </c>
      <c r="I504" s="2" t="s">
        <v>912</v>
      </c>
      <c r="J504" s="5" t="s">
        <v>1017</v>
      </c>
      <c r="K504" s="5">
        <v>3566</v>
      </c>
      <c r="L504" s="5">
        <v>2276</v>
      </c>
      <c r="M504" s="5" t="s">
        <v>918</v>
      </c>
      <c r="N504" s="18">
        <f>_xlfn.IFNA(HLOOKUP(C504,'Year of Experience'!$A$4:$I$6,3,0),"No Data")</f>
        <v>4</v>
      </c>
      <c r="O504" s="5">
        <f t="shared" si="14"/>
        <v>4552</v>
      </c>
      <c r="P504" s="5">
        <f t="shared" si="15"/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</row>
    <row r="505" spans="1:22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2" t="s">
        <v>997</v>
      </c>
      <c r="H505" s="2" t="s">
        <v>896</v>
      </c>
      <c r="I505" s="2" t="s">
        <v>897</v>
      </c>
      <c r="J505" s="5" t="s">
        <v>1033</v>
      </c>
      <c r="K505" s="5">
        <v>3467</v>
      </c>
      <c r="L505" s="5">
        <v>1230</v>
      </c>
      <c r="M505" s="5" t="s">
        <v>925</v>
      </c>
      <c r="N505" s="18">
        <f>_xlfn.IFNA(HLOOKUP(C505,'Year of Experience'!$A$4:$I$6,3,0),"No Data")</f>
        <v>6</v>
      </c>
      <c r="O505" s="5">
        <f t="shared" si="14"/>
        <v>1230</v>
      </c>
      <c r="P505" s="5">
        <f t="shared" si="15"/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</row>
    <row r="506" spans="1:22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2" t="s">
        <v>991</v>
      </c>
      <c r="H506" s="2" t="s">
        <v>872</v>
      </c>
      <c r="I506" s="2" t="s">
        <v>874</v>
      </c>
      <c r="J506" s="5" t="s">
        <v>1202</v>
      </c>
      <c r="K506" s="5">
        <v>2775</v>
      </c>
      <c r="L506" s="5">
        <v>1946</v>
      </c>
      <c r="M506" s="5" t="s">
        <v>923</v>
      </c>
      <c r="N506" s="18">
        <f>_xlfn.IFNA(HLOOKUP(C506,'Year of Experience'!$A$4:$I$6,3,0),"No Data")</f>
        <v>4</v>
      </c>
      <c r="O506" s="5">
        <f t="shared" si="14"/>
        <v>5838</v>
      </c>
      <c r="P506" s="5">
        <f t="shared" si="15"/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</row>
    <row r="507" spans="1:22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2" t="s">
        <v>1002</v>
      </c>
      <c r="H507" s="2" t="s">
        <v>914</v>
      </c>
      <c r="I507" s="2" t="s">
        <v>915</v>
      </c>
      <c r="J507" s="5" t="s">
        <v>1190</v>
      </c>
      <c r="K507" s="5">
        <v>4685</v>
      </c>
      <c r="L507" s="5">
        <v>2036</v>
      </c>
      <c r="M507" s="5" t="s">
        <v>923</v>
      </c>
      <c r="N507" s="18">
        <f>_xlfn.IFNA(HLOOKUP(C507,'Year of Experience'!$A$4:$I$6,3,0),"No Data")</f>
        <v>3</v>
      </c>
      <c r="O507" s="5">
        <f t="shared" si="14"/>
        <v>6108</v>
      </c>
      <c r="P507" s="5">
        <f t="shared" si="15"/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</row>
    <row r="508" spans="1:22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2" t="s">
        <v>1002</v>
      </c>
      <c r="H508" s="2" t="s">
        <v>914</v>
      </c>
      <c r="I508" s="2" t="s">
        <v>915</v>
      </c>
      <c r="J508" s="5" t="s">
        <v>974</v>
      </c>
      <c r="K508" s="5">
        <v>2547</v>
      </c>
      <c r="L508" s="5">
        <v>1419</v>
      </c>
      <c r="M508" s="5" t="s">
        <v>918</v>
      </c>
      <c r="N508" s="18">
        <f>_xlfn.IFNA(HLOOKUP(C508,'Year of Experience'!$A$4:$I$6,3,0),"No Data")</f>
        <v>8</v>
      </c>
      <c r="O508" s="5">
        <f t="shared" si="14"/>
        <v>1419</v>
      </c>
      <c r="P508" s="5">
        <f t="shared" si="15"/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</row>
    <row r="509" spans="1:22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2" t="s">
        <v>1001</v>
      </c>
      <c r="H509" s="2" t="s">
        <v>910</v>
      </c>
      <c r="I509" s="2" t="s">
        <v>912</v>
      </c>
      <c r="J509" s="5" t="s">
        <v>1099</v>
      </c>
      <c r="K509" s="5">
        <v>3757</v>
      </c>
      <c r="L509" s="5">
        <v>2156</v>
      </c>
      <c r="M509" s="5" t="s">
        <v>918</v>
      </c>
      <c r="N509" s="18" t="str">
        <f>_xlfn.IFNA(HLOOKUP(C509,'Year of Experience'!$A$4:$I$6,3,0),"No Data")</f>
        <v>No Data</v>
      </c>
      <c r="O509" s="5">
        <f t="shared" si="14"/>
        <v>2156</v>
      </c>
      <c r="P509" s="5">
        <f t="shared" si="15"/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</row>
    <row r="510" spans="1:22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2" t="s">
        <v>993</v>
      </c>
      <c r="H510" s="2" t="s">
        <v>878</v>
      </c>
      <c r="I510" s="2" t="s">
        <v>880</v>
      </c>
      <c r="J510" s="5" t="s">
        <v>1122</v>
      </c>
      <c r="K510" s="5">
        <v>4788</v>
      </c>
      <c r="L510" s="5">
        <v>2063</v>
      </c>
      <c r="M510" s="5" t="s">
        <v>923</v>
      </c>
      <c r="N510" s="18">
        <f>_xlfn.IFNA(HLOOKUP(C510,'Year of Experience'!$A$4:$I$6,3,0),"No Data")</f>
        <v>6</v>
      </c>
      <c r="O510" s="5">
        <f t="shared" si="14"/>
        <v>4126</v>
      </c>
      <c r="P510" s="5">
        <f t="shared" si="15"/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</row>
    <row r="511" spans="1:22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2" t="s">
        <v>999</v>
      </c>
      <c r="H511" s="2" t="s">
        <v>903</v>
      </c>
      <c r="I511" s="2" t="s">
        <v>904</v>
      </c>
      <c r="J511" s="5" t="s">
        <v>1019</v>
      </c>
      <c r="K511" s="5">
        <v>3303</v>
      </c>
      <c r="L511" s="5">
        <v>2271</v>
      </c>
      <c r="M511" s="5" t="s">
        <v>923</v>
      </c>
      <c r="N511" s="18">
        <f>_xlfn.IFNA(HLOOKUP(C511,'Year of Experience'!$A$4:$I$6,3,0),"No Data")</f>
        <v>6</v>
      </c>
      <c r="O511" s="5">
        <f t="shared" si="14"/>
        <v>4542</v>
      </c>
      <c r="P511" s="5">
        <f t="shared" si="15"/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</row>
    <row r="512" spans="1:22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2" t="s">
        <v>996</v>
      </c>
      <c r="H512" s="2" t="s">
        <v>892</v>
      </c>
      <c r="I512" s="2" t="s">
        <v>894</v>
      </c>
      <c r="J512" s="5" t="s">
        <v>1198</v>
      </c>
      <c r="K512" s="5">
        <v>3330</v>
      </c>
      <c r="L512" s="5">
        <v>2283</v>
      </c>
      <c r="M512" s="5" t="s">
        <v>918</v>
      </c>
      <c r="N512" s="18">
        <f>_xlfn.IFNA(HLOOKUP(C512,'Year of Experience'!$A$4:$I$6,3,0),"No Data")</f>
        <v>10</v>
      </c>
      <c r="O512" s="5">
        <f t="shared" si="14"/>
        <v>2283</v>
      </c>
      <c r="P512" s="5">
        <f t="shared" si="15"/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</row>
    <row r="513" spans="1:22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2" t="s">
        <v>1001</v>
      </c>
      <c r="H513" s="2" t="s">
        <v>910</v>
      </c>
      <c r="I513" s="2" t="s">
        <v>912</v>
      </c>
      <c r="J513" s="5" t="s">
        <v>974</v>
      </c>
      <c r="K513" s="5">
        <v>2547</v>
      </c>
      <c r="L513" s="5">
        <v>1419</v>
      </c>
      <c r="M513" s="5" t="s">
        <v>918</v>
      </c>
      <c r="N513" s="18">
        <f>_xlfn.IFNA(HLOOKUP(C513,'Year of Experience'!$A$4:$I$6,3,0),"No Data")</f>
        <v>10</v>
      </c>
      <c r="O513" s="5">
        <f t="shared" si="14"/>
        <v>1419</v>
      </c>
      <c r="P513" s="5">
        <f t="shared" si="15"/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</row>
    <row r="514" spans="1:22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2" t="s">
        <v>993</v>
      </c>
      <c r="H514" s="2" t="s">
        <v>878</v>
      </c>
      <c r="I514" s="2" t="s">
        <v>880</v>
      </c>
      <c r="J514" s="5" t="s">
        <v>955</v>
      </c>
      <c r="K514" s="5">
        <v>2612</v>
      </c>
      <c r="L514" s="5">
        <v>1994</v>
      </c>
      <c r="M514" s="5" t="s">
        <v>918</v>
      </c>
      <c r="N514" s="18">
        <f>_xlfn.IFNA(HLOOKUP(C514,'Year of Experience'!$A$4:$I$6,3,0),"No Data")</f>
        <v>10</v>
      </c>
      <c r="O514" s="5">
        <f t="shared" si="14"/>
        <v>1994</v>
      </c>
      <c r="P514" s="5">
        <f t="shared" si="15"/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</row>
    <row r="515" spans="1:22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2" t="s">
        <v>995</v>
      </c>
      <c r="H515" s="2" t="s">
        <v>889</v>
      </c>
      <c r="I515" s="2" t="s">
        <v>890</v>
      </c>
      <c r="J515" s="5" t="s">
        <v>1060</v>
      </c>
      <c r="K515" s="5">
        <v>3039</v>
      </c>
      <c r="L515" s="5">
        <v>2426</v>
      </c>
      <c r="M515" s="5" t="s">
        <v>925</v>
      </c>
      <c r="N515" s="18">
        <f>_xlfn.IFNA(HLOOKUP(C515,'Year of Experience'!$A$4:$I$6,3,0),"No Data")</f>
        <v>5</v>
      </c>
      <c r="O515" s="5">
        <f t="shared" ref="O515:O578" si="16">L515*F515</f>
        <v>2426</v>
      </c>
      <c r="P515" s="5">
        <f t="shared" ref="P515:P578" si="17">K515*F515</f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</row>
    <row r="516" spans="1:22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2" t="s">
        <v>1002</v>
      </c>
      <c r="H516" s="2" t="s">
        <v>914</v>
      </c>
      <c r="I516" s="2" t="s">
        <v>915</v>
      </c>
      <c r="J516" s="5" t="s">
        <v>1186</v>
      </c>
      <c r="K516" s="5">
        <v>3555</v>
      </c>
      <c r="L516" s="5">
        <v>1564</v>
      </c>
      <c r="M516" s="5" t="s">
        <v>918</v>
      </c>
      <c r="N516" s="18">
        <f>_xlfn.IFNA(HLOOKUP(C516,'Year of Experience'!$A$4:$I$6,3,0),"No Data")</f>
        <v>3</v>
      </c>
      <c r="O516" s="5">
        <f t="shared" si="16"/>
        <v>4692</v>
      </c>
      <c r="P516" s="5">
        <f t="shared" si="17"/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</row>
    <row r="517" spans="1:22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2" t="s">
        <v>994</v>
      </c>
      <c r="H517" s="2" t="s">
        <v>886</v>
      </c>
      <c r="I517" s="2" t="s">
        <v>887</v>
      </c>
      <c r="J517" s="5" t="s">
        <v>1117</v>
      </c>
      <c r="K517" s="5">
        <v>3408</v>
      </c>
      <c r="L517" s="5">
        <v>1465</v>
      </c>
      <c r="M517" s="5" t="s">
        <v>918</v>
      </c>
      <c r="N517" s="18">
        <f>_xlfn.IFNA(HLOOKUP(C517,'Year of Experience'!$A$4:$I$6,3,0),"No Data")</f>
        <v>6</v>
      </c>
      <c r="O517" s="5">
        <f t="shared" si="16"/>
        <v>1465</v>
      </c>
      <c r="P517" s="5">
        <f t="shared" si="17"/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</row>
    <row r="518" spans="1:22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2" t="s">
        <v>990</v>
      </c>
      <c r="H518" s="2" t="s">
        <v>868</v>
      </c>
      <c r="I518" s="2" t="s">
        <v>870</v>
      </c>
      <c r="J518" s="5" t="s">
        <v>1212</v>
      </c>
      <c r="K518" s="5">
        <v>3722</v>
      </c>
      <c r="L518" s="5">
        <v>1790</v>
      </c>
      <c r="M518" s="5" t="s">
        <v>918</v>
      </c>
      <c r="N518" s="18">
        <f>_xlfn.IFNA(HLOOKUP(C518,'Year of Experience'!$A$4:$I$6,3,0),"No Data")</f>
        <v>10</v>
      </c>
      <c r="O518" s="5">
        <f t="shared" si="16"/>
        <v>1790</v>
      </c>
      <c r="P518" s="5">
        <f t="shared" si="17"/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</row>
    <row r="519" spans="1:22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2" t="s">
        <v>1001</v>
      </c>
      <c r="H519" s="2" t="s">
        <v>910</v>
      </c>
      <c r="I519" s="2" t="s">
        <v>912</v>
      </c>
      <c r="J519" s="5" t="s">
        <v>1098</v>
      </c>
      <c r="K519" s="5">
        <v>3197</v>
      </c>
      <c r="L519" s="5">
        <v>1625</v>
      </c>
      <c r="M519" s="5" t="s">
        <v>918</v>
      </c>
      <c r="N519" s="18">
        <f>_xlfn.IFNA(HLOOKUP(C519,'Year of Experience'!$A$4:$I$6,3,0),"No Data")</f>
        <v>4</v>
      </c>
      <c r="O519" s="5">
        <f t="shared" si="16"/>
        <v>3250</v>
      </c>
      <c r="P519" s="5">
        <f t="shared" si="17"/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</row>
    <row r="520" spans="1:22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2" t="s">
        <v>1001</v>
      </c>
      <c r="H520" s="2" t="s">
        <v>910</v>
      </c>
      <c r="I520" s="2" t="s">
        <v>912</v>
      </c>
      <c r="J520" s="5" t="s">
        <v>1049</v>
      </c>
      <c r="K520" s="5">
        <v>4731</v>
      </c>
      <c r="L520" s="5">
        <v>1858</v>
      </c>
      <c r="M520" s="5" t="s">
        <v>918</v>
      </c>
      <c r="N520" s="18" t="str">
        <f>_xlfn.IFNA(HLOOKUP(C520,'Year of Experience'!$A$4:$I$6,3,0),"No Data")</f>
        <v>No Data</v>
      </c>
      <c r="O520" s="5">
        <f t="shared" si="16"/>
        <v>5574</v>
      </c>
      <c r="P520" s="5">
        <f t="shared" si="17"/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</row>
    <row r="521" spans="1:22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2" t="s">
        <v>998</v>
      </c>
      <c r="H521" s="2" t="s">
        <v>899</v>
      </c>
      <c r="I521" s="2" t="s">
        <v>901</v>
      </c>
      <c r="J521" s="5" t="s">
        <v>1004</v>
      </c>
      <c r="K521" s="5">
        <v>4733</v>
      </c>
      <c r="L521" s="5">
        <v>1415</v>
      </c>
      <c r="M521" s="5" t="s">
        <v>918</v>
      </c>
      <c r="N521" s="18">
        <f>_xlfn.IFNA(HLOOKUP(C521,'Year of Experience'!$A$4:$I$6,3,0),"No Data")</f>
        <v>5</v>
      </c>
      <c r="O521" s="5">
        <f t="shared" si="16"/>
        <v>1415</v>
      </c>
      <c r="P521" s="5">
        <f t="shared" si="17"/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</row>
    <row r="522" spans="1:22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2" t="s">
        <v>1001</v>
      </c>
      <c r="H522" s="2" t="s">
        <v>910</v>
      </c>
      <c r="I522" s="2" t="s">
        <v>912</v>
      </c>
      <c r="J522" s="5" t="s">
        <v>1059</v>
      </c>
      <c r="K522" s="5">
        <v>3645</v>
      </c>
      <c r="L522" s="5">
        <v>2466</v>
      </c>
      <c r="M522" s="5" t="s">
        <v>925</v>
      </c>
      <c r="N522" s="18">
        <f>_xlfn.IFNA(HLOOKUP(C522,'Year of Experience'!$A$4:$I$6,3,0),"No Data")</f>
        <v>8</v>
      </c>
      <c r="O522" s="5">
        <f t="shared" si="16"/>
        <v>7398</v>
      </c>
      <c r="P522" s="5">
        <f t="shared" si="17"/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</row>
    <row r="523" spans="1:22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2" t="s">
        <v>1000</v>
      </c>
      <c r="H523" s="2" t="s">
        <v>906</v>
      </c>
      <c r="I523" s="2" t="s">
        <v>908</v>
      </c>
      <c r="J523" s="5" t="s">
        <v>941</v>
      </c>
      <c r="K523" s="5">
        <v>3445</v>
      </c>
      <c r="L523" s="5">
        <v>1909</v>
      </c>
      <c r="M523" s="5" t="s">
        <v>921</v>
      </c>
      <c r="N523" s="18">
        <f>_xlfn.IFNA(HLOOKUP(C523,'Year of Experience'!$A$4:$I$6,3,0),"No Data")</f>
        <v>4</v>
      </c>
      <c r="O523" s="5">
        <f t="shared" si="16"/>
        <v>5727</v>
      </c>
      <c r="P523" s="5">
        <f t="shared" si="17"/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</row>
    <row r="524" spans="1:22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2" t="s">
        <v>995</v>
      </c>
      <c r="H524" s="2" t="s">
        <v>889</v>
      </c>
      <c r="I524" s="2" t="s">
        <v>890</v>
      </c>
      <c r="J524" s="5" t="s">
        <v>1144</v>
      </c>
      <c r="K524" s="5">
        <v>4057</v>
      </c>
      <c r="L524" s="5">
        <v>1816</v>
      </c>
      <c r="M524" s="5" t="s">
        <v>918</v>
      </c>
      <c r="N524" s="18">
        <f>_xlfn.IFNA(HLOOKUP(C524,'Year of Experience'!$A$4:$I$6,3,0),"No Data")</f>
        <v>4</v>
      </c>
      <c r="O524" s="5">
        <f t="shared" si="16"/>
        <v>1816</v>
      </c>
      <c r="P524" s="5">
        <f t="shared" si="17"/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</row>
    <row r="525" spans="1:22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2" t="s">
        <v>1561</v>
      </c>
      <c r="H525" s="2" t="s">
        <v>882</v>
      </c>
      <c r="I525" s="2" t="s">
        <v>884</v>
      </c>
      <c r="J525" s="5" t="s">
        <v>1236</v>
      </c>
      <c r="K525" s="5">
        <v>2580</v>
      </c>
      <c r="L525" s="5">
        <v>1518</v>
      </c>
      <c r="M525" s="5" t="s">
        <v>918</v>
      </c>
      <c r="N525" s="18">
        <f>_xlfn.IFNA(HLOOKUP(C525,'Year of Experience'!$A$4:$I$6,3,0),"No Data")</f>
        <v>3</v>
      </c>
      <c r="O525" s="5">
        <f t="shared" si="16"/>
        <v>4554</v>
      </c>
      <c r="P525" s="5">
        <f t="shared" si="17"/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</row>
    <row r="526" spans="1:22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2" t="s">
        <v>992</v>
      </c>
      <c r="H526" s="2" t="s">
        <v>864</v>
      </c>
      <c r="I526" s="2" t="s">
        <v>876</v>
      </c>
      <c r="J526" s="5" t="s">
        <v>960</v>
      </c>
      <c r="K526" s="5">
        <v>4719</v>
      </c>
      <c r="L526" s="5">
        <v>2043</v>
      </c>
      <c r="M526" s="5" t="s">
        <v>918</v>
      </c>
      <c r="N526" s="18">
        <f>_xlfn.IFNA(HLOOKUP(C526,'Year of Experience'!$A$4:$I$6,3,0),"No Data")</f>
        <v>10</v>
      </c>
      <c r="O526" s="5">
        <f t="shared" si="16"/>
        <v>2043</v>
      </c>
      <c r="P526" s="5">
        <f t="shared" si="17"/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</row>
    <row r="527" spans="1:22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2" t="s">
        <v>1001</v>
      </c>
      <c r="H527" s="2" t="s">
        <v>910</v>
      </c>
      <c r="I527" s="2" t="s">
        <v>912</v>
      </c>
      <c r="J527" s="5" t="s">
        <v>1059</v>
      </c>
      <c r="K527" s="5">
        <v>3645</v>
      </c>
      <c r="L527" s="5">
        <v>2466</v>
      </c>
      <c r="M527" s="5" t="s">
        <v>925</v>
      </c>
      <c r="N527" s="18">
        <f>_xlfn.IFNA(HLOOKUP(C527,'Year of Experience'!$A$4:$I$6,3,0),"No Data")</f>
        <v>6</v>
      </c>
      <c r="O527" s="5">
        <f t="shared" si="16"/>
        <v>2466</v>
      </c>
      <c r="P527" s="5">
        <f t="shared" si="17"/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</row>
    <row r="528" spans="1:22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2" t="s">
        <v>998</v>
      </c>
      <c r="H528" s="2" t="s">
        <v>899</v>
      </c>
      <c r="I528" s="2" t="s">
        <v>901</v>
      </c>
      <c r="J528" s="5" t="s">
        <v>943</v>
      </c>
      <c r="K528" s="5">
        <v>4834</v>
      </c>
      <c r="L528" s="5">
        <v>1501</v>
      </c>
      <c r="M528" s="5" t="s">
        <v>925</v>
      </c>
      <c r="N528" s="18">
        <f>_xlfn.IFNA(HLOOKUP(C528,'Year of Experience'!$A$4:$I$6,3,0),"No Data")</f>
        <v>3</v>
      </c>
      <c r="O528" s="5">
        <f t="shared" si="16"/>
        <v>1501</v>
      </c>
      <c r="P528" s="5">
        <f t="shared" si="17"/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</row>
    <row r="529" spans="1:22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2" t="s">
        <v>990</v>
      </c>
      <c r="H529" s="2" t="s">
        <v>868</v>
      </c>
      <c r="I529" s="2" t="s">
        <v>870</v>
      </c>
      <c r="J529" s="5" t="s">
        <v>1141</v>
      </c>
      <c r="K529" s="5">
        <v>4861</v>
      </c>
      <c r="L529" s="5">
        <v>1633</v>
      </c>
      <c r="M529" s="5" t="s">
        <v>918</v>
      </c>
      <c r="N529" s="18">
        <f>_xlfn.IFNA(HLOOKUP(C529,'Year of Experience'!$A$4:$I$6,3,0),"No Data")</f>
        <v>8</v>
      </c>
      <c r="O529" s="5">
        <f t="shared" si="16"/>
        <v>1633</v>
      </c>
      <c r="P529" s="5">
        <f t="shared" si="17"/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</row>
    <row r="530" spans="1:22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2" t="s">
        <v>995</v>
      </c>
      <c r="H530" s="2" t="s">
        <v>889</v>
      </c>
      <c r="I530" s="2" t="s">
        <v>890</v>
      </c>
      <c r="J530" s="5" t="s">
        <v>1043</v>
      </c>
      <c r="K530" s="5">
        <v>2706</v>
      </c>
      <c r="L530" s="5">
        <v>2310</v>
      </c>
      <c r="M530" s="5" t="s">
        <v>918</v>
      </c>
      <c r="N530" s="18" t="str">
        <f>_xlfn.IFNA(HLOOKUP(C530,'Year of Experience'!$A$4:$I$6,3,0),"No Data")</f>
        <v>No Data</v>
      </c>
      <c r="O530" s="5">
        <f t="shared" si="16"/>
        <v>4620</v>
      </c>
      <c r="P530" s="5">
        <f t="shared" si="17"/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</row>
    <row r="531" spans="1:22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2" t="s">
        <v>992</v>
      </c>
      <c r="H531" s="2" t="s">
        <v>864</v>
      </c>
      <c r="I531" s="2" t="s">
        <v>876</v>
      </c>
      <c r="J531" s="5" t="s">
        <v>1050</v>
      </c>
      <c r="K531" s="5">
        <v>2562</v>
      </c>
      <c r="L531" s="5">
        <v>1527</v>
      </c>
      <c r="M531" s="5" t="s">
        <v>918</v>
      </c>
      <c r="N531" s="18">
        <f>_xlfn.IFNA(HLOOKUP(C531,'Year of Experience'!$A$4:$I$6,3,0),"No Data")</f>
        <v>6</v>
      </c>
      <c r="O531" s="5">
        <f t="shared" si="16"/>
        <v>4581</v>
      </c>
      <c r="P531" s="5">
        <f t="shared" si="17"/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</row>
    <row r="532" spans="1:22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2" t="s">
        <v>1002</v>
      </c>
      <c r="H532" s="2" t="s">
        <v>914</v>
      </c>
      <c r="I532" s="2" t="s">
        <v>915</v>
      </c>
      <c r="J532" s="5" t="s">
        <v>1170</v>
      </c>
      <c r="K532" s="5">
        <v>2509</v>
      </c>
      <c r="L532" s="5">
        <v>1452</v>
      </c>
      <c r="M532" s="5" t="s">
        <v>918</v>
      </c>
      <c r="N532" s="18" t="str">
        <f>_xlfn.IFNA(HLOOKUP(C532,'Year of Experience'!$A$4:$I$6,3,0),"No Data")</f>
        <v>No Data</v>
      </c>
      <c r="O532" s="5">
        <f t="shared" si="16"/>
        <v>1452</v>
      </c>
      <c r="P532" s="5">
        <f t="shared" si="17"/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</row>
    <row r="533" spans="1:22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2" t="s">
        <v>1002</v>
      </c>
      <c r="H533" s="2" t="s">
        <v>914</v>
      </c>
      <c r="I533" s="2" t="s">
        <v>915</v>
      </c>
      <c r="J533" s="5" t="s">
        <v>1156</v>
      </c>
      <c r="K533" s="5">
        <v>2517</v>
      </c>
      <c r="L533" s="5">
        <v>2149</v>
      </c>
      <c r="M533" s="5" t="s">
        <v>925</v>
      </c>
      <c r="N533" s="18">
        <f>_xlfn.IFNA(HLOOKUP(C533,'Year of Experience'!$A$4:$I$6,3,0),"No Data")</f>
        <v>3</v>
      </c>
      <c r="O533" s="5">
        <f t="shared" si="16"/>
        <v>2149</v>
      </c>
      <c r="P533" s="5">
        <f t="shared" si="17"/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</row>
    <row r="534" spans="1:22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2" t="s">
        <v>994</v>
      </c>
      <c r="H534" s="2" t="s">
        <v>886</v>
      </c>
      <c r="I534" s="2" t="s">
        <v>887</v>
      </c>
      <c r="J534" s="5" t="s">
        <v>1171</v>
      </c>
      <c r="K534" s="5">
        <v>4576</v>
      </c>
      <c r="L534" s="5">
        <v>2188</v>
      </c>
      <c r="M534" s="5" t="s">
        <v>918</v>
      </c>
      <c r="N534" s="18">
        <f>_xlfn.IFNA(HLOOKUP(C534,'Year of Experience'!$A$4:$I$6,3,0),"No Data")</f>
        <v>10</v>
      </c>
      <c r="O534" s="5">
        <f t="shared" si="16"/>
        <v>2188</v>
      </c>
      <c r="P534" s="5">
        <f t="shared" si="17"/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</row>
    <row r="535" spans="1:22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2" t="s">
        <v>1562</v>
      </c>
      <c r="H535" s="2" t="s">
        <v>864</v>
      </c>
      <c r="I535" s="2" t="s">
        <v>866</v>
      </c>
      <c r="J535" s="5" t="s">
        <v>1111</v>
      </c>
      <c r="K535" s="5">
        <v>2535</v>
      </c>
      <c r="L535" s="5">
        <v>1841</v>
      </c>
      <c r="M535" s="5" t="s">
        <v>918</v>
      </c>
      <c r="N535" s="18">
        <f>_xlfn.IFNA(HLOOKUP(C535,'Year of Experience'!$A$4:$I$6,3,0),"No Data")</f>
        <v>8</v>
      </c>
      <c r="O535" s="5">
        <f t="shared" si="16"/>
        <v>5523</v>
      </c>
      <c r="P535" s="5">
        <f t="shared" si="17"/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</row>
    <row r="536" spans="1:22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2" t="s">
        <v>999</v>
      </c>
      <c r="H536" s="2" t="s">
        <v>903</v>
      </c>
      <c r="I536" s="2" t="s">
        <v>904</v>
      </c>
      <c r="J536" s="5" t="s">
        <v>1188</v>
      </c>
      <c r="K536" s="5">
        <v>4729</v>
      </c>
      <c r="L536" s="5">
        <v>1359</v>
      </c>
      <c r="M536" s="5" t="s">
        <v>925</v>
      </c>
      <c r="N536" s="18" t="str">
        <f>_xlfn.IFNA(HLOOKUP(C536,'Year of Experience'!$A$4:$I$6,3,0),"No Data")</f>
        <v>No Data</v>
      </c>
      <c r="O536" s="5">
        <f t="shared" si="16"/>
        <v>2718</v>
      </c>
      <c r="P536" s="5">
        <f t="shared" si="17"/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</row>
    <row r="537" spans="1:22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2" t="s">
        <v>1002</v>
      </c>
      <c r="H537" s="2" t="s">
        <v>914</v>
      </c>
      <c r="I537" s="2" t="s">
        <v>915</v>
      </c>
      <c r="J537" s="5" t="s">
        <v>1096</v>
      </c>
      <c r="K537" s="5">
        <v>4741</v>
      </c>
      <c r="L537" s="5">
        <v>1849</v>
      </c>
      <c r="M537" s="5" t="s">
        <v>923</v>
      </c>
      <c r="N537" s="18">
        <f>_xlfn.IFNA(HLOOKUP(C537,'Year of Experience'!$A$4:$I$6,3,0),"No Data")</f>
        <v>10</v>
      </c>
      <c r="O537" s="5">
        <f t="shared" si="16"/>
        <v>3698</v>
      </c>
      <c r="P537" s="5">
        <f t="shared" si="17"/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</row>
    <row r="538" spans="1:22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2" t="s">
        <v>995</v>
      </c>
      <c r="H538" s="2" t="s">
        <v>889</v>
      </c>
      <c r="I538" s="2" t="s">
        <v>890</v>
      </c>
      <c r="J538" s="5" t="s">
        <v>1013</v>
      </c>
      <c r="K538" s="5">
        <v>4623</v>
      </c>
      <c r="L538" s="5">
        <v>1878</v>
      </c>
      <c r="M538" s="5" t="s">
        <v>925</v>
      </c>
      <c r="N538" s="18" t="str">
        <f>_xlfn.IFNA(HLOOKUP(C538,'Year of Experience'!$A$4:$I$6,3,0),"No Data")</f>
        <v>No Data</v>
      </c>
      <c r="O538" s="5">
        <f t="shared" si="16"/>
        <v>5634</v>
      </c>
      <c r="P538" s="5">
        <f t="shared" si="17"/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</row>
    <row r="539" spans="1:22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2" t="s">
        <v>1001</v>
      </c>
      <c r="H539" s="2" t="s">
        <v>910</v>
      </c>
      <c r="I539" s="2" t="s">
        <v>912</v>
      </c>
      <c r="J539" s="5" t="s">
        <v>1066</v>
      </c>
      <c r="K539" s="5">
        <v>4220</v>
      </c>
      <c r="L539" s="5">
        <v>1635</v>
      </c>
      <c r="M539" s="5" t="s">
        <v>918</v>
      </c>
      <c r="N539" s="18">
        <f>_xlfn.IFNA(HLOOKUP(C539,'Year of Experience'!$A$4:$I$6,3,0),"No Data")</f>
        <v>4</v>
      </c>
      <c r="O539" s="5">
        <f t="shared" si="16"/>
        <v>1635</v>
      </c>
      <c r="P539" s="5">
        <f t="shared" si="17"/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</row>
    <row r="540" spans="1:22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2" t="s">
        <v>1561</v>
      </c>
      <c r="H540" s="2" t="s">
        <v>882</v>
      </c>
      <c r="I540" s="2" t="s">
        <v>884</v>
      </c>
      <c r="J540" s="5" t="s">
        <v>1048</v>
      </c>
      <c r="K540" s="5">
        <v>2775</v>
      </c>
      <c r="L540" s="5">
        <v>1847</v>
      </c>
      <c r="M540" s="5" t="s">
        <v>918</v>
      </c>
      <c r="N540" s="18">
        <f>_xlfn.IFNA(HLOOKUP(C540,'Year of Experience'!$A$4:$I$6,3,0),"No Data")</f>
        <v>10</v>
      </c>
      <c r="O540" s="5">
        <f t="shared" si="16"/>
        <v>5541</v>
      </c>
      <c r="P540" s="5">
        <f t="shared" si="17"/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</row>
    <row r="541" spans="1:22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2" t="s">
        <v>999</v>
      </c>
      <c r="H541" s="2" t="s">
        <v>903</v>
      </c>
      <c r="I541" s="2" t="s">
        <v>904</v>
      </c>
      <c r="J541" s="5" t="s">
        <v>1157</v>
      </c>
      <c r="K541" s="5">
        <v>3282</v>
      </c>
      <c r="L541" s="5">
        <v>1376</v>
      </c>
      <c r="M541" s="5" t="s">
        <v>918</v>
      </c>
      <c r="N541" s="18" t="str">
        <f>_xlfn.IFNA(HLOOKUP(C541,'Year of Experience'!$A$4:$I$6,3,0),"No Data")</f>
        <v>No Data</v>
      </c>
      <c r="O541" s="5">
        <f t="shared" si="16"/>
        <v>2752</v>
      </c>
      <c r="P541" s="5">
        <f t="shared" si="17"/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</row>
    <row r="542" spans="1:22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2" t="s">
        <v>1001</v>
      </c>
      <c r="H542" s="2" t="s">
        <v>910</v>
      </c>
      <c r="I542" s="2" t="s">
        <v>912</v>
      </c>
      <c r="J542" s="5" t="s">
        <v>1062</v>
      </c>
      <c r="K542" s="5">
        <v>2850</v>
      </c>
      <c r="L542" s="5">
        <v>2007</v>
      </c>
      <c r="M542" s="5" t="s">
        <v>925</v>
      </c>
      <c r="N542" s="18">
        <f>_xlfn.IFNA(HLOOKUP(C542,'Year of Experience'!$A$4:$I$6,3,0),"No Data")</f>
        <v>5</v>
      </c>
      <c r="O542" s="5">
        <f t="shared" si="16"/>
        <v>6021</v>
      </c>
      <c r="P542" s="5">
        <f t="shared" si="17"/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</row>
    <row r="543" spans="1:22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2" t="s">
        <v>998</v>
      </c>
      <c r="H543" s="2" t="s">
        <v>899</v>
      </c>
      <c r="I543" s="2" t="s">
        <v>901</v>
      </c>
      <c r="J543" s="5" t="s">
        <v>1021</v>
      </c>
      <c r="K543" s="5">
        <v>3788</v>
      </c>
      <c r="L543" s="5">
        <v>2170</v>
      </c>
      <c r="M543" s="5" t="s">
        <v>923</v>
      </c>
      <c r="N543" s="18">
        <f>_xlfn.IFNA(HLOOKUP(C543,'Year of Experience'!$A$4:$I$6,3,0),"No Data")</f>
        <v>4</v>
      </c>
      <c r="O543" s="5">
        <f t="shared" si="16"/>
        <v>2170</v>
      </c>
      <c r="P543" s="5">
        <f t="shared" si="17"/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</row>
    <row r="544" spans="1:22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2" t="s">
        <v>1561</v>
      </c>
      <c r="H544" s="2" t="s">
        <v>882</v>
      </c>
      <c r="I544" s="2" t="s">
        <v>884</v>
      </c>
      <c r="J544" s="5" t="s">
        <v>1153</v>
      </c>
      <c r="K544" s="5">
        <v>2902</v>
      </c>
      <c r="L544" s="5">
        <v>1633</v>
      </c>
      <c r="M544" s="5" t="s">
        <v>923</v>
      </c>
      <c r="N544" s="18">
        <f>_xlfn.IFNA(HLOOKUP(C544,'Year of Experience'!$A$4:$I$6,3,0),"No Data")</f>
        <v>4</v>
      </c>
      <c r="O544" s="5">
        <f t="shared" si="16"/>
        <v>3266</v>
      </c>
      <c r="P544" s="5">
        <f t="shared" si="17"/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</row>
    <row r="545" spans="1:22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2" t="s">
        <v>994</v>
      </c>
      <c r="H545" s="2" t="s">
        <v>886</v>
      </c>
      <c r="I545" s="2" t="s">
        <v>887</v>
      </c>
      <c r="J545" s="5" t="s">
        <v>1045</v>
      </c>
      <c r="K545" s="5">
        <v>4906</v>
      </c>
      <c r="L545" s="5">
        <v>2269</v>
      </c>
      <c r="M545" s="5" t="s">
        <v>918</v>
      </c>
      <c r="N545" s="18" t="str">
        <f>_xlfn.IFNA(HLOOKUP(C545,'Year of Experience'!$A$4:$I$6,3,0),"No Data")</f>
        <v>No Data</v>
      </c>
      <c r="O545" s="5">
        <f t="shared" si="16"/>
        <v>4538</v>
      </c>
      <c r="P545" s="5">
        <f t="shared" si="17"/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</row>
    <row r="546" spans="1:22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2" t="s">
        <v>991</v>
      </c>
      <c r="H546" s="2" t="s">
        <v>872</v>
      </c>
      <c r="I546" s="2" t="s">
        <v>874</v>
      </c>
      <c r="J546" s="5" t="s">
        <v>1219</v>
      </c>
      <c r="K546" s="5">
        <v>3339</v>
      </c>
      <c r="L546" s="5">
        <v>2274</v>
      </c>
      <c r="M546" s="5" t="s">
        <v>918</v>
      </c>
      <c r="N546" s="18">
        <f>_xlfn.IFNA(HLOOKUP(C546,'Year of Experience'!$A$4:$I$6,3,0),"No Data")</f>
        <v>4</v>
      </c>
      <c r="O546" s="5">
        <f t="shared" si="16"/>
        <v>6822</v>
      </c>
      <c r="P546" s="5">
        <f t="shared" si="17"/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</row>
    <row r="547" spans="1:22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2" t="s">
        <v>990</v>
      </c>
      <c r="H547" s="2" t="s">
        <v>868</v>
      </c>
      <c r="I547" s="2" t="s">
        <v>870</v>
      </c>
      <c r="J547" s="5" t="s">
        <v>983</v>
      </c>
      <c r="K547" s="5">
        <v>4325</v>
      </c>
      <c r="L547" s="5">
        <v>1734</v>
      </c>
      <c r="M547" s="5" t="s">
        <v>925</v>
      </c>
      <c r="N547" s="18">
        <f>_xlfn.IFNA(HLOOKUP(C547,'Year of Experience'!$A$4:$I$6,3,0),"No Data")</f>
        <v>6</v>
      </c>
      <c r="O547" s="5">
        <f t="shared" si="16"/>
        <v>5202</v>
      </c>
      <c r="P547" s="5">
        <f t="shared" si="17"/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</row>
    <row r="548" spans="1:22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2" t="s">
        <v>998</v>
      </c>
      <c r="H548" s="2" t="s">
        <v>899</v>
      </c>
      <c r="I548" s="2" t="s">
        <v>901</v>
      </c>
      <c r="J548" s="5" t="s">
        <v>1017</v>
      </c>
      <c r="K548" s="5">
        <v>3566</v>
      </c>
      <c r="L548" s="5">
        <v>2276</v>
      </c>
      <c r="M548" s="5" t="s">
        <v>918</v>
      </c>
      <c r="N548" s="18">
        <f>_xlfn.IFNA(HLOOKUP(C548,'Year of Experience'!$A$4:$I$6,3,0),"No Data")</f>
        <v>10</v>
      </c>
      <c r="O548" s="5">
        <f t="shared" si="16"/>
        <v>2276</v>
      </c>
      <c r="P548" s="5">
        <f t="shared" si="17"/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</row>
    <row r="549" spans="1:22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2" t="s">
        <v>1000</v>
      </c>
      <c r="H549" s="2" t="s">
        <v>906</v>
      </c>
      <c r="I549" s="2" t="s">
        <v>908</v>
      </c>
      <c r="J549" s="5" t="s">
        <v>1219</v>
      </c>
      <c r="K549" s="5">
        <v>3339</v>
      </c>
      <c r="L549" s="5">
        <v>2274</v>
      </c>
      <c r="M549" s="5" t="s">
        <v>918</v>
      </c>
      <c r="N549" s="18">
        <f>_xlfn.IFNA(HLOOKUP(C549,'Year of Experience'!$A$4:$I$6,3,0),"No Data")</f>
        <v>6</v>
      </c>
      <c r="O549" s="5">
        <f t="shared" si="16"/>
        <v>4548</v>
      </c>
      <c r="P549" s="5">
        <f t="shared" si="17"/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</row>
    <row r="550" spans="1:22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2" t="s">
        <v>1561</v>
      </c>
      <c r="H550" s="2" t="s">
        <v>882</v>
      </c>
      <c r="I550" s="2" t="s">
        <v>884</v>
      </c>
      <c r="J550" s="5" t="s">
        <v>1031</v>
      </c>
      <c r="K550" s="5">
        <v>2808</v>
      </c>
      <c r="L550" s="5">
        <v>1759</v>
      </c>
      <c r="M550" s="5" t="s">
        <v>920</v>
      </c>
      <c r="N550" s="18">
        <f>_xlfn.IFNA(HLOOKUP(C550,'Year of Experience'!$A$4:$I$6,3,0),"No Data")</f>
        <v>3</v>
      </c>
      <c r="O550" s="5">
        <f t="shared" si="16"/>
        <v>1759</v>
      </c>
      <c r="P550" s="5">
        <f t="shared" si="17"/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</row>
    <row r="551" spans="1:22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2" t="s">
        <v>991</v>
      </c>
      <c r="H551" s="2" t="s">
        <v>872</v>
      </c>
      <c r="I551" s="2" t="s">
        <v>874</v>
      </c>
      <c r="J551" s="5" t="s">
        <v>1069</v>
      </c>
      <c r="K551" s="5">
        <v>3977</v>
      </c>
      <c r="L551" s="5">
        <v>2308</v>
      </c>
      <c r="M551" s="5" t="s">
        <v>923</v>
      </c>
      <c r="N551" s="18" t="str">
        <f>_xlfn.IFNA(HLOOKUP(C551,'Year of Experience'!$A$4:$I$6,3,0),"No Data")</f>
        <v>No Data</v>
      </c>
      <c r="O551" s="5">
        <f t="shared" si="16"/>
        <v>2308</v>
      </c>
      <c r="P551" s="5">
        <f t="shared" si="17"/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</row>
    <row r="552" spans="1:22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2" t="s">
        <v>999</v>
      </c>
      <c r="H552" s="2" t="s">
        <v>903</v>
      </c>
      <c r="I552" s="2" t="s">
        <v>904</v>
      </c>
      <c r="J552" s="5" t="s">
        <v>961</v>
      </c>
      <c r="K552" s="5">
        <v>3282</v>
      </c>
      <c r="L552" s="5">
        <v>1654</v>
      </c>
      <c r="M552" s="5" t="s">
        <v>925</v>
      </c>
      <c r="N552" s="18">
        <f>_xlfn.IFNA(HLOOKUP(C552,'Year of Experience'!$A$4:$I$6,3,0),"No Data")</f>
        <v>3</v>
      </c>
      <c r="O552" s="5">
        <f t="shared" si="16"/>
        <v>4962</v>
      </c>
      <c r="P552" s="5">
        <f t="shared" si="17"/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</row>
    <row r="553" spans="1:22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2" t="s">
        <v>996</v>
      </c>
      <c r="H553" s="2" t="s">
        <v>892</v>
      </c>
      <c r="I553" s="2" t="s">
        <v>894</v>
      </c>
      <c r="J553" s="5" t="s">
        <v>1219</v>
      </c>
      <c r="K553" s="5">
        <v>3339</v>
      </c>
      <c r="L553" s="5">
        <v>2274</v>
      </c>
      <c r="M553" s="5" t="s">
        <v>918</v>
      </c>
      <c r="N553" s="18">
        <f>_xlfn.IFNA(HLOOKUP(C553,'Year of Experience'!$A$4:$I$6,3,0),"No Data")</f>
        <v>5</v>
      </c>
      <c r="O553" s="5">
        <f t="shared" si="16"/>
        <v>6822</v>
      </c>
      <c r="P553" s="5">
        <f t="shared" si="17"/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</row>
    <row r="554" spans="1:22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2" t="s">
        <v>998</v>
      </c>
      <c r="H554" s="2" t="s">
        <v>899</v>
      </c>
      <c r="I554" s="2" t="s">
        <v>901</v>
      </c>
      <c r="J554" s="5" t="s">
        <v>1101</v>
      </c>
      <c r="K554" s="5">
        <v>4230</v>
      </c>
      <c r="L554" s="5">
        <v>1812</v>
      </c>
      <c r="M554" s="5" t="s">
        <v>925</v>
      </c>
      <c r="N554" s="18">
        <f>_xlfn.IFNA(HLOOKUP(C554,'Year of Experience'!$A$4:$I$6,3,0),"No Data")</f>
        <v>5</v>
      </c>
      <c r="O554" s="5">
        <f t="shared" si="16"/>
        <v>1812</v>
      </c>
      <c r="P554" s="5">
        <f t="shared" si="17"/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</row>
    <row r="555" spans="1:22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2" t="s">
        <v>1561</v>
      </c>
      <c r="H555" s="2" t="s">
        <v>882</v>
      </c>
      <c r="I555" s="2" t="s">
        <v>884</v>
      </c>
      <c r="J555" s="5" t="s">
        <v>1195</v>
      </c>
      <c r="K555" s="5">
        <v>3034</v>
      </c>
      <c r="L555" s="5">
        <v>2312</v>
      </c>
      <c r="M555" s="5" t="s">
        <v>918</v>
      </c>
      <c r="N555" s="18">
        <f>_xlfn.IFNA(HLOOKUP(C555,'Year of Experience'!$A$4:$I$6,3,0),"No Data")</f>
        <v>8</v>
      </c>
      <c r="O555" s="5">
        <f t="shared" si="16"/>
        <v>2312</v>
      </c>
      <c r="P555" s="5">
        <f t="shared" si="17"/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</row>
    <row r="556" spans="1:22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2" t="s">
        <v>1562</v>
      </c>
      <c r="H556" s="2" t="s">
        <v>864</v>
      </c>
      <c r="I556" s="2" t="s">
        <v>866</v>
      </c>
      <c r="J556" s="5" t="s">
        <v>958</v>
      </c>
      <c r="K556" s="5">
        <v>3832</v>
      </c>
      <c r="L556" s="5">
        <v>1570</v>
      </c>
      <c r="M556" s="5" t="s">
        <v>918</v>
      </c>
      <c r="N556" s="18">
        <f>_xlfn.IFNA(HLOOKUP(C556,'Year of Experience'!$A$4:$I$6,3,0),"No Data")</f>
        <v>10</v>
      </c>
      <c r="O556" s="5">
        <f t="shared" si="16"/>
        <v>1570</v>
      </c>
      <c r="P556" s="5">
        <f t="shared" si="17"/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</row>
    <row r="557" spans="1:22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2" t="s">
        <v>1002</v>
      </c>
      <c r="H557" s="2" t="s">
        <v>914</v>
      </c>
      <c r="I557" s="2" t="s">
        <v>915</v>
      </c>
      <c r="J557" s="5" t="s">
        <v>949</v>
      </c>
      <c r="K557" s="5">
        <v>2553</v>
      </c>
      <c r="L557" s="5">
        <v>1638</v>
      </c>
      <c r="M557" s="5" t="s">
        <v>920</v>
      </c>
      <c r="N557" s="18">
        <f>_xlfn.IFNA(HLOOKUP(C557,'Year of Experience'!$A$4:$I$6,3,0),"No Data")</f>
        <v>3</v>
      </c>
      <c r="O557" s="5">
        <f t="shared" si="16"/>
        <v>1638</v>
      </c>
      <c r="P557" s="5">
        <f t="shared" si="17"/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</row>
    <row r="558" spans="1:22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2" t="s">
        <v>993</v>
      </c>
      <c r="H558" s="2" t="s">
        <v>878</v>
      </c>
      <c r="I558" s="2" t="s">
        <v>880</v>
      </c>
      <c r="J558" s="5" t="s">
        <v>1050</v>
      </c>
      <c r="K558" s="5">
        <v>2562</v>
      </c>
      <c r="L558" s="5">
        <v>1527</v>
      </c>
      <c r="M558" s="5" t="s">
        <v>918</v>
      </c>
      <c r="N558" s="18">
        <f>_xlfn.IFNA(HLOOKUP(C558,'Year of Experience'!$A$4:$I$6,3,0),"No Data")</f>
        <v>10</v>
      </c>
      <c r="O558" s="5">
        <f t="shared" si="16"/>
        <v>1527</v>
      </c>
      <c r="P558" s="5">
        <f t="shared" si="17"/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</row>
    <row r="559" spans="1:22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2" t="s">
        <v>993</v>
      </c>
      <c r="H559" s="2" t="s">
        <v>878</v>
      </c>
      <c r="I559" s="2" t="s">
        <v>880</v>
      </c>
      <c r="J559" s="5" t="s">
        <v>1083</v>
      </c>
      <c r="K559" s="5">
        <v>2576</v>
      </c>
      <c r="L559" s="5">
        <v>1826</v>
      </c>
      <c r="M559" s="5" t="s">
        <v>918</v>
      </c>
      <c r="N559" s="18">
        <f>_xlfn.IFNA(HLOOKUP(C559,'Year of Experience'!$A$4:$I$6,3,0),"No Data")</f>
        <v>6</v>
      </c>
      <c r="O559" s="5">
        <f t="shared" si="16"/>
        <v>1826</v>
      </c>
      <c r="P559" s="5">
        <f t="shared" si="17"/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</row>
    <row r="560" spans="1:22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2" t="s">
        <v>997</v>
      </c>
      <c r="H560" s="2" t="s">
        <v>896</v>
      </c>
      <c r="I560" s="2" t="s">
        <v>897</v>
      </c>
      <c r="J560" s="5" t="s">
        <v>1023</v>
      </c>
      <c r="K560" s="5">
        <v>3569</v>
      </c>
      <c r="L560" s="5">
        <v>2320</v>
      </c>
      <c r="M560" s="5" t="s">
        <v>923</v>
      </c>
      <c r="N560" s="18">
        <f>_xlfn.IFNA(HLOOKUP(C560,'Year of Experience'!$A$4:$I$6,3,0),"No Data")</f>
        <v>6</v>
      </c>
      <c r="O560" s="5">
        <f t="shared" si="16"/>
        <v>2320</v>
      </c>
      <c r="P560" s="5">
        <f t="shared" si="17"/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</row>
    <row r="561" spans="1:22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2" t="s">
        <v>991</v>
      </c>
      <c r="H561" s="2" t="s">
        <v>872</v>
      </c>
      <c r="I561" s="2" t="s">
        <v>874</v>
      </c>
      <c r="J561" s="5" t="s">
        <v>1165</v>
      </c>
      <c r="K561" s="5">
        <v>3644</v>
      </c>
      <c r="L561" s="5">
        <v>1954</v>
      </c>
      <c r="M561" s="5" t="s">
        <v>920</v>
      </c>
      <c r="N561" s="18">
        <f>_xlfn.IFNA(HLOOKUP(C561,'Year of Experience'!$A$4:$I$6,3,0),"No Data")</f>
        <v>6</v>
      </c>
      <c r="O561" s="5">
        <f t="shared" si="16"/>
        <v>1954</v>
      </c>
      <c r="P561" s="5">
        <f t="shared" si="17"/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</row>
    <row r="562" spans="1:22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2" t="s">
        <v>993</v>
      </c>
      <c r="H562" s="2" t="s">
        <v>878</v>
      </c>
      <c r="I562" s="2" t="s">
        <v>880</v>
      </c>
      <c r="J562" s="5" t="s">
        <v>1104</v>
      </c>
      <c r="K562" s="5">
        <v>2889</v>
      </c>
      <c r="L562" s="5">
        <v>1384</v>
      </c>
      <c r="M562" s="5" t="s">
        <v>918</v>
      </c>
      <c r="N562" s="18">
        <f>_xlfn.IFNA(HLOOKUP(C562,'Year of Experience'!$A$4:$I$6,3,0),"No Data")</f>
        <v>4</v>
      </c>
      <c r="O562" s="5">
        <f t="shared" si="16"/>
        <v>2768</v>
      </c>
      <c r="P562" s="5">
        <f t="shared" si="17"/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</row>
    <row r="563" spans="1:22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2" t="s">
        <v>1001</v>
      </c>
      <c r="H563" s="2" t="s">
        <v>910</v>
      </c>
      <c r="I563" s="2" t="s">
        <v>912</v>
      </c>
      <c r="J563" s="5" t="s">
        <v>1072</v>
      </c>
      <c r="K563" s="5">
        <v>3065</v>
      </c>
      <c r="L563" s="5">
        <v>1426</v>
      </c>
      <c r="M563" s="5" t="s">
        <v>923</v>
      </c>
      <c r="N563" s="18">
        <f>_xlfn.IFNA(HLOOKUP(C563,'Year of Experience'!$A$4:$I$6,3,0),"No Data")</f>
        <v>3</v>
      </c>
      <c r="O563" s="5">
        <f t="shared" si="16"/>
        <v>2852</v>
      </c>
      <c r="P563" s="5">
        <f t="shared" si="17"/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</row>
    <row r="564" spans="1:22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2" t="s">
        <v>996</v>
      </c>
      <c r="H564" s="2" t="s">
        <v>892</v>
      </c>
      <c r="I564" s="2" t="s">
        <v>894</v>
      </c>
      <c r="J564" s="5" t="s">
        <v>930</v>
      </c>
      <c r="K564" s="5">
        <v>4724</v>
      </c>
      <c r="L564" s="5">
        <v>2467</v>
      </c>
      <c r="M564" s="5" t="s">
        <v>918</v>
      </c>
      <c r="N564" s="18">
        <f>_xlfn.IFNA(HLOOKUP(C564,'Year of Experience'!$A$4:$I$6,3,0),"No Data")</f>
        <v>4</v>
      </c>
      <c r="O564" s="5">
        <f t="shared" si="16"/>
        <v>4934</v>
      </c>
      <c r="P564" s="5">
        <f t="shared" si="17"/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</row>
    <row r="565" spans="1:22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2" t="s">
        <v>999</v>
      </c>
      <c r="H565" s="2" t="s">
        <v>903</v>
      </c>
      <c r="I565" s="2" t="s">
        <v>904</v>
      </c>
      <c r="J565" s="5" t="s">
        <v>1086</v>
      </c>
      <c r="K565" s="5">
        <v>4006</v>
      </c>
      <c r="L565" s="5">
        <v>1320</v>
      </c>
      <c r="M565" s="5" t="s">
        <v>923</v>
      </c>
      <c r="N565" s="18">
        <f>_xlfn.IFNA(HLOOKUP(C565,'Year of Experience'!$A$4:$I$6,3,0),"No Data")</f>
        <v>5</v>
      </c>
      <c r="O565" s="5">
        <f t="shared" si="16"/>
        <v>3960</v>
      </c>
      <c r="P565" s="5">
        <f t="shared" si="17"/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</row>
    <row r="566" spans="1:22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2" t="s">
        <v>999</v>
      </c>
      <c r="H566" s="2" t="s">
        <v>903</v>
      </c>
      <c r="I566" s="2" t="s">
        <v>904</v>
      </c>
      <c r="J566" s="5" t="s">
        <v>1095</v>
      </c>
      <c r="K566" s="5">
        <v>2867</v>
      </c>
      <c r="L566" s="5">
        <v>2295</v>
      </c>
      <c r="M566" s="5" t="s">
        <v>925</v>
      </c>
      <c r="N566" s="18">
        <f>_xlfn.IFNA(HLOOKUP(C566,'Year of Experience'!$A$4:$I$6,3,0),"No Data")</f>
        <v>8</v>
      </c>
      <c r="O566" s="5">
        <f t="shared" si="16"/>
        <v>4590</v>
      </c>
      <c r="P566" s="5">
        <f t="shared" si="17"/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</row>
    <row r="567" spans="1:22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2" t="s">
        <v>1000</v>
      </c>
      <c r="H567" s="2" t="s">
        <v>906</v>
      </c>
      <c r="I567" s="2" t="s">
        <v>908</v>
      </c>
      <c r="J567" s="5" t="s">
        <v>1003</v>
      </c>
      <c r="K567" s="5">
        <v>3507</v>
      </c>
      <c r="L567" s="5">
        <v>1643</v>
      </c>
      <c r="M567" s="5" t="s">
        <v>923</v>
      </c>
      <c r="N567" s="18">
        <f>_xlfn.IFNA(HLOOKUP(C567,'Year of Experience'!$A$4:$I$6,3,0),"No Data")</f>
        <v>4</v>
      </c>
      <c r="O567" s="5">
        <f t="shared" si="16"/>
        <v>3286</v>
      </c>
      <c r="P567" s="5">
        <f t="shared" si="17"/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</row>
    <row r="568" spans="1:22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2" t="s">
        <v>990</v>
      </c>
      <c r="H568" s="2" t="s">
        <v>868</v>
      </c>
      <c r="I568" s="2" t="s">
        <v>870</v>
      </c>
      <c r="J568" s="5" t="s">
        <v>1215</v>
      </c>
      <c r="K568" s="5">
        <v>4092</v>
      </c>
      <c r="L568" s="5">
        <v>1482</v>
      </c>
      <c r="M568" s="5" t="s">
        <v>923</v>
      </c>
      <c r="N568" s="18">
        <f>_xlfn.IFNA(HLOOKUP(C568,'Year of Experience'!$A$4:$I$6,3,0),"No Data")</f>
        <v>4</v>
      </c>
      <c r="O568" s="5">
        <f t="shared" si="16"/>
        <v>4446</v>
      </c>
      <c r="P568" s="5">
        <f t="shared" si="17"/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</row>
    <row r="569" spans="1:22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2" t="s">
        <v>990</v>
      </c>
      <c r="H569" s="2" t="s">
        <v>868</v>
      </c>
      <c r="I569" s="2" t="s">
        <v>870</v>
      </c>
      <c r="J569" s="5" t="s">
        <v>1108</v>
      </c>
      <c r="K569" s="5">
        <v>2507</v>
      </c>
      <c r="L569" s="5">
        <v>1380</v>
      </c>
      <c r="M569" s="5" t="s">
        <v>918</v>
      </c>
      <c r="N569" s="18">
        <f>_xlfn.IFNA(HLOOKUP(C569,'Year of Experience'!$A$4:$I$6,3,0),"No Data")</f>
        <v>8</v>
      </c>
      <c r="O569" s="5">
        <f t="shared" si="16"/>
        <v>1380</v>
      </c>
      <c r="P569" s="5">
        <f t="shared" si="17"/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</row>
    <row r="570" spans="1:22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2" t="s">
        <v>1002</v>
      </c>
      <c r="H570" s="2" t="s">
        <v>914</v>
      </c>
      <c r="I570" s="2" t="s">
        <v>915</v>
      </c>
      <c r="J570" s="5" t="s">
        <v>1034</v>
      </c>
      <c r="K570" s="5">
        <v>4914</v>
      </c>
      <c r="L570" s="5">
        <v>1632</v>
      </c>
      <c r="M570" s="5" t="s">
        <v>923</v>
      </c>
      <c r="N570" s="18">
        <f>_xlfn.IFNA(HLOOKUP(C570,'Year of Experience'!$A$4:$I$6,3,0),"No Data")</f>
        <v>6</v>
      </c>
      <c r="O570" s="5">
        <f t="shared" si="16"/>
        <v>1632</v>
      </c>
      <c r="P570" s="5">
        <f t="shared" si="17"/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</row>
    <row r="571" spans="1:22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2" t="s">
        <v>997</v>
      </c>
      <c r="H571" s="2" t="s">
        <v>896</v>
      </c>
      <c r="I571" s="2" t="s">
        <v>897</v>
      </c>
      <c r="J571" s="5" t="s">
        <v>1200</v>
      </c>
      <c r="K571" s="5">
        <v>4484</v>
      </c>
      <c r="L571" s="5">
        <v>2146</v>
      </c>
      <c r="M571" s="5" t="s">
        <v>918</v>
      </c>
      <c r="N571" s="18">
        <f>_xlfn.IFNA(HLOOKUP(C571,'Year of Experience'!$A$4:$I$6,3,0),"No Data")</f>
        <v>5</v>
      </c>
      <c r="O571" s="5">
        <f t="shared" si="16"/>
        <v>2146</v>
      </c>
      <c r="P571" s="5">
        <f t="shared" si="17"/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</row>
    <row r="572" spans="1:22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2" t="s">
        <v>995</v>
      </c>
      <c r="H572" s="2" t="s">
        <v>889</v>
      </c>
      <c r="I572" s="2" t="s">
        <v>890</v>
      </c>
      <c r="J572" s="5" t="s">
        <v>1176</v>
      </c>
      <c r="K572" s="5">
        <v>4220</v>
      </c>
      <c r="L572" s="5">
        <v>1493</v>
      </c>
      <c r="M572" s="5" t="s">
        <v>918</v>
      </c>
      <c r="N572" s="18">
        <f>_xlfn.IFNA(HLOOKUP(C572,'Year of Experience'!$A$4:$I$6,3,0),"No Data")</f>
        <v>8</v>
      </c>
      <c r="O572" s="5">
        <f t="shared" si="16"/>
        <v>1493</v>
      </c>
      <c r="P572" s="5">
        <f t="shared" si="17"/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</row>
    <row r="573" spans="1:22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2" t="s">
        <v>990</v>
      </c>
      <c r="H573" s="2" t="s">
        <v>868</v>
      </c>
      <c r="I573" s="2" t="s">
        <v>870</v>
      </c>
      <c r="J573" s="5" t="s">
        <v>1046</v>
      </c>
      <c r="K573" s="5">
        <v>4669</v>
      </c>
      <c r="L573" s="5">
        <v>2255</v>
      </c>
      <c r="M573" s="5" t="s">
        <v>918</v>
      </c>
      <c r="N573" s="18">
        <f>_xlfn.IFNA(HLOOKUP(C573,'Year of Experience'!$A$4:$I$6,3,0),"No Data")</f>
        <v>10</v>
      </c>
      <c r="O573" s="5">
        <f t="shared" si="16"/>
        <v>6765</v>
      </c>
      <c r="P573" s="5">
        <f t="shared" si="17"/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</row>
    <row r="574" spans="1:22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2" t="s">
        <v>1561</v>
      </c>
      <c r="H574" s="2" t="s">
        <v>882</v>
      </c>
      <c r="I574" s="2" t="s">
        <v>884</v>
      </c>
      <c r="J574" s="5" t="s">
        <v>960</v>
      </c>
      <c r="K574" s="5">
        <v>4719</v>
      </c>
      <c r="L574" s="5">
        <v>2043</v>
      </c>
      <c r="M574" s="5" t="s">
        <v>918</v>
      </c>
      <c r="N574" s="18">
        <f>_xlfn.IFNA(HLOOKUP(C574,'Year of Experience'!$A$4:$I$6,3,0),"No Data")</f>
        <v>6</v>
      </c>
      <c r="O574" s="5">
        <f t="shared" si="16"/>
        <v>2043</v>
      </c>
      <c r="P574" s="5">
        <f t="shared" si="17"/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</row>
    <row r="575" spans="1:22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2" t="s">
        <v>997</v>
      </c>
      <c r="H575" s="2" t="s">
        <v>896</v>
      </c>
      <c r="I575" s="2" t="s">
        <v>897</v>
      </c>
      <c r="J575" s="5" t="s">
        <v>1079</v>
      </c>
      <c r="K575" s="5">
        <v>3574</v>
      </c>
      <c r="L575" s="5">
        <v>1747</v>
      </c>
      <c r="M575" s="5" t="s">
        <v>918</v>
      </c>
      <c r="N575" s="18">
        <f>_xlfn.IFNA(HLOOKUP(C575,'Year of Experience'!$A$4:$I$6,3,0),"No Data")</f>
        <v>4</v>
      </c>
      <c r="O575" s="5">
        <f t="shared" si="16"/>
        <v>3494</v>
      </c>
      <c r="P575" s="5">
        <f t="shared" si="17"/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</row>
    <row r="576" spans="1:22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2" t="s">
        <v>990</v>
      </c>
      <c r="H576" s="2" t="s">
        <v>868</v>
      </c>
      <c r="I576" s="2" t="s">
        <v>870</v>
      </c>
      <c r="J576" s="5" t="s">
        <v>949</v>
      </c>
      <c r="K576" s="5">
        <v>2553</v>
      </c>
      <c r="L576" s="5">
        <v>1638</v>
      </c>
      <c r="M576" s="5" t="s">
        <v>920</v>
      </c>
      <c r="N576" s="18">
        <f>_xlfn.IFNA(HLOOKUP(C576,'Year of Experience'!$A$4:$I$6,3,0),"No Data")</f>
        <v>3</v>
      </c>
      <c r="O576" s="5">
        <f t="shared" si="16"/>
        <v>4914</v>
      </c>
      <c r="P576" s="5">
        <f t="shared" si="17"/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</row>
    <row r="577" spans="1:22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2" t="s">
        <v>998</v>
      </c>
      <c r="H577" s="2" t="s">
        <v>899</v>
      </c>
      <c r="I577" s="2" t="s">
        <v>901</v>
      </c>
      <c r="J577" s="5" t="s">
        <v>1042</v>
      </c>
      <c r="K577" s="5">
        <v>3039</v>
      </c>
      <c r="L577" s="5">
        <v>1730</v>
      </c>
      <c r="M577" s="5" t="s">
        <v>918</v>
      </c>
      <c r="N577" s="18">
        <f>_xlfn.IFNA(HLOOKUP(C577,'Year of Experience'!$A$4:$I$6,3,0),"No Data")</f>
        <v>8</v>
      </c>
      <c r="O577" s="5">
        <f t="shared" si="16"/>
        <v>1730</v>
      </c>
      <c r="P577" s="5">
        <f t="shared" si="17"/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</row>
    <row r="578" spans="1:22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2" t="s">
        <v>999</v>
      </c>
      <c r="H578" s="2" t="s">
        <v>903</v>
      </c>
      <c r="I578" s="2" t="s">
        <v>904</v>
      </c>
      <c r="J578" s="5" t="s">
        <v>1210</v>
      </c>
      <c r="K578" s="5">
        <v>2659</v>
      </c>
      <c r="L578" s="5">
        <v>2415</v>
      </c>
      <c r="M578" s="5" t="s">
        <v>918</v>
      </c>
      <c r="N578" s="18">
        <f>_xlfn.IFNA(HLOOKUP(C578,'Year of Experience'!$A$4:$I$6,3,0),"No Data")</f>
        <v>10</v>
      </c>
      <c r="O578" s="5">
        <f t="shared" si="16"/>
        <v>2415</v>
      </c>
      <c r="P578" s="5">
        <f t="shared" si="17"/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</row>
    <row r="579" spans="1:22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2" t="s">
        <v>997</v>
      </c>
      <c r="H579" s="2" t="s">
        <v>896</v>
      </c>
      <c r="I579" s="2" t="s">
        <v>897</v>
      </c>
      <c r="J579" s="5" t="s">
        <v>1236</v>
      </c>
      <c r="K579" s="5">
        <v>2580</v>
      </c>
      <c r="L579" s="5">
        <v>1518</v>
      </c>
      <c r="M579" s="5" t="s">
        <v>918</v>
      </c>
      <c r="N579" s="18">
        <f>_xlfn.IFNA(HLOOKUP(C579,'Year of Experience'!$A$4:$I$6,3,0),"No Data")</f>
        <v>10</v>
      </c>
      <c r="O579" s="5">
        <f t="shared" ref="O579:O642" si="18">L579*F579</f>
        <v>4554</v>
      </c>
      <c r="P579" s="5">
        <f t="shared" ref="P579:P642" si="19">K579*F579</f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</row>
    <row r="580" spans="1:22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2" t="s">
        <v>1001</v>
      </c>
      <c r="H580" s="2" t="s">
        <v>910</v>
      </c>
      <c r="I580" s="2" t="s">
        <v>912</v>
      </c>
      <c r="J580" s="5" t="s">
        <v>1083</v>
      </c>
      <c r="K580" s="5">
        <v>2576</v>
      </c>
      <c r="L580" s="5">
        <v>1826</v>
      </c>
      <c r="M580" s="5" t="s">
        <v>918</v>
      </c>
      <c r="N580" s="18" t="str">
        <f>_xlfn.IFNA(HLOOKUP(C580,'Year of Experience'!$A$4:$I$6,3,0),"No Data")</f>
        <v>No Data</v>
      </c>
      <c r="O580" s="5">
        <f t="shared" si="18"/>
        <v>1826</v>
      </c>
      <c r="P580" s="5">
        <f t="shared" si="19"/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</row>
    <row r="581" spans="1:22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2" t="s">
        <v>995</v>
      </c>
      <c r="H581" s="2" t="s">
        <v>889</v>
      </c>
      <c r="I581" s="2" t="s">
        <v>890</v>
      </c>
      <c r="J581" s="5" t="s">
        <v>1035</v>
      </c>
      <c r="K581" s="5">
        <v>4262</v>
      </c>
      <c r="L581" s="5">
        <v>2486</v>
      </c>
      <c r="M581" s="5" t="s">
        <v>918</v>
      </c>
      <c r="N581" s="18">
        <f>_xlfn.IFNA(HLOOKUP(C581,'Year of Experience'!$A$4:$I$6,3,0),"No Data")</f>
        <v>10</v>
      </c>
      <c r="O581" s="5">
        <f t="shared" si="18"/>
        <v>2486</v>
      </c>
      <c r="P581" s="5">
        <f t="shared" si="19"/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</row>
    <row r="582" spans="1:22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2" t="s">
        <v>993</v>
      </c>
      <c r="H582" s="2" t="s">
        <v>878</v>
      </c>
      <c r="I582" s="2" t="s">
        <v>880</v>
      </c>
      <c r="J582" s="5" t="s">
        <v>1092</v>
      </c>
      <c r="K582" s="5">
        <v>4110</v>
      </c>
      <c r="L582" s="5">
        <v>1788</v>
      </c>
      <c r="M582" s="5" t="s">
        <v>918</v>
      </c>
      <c r="N582" s="18">
        <f>_xlfn.IFNA(HLOOKUP(C582,'Year of Experience'!$A$4:$I$6,3,0),"No Data")</f>
        <v>3</v>
      </c>
      <c r="O582" s="5">
        <f t="shared" si="18"/>
        <v>3576</v>
      </c>
      <c r="P582" s="5">
        <f t="shared" si="19"/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</row>
    <row r="583" spans="1:22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2" t="s">
        <v>997</v>
      </c>
      <c r="H583" s="2" t="s">
        <v>896</v>
      </c>
      <c r="I583" s="2" t="s">
        <v>897</v>
      </c>
      <c r="J583" s="5" t="s">
        <v>919</v>
      </c>
      <c r="K583" s="5">
        <v>2552</v>
      </c>
      <c r="L583" s="5">
        <v>1905</v>
      </c>
      <c r="M583" s="5" t="s">
        <v>918</v>
      </c>
      <c r="N583" s="18" t="str">
        <f>_xlfn.IFNA(HLOOKUP(C583,'Year of Experience'!$A$4:$I$6,3,0),"No Data")</f>
        <v>No Data</v>
      </c>
      <c r="O583" s="5">
        <f t="shared" si="18"/>
        <v>3810</v>
      </c>
      <c r="P583" s="5">
        <f t="shared" si="19"/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</row>
    <row r="584" spans="1:22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2" t="s">
        <v>1562</v>
      </c>
      <c r="H584" s="2" t="s">
        <v>864</v>
      </c>
      <c r="I584" s="2" t="s">
        <v>866</v>
      </c>
      <c r="J584" s="5" t="s">
        <v>1067</v>
      </c>
      <c r="K584" s="5">
        <v>2873</v>
      </c>
      <c r="L584" s="5">
        <v>2483</v>
      </c>
      <c r="M584" s="5" t="s">
        <v>918</v>
      </c>
      <c r="N584" s="18">
        <f>_xlfn.IFNA(HLOOKUP(C584,'Year of Experience'!$A$4:$I$6,3,0),"No Data")</f>
        <v>5</v>
      </c>
      <c r="O584" s="5">
        <f t="shared" si="18"/>
        <v>4966</v>
      </c>
      <c r="P584" s="5">
        <f t="shared" si="19"/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</row>
    <row r="585" spans="1:22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2" t="s">
        <v>1001</v>
      </c>
      <c r="H585" s="2" t="s">
        <v>910</v>
      </c>
      <c r="I585" s="2" t="s">
        <v>912</v>
      </c>
      <c r="J585" s="5" t="s">
        <v>968</v>
      </c>
      <c r="K585" s="5">
        <v>3491</v>
      </c>
      <c r="L585" s="5">
        <v>1257</v>
      </c>
      <c r="M585" s="5" t="s">
        <v>923</v>
      </c>
      <c r="N585" s="18">
        <f>_xlfn.IFNA(HLOOKUP(C585,'Year of Experience'!$A$4:$I$6,3,0),"No Data")</f>
        <v>5</v>
      </c>
      <c r="O585" s="5">
        <f t="shared" si="18"/>
        <v>2514</v>
      </c>
      <c r="P585" s="5">
        <f t="shared" si="19"/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</row>
    <row r="586" spans="1:22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2" t="s">
        <v>992</v>
      </c>
      <c r="H586" s="2" t="s">
        <v>864</v>
      </c>
      <c r="I586" s="2" t="s">
        <v>876</v>
      </c>
      <c r="J586" s="5" t="s">
        <v>1125</v>
      </c>
      <c r="K586" s="5">
        <v>3421</v>
      </c>
      <c r="L586" s="5">
        <v>1370</v>
      </c>
      <c r="M586" s="5" t="s">
        <v>923</v>
      </c>
      <c r="N586" s="18">
        <f>_xlfn.IFNA(HLOOKUP(C586,'Year of Experience'!$A$4:$I$6,3,0),"No Data")</f>
        <v>4</v>
      </c>
      <c r="O586" s="5">
        <f t="shared" si="18"/>
        <v>1370</v>
      </c>
      <c r="P586" s="5">
        <f t="shared" si="19"/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</row>
    <row r="587" spans="1:22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2" t="s">
        <v>998</v>
      </c>
      <c r="H587" s="2" t="s">
        <v>899</v>
      </c>
      <c r="I587" s="2" t="s">
        <v>901</v>
      </c>
      <c r="J587" s="5" t="s">
        <v>1058</v>
      </c>
      <c r="K587" s="5">
        <v>3101</v>
      </c>
      <c r="L587" s="5">
        <v>1524</v>
      </c>
      <c r="M587" s="5" t="s">
        <v>918</v>
      </c>
      <c r="N587" s="18" t="str">
        <f>_xlfn.IFNA(HLOOKUP(C587,'Year of Experience'!$A$4:$I$6,3,0),"No Data")</f>
        <v>No Data</v>
      </c>
      <c r="O587" s="5">
        <f t="shared" si="18"/>
        <v>3048</v>
      </c>
      <c r="P587" s="5">
        <f t="shared" si="19"/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</row>
    <row r="588" spans="1:22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2" t="s">
        <v>996</v>
      </c>
      <c r="H588" s="2" t="s">
        <v>892</v>
      </c>
      <c r="I588" s="2" t="s">
        <v>894</v>
      </c>
      <c r="J588" s="5" t="s">
        <v>1023</v>
      </c>
      <c r="K588" s="5">
        <v>3569</v>
      </c>
      <c r="L588" s="5">
        <v>2320</v>
      </c>
      <c r="M588" s="5" t="s">
        <v>923</v>
      </c>
      <c r="N588" s="18">
        <f>_xlfn.IFNA(HLOOKUP(C588,'Year of Experience'!$A$4:$I$6,3,0),"No Data")</f>
        <v>4</v>
      </c>
      <c r="O588" s="5">
        <f t="shared" si="18"/>
        <v>4640</v>
      </c>
      <c r="P588" s="5">
        <f t="shared" si="19"/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</row>
    <row r="589" spans="1:22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2" t="s">
        <v>995</v>
      </c>
      <c r="H589" s="2" t="s">
        <v>889</v>
      </c>
      <c r="I589" s="2" t="s">
        <v>890</v>
      </c>
      <c r="J589" s="5" t="s">
        <v>944</v>
      </c>
      <c r="K589" s="5">
        <v>4891</v>
      </c>
      <c r="L589" s="5">
        <v>1745</v>
      </c>
      <c r="M589" s="5" t="s">
        <v>925</v>
      </c>
      <c r="N589" s="18">
        <f>_xlfn.IFNA(HLOOKUP(C589,'Year of Experience'!$A$4:$I$6,3,0),"No Data")</f>
        <v>10</v>
      </c>
      <c r="O589" s="5">
        <f t="shared" si="18"/>
        <v>3490</v>
      </c>
      <c r="P589" s="5">
        <f t="shared" si="19"/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</row>
    <row r="590" spans="1:22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2" t="s">
        <v>991</v>
      </c>
      <c r="H590" s="2" t="s">
        <v>872</v>
      </c>
      <c r="I590" s="2" t="s">
        <v>874</v>
      </c>
      <c r="J590" s="5" t="s">
        <v>1139</v>
      </c>
      <c r="K590" s="5">
        <v>3634</v>
      </c>
      <c r="L590" s="5">
        <v>1487</v>
      </c>
      <c r="M590" s="5" t="s">
        <v>918</v>
      </c>
      <c r="N590" s="18">
        <f>_xlfn.IFNA(HLOOKUP(C590,'Year of Experience'!$A$4:$I$6,3,0),"No Data")</f>
        <v>5</v>
      </c>
      <c r="O590" s="5">
        <f t="shared" si="18"/>
        <v>1487</v>
      </c>
      <c r="P590" s="5">
        <f t="shared" si="19"/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</row>
    <row r="591" spans="1:22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2" t="s">
        <v>992</v>
      </c>
      <c r="H591" s="2" t="s">
        <v>864</v>
      </c>
      <c r="I591" s="2" t="s">
        <v>876</v>
      </c>
      <c r="J591" s="5" t="s">
        <v>1101</v>
      </c>
      <c r="K591" s="5">
        <v>4230</v>
      </c>
      <c r="L591" s="5">
        <v>1812</v>
      </c>
      <c r="M591" s="5" t="s">
        <v>925</v>
      </c>
      <c r="N591" s="18">
        <f>_xlfn.IFNA(HLOOKUP(C591,'Year of Experience'!$A$4:$I$6,3,0),"No Data")</f>
        <v>4</v>
      </c>
      <c r="O591" s="5">
        <f t="shared" si="18"/>
        <v>1812</v>
      </c>
      <c r="P591" s="5">
        <f t="shared" si="19"/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</row>
    <row r="592" spans="1:22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2" t="s">
        <v>998</v>
      </c>
      <c r="H592" s="2" t="s">
        <v>899</v>
      </c>
      <c r="I592" s="2" t="s">
        <v>901</v>
      </c>
      <c r="J592" s="5" t="s">
        <v>962</v>
      </c>
      <c r="K592" s="5">
        <v>4099</v>
      </c>
      <c r="L592" s="5">
        <v>1530</v>
      </c>
      <c r="M592" s="5" t="s">
        <v>925</v>
      </c>
      <c r="N592" s="18" t="str">
        <f>_xlfn.IFNA(HLOOKUP(C592,'Year of Experience'!$A$4:$I$6,3,0),"No Data")</f>
        <v>No Data</v>
      </c>
      <c r="O592" s="5">
        <f t="shared" si="18"/>
        <v>18360</v>
      </c>
      <c r="P592" s="5">
        <f t="shared" si="19"/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</row>
    <row r="593" spans="1:22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2" t="s">
        <v>1561</v>
      </c>
      <c r="H593" s="2" t="s">
        <v>882</v>
      </c>
      <c r="I593" s="2" t="s">
        <v>884</v>
      </c>
      <c r="J593" s="5" t="s">
        <v>1096</v>
      </c>
      <c r="K593" s="5">
        <v>4741</v>
      </c>
      <c r="L593" s="5">
        <v>1849</v>
      </c>
      <c r="M593" s="5" t="s">
        <v>923</v>
      </c>
      <c r="N593" s="18" t="str">
        <f>_xlfn.IFNA(HLOOKUP(C593,'Year of Experience'!$A$4:$I$6,3,0),"No Data")</f>
        <v>No Data</v>
      </c>
      <c r="O593" s="5">
        <f t="shared" si="18"/>
        <v>1849</v>
      </c>
      <c r="P593" s="5">
        <f t="shared" si="19"/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</row>
    <row r="594" spans="1:22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2" t="s">
        <v>994</v>
      </c>
      <c r="H594" s="2" t="s">
        <v>886</v>
      </c>
      <c r="I594" s="2" t="s">
        <v>887</v>
      </c>
      <c r="J594" s="5" t="s">
        <v>1040</v>
      </c>
      <c r="K594" s="5">
        <v>3694</v>
      </c>
      <c r="L594" s="5">
        <v>1616</v>
      </c>
      <c r="M594" s="5" t="s">
        <v>923</v>
      </c>
      <c r="N594" s="18">
        <f>_xlfn.IFNA(HLOOKUP(C594,'Year of Experience'!$A$4:$I$6,3,0),"No Data")</f>
        <v>8</v>
      </c>
      <c r="O594" s="5">
        <f t="shared" si="18"/>
        <v>3232</v>
      </c>
      <c r="P594" s="5">
        <f t="shared" si="19"/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</row>
    <row r="595" spans="1:22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2" t="s">
        <v>996</v>
      </c>
      <c r="H595" s="2" t="s">
        <v>892</v>
      </c>
      <c r="I595" s="2" t="s">
        <v>894</v>
      </c>
      <c r="J595" s="5" t="s">
        <v>958</v>
      </c>
      <c r="K595" s="5">
        <v>3832</v>
      </c>
      <c r="L595" s="5">
        <v>1570</v>
      </c>
      <c r="M595" s="5" t="s">
        <v>918</v>
      </c>
      <c r="N595" s="18">
        <f>_xlfn.IFNA(HLOOKUP(C595,'Year of Experience'!$A$4:$I$6,3,0),"No Data")</f>
        <v>5</v>
      </c>
      <c r="O595" s="5">
        <f t="shared" si="18"/>
        <v>4710</v>
      </c>
      <c r="P595" s="5">
        <f t="shared" si="19"/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</row>
    <row r="596" spans="1:22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2" t="s">
        <v>991</v>
      </c>
      <c r="H596" s="2" t="s">
        <v>872</v>
      </c>
      <c r="I596" s="2" t="s">
        <v>874</v>
      </c>
      <c r="J596" s="5" t="s">
        <v>1133</v>
      </c>
      <c r="K596" s="5">
        <v>3473</v>
      </c>
      <c r="L596" s="5">
        <v>1493</v>
      </c>
      <c r="M596" s="5" t="s">
        <v>923</v>
      </c>
      <c r="N596" s="18">
        <f>_xlfn.IFNA(HLOOKUP(C596,'Year of Experience'!$A$4:$I$6,3,0),"No Data")</f>
        <v>6</v>
      </c>
      <c r="O596" s="5">
        <f t="shared" si="18"/>
        <v>1493</v>
      </c>
      <c r="P596" s="5">
        <f t="shared" si="19"/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</row>
    <row r="597" spans="1:22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2" t="s">
        <v>1561</v>
      </c>
      <c r="H597" s="2" t="s">
        <v>882</v>
      </c>
      <c r="I597" s="2" t="s">
        <v>884</v>
      </c>
      <c r="J597" s="5" t="s">
        <v>1174</v>
      </c>
      <c r="K597" s="5">
        <v>3844</v>
      </c>
      <c r="L597" s="5">
        <v>2157</v>
      </c>
      <c r="M597" s="5" t="s">
        <v>918</v>
      </c>
      <c r="N597" s="18">
        <f>_xlfn.IFNA(HLOOKUP(C597,'Year of Experience'!$A$4:$I$6,3,0),"No Data")</f>
        <v>3</v>
      </c>
      <c r="O597" s="5">
        <f t="shared" si="18"/>
        <v>6471</v>
      </c>
      <c r="P597" s="5">
        <f t="shared" si="19"/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</row>
    <row r="598" spans="1:22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2" t="s">
        <v>995</v>
      </c>
      <c r="H598" s="2" t="s">
        <v>889</v>
      </c>
      <c r="I598" s="2" t="s">
        <v>890</v>
      </c>
      <c r="J598" s="5" t="s">
        <v>1149</v>
      </c>
      <c r="K598" s="5">
        <v>3421</v>
      </c>
      <c r="L598" s="5">
        <v>1569</v>
      </c>
      <c r="M598" s="5" t="s">
        <v>918</v>
      </c>
      <c r="N598" s="18">
        <f>_xlfn.IFNA(HLOOKUP(C598,'Year of Experience'!$A$4:$I$6,3,0),"No Data")</f>
        <v>4</v>
      </c>
      <c r="O598" s="5">
        <f t="shared" si="18"/>
        <v>1569</v>
      </c>
      <c r="P598" s="5">
        <f t="shared" si="19"/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</row>
    <row r="599" spans="1:22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2" t="s">
        <v>1001</v>
      </c>
      <c r="H599" s="2" t="s">
        <v>910</v>
      </c>
      <c r="I599" s="2" t="s">
        <v>912</v>
      </c>
      <c r="J599" s="5" t="s">
        <v>978</v>
      </c>
      <c r="K599" s="5">
        <v>2787</v>
      </c>
      <c r="L599" s="5">
        <v>2020</v>
      </c>
      <c r="M599" s="5" t="s">
        <v>918</v>
      </c>
      <c r="N599" s="18">
        <f>_xlfn.IFNA(HLOOKUP(C599,'Year of Experience'!$A$4:$I$6,3,0),"No Data")</f>
        <v>8</v>
      </c>
      <c r="O599" s="5">
        <f t="shared" si="18"/>
        <v>6060</v>
      </c>
      <c r="P599" s="5">
        <f t="shared" si="19"/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</row>
    <row r="600" spans="1:22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2" t="s">
        <v>996</v>
      </c>
      <c r="H600" s="2" t="s">
        <v>892</v>
      </c>
      <c r="I600" s="2" t="s">
        <v>894</v>
      </c>
      <c r="J600" s="5" t="s">
        <v>1111</v>
      </c>
      <c r="K600" s="5">
        <v>2535</v>
      </c>
      <c r="L600" s="5">
        <v>1841</v>
      </c>
      <c r="M600" s="5" t="s">
        <v>918</v>
      </c>
      <c r="N600" s="18">
        <f>_xlfn.IFNA(HLOOKUP(C600,'Year of Experience'!$A$4:$I$6,3,0),"No Data")</f>
        <v>4</v>
      </c>
      <c r="O600" s="5">
        <f t="shared" si="18"/>
        <v>5523</v>
      </c>
      <c r="P600" s="5">
        <f t="shared" si="19"/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</row>
    <row r="601" spans="1:22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2" t="s">
        <v>993</v>
      </c>
      <c r="H601" s="2" t="s">
        <v>878</v>
      </c>
      <c r="I601" s="2" t="s">
        <v>880</v>
      </c>
      <c r="J601" s="5" t="s">
        <v>1074</v>
      </c>
      <c r="K601" s="5">
        <v>2923</v>
      </c>
      <c r="L601" s="5">
        <v>2480</v>
      </c>
      <c r="M601" s="5" t="s">
        <v>923</v>
      </c>
      <c r="N601" s="18">
        <f>_xlfn.IFNA(HLOOKUP(C601,'Year of Experience'!$A$4:$I$6,3,0),"No Data")</f>
        <v>4</v>
      </c>
      <c r="O601" s="5">
        <f t="shared" si="18"/>
        <v>7440</v>
      </c>
      <c r="P601" s="5">
        <f t="shared" si="19"/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</row>
    <row r="602" spans="1:22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2" t="s">
        <v>990</v>
      </c>
      <c r="H602" s="2" t="s">
        <v>868</v>
      </c>
      <c r="I602" s="2" t="s">
        <v>870</v>
      </c>
      <c r="J602" s="5" t="s">
        <v>1073</v>
      </c>
      <c r="K602" s="5">
        <v>2633</v>
      </c>
      <c r="L602" s="5">
        <v>1742</v>
      </c>
      <c r="M602" s="5" t="s">
        <v>923</v>
      </c>
      <c r="N602" s="18" t="str">
        <f>_xlfn.IFNA(HLOOKUP(C602,'Year of Experience'!$A$4:$I$6,3,0),"No Data")</f>
        <v>No Data</v>
      </c>
      <c r="O602" s="5">
        <f t="shared" si="18"/>
        <v>1742</v>
      </c>
      <c r="P602" s="5">
        <f t="shared" si="19"/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</row>
    <row r="603" spans="1:22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2" t="s">
        <v>1562</v>
      </c>
      <c r="H603" s="2" t="s">
        <v>864</v>
      </c>
      <c r="I603" s="2" t="s">
        <v>866</v>
      </c>
      <c r="J603" s="5" t="s">
        <v>1050</v>
      </c>
      <c r="K603" s="5">
        <v>2562</v>
      </c>
      <c r="L603" s="5">
        <v>1527</v>
      </c>
      <c r="M603" s="5" t="s">
        <v>918</v>
      </c>
      <c r="N603" s="18" t="str">
        <f>_xlfn.IFNA(HLOOKUP(C603,'Year of Experience'!$A$4:$I$6,3,0),"No Data")</f>
        <v>No Data</v>
      </c>
      <c r="O603" s="5">
        <f t="shared" si="18"/>
        <v>18324</v>
      </c>
      <c r="P603" s="5">
        <f t="shared" si="19"/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</row>
    <row r="604" spans="1:22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2" t="s">
        <v>994</v>
      </c>
      <c r="H604" s="2" t="s">
        <v>886</v>
      </c>
      <c r="I604" s="2" t="s">
        <v>887</v>
      </c>
      <c r="J604" s="5" t="s">
        <v>941</v>
      </c>
      <c r="K604" s="5">
        <v>3445</v>
      </c>
      <c r="L604" s="5">
        <v>1909</v>
      </c>
      <c r="M604" s="5" t="s">
        <v>921</v>
      </c>
      <c r="N604" s="18" t="str">
        <f>_xlfn.IFNA(HLOOKUP(C604,'Year of Experience'!$A$4:$I$6,3,0),"No Data")</f>
        <v>No Data</v>
      </c>
      <c r="O604" s="5">
        <f t="shared" si="18"/>
        <v>1909</v>
      </c>
      <c r="P604" s="5">
        <f t="shared" si="19"/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</row>
    <row r="605" spans="1:22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2" t="s">
        <v>1562</v>
      </c>
      <c r="H605" s="2" t="s">
        <v>864</v>
      </c>
      <c r="I605" s="2" t="s">
        <v>866</v>
      </c>
      <c r="J605" s="5" t="s">
        <v>939</v>
      </c>
      <c r="K605" s="5">
        <v>3768</v>
      </c>
      <c r="L605" s="5">
        <v>1353</v>
      </c>
      <c r="M605" s="5" t="s">
        <v>918</v>
      </c>
      <c r="N605" s="18">
        <f>_xlfn.IFNA(HLOOKUP(C605,'Year of Experience'!$A$4:$I$6,3,0),"No Data")</f>
        <v>3</v>
      </c>
      <c r="O605" s="5">
        <f t="shared" si="18"/>
        <v>2706</v>
      </c>
      <c r="P605" s="5">
        <f t="shared" si="19"/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</row>
    <row r="606" spans="1:22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2" t="s">
        <v>991</v>
      </c>
      <c r="H606" s="2" t="s">
        <v>872</v>
      </c>
      <c r="I606" s="2" t="s">
        <v>874</v>
      </c>
      <c r="J606" s="5" t="s">
        <v>1197</v>
      </c>
      <c r="K606" s="5">
        <v>3686</v>
      </c>
      <c r="L606" s="5">
        <v>2401</v>
      </c>
      <c r="M606" s="5" t="s">
        <v>925</v>
      </c>
      <c r="N606" s="18">
        <f>_xlfn.IFNA(HLOOKUP(C606,'Year of Experience'!$A$4:$I$6,3,0),"No Data")</f>
        <v>10</v>
      </c>
      <c r="O606" s="5">
        <f t="shared" si="18"/>
        <v>7203</v>
      </c>
      <c r="P606" s="5">
        <f t="shared" si="19"/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</row>
    <row r="607" spans="1:22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2" t="s">
        <v>991</v>
      </c>
      <c r="H607" s="2" t="s">
        <v>872</v>
      </c>
      <c r="I607" s="2" t="s">
        <v>874</v>
      </c>
      <c r="J607" s="5" t="s">
        <v>1077</v>
      </c>
      <c r="K607" s="5">
        <v>4307</v>
      </c>
      <c r="L607" s="5">
        <v>1503</v>
      </c>
      <c r="M607" s="5" t="s">
        <v>918</v>
      </c>
      <c r="N607" s="18">
        <f>_xlfn.IFNA(HLOOKUP(C607,'Year of Experience'!$A$4:$I$6,3,0),"No Data")</f>
        <v>8</v>
      </c>
      <c r="O607" s="5">
        <f t="shared" si="18"/>
        <v>4509</v>
      </c>
      <c r="P607" s="5">
        <f t="shared" si="19"/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</row>
    <row r="608" spans="1:22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2" t="s">
        <v>991</v>
      </c>
      <c r="H608" s="2" t="s">
        <v>872</v>
      </c>
      <c r="I608" s="2" t="s">
        <v>874</v>
      </c>
      <c r="J608" s="5" t="s">
        <v>1130</v>
      </c>
      <c r="K608" s="5">
        <v>3493</v>
      </c>
      <c r="L608" s="5">
        <v>2180</v>
      </c>
      <c r="M608" s="5" t="s">
        <v>918</v>
      </c>
      <c r="N608" s="18">
        <f>_xlfn.IFNA(HLOOKUP(C608,'Year of Experience'!$A$4:$I$6,3,0),"No Data")</f>
        <v>6</v>
      </c>
      <c r="O608" s="5">
        <f t="shared" si="18"/>
        <v>2180</v>
      </c>
      <c r="P608" s="5">
        <f t="shared" si="19"/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</row>
    <row r="609" spans="1:22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2" t="s">
        <v>997</v>
      </c>
      <c r="H609" s="2" t="s">
        <v>896</v>
      </c>
      <c r="I609" s="2" t="s">
        <v>897</v>
      </c>
      <c r="J609" s="5" t="s">
        <v>1099</v>
      </c>
      <c r="K609" s="5">
        <v>3757</v>
      </c>
      <c r="L609" s="5">
        <v>2156</v>
      </c>
      <c r="M609" s="5" t="s">
        <v>918</v>
      </c>
      <c r="N609" s="18">
        <f>_xlfn.IFNA(HLOOKUP(C609,'Year of Experience'!$A$4:$I$6,3,0),"No Data")</f>
        <v>5</v>
      </c>
      <c r="O609" s="5">
        <f t="shared" si="18"/>
        <v>4312</v>
      </c>
      <c r="P609" s="5">
        <f t="shared" si="19"/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</row>
    <row r="610" spans="1:22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2" t="s">
        <v>990</v>
      </c>
      <c r="H610" s="2" t="s">
        <v>868</v>
      </c>
      <c r="I610" s="2" t="s">
        <v>870</v>
      </c>
      <c r="J610" s="5" t="s">
        <v>1136</v>
      </c>
      <c r="K610" s="5">
        <v>4515</v>
      </c>
      <c r="L610" s="5">
        <v>1550</v>
      </c>
      <c r="M610" s="5" t="s">
        <v>925</v>
      </c>
      <c r="N610" s="18">
        <f>_xlfn.IFNA(HLOOKUP(C610,'Year of Experience'!$A$4:$I$6,3,0),"No Data")</f>
        <v>10</v>
      </c>
      <c r="O610" s="5">
        <f t="shared" si="18"/>
        <v>4650</v>
      </c>
      <c r="P610" s="5">
        <f t="shared" si="19"/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</row>
    <row r="611" spans="1:22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2" t="s">
        <v>992</v>
      </c>
      <c r="H611" s="2" t="s">
        <v>864</v>
      </c>
      <c r="I611" s="2" t="s">
        <v>876</v>
      </c>
      <c r="J611" s="5" t="s">
        <v>1131</v>
      </c>
      <c r="K611" s="5">
        <v>2996</v>
      </c>
      <c r="L611" s="5">
        <v>1641</v>
      </c>
      <c r="M611" s="5" t="s">
        <v>918</v>
      </c>
      <c r="N611" s="18">
        <f>_xlfn.IFNA(HLOOKUP(C611,'Year of Experience'!$A$4:$I$6,3,0),"No Data")</f>
        <v>10</v>
      </c>
      <c r="O611" s="5">
        <f t="shared" si="18"/>
        <v>1641</v>
      </c>
      <c r="P611" s="5">
        <f t="shared" si="19"/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</row>
    <row r="612" spans="1:22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2" t="s">
        <v>1001</v>
      </c>
      <c r="H612" s="2" t="s">
        <v>910</v>
      </c>
      <c r="I612" s="2" t="s">
        <v>912</v>
      </c>
      <c r="J612" s="5" t="s">
        <v>1117</v>
      </c>
      <c r="K612" s="5">
        <v>3408</v>
      </c>
      <c r="L612" s="5">
        <v>1465</v>
      </c>
      <c r="M612" s="5" t="s">
        <v>918</v>
      </c>
      <c r="N612" s="18">
        <f>_xlfn.IFNA(HLOOKUP(C612,'Year of Experience'!$A$4:$I$6,3,0),"No Data")</f>
        <v>6</v>
      </c>
      <c r="O612" s="5">
        <f t="shared" si="18"/>
        <v>1465</v>
      </c>
      <c r="P612" s="5">
        <f t="shared" si="19"/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</row>
    <row r="613" spans="1:22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2" t="s">
        <v>996</v>
      </c>
      <c r="H613" s="2" t="s">
        <v>892</v>
      </c>
      <c r="I613" s="2" t="s">
        <v>894</v>
      </c>
      <c r="J613" s="5" t="s">
        <v>1214</v>
      </c>
      <c r="K613" s="5">
        <v>4309</v>
      </c>
      <c r="L613" s="5">
        <v>1779</v>
      </c>
      <c r="M613" s="5" t="s">
        <v>918</v>
      </c>
      <c r="N613" s="18">
        <f>_xlfn.IFNA(HLOOKUP(C613,'Year of Experience'!$A$4:$I$6,3,0),"No Data")</f>
        <v>10</v>
      </c>
      <c r="O613" s="5">
        <f t="shared" si="18"/>
        <v>1779</v>
      </c>
      <c r="P613" s="5">
        <f t="shared" si="19"/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</row>
    <row r="614" spans="1:22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2" t="s">
        <v>1562</v>
      </c>
      <c r="H614" s="2" t="s">
        <v>864</v>
      </c>
      <c r="I614" s="2" t="s">
        <v>866</v>
      </c>
      <c r="J614" s="5" t="s">
        <v>1160</v>
      </c>
      <c r="K614" s="5">
        <v>4646</v>
      </c>
      <c r="L614" s="5">
        <v>1846</v>
      </c>
      <c r="M614" s="5" t="s">
        <v>923</v>
      </c>
      <c r="N614" s="18">
        <f>_xlfn.IFNA(HLOOKUP(C614,'Year of Experience'!$A$4:$I$6,3,0),"No Data")</f>
        <v>5</v>
      </c>
      <c r="O614" s="5">
        <f t="shared" si="18"/>
        <v>1846</v>
      </c>
      <c r="P614" s="5">
        <f t="shared" si="19"/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</row>
    <row r="615" spans="1:22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2" t="s">
        <v>1561</v>
      </c>
      <c r="H615" s="2" t="s">
        <v>882</v>
      </c>
      <c r="I615" s="2" t="s">
        <v>884</v>
      </c>
      <c r="J615" s="5" t="s">
        <v>1027</v>
      </c>
      <c r="K615" s="5">
        <v>4239</v>
      </c>
      <c r="L615" s="5">
        <v>1860</v>
      </c>
      <c r="M615" s="5" t="s">
        <v>918</v>
      </c>
      <c r="N615" s="18">
        <f>_xlfn.IFNA(HLOOKUP(C615,'Year of Experience'!$A$4:$I$6,3,0),"No Data")</f>
        <v>3</v>
      </c>
      <c r="O615" s="5">
        <f t="shared" si="18"/>
        <v>3720</v>
      </c>
      <c r="P615" s="5">
        <f t="shared" si="19"/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</row>
    <row r="616" spans="1:22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2" t="s">
        <v>990</v>
      </c>
      <c r="H616" s="2" t="s">
        <v>868</v>
      </c>
      <c r="I616" s="2" t="s">
        <v>870</v>
      </c>
      <c r="J616" s="5" t="s">
        <v>965</v>
      </c>
      <c r="K616" s="5">
        <v>4531</v>
      </c>
      <c r="L616" s="5">
        <v>1566</v>
      </c>
      <c r="M616" s="5" t="s">
        <v>918</v>
      </c>
      <c r="N616" s="18">
        <f>_xlfn.IFNA(HLOOKUP(C616,'Year of Experience'!$A$4:$I$6,3,0),"No Data")</f>
        <v>5</v>
      </c>
      <c r="O616" s="5">
        <f t="shared" si="18"/>
        <v>4698</v>
      </c>
      <c r="P616" s="5">
        <f t="shared" si="19"/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</row>
    <row r="617" spans="1:22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2" t="s">
        <v>999</v>
      </c>
      <c r="H617" s="2" t="s">
        <v>903</v>
      </c>
      <c r="I617" s="2" t="s">
        <v>904</v>
      </c>
      <c r="J617" s="5" t="s">
        <v>1114</v>
      </c>
      <c r="K617" s="5">
        <v>2856</v>
      </c>
      <c r="L617" s="5">
        <v>1780</v>
      </c>
      <c r="M617" s="5" t="s">
        <v>918</v>
      </c>
      <c r="N617" s="18">
        <f>_xlfn.IFNA(HLOOKUP(C617,'Year of Experience'!$A$4:$I$6,3,0),"No Data")</f>
        <v>10</v>
      </c>
      <c r="O617" s="5">
        <f t="shared" si="18"/>
        <v>1780</v>
      </c>
      <c r="P617" s="5">
        <f t="shared" si="19"/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</row>
    <row r="618" spans="1:22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2" t="s">
        <v>994</v>
      </c>
      <c r="H618" s="2" t="s">
        <v>886</v>
      </c>
      <c r="I618" s="2" t="s">
        <v>887</v>
      </c>
      <c r="J618" s="5" t="s">
        <v>1043</v>
      </c>
      <c r="K618" s="5">
        <v>2706</v>
      </c>
      <c r="L618" s="5">
        <v>2310</v>
      </c>
      <c r="M618" s="5" t="s">
        <v>918</v>
      </c>
      <c r="N618" s="18">
        <f>_xlfn.IFNA(HLOOKUP(C618,'Year of Experience'!$A$4:$I$6,3,0),"No Data")</f>
        <v>6</v>
      </c>
      <c r="O618" s="5">
        <f t="shared" si="18"/>
        <v>4620</v>
      </c>
      <c r="P618" s="5">
        <f t="shared" si="19"/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</row>
    <row r="619" spans="1:22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2" t="s">
        <v>994</v>
      </c>
      <c r="H619" s="2" t="s">
        <v>886</v>
      </c>
      <c r="I619" s="2" t="s">
        <v>887</v>
      </c>
      <c r="J619" s="5" t="s">
        <v>1085</v>
      </c>
      <c r="K619" s="5">
        <v>4239</v>
      </c>
      <c r="L619" s="5">
        <v>1749</v>
      </c>
      <c r="M619" s="5" t="s">
        <v>925</v>
      </c>
      <c r="N619" s="18" t="str">
        <f>_xlfn.IFNA(HLOOKUP(C619,'Year of Experience'!$A$4:$I$6,3,0),"No Data")</f>
        <v>No Data</v>
      </c>
      <c r="O619" s="5">
        <f t="shared" si="18"/>
        <v>3498</v>
      </c>
      <c r="P619" s="5">
        <f t="shared" si="19"/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</row>
    <row r="620" spans="1:22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2" t="s">
        <v>990</v>
      </c>
      <c r="H620" s="2" t="s">
        <v>868</v>
      </c>
      <c r="I620" s="2" t="s">
        <v>870</v>
      </c>
      <c r="J620" s="5" t="s">
        <v>1184</v>
      </c>
      <c r="K620" s="5">
        <v>4399</v>
      </c>
      <c r="L620" s="5">
        <v>2093</v>
      </c>
      <c r="M620" s="5" t="s">
        <v>918</v>
      </c>
      <c r="N620" s="18">
        <f>_xlfn.IFNA(HLOOKUP(C620,'Year of Experience'!$A$4:$I$6,3,0),"No Data")</f>
        <v>4</v>
      </c>
      <c r="O620" s="5">
        <f t="shared" si="18"/>
        <v>2093</v>
      </c>
      <c r="P620" s="5">
        <f t="shared" si="19"/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</row>
    <row r="621" spans="1:22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2" t="s">
        <v>1562</v>
      </c>
      <c r="H621" s="2" t="s">
        <v>864</v>
      </c>
      <c r="I621" s="2" t="s">
        <v>866</v>
      </c>
      <c r="J621" s="5" t="s">
        <v>1028</v>
      </c>
      <c r="K621" s="5">
        <v>4051</v>
      </c>
      <c r="L621" s="5">
        <v>1962</v>
      </c>
      <c r="M621" s="5" t="s">
        <v>925</v>
      </c>
      <c r="N621" s="18" t="str">
        <f>_xlfn.IFNA(HLOOKUP(C621,'Year of Experience'!$A$4:$I$6,3,0),"No Data")</f>
        <v>No Data</v>
      </c>
      <c r="O621" s="5">
        <f t="shared" si="18"/>
        <v>5886</v>
      </c>
      <c r="P621" s="5">
        <f t="shared" si="19"/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</row>
    <row r="622" spans="1:22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2" t="s">
        <v>994</v>
      </c>
      <c r="H622" s="2" t="s">
        <v>886</v>
      </c>
      <c r="I622" s="2" t="s">
        <v>887</v>
      </c>
      <c r="J622" s="5" t="s">
        <v>983</v>
      </c>
      <c r="K622" s="5">
        <v>4325</v>
      </c>
      <c r="L622" s="5">
        <v>1734</v>
      </c>
      <c r="M622" s="5" t="s">
        <v>925</v>
      </c>
      <c r="N622" s="18">
        <f>_xlfn.IFNA(HLOOKUP(C622,'Year of Experience'!$A$4:$I$6,3,0),"No Data")</f>
        <v>6</v>
      </c>
      <c r="O622" s="5">
        <f t="shared" si="18"/>
        <v>1734</v>
      </c>
      <c r="P622" s="5">
        <f t="shared" si="19"/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</row>
    <row r="623" spans="1:22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2" t="s">
        <v>998</v>
      </c>
      <c r="H623" s="2" t="s">
        <v>899</v>
      </c>
      <c r="I623" s="2" t="s">
        <v>901</v>
      </c>
      <c r="J623" s="5" t="s">
        <v>1168</v>
      </c>
      <c r="K623" s="5">
        <v>3575</v>
      </c>
      <c r="L623" s="5">
        <v>1937</v>
      </c>
      <c r="M623" s="5" t="s">
        <v>918</v>
      </c>
      <c r="N623" s="18">
        <f>_xlfn.IFNA(HLOOKUP(C623,'Year of Experience'!$A$4:$I$6,3,0),"No Data")</f>
        <v>10</v>
      </c>
      <c r="O623" s="5">
        <f t="shared" si="18"/>
        <v>3874</v>
      </c>
      <c r="P623" s="5">
        <f t="shared" si="19"/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</row>
    <row r="624" spans="1:22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2" t="s">
        <v>999</v>
      </c>
      <c r="H624" s="2" t="s">
        <v>903</v>
      </c>
      <c r="I624" s="2" t="s">
        <v>904</v>
      </c>
      <c r="J624" s="5" t="s">
        <v>953</v>
      </c>
      <c r="K624" s="5">
        <v>3048</v>
      </c>
      <c r="L624" s="5">
        <v>1616</v>
      </c>
      <c r="M624" s="5" t="s">
        <v>925</v>
      </c>
      <c r="N624" s="18">
        <f>_xlfn.IFNA(HLOOKUP(C624,'Year of Experience'!$A$4:$I$6,3,0),"No Data")</f>
        <v>5</v>
      </c>
      <c r="O624" s="5">
        <f t="shared" si="18"/>
        <v>3232</v>
      </c>
      <c r="P624" s="5">
        <f t="shared" si="19"/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</row>
    <row r="625" spans="1:22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2" t="s">
        <v>999</v>
      </c>
      <c r="H625" s="2" t="s">
        <v>903</v>
      </c>
      <c r="I625" s="2" t="s">
        <v>904</v>
      </c>
      <c r="J625" s="5" t="s">
        <v>982</v>
      </c>
      <c r="K625" s="5">
        <v>2803</v>
      </c>
      <c r="L625" s="5">
        <v>1344</v>
      </c>
      <c r="M625" s="5" t="s">
        <v>918</v>
      </c>
      <c r="N625" s="18">
        <f>_xlfn.IFNA(HLOOKUP(C625,'Year of Experience'!$A$4:$I$6,3,0),"No Data")</f>
        <v>6</v>
      </c>
      <c r="O625" s="5">
        <f t="shared" si="18"/>
        <v>1344</v>
      </c>
      <c r="P625" s="5">
        <f t="shared" si="19"/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</row>
    <row r="626" spans="1:22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2" t="s">
        <v>1562</v>
      </c>
      <c r="H626" s="2" t="s">
        <v>864</v>
      </c>
      <c r="I626" s="2" t="s">
        <v>866</v>
      </c>
      <c r="J626" s="5" t="s">
        <v>1198</v>
      </c>
      <c r="K626" s="5">
        <v>3330</v>
      </c>
      <c r="L626" s="5">
        <v>2283</v>
      </c>
      <c r="M626" s="5" t="s">
        <v>918</v>
      </c>
      <c r="N626" s="18">
        <f>_xlfn.IFNA(HLOOKUP(C626,'Year of Experience'!$A$4:$I$6,3,0),"No Data")</f>
        <v>3</v>
      </c>
      <c r="O626" s="5">
        <f t="shared" si="18"/>
        <v>2283</v>
      </c>
      <c r="P626" s="5">
        <f t="shared" si="19"/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</row>
    <row r="627" spans="1:22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2" t="s">
        <v>990</v>
      </c>
      <c r="H627" s="2" t="s">
        <v>868</v>
      </c>
      <c r="I627" s="2" t="s">
        <v>870</v>
      </c>
      <c r="J627" s="5" t="s">
        <v>1232</v>
      </c>
      <c r="K627" s="5">
        <v>3514</v>
      </c>
      <c r="L627" s="5">
        <v>1257</v>
      </c>
      <c r="M627" s="5" t="s">
        <v>918</v>
      </c>
      <c r="N627" s="18" t="str">
        <f>_xlfn.IFNA(HLOOKUP(C627,'Year of Experience'!$A$4:$I$6,3,0),"No Data")</f>
        <v>No Data</v>
      </c>
      <c r="O627" s="5">
        <f t="shared" si="18"/>
        <v>2514</v>
      </c>
      <c r="P627" s="5">
        <f t="shared" si="19"/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</row>
    <row r="628" spans="1:22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2" t="s">
        <v>996</v>
      </c>
      <c r="H628" s="2" t="s">
        <v>892</v>
      </c>
      <c r="I628" s="2" t="s">
        <v>894</v>
      </c>
      <c r="J628" s="5" t="s">
        <v>961</v>
      </c>
      <c r="K628" s="5">
        <v>3282</v>
      </c>
      <c r="L628" s="5">
        <v>1654</v>
      </c>
      <c r="M628" s="5" t="s">
        <v>925</v>
      </c>
      <c r="N628" s="18">
        <f>_xlfn.IFNA(HLOOKUP(C628,'Year of Experience'!$A$4:$I$6,3,0),"No Data")</f>
        <v>3</v>
      </c>
      <c r="O628" s="5">
        <f t="shared" si="18"/>
        <v>1654</v>
      </c>
      <c r="P628" s="5">
        <f t="shared" si="19"/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</row>
    <row r="629" spans="1:22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2" t="s">
        <v>993</v>
      </c>
      <c r="H629" s="2" t="s">
        <v>878</v>
      </c>
      <c r="I629" s="2" t="s">
        <v>880</v>
      </c>
      <c r="J629" s="5" t="s">
        <v>1177</v>
      </c>
      <c r="K629" s="5">
        <v>3553</v>
      </c>
      <c r="L629" s="5">
        <v>2174</v>
      </c>
      <c r="M629" s="5" t="s">
        <v>920</v>
      </c>
      <c r="N629" s="18">
        <f>_xlfn.IFNA(HLOOKUP(C629,'Year of Experience'!$A$4:$I$6,3,0),"No Data")</f>
        <v>3</v>
      </c>
      <c r="O629" s="5">
        <f t="shared" si="18"/>
        <v>2174</v>
      </c>
      <c r="P629" s="5">
        <f t="shared" si="19"/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</row>
    <row r="630" spans="1:22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2" t="s">
        <v>996</v>
      </c>
      <c r="H630" s="2" t="s">
        <v>892</v>
      </c>
      <c r="I630" s="2" t="s">
        <v>894</v>
      </c>
      <c r="J630" s="5" t="s">
        <v>1217</v>
      </c>
      <c r="K630" s="5">
        <v>4542</v>
      </c>
      <c r="L630" s="5">
        <v>1226</v>
      </c>
      <c r="M630" s="5" t="s">
        <v>923</v>
      </c>
      <c r="N630" s="18">
        <f>_xlfn.IFNA(HLOOKUP(C630,'Year of Experience'!$A$4:$I$6,3,0),"No Data")</f>
        <v>4</v>
      </c>
      <c r="O630" s="5">
        <f t="shared" si="18"/>
        <v>3678</v>
      </c>
      <c r="P630" s="5">
        <f t="shared" si="19"/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</row>
    <row r="631" spans="1:22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2" t="s">
        <v>994</v>
      </c>
      <c r="H631" s="2" t="s">
        <v>886</v>
      </c>
      <c r="I631" s="2" t="s">
        <v>887</v>
      </c>
      <c r="J631" s="5" t="s">
        <v>1021</v>
      </c>
      <c r="K631" s="5">
        <v>3788</v>
      </c>
      <c r="L631" s="5">
        <v>2170</v>
      </c>
      <c r="M631" s="5" t="s">
        <v>923</v>
      </c>
      <c r="N631" s="18">
        <f>_xlfn.IFNA(HLOOKUP(C631,'Year of Experience'!$A$4:$I$6,3,0),"No Data")</f>
        <v>3</v>
      </c>
      <c r="O631" s="5">
        <f t="shared" si="18"/>
        <v>2170</v>
      </c>
      <c r="P631" s="5">
        <f t="shared" si="19"/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</row>
    <row r="632" spans="1:22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2" t="s">
        <v>999</v>
      </c>
      <c r="H632" s="2" t="s">
        <v>903</v>
      </c>
      <c r="I632" s="2" t="s">
        <v>904</v>
      </c>
      <c r="J632" s="5" t="s">
        <v>1129</v>
      </c>
      <c r="K632" s="5">
        <v>4757</v>
      </c>
      <c r="L632" s="5">
        <v>1534</v>
      </c>
      <c r="M632" s="5" t="s">
        <v>918</v>
      </c>
      <c r="N632" s="18" t="str">
        <f>_xlfn.IFNA(HLOOKUP(C632,'Year of Experience'!$A$4:$I$6,3,0),"No Data")</f>
        <v>No Data</v>
      </c>
      <c r="O632" s="5">
        <f t="shared" si="18"/>
        <v>1534</v>
      </c>
      <c r="P632" s="5">
        <f t="shared" si="19"/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</row>
    <row r="633" spans="1:22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2" t="s">
        <v>995</v>
      </c>
      <c r="H633" s="2" t="s">
        <v>889</v>
      </c>
      <c r="I633" s="2" t="s">
        <v>890</v>
      </c>
      <c r="J633" s="5" t="s">
        <v>1068</v>
      </c>
      <c r="K633" s="5">
        <v>3646</v>
      </c>
      <c r="L633" s="5">
        <v>1603</v>
      </c>
      <c r="M633" s="5" t="s">
        <v>925</v>
      </c>
      <c r="N633" s="18">
        <f>_xlfn.IFNA(HLOOKUP(C633,'Year of Experience'!$A$4:$I$6,3,0),"No Data")</f>
        <v>3</v>
      </c>
      <c r="O633" s="5">
        <f t="shared" si="18"/>
        <v>3206</v>
      </c>
      <c r="P633" s="5">
        <f t="shared" si="19"/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</row>
    <row r="634" spans="1:22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2" t="s">
        <v>998</v>
      </c>
      <c r="H634" s="2" t="s">
        <v>899</v>
      </c>
      <c r="I634" s="2" t="s">
        <v>901</v>
      </c>
      <c r="J634" s="5" t="s">
        <v>1026</v>
      </c>
      <c r="K634" s="5">
        <v>2887</v>
      </c>
      <c r="L634" s="5">
        <v>1491</v>
      </c>
      <c r="M634" s="5" t="s">
        <v>918</v>
      </c>
      <c r="N634" s="18">
        <f>_xlfn.IFNA(HLOOKUP(C634,'Year of Experience'!$A$4:$I$6,3,0),"No Data")</f>
        <v>10</v>
      </c>
      <c r="O634" s="5">
        <f t="shared" si="18"/>
        <v>1491</v>
      </c>
      <c r="P634" s="5">
        <f t="shared" si="19"/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</row>
    <row r="635" spans="1:22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2" t="s">
        <v>991</v>
      </c>
      <c r="H635" s="2" t="s">
        <v>872</v>
      </c>
      <c r="I635" s="2" t="s">
        <v>874</v>
      </c>
      <c r="J635" s="5" t="s">
        <v>1031</v>
      </c>
      <c r="K635" s="5">
        <v>2808</v>
      </c>
      <c r="L635" s="5">
        <v>1759</v>
      </c>
      <c r="M635" s="5" t="s">
        <v>920</v>
      </c>
      <c r="N635" s="18" t="str">
        <f>_xlfn.IFNA(HLOOKUP(C635,'Year of Experience'!$A$4:$I$6,3,0),"No Data")</f>
        <v>No Data</v>
      </c>
      <c r="O635" s="5">
        <f t="shared" si="18"/>
        <v>1759</v>
      </c>
      <c r="P635" s="5">
        <f t="shared" si="19"/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</row>
    <row r="636" spans="1:22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2" t="s">
        <v>1000</v>
      </c>
      <c r="H636" s="2" t="s">
        <v>906</v>
      </c>
      <c r="I636" s="2" t="s">
        <v>908</v>
      </c>
      <c r="J636" s="5" t="s">
        <v>1020</v>
      </c>
      <c r="K636" s="5">
        <v>4477</v>
      </c>
      <c r="L636" s="5">
        <v>1589</v>
      </c>
      <c r="M636" s="5" t="s">
        <v>918</v>
      </c>
      <c r="N636" s="18">
        <f>_xlfn.IFNA(HLOOKUP(C636,'Year of Experience'!$A$4:$I$6,3,0),"No Data")</f>
        <v>8</v>
      </c>
      <c r="O636" s="5">
        <f t="shared" si="18"/>
        <v>1589</v>
      </c>
      <c r="P636" s="5">
        <f t="shared" si="19"/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</row>
    <row r="637" spans="1:22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2" t="s">
        <v>1561</v>
      </c>
      <c r="H637" s="2" t="s">
        <v>882</v>
      </c>
      <c r="I637" s="2" t="s">
        <v>884</v>
      </c>
      <c r="J637" s="5" t="s">
        <v>1099</v>
      </c>
      <c r="K637" s="5">
        <v>3757</v>
      </c>
      <c r="L637" s="5">
        <v>2156</v>
      </c>
      <c r="M637" s="5" t="s">
        <v>918</v>
      </c>
      <c r="N637" s="18">
        <f>_xlfn.IFNA(HLOOKUP(C637,'Year of Experience'!$A$4:$I$6,3,0),"No Data")</f>
        <v>10</v>
      </c>
      <c r="O637" s="5">
        <f t="shared" si="18"/>
        <v>4312</v>
      </c>
      <c r="P637" s="5">
        <f t="shared" si="19"/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</row>
    <row r="638" spans="1:22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2" t="s">
        <v>991</v>
      </c>
      <c r="H638" s="2" t="s">
        <v>872</v>
      </c>
      <c r="I638" s="2" t="s">
        <v>874</v>
      </c>
      <c r="J638" s="5" t="s">
        <v>959</v>
      </c>
      <c r="K638" s="5">
        <v>4305</v>
      </c>
      <c r="L638" s="5">
        <v>2027</v>
      </c>
      <c r="M638" s="5" t="s">
        <v>923</v>
      </c>
      <c r="N638" s="18">
        <f>_xlfn.IFNA(HLOOKUP(C638,'Year of Experience'!$A$4:$I$6,3,0),"No Data")</f>
        <v>4</v>
      </c>
      <c r="O638" s="5">
        <f t="shared" si="18"/>
        <v>4054</v>
      </c>
      <c r="P638" s="5">
        <f t="shared" si="19"/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</row>
    <row r="639" spans="1:22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2" t="s">
        <v>996</v>
      </c>
      <c r="H639" s="2" t="s">
        <v>892</v>
      </c>
      <c r="I639" s="2" t="s">
        <v>894</v>
      </c>
      <c r="J639" s="5" t="s">
        <v>960</v>
      </c>
      <c r="K639" s="5">
        <v>4719</v>
      </c>
      <c r="L639" s="5">
        <v>2043</v>
      </c>
      <c r="M639" s="5" t="s">
        <v>918</v>
      </c>
      <c r="N639" s="18">
        <f>_xlfn.IFNA(HLOOKUP(C639,'Year of Experience'!$A$4:$I$6,3,0),"No Data")</f>
        <v>4</v>
      </c>
      <c r="O639" s="5">
        <f t="shared" si="18"/>
        <v>6129</v>
      </c>
      <c r="P639" s="5">
        <f t="shared" si="19"/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</row>
    <row r="640" spans="1:22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2" t="s">
        <v>1001</v>
      </c>
      <c r="H640" s="2" t="s">
        <v>910</v>
      </c>
      <c r="I640" s="2" t="s">
        <v>912</v>
      </c>
      <c r="J640" s="5" t="s">
        <v>980</v>
      </c>
      <c r="K640" s="5">
        <v>3859</v>
      </c>
      <c r="L640" s="5">
        <v>1465</v>
      </c>
      <c r="M640" s="5" t="s">
        <v>925</v>
      </c>
      <c r="N640" s="18" t="str">
        <f>_xlfn.IFNA(HLOOKUP(C640,'Year of Experience'!$A$4:$I$6,3,0),"No Data")</f>
        <v>No Data</v>
      </c>
      <c r="O640" s="5">
        <f t="shared" si="18"/>
        <v>1465</v>
      </c>
      <c r="P640" s="5">
        <f t="shared" si="19"/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</row>
    <row r="641" spans="1:22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2" t="s">
        <v>999</v>
      </c>
      <c r="H641" s="2" t="s">
        <v>903</v>
      </c>
      <c r="I641" s="2" t="s">
        <v>904</v>
      </c>
      <c r="J641" s="5" t="s">
        <v>1163</v>
      </c>
      <c r="K641" s="5">
        <v>4574</v>
      </c>
      <c r="L641" s="5">
        <v>2068</v>
      </c>
      <c r="M641" s="5" t="s">
        <v>918</v>
      </c>
      <c r="N641" s="18">
        <f>_xlfn.IFNA(HLOOKUP(C641,'Year of Experience'!$A$4:$I$6,3,0),"No Data")</f>
        <v>4</v>
      </c>
      <c r="O641" s="5">
        <f t="shared" si="18"/>
        <v>4136</v>
      </c>
      <c r="P641" s="5">
        <f t="shared" si="19"/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</row>
    <row r="642" spans="1:22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2" t="s">
        <v>993</v>
      </c>
      <c r="H642" s="2" t="s">
        <v>878</v>
      </c>
      <c r="I642" s="2" t="s">
        <v>880</v>
      </c>
      <c r="J642" s="5" t="s">
        <v>1163</v>
      </c>
      <c r="K642" s="5">
        <v>4574</v>
      </c>
      <c r="L642" s="5">
        <v>2068</v>
      </c>
      <c r="M642" s="5" t="s">
        <v>918</v>
      </c>
      <c r="N642" s="18">
        <f>_xlfn.IFNA(HLOOKUP(C642,'Year of Experience'!$A$4:$I$6,3,0),"No Data")</f>
        <v>5</v>
      </c>
      <c r="O642" s="5">
        <f t="shared" si="18"/>
        <v>4136</v>
      </c>
      <c r="P642" s="5">
        <f t="shared" si="19"/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</row>
    <row r="643" spans="1:22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2" t="s">
        <v>994</v>
      </c>
      <c r="H643" s="2" t="s">
        <v>886</v>
      </c>
      <c r="I643" s="2" t="s">
        <v>887</v>
      </c>
      <c r="J643" s="5" t="s">
        <v>1154</v>
      </c>
      <c r="K643" s="5">
        <v>4643</v>
      </c>
      <c r="L643" s="5">
        <v>1549</v>
      </c>
      <c r="M643" s="5" t="s">
        <v>918</v>
      </c>
      <c r="N643" s="18">
        <f>_xlfn.IFNA(HLOOKUP(C643,'Year of Experience'!$A$4:$I$6,3,0),"No Data")</f>
        <v>5</v>
      </c>
      <c r="O643" s="5">
        <f t="shared" ref="O643:O706" si="20">L643*F643</f>
        <v>4647</v>
      </c>
      <c r="P643" s="5">
        <f t="shared" ref="P643:P706" si="21">K643*F643</f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</row>
    <row r="644" spans="1:22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2" t="s">
        <v>998</v>
      </c>
      <c r="H644" s="2" t="s">
        <v>899</v>
      </c>
      <c r="I644" s="2" t="s">
        <v>901</v>
      </c>
      <c r="J644" s="5" t="s">
        <v>1133</v>
      </c>
      <c r="K644" s="5">
        <v>3473</v>
      </c>
      <c r="L644" s="5">
        <v>1493</v>
      </c>
      <c r="M644" s="5" t="s">
        <v>923</v>
      </c>
      <c r="N644" s="18" t="str">
        <f>_xlfn.IFNA(HLOOKUP(C644,'Year of Experience'!$A$4:$I$6,3,0),"No Data")</f>
        <v>No Data</v>
      </c>
      <c r="O644" s="5">
        <f t="shared" si="20"/>
        <v>1493</v>
      </c>
      <c r="P644" s="5">
        <f t="shared" si="21"/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</row>
    <row r="645" spans="1:22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2" t="s">
        <v>1002</v>
      </c>
      <c r="H645" s="2" t="s">
        <v>914</v>
      </c>
      <c r="I645" s="2" t="s">
        <v>915</v>
      </c>
      <c r="J645" s="5" t="s">
        <v>1200</v>
      </c>
      <c r="K645" s="5">
        <v>4484</v>
      </c>
      <c r="L645" s="5">
        <v>2146</v>
      </c>
      <c r="M645" s="5" t="s">
        <v>918</v>
      </c>
      <c r="N645" s="18">
        <f>_xlfn.IFNA(HLOOKUP(C645,'Year of Experience'!$A$4:$I$6,3,0),"No Data")</f>
        <v>10</v>
      </c>
      <c r="O645" s="5">
        <f t="shared" si="20"/>
        <v>2146</v>
      </c>
      <c r="P645" s="5">
        <f t="shared" si="21"/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</row>
    <row r="646" spans="1:22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2" t="s">
        <v>990</v>
      </c>
      <c r="H646" s="2" t="s">
        <v>868</v>
      </c>
      <c r="I646" s="2" t="s">
        <v>870</v>
      </c>
      <c r="J646" s="5" t="s">
        <v>1215</v>
      </c>
      <c r="K646" s="5">
        <v>4092</v>
      </c>
      <c r="L646" s="5">
        <v>1482</v>
      </c>
      <c r="M646" s="5" t="s">
        <v>923</v>
      </c>
      <c r="N646" s="18">
        <f>_xlfn.IFNA(HLOOKUP(C646,'Year of Experience'!$A$4:$I$6,3,0),"No Data")</f>
        <v>4</v>
      </c>
      <c r="O646" s="5">
        <f t="shared" si="20"/>
        <v>2964</v>
      </c>
      <c r="P646" s="5">
        <f t="shared" si="21"/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</row>
    <row r="647" spans="1:22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2" t="s">
        <v>994</v>
      </c>
      <c r="H647" s="2" t="s">
        <v>886</v>
      </c>
      <c r="I647" s="2" t="s">
        <v>887</v>
      </c>
      <c r="J647" s="5" t="s">
        <v>963</v>
      </c>
      <c r="K647" s="5">
        <v>2814</v>
      </c>
      <c r="L647" s="5">
        <v>2437</v>
      </c>
      <c r="M647" s="5" t="s">
        <v>918</v>
      </c>
      <c r="N647" s="18" t="str">
        <f>_xlfn.IFNA(HLOOKUP(C647,'Year of Experience'!$A$4:$I$6,3,0),"No Data")</f>
        <v>No Data</v>
      </c>
      <c r="O647" s="5">
        <f t="shared" si="20"/>
        <v>2437</v>
      </c>
      <c r="P647" s="5">
        <f t="shared" si="21"/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</row>
    <row r="648" spans="1:22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2" t="s">
        <v>1561</v>
      </c>
      <c r="H648" s="2" t="s">
        <v>882</v>
      </c>
      <c r="I648" s="2" t="s">
        <v>884</v>
      </c>
      <c r="J648" s="5" t="s">
        <v>1234</v>
      </c>
      <c r="K648" s="5">
        <v>3626</v>
      </c>
      <c r="L648" s="5">
        <v>1590</v>
      </c>
      <c r="M648" s="5" t="s">
        <v>918</v>
      </c>
      <c r="N648" s="18" t="str">
        <f>_xlfn.IFNA(HLOOKUP(C648,'Year of Experience'!$A$4:$I$6,3,0),"No Data")</f>
        <v>No Data</v>
      </c>
      <c r="O648" s="5">
        <f t="shared" si="20"/>
        <v>3180</v>
      </c>
      <c r="P648" s="5">
        <f t="shared" si="21"/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</row>
    <row r="649" spans="1:22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2" t="s">
        <v>995</v>
      </c>
      <c r="H649" s="2" t="s">
        <v>889</v>
      </c>
      <c r="I649" s="2" t="s">
        <v>890</v>
      </c>
      <c r="J649" s="5" t="s">
        <v>938</v>
      </c>
      <c r="K649" s="5">
        <v>4190</v>
      </c>
      <c r="L649" s="5">
        <v>1817</v>
      </c>
      <c r="M649" s="5" t="s">
        <v>918</v>
      </c>
      <c r="N649" s="18">
        <f>_xlfn.IFNA(HLOOKUP(C649,'Year of Experience'!$A$4:$I$6,3,0),"No Data")</f>
        <v>3</v>
      </c>
      <c r="O649" s="5">
        <f t="shared" si="20"/>
        <v>1817</v>
      </c>
      <c r="P649" s="5">
        <f t="shared" si="21"/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</row>
    <row r="650" spans="1:22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2" t="s">
        <v>1000</v>
      </c>
      <c r="H650" s="2" t="s">
        <v>906</v>
      </c>
      <c r="I650" s="2" t="s">
        <v>908</v>
      </c>
      <c r="J650" s="5" t="s">
        <v>977</v>
      </c>
      <c r="K650" s="5">
        <v>2912</v>
      </c>
      <c r="L650" s="5">
        <v>2328</v>
      </c>
      <c r="M650" s="5" t="s">
        <v>925</v>
      </c>
      <c r="N650" s="18">
        <f>_xlfn.IFNA(HLOOKUP(C650,'Year of Experience'!$A$4:$I$6,3,0),"No Data")</f>
        <v>8</v>
      </c>
      <c r="O650" s="5">
        <f t="shared" si="20"/>
        <v>2328</v>
      </c>
      <c r="P650" s="5">
        <f t="shared" si="21"/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</row>
    <row r="651" spans="1:22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2" t="s">
        <v>994</v>
      </c>
      <c r="H651" s="2" t="s">
        <v>886</v>
      </c>
      <c r="I651" s="2" t="s">
        <v>887</v>
      </c>
      <c r="J651" s="5" t="s">
        <v>1136</v>
      </c>
      <c r="K651" s="5">
        <v>4515</v>
      </c>
      <c r="L651" s="5">
        <v>1550</v>
      </c>
      <c r="M651" s="5" t="s">
        <v>925</v>
      </c>
      <c r="N651" s="18" t="str">
        <f>_xlfn.IFNA(HLOOKUP(C651,'Year of Experience'!$A$4:$I$6,3,0),"No Data")</f>
        <v>No Data</v>
      </c>
      <c r="O651" s="5">
        <f t="shared" si="20"/>
        <v>3100</v>
      </c>
      <c r="P651" s="5">
        <f t="shared" si="21"/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</row>
    <row r="652" spans="1:22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2" t="s">
        <v>1002</v>
      </c>
      <c r="H652" s="2" t="s">
        <v>914</v>
      </c>
      <c r="I652" s="2" t="s">
        <v>915</v>
      </c>
      <c r="J652" s="5" t="s">
        <v>960</v>
      </c>
      <c r="K652" s="5">
        <v>4719</v>
      </c>
      <c r="L652" s="5">
        <v>2043</v>
      </c>
      <c r="M652" s="5" t="s">
        <v>918</v>
      </c>
      <c r="N652" s="18">
        <f>_xlfn.IFNA(HLOOKUP(C652,'Year of Experience'!$A$4:$I$6,3,0),"No Data")</f>
        <v>4</v>
      </c>
      <c r="O652" s="5">
        <f t="shared" si="20"/>
        <v>4086</v>
      </c>
      <c r="P652" s="5">
        <f t="shared" si="21"/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</row>
    <row r="653" spans="1:22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2" t="s">
        <v>995</v>
      </c>
      <c r="H653" s="2" t="s">
        <v>889</v>
      </c>
      <c r="I653" s="2" t="s">
        <v>890</v>
      </c>
      <c r="J653" s="5" t="s">
        <v>1232</v>
      </c>
      <c r="K653" s="5">
        <v>3514</v>
      </c>
      <c r="L653" s="5">
        <v>1257</v>
      </c>
      <c r="M653" s="5" t="s">
        <v>918</v>
      </c>
      <c r="N653" s="18" t="str">
        <f>_xlfn.IFNA(HLOOKUP(C653,'Year of Experience'!$A$4:$I$6,3,0),"No Data")</f>
        <v>No Data</v>
      </c>
      <c r="O653" s="5">
        <f t="shared" si="20"/>
        <v>5028</v>
      </c>
      <c r="P653" s="5">
        <f t="shared" si="21"/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</row>
    <row r="654" spans="1:22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2" t="s">
        <v>1562</v>
      </c>
      <c r="H654" s="2" t="s">
        <v>864</v>
      </c>
      <c r="I654" s="2" t="s">
        <v>866</v>
      </c>
      <c r="J654" s="5" t="s">
        <v>926</v>
      </c>
      <c r="K654" s="5">
        <v>3499</v>
      </c>
      <c r="L654" s="5">
        <v>2342</v>
      </c>
      <c r="M654" s="5" t="s">
        <v>918</v>
      </c>
      <c r="N654" s="18">
        <f>_xlfn.IFNA(HLOOKUP(C654,'Year of Experience'!$A$4:$I$6,3,0),"No Data")</f>
        <v>4</v>
      </c>
      <c r="O654" s="5">
        <f t="shared" si="20"/>
        <v>4684</v>
      </c>
      <c r="P654" s="5">
        <f t="shared" si="21"/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</row>
    <row r="655" spans="1:22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2" t="s">
        <v>1562</v>
      </c>
      <c r="H655" s="2" t="s">
        <v>864</v>
      </c>
      <c r="I655" s="2" t="s">
        <v>866</v>
      </c>
      <c r="J655" s="5" t="s">
        <v>1131</v>
      </c>
      <c r="K655" s="5">
        <v>2996</v>
      </c>
      <c r="L655" s="5">
        <v>1641</v>
      </c>
      <c r="M655" s="5" t="s">
        <v>918</v>
      </c>
      <c r="N655" s="18">
        <f>_xlfn.IFNA(HLOOKUP(C655,'Year of Experience'!$A$4:$I$6,3,0),"No Data")</f>
        <v>10</v>
      </c>
      <c r="O655" s="5">
        <f t="shared" si="20"/>
        <v>1641</v>
      </c>
      <c r="P655" s="5">
        <f t="shared" si="21"/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</row>
    <row r="656" spans="1:22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2" t="s">
        <v>995</v>
      </c>
      <c r="H656" s="2" t="s">
        <v>889</v>
      </c>
      <c r="I656" s="2" t="s">
        <v>890</v>
      </c>
      <c r="J656" s="5" t="s">
        <v>924</v>
      </c>
      <c r="K656" s="5">
        <v>4706</v>
      </c>
      <c r="L656" s="5">
        <v>1714</v>
      </c>
      <c r="M656" s="5" t="s">
        <v>923</v>
      </c>
      <c r="N656" s="18">
        <f>_xlfn.IFNA(HLOOKUP(C656,'Year of Experience'!$A$4:$I$6,3,0),"No Data")</f>
        <v>5</v>
      </c>
      <c r="O656" s="5">
        <f t="shared" si="20"/>
        <v>3428</v>
      </c>
      <c r="P656" s="5">
        <f t="shared" si="21"/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</row>
    <row r="657" spans="1:22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2" t="s">
        <v>1561</v>
      </c>
      <c r="H657" s="2" t="s">
        <v>882</v>
      </c>
      <c r="I657" s="2" t="s">
        <v>884</v>
      </c>
      <c r="J657" s="5" t="s">
        <v>1144</v>
      </c>
      <c r="K657" s="5">
        <v>4057</v>
      </c>
      <c r="L657" s="5">
        <v>1816</v>
      </c>
      <c r="M657" s="5" t="s">
        <v>918</v>
      </c>
      <c r="N657" s="18">
        <f>_xlfn.IFNA(HLOOKUP(C657,'Year of Experience'!$A$4:$I$6,3,0),"No Data")</f>
        <v>6</v>
      </c>
      <c r="O657" s="5">
        <f t="shared" si="20"/>
        <v>1816</v>
      </c>
      <c r="P657" s="5">
        <f t="shared" si="21"/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</row>
    <row r="658" spans="1:22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2" t="s">
        <v>995</v>
      </c>
      <c r="H658" s="2" t="s">
        <v>889</v>
      </c>
      <c r="I658" s="2" t="s">
        <v>890</v>
      </c>
      <c r="J658" s="5" t="s">
        <v>1224</v>
      </c>
      <c r="K658" s="5">
        <v>4454</v>
      </c>
      <c r="L658" s="5">
        <v>1884</v>
      </c>
      <c r="M658" s="5" t="s">
        <v>918</v>
      </c>
      <c r="N658" s="18">
        <f>_xlfn.IFNA(HLOOKUP(C658,'Year of Experience'!$A$4:$I$6,3,0),"No Data")</f>
        <v>3</v>
      </c>
      <c r="O658" s="5">
        <f t="shared" si="20"/>
        <v>1884</v>
      </c>
      <c r="P658" s="5">
        <f t="shared" si="21"/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</row>
    <row r="659" spans="1:22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2" t="s">
        <v>1001</v>
      </c>
      <c r="H659" s="2" t="s">
        <v>910</v>
      </c>
      <c r="I659" s="2" t="s">
        <v>912</v>
      </c>
      <c r="J659" s="5" t="s">
        <v>1216</v>
      </c>
      <c r="K659" s="5">
        <v>3448</v>
      </c>
      <c r="L659" s="5">
        <v>2141</v>
      </c>
      <c r="M659" s="5" t="s">
        <v>918</v>
      </c>
      <c r="N659" s="18">
        <f>_xlfn.IFNA(HLOOKUP(C659,'Year of Experience'!$A$4:$I$6,3,0),"No Data")</f>
        <v>8</v>
      </c>
      <c r="O659" s="5">
        <f t="shared" si="20"/>
        <v>2141</v>
      </c>
      <c r="P659" s="5">
        <f t="shared" si="21"/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</row>
    <row r="660" spans="1:22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2" t="s">
        <v>993</v>
      </c>
      <c r="H660" s="2" t="s">
        <v>878</v>
      </c>
      <c r="I660" s="2" t="s">
        <v>880</v>
      </c>
      <c r="J660" s="5" t="s">
        <v>971</v>
      </c>
      <c r="K660" s="5">
        <v>3472</v>
      </c>
      <c r="L660" s="5">
        <v>2239</v>
      </c>
      <c r="M660" s="5" t="s">
        <v>925</v>
      </c>
      <c r="N660" s="18" t="str">
        <f>_xlfn.IFNA(HLOOKUP(C660,'Year of Experience'!$A$4:$I$6,3,0),"No Data")</f>
        <v>No Data</v>
      </c>
      <c r="O660" s="5">
        <f t="shared" si="20"/>
        <v>2239</v>
      </c>
      <c r="P660" s="5">
        <f t="shared" si="21"/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</row>
    <row r="661" spans="1:22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2" t="s">
        <v>1000</v>
      </c>
      <c r="H661" s="2" t="s">
        <v>906</v>
      </c>
      <c r="I661" s="2" t="s">
        <v>908</v>
      </c>
      <c r="J661" s="5" t="s">
        <v>1036</v>
      </c>
      <c r="K661" s="5">
        <v>3025</v>
      </c>
      <c r="L661" s="5">
        <v>1863</v>
      </c>
      <c r="M661" s="5" t="s">
        <v>918</v>
      </c>
      <c r="N661" s="18">
        <f>_xlfn.IFNA(HLOOKUP(C661,'Year of Experience'!$A$4:$I$6,3,0),"No Data")</f>
        <v>3</v>
      </c>
      <c r="O661" s="5">
        <f t="shared" si="20"/>
        <v>3726</v>
      </c>
      <c r="P661" s="5">
        <f t="shared" si="21"/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</row>
    <row r="662" spans="1:22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2" t="s">
        <v>1561</v>
      </c>
      <c r="H662" s="2" t="s">
        <v>882</v>
      </c>
      <c r="I662" s="2" t="s">
        <v>884</v>
      </c>
      <c r="J662" s="5" t="s">
        <v>1090</v>
      </c>
      <c r="K662" s="5">
        <v>4420</v>
      </c>
      <c r="L662" s="5">
        <v>1797</v>
      </c>
      <c r="M662" s="5" t="s">
        <v>925</v>
      </c>
      <c r="N662" s="18" t="str">
        <f>_xlfn.IFNA(HLOOKUP(C662,'Year of Experience'!$A$4:$I$6,3,0),"No Data")</f>
        <v>No Data</v>
      </c>
      <c r="O662" s="5">
        <f t="shared" si="20"/>
        <v>3594</v>
      </c>
      <c r="P662" s="5">
        <f t="shared" si="21"/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</row>
    <row r="663" spans="1:22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2" t="s">
        <v>1561</v>
      </c>
      <c r="H663" s="2" t="s">
        <v>882</v>
      </c>
      <c r="I663" s="2" t="s">
        <v>884</v>
      </c>
      <c r="J663" s="5" t="s">
        <v>1061</v>
      </c>
      <c r="K663" s="5">
        <v>4858</v>
      </c>
      <c r="L663" s="5">
        <v>2491</v>
      </c>
      <c r="M663" s="5" t="s">
        <v>918</v>
      </c>
      <c r="N663" s="18">
        <f>_xlfn.IFNA(HLOOKUP(C663,'Year of Experience'!$A$4:$I$6,3,0),"No Data")</f>
        <v>5</v>
      </c>
      <c r="O663" s="5">
        <f t="shared" si="20"/>
        <v>7473</v>
      </c>
      <c r="P663" s="5">
        <f t="shared" si="21"/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</row>
    <row r="664" spans="1:22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2" t="s">
        <v>995</v>
      </c>
      <c r="H664" s="2" t="s">
        <v>889</v>
      </c>
      <c r="I664" s="2" t="s">
        <v>890</v>
      </c>
      <c r="J664" s="5" t="s">
        <v>959</v>
      </c>
      <c r="K664" s="5">
        <v>4305</v>
      </c>
      <c r="L664" s="5">
        <v>2027</v>
      </c>
      <c r="M664" s="5" t="s">
        <v>923</v>
      </c>
      <c r="N664" s="18">
        <f>_xlfn.IFNA(HLOOKUP(C664,'Year of Experience'!$A$4:$I$6,3,0),"No Data")</f>
        <v>4</v>
      </c>
      <c r="O664" s="5">
        <f t="shared" si="20"/>
        <v>4054</v>
      </c>
      <c r="P664" s="5">
        <f t="shared" si="21"/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</row>
    <row r="665" spans="1:22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2" t="s">
        <v>993</v>
      </c>
      <c r="H665" s="2" t="s">
        <v>878</v>
      </c>
      <c r="I665" s="2" t="s">
        <v>880</v>
      </c>
      <c r="J665" s="5" t="s">
        <v>942</v>
      </c>
      <c r="K665" s="5">
        <v>3836</v>
      </c>
      <c r="L665" s="5">
        <v>2089</v>
      </c>
      <c r="M665" s="5" t="s">
        <v>918</v>
      </c>
      <c r="N665" s="18">
        <f>_xlfn.IFNA(HLOOKUP(C665,'Year of Experience'!$A$4:$I$6,3,0),"No Data")</f>
        <v>6</v>
      </c>
      <c r="O665" s="5">
        <f t="shared" si="20"/>
        <v>2089</v>
      </c>
      <c r="P665" s="5">
        <f t="shared" si="21"/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</row>
    <row r="666" spans="1:22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2" t="s">
        <v>995</v>
      </c>
      <c r="H666" s="2" t="s">
        <v>889</v>
      </c>
      <c r="I666" s="2" t="s">
        <v>890</v>
      </c>
      <c r="J666" s="5" t="s">
        <v>957</v>
      </c>
      <c r="K666" s="5">
        <v>4689</v>
      </c>
      <c r="L666" s="5">
        <v>1796</v>
      </c>
      <c r="M666" s="5" t="s">
        <v>925</v>
      </c>
      <c r="N666" s="18">
        <f>_xlfn.IFNA(HLOOKUP(C666,'Year of Experience'!$A$4:$I$6,3,0),"No Data")</f>
        <v>5</v>
      </c>
      <c r="O666" s="5">
        <f t="shared" si="20"/>
        <v>3592</v>
      </c>
      <c r="P666" s="5">
        <f t="shared" si="21"/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</row>
    <row r="667" spans="1:22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2" t="s">
        <v>1002</v>
      </c>
      <c r="H667" s="2" t="s">
        <v>914</v>
      </c>
      <c r="I667" s="2" t="s">
        <v>915</v>
      </c>
      <c r="J667" s="5" t="s">
        <v>1185</v>
      </c>
      <c r="K667" s="5">
        <v>3245</v>
      </c>
      <c r="L667" s="5">
        <v>1964</v>
      </c>
      <c r="M667" s="5" t="s">
        <v>918</v>
      </c>
      <c r="N667" s="18">
        <f>_xlfn.IFNA(HLOOKUP(C667,'Year of Experience'!$A$4:$I$6,3,0),"No Data")</f>
        <v>4</v>
      </c>
      <c r="O667" s="5">
        <f t="shared" si="20"/>
        <v>3928</v>
      </c>
      <c r="P667" s="5">
        <f t="shared" si="21"/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</row>
    <row r="668" spans="1:22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2" t="s">
        <v>1002</v>
      </c>
      <c r="H668" s="2" t="s">
        <v>914</v>
      </c>
      <c r="I668" s="2" t="s">
        <v>915</v>
      </c>
      <c r="J668" s="5" t="s">
        <v>1060</v>
      </c>
      <c r="K668" s="5">
        <v>3039</v>
      </c>
      <c r="L668" s="5">
        <v>2426</v>
      </c>
      <c r="M668" s="5" t="s">
        <v>925</v>
      </c>
      <c r="N668" s="18">
        <f>_xlfn.IFNA(HLOOKUP(C668,'Year of Experience'!$A$4:$I$6,3,0),"No Data")</f>
        <v>3</v>
      </c>
      <c r="O668" s="5">
        <f t="shared" si="20"/>
        <v>2426</v>
      </c>
      <c r="P668" s="5">
        <f t="shared" si="21"/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</row>
    <row r="669" spans="1:22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2" t="s">
        <v>998</v>
      </c>
      <c r="H669" s="2" t="s">
        <v>899</v>
      </c>
      <c r="I669" s="2" t="s">
        <v>901</v>
      </c>
      <c r="J669" s="5" t="s">
        <v>940</v>
      </c>
      <c r="K669" s="5">
        <v>3176</v>
      </c>
      <c r="L669" s="5">
        <v>1801</v>
      </c>
      <c r="M669" s="5" t="s">
        <v>918</v>
      </c>
      <c r="N669" s="18">
        <f>_xlfn.IFNA(HLOOKUP(C669,'Year of Experience'!$A$4:$I$6,3,0),"No Data")</f>
        <v>3</v>
      </c>
      <c r="O669" s="5">
        <f t="shared" si="20"/>
        <v>1801</v>
      </c>
      <c r="P669" s="5">
        <f t="shared" si="21"/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</row>
    <row r="670" spans="1:22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2" t="s">
        <v>1562</v>
      </c>
      <c r="H670" s="2" t="s">
        <v>864</v>
      </c>
      <c r="I670" s="2" t="s">
        <v>866</v>
      </c>
      <c r="J670" s="5" t="s">
        <v>1204</v>
      </c>
      <c r="K670" s="5">
        <v>2820</v>
      </c>
      <c r="L670" s="5">
        <v>1504</v>
      </c>
      <c r="M670" s="5" t="s">
        <v>923</v>
      </c>
      <c r="N670" s="18">
        <f>_xlfn.IFNA(HLOOKUP(C670,'Year of Experience'!$A$4:$I$6,3,0),"No Data")</f>
        <v>5</v>
      </c>
      <c r="O670" s="5">
        <f t="shared" si="20"/>
        <v>3008</v>
      </c>
      <c r="P670" s="5">
        <f t="shared" si="21"/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</row>
    <row r="671" spans="1:22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2" t="s">
        <v>1561</v>
      </c>
      <c r="H671" s="2" t="s">
        <v>882</v>
      </c>
      <c r="I671" s="2" t="s">
        <v>884</v>
      </c>
      <c r="J671" s="5" t="s">
        <v>963</v>
      </c>
      <c r="K671" s="5">
        <v>2814</v>
      </c>
      <c r="L671" s="5">
        <v>2437</v>
      </c>
      <c r="M671" s="5" t="s">
        <v>918</v>
      </c>
      <c r="N671" s="18">
        <f>_xlfn.IFNA(HLOOKUP(C671,'Year of Experience'!$A$4:$I$6,3,0),"No Data")</f>
        <v>10</v>
      </c>
      <c r="O671" s="5">
        <f t="shared" si="20"/>
        <v>7311</v>
      </c>
      <c r="P671" s="5">
        <f t="shared" si="21"/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</row>
    <row r="672" spans="1:22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2" t="s">
        <v>1561</v>
      </c>
      <c r="H672" s="2" t="s">
        <v>882</v>
      </c>
      <c r="I672" s="2" t="s">
        <v>884</v>
      </c>
      <c r="J672" s="5" t="s">
        <v>1016</v>
      </c>
      <c r="K672" s="5">
        <v>3457</v>
      </c>
      <c r="L672" s="5">
        <v>2070</v>
      </c>
      <c r="M672" s="5" t="s">
        <v>923</v>
      </c>
      <c r="N672" s="18">
        <f>_xlfn.IFNA(HLOOKUP(C672,'Year of Experience'!$A$4:$I$6,3,0),"No Data")</f>
        <v>10</v>
      </c>
      <c r="O672" s="5">
        <f t="shared" si="20"/>
        <v>2070</v>
      </c>
      <c r="P672" s="5">
        <f t="shared" si="21"/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</row>
    <row r="673" spans="1:22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2" t="s">
        <v>990</v>
      </c>
      <c r="H673" s="2" t="s">
        <v>868</v>
      </c>
      <c r="I673" s="2" t="s">
        <v>870</v>
      </c>
      <c r="J673" s="5" t="s">
        <v>932</v>
      </c>
      <c r="K673" s="5">
        <v>2895</v>
      </c>
      <c r="L673" s="5">
        <v>1871</v>
      </c>
      <c r="M673" s="5" t="s">
        <v>925</v>
      </c>
      <c r="N673" s="18">
        <f>_xlfn.IFNA(HLOOKUP(C673,'Year of Experience'!$A$4:$I$6,3,0),"No Data")</f>
        <v>8</v>
      </c>
      <c r="O673" s="5">
        <f t="shared" si="20"/>
        <v>1871</v>
      </c>
      <c r="P673" s="5">
        <f t="shared" si="21"/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</row>
    <row r="674" spans="1:22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2" t="s">
        <v>1002</v>
      </c>
      <c r="H674" s="2" t="s">
        <v>914</v>
      </c>
      <c r="I674" s="2" t="s">
        <v>915</v>
      </c>
      <c r="J674" s="5" t="s">
        <v>1057</v>
      </c>
      <c r="K674" s="5">
        <v>3663</v>
      </c>
      <c r="L674" s="5">
        <v>1550</v>
      </c>
      <c r="M674" s="5" t="s">
        <v>923</v>
      </c>
      <c r="N674" s="18" t="str">
        <f>_xlfn.IFNA(HLOOKUP(C674,'Year of Experience'!$A$4:$I$6,3,0),"No Data")</f>
        <v>No Data</v>
      </c>
      <c r="O674" s="5">
        <f t="shared" si="20"/>
        <v>1550</v>
      </c>
      <c r="P674" s="5">
        <f t="shared" si="21"/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</row>
    <row r="675" spans="1:22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2" t="s">
        <v>1002</v>
      </c>
      <c r="H675" s="2" t="s">
        <v>914</v>
      </c>
      <c r="I675" s="2" t="s">
        <v>915</v>
      </c>
      <c r="J675" s="5" t="s">
        <v>1182</v>
      </c>
      <c r="K675" s="5">
        <v>4152</v>
      </c>
      <c r="L675" s="5">
        <v>1278</v>
      </c>
      <c r="M675" s="5" t="s">
        <v>918</v>
      </c>
      <c r="N675" s="18">
        <f>_xlfn.IFNA(HLOOKUP(C675,'Year of Experience'!$A$4:$I$6,3,0),"No Data")</f>
        <v>3</v>
      </c>
      <c r="O675" s="5">
        <f t="shared" si="20"/>
        <v>2556</v>
      </c>
      <c r="P675" s="5">
        <f t="shared" si="21"/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</row>
    <row r="676" spans="1:22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2" t="s">
        <v>991</v>
      </c>
      <c r="H676" s="2" t="s">
        <v>872</v>
      </c>
      <c r="I676" s="2" t="s">
        <v>874</v>
      </c>
      <c r="J676" s="5" t="s">
        <v>1024</v>
      </c>
      <c r="K676" s="5">
        <v>4392</v>
      </c>
      <c r="L676" s="5">
        <v>1542</v>
      </c>
      <c r="M676" s="5" t="s">
        <v>918</v>
      </c>
      <c r="N676" s="18">
        <f>_xlfn.IFNA(HLOOKUP(C676,'Year of Experience'!$A$4:$I$6,3,0),"No Data")</f>
        <v>10</v>
      </c>
      <c r="O676" s="5">
        <f t="shared" si="20"/>
        <v>3084</v>
      </c>
      <c r="P676" s="5">
        <f t="shared" si="21"/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</row>
    <row r="677" spans="1:22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2" t="s">
        <v>1000</v>
      </c>
      <c r="H677" s="2" t="s">
        <v>906</v>
      </c>
      <c r="I677" s="2" t="s">
        <v>908</v>
      </c>
      <c r="J677" s="5" t="s">
        <v>976</v>
      </c>
      <c r="K677" s="5">
        <v>4378</v>
      </c>
      <c r="L677" s="5">
        <v>1998</v>
      </c>
      <c r="M677" s="5" t="s">
        <v>920</v>
      </c>
      <c r="N677" s="18">
        <f>_xlfn.IFNA(HLOOKUP(C677,'Year of Experience'!$A$4:$I$6,3,0),"No Data")</f>
        <v>3</v>
      </c>
      <c r="O677" s="5">
        <f t="shared" si="20"/>
        <v>5994</v>
      </c>
      <c r="P677" s="5">
        <f t="shared" si="21"/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</row>
    <row r="678" spans="1:22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2" t="s">
        <v>996</v>
      </c>
      <c r="H678" s="2" t="s">
        <v>892</v>
      </c>
      <c r="I678" s="2" t="s">
        <v>894</v>
      </c>
      <c r="J678" s="5" t="s">
        <v>1181</v>
      </c>
      <c r="K678" s="5">
        <v>2616</v>
      </c>
      <c r="L678" s="5">
        <v>1965</v>
      </c>
      <c r="M678" s="5" t="s">
        <v>925</v>
      </c>
      <c r="N678" s="18">
        <f>_xlfn.IFNA(HLOOKUP(C678,'Year of Experience'!$A$4:$I$6,3,0),"No Data")</f>
        <v>4</v>
      </c>
      <c r="O678" s="5">
        <f t="shared" si="20"/>
        <v>1965</v>
      </c>
      <c r="P678" s="5">
        <f t="shared" si="21"/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</row>
    <row r="679" spans="1:22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2" t="s">
        <v>1001</v>
      </c>
      <c r="H679" s="2" t="s">
        <v>910</v>
      </c>
      <c r="I679" s="2" t="s">
        <v>912</v>
      </c>
      <c r="J679" s="5" t="s">
        <v>945</v>
      </c>
      <c r="K679" s="5">
        <v>3495</v>
      </c>
      <c r="L679" s="5">
        <v>2172</v>
      </c>
      <c r="M679" s="5" t="s">
        <v>918</v>
      </c>
      <c r="N679" s="18">
        <f>_xlfn.IFNA(HLOOKUP(C679,'Year of Experience'!$A$4:$I$6,3,0),"No Data")</f>
        <v>6</v>
      </c>
      <c r="O679" s="5">
        <f t="shared" si="20"/>
        <v>2172</v>
      </c>
      <c r="P679" s="5">
        <f t="shared" si="21"/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</row>
    <row r="680" spans="1:22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2" t="s">
        <v>997</v>
      </c>
      <c r="H680" s="2" t="s">
        <v>896</v>
      </c>
      <c r="I680" s="2" t="s">
        <v>897</v>
      </c>
      <c r="J680" s="5" t="s">
        <v>1112</v>
      </c>
      <c r="K680" s="5">
        <v>3759</v>
      </c>
      <c r="L680" s="5">
        <v>2258</v>
      </c>
      <c r="M680" s="5" t="s">
        <v>920</v>
      </c>
      <c r="N680" s="18" t="str">
        <f>_xlfn.IFNA(HLOOKUP(C680,'Year of Experience'!$A$4:$I$6,3,0),"No Data")</f>
        <v>No Data</v>
      </c>
      <c r="O680" s="5">
        <f t="shared" si="20"/>
        <v>2258</v>
      </c>
      <c r="P680" s="5">
        <f t="shared" si="21"/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</row>
    <row r="681" spans="1:22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2" t="s">
        <v>992</v>
      </c>
      <c r="H681" s="2" t="s">
        <v>864</v>
      </c>
      <c r="I681" s="2" t="s">
        <v>876</v>
      </c>
      <c r="J681" s="5" t="s">
        <v>1214</v>
      </c>
      <c r="K681" s="5">
        <v>4309</v>
      </c>
      <c r="L681" s="5">
        <v>1779</v>
      </c>
      <c r="M681" s="5" t="s">
        <v>918</v>
      </c>
      <c r="N681" s="18">
        <f>_xlfn.IFNA(HLOOKUP(C681,'Year of Experience'!$A$4:$I$6,3,0),"No Data")</f>
        <v>6</v>
      </c>
      <c r="O681" s="5">
        <f t="shared" si="20"/>
        <v>3558</v>
      </c>
      <c r="P681" s="5">
        <f t="shared" si="21"/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</row>
    <row r="682" spans="1:22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2" t="s">
        <v>1562</v>
      </c>
      <c r="H682" s="2" t="s">
        <v>864</v>
      </c>
      <c r="I682" s="2" t="s">
        <v>866</v>
      </c>
      <c r="J682" s="5" t="s">
        <v>973</v>
      </c>
      <c r="K682" s="5">
        <v>3150</v>
      </c>
      <c r="L682" s="5">
        <v>1218</v>
      </c>
      <c r="M682" s="5" t="s">
        <v>918</v>
      </c>
      <c r="N682" s="18">
        <f>_xlfn.IFNA(HLOOKUP(C682,'Year of Experience'!$A$4:$I$6,3,0),"No Data")</f>
        <v>10</v>
      </c>
      <c r="O682" s="5">
        <f t="shared" si="20"/>
        <v>3654</v>
      </c>
      <c r="P682" s="5">
        <f t="shared" si="21"/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</row>
    <row r="683" spans="1:22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2" t="s">
        <v>997</v>
      </c>
      <c r="H683" s="2" t="s">
        <v>896</v>
      </c>
      <c r="I683" s="2" t="s">
        <v>897</v>
      </c>
      <c r="J683" s="5" t="s">
        <v>940</v>
      </c>
      <c r="K683" s="5">
        <v>3176</v>
      </c>
      <c r="L683" s="5">
        <v>1801</v>
      </c>
      <c r="M683" s="5" t="s">
        <v>918</v>
      </c>
      <c r="N683" s="18">
        <f>_xlfn.IFNA(HLOOKUP(C683,'Year of Experience'!$A$4:$I$6,3,0),"No Data")</f>
        <v>10</v>
      </c>
      <c r="O683" s="5">
        <f t="shared" si="20"/>
        <v>5403</v>
      </c>
      <c r="P683" s="5">
        <f t="shared" si="21"/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</row>
    <row r="684" spans="1:22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2" t="s">
        <v>1000</v>
      </c>
      <c r="H684" s="2" t="s">
        <v>906</v>
      </c>
      <c r="I684" s="2" t="s">
        <v>908</v>
      </c>
      <c r="J684" s="5" t="s">
        <v>1228</v>
      </c>
      <c r="K684" s="5">
        <v>2539</v>
      </c>
      <c r="L684" s="5">
        <v>1656</v>
      </c>
      <c r="M684" s="5" t="s">
        <v>918</v>
      </c>
      <c r="N684" s="18">
        <f>_xlfn.IFNA(HLOOKUP(C684,'Year of Experience'!$A$4:$I$6,3,0),"No Data")</f>
        <v>4</v>
      </c>
      <c r="O684" s="5">
        <f t="shared" si="20"/>
        <v>4968</v>
      </c>
      <c r="P684" s="5">
        <f t="shared" si="21"/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</row>
    <row r="685" spans="1:22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2" t="s">
        <v>998</v>
      </c>
      <c r="H685" s="2" t="s">
        <v>899</v>
      </c>
      <c r="I685" s="2" t="s">
        <v>901</v>
      </c>
      <c r="J685" s="5" t="s">
        <v>1189</v>
      </c>
      <c r="K685" s="5">
        <v>4476</v>
      </c>
      <c r="L685" s="5">
        <v>2494</v>
      </c>
      <c r="M685" s="5" t="s">
        <v>918</v>
      </c>
      <c r="N685" s="18">
        <f>_xlfn.IFNA(HLOOKUP(C685,'Year of Experience'!$A$4:$I$6,3,0),"No Data")</f>
        <v>4</v>
      </c>
      <c r="O685" s="5">
        <f t="shared" si="20"/>
        <v>4988</v>
      </c>
      <c r="P685" s="5">
        <f t="shared" si="21"/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</row>
    <row r="686" spans="1:22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2" t="s">
        <v>1002</v>
      </c>
      <c r="H686" s="2" t="s">
        <v>914</v>
      </c>
      <c r="I686" s="2" t="s">
        <v>915</v>
      </c>
      <c r="J686" s="5" t="s">
        <v>1076</v>
      </c>
      <c r="K686" s="5">
        <v>2628</v>
      </c>
      <c r="L686" s="5">
        <v>1803</v>
      </c>
      <c r="M686" s="5" t="s">
        <v>918</v>
      </c>
      <c r="N686" s="18">
        <f>_xlfn.IFNA(HLOOKUP(C686,'Year of Experience'!$A$4:$I$6,3,0),"No Data")</f>
        <v>6</v>
      </c>
      <c r="O686" s="5">
        <f t="shared" si="20"/>
        <v>1803</v>
      </c>
      <c r="P686" s="5">
        <f t="shared" si="21"/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</row>
    <row r="687" spans="1:22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2" t="s">
        <v>992</v>
      </c>
      <c r="H687" s="2" t="s">
        <v>864</v>
      </c>
      <c r="I687" s="2" t="s">
        <v>876</v>
      </c>
      <c r="J687" s="5" t="s">
        <v>1064</v>
      </c>
      <c r="K687" s="5">
        <v>2645</v>
      </c>
      <c r="L687" s="5">
        <v>1547</v>
      </c>
      <c r="M687" s="5" t="s">
        <v>923</v>
      </c>
      <c r="N687" s="18">
        <f>_xlfn.IFNA(HLOOKUP(C687,'Year of Experience'!$A$4:$I$6,3,0),"No Data")</f>
        <v>3</v>
      </c>
      <c r="O687" s="5">
        <f t="shared" si="20"/>
        <v>1547</v>
      </c>
      <c r="P687" s="5">
        <f t="shared" si="21"/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</row>
    <row r="688" spans="1:22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2" t="s">
        <v>997</v>
      </c>
      <c r="H688" s="2" t="s">
        <v>896</v>
      </c>
      <c r="I688" s="2" t="s">
        <v>897</v>
      </c>
      <c r="J688" s="5" t="s">
        <v>932</v>
      </c>
      <c r="K688" s="5">
        <v>2895</v>
      </c>
      <c r="L688" s="5">
        <v>1871</v>
      </c>
      <c r="M688" s="5" t="s">
        <v>925</v>
      </c>
      <c r="N688" s="18">
        <f>_xlfn.IFNA(HLOOKUP(C688,'Year of Experience'!$A$4:$I$6,3,0),"No Data")</f>
        <v>5</v>
      </c>
      <c r="O688" s="5">
        <f t="shared" si="20"/>
        <v>1871</v>
      </c>
      <c r="P688" s="5">
        <f t="shared" si="21"/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</row>
    <row r="689" spans="1:22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2" t="s">
        <v>993</v>
      </c>
      <c r="H689" s="2" t="s">
        <v>878</v>
      </c>
      <c r="I689" s="2" t="s">
        <v>880</v>
      </c>
      <c r="J689" s="5" t="s">
        <v>1018</v>
      </c>
      <c r="K689" s="5">
        <v>3649</v>
      </c>
      <c r="L689" s="5">
        <v>2295</v>
      </c>
      <c r="M689" s="5" t="s">
        <v>918</v>
      </c>
      <c r="N689" s="18">
        <f>_xlfn.IFNA(HLOOKUP(C689,'Year of Experience'!$A$4:$I$6,3,0),"No Data")</f>
        <v>5</v>
      </c>
      <c r="O689" s="5">
        <f t="shared" si="20"/>
        <v>6885</v>
      </c>
      <c r="P689" s="5">
        <f t="shared" si="21"/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</row>
    <row r="690" spans="1:22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2" t="s">
        <v>990</v>
      </c>
      <c r="H690" s="2" t="s">
        <v>868</v>
      </c>
      <c r="I690" s="2" t="s">
        <v>870</v>
      </c>
      <c r="J690" s="5" t="s">
        <v>1075</v>
      </c>
      <c r="K690" s="5">
        <v>4209</v>
      </c>
      <c r="L690" s="5">
        <v>1692</v>
      </c>
      <c r="M690" s="5" t="s">
        <v>925</v>
      </c>
      <c r="N690" s="18">
        <f>_xlfn.IFNA(HLOOKUP(C690,'Year of Experience'!$A$4:$I$6,3,0),"No Data")</f>
        <v>6</v>
      </c>
      <c r="O690" s="5">
        <f t="shared" si="20"/>
        <v>1692</v>
      </c>
      <c r="P690" s="5">
        <f t="shared" si="21"/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</row>
    <row r="691" spans="1:22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2" t="s">
        <v>999</v>
      </c>
      <c r="H691" s="2" t="s">
        <v>903</v>
      </c>
      <c r="I691" s="2" t="s">
        <v>904</v>
      </c>
      <c r="J691" s="5" t="s">
        <v>1022</v>
      </c>
      <c r="K691" s="5">
        <v>3018</v>
      </c>
      <c r="L691" s="5">
        <v>1286</v>
      </c>
      <c r="M691" s="5" t="s">
        <v>918</v>
      </c>
      <c r="N691" s="18">
        <f>_xlfn.IFNA(HLOOKUP(C691,'Year of Experience'!$A$4:$I$6,3,0),"No Data")</f>
        <v>4</v>
      </c>
      <c r="O691" s="5">
        <f t="shared" si="20"/>
        <v>2572</v>
      </c>
      <c r="P691" s="5">
        <f t="shared" si="21"/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</row>
    <row r="692" spans="1:22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2" t="s">
        <v>992</v>
      </c>
      <c r="H692" s="2" t="s">
        <v>864</v>
      </c>
      <c r="I692" s="2" t="s">
        <v>876</v>
      </c>
      <c r="J692" s="5" t="s">
        <v>939</v>
      </c>
      <c r="K692" s="5">
        <v>3768</v>
      </c>
      <c r="L692" s="5">
        <v>1353</v>
      </c>
      <c r="M692" s="5" t="s">
        <v>918</v>
      </c>
      <c r="N692" s="18">
        <f>_xlfn.IFNA(HLOOKUP(C692,'Year of Experience'!$A$4:$I$6,3,0),"No Data")</f>
        <v>8</v>
      </c>
      <c r="O692" s="5">
        <f t="shared" si="20"/>
        <v>1353</v>
      </c>
      <c r="P692" s="5">
        <f t="shared" si="21"/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</row>
    <row r="693" spans="1:22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2" t="s">
        <v>1000</v>
      </c>
      <c r="H693" s="2" t="s">
        <v>906</v>
      </c>
      <c r="I693" s="2" t="s">
        <v>908</v>
      </c>
      <c r="J693" s="5" t="s">
        <v>1090</v>
      </c>
      <c r="K693" s="5">
        <v>4420</v>
      </c>
      <c r="L693" s="5">
        <v>1797</v>
      </c>
      <c r="M693" s="5" t="s">
        <v>925</v>
      </c>
      <c r="N693" s="18">
        <f>_xlfn.IFNA(HLOOKUP(C693,'Year of Experience'!$A$4:$I$6,3,0),"No Data")</f>
        <v>4</v>
      </c>
      <c r="O693" s="5">
        <f t="shared" si="20"/>
        <v>3594</v>
      </c>
      <c r="P693" s="5">
        <f t="shared" si="21"/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</row>
    <row r="694" spans="1:22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2" t="s">
        <v>991</v>
      </c>
      <c r="H694" s="2" t="s">
        <v>872</v>
      </c>
      <c r="I694" s="2" t="s">
        <v>874</v>
      </c>
      <c r="J694" s="5" t="s">
        <v>1077</v>
      </c>
      <c r="K694" s="5">
        <v>4307</v>
      </c>
      <c r="L694" s="5">
        <v>1503</v>
      </c>
      <c r="M694" s="5" t="s">
        <v>918</v>
      </c>
      <c r="N694" s="18">
        <f>_xlfn.IFNA(HLOOKUP(C694,'Year of Experience'!$A$4:$I$6,3,0),"No Data")</f>
        <v>4</v>
      </c>
      <c r="O694" s="5">
        <f t="shared" si="20"/>
        <v>1503</v>
      </c>
      <c r="P694" s="5">
        <f t="shared" si="21"/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</row>
    <row r="695" spans="1:22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2" t="s">
        <v>1001</v>
      </c>
      <c r="H695" s="2" t="s">
        <v>910</v>
      </c>
      <c r="I695" s="2" t="s">
        <v>912</v>
      </c>
      <c r="J695" s="5" t="s">
        <v>967</v>
      </c>
      <c r="K695" s="5">
        <v>4459</v>
      </c>
      <c r="L695" s="5">
        <v>1722</v>
      </c>
      <c r="M695" s="5" t="s">
        <v>927</v>
      </c>
      <c r="N695" s="18">
        <f>_xlfn.IFNA(HLOOKUP(C695,'Year of Experience'!$A$4:$I$6,3,0),"No Data")</f>
        <v>4</v>
      </c>
      <c r="O695" s="5">
        <f t="shared" si="20"/>
        <v>1722</v>
      </c>
      <c r="P695" s="5">
        <f t="shared" si="21"/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</row>
    <row r="696" spans="1:22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2" t="s">
        <v>991</v>
      </c>
      <c r="H696" s="2" t="s">
        <v>872</v>
      </c>
      <c r="I696" s="2" t="s">
        <v>874</v>
      </c>
      <c r="J696" s="5" t="s">
        <v>1204</v>
      </c>
      <c r="K696" s="5">
        <v>2820</v>
      </c>
      <c r="L696" s="5">
        <v>1504</v>
      </c>
      <c r="M696" s="5" t="s">
        <v>923</v>
      </c>
      <c r="N696" s="18">
        <f>_xlfn.IFNA(HLOOKUP(C696,'Year of Experience'!$A$4:$I$6,3,0),"No Data")</f>
        <v>5</v>
      </c>
      <c r="O696" s="5">
        <f t="shared" si="20"/>
        <v>3008</v>
      </c>
      <c r="P696" s="5">
        <f t="shared" si="21"/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</row>
    <row r="697" spans="1:22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2" t="s">
        <v>996</v>
      </c>
      <c r="H697" s="2" t="s">
        <v>892</v>
      </c>
      <c r="I697" s="2" t="s">
        <v>894</v>
      </c>
      <c r="J697" s="5" t="s">
        <v>1036</v>
      </c>
      <c r="K697" s="5">
        <v>3025</v>
      </c>
      <c r="L697" s="5">
        <v>1863</v>
      </c>
      <c r="M697" s="5" t="s">
        <v>918</v>
      </c>
      <c r="N697" s="18">
        <f>_xlfn.IFNA(HLOOKUP(C697,'Year of Experience'!$A$4:$I$6,3,0),"No Data")</f>
        <v>4</v>
      </c>
      <c r="O697" s="5">
        <f t="shared" si="20"/>
        <v>5589</v>
      </c>
      <c r="P697" s="5">
        <f t="shared" si="21"/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</row>
    <row r="698" spans="1:22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2" t="s">
        <v>993</v>
      </c>
      <c r="H698" s="2" t="s">
        <v>878</v>
      </c>
      <c r="I698" s="2" t="s">
        <v>880</v>
      </c>
      <c r="J698" s="5" t="s">
        <v>1163</v>
      </c>
      <c r="K698" s="5">
        <v>4574</v>
      </c>
      <c r="L698" s="5">
        <v>2068</v>
      </c>
      <c r="M698" s="5" t="s">
        <v>918</v>
      </c>
      <c r="N698" s="18">
        <f>_xlfn.IFNA(HLOOKUP(C698,'Year of Experience'!$A$4:$I$6,3,0),"No Data")</f>
        <v>3</v>
      </c>
      <c r="O698" s="5">
        <f t="shared" si="20"/>
        <v>2068</v>
      </c>
      <c r="P698" s="5">
        <f t="shared" si="21"/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</row>
    <row r="699" spans="1:22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2" t="s">
        <v>991</v>
      </c>
      <c r="H699" s="2" t="s">
        <v>872</v>
      </c>
      <c r="I699" s="2" t="s">
        <v>874</v>
      </c>
      <c r="J699" s="5" t="s">
        <v>968</v>
      </c>
      <c r="K699" s="5">
        <v>3491</v>
      </c>
      <c r="L699" s="5">
        <v>1257</v>
      </c>
      <c r="M699" s="5" t="s">
        <v>923</v>
      </c>
      <c r="N699" s="18">
        <f>_xlfn.IFNA(HLOOKUP(C699,'Year of Experience'!$A$4:$I$6,3,0),"No Data")</f>
        <v>6</v>
      </c>
      <c r="O699" s="5">
        <f t="shared" si="20"/>
        <v>1257</v>
      </c>
      <c r="P699" s="5">
        <f t="shared" si="21"/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</row>
    <row r="700" spans="1:22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2" t="s">
        <v>1001</v>
      </c>
      <c r="H700" s="2" t="s">
        <v>910</v>
      </c>
      <c r="I700" s="2" t="s">
        <v>912</v>
      </c>
      <c r="J700" s="5" t="s">
        <v>1113</v>
      </c>
      <c r="K700" s="5">
        <v>3055</v>
      </c>
      <c r="L700" s="5">
        <v>2269</v>
      </c>
      <c r="M700" s="5" t="s">
        <v>920</v>
      </c>
      <c r="N700" s="18">
        <f>_xlfn.IFNA(HLOOKUP(C700,'Year of Experience'!$A$4:$I$6,3,0),"No Data")</f>
        <v>4</v>
      </c>
      <c r="O700" s="5">
        <f t="shared" si="20"/>
        <v>4538</v>
      </c>
      <c r="P700" s="5">
        <f t="shared" si="21"/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</row>
    <row r="701" spans="1:22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2" t="s">
        <v>997</v>
      </c>
      <c r="H701" s="2" t="s">
        <v>896</v>
      </c>
      <c r="I701" s="2" t="s">
        <v>897</v>
      </c>
      <c r="J701" s="5" t="s">
        <v>1217</v>
      </c>
      <c r="K701" s="5">
        <v>4542</v>
      </c>
      <c r="L701" s="5">
        <v>1226</v>
      </c>
      <c r="M701" s="5" t="s">
        <v>923</v>
      </c>
      <c r="N701" s="18">
        <f>_xlfn.IFNA(HLOOKUP(C701,'Year of Experience'!$A$4:$I$6,3,0),"No Data")</f>
        <v>4</v>
      </c>
      <c r="O701" s="5">
        <f t="shared" si="20"/>
        <v>3678</v>
      </c>
      <c r="P701" s="5">
        <f t="shared" si="21"/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</row>
    <row r="702" spans="1:22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2" t="s">
        <v>1561</v>
      </c>
      <c r="H702" s="2" t="s">
        <v>882</v>
      </c>
      <c r="I702" s="2" t="s">
        <v>884</v>
      </c>
      <c r="J702" s="5" t="s">
        <v>1097</v>
      </c>
      <c r="K702" s="5">
        <v>2856</v>
      </c>
      <c r="L702" s="5">
        <v>1236</v>
      </c>
      <c r="M702" s="5" t="s">
        <v>925</v>
      </c>
      <c r="N702" s="18">
        <f>_xlfn.IFNA(HLOOKUP(C702,'Year of Experience'!$A$4:$I$6,3,0),"No Data")</f>
        <v>4</v>
      </c>
      <c r="O702" s="5">
        <f t="shared" si="20"/>
        <v>1236</v>
      </c>
      <c r="P702" s="5">
        <f t="shared" si="21"/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</row>
    <row r="703" spans="1:22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2" t="s">
        <v>995</v>
      </c>
      <c r="H703" s="2" t="s">
        <v>889</v>
      </c>
      <c r="I703" s="2" t="s">
        <v>890</v>
      </c>
      <c r="J703" s="5" t="s">
        <v>1070</v>
      </c>
      <c r="K703" s="5">
        <v>3340</v>
      </c>
      <c r="L703" s="5">
        <v>1355</v>
      </c>
      <c r="M703" s="5" t="s">
        <v>918</v>
      </c>
      <c r="N703" s="18">
        <f>_xlfn.IFNA(HLOOKUP(C703,'Year of Experience'!$A$4:$I$6,3,0),"No Data")</f>
        <v>6</v>
      </c>
      <c r="O703" s="5">
        <f t="shared" si="20"/>
        <v>1355</v>
      </c>
      <c r="P703" s="5">
        <f t="shared" si="21"/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</row>
    <row r="704" spans="1:22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2" t="s">
        <v>1561</v>
      </c>
      <c r="H704" s="2" t="s">
        <v>882</v>
      </c>
      <c r="I704" s="2" t="s">
        <v>884</v>
      </c>
      <c r="J704" s="5" t="s">
        <v>1089</v>
      </c>
      <c r="K704" s="5">
        <v>2671</v>
      </c>
      <c r="L704" s="5">
        <v>1591</v>
      </c>
      <c r="M704" s="5" t="s">
        <v>918</v>
      </c>
      <c r="N704" s="18">
        <f>_xlfn.IFNA(HLOOKUP(C704,'Year of Experience'!$A$4:$I$6,3,0),"No Data")</f>
        <v>5</v>
      </c>
      <c r="O704" s="5">
        <f t="shared" si="20"/>
        <v>3182</v>
      </c>
      <c r="P704" s="5">
        <f t="shared" si="21"/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</row>
    <row r="705" spans="1:22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2" t="s">
        <v>1001</v>
      </c>
      <c r="H705" s="2" t="s">
        <v>910</v>
      </c>
      <c r="I705" s="2" t="s">
        <v>912</v>
      </c>
      <c r="J705" s="5" t="s">
        <v>1198</v>
      </c>
      <c r="K705" s="5">
        <v>3330</v>
      </c>
      <c r="L705" s="5">
        <v>2283</v>
      </c>
      <c r="M705" s="5" t="s">
        <v>918</v>
      </c>
      <c r="N705" s="18">
        <f>_xlfn.IFNA(HLOOKUP(C705,'Year of Experience'!$A$4:$I$6,3,0),"No Data")</f>
        <v>6</v>
      </c>
      <c r="O705" s="5">
        <f t="shared" si="20"/>
        <v>2283</v>
      </c>
      <c r="P705" s="5">
        <f t="shared" si="21"/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</row>
    <row r="706" spans="1:22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2" t="s">
        <v>991</v>
      </c>
      <c r="H706" s="2" t="s">
        <v>872</v>
      </c>
      <c r="I706" s="2" t="s">
        <v>874</v>
      </c>
      <c r="J706" s="5" t="s">
        <v>964</v>
      </c>
      <c r="K706" s="5">
        <v>3454</v>
      </c>
      <c r="L706" s="5">
        <v>1525</v>
      </c>
      <c r="M706" s="5" t="s">
        <v>918</v>
      </c>
      <c r="N706" s="18">
        <f>_xlfn.IFNA(HLOOKUP(C706,'Year of Experience'!$A$4:$I$6,3,0),"No Data")</f>
        <v>5</v>
      </c>
      <c r="O706" s="5">
        <f t="shared" si="20"/>
        <v>1525</v>
      </c>
      <c r="P706" s="5">
        <f t="shared" si="21"/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</row>
    <row r="707" spans="1:22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2" t="s">
        <v>990</v>
      </c>
      <c r="H707" s="2" t="s">
        <v>868</v>
      </c>
      <c r="I707" s="2" t="s">
        <v>870</v>
      </c>
      <c r="J707" s="5" t="s">
        <v>954</v>
      </c>
      <c r="K707" s="5">
        <v>3060</v>
      </c>
      <c r="L707" s="5">
        <v>1258</v>
      </c>
      <c r="M707" s="5" t="s">
        <v>923</v>
      </c>
      <c r="N707" s="18">
        <f>_xlfn.IFNA(HLOOKUP(C707,'Year of Experience'!$A$4:$I$6,3,0),"No Data")</f>
        <v>5</v>
      </c>
      <c r="O707" s="5">
        <f t="shared" ref="O707:O770" si="22">L707*F707</f>
        <v>2516</v>
      </c>
      <c r="P707" s="5">
        <f t="shared" ref="P707:P770" si="23">K707*F707</f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</row>
    <row r="708" spans="1:22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2" t="s">
        <v>993</v>
      </c>
      <c r="H708" s="2" t="s">
        <v>878</v>
      </c>
      <c r="I708" s="2" t="s">
        <v>880</v>
      </c>
      <c r="J708" s="5" t="s">
        <v>961</v>
      </c>
      <c r="K708" s="5">
        <v>3282</v>
      </c>
      <c r="L708" s="5">
        <v>1654</v>
      </c>
      <c r="M708" s="5" t="s">
        <v>925</v>
      </c>
      <c r="N708" s="18">
        <f>_xlfn.IFNA(HLOOKUP(C708,'Year of Experience'!$A$4:$I$6,3,0),"No Data")</f>
        <v>5</v>
      </c>
      <c r="O708" s="5">
        <f t="shared" si="22"/>
        <v>1654</v>
      </c>
      <c r="P708" s="5">
        <f t="shared" si="23"/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</row>
    <row r="709" spans="1:22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2" t="s">
        <v>998</v>
      </c>
      <c r="H709" s="2" t="s">
        <v>899</v>
      </c>
      <c r="I709" s="2" t="s">
        <v>901</v>
      </c>
      <c r="J709" s="5" t="s">
        <v>1115</v>
      </c>
      <c r="K709" s="5">
        <v>3295</v>
      </c>
      <c r="L709" s="5">
        <v>1841</v>
      </c>
      <c r="M709" s="5" t="s">
        <v>923</v>
      </c>
      <c r="N709" s="18" t="str">
        <f>_xlfn.IFNA(HLOOKUP(C709,'Year of Experience'!$A$4:$I$6,3,0),"No Data")</f>
        <v>No Data</v>
      </c>
      <c r="O709" s="5">
        <f t="shared" si="22"/>
        <v>1841</v>
      </c>
      <c r="P709" s="5">
        <f t="shared" si="23"/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</row>
    <row r="710" spans="1:22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2" t="s">
        <v>999</v>
      </c>
      <c r="H710" s="2" t="s">
        <v>903</v>
      </c>
      <c r="I710" s="2" t="s">
        <v>904</v>
      </c>
      <c r="J710" s="5" t="s">
        <v>1166</v>
      </c>
      <c r="K710" s="5">
        <v>2579</v>
      </c>
      <c r="L710" s="5">
        <v>1455</v>
      </c>
      <c r="M710" s="5" t="s">
        <v>918</v>
      </c>
      <c r="N710" s="18">
        <f>_xlfn.IFNA(HLOOKUP(C710,'Year of Experience'!$A$4:$I$6,3,0),"No Data")</f>
        <v>3</v>
      </c>
      <c r="O710" s="5">
        <f t="shared" si="22"/>
        <v>1455</v>
      </c>
      <c r="P710" s="5">
        <f t="shared" si="23"/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</row>
    <row r="711" spans="1:22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2" t="s">
        <v>993</v>
      </c>
      <c r="H711" s="2" t="s">
        <v>878</v>
      </c>
      <c r="I711" s="2" t="s">
        <v>880</v>
      </c>
      <c r="J711" s="5" t="s">
        <v>1100</v>
      </c>
      <c r="K711" s="5">
        <v>2940</v>
      </c>
      <c r="L711" s="5">
        <v>1468</v>
      </c>
      <c r="M711" s="5" t="s">
        <v>918</v>
      </c>
      <c r="N711" s="18">
        <f>_xlfn.IFNA(HLOOKUP(C711,'Year of Experience'!$A$4:$I$6,3,0),"No Data")</f>
        <v>8</v>
      </c>
      <c r="O711" s="5">
        <f t="shared" si="22"/>
        <v>2936</v>
      </c>
      <c r="P711" s="5">
        <f t="shared" si="23"/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</row>
    <row r="712" spans="1:22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2" t="s">
        <v>1000</v>
      </c>
      <c r="H712" s="2" t="s">
        <v>906</v>
      </c>
      <c r="I712" s="2" t="s">
        <v>908</v>
      </c>
      <c r="J712" s="5" t="s">
        <v>1037</v>
      </c>
      <c r="K712" s="5">
        <v>3993</v>
      </c>
      <c r="L712" s="5">
        <v>1338</v>
      </c>
      <c r="M712" s="5" t="s">
        <v>921</v>
      </c>
      <c r="N712" s="18">
        <f>_xlfn.IFNA(HLOOKUP(C712,'Year of Experience'!$A$4:$I$6,3,0),"No Data")</f>
        <v>6</v>
      </c>
      <c r="O712" s="5">
        <f t="shared" si="22"/>
        <v>2676</v>
      </c>
      <c r="P712" s="5">
        <f t="shared" si="23"/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</row>
    <row r="713" spans="1:22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2" t="s">
        <v>990</v>
      </c>
      <c r="H713" s="2" t="s">
        <v>868</v>
      </c>
      <c r="I713" s="2" t="s">
        <v>870</v>
      </c>
      <c r="J713" s="5" t="s">
        <v>1174</v>
      </c>
      <c r="K713" s="5">
        <v>3844</v>
      </c>
      <c r="L713" s="5">
        <v>2157</v>
      </c>
      <c r="M713" s="5" t="s">
        <v>918</v>
      </c>
      <c r="N713" s="18">
        <f>_xlfn.IFNA(HLOOKUP(C713,'Year of Experience'!$A$4:$I$6,3,0),"No Data")</f>
        <v>10</v>
      </c>
      <c r="O713" s="5">
        <f t="shared" si="22"/>
        <v>6471</v>
      </c>
      <c r="P713" s="5">
        <f t="shared" si="23"/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</row>
    <row r="714" spans="1:22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2" t="s">
        <v>990</v>
      </c>
      <c r="H714" s="2" t="s">
        <v>868</v>
      </c>
      <c r="I714" s="2" t="s">
        <v>870</v>
      </c>
      <c r="J714" s="5" t="s">
        <v>1063</v>
      </c>
      <c r="K714" s="5">
        <v>2941</v>
      </c>
      <c r="L714" s="5">
        <v>1567</v>
      </c>
      <c r="M714" s="5" t="s">
        <v>918</v>
      </c>
      <c r="N714" s="18">
        <f>_xlfn.IFNA(HLOOKUP(C714,'Year of Experience'!$A$4:$I$6,3,0),"No Data")</f>
        <v>4</v>
      </c>
      <c r="O714" s="5">
        <f t="shared" si="22"/>
        <v>1567</v>
      </c>
      <c r="P714" s="5">
        <f t="shared" si="23"/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</row>
    <row r="715" spans="1:22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2" t="s">
        <v>990</v>
      </c>
      <c r="H715" s="2" t="s">
        <v>868</v>
      </c>
      <c r="I715" s="2" t="s">
        <v>870</v>
      </c>
      <c r="J715" s="5" t="s">
        <v>926</v>
      </c>
      <c r="K715" s="5">
        <v>3499</v>
      </c>
      <c r="L715" s="5">
        <v>2342</v>
      </c>
      <c r="M715" s="5" t="s">
        <v>918</v>
      </c>
      <c r="N715" s="18">
        <f>_xlfn.IFNA(HLOOKUP(C715,'Year of Experience'!$A$4:$I$6,3,0),"No Data")</f>
        <v>5</v>
      </c>
      <c r="O715" s="5">
        <f t="shared" si="22"/>
        <v>2342</v>
      </c>
      <c r="P715" s="5">
        <f t="shared" si="23"/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</row>
    <row r="716" spans="1:22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2" t="s">
        <v>1000</v>
      </c>
      <c r="H716" s="2" t="s">
        <v>906</v>
      </c>
      <c r="I716" s="2" t="s">
        <v>908</v>
      </c>
      <c r="J716" s="5" t="s">
        <v>1173</v>
      </c>
      <c r="K716" s="5">
        <v>4120</v>
      </c>
      <c r="L716" s="5">
        <v>1841</v>
      </c>
      <c r="M716" s="5" t="s">
        <v>918</v>
      </c>
      <c r="N716" s="18">
        <f>_xlfn.IFNA(HLOOKUP(C716,'Year of Experience'!$A$4:$I$6,3,0),"No Data")</f>
        <v>5</v>
      </c>
      <c r="O716" s="5">
        <f t="shared" si="22"/>
        <v>1841</v>
      </c>
      <c r="P716" s="5">
        <f t="shared" si="23"/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</row>
    <row r="717" spans="1:22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2" t="s">
        <v>994</v>
      </c>
      <c r="H717" s="2" t="s">
        <v>886</v>
      </c>
      <c r="I717" s="2" t="s">
        <v>887</v>
      </c>
      <c r="J717" s="5" t="s">
        <v>1101</v>
      </c>
      <c r="K717" s="5">
        <v>4230</v>
      </c>
      <c r="L717" s="5">
        <v>1812</v>
      </c>
      <c r="M717" s="5" t="s">
        <v>925</v>
      </c>
      <c r="N717" s="18">
        <f>_xlfn.IFNA(HLOOKUP(C717,'Year of Experience'!$A$4:$I$6,3,0),"No Data")</f>
        <v>5</v>
      </c>
      <c r="O717" s="5">
        <f t="shared" si="22"/>
        <v>3624</v>
      </c>
      <c r="P717" s="5">
        <f t="shared" si="23"/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</row>
    <row r="718" spans="1:22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2" t="s">
        <v>1001</v>
      </c>
      <c r="H718" s="2" t="s">
        <v>910</v>
      </c>
      <c r="I718" s="2" t="s">
        <v>912</v>
      </c>
      <c r="J718" s="5" t="s">
        <v>956</v>
      </c>
      <c r="K718" s="5">
        <v>3112</v>
      </c>
      <c r="L718" s="5">
        <v>1766</v>
      </c>
      <c r="M718" s="5" t="s">
        <v>918</v>
      </c>
      <c r="N718" s="18" t="str">
        <f>_xlfn.IFNA(HLOOKUP(C718,'Year of Experience'!$A$4:$I$6,3,0),"No Data")</f>
        <v>No Data</v>
      </c>
      <c r="O718" s="5">
        <f t="shared" si="22"/>
        <v>1766</v>
      </c>
      <c r="P718" s="5">
        <f t="shared" si="23"/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</row>
    <row r="719" spans="1:22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2" t="s">
        <v>1562</v>
      </c>
      <c r="H719" s="2" t="s">
        <v>864</v>
      </c>
      <c r="I719" s="2" t="s">
        <v>866</v>
      </c>
      <c r="J719" s="5" t="s">
        <v>1162</v>
      </c>
      <c r="K719" s="5">
        <v>2657</v>
      </c>
      <c r="L719" s="5">
        <v>2480</v>
      </c>
      <c r="M719" s="5" t="s">
        <v>918</v>
      </c>
      <c r="N719" s="18">
        <f>_xlfn.IFNA(HLOOKUP(C719,'Year of Experience'!$A$4:$I$6,3,0),"No Data")</f>
        <v>6</v>
      </c>
      <c r="O719" s="5">
        <f t="shared" si="22"/>
        <v>4960</v>
      </c>
      <c r="P719" s="5">
        <f t="shared" si="23"/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</row>
    <row r="720" spans="1:22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2" t="s">
        <v>998</v>
      </c>
      <c r="H720" s="2" t="s">
        <v>899</v>
      </c>
      <c r="I720" s="2" t="s">
        <v>901</v>
      </c>
      <c r="J720" s="5" t="s">
        <v>949</v>
      </c>
      <c r="K720" s="5">
        <v>2553</v>
      </c>
      <c r="L720" s="5">
        <v>1638</v>
      </c>
      <c r="M720" s="5" t="s">
        <v>920</v>
      </c>
      <c r="N720" s="18" t="str">
        <f>_xlfn.IFNA(HLOOKUP(C720,'Year of Experience'!$A$4:$I$6,3,0),"No Data")</f>
        <v>No Data</v>
      </c>
      <c r="O720" s="5">
        <f t="shared" si="22"/>
        <v>1638</v>
      </c>
      <c r="P720" s="5">
        <f t="shared" si="23"/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</row>
    <row r="721" spans="1:22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2" t="s">
        <v>998</v>
      </c>
      <c r="H721" s="2" t="s">
        <v>899</v>
      </c>
      <c r="I721" s="2" t="s">
        <v>901</v>
      </c>
      <c r="J721" s="5" t="s">
        <v>1062</v>
      </c>
      <c r="K721" s="5">
        <v>2850</v>
      </c>
      <c r="L721" s="5">
        <v>2007</v>
      </c>
      <c r="M721" s="5" t="s">
        <v>925</v>
      </c>
      <c r="N721" s="18">
        <f>_xlfn.IFNA(HLOOKUP(C721,'Year of Experience'!$A$4:$I$6,3,0),"No Data")</f>
        <v>4</v>
      </c>
      <c r="O721" s="5">
        <f t="shared" si="22"/>
        <v>2007</v>
      </c>
      <c r="P721" s="5">
        <f t="shared" si="23"/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</row>
    <row r="722" spans="1:22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2" t="s">
        <v>991</v>
      </c>
      <c r="H722" s="2" t="s">
        <v>872</v>
      </c>
      <c r="I722" s="2" t="s">
        <v>874</v>
      </c>
      <c r="J722" s="5" t="s">
        <v>1085</v>
      </c>
      <c r="K722" s="5">
        <v>4239</v>
      </c>
      <c r="L722" s="5">
        <v>1749</v>
      </c>
      <c r="M722" s="5" t="s">
        <v>925</v>
      </c>
      <c r="N722" s="18">
        <f>_xlfn.IFNA(HLOOKUP(C722,'Year of Experience'!$A$4:$I$6,3,0),"No Data")</f>
        <v>6</v>
      </c>
      <c r="O722" s="5">
        <f t="shared" si="22"/>
        <v>1749</v>
      </c>
      <c r="P722" s="5">
        <f t="shared" si="23"/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</row>
    <row r="723" spans="1:22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2" t="s">
        <v>996</v>
      </c>
      <c r="H723" s="2" t="s">
        <v>892</v>
      </c>
      <c r="I723" s="2" t="s">
        <v>894</v>
      </c>
      <c r="J723" s="5" t="s">
        <v>1034</v>
      </c>
      <c r="K723" s="5">
        <v>4914</v>
      </c>
      <c r="L723" s="5">
        <v>1632</v>
      </c>
      <c r="M723" s="5" t="s">
        <v>923</v>
      </c>
      <c r="N723" s="18">
        <f>_xlfn.IFNA(HLOOKUP(C723,'Year of Experience'!$A$4:$I$6,3,0),"No Data")</f>
        <v>6</v>
      </c>
      <c r="O723" s="5">
        <f t="shared" si="22"/>
        <v>1632</v>
      </c>
      <c r="P723" s="5">
        <f t="shared" si="23"/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</row>
    <row r="724" spans="1:22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2" t="s">
        <v>997</v>
      </c>
      <c r="H724" s="2" t="s">
        <v>896</v>
      </c>
      <c r="I724" s="2" t="s">
        <v>897</v>
      </c>
      <c r="J724" s="5" t="s">
        <v>1054</v>
      </c>
      <c r="K724" s="5">
        <v>2772</v>
      </c>
      <c r="L724" s="5">
        <v>1527</v>
      </c>
      <c r="M724" s="5" t="s">
        <v>925</v>
      </c>
      <c r="N724" s="18">
        <f>_xlfn.IFNA(HLOOKUP(C724,'Year of Experience'!$A$4:$I$6,3,0),"No Data")</f>
        <v>8</v>
      </c>
      <c r="O724" s="5">
        <f t="shared" si="22"/>
        <v>3054</v>
      </c>
      <c r="P724" s="5">
        <f t="shared" si="23"/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</row>
    <row r="725" spans="1:22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2" t="s">
        <v>994</v>
      </c>
      <c r="H725" s="2" t="s">
        <v>886</v>
      </c>
      <c r="I725" s="2" t="s">
        <v>887</v>
      </c>
      <c r="J725" s="5" t="s">
        <v>949</v>
      </c>
      <c r="K725" s="5">
        <v>2553</v>
      </c>
      <c r="L725" s="5">
        <v>1638</v>
      </c>
      <c r="M725" s="5" t="s">
        <v>920</v>
      </c>
      <c r="N725" s="18">
        <f>_xlfn.IFNA(HLOOKUP(C725,'Year of Experience'!$A$4:$I$6,3,0),"No Data")</f>
        <v>10</v>
      </c>
      <c r="O725" s="5">
        <f t="shared" si="22"/>
        <v>1638</v>
      </c>
      <c r="P725" s="5">
        <f t="shared" si="23"/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</row>
    <row r="726" spans="1:22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2" t="s">
        <v>997</v>
      </c>
      <c r="H726" s="2" t="s">
        <v>896</v>
      </c>
      <c r="I726" s="2" t="s">
        <v>897</v>
      </c>
      <c r="J726" s="5" t="s">
        <v>1101</v>
      </c>
      <c r="K726" s="5">
        <v>4230</v>
      </c>
      <c r="L726" s="5">
        <v>1812</v>
      </c>
      <c r="M726" s="5" t="s">
        <v>925</v>
      </c>
      <c r="N726" s="18">
        <f>_xlfn.IFNA(HLOOKUP(C726,'Year of Experience'!$A$4:$I$6,3,0),"No Data")</f>
        <v>4</v>
      </c>
      <c r="O726" s="5">
        <f t="shared" si="22"/>
        <v>1812</v>
      </c>
      <c r="P726" s="5">
        <f t="shared" si="23"/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</row>
    <row r="727" spans="1:22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2" t="s">
        <v>996</v>
      </c>
      <c r="H727" s="2" t="s">
        <v>892</v>
      </c>
      <c r="I727" s="2" t="s">
        <v>894</v>
      </c>
      <c r="J727" s="5" t="s">
        <v>1133</v>
      </c>
      <c r="K727" s="5">
        <v>3473</v>
      </c>
      <c r="L727" s="5">
        <v>1493</v>
      </c>
      <c r="M727" s="5" t="s">
        <v>923</v>
      </c>
      <c r="N727" s="18">
        <f>_xlfn.IFNA(HLOOKUP(C727,'Year of Experience'!$A$4:$I$6,3,0),"No Data")</f>
        <v>4</v>
      </c>
      <c r="O727" s="5">
        <f t="shared" si="22"/>
        <v>4479</v>
      </c>
      <c r="P727" s="5">
        <f t="shared" si="23"/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</row>
    <row r="728" spans="1:22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2" t="s">
        <v>995</v>
      </c>
      <c r="H728" s="2" t="s">
        <v>889</v>
      </c>
      <c r="I728" s="2" t="s">
        <v>890</v>
      </c>
      <c r="J728" s="5" t="s">
        <v>987</v>
      </c>
      <c r="K728" s="5">
        <v>2714</v>
      </c>
      <c r="L728" s="5">
        <v>1975</v>
      </c>
      <c r="M728" s="5" t="s">
        <v>918</v>
      </c>
      <c r="N728" s="18">
        <f>_xlfn.IFNA(HLOOKUP(C728,'Year of Experience'!$A$4:$I$6,3,0),"No Data")</f>
        <v>8</v>
      </c>
      <c r="O728" s="5">
        <f t="shared" si="22"/>
        <v>1975</v>
      </c>
      <c r="P728" s="5">
        <f t="shared" si="23"/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</row>
    <row r="729" spans="1:22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2" t="s">
        <v>993</v>
      </c>
      <c r="H729" s="2" t="s">
        <v>878</v>
      </c>
      <c r="I729" s="2" t="s">
        <v>880</v>
      </c>
      <c r="J729" s="5" t="s">
        <v>1118</v>
      </c>
      <c r="K729" s="5">
        <v>4003</v>
      </c>
      <c r="L729" s="5">
        <v>2255</v>
      </c>
      <c r="M729" s="5" t="s">
        <v>918</v>
      </c>
      <c r="N729" s="18">
        <f>_xlfn.IFNA(HLOOKUP(C729,'Year of Experience'!$A$4:$I$6,3,0),"No Data")</f>
        <v>3</v>
      </c>
      <c r="O729" s="5">
        <f t="shared" si="22"/>
        <v>2255</v>
      </c>
      <c r="P729" s="5">
        <f t="shared" si="23"/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</row>
    <row r="730" spans="1:22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2" t="s">
        <v>990</v>
      </c>
      <c r="H730" s="2" t="s">
        <v>868</v>
      </c>
      <c r="I730" s="2" t="s">
        <v>870</v>
      </c>
      <c r="J730" s="5" t="s">
        <v>1237</v>
      </c>
      <c r="K730" s="5">
        <v>4305</v>
      </c>
      <c r="L730" s="5">
        <v>1703</v>
      </c>
      <c r="M730" s="5" t="s">
        <v>920</v>
      </c>
      <c r="N730" s="18">
        <f>_xlfn.IFNA(HLOOKUP(C730,'Year of Experience'!$A$4:$I$6,3,0),"No Data")</f>
        <v>4</v>
      </c>
      <c r="O730" s="5">
        <f t="shared" si="22"/>
        <v>1703</v>
      </c>
      <c r="P730" s="5">
        <f t="shared" si="23"/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</row>
    <row r="731" spans="1:22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2" t="s">
        <v>994</v>
      </c>
      <c r="H731" s="2" t="s">
        <v>886</v>
      </c>
      <c r="I731" s="2" t="s">
        <v>887</v>
      </c>
      <c r="J731" s="5" t="s">
        <v>1195</v>
      </c>
      <c r="K731" s="5">
        <v>3034</v>
      </c>
      <c r="L731" s="5">
        <v>2312</v>
      </c>
      <c r="M731" s="5" t="s">
        <v>918</v>
      </c>
      <c r="N731" s="18">
        <f>_xlfn.IFNA(HLOOKUP(C731,'Year of Experience'!$A$4:$I$6,3,0),"No Data")</f>
        <v>5</v>
      </c>
      <c r="O731" s="5">
        <f t="shared" si="22"/>
        <v>6936</v>
      </c>
      <c r="P731" s="5">
        <f t="shared" si="23"/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</row>
    <row r="732" spans="1:22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2" t="s">
        <v>1561</v>
      </c>
      <c r="H732" s="2" t="s">
        <v>882</v>
      </c>
      <c r="I732" s="2" t="s">
        <v>884</v>
      </c>
      <c r="J732" s="5" t="s">
        <v>1071</v>
      </c>
      <c r="K732" s="5">
        <v>4928</v>
      </c>
      <c r="L732" s="5">
        <v>2101</v>
      </c>
      <c r="M732" s="5" t="s">
        <v>918</v>
      </c>
      <c r="N732" s="18">
        <f>_xlfn.IFNA(HLOOKUP(C732,'Year of Experience'!$A$4:$I$6,3,0),"No Data")</f>
        <v>3</v>
      </c>
      <c r="O732" s="5">
        <f t="shared" si="22"/>
        <v>4202</v>
      </c>
      <c r="P732" s="5">
        <f t="shared" si="23"/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</row>
    <row r="733" spans="1:22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2" t="s">
        <v>999</v>
      </c>
      <c r="H733" s="2" t="s">
        <v>903</v>
      </c>
      <c r="I733" s="2" t="s">
        <v>904</v>
      </c>
      <c r="J733" s="5" t="s">
        <v>980</v>
      </c>
      <c r="K733" s="5">
        <v>3859</v>
      </c>
      <c r="L733" s="5">
        <v>1465</v>
      </c>
      <c r="M733" s="5" t="s">
        <v>925</v>
      </c>
      <c r="N733" s="18">
        <f>_xlfn.IFNA(HLOOKUP(C733,'Year of Experience'!$A$4:$I$6,3,0),"No Data")</f>
        <v>6</v>
      </c>
      <c r="O733" s="5">
        <f t="shared" si="22"/>
        <v>1465</v>
      </c>
      <c r="P733" s="5">
        <f t="shared" si="23"/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</row>
    <row r="734" spans="1:22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2" t="s">
        <v>996</v>
      </c>
      <c r="H734" s="2" t="s">
        <v>892</v>
      </c>
      <c r="I734" s="2" t="s">
        <v>894</v>
      </c>
      <c r="J734" s="5" t="s">
        <v>1175</v>
      </c>
      <c r="K734" s="5">
        <v>3590</v>
      </c>
      <c r="L734" s="5">
        <v>1866</v>
      </c>
      <c r="M734" s="5" t="s">
        <v>925</v>
      </c>
      <c r="N734" s="18" t="str">
        <f>_xlfn.IFNA(HLOOKUP(C734,'Year of Experience'!$A$4:$I$6,3,0),"No Data")</f>
        <v>No Data</v>
      </c>
      <c r="O734" s="5">
        <f t="shared" si="22"/>
        <v>3732</v>
      </c>
      <c r="P734" s="5">
        <f t="shared" si="23"/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</row>
    <row r="735" spans="1:22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2" t="s">
        <v>998</v>
      </c>
      <c r="H735" s="2" t="s">
        <v>899</v>
      </c>
      <c r="I735" s="2" t="s">
        <v>901</v>
      </c>
      <c r="J735" s="5" t="s">
        <v>1209</v>
      </c>
      <c r="K735" s="5">
        <v>3388</v>
      </c>
      <c r="L735" s="5">
        <v>1454</v>
      </c>
      <c r="M735" s="5" t="s">
        <v>923</v>
      </c>
      <c r="N735" s="18">
        <f>_xlfn.IFNA(HLOOKUP(C735,'Year of Experience'!$A$4:$I$6,3,0),"No Data")</f>
        <v>3</v>
      </c>
      <c r="O735" s="5">
        <f t="shared" si="22"/>
        <v>4362</v>
      </c>
      <c r="P735" s="5">
        <f t="shared" si="23"/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</row>
    <row r="736" spans="1:22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2" t="s">
        <v>1001</v>
      </c>
      <c r="H736" s="2" t="s">
        <v>910</v>
      </c>
      <c r="I736" s="2" t="s">
        <v>912</v>
      </c>
      <c r="J736" s="5" t="s">
        <v>1082</v>
      </c>
      <c r="K736" s="5">
        <v>4910</v>
      </c>
      <c r="L736" s="5">
        <v>2108</v>
      </c>
      <c r="M736" s="5" t="s">
        <v>918</v>
      </c>
      <c r="N736" s="18">
        <f>_xlfn.IFNA(HLOOKUP(C736,'Year of Experience'!$A$4:$I$6,3,0),"No Data")</f>
        <v>4</v>
      </c>
      <c r="O736" s="5">
        <f t="shared" si="22"/>
        <v>6324</v>
      </c>
      <c r="P736" s="5">
        <f t="shared" si="23"/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</row>
    <row r="737" spans="1:22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2" t="s">
        <v>998</v>
      </c>
      <c r="H737" s="2" t="s">
        <v>899</v>
      </c>
      <c r="I737" s="2" t="s">
        <v>901</v>
      </c>
      <c r="J737" s="5" t="s">
        <v>1065</v>
      </c>
      <c r="K737" s="5">
        <v>4239</v>
      </c>
      <c r="L737" s="5">
        <v>2267</v>
      </c>
      <c r="M737" s="5" t="s">
        <v>918</v>
      </c>
      <c r="N737" s="18">
        <f>_xlfn.IFNA(HLOOKUP(C737,'Year of Experience'!$A$4:$I$6,3,0),"No Data")</f>
        <v>4</v>
      </c>
      <c r="O737" s="5">
        <f t="shared" si="22"/>
        <v>2267</v>
      </c>
      <c r="P737" s="5">
        <f t="shared" si="23"/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</row>
    <row r="738" spans="1:22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2" t="s">
        <v>995</v>
      </c>
      <c r="H738" s="2" t="s">
        <v>889</v>
      </c>
      <c r="I738" s="2" t="s">
        <v>890</v>
      </c>
      <c r="J738" s="5" t="s">
        <v>1122</v>
      </c>
      <c r="K738" s="5">
        <v>4788</v>
      </c>
      <c r="L738" s="5">
        <v>2063</v>
      </c>
      <c r="M738" s="5" t="s">
        <v>923</v>
      </c>
      <c r="N738" s="18">
        <f>_xlfn.IFNA(HLOOKUP(C738,'Year of Experience'!$A$4:$I$6,3,0),"No Data")</f>
        <v>6</v>
      </c>
      <c r="O738" s="5">
        <f t="shared" si="22"/>
        <v>2063</v>
      </c>
      <c r="P738" s="5">
        <f t="shared" si="23"/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</row>
    <row r="739" spans="1:22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2" t="s">
        <v>995</v>
      </c>
      <c r="H739" s="2" t="s">
        <v>889</v>
      </c>
      <c r="I739" s="2" t="s">
        <v>890</v>
      </c>
      <c r="J739" s="5" t="s">
        <v>1022</v>
      </c>
      <c r="K739" s="5">
        <v>3018</v>
      </c>
      <c r="L739" s="5">
        <v>1286</v>
      </c>
      <c r="M739" s="5" t="s">
        <v>918</v>
      </c>
      <c r="N739" s="18">
        <f>_xlfn.IFNA(HLOOKUP(C739,'Year of Experience'!$A$4:$I$6,3,0),"No Data")</f>
        <v>8</v>
      </c>
      <c r="O739" s="5">
        <f t="shared" si="22"/>
        <v>1286</v>
      </c>
      <c r="P739" s="5">
        <f t="shared" si="23"/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</row>
    <row r="740" spans="1:22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2" t="s">
        <v>1001</v>
      </c>
      <c r="H740" s="2" t="s">
        <v>910</v>
      </c>
      <c r="I740" s="2" t="s">
        <v>912</v>
      </c>
      <c r="J740" s="5" t="s">
        <v>1041</v>
      </c>
      <c r="K740" s="5">
        <v>2588</v>
      </c>
      <c r="L740" s="5">
        <v>2069</v>
      </c>
      <c r="M740" s="5" t="s">
        <v>918</v>
      </c>
      <c r="N740" s="18">
        <f>_xlfn.IFNA(HLOOKUP(C740,'Year of Experience'!$A$4:$I$6,3,0),"No Data")</f>
        <v>5</v>
      </c>
      <c r="O740" s="5">
        <f t="shared" si="22"/>
        <v>2069</v>
      </c>
      <c r="P740" s="5">
        <f t="shared" si="23"/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</row>
    <row r="741" spans="1:22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2" t="s">
        <v>996</v>
      </c>
      <c r="H741" s="2" t="s">
        <v>892</v>
      </c>
      <c r="I741" s="2" t="s">
        <v>894</v>
      </c>
      <c r="J741" s="5" t="s">
        <v>1222</v>
      </c>
      <c r="K741" s="5">
        <v>3508</v>
      </c>
      <c r="L741" s="5">
        <v>1212</v>
      </c>
      <c r="M741" s="5" t="s">
        <v>918</v>
      </c>
      <c r="N741" s="18">
        <f>_xlfn.IFNA(HLOOKUP(C741,'Year of Experience'!$A$4:$I$6,3,0),"No Data")</f>
        <v>3</v>
      </c>
      <c r="O741" s="5">
        <f t="shared" si="22"/>
        <v>3636</v>
      </c>
      <c r="P741" s="5">
        <f t="shared" si="23"/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</row>
    <row r="742" spans="1:22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2" t="s">
        <v>992</v>
      </c>
      <c r="H742" s="2" t="s">
        <v>864</v>
      </c>
      <c r="I742" s="2" t="s">
        <v>876</v>
      </c>
      <c r="J742" s="5" t="s">
        <v>1065</v>
      </c>
      <c r="K742" s="5">
        <v>4239</v>
      </c>
      <c r="L742" s="5">
        <v>2267</v>
      </c>
      <c r="M742" s="5" t="s">
        <v>918</v>
      </c>
      <c r="N742" s="18" t="str">
        <f>_xlfn.IFNA(HLOOKUP(C742,'Year of Experience'!$A$4:$I$6,3,0),"No Data")</f>
        <v>No Data</v>
      </c>
      <c r="O742" s="5">
        <f t="shared" si="22"/>
        <v>2267</v>
      </c>
      <c r="P742" s="5">
        <f t="shared" si="23"/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</row>
    <row r="743" spans="1:22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2" t="s">
        <v>991</v>
      </c>
      <c r="H743" s="2" t="s">
        <v>872</v>
      </c>
      <c r="I743" s="2" t="s">
        <v>874</v>
      </c>
      <c r="J743" s="5" t="s">
        <v>1200</v>
      </c>
      <c r="K743" s="5">
        <v>4484</v>
      </c>
      <c r="L743" s="5">
        <v>2146</v>
      </c>
      <c r="M743" s="5" t="s">
        <v>918</v>
      </c>
      <c r="N743" s="18">
        <f>_xlfn.IFNA(HLOOKUP(C743,'Year of Experience'!$A$4:$I$6,3,0),"No Data")</f>
        <v>4</v>
      </c>
      <c r="O743" s="5">
        <f t="shared" si="22"/>
        <v>2146</v>
      </c>
      <c r="P743" s="5">
        <f t="shared" si="23"/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</row>
    <row r="744" spans="1:22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2" t="s">
        <v>1000</v>
      </c>
      <c r="H744" s="2" t="s">
        <v>906</v>
      </c>
      <c r="I744" s="2" t="s">
        <v>908</v>
      </c>
      <c r="J744" s="5" t="s">
        <v>1010</v>
      </c>
      <c r="K744" s="5">
        <v>4606</v>
      </c>
      <c r="L744" s="5">
        <v>1568</v>
      </c>
      <c r="M744" s="5" t="s">
        <v>925</v>
      </c>
      <c r="N744" s="18">
        <f>_xlfn.IFNA(HLOOKUP(C744,'Year of Experience'!$A$4:$I$6,3,0),"No Data")</f>
        <v>4</v>
      </c>
      <c r="O744" s="5">
        <f t="shared" si="22"/>
        <v>4704</v>
      </c>
      <c r="P744" s="5">
        <f t="shared" si="23"/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</row>
    <row r="745" spans="1:22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2" t="s">
        <v>997</v>
      </c>
      <c r="H745" s="2" t="s">
        <v>896</v>
      </c>
      <c r="I745" s="2" t="s">
        <v>897</v>
      </c>
      <c r="J745" s="5" t="s">
        <v>1224</v>
      </c>
      <c r="K745" s="5">
        <v>4454</v>
      </c>
      <c r="L745" s="5">
        <v>1884</v>
      </c>
      <c r="M745" s="5" t="s">
        <v>918</v>
      </c>
      <c r="N745" s="18">
        <f>_xlfn.IFNA(HLOOKUP(C745,'Year of Experience'!$A$4:$I$6,3,0),"No Data")</f>
        <v>4</v>
      </c>
      <c r="O745" s="5">
        <f t="shared" si="22"/>
        <v>1884</v>
      </c>
      <c r="P745" s="5">
        <f t="shared" si="23"/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</row>
    <row r="746" spans="1:22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2" t="s">
        <v>1562</v>
      </c>
      <c r="H746" s="2" t="s">
        <v>864</v>
      </c>
      <c r="I746" s="2" t="s">
        <v>866</v>
      </c>
      <c r="J746" s="5" t="s">
        <v>1145</v>
      </c>
      <c r="K746" s="5">
        <v>3827</v>
      </c>
      <c r="L746" s="5">
        <v>2424</v>
      </c>
      <c r="M746" s="5" t="s">
        <v>918</v>
      </c>
      <c r="N746" s="18">
        <f>_xlfn.IFNA(HLOOKUP(C746,'Year of Experience'!$A$4:$I$6,3,0),"No Data")</f>
        <v>4</v>
      </c>
      <c r="O746" s="5">
        <f t="shared" si="22"/>
        <v>7272</v>
      </c>
      <c r="P746" s="5">
        <f t="shared" si="23"/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</row>
    <row r="747" spans="1:22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2" t="s">
        <v>990</v>
      </c>
      <c r="H747" s="2" t="s">
        <v>868</v>
      </c>
      <c r="I747" s="2" t="s">
        <v>870</v>
      </c>
      <c r="J747" s="5" t="s">
        <v>1141</v>
      </c>
      <c r="K747" s="5">
        <v>4861</v>
      </c>
      <c r="L747" s="5">
        <v>1633</v>
      </c>
      <c r="M747" s="5" t="s">
        <v>918</v>
      </c>
      <c r="N747" s="18" t="str">
        <f>_xlfn.IFNA(HLOOKUP(C747,'Year of Experience'!$A$4:$I$6,3,0),"No Data")</f>
        <v>No Data</v>
      </c>
      <c r="O747" s="5">
        <f t="shared" si="22"/>
        <v>4899</v>
      </c>
      <c r="P747" s="5">
        <f t="shared" si="23"/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</row>
    <row r="748" spans="1:22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2" t="s">
        <v>1561</v>
      </c>
      <c r="H748" s="2" t="s">
        <v>882</v>
      </c>
      <c r="I748" s="2" t="s">
        <v>884</v>
      </c>
      <c r="J748" s="5" t="s">
        <v>964</v>
      </c>
      <c r="K748" s="5">
        <v>3454</v>
      </c>
      <c r="L748" s="5">
        <v>1525</v>
      </c>
      <c r="M748" s="5" t="s">
        <v>918</v>
      </c>
      <c r="N748" s="18">
        <f>_xlfn.IFNA(HLOOKUP(C748,'Year of Experience'!$A$4:$I$6,3,0),"No Data")</f>
        <v>4</v>
      </c>
      <c r="O748" s="5">
        <f t="shared" si="22"/>
        <v>1525</v>
      </c>
      <c r="P748" s="5">
        <f t="shared" si="23"/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</row>
    <row r="749" spans="1:22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2" t="s">
        <v>999</v>
      </c>
      <c r="H749" s="2" t="s">
        <v>903</v>
      </c>
      <c r="I749" s="2" t="s">
        <v>904</v>
      </c>
      <c r="J749" s="5" t="s">
        <v>926</v>
      </c>
      <c r="K749" s="5">
        <v>3499</v>
      </c>
      <c r="L749" s="5">
        <v>2342</v>
      </c>
      <c r="M749" s="5" t="s">
        <v>918</v>
      </c>
      <c r="N749" s="18" t="str">
        <f>_xlfn.IFNA(HLOOKUP(C749,'Year of Experience'!$A$4:$I$6,3,0),"No Data")</f>
        <v>No Data</v>
      </c>
      <c r="O749" s="5">
        <f t="shared" si="22"/>
        <v>2342</v>
      </c>
      <c r="P749" s="5">
        <f t="shared" si="23"/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</row>
    <row r="750" spans="1:22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2" t="s">
        <v>999</v>
      </c>
      <c r="H750" s="2" t="s">
        <v>903</v>
      </c>
      <c r="I750" s="2" t="s">
        <v>904</v>
      </c>
      <c r="J750" s="5" t="s">
        <v>1107</v>
      </c>
      <c r="K750" s="5">
        <v>4234</v>
      </c>
      <c r="L750" s="5">
        <v>1212</v>
      </c>
      <c r="M750" s="5" t="s">
        <v>923</v>
      </c>
      <c r="N750" s="18">
        <f>_xlfn.IFNA(HLOOKUP(C750,'Year of Experience'!$A$4:$I$6,3,0),"No Data")</f>
        <v>5</v>
      </c>
      <c r="O750" s="5">
        <f t="shared" si="22"/>
        <v>3636</v>
      </c>
      <c r="P750" s="5">
        <f t="shared" si="23"/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</row>
    <row r="751" spans="1:22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2" t="s">
        <v>992</v>
      </c>
      <c r="H751" s="2" t="s">
        <v>864</v>
      </c>
      <c r="I751" s="2" t="s">
        <v>876</v>
      </c>
      <c r="J751" s="5" t="s">
        <v>1057</v>
      </c>
      <c r="K751" s="5">
        <v>3663</v>
      </c>
      <c r="L751" s="5">
        <v>1550</v>
      </c>
      <c r="M751" s="5" t="s">
        <v>923</v>
      </c>
      <c r="N751" s="18" t="str">
        <f>_xlfn.IFNA(HLOOKUP(C751,'Year of Experience'!$A$4:$I$6,3,0),"No Data")</f>
        <v>No Data</v>
      </c>
      <c r="O751" s="5">
        <f t="shared" si="22"/>
        <v>1550</v>
      </c>
      <c r="P751" s="5">
        <f t="shared" si="23"/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</row>
    <row r="752" spans="1:22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2" t="s">
        <v>994</v>
      </c>
      <c r="H752" s="2" t="s">
        <v>886</v>
      </c>
      <c r="I752" s="2" t="s">
        <v>887</v>
      </c>
      <c r="J752" s="5" t="s">
        <v>1016</v>
      </c>
      <c r="K752" s="5">
        <v>3457</v>
      </c>
      <c r="L752" s="5">
        <v>2070</v>
      </c>
      <c r="M752" s="5" t="s">
        <v>923</v>
      </c>
      <c r="N752" s="18" t="str">
        <f>_xlfn.IFNA(HLOOKUP(C752,'Year of Experience'!$A$4:$I$6,3,0),"No Data")</f>
        <v>No Data</v>
      </c>
      <c r="O752" s="5">
        <f t="shared" si="22"/>
        <v>2070</v>
      </c>
      <c r="P752" s="5">
        <f t="shared" si="23"/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</row>
    <row r="753" spans="1:22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2" t="s">
        <v>997</v>
      </c>
      <c r="H753" s="2" t="s">
        <v>896</v>
      </c>
      <c r="I753" s="2" t="s">
        <v>897</v>
      </c>
      <c r="J753" s="5" t="s">
        <v>1033</v>
      </c>
      <c r="K753" s="5">
        <v>3467</v>
      </c>
      <c r="L753" s="5">
        <v>1230</v>
      </c>
      <c r="M753" s="5" t="s">
        <v>925</v>
      </c>
      <c r="N753" s="18">
        <f>_xlfn.IFNA(HLOOKUP(C753,'Year of Experience'!$A$4:$I$6,3,0),"No Data")</f>
        <v>10</v>
      </c>
      <c r="O753" s="5">
        <f t="shared" si="22"/>
        <v>2460</v>
      </c>
      <c r="P753" s="5">
        <f t="shared" si="23"/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</row>
    <row r="754" spans="1:22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2" t="s">
        <v>991</v>
      </c>
      <c r="H754" s="2" t="s">
        <v>872</v>
      </c>
      <c r="I754" s="2" t="s">
        <v>874</v>
      </c>
      <c r="J754" s="5" t="s">
        <v>1024</v>
      </c>
      <c r="K754" s="5">
        <v>4392</v>
      </c>
      <c r="L754" s="5">
        <v>1542</v>
      </c>
      <c r="M754" s="5" t="s">
        <v>918</v>
      </c>
      <c r="N754" s="18">
        <f>_xlfn.IFNA(HLOOKUP(C754,'Year of Experience'!$A$4:$I$6,3,0),"No Data")</f>
        <v>8</v>
      </c>
      <c r="O754" s="5">
        <f t="shared" si="22"/>
        <v>1542</v>
      </c>
      <c r="P754" s="5">
        <f t="shared" si="23"/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</row>
    <row r="755" spans="1:22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2" t="s">
        <v>995</v>
      </c>
      <c r="H755" s="2" t="s">
        <v>889</v>
      </c>
      <c r="I755" s="2" t="s">
        <v>890</v>
      </c>
      <c r="J755" s="5" t="s">
        <v>1185</v>
      </c>
      <c r="K755" s="5">
        <v>3245</v>
      </c>
      <c r="L755" s="5">
        <v>1964</v>
      </c>
      <c r="M755" s="5" t="s">
        <v>918</v>
      </c>
      <c r="N755" s="18">
        <f>_xlfn.IFNA(HLOOKUP(C755,'Year of Experience'!$A$4:$I$6,3,0),"No Data")</f>
        <v>8</v>
      </c>
      <c r="O755" s="5">
        <f t="shared" si="22"/>
        <v>1964</v>
      </c>
      <c r="P755" s="5">
        <f t="shared" si="23"/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</row>
    <row r="756" spans="1:22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2" t="s">
        <v>993</v>
      </c>
      <c r="H756" s="2" t="s">
        <v>878</v>
      </c>
      <c r="I756" s="2" t="s">
        <v>880</v>
      </c>
      <c r="J756" s="5" t="s">
        <v>1048</v>
      </c>
      <c r="K756" s="5">
        <v>2775</v>
      </c>
      <c r="L756" s="5">
        <v>1847</v>
      </c>
      <c r="M756" s="5" t="s">
        <v>918</v>
      </c>
      <c r="N756" s="18">
        <f>_xlfn.IFNA(HLOOKUP(C756,'Year of Experience'!$A$4:$I$6,3,0),"No Data")</f>
        <v>8</v>
      </c>
      <c r="O756" s="5">
        <f t="shared" si="22"/>
        <v>3694</v>
      </c>
      <c r="P756" s="5">
        <f t="shared" si="23"/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</row>
    <row r="757" spans="1:22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2" t="s">
        <v>1000</v>
      </c>
      <c r="H757" s="2" t="s">
        <v>906</v>
      </c>
      <c r="I757" s="2" t="s">
        <v>908</v>
      </c>
      <c r="J757" s="5" t="s">
        <v>1187</v>
      </c>
      <c r="K757" s="5">
        <v>4206</v>
      </c>
      <c r="L757" s="5">
        <v>1201</v>
      </c>
      <c r="M757" s="5" t="s">
        <v>918</v>
      </c>
      <c r="N757" s="18">
        <f>_xlfn.IFNA(HLOOKUP(C757,'Year of Experience'!$A$4:$I$6,3,0),"No Data")</f>
        <v>10</v>
      </c>
      <c r="O757" s="5">
        <f t="shared" si="22"/>
        <v>3603</v>
      </c>
      <c r="P757" s="5">
        <f t="shared" si="23"/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</row>
    <row r="758" spans="1:22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2" t="s">
        <v>994</v>
      </c>
      <c r="H758" s="2" t="s">
        <v>886</v>
      </c>
      <c r="I758" s="2" t="s">
        <v>887</v>
      </c>
      <c r="J758" s="5" t="s">
        <v>1202</v>
      </c>
      <c r="K758" s="5">
        <v>2775</v>
      </c>
      <c r="L758" s="5">
        <v>1946</v>
      </c>
      <c r="M758" s="5" t="s">
        <v>923</v>
      </c>
      <c r="N758" s="18">
        <f>_xlfn.IFNA(HLOOKUP(C758,'Year of Experience'!$A$4:$I$6,3,0),"No Data")</f>
        <v>5</v>
      </c>
      <c r="O758" s="5">
        <f t="shared" si="22"/>
        <v>1946</v>
      </c>
      <c r="P758" s="5">
        <f t="shared" si="23"/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</row>
    <row r="759" spans="1:22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2" t="s">
        <v>1561</v>
      </c>
      <c r="H759" s="2" t="s">
        <v>882</v>
      </c>
      <c r="I759" s="2" t="s">
        <v>884</v>
      </c>
      <c r="J759" s="5" t="s">
        <v>1106</v>
      </c>
      <c r="K759" s="5">
        <v>4711</v>
      </c>
      <c r="L759" s="5">
        <v>2288</v>
      </c>
      <c r="M759" s="5" t="s">
        <v>923</v>
      </c>
      <c r="N759" s="18">
        <f>_xlfn.IFNA(HLOOKUP(C759,'Year of Experience'!$A$4:$I$6,3,0),"No Data")</f>
        <v>6</v>
      </c>
      <c r="O759" s="5">
        <f t="shared" si="22"/>
        <v>4576</v>
      </c>
      <c r="P759" s="5">
        <f t="shared" si="23"/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</row>
    <row r="760" spans="1:22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2" t="s">
        <v>1000</v>
      </c>
      <c r="H760" s="2" t="s">
        <v>906</v>
      </c>
      <c r="I760" s="2" t="s">
        <v>908</v>
      </c>
      <c r="J760" s="5" t="s">
        <v>1237</v>
      </c>
      <c r="K760" s="5">
        <v>4305</v>
      </c>
      <c r="L760" s="5">
        <v>1703</v>
      </c>
      <c r="M760" s="5" t="s">
        <v>920</v>
      </c>
      <c r="N760" s="18">
        <f>_xlfn.IFNA(HLOOKUP(C760,'Year of Experience'!$A$4:$I$6,3,0),"No Data")</f>
        <v>4</v>
      </c>
      <c r="O760" s="5">
        <f t="shared" si="22"/>
        <v>1703</v>
      </c>
      <c r="P760" s="5">
        <f t="shared" si="23"/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</row>
    <row r="761" spans="1:22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2" t="s">
        <v>992</v>
      </c>
      <c r="H761" s="2" t="s">
        <v>864</v>
      </c>
      <c r="I761" s="2" t="s">
        <v>876</v>
      </c>
      <c r="J761" s="5" t="s">
        <v>1074</v>
      </c>
      <c r="K761" s="5">
        <v>2923</v>
      </c>
      <c r="L761" s="5">
        <v>2480</v>
      </c>
      <c r="M761" s="5" t="s">
        <v>923</v>
      </c>
      <c r="N761" s="18">
        <f>_xlfn.IFNA(HLOOKUP(C761,'Year of Experience'!$A$4:$I$6,3,0),"No Data")</f>
        <v>8</v>
      </c>
      <c r="O761" s="5">
        <f t="shared" si="22"/>
        <v>7440</v>
      </c>
      <c r="P761" s="5">
        <f t="shared" si="23"/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</row>
    <row r="762" spans="1:22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2" t="s">
        <v>990</v>
      </c>
      <c r="H762" s="2" t="s">
        <v>868</v>
      </c>
      <c r="I762" s="2" t="s">
        <v>870</v>
      </c>
      <c r="J762" s="5" t="s">
        <v>1167</v>
      </c>
      <c r="K762" s="5">
        <v>3912</v>
      </c>
      <c r="L762" s="5">
        <v>1569</v>
      </c>
      <c r="M762" s="5" t="s">
        <v>918</v>
      </c>
      <c r="N762" s="18">
        <f>_xlfn.IFNA(HLOOKUP(C762,'Year of Experience'!$A$4:$I$6,3,0),"No Data")</f>
        <v>3</v>
      </c>
      <c r="O762" s="5">
        <f t="shared" si="22"/>
        <v>1569</v>
      </c>
      <c r="P762" s="5">
        <f t="shared" si="23"/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</row>
    <row r="763" spans="1:22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2" t="s">
        <v>1000</v>
      </c>
      <c r="H763" s="2" t="s">
        <v>906</v>
      </c>
      <c r="I763" s="2" t="s">
        <v>908</v>
      </c>
      <c r="J763" s="5" t="s">
        <v>1181</v>
      </c>
      <c r="K763" s="5">
        <v>2616</v>
      </c>
      <c r="L763" s="5">
        <v>1965</v>
      </c>
      <c r="M763" s="5" t="s">
        <v>925</v>
      </c>
      <c r="N763" s="18" t="str">
        <f>_xlfn.IFNA(HLOOKUP(C763,'Year of Experience'!$A$4:$I$6,3,0),"No Data")</f>
        <v>No Data</v>
      </c>
      <c r="O763" s="5">
        <f t="shared" si="22"/>
        <v>1965</v>
      </c>
      <c r="P763" s="5">
        <f t="shared" si="23"/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</row>
    <row r="764" spans="1:22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2" t="s">
        <v>998</v>
      </c>
      <c r="H764" s="2" t="s">
        <v>899</v>
      </c>
      <c r="I764" s="2" t="s">
        <v>901</v>
      </c>
      <c r="J764" s="5" t="s">
        <v>1009</v>
      </c>
      <c r="K764" s="5">
        <v>2718</v>
      </c>
      <c r="L764" s="5">
        <v>2254</v>
      </c>
      <c r="M764" s="5" t="s">
        <v>923</v>
      </c>
      <c r="N764" s="18">
        <f>_xlfn.IFNA(HLOOKUP(C764,'Year of Experience'!$A$4:$I$6,3,0),"No Data")</f>
        <v>3</v>
      </c>
      <c r="O764" s="5">
        <f t="shared" si="22"/>
        <v>2254</v>
      </c>
      <c r="P764" s="5">
        <f t="shared" si="23"/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</row>
    <row r="765" spans="1:22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2" t="s">
        <v>992</v>
      </c>
      <c r="H765" s="2" t="s">
        <v>864</v>
      </c>
      <c r="I765" s="2" t="s">
        <v>876</v>
      </c>
      <c r="J765" s="5" t="s">
        <v>1003</v>
      </c>
      <c r="K765" s="5">
        <v>3507</v>
      </c>
      <c r="L765" s="5">
        <v>1643</v>
      </c>
      <c r="M765" s="5" t="s">
        <v>923</v>
      </c>
      <c r="N765" s="18">
        <f>_xlfn.IFNA(HLOOKUP(C765,'Year of Experience'!$A$4:$I$6,3,0),"No Data")</f>
        <v>4</v>
      </c>
      <c r="O765" s="5">
        <f t="shared" si="22"/>
        <v>1643</v>
      </c>
      <c r="P765" s="5">
        <f t="shared" si="23"/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</row>
    <row r="766" spans="1:22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2" t="s">
        <v>995</v>
      </c>
      <c r="H766" s="2" t="s">
        <v>889</v>
      </c>
      <c r="I766" s="2" t="s">
        <v>890</v>
      </c>
      <c r="J766" s="5" t="s">
        <v>1177</v>
      </c>
      <c r="K766" s="5">
        <v>3553</v>
      </c>
      <c r="L766" s="5">
        <v>2174</v>
      </c>
      <c r="M766" s="5" t="s">
        <v>920</v>
      </c>
      <c r="N766" s="18" t="str">
        <f>_xlfn.IFNA(HLOOKUP(C766,'Year of Experience'!$A$4:$I$6,3,0),"No Data")</f>
        <v>No Data</v>
      </c>
      <c r="O766" s="5">
        <f t="shared" si="22"/>
        <v>2174</v>
      </c>
      <c r="P766" s="5">
        <f t="shared" si="23"/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</row>
    <row r="767" spans="1:22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2" t="s">
        <v>995</v>
      </c>
      <c r="H767" s="2" t="s">
        <v>889</v>
      </c>
      <c r="I767" s="2" t="s">
        <v>890</v>
      </c>
      <c r="J767" s="5" t="s">
        <v>1142</v>
      </c>
      <c r="K767" s="5">
        <v>3094</v>
      </c>
      <c r="L767" s="5">
        <v>2233</v>
      </c>
      <c r="M767" s="5" t="s">
        <v>918</v>
      </c>
      <c r="N767" s="18">
        <f>_xlfn.IFNA(HLOOKUP(C767,'Year of Experience'!$A$4:$I$6,3,0),"No Data")</f>
        <v>4</v>
      </c>
      <c r="O767" s="5">
        <f t="shared" si="22"/>
        <v>6699</v>
      </c>
      <c r="P767" s="5">
        <f t="shared" si="23"/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</row>
    <row r="768" spans="1:22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2" t="s">
        <v>991</v>
      </c>
      <c r="H768" s="2" t="s">
        <v>872</v>
      </c>
      <c r="I768" s="2" t="s">
        <v>874</v>
      </c>
      <c r="J768" s="5" t="s">
        <v>1041</v>
      </c>
      <c r="K768" s="5">
        <v>2588</v>
      </c>
      <c r="L768" s="5">
        <v>2069</v>
      </c>
      <c r="M768" s="5" t="s">
        <v>918</v>
      </c>
      <c r="N768" s="18">
        <f>_xlfn.IFNA(HLOOKUP(C768,'Year of Experience'!$A$4:$I$6,3,0),"No Data")</f>
        <v>10</v>
      </c>
      <c r="O768" s="5">
        <f t="shared" si="22"/>
        <v>2069</v>
      </c>
      <c r="P768" s="5">
        <f t="shared" si="23"/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</row>
    <row r="769" spans="1:22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2" t="s">
        <v>1000</v>
      </c>
      <c r="H769" s="2" t="s">
        <v>906</v>
      </c>
      <c r="I769" s="2" t="s">
        <v>908</v>
      </c>
      <c r="J769" s="5" t="s">
        <v>1105</v>
      </c>
      <c r="K769" s="5">
        <v>3742</v>
      </c>
      <c r="L769" s="5">
        <v>2309</v>
      </c>
      <c r="M769" s="5" t="s">
        <v>918</v>
      </c>
      <c r="N769" s="18" t="str">
        <f>_xlfn.IFNA(HLOOKUP(C769,'Year of Experience'!$A$4:$I$6,3,0),"No Data")</f>
        <v>No Data</v>
      </c>
      <c r="O769" s="5">
        <f t="shared" si="22"/>
        <v>2309</v>
      </c>
      <c r="P769" s="5">
        <f t="shared" si="23"/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</row>
    <row r="770" spans="1:22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2" t="s">
        <v>996</v>
      </c>
      <c r="H770" s="2" t="s">
        <v>892</v>
      </c>
      <c r="I770" s="2" t="s">
        <v>894</v>
      </c>
      <c r="J770" s="5" t="s">
        <v>1112</v>
      </c>
      <c r="K770" s="5">
        <v>3759</v>
      </c>
      <c r="L770" s="5">
        <v>2258</v>
      </c>
      <c r="M770" s="5" t="s">
        <v>920</v>
      </c>
      <c r="N770" s="18">
        <f>_xlfn.IFNA(HLOOKUP(C770,'Year of Experience'!$A$4:$I$6,3,0),"No Data")</f>
        <v>10</v>
      </c>
      <c r="O770" s="5">
        <f t="shared" si="22"/>
        <v>4516</v>
      </c>
      <c r="P770" s="5">
        <f t="shared" si="23"/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</row>
    <row r="771" spans="1:22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2" t="s">
        <v>990</v>
      </c>
      <c r="H771" s="2" t="s">
        <v>868</v>
      </c>
      <c r="I771" s="2" t="s">
        <v>870</v>
      </c>
      <c r="J771" s="5" t="s">
        <v>1052</v>
      </c>
      <c r="K771" s="5">
        <v>4466</v>
      </c>
      <c r="L771" s="5">
        <v>1984</v>
      </c>
      <c r="M771" s="5" t="s">
        <v>920</v>
      </c>
      <c r="N771" s="18">
        <f>_xlfn.IFNA(HLOOKUP(C771,'Year of Experience'!$A$4:$I$6,3,0),"No Data")</f>
        <v>4</v>
      </c>
      <c r="O771" s="5">
        <f t="shared" ref="O771:O834" si="24">L771*F771</f>
        <v>1984</v>
      </c>
      <c r="P771" s="5">
        <f t="shared" ref="P771:P834" si="25">K771*F771</f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</row>
    <row r="772" spans="1:22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2" t="s">
        <v>1000</v>
      </c>
      <c r="H772" s="2" t="s">
        <v>906</v>
      </c>
      <c r="I772" s="2" t="s">
        <v>908</v>
      </c>
      <c r="J772" s="5" t="s">
        <v>1143</v>
      </c>
      <c r="K772" s="5">
        <v>3100</v>
      </c>
      <c r="L772" s="5">
        <v>2261</v>
      </c>
      <c r="M772" s="5" t="s">
        <v>918</v>
      </c>
      <c r="N772" s="18">
        <f>_xlfn.IFNA(HLOOKUP(C772,'Year of Experience'!$A$4:$I$6,3,0),"No Data")</f>
        <v>8</v>
      </c>
      <c r="O772" s="5">
        <f t="shared" si="24"/>
        <v>2261</v>
      </c>
      <c r="P772" s="5">
        <f t="shared" si="25"/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</row>
    <row r="773" spans="1:22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2" t="s">
        <v>993</v>
      </c>
      <c r="H773" s="2" t="s">
        <v>878</v>
      </c>
      <c r="I773" s="2" t="s">
        <v>880</v>
      </c>
      <c r="J773" s="5" t="s">
        <v>961</v>
      </c>
      <c r="K773" s="5">
        <v>3282</v>
      </c>
      <c r="L773" s="5">
        <v>1654</v>
      </c>
      <c r="M773" s="5" t="s">
        <v>925</v>
      </c>
      <c r="N773" s="18">
        <f>_xlfn.IFNA(HLOOKUP(C773,'Year of Experience'!$A$4:$I$6,3,0),"No Data")</f>
        <v>6</v>
      </c>
      <c r="O773" s="5">
        <f t="shared" si="24"/>
        <v>1654</v>
      </c>
      <c r="P773" s="5">
        <f t="shared" si="25"/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</row>
    <row r="774" spans="1:22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2" t="s">
        <v>991</v>
      </c>
      <c r="H774" s="2" t="s">
        <v>872</v>
      </c>
      <c r="I774" s="2" t="s">
        <v>874</v>
      </c>
      <c r="J774" s="5" t="s">
        <v>1101</v>
      </c>
      <c r="K774" s="5">
        <v>4230</v>
      </c>
      <c r="L774" s="5">
        <v>1812</v>
      </c>
      <c r="M774" s="5" t="s">
        <v>925</v>
      </c>
      <c r="N774" s="18">
        <f>_xlfn.IFNA(HLOOKUP(C774,'Year of Experience'!$A$4:$I$6,3,0),"No Data")</f>
        <v>3</v>
      </c>
      <c r="O774" s="5">
        <f t="shared" si="24"/>
        <v>1812</v>
      </c>
      <c r="P774" s="5">
        <f t="shared" si="25"/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</row>
    <row r="775" spans="1:22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2" t="s">
        <v>997</v>
      </c>
      <c r="H775" s="2" t="s">
        <v>896</v>
      </c>
      <c r="I775" s="2" t="s">
        <v>897</v>
      </c>
      <c r="J775" s="5" t="s">
        <v>1032</v>
      </c>
      <c r="K775" s="5">
        <v>2586</v>
      </c>
      <c r="L775" s="5">
        <v>2432</v>
      </c>
      <c r="M775" s="5" t="s">
        <v>920</v>
      </c>
      <c r="N775" s="18">
        <f>_xlfn.IFNA(HLOOKUP(C775,'Year of Experience'!$A$4:$I$6,3,0),"No Data")</f>
        <v>4</v>
      </c>
      <c r="O775" s="5">
        <f t="shared" si="24"/>
        <v>4864</v>
      </c>
      <c r="P775" s="5">
        <f t="shared" si="25"/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</row>
    <row r="776" spans="1:22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2" t="s">
        <v>990</v>
      </c>
      <c r="H776" s="2" t="s">
        <v>868</v>
      </c>
      <c r="I776" s="2" t="s">
        <v>870</v>
      </c>
      <c r="J776" s="5" t="s">
        <v>1026</v>
      </c>
      <c r="K776" s="5">
        <v>2887</v>
      </c>
      <c r="L776" s="5">
        <v>1491</v>
      </c>
      <c r="M776" s="5" t="s">
        <v>918</v>
      </c>
      <c r="N776" s="18">
        <f>_xlfn.IFNA(HLOOKUP(C776,'Year of Experience'!$A$4:$I$6,3,0),"No Data")</f>
        <v>6</v>
      </c>
      <c r="O776" s="5">
        <f t="shared" si="24"/>
        <v>2982</v>
      </c>
      <c r="P776" s="5">
        <f t="shared" si="25"/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</row>
    <row r="777" spans="1:22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2" t="s">
        <v>997</v>
      </c>
      <c r="H777" s="2" t="s">
        <v>896</v>
      </c>
      <c r="I777" s="2" t="s">
        <v>897</v>
      </c>
      <c r="J777" s="5" t="s">
        <v>1084</v>
      </c>
      <c r="K777" s="5">
        <v>4547</v>
      </c>
      <c r="L777" s="5">
        <v>2258</v>
      </c>
      <c r="M777" s="5" t="s">
        <v>925</v>
      </c>
      <c r="N777" s="18" t="str">
        <f>_xlfn.IFNA(HLOOKUP(C777,'Year of Experience'!$A$4:$I$6,3,0),"No Data")</f>
        <v>No Data</v>
      </c>
      <c r="O777" s="5">
        <f t="shared" si="24"/>
        <v>2258</v>
      </c>
      <c r="P777" s="5">
        <f t="shared" si="25"/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</row>
    <row r="778" spans="1:22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2" t="s">
        <v>996</v>
      </c>
      <c r="H778" s="2" t="s">
        <v>892</v>
      </c>
      <c r="I778" s="2" t="s">
        <v>894</v>
      </c>
      <c r="J778" s="5" t="s">
        <v>1057</v>
      </c>
      <c r="K778" s="5">
        <v>3663</v>
      </c>
      <c r="L778" s="5">
        <v>1550</v>
      </c>
      <c r="M778" s="5" t="s">
        <v>923</v>
      </c>
      <c r="N778" s="18">
        <f>_xlfn.IFNA(HLOOKUP(C778,'Year of Experience'!$A$4:$I$6,3,0),"No Data")</f>
        <v>5</v>
      </c>
      <c r="O778" s="5">
        <f t="shared" si="24"/>
        <v>4650</v>
      </c>
      <c r="P778" s="5">
        <f t="shared" si="25"/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</row>
    <row r="779" spans="1:22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2" t="s">
        <v>1002</v>
      </c>
      <c r="H779" s="2" t="s">
        <v>914</v>
      </c>
      <c r="I779" s="2" t="s">
        <v>915</v>
      </c>
      <c r="J779" s="5" t="s">
        <v>1083</v>
      </c>
      <c r="K779" s="5">
        <v>2576</v>
      </c>
      <c r="L779" s="5">
        <v>1826</v>
      </c>
      <c r="M779" s="5" t="s">
        <v>918</v>
      </c>
      <c r="N779" s="18">
        <f>_xlfn.IFNA(HLOOKUP(C779,'Year of Experience'!$A$4:$I$6,3,0),"No Data")</f>
        <v>10</v>
      </c>
      <c r="O779" s="5">
        <f t="shared" si="24"/>
        <v>1826</v>
      </c>
      <c r="P779" s="5">
        <f t="shared" si="25"/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</row>
    <row r="780" spans="1:22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2" t="s">
        <v>999</v>
      </c>
      <c r="H780" s="2" t="s">
        <v>903</v>
      </c>
      <c r="I780" s="2" t="s">
        <v>904</v>
      </c>
      <c r="J780" s="5" t="s">
        <v>1167</v>
      </c>
      <c r="K780" s="5">
        <v>3912</v>
      </c>
      <c r="L780" s="5">
        <v>1569</v>
      </c>
      <c r="M780" s="5" t="s">
        <v>918</v>
      </c>
      <c r="N780" s="18">
        <f>_xlfn.IFNA(HLOOKUP(C780,'Year of Experience'!$A$4:$I$6,3,0),"No Data")</f>
        <v>4</v>
      </c>
      <c r="O780" s="5">
        <f t="shared" si="24"/>
        <v>1569</v>
      </c>
      <c r="P780" s="5">
        <f t="shared" si="25"/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</row>
    <row r="781" spans="1:22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2" t="s">
        <v>1002</v>
      </c>
      <c r="H781" s="2" t="s">
        <v>914</v>
      </c>
      <c r="I781" s="2" t="s">
        <v>915</v>
      </c>
      <c r="J781" s="5" t="s">
        <v>941</v>
      </c>
      <c r="K781" s="5">
        <v>3445</v>
      </c>
      <c r="L781" s="5">
        <v>1909</v>
      </c>
      <c r="M781" s="5" t="s">
        <v>921</v>
      </c>
      <c r="N781" s="18">
        <f>_xlfn.IFNA(HLOOKUP(C781,'Year of Experience'!$A$4:$I$6,3,0),"No Data")</f>
        <v>10</v>
      </c>
      <c r="O781" s="5">
        <f t="shared" si="24"/>
        <v>1909</v>
      </c>
      <c r="P781" s="5">
        <f t="shared" si="25"/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</row>
    <row r="782" spans="1:22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2" t="s">
        <v>1002</v>
      </c>
      <c r="H782" s="2" t="s">
        <v>914</v>
      </c>
      <c r="I782" s="2" t="s">
        <v>915</v>
      </c>
      <c r="J782" s="5" t="s">
        <v>1101</v>
      </c>
      <c r="K782" s="5">
        <v>4230</v>
      </c>
      <c r="L782" s="5">
        <v>1812</v>
      </c>
      <c r="M782" s="5" t="s">
        <v>925</v>
      </c>
      <c r="N782" s="18">
        <f>_xlfn.IFNA(HLOOKUP(C782,'Year of Experience'!$A$4:$I$6,3,0),"No Data")</f>
        <v>8</v>
      </c>
      <c r="O782" s="5">
        <f t="shared" si="24"/>
        <v>1812</v>
      </c>
      <c r="P782" s="5">
        <f t="shared" si="25"/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</row>
    <row r="783" spans="1:22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2" t="s">
        <v>992</v>
      </c>
      <c r="H783" s="2" t="s">
        <v>864</v>
      </c>
      <c r="I783" s="2" t="s">
        <v>876</v>
      </c>
      <c r="J783" s="5" t="s">
        <v>1135</v>
      </c>
      <c r="K783" s="5">
        <v>3290</v>
      </c>
      <c r="L783" s="5">
        <v>1720</v>
      </c>
      <c r="M783" s="5" t="s">
        <v>918</v>
      </c>
      <c r="N783" s="18">
        <f>_xlfn.IFNA(HLOOKUP(C783,'Year of Experience'!$A$4:$I$6,3,0),"No Data")</f>
        <v>6</v>
      </c>
      <c r="O783" s="5">
        <f t="shared" si="24"/>
        <v>3440</v>
      </c>
      <c r="P783" s="5">
        <f t="shared" si="25"/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</row>
    <row r="784" spans="1:22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2" t="s">
        <v>1562</v>
      </c>
      <c r="H784" s="2" t="s">
        <v>864</v>
      </c>
      <c r="I784" s="2" t="s">
        <v>866</v>
      </c>
      <c r="J784" s="5" t="s">
        <v>1199</v>
      </c>
      <c r="K784" s="5">
        <v>3448</v>
      </c>
      <c r="L784" s="5">
        <v>1219</v>
      </c>
      <c r="M784" s="5" t="s">
        <v>918</v>
      </c>
      <c r="N784" s="18">
        <f>_xlfn.IFNA(HLOOKUP(C784,'Year of Experience'!$A$4:$I$6,3,0),"No Data")</f>
        <v>4</v>
      </c>
      <c r="O784" s="5">
        <f t="shared" si="24"/>
        <v>2438</v>
      </c>
      <c r="P784" s="5">
        <f t="shared" si="25"/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</row>
    <row r="785" spans="1:22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2" t="s">
        <v>1562</v>
      </c>
      <c r="H785" s="2" t="s">
        <v>864</v>
      </c>
      <c r="I785" s="2" t="s">
        <v>866</v>
      </c>
      <c r="J785" s="5" t="s">
        <v>1125</v>
      </c>
      <c r="K785" s="5">
        <v>3421</v>
      </c>
      <c r="L785" s="5">
        <v>1370</v>
      </c>
      <c r="M785" s="5" t="s">
        <v>923</v>
      </c>
      <c r="N785" s="18" t="str">
        <f>_xlfn.IFNA(HLOOKUP(C785,'Year of Experience'!$A$4:$I$6,3,0),"No Data")</f>
        <v>No Data</v>
      </c>
      <c r="O785" s="5">
        <f t="shared" si="24"/>
        <v>1370</v>
      </c>
      <c r="P785" s="5">
        <f t="shared" si="25"/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</row>
    <row r="786" spans="1:22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2" t="s">
        <v>996</v>
      </c>
      <c r="H786" s="2" t="s">
        <v>892</v>
      </c>
      <c r="I786" s="2" t="s">
        <v>894</v>
      </c>
      <c r="J786" s="5" t="s">
        <v>945</v>
      </c>
      <c r="K786" s="5">
        <v>3495</v>
      </c>
      <c r="L786" s="5">
        <v>2172</v>
      </c>
      <c r="M786" s="5" t="s">
        <v>918</v>
      </c>
      <c r="N786" s="18">
        <f>_xlfn.IFNA(HLOOKUP(C786,'Year of Experience'!$A$4:$I$6,3,0),"No Data")</f>
        <v>10</v>
      </c>
      <c r="O786" s="5">
        <f t="shared" si="24"/>
        <v>2172</v>
      </c>
      <c r="P786" s="5">
        <f t="shared" si="25"/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</row>
    <row r="787" spans="1:22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2" t="s">
        <v>990</v>
      </c>
      <c r="H787" s="2" t="s">
        <v>868</v>
      </c>
      <c r="I787" s="2" t="s">
        <v>870</v>
      </c>
      <c r="J787" s="5" t="s">
        <v>1070</v>
      </c>
      <c r="K787" s="5">
        <v>3340</v>
      </c>
      <c r="L787" s="5">
        <v>1355</v>
      </c>
      <c r="M787" s="5" t="s">
        <v>918</v>
      </c>
      <c r="N787" s="18">
        <f>_xlfn.IFNA(HLOOKUP(C787,'Year of Experience'!$A$4:$I$6,3,0),"No Data")</f>
        <v>3</v>
      </c>
      <c r="O787" s="5">
        <f t="shared" si="24"/>
        <v>1355</v>
      </c>
      <c r="P787" s="5">
        <f t="shared" si="25"/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</row>
    <row r="788" spans="1:22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2" t="s">
        <v>992</v>
      </c>
      <c r="H788" s="2" t="s">
        <v>864</v>
      </c>
      <c r="I788" s="2" t="s">
        <v>876</v>
      </c>
      <c r="J788" s="5" t="s">
        <v>1187</v>
      </c>
      <c r="K788" s="5">
        <v>4206</v>
      </c>
      <c r="L788" s="5">
        <v>1201</v>
      </c>
      <c r="M788" s="5" t="s">
        <v>918</v>
      </c>
      <c r="N788" s="18">
        <f>_xlfn.IFNA(HLOOKUP(C788,'Year of Experience'!$A$4:$I$6,3,0),"No Data")</f>
        <v>5</v>
      </c>
      <c r="O788" s="5">
        <f t="shared" si="24"/>
        <v>1201</v>
      </c>
      <c r="P788" s="5">
        <f t="shared" si="25"/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</row>
    <row r="789" spans="1:22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2" t="s">
        <v>1000</v>
      </c>
      <c r="H789" s="2" t="s">
        <v>906</v>
      </c>
      <c r="I789" s="2" t="s">
        <v>908</v>
      </c>
      <c r="J789" s="5" t="s">
        <v>1030</v>
      </c>
      <c r="K789" s="5">
        <v>2647</v>
      </c>
      <c r="L789" s="5">
        <v>1539</v>
      </c>
      <c r="M789" s="5" t="s">
        <v>918</v>
      </c>
      <c r="N789" s="18">
        <f>_xlfn.IFNA(HLOOKUP(C789,'Year of Experience'!$A$4:$I$6,3,0),"No Data")</f>
        <v>6</v>
      </c>
      <c r="O789" s="5">
        <f t="shared" si="24"/>
        <v>3078</v>
      </c>
      <c r="P789" s="5">
        <f t="shared" si="25"/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</row>
    <row r="790" spans="1:22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2" t="s">
        <v>991</v>
      </c>
      <c r="H790" s="2" t="s">
        <v>872</v>
      </c>
      <c r="I790" s="2" t="s">
        <v>874</v>
      </c>
      <c r="J790" s="5" t="s">
        <v>1089</v>
      </c>
      <c r="K790" s="5">
        <v>2671</v>
      </c>
      <c r="L790" s="5">
        <v>1591</v>
      </c>
      <c r="M790" s="5" t="s">
        <v>918</v>
      </c>
      <c r="N790" s="18">
        <f>_xlfn.IFNA(HLOOKUP(C790,'Year of Experience'!$A$4:$I$6,3,0),"No Data")</f>
        <v>3</v>
      </c>
      <c r="O790" s="5">
        <f t="shared" si="24"/>
        <v>4773</v>
      </c>
      <c r="P790" s="5">
        <f t="shared" si="25"/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</row>
    <row r="791" spans="1:22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2" t="s">
        <v>991</v>
      </c>
      <c r="H791" s="2" t="s">
        <v>872</v>
      </c>
      <c r="I791" s="2" t="s">
        <v>874</v>
      </c>
      <c r="J791" s="5" t="s">
        <v>959</v>
      </c>
      <c r="K791" s="5">
        <v>4305</v>
      </c>
      <c r="L791" s="5">
        <v>2027</v>
      </c>
      <c r="M791" s="5" t="s">
        <v>923</v>
      </c>
      <c r="N791" s="18">
        <f>_xlfn.IFNA(HLOOKUP(C791,'Year of Experience'!$A$4:$I$6,3,0),"No Data")</f>
        <v>10</v>
      </c>
      <c r="O791" s="5">
        <f t="shared" si="24"/>
        <v>4054</v>
      </c>
      <c r="P791" s="5">
        <f t="shared" si="25"/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</row>
    <row r="792" spans="1:22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2" t="s">
        <v>1001</v>
      </c>
      <c r="H792" s="2" t="s">
        <v>910</v>
      </c>
      <c r="I792" s="2" t="s">
        <v>912</v>
      </c>
      <c r="J792" s="5" t="s">
        <v>1065</v>
      </c>
      <c r="K792" s="5">
        <v>4239</v>
      </c>
      <c r="L792" s="5">
        <v>2267</v>
      </c>
      <c r="M792" s="5" t="s">
        <v>918</v>
      </c>
      <c r="N792" s="18" t="str">
        <f>_xlfn.IFNA(HLOOKUP(C792,'Year of Experience'!$A$4:$I$6,3,0),"No Data")</f>
        <v>No Data</v>
      </c>
      <c r="O792" s="5">
        <f t="shared" si="24"/>
        <v>2267</v>
      </c>
      <c r="P792" s="5">
        <f t="shared" si="25"/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</row>
    <row r="793" spans="1:22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2" t="s">
        <v>991</v>
      </c>
      <c r="H793" s="2" t="s">
        <v>872</v>
      </c>
      <c r="I793" s="2" t="s">
        <v>874</v>
      </c>
      <c r="J793" s="5" t="s">
        <v>1014</v>
      </c>
      <c r="K793" s="5">
        <v>2672</v>
      </c>
      <c r="L793" s="5">
        <v>2236</v>
      </c>
      <c r="M793" s="5" t="s">
        <v>918</v>
      </c>
      <c r="N793" s="18">
        <f>_xlfn.IFNA(HLOOKUP(C793,'Year of Experience'!$A$4:$I$6,3,0),"No Data")</f>
        <v>3</v>
      </c>
      <c r="O793" s="5">
        <f t="shared" si="24"/>
        <v>6708</v>
      </c>
      <c r="P793" s="5">
        <f t="shared" si="25"/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</row>
    <row r="794" spans="1:22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2" t="s">
        <v>994</v>
      </c>
      <c r="H794" s="2" t="s">
        <v>886</v>
      </c>
      <c r="I794" s="2" t="s">
        <v>887</v>
      </c>
      <c r="J794" s="5" t="s">
        <v>1032</v>
      </c>
      <c r="K794" s="5">
        <v>2586</v>
      </c>
      <c r="L794" s="5">
        <v>2432</v>
      </c>
      <c r="M794" s="5" t="s">
        <v>920</v>
      </c>
      <c r="N794" s="18">
        <f>_xlfn.IFNA(HLOOKUP(C794,'Year of Experience'!$A$4:$I$6,3,0),"No Data")</f>
        <v>8</v>
      </c>
      <c r="O794" s="5">
        <f t="shared" si="24"/>
        <v>2432</v>
      </c>
      <c r="P794" s="5">
        <f t="shared" si="25"/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</row>
    <row r="795" spans="1:22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2" t="s">
        <v>992</v>
      </c>
      <c r="H795" s="2" t="s">
        <v>864</v>
      </c>
      <c r="I795" s="2" t="s">
        <v>876</v>
      </c>
      <c r="J795" s="5" t="s">
        <v>1204</v>
      </c>
      <c r="K795" s="5">
        <v>2820</v>
      </c>
      <c r="L795" s="5">
        <v>1504</v>
      </c>
      <c r="M795" s="5" t="s">
        <v>923</v>
      </c>
      <c r="N795" s="18">
        <f>_xlfn.IFNA(HLOOKUP(C795,'Year of Experience'!$A$4:$I$6,3,0),"No Data")</f>
        <v>3</v>
      </c>
      <c r="O795" s="5">
        <f t="shared" si="24"/>
        <v>1504</v>
      </c>
      <c r="P795" s="5">
        <f t="shared" si="25"/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</row>
    <row r="796" spans="1:22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2" t="s">
        <v>1002</v>
      </c>
      <c r="H796" s="2" t="s">
        <v>914</v>
      </c>
      <c r="I796" s="2" t="s">
        <v>915</v>
      </c>
      <c r="J796" s="5" t="s">
        <v>1188</v>
      </c>
      <c r="K796" s="5">
        <v>4729</v>
      </c>
      <c r="L796" s="5">
        <v>1359</v>
      </c>
      <c r="M796" s="5" t="s">
        <v>925</v>
      </c>
      <c r="N796" s="18">
        <f>_xlfn.IFNA(HLOOKUP(C796,'Year of Experience'!$A$4:$I$6,3,0),"No Data")</f>
        <v>3</v>
      </c>
      <c r="O796" s="5">
        <f t="shared" si="24"/>
        <v>1359</v>
      </c>
      <c r="P796" s="5">
        <f t="shared" si="25"/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</row>
    <row r="797" spans="1:22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2" t="s">
        <v>998</v>
      </c>
      <c r="H797" s="2" t="s">
        <v>899</v>
      </c>
      <c r="I797" s="2" t="s">
        <v>901</v>
      </c>
      <c r="J797" s="5" t="s">
        <v>961</v>
      </c>
      <c r="K797" s="5">
        <v>3282</v>
      </c>
      <c r="L797" s="5">
        <v>1654</v>
      </c>
      <c r="M797" s="5" t="s">
        <v>925</v>
      </c>
      <c r="N797" s="18">
        <f>_xlfn.IFNA(HLOOKUP(C797,'Year of Experience'!$A$4:$I$6,3,0),"No Data")</f>
        <v>8</v>
      </c>
      <c r="O797" s="5">
        <f t="shared" si="24"/>
        <v>4962</v>
      </c>
      <c r="P797" s="5">
        <f t="shared" si="25"/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</row>
    <row r="798" spans="1:22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2" t="s">
        <v>996</v>
      </c>
      <c r="H798" s="2" t="s">
        <v>892</v>
      </c>
      <c r="I798" s="2" t="s">
        <v>894</v>
      </c>
      <c r="J798" s="5" t="s">
        <v>1066</v>
      </c>
      <c r="K798" s="5">
        <v>4220</v>
      </c>
      <c r="L798" s="5">
        <v>1635</v>
      </c>
      <c r="M798" s="5" t="s">
        <v>918</v>
      </c>
      <c r="N798" s="18">
        <f>_xlfn.IFNA(HLOOKUP(C798,'Year of Experience'!$A$4:$I$6,3,0),"No Data")</f>
        <v>8</v>
      </c>
      <c r="O798" s="5">
        <f t="shared" si="24"/>
        <v>1635</v>
      </c>
      <c r="P798" s="5">
        <f t="shared" si="25"/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</row>
    <row r="799" spans="1:22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2" t="s">
        <v>1001</v>
      </c>
      <c r="H799" s="2" t="s">
        <v>910</v>
      </c>
      <c r="I799" s="2" t="s">
        <v>912</v>
      </c>
      <c r="J799" s="5" t="s">
        <v>972</v>
      </c>
      <c r="K799" s="5">
        <v>2617</v>
      </c>
      <c r="L799" s="5">
        <v>1736</v>
      </c>
      <c r="M799" s="5" t="s">
        <v>925</v>
      </c>
      <c r="N799" s="18" t="str">
        <f>_xlfn.IFNA(HLOOKUP(C799,'Year of Experience'!$A$4:$I$6,3,0),"No Data")</f>
        <v>No Data</v>
      </c>
      <c r="O799" s="5">
        <f t="shared" si="24"/>
        <v>3472</v>
      </c>
      <c r="P799" s="5">
        <f t="shared" si="25"/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</row>
    <row r="800" spans="1:22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2" t="s">
        <v>991</v>
      </c>
      <c r="H800" s="2" t="s">
        <v>872</v>
      </c>
      <c r="I800" s="2" t="s">
        <v>874</v>
      </c>
      <c r="J800" s="5" t="s">
        <v>1042</v>
      </c>
      <c r="K800" s="5">
        <v>3039</v>
      </c>
      <c r="L800" s="5">
        <v>1730</v>
      </c>
      <c r="M800" s="5" t="s">
        <v>918</v>
      </c>
      <c r="N800" s="18">
        <f>_xlfn.IFNA(HLOOKUP(C800,'Year of Experience'!$A$4:$I$6,3,0),"No Data")</f>
        <v>3</v>
      </c>
      <c r="O800" s="5">
        <f t="shared" si="24"/>
        <v>3460</v>
      </c>
      <c r="P800" s="5">
        <f t="shared" si="25"/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</row>
    <row r="801" spans="1:22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2" t="s">
        <v>994</v>
      </c>
      <c r="H801" s="2" t="s">
        <v>886</v>
      </c>
      <c r="I801" s="2" t="s">
        <v>887</v>
      </c>
      <c r="J801" s="5" t="s">
        <v>1066</v>
      </c>
      <c r="K801" s="5">
        <v>4220</v>
      </c>
      <c r="L801" s="5">
        <v>1635</v>
      </c>
      <c r="M801" s="5" t="s">
        <v>918</v>
      </c>
      <c r="N801" s="18">
        <f>_xlfn.IFNA(HLOOKUP(C801,'Year of Experience'!$A$4:$I$6,3,0),"No Data")</f>
        <v>8</v>
      </c>
      <c r="O801" s="5">
        <f t="shared" si="24"/>
        <v>3270</v>
      </c>
      <c r="P801" s="5">
        <f t="shared" si="25"/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</row>
    <row r="802" spans="1:22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2" t="s">
        <v>997</v>
      </c>
      <c r="H802" s="2" t="s">
        <v>896</v>
      </c>
      <c r="I802" s="2" t="s">
        <v>897</v>
      </c>
      <c r="J802" s="5" t="s">
        <v>1174</v>
      </c>
      <c r="K802" s="5">
        <v>3844</v>
      </c>
      <c r="L802" s="5">
        <v>2157</v>
      </c>
      <c r="M802" s="5" t="s">
        <v>918</v>
      </c>
      <c r="N802" s="18" t="str">
        <f>_xlfn.IFNA(HLOOKUP(C802,'Year of Experience'!$A$4:$I$6,3,0),"No Data")</f>
        <v>No Data</v>
      </c>
      <c r="O802" s="5">
        <f t="shared" si="24"/>
        <v>4314</v>
      </c>
      <c r="P802" s="5">
        <f t="shared" si="25"/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</row>
    <row r="803" spans="1:22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2" t="s">
        <v>1000</v>
      </c>
      <c r="H803" s="2" t="s">
        <v>906</v>
      </c>
      <c r="I803" s="2" t="s">
        <v>908</v>
      </c>
      <c r="J803" s="5" t="s">
        <v>1180</v>
      </c>
      <c r="K803" s="5">
        <v>4990</v>
      </c>
      <c r="L803" s="5">
        <v>1360</v>
      </c>
      <c r="M803" s="5" t="s">
        <v>918</v>
      </c>
      <c r="N803" s="18" t="str">
        <f>_xlfn.IFNA(HLOOKUP(C803,'Year of Experience'!$A$4:$I$6,3,0),"No Data")</f>
        <v>No Data</v>
      </c>
      <c r="O803" s="5">
        <f t="shared" si="24"/>
        <v>1360</v>
      </c>
      <c r="P803" s="5">
        <f t="shared" si="25"/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</row>
    <row r="804" spans="1:22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2" t="s">
        <v>990</v>
      </c>
      <c r="H804" s="2" t="s">
        <v>868</v>
      </c>
      <c r="I804" s="2" t="s">
        <v>870</v>
      </c>
      <c r="J804" s="5" t="s">
        <v>1091</v>
      </c>
      <c r="K804" s="5">
        <v>3277</v>
      </c>
      <c r="L804" s="5">
        <v>1891</v>
      </c>
      <c r="M804" s="5" t="s">
        <v>918</v>
      </c>
      <c r="N804" s="18">
        <f>_xlfn.IFNA(HLOOKUP(C804,'Year of Experience'!$A$4:$I$6,3,0),"No Data")</f>
        <v>3</v>
      </c>
      <c r="O804" s="5">
        <f t="shared" si="24"/>
        <v>3782</v>
      </c>
      <c r="P804" s="5">
        <f t="shared" si="25"/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</row>
    <row r="805" spans="1:22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2" t="s">
        <v>1002</v>
      </c>
      <c r="H805" s="2" t="s">
        <v>914</v>
      </c>
      <c r="I805" s="2" t="s">
        <v>915</v>
      </c>
      <c r="J805" s="5" t="s">
        <v>971</v>
      </c>
      <c r="K805" s="5">
        <v>3472</v>
      </c>
      <c r="L805" s="5">
        <v>2239</v>
      </c>
      <c r="M805" s="5" t="s">
        <v>925</v>
      </c>
      <c r="N805" s="18">
        <f>_xlfn.IFNA(HLOOKUP(C805,'Year of Experience'!$A$4:$I$6,3,0),"No Data")</f>
        <v>5</v>
      </c>
      <c r="O805" s="5">
        <f t="shared" si="24"/>
        <v>4478</v>
      </c>
      <c r="P805" s="5">
        <f t="shared" si="25"/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</row>
    <row r="806" spans="1:22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2" t="s">
        <v>998</v>
      </c>
      <c r="H806" s="2" t="s">
        <v>899</v>
      </c>
      <c r="I806" s="2" t="s">
        <v>901</v>
      </c>
      <c r="J806" s="5" t="s">
        <v>1149</v>
      </c>
      <c r="K806" s="5">
        <v>3421</v>
      </c>
      <c r="L806" s="5">
        <v>1569</v>
      </c>
      <c r="M806" s="5" t="s">
        <v>918</v>
      </c>
      <c r="N806" s="18" t="str">
        <f>_xlfn.IFNA(HLOOKUP(C806,'Year of Experience'!$A$4:$I$6,3,0),"No Data")</f>
        <v>No Data</v>
      </c>
      <c r="O806" s="5">
        <f t="shared" si="24"/>
        <v>1569</v>
      </c>
      <c r="P806" s="5">
        <f t="shared" si="25"/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</row>
    <row r="807" spans="1:22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2" t="s">
        <v>997</v>
      </c>
      <c r="H807" s="2" t="s">
        <v>896</v>
      </c>
      <c r="I807" s="2" t="s">
        <v>897</v>
      </c>
      <c r="J807" s="5" t="s">
        <v>1220</v>
      </c>
      <c r="K807" s="5">
        <v>4477</v>
      </c>
      <c r="L807" s="5">
        <v>1491</v>
      </c>
      <c r="M807" s="5" t="s">
        <v>918</v>
      </c>
      <c r="N807" s="18">
        <f>_xlfn.IFNA(HLOOKUP(C807,'Year of Experience'!$A$4:$I$6,3,0),"No Data")</f>
        <v>6</v>
      </c>
      <c r="O807" s="5">
        <f t="shared" si="24"/>
        <v>1491</v>
      </c>
      <c r="P807" s="5">
        <f t="shared" si="25"/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</row>
    <row r="808" spans="1:22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2" t="s">
        <v>998</v>
      </c>
      <c r="H808" s="2" t="s">
        <v>899</v>
      </c>
      <c r="I808" s="2" t="s">
        <v>901</v>
      </c>
      <c r="J808" s="5" t="s">
        <v>924</v>
      </c>
      <c r="K808" s="5">
        <v>4706</v>
      </c>
      <c r="L808" s="5">
        <v>1714</v>
      </c>
      <c r="M808" s="5" t="s">
        <v>923</v>
      </c>
      <c r="N808" s="18">
        <f>_xlfn.IFNA(HLOOKUP(C808,'Year of Experience'!$A$4:$I$6,3,0),"No Data")</f>
        <v>5</v>
      </c>
      <c r="O808" s="5">
        <f t="shared" si="24"/>
        <v>1714</v>
      </c>
      <c r="P808" s="5">
        <f t="shared" si="25"/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</row>
    <row r="809" spans="1:22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2" t="s">
        <v>999</v>
      </c>
      <c r="H809" s="2" t="s">
        <v>903</v>
      </c>
      <c r="I809" s="2" t="s">
        <v>904</v>
      </c>
      <c r="J809" s="5" t="s">
        <v>1203</v>
      </c>
      <c r="K809" s="5">
        <v>4706</v>
      </c>
      <c r="L809" s="5">
        <v>1320</v>
      </c>
      <c r="M809" s="5" t="s">
        <v>918</v>
      </c>
      <c r="N809" s="18">
        <f>_xlfn.IFNA(HLOOKUP(C809,'Year of Experience'!$A$4:$I$6,3,0),"No Data")</f>
        <v>5</v>
      </c>
      <c r="O809" s="5">
        <f t="shared" si="24"/>
        <v>1320</v>
      </c>
      <c r="P809" s="5">
        <f t="shared" si="25"/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</row>
    <row r="810" spans="1:22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2" t="s">
        <v>997</v>
      </c>
      <c r="H810" s="2" t="s">
        <v>896</v>
      </c>
      <c r="I810" s="2" t="s">
        <v>897</v>
      </c>
      <c r="J810" s="5" t="s">
        <v>1031</v>
      </c>
      <c r="K810" s="5">
        <v>2808</v>
      </c>
      <c r="L810" s="5">
        <v>1759</v>
      </c>
      <c r="M810" s="5" t="s">
        <v>920</v>
      </c>
      <c r="N810" s="18">
        <f>_xlfn.IFNA(HLOOKUP(C810,'Year of Experience'!$A$4:$I$6,3,0),"No Data")</f>
        <v>6</v>
      </c>
      <c r="O810" s="5">
        <f t="shared" si="24"/>
        <v>3518</v>
      </c>
      <c r="P810" s="5">
        <f t="shared" si="25"/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</row>
    <row r="811" spans="1:22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2" t="s">
        <v>992</v>
      </c>
      <c r="H811" s="2" t="s">
        <v>864</v>
      </c>
      <c r="I811" s="2" t="s">
        <v>876</v>
      </c>
      <c r="J811" s="5" t="s">
        <v>1043</v>
      </c>
      <c r="K811" s="5">
        <v>2706</v>
      </c>
      <c r="L811" s="5">
        <v>2310</v>
      </c>
      <c r="M811" s="5" t="s">
        <v>918</v>
      </c>
      <c r="N811" s="18">
        <f>_xlfn.IFNA(HLOOKUP(C811,'Year of Experience'!$A$4:$I$6,3,0),"No Data")</f>
        <v>4</v>
      </c>
      <c r="O811" s="5">
        <f t="shared" si="24"/>
        <v>2310</v>
      </c>
      <c r="P811" s="5">
        <f t="shared" si="25"/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</row>
    <row r="812" spans="1:22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2" t="s">
        <v>992</v>
      </c>
      <c r="H812" s="2" t="s">
        <v>864</v>
      </c>
      <c r="I812" s="2" t="s">
        <v>876</v>
      </c>
      <c r="J812" s="5" t="s">
        <v>970</v>
      </c>
      <c r="K812" s="5">
        <v>4398</v>
      </c>
      <c r="L812" s="5">
        <v>1800</v>
      </c>
      <c r="M812" s="5" t="s">
        <v>918</v>
      </c>
      <c r="N812" s="18">
        <f>_xlfn.IFNA(HLOOKUP(C812,'Year of Experience'!$A$4:$I$6,3,0),"No Data")</f>
        <v>3</v>
      </c>
      <c r="O812" s="5">
        <f t="shared" si="24"/>
        <v>1800</v>
      </c>
      <c r="P812" s="5">
        <f t="shared" si="25"/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</row>
    <row r="813" spans="1:22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2" t="s">
        <v>1001</v>
      </c>
      <c r="H813" s="2" t="s">
        <v>910</v>
      </c>
      <c r="I813" s="2" t="s">
        <v>912</v>
      </c>
      <c r="J813" s="5" t="s">
        <v>1136</v>
      </c>
      <c r="K813" s="5">
        <v>4515</v>
      </c>
      <c r="L813" s="5">
        <v>1550</v>
      </c>
      <c r="M813" s="5" t="s">
        <v>925</v>
      </c>
      <c r="N813" s="18">
        <f>_xlfn.IFNA(HLOOKUP(C813,'Year of Experience'!$A$4:$I$6,3,0),"No Data")</f>
        <v>6</v>
      </c>
      <c r="O813" s="5">
        <f t="shared" si="24"/>
        <v>1550</v>
      </c>
      <c r="P813" s="5">
        <f t="shared" si="25"/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</row>
    <row r="814" spans="1:22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2" t="s">
        <v>992</v>
      </c>
      <c r="H814" s="2" t="s">
        <v>864</v>
      </c>
      <c r="I814" s="2" t="s">
        <v>876</v>
      </c>
      <c r="J814" s="5" t="s">
        <v>1214</v>
      </c>
      <c r="K814" s="5">
        <v>4309</v>
      </c>
      <c r="L814" s="5">
        <v>1779</v>
      </c>
      <c r="M814" s="5" t="s">
        <v>918</v>
      </c>
      <c r="N814" s="18">
        <f>_xlfn.IFNA(HLOOKUP(C814,'Year of Experience'!$A$4:$I$6,3,0),"No Data")</f>
        <v>10</v>
      </c>
      <c r="O814" s="5">
        <f t="shared" si="24"/>
        <v>3558</v>
      </c>
      <c r="P814" s="5">
        <f t="shared" si="25"/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</row>
    <row r="815" spans="1:22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2" t="s">
        <v>1000</v>
      </c>
      <c r="H815" s="2" t="s">
        <v>906</v>
      </c>
      <c r="I815" s="2" t="s">
        <v>908</v>
      </c>
      <c r="J815" s="5" t="s">
        <v>1122</v>
      </c>
      <c r="K815" s="5">
        <v>4788</v>
      </c>
      <c r="L815" s="5">
        <v>2063</v>
      </c>
      <c r="M815" s="5" t="s">
        <v>923</v>
      </c>
      <c r="N815" s="18">
        <f>_xlfn.IFNA(HLOOKUP(C815,'Year of Experience'!$A$4:$I$6,3,0),"No Data")</f>
        <v>8</v>
      </c>
      <c r="O815" s="5">
        <f t="shared" si="24"/>
        <v>4126</v>
      </c>
      <c r="P815" s="5">
        <f t="shared" si="25"/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</row>
    <row r="816" spans="1:22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2" t="s">
        <v>997</v>
      </c>
      <c r="H816" s="2" t="s">
        <v>896</v>
      </c>
      <c r="I816" s="2" t="s">
        <v>897</v>
      </c>
      <c r="J816" s="5" t="s">
        <v>1019</v>
      </c>
      <c r="K816" s="5">
        <v>3303</v>
      </c>
      <c r="L816" s="5">
        <v>2271</v>
      </c>
      <c r="M816" s="5" t="s">
        <v>923</v>
      </c>
      <c r="N816" s="18">
        <f>_xlfn.IFNA(HLOOKUP(C816,'Year of Experience'!$A$4:$I$6,3,0),"No Data")</f>
        <v>10</v>
      </c>
      <c r="O816" s="5">
        <f t="shared" si="24"/>
        <v>2271</v>
      </c>
      <c r="P816" s="5">
        <f t="shared" si="25"/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</row>
    <row r="817" spans="1:22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2" t="s">
        <v>994</v>
      </c>
      <c r="H817" s="2" t="s">
        <v>886</v>
      </c>
      <c r="I817" s="2" t="s">
        <v>887</v>
      </c>
      <c r="J817" s="5" t="s">
        <v>1019</v>
      </c>
      <c r="K817" s="5">
        <v>3303</v>
      </c>
      <c r="L817" s="5">
        <v>2271</v>
      </c>
      <c r="M817" s="5" t="s">
        <v>923</v>
      </c>
      <c r="N817" s="18">
        <f>_xlfn.IFNA(HLOOKUP(C817,'Year of Experience'!$A$4:$I$6,3,0),"No Data")</f>
        <v>4</v>
      </c>
      <c r="O817" s="5">
        <f t="shared" si="24"/>
        <v>4542</v>
      </c>
      <c r="P817" s="5">
        <f t="shared" si="25"/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</row>
    <row r="818" spans="1:22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2" t="s">
        <v>1562</v>
      </c>
      <c r="H818" s="2" t="s">
        <v>864</v>
      </c>
      <c r="I818" s="2" t="s">
        <v>866</v>
      </c>
      <c r="J818" s="5" t="s">
        <v>1005</v>
      </c>
      <c r="K818" s="5">
        <v>3408</v>
      </c>
      <c r="L818" s="5">
        <v>2467</v>
      </c>
      <c r="M818" s="5" t="s">
        <v>918</v>
      </c>
      <c r="N818" s="18">
        <f>_xlfn.IFNA(HLOOKUP(C818,'Year of Experience'!$A$4:$I$6,3,0),"No Data")</f>
        <v>5</v>
      </c>
      <c r="O818" s="5">
        <f t="shared" si="24"/>
        <v>7401</v>
      </c>
      <c r="P818" s="5">
        <f t="shared" si="25"/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</row>
    <row r="819" spans="1:22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2" t="s">
        <v>992</v>
      </c>
      <c r="H819" s="2" t="s">
        <v>864</v>
      </c>
      <c r="I819" s="2" t="s">
        <v>876</v>
      </c>
      <c r="J819" s="5" t="s">
        <v>1164</v>
      </c>
      <c r="K819" s="5">
        <v>3096</v>
      </c>
      <c r="L819" s="5">
        <v>2065</v>
      </c>
      <c r="M819" s="5" t="s">
        <v>918</v>
      </c>
      <c r="N819" s="18">
        <f>_xlfn.IFNA(HLOOKUP(C819,'Year of Experience'!$A$4:$I$6,3,0),"No Data")</f>
        <v>6</v>
      </c>
      <c r="O819" s="5">
        <f t="shared" si="24"/>
        <v>4130</v>
      </c>
      <c r="P819" s="5">
        <f t="shared" si="25"/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</row>
    <row r="820" spans="1:22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2" t="s">
        <v>1561</v>
      </c>
      <c r="H820" s="2" t="s">
        <v>882</v>
      </c>
      <c r="I820" s="2" t="s">
        <v>884</v>
      </c>
      <c r="J820" s="5" t="s">
        <v>1185</v>
      </c>
      <c r="K820" s="5">
        <v>3245</v>
      </c>
      <c r="L820" s="5">
        <v>1964</v>
      </c>
      <c r="M820" s="5" t="s">
        <v>918</v>
      </c>
      <c r="N820" s="18">
        <f>_xlfn.IFNA(HLOOKUP(C820,'Year of Experience'!$A$4:$I$6,3,0),"No Data")</f>
        <v>6</v>
      </c>
      <c r="O820" s="5">
        <f t="shared" si="24"/>
        <v>3928</v>
      </c>
      <c r="P820" s="5">
        <f t="shared" si="25"/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</row>
    <row r="821" spans="1:22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2" t="s">
        <v>1562</v>
      </c>
      <c r="H821" s="2" t="s">
        <v>864</v>
      </c>
      <c r="I821" s="2" t="s">
        <v>866</v>
      </c>
      <c r="J821" s="5" t="s">
        <v>965</v>
      </c>
      <c r="K821" s="5">
        <v>4531</v>
      </c>
      <c r="L821" s="5">
        <v>1566</v>
      </c>
      <c r="M821" s="5" t="s">
        <v>918</v>
      </c>
      <c r="N821" s="18">
        <f>_xlfn.IFNA(HLOOKUP(C821,'Year of Experience'!$A$4:$I$6,3,0),"No Data")</f>
        <v>6</v>
      </c>
      <c r="O821" s="5">
        <f t="shared" si="24"/>
        <v>3132</v>
      </c>
      <c r="P821" s="5">
        <f t="shared" si="25"/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</row>
    <row r="822" spans="1:22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2" t="s">
        <v>997</v>
      </c>
      <c r="H822" s="2" t="s">
        <v>896</v>
      </c>
      <c r="I822" s="2" t="s">
        <v>897</v>
      </c>
      <c r="J822" s="5" t="s">
        <v>1045</v>
      </c>
      <c r="K822" s="5">
        <v>4906</v>
      </c>
      <c r="L822" s="5">
        <v>2269</v>
      </c>
      <c r="M822" s="5" t="s">
        <v>918</v>
      </c>
      <c r="N822" s="18" t="str">
        <f>_xlfn.IFNA(HLOOKUP(C822,'Year of Experience'!$A$4:$I$6,3,0),"No Data")</f>
        <v>No Data</v>
      </c>
      <c r="O822" s="5">
        <f t="shared" si="24"/>
        <v>6807</v>
      </c>
      <c r="P822" s="5">
        <f t="shared" si="25"/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</row>
    <row r="823" spans="1:22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2" t="s">
        <v>994</v>
      </c>
      <c r="H823" s="2" t="s">
        <v>886</v>
      </c>
      <c r="I823" s="2" t="s">
        <v>887</v>
      </c>
      <c r="J823" s="5" t="s">
        <v>1021</v>
      </c>
      <c r="K823" s="5">
        <v>3788</v>
      </c>
      <c r="L823" s="5">
        <v>2170</v>
      </c>
      <c r="M823" s="5" t="s">
        <v>923</v>
      </c>
      <c r="N823" s="18">
        <f>_xlfn.IFNA(HLOOKUP(C823,'Year of Experience'!$A$4:$I$6,3,0),"No Data")</f>
        <v>10</v>
      </c>
      <c r="O823" s="5">
        <f t="shared" si="24"/>
        <v>2170</v>
      </c>
      <c r="P823" s="5">
        <f t="shared" si="25"/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</row>
    <row r="824" spans="1:22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2" t="s">
        <v>1002</v>
      </c>
      <c r="H824" s="2" t="s">
        <v>914</v>
      </c>
      <c r="I824" s="2" t="s">
        <v>915</v>
      </c>
      <c r="J824" s="5" t="s">
        <v>1200</v>
      </c>
      <c r="K824" s="5">
        <v>4484</v>
      </c>
      <c r="L824" s="5">
        <v>2146</v>
      </c>
      <c r="M824" s="5" t="s">
        <v>918</v>
      </c>
      <c r="N824" s="18">
        <f>_xlfn.IFNA(HLOOKUP(C824,'Year of Experience'!$A$4:$I$6,3,0),"No Data")</f>
        <v>4</v>
      </c>
      <c r="O824" s="5">
        <f t="shared" si="24"/>
        <v>4292</v>
      </c>
      <c r="P824" s="5">
        <f t="shared" si="25"/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</row>
    <row r="825" spans="1:22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2" t="s">
        <v>991</v>
      </c>
      <c r="H825" s="2" t="s">
        <v>872</v>
      </c>
      <c r="I825" s="2" t="s">
        <v>874</v>
      </c>
      <c r="J825" s="5" t="s">
        <v>1025</v>
      </c>
      <c r="K825" s="5">
        <v>4765</v>
      </c>
      <c r="L825" s="5">
        <v>1286</v>
      </c>
      <c r="M825" s="5" t="s">
        <v>923</v>
      </c>
      <c r="N825" s="18">
        <f>_xlfn.IFNA(HLOOKUP(C825,'Year of Experience'!$A$4:$I$6,3,0),"No Data")</f>
        <v>3</v>
      </c>
      <c r="O825" s="5">
        <f t="shared" si="24"/>
        <v>2572</v>
      </c>
      <c r="P825" s="5">
        <f t="shared" si="25"/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</row>
    <row r="826" spans="1:22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2" t="s">
        <v>1001</v>
      </c>
      <c r="H826" s="2" t="s">
        <v>910</v>
      </c>
      <c r="I826" s="2" t="s">
        <v>912</v>
      </c>
      <c r="J826" s="5" t="s">
        <v>946</v>
      </c>
      <c r="K826" s="5">
        <v>2921</v>
      </c>
      <c r="L826" s="5">
        <v>1786</v>
      </c>
      <c r="M826" s="5" t="s">
        <v>920</v>
      </c>
      <c r="N826" s="18">
        <f>_xlfn.IFNA(HLOOKUP(C826,'Year of Experience'!$A$4:$I$6,3,0),"No Data")</f>
        <v>10</v>
      </c>
      <c r="O826" s="5">
        <f t="shared" si="24"/>
        <v>1786</v>
      </c>
      <c r="P826" s="5">
        <f t="shared" si="25"/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</row>
    <row r="827" spans="1:22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2" t="s">
        <v>998</v>
      </c>
      <c r="H827" s="2" t="s">
        <v>899</v>
      </c>
      <c r="I827" s="2" t="s">
        <v>901</v>
      </c>
      <c r="J827" s="5" t="s">
        <v>1125</v>
      </c>
      <c r="K827" s="5">
        <v>3421</v>
      </c>
      <c r="L827" s="5">
        <v>1370</v>
      </c>
      <c r="M827" s="5" t="s">
        <v>923</v>
      </c>
      <c r="N827" s="18" t="str">
        <f>_xlfn.IFNA(HLOOKUP(C827,'Year of Experience'!$A$4:$I$6,3,0),"No Data")</f>
        <v>No Data</v>
      </c>
      <c r="O827" s="5">
        <f t="shared" si="24"/>
        <v>1370</v>
      </c>
      <c r="P827" s="5">
        <f t="shared" si="25"/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</row>
    <row r="828" spans="1:22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2" t="s">
        <v>1001</v>
      </c>
      <c r="H828" s="2" t="s">
        <v>910</v>
      </c>
      <c r="I828" s="2" t="s">
        <v>912</v>
      </c>
      <c r="J828" s="5" t="s">
        <v>1077</v>
      </c>
      <c r="K828" s="5">
        <v>4307</v>
      </c>
      <c r="L828" s="5">
        <v>1503</v>
      </c>
      <c r="M828" s="5" t="s">
        <v>918</v>
      </c>
      <c r="N828" s="18">
        <f>_xlfn.IFNA(HLOOKUP(C828,'Year of Experience'!$A$4:$I$6,3,0),"No Data")</f>
        <v>5</v>
      </c>
      <c r="O828" s="5">
        <f t="shared" si="24"/>
        <v>1503</v>
      </c>
      <c r="P828" s="5">
        <f t="shared" si="25"/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</row>
    <row r="829" spans="1:22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2" t="s">
        <v>1000</v>
      </c>
      <c r="H829" s="2" t="s">
        <v>906</v>
      </c>
      <c r="I829" s="2" t="s">
        <v>908</v>
      </c>
      <c r="J829" s="5" t="s">
        <v>1111</v>
      </c>
      <c r="K829" s="5">
        <v>2535</v>
      </c>
      <c r="L829" s="5">
        <v>1841</v>
      </c>
      <c r="M829" s="5" t="s">
        <v>918</v>
      </c>
      <c r="N829" s="18">
        <f>_xlfn.IFNA(HLOOKUP(C829,'Year of Experience'!$A$4:$I$6,3,0),"No Data")</f>
        <v>6</v>
      </c>
      <c r="O829" s="5">
        <f t="shared" si="24"/>
        <v>1841</v>
      </c>
      <c r="P829" s="5">
        <f t="shared" si="25"/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</row>
    <row r="830" spans="1:22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2" t="s">
        <v>1002</v>
      </c>
      <c r="H830" s="2" t="s">
        <v>914</v>
      </c>
      <c r="I830" s="2" t="s">
        <v>915</v>
      </c>
      <c r="J830" s="5" t="s">
        <v>1033</v>
      </c>
      <c r="K830" s="5">
        <v>3467</v>
      </c>
      <c r="L830" s="5">
        <v>1230</v>
      </c>
      <c r="M830" s="5" t="s">
        <v>925</v>
      </c>
      <c r="N830" s="18" t="str">
        <f>_xlfn.IFNA(HLOOKUP(C830,'Year of Experience'!$A$4:$I$6,3,0),"No Data")</f>
        <v>No Data</v>
      </c>
      <c r="O830" s="5">
        <f t="shared" si="24"/>
        <v>3690</v>
      </c>
      <c r="P830" s="5">
        <f t="shared" si="25"/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</row>
    <row r="831" spans="1:22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2" t="s">
        <v>998</v>
      </c>
      <c r="H831" s="2" t="s">
        <v>899</v>
      </c>
      <c r="I831" s="2" t="s">
        <v>901</v>
      </c>
      <c r="J831" s="5" t="s">
        <v>1233</v>
      </c>
      <c r="K831" s="5">
        <v>4548</v>
      </c>
      <c r="L831" s="5">
        <v>1983</v>
      </c>
      <c r="M831" s="5" t="s">
        <v>923</v>
      </c>
      <c r="N831" s="18">
        <f>_xlfn.IFNA(HLOOKUP(C831,'Year of Experience'!$A$4:$I$6,3,0),"No Data")</f>
        <v>4</v>
      </c>
      <c r="O831" s="5">
        <f t="shared" si="24"/>
        <v>5949</v>
      </c>
      <c r="P831" s="5">
        <f t="shared" si="25"/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</row>
    <row r="832" spans="1:22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2" t="s">
        <v>1002</v>
      </c>
      <c r="H832" s="2" t="s">
        <v>914</v>
      </c>
      <c r="I832" s="2" t="s">
        <v>915</v>
      </c>
      <c r="J832" s="5" t="s">
        <v>967</v>
      </c>
      <c r="K832" s="5">
        <v>4459</v>
      </c>
      <c r="L832" s="5">
        <v>1722</v>
      </c>
      <c r="M832" s="5" t="s">
        <v>927</v>
      </c>
      <c r="N832" s="18" t="str">
        <f>_xlfn.IFNA(HLOOKUP(C832,'Year of Experience'!$A$4:$I$6,3,0),"No Data")</f>
        <v>No Data</v>
      </c>
      <c r="O832" s="5">
        <f t="shared" si="24"/>
        <v>1722</v>
      </c>
      <c r="P832" s="5">
        <f t="shared" si="25"/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</row>
    <row r="833" spans="1:22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2" t="s">
        <v>1562</v>
      </c>
      <c r="H833" s="2" t="s">
        <v>864</v>
      </c>
      <c r="I833" s="2" t="s">
        <v>866</v>
      </c>
      <c r="J833" s="5" t="s">
        <v>1180</v>
      </c>
      <c r="K833" s="5">
        <v>4990</v>
      </c>
      <c r="L833" s="5">
        <v>1360</v>
      </c>
      <c r="M833" s="5" t="s">
        <v>918</v>
      </c>
      <c r="N833" s="18">
        <f>_xlfn.IFNA(HLOOKUP(C833,'Year of Experience'!$A$4:$I$6,3,0),"No Data")</f>
        <v>5</v>
      </c>
      <c r="O833" s="5">
        <f t="shared" si="24"/>
        <v>1360</v>
      </c>
      <c r="P833" s="5">
        <f t="shared" si="25"/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</row>
    <row r="834" spans="1:22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2" t="s">
        <v>992</v>
      </c>
      <c r="H834" s="2" t="s">
        <v>864</v>
      </c>
      <c r="I834" s="2" t="s">
        <v>876</v>
      </c>
      <c r="J834" s="5" t="s">
        <v>956</v>
      </c>
      <c r="K834" s="5">
        <v>3112</v>
      </c>
      <c r="L834" s="5">
        <v>1766</v>
      </c>
      <c r="M834" s="5" t="s">
        <v>918</v>
      </c>
      <c r="N834" s="18">
        <f>_xlfn.IFNA(HLOOKUP(C834,'Year of Experience'!$A$4:$I$6,3,0),"No Data")</f>
        <v>3</v>
      </c>
      <c r="O834" s="5">
        <f t="shared" si="24"/>
        <v>1766</v>
      </c>
      <c r="P834" s="5">
        <f t="shared" si="25"/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</row>
    <row r="835" spans="1:22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2" t="s">
        <v>992</v>
      </c>
      <c r="H835" s="2" t="s">
        <v>864</v>
      </c>
      <c r="I835" s="2" t="s">
        <v>876</v>
      </c>
      <c r="J835" s="5" t="s">
        <v>1071</v>
      </c>
      <c r="K835" s="5">
        <v>4928</v>
      </c>
      <c r="L835" s="5">
        <v>2101</v>
      </c>
      <c r="M835" s="5" t="s">
        <v>918</v>
      </c>
      <c r="N835" s="18">
        <f>_xlfn.IFNA(HLOOKUP(C835,'Year of Experience'!$A$4:$I$6,3,0),"No Data")</f>
        <v>4</v>
      </c>
      <c r="O835" s="5">
        <f t="shared" ref="O835:O898" si="26">L835*F835</f>
        <v>2101</v>
      </c>
      <c r="P835" s="5">
        <f t="shared" ref="P835:P898" si="27">K835*F835</f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</row>
    <row r="836" spans="1:22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2" t="s">
        <v>990</v>
      </c>
      <c r="H836" s="2" t="s">
        <v>868</v>
      </c>
      <c r="I836" s="2" t="s">
        <v>870</v>
      </c>
      <c r="J836" s="5" t="s">
        <v>1051</v>
      </c>
      <c r="K836" s="5">
        <v>2929</v>
      </c>
      <c r="L836" s="5">
        <v>1320</v>
      </c>
      <c r="M836" s="5" t="s">
        <v>918</v>
      </c>
      <c r="N836" s="18" t="str">
        <f>_xlfn.IFNA(HLOOKUP(C836,'Year of Experience'!$A$4:$I$6,3,0),"No Data")</f>
        <v>No Data</v>
      </c>
      <c r="O836" s="5">
        <f t="shared" si="26"/>
        <v>1320</v>
      </c>
      <c r="P836" s="5">
        <f t="shared" si="27"/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</row>
    <row r="837" spans="1:22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2" t="s">
        <v>1002</v>
      </c>
      <c r="H837" s="2" t="s">
        <v>914</v>
      </c>
      <c r="I837" s="2" t="s">
        <v>915</v>
      </c>
      <c r="J837" s="5" t="s">
        <v>1098</v>
      </c>
      <c r="K837" s="5">
        <v>3197</v>
      </c>
      <c r="L837" s="5">
        <v>1625</v>
      </c>
      <c r="M837" s="5" t="s">
        <v>918</v>
      </c>
      <c r="N837" s="18">
        <f>_xlfn.IFNA(HLOOKUP(C837,'Year of Experience'!$A$4:$I$6,3,0),"No Data")</f>
        <v>10</v>
      </c>
      <c r="O837" s="5">
        <f t="shared" si="26"/>
        <v>1625</v>
      </c>
      <c r="P837" s="5">
        <f t="shared" si="27"/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</row>
    <row r="838" spans="1:22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2" t="s">
        <v>996</v>
      </c>
      <c r="H838" s="2" t="s">
        <v>892</v>
      </c>
      <c r="I838" s="2" t="s">
        <v>894</v>
      </c>
      <c r="J838" s="5" t="s">
        <v>1177</v>
      </c>
      <c r="K838" s="5">
        <v>3553</v>
      </c>
      <c r="L838" s="5">
        <v>2174</v>
      </c>
      <c r="M838" s="5" t="s">
        <v>920</v>
      </c>
      <c r="N838" s="18">
        <f>_xlfn.IFNA(HLOOKUP(C838,'Year of Experience'!$A$4:$I$6,3,0),"No Data")</f>
        <v>8</v>
      </c>
      <c r="O838" s="5">
        <f t="shared" si="26"/>
        <v>4348</v>
      </c>
      <c r="P838" s="5">
        <f t="shared" si="27"/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</row>
    <row r="839" spans="1:22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2" t="s">
        <v>991</v>
      </c>
      <c r="H839" s="2" t="s">
        <v>872</v>
      </c>
      <c r="I839" s="2" t="s">
        <v>874</v>
      </c>
      <c r="J839" s="5" t="s">
        <v>974</v>
      </c>
      <c r="K839" s="5">
        <v>2547</v>
      </c>
      <c r="L839" s="5">
        <v>1419</v>
      </c>
      <c r="M839" s="5" t="s">
        <v>918</v>
      </c>
      <c r="N839" s="18">
        <f>_xlfn.IFNA(HLOOKUP(C839,'Year of Experience'!$A$4:$I$6,3,0),"No Data")</f>
        <v>10</v>
      </c>
      <c r="O839" s="5">
        <f t="shared" si="26"/>
        <v>1419</v>
      </c>
      <c r="P839" s="5">
        <f t="shared" si="27"/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</row>
    <row r="840" spans="1:22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2" t="s">
        <v>991</v>
      </c>
      <c r="H840" s="2" t="s">
        <v>872</v>
      </c>
      <c r="I840" s="2" t="s">
        <v>874</v>
      </c>
      <c r="J840" s="5" t="s">
        <v>1182</v>
      </c>
      <c r="K840" s="5">
        <v>4152</v>
      </c>
      <c r="L840" s="5">
        <v>1278</v>
      </c>
      <c r="M840" s="5" t="s">
        <v>918</v>
      </c>
      <c r="N840" s="18">
        <f>_xlfn.IFNA(HLOOKUP(C840,'Year of Experience'!$A$4:$I$6,3,0),"No Data")</f>
        <v>8</v>
      </c>
      <c r="O840" s="5">
        <f t="shared" si="26"/>
        <v>2556</v>
      </c>
      <c r="P840" s="5">
        <f t="shared" si="27"/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</row>
    <row r="841" spans="1:22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2" t="s">
        <v>992</v>
      </c>
      <c r="H841" s="2" t="s">
        <v>864</v>
      </c>
      <c r="I841" s="2" t="s">
        <v>876</v>
      </c>
      <c r="J841" s="5" t="s">
        <v>1049</v>
      </c>
      <c r="K841" s="5">
        <v>4731</v>
      </c>
      <c r="L841" s="5">
        <v>1858</v>
      </c>
      <c r="M841" s="5" t="s">
        <v>918</v>
      </c>
      <c r="N841" s="18">
        <f>_xlfn.IFNA(HLOOKUP(C841,'Year of Experience'!$A$4:$I$6,3,0),"No Data")</f>
        <v>3</v>
      </c>
      <c r="O841" s="5">
        <f t="shared" si="26"/>
        <v>3716</v>
      </c>
      <c r="P841" s="5">
        <f t="shared" si="27"/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</row>
    <row r="842" spans="1:22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2" t="s">
        <v>990</v>
      </c>
      <c r="H842" s="2" t="s">
        <v>868</v>
      </c>
      <c r="I842" s="2" t="s">
        <v>870</v>
      </c>
      <c r="J842" s="5" t="s">
        <v>1220</v>
      </c>
      <c r="K842" s="5">
        <v>4477</v>
      </c>
      <c r="L842" s="5">
        <v>1491</v>
      </c>
      <c r="M842" s="5" t="s">
        <v>918</v>
      </c>
      <c r="N842" s="18">
        <f>_xlfn.IFNA(HLOOKUP(C842,'Year of Experience'!$A$4:$I$6,3,0),"No Data")</f>
        <v>4</v>
      </c>
      <c r="O842" s="5">
        <f t="shared" si="26"/>
        <v>2982</v>
      </c>
      <c r="P842" s="5">
        <f t="shared" si="27"/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</row>
    <row r="843" spans="1:22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2" t="s">
        <v>990</v>
      </c>
      <c r="H843" s="2" t="s">
        <v>868</v>
      </c>
      <c r="I843" s="2" t="s">
        <v>870</v>
      </c>
      <c r="J843" s="5" t="s">
        <v>1156</v>
      </c>
      <c r="K843" s="5">
        <v>2517</v>
      </c>
      <c r="L843" s="5">
        <v>2149</v>
      </c>
      <c r="M843" s="5" t="s">
        <v>925</v>
      </c>
      <c r="N843" s="18">
        <f>_xlfn.IFNA(HLOOKUP(C843,'Year of Experience'!$A$4:$I$6,3,0),"No Data")</f>
        <v>6</v>
      </c>
      <c r="O843" s="5">
        <f t="shared" si="26"/>
        <v>2149</v>
      </c>
      <c r="P843" s="5">
        <f t="shared" si="27"/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</row>
    <row r="844" spans="1:22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2" t="s">
        <v>993</v>
      </c>
      <c r="H844" s="2" t="s">
        <v>878</v>
      </c>
      <c r="I844" s="2" t="s">
        <v>880</v>
      </c>
      <c r="J844" s="5" t="s">
        <v>937</v>
      </c>
      <c r="K844" s="5">
        <v>2500</v>
      </c>
      <c r="L844" s="5">
        <v>1914</v>
      </c>
      <c r="M844" s="5" t="s">
        <v>931</v>
      </c>
      <c r="N844" s="18">
        <f>_xlfn.IFNA(HLOOKUP(C844,'Year of Experience'!$A$4:$I$6,3,0),"No Data")</f>
        <v>10</v>
      </c>
      <c r="O844" s="5">
        <f t="shared" si="26"/>
        <v>3828</v>
      </c>
      <c r="P844" s="5">
        <f t="shared" si="27"/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</row>
    <row r="845" spans="1:22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2" t="s">
        <v>993</v>
      </c>
      <c r="H845" s="2" t="s">
        <v>878</v>
      </c>
      <c r="I845" s="2" t="s">
        <v>880</v>
      </c>
      <c r="J845" s="5" t="s">
        <v>1189</v>
      </c>
      <c r="K845" s="5">
        <v>4476</v>
      </c>
      <c r="L845" s="5">
        <v>2494</v>
      </c>
      <c r="M845" s="5" t="s">
        <v>918</v>
      </c>
      <c r="N845" s="18">
        <f>_xlfn.IFNA(HLOOKUP(C845,'Year of Experience'!$A$4:$I$6,3,0),"No Data")</f>
        <v>6</v>
      </c>
      <c r="O845" s="5">
        <f t="shared" si="26"/>
        <v>2494</v>
      </c>
      <c r="P845" s="5">
        <f t="shared" si="27"/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</row>
    <row r="846" spans="1:22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2" t="s">
        <v>992</v>
      </c>
      <c r="H846" s="2" t="s">
        <v>864</v>
      </c>
      <c r="I846" s="2" t="s">
        <v>876</v>
      </c>
      <c r="J846" s="5" t="s">
        <v>945</v>
      </c>
      <c r="K846" s="5">
        <v>3495</v>
      </c>
      <c r="L846" s="5">
        <v>2172</v>
      </c>
      <c r="M846" s="5" t="s">
        <v>918</v>
      </c>
      <c r="N846" s="18">
        <f>_xlfn.IFNA(HLOOKUP(C846,'Year of Experience'!$A$4:$I$6,3,0),"No Data")</f>
        <v>4</v>
      </c>
      <c r="O846" s="5">
        <f t="shared" si="26"/>
        <v>4344</v>
      </c>
      <c r="P846" s="5">
        <f t="shared" si="27"/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</row>
    <row r="847" spans="1:22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2" t="s">
        <v>997</v>
      </c>
      <c r="H847" s="2" t="s">
        <v>896</v>
      </c>
      <c r="I847" s="2" t="s">
        <v>897</v>
      </c>
      <c r="J847" s="5" t="s">
        <v>1198</v>
      </c>
      <c r="K847" s="5">
        <v>3330</v>
      </c>
      <c r="L847" s="5">
        <v>2283</v>
      </c>
      <c r="M847" s="5" t="s">
        <v>918</v>
      </c>
      <c r="N847" s="18">
        <f>_xlfn.IFNA(HLOOKUP(C847,'Year of Experience'!$A$4:$I$6,3,0),"No Data")</f>
        <v>8</v>
      </c>
      <c r="O847" s="5">
        <f t="shared" si="26"/>
        <v>4566</v>
      </c>
      <c r="P847" s="5">
        <f t="shared" si="27"/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</row>
    <row r="848" spans="1:22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2" t="s">
        <v>997</v>
      </c>
      <c r="H848" s="2" t="s">
        <v>896</v>
      </c>
      <c r="I848" s="2" t="s">
        <v>897</v>
      </c>
      <c r="J848" s="5" t="s">
        <v>1059</v>
      </c>
      <c r="K848" s="5">
        <v>3645</v>
      </c>
      <c r="L848" s="5">
        <v>2466</v>
      </c>
      <c r="M848" s="5" t="s">
        <v>925</v>
      </c>
      <c r="N848" s="18" t="str">
        <f>_xlfn.IFNA(HLOOKUP(C848,'Year of Experience'!$A$4:$I$6,3,0),"No Data")</f>
        <v>No Data</v>
      </c>
      <c r="O848" s="5">
        <f t="shared" si="26"/>
        <v>2466</v>
      </c>
      <c r="P848" s="5">
        <f t="shared" si="27"/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</row>
    <row r="849" spans="1:22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2" t="s">
        <v>996</v>
      </c>
      <c r="H849" s="2" t="s">
        <v>892</v>
      </c>
      <c r="I849" s="2" t="s">
        <v>894</v>
      </c>
      <c r="J849" s="5" t="s">
        <v>1191</v>
      </c>
      <c r="K849" s="5">
        <v>4283</v>
      </c>
      <c r="L849" s="5">
        <v>1658</v>
      </c>
      <c r="M849" s="5" t="s">
        <v>923</v>
      </c>
      <c r="N849" s="18">
        <f>_xlfn.IFNA(HLOOKUP(C849,'Year of Experience'!$A$4:$I$6,3,0),"No Data")</f>
        <v>10</v>
      </c>
      <c r="O849" s="5">
        <f t="shared" si="26"/>
        <v>1658</v>
      </c>
      <c r="P849" s="5">
        <f t="shared" si="27"/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</row>
    <row r="850" spans="1:22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2" t="s">
        <v>991</v>
      </c>
      <c r="H850" s="2" t="s">
        <v>872</v>
      </c>
      <c r="I850" s="2" t="s">
        <v>874</v>
      </c>
      <c r="J850" s="5" t="s">
        <v>1078</v>
      </c>
      <c r="K850" s="5">
        <v>2787</v>
      </c>
      <c r="L850" s="5">
        <v>1470</v>
      </c>
      <c r="M850" s="5" t="s">
        <v>925</v>
      </c>
      <c r="N850" s="18">
        <f>_xlfn.IFNA(HLOOKUP(C850,'Year of Experience'!$A$4:$I$6,3,0),"No Data")</f>
        <v>10</v>
      </c>
      <c r="O850" s="5">
        <f t="shared" si="26"/>
        <v>2940</v>
      </c>
      <c r="P850" s="5">
        <f t="shared" si="27"/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</row>
    <row r="851" spans="1:22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2" t="s">
        <v>992</v>
      </c>
      <c r="H851" s="2" t="s">
        <v>864</v>
      </c>
      <c r="I851" s="2" t="s">
        <v>876</v>
      </c>
      <c r="J851" s="5" t="s">
        <v>1164</v>
      </c>
      <c r="K851" s="5">
        <v>3096</v>
      </c>
      <c r="L851" s="5">
        <v>2065</v>
      </c>
      <c r="M851" s="5" t="s">
        <v>918</v>
      </c>
      <c r="N851" s="18">
        <f>_xlfn.IFNA(HLOOKUP(C851,'Year of Experience'!$A$4:$I$6,3,0),"No Data")</f>
        <v>5</v>
      </c>
      <c r="O851" s="5">
        <f t="shared" si="26"/>
        <v>4130</v>
      </c>
      <c r="P851" s="5">
        <f t="shared" si="27"/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</row>
    <row r="852" spans="1:22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2" t="s">
        <v>994</v>
      </c>
      <c r="H852" s="2" t="s">
        <v>886</v>
      </c>
      <c r="I852" s="2" t="s">
        <v>887</v>
      </c>
      <c r="J852" s="5" t="s">
        <v>1205</v>
      </c>
      <c r="K852" s="5">
        <v>2958</v>
      </c>
      <c r="L852" s="5">
        <v>1678</v>
      </c>
      <c r="M852" s="5" t="s">
        <v>925</v>
      </c>
      <c r="N852" s="18">
        <f>_xlfn.IFNA(HLOOKUP(C852,'Year of Experience'!$A$4:$I$6,3,0),"No Data")</f>
        <v>5</v>
      </c>
      <c r="O852" s="5">
        <f t="shared" si="26"/>
        <v>1678</v>
      </c>
      <c r="P852" s="5">
        <f t="shared" si="27"/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</row>
    <row r="853" spans="1:22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2" t="s">
        <v>1561</v>
      </c>
      <c r="H853" s="2" t="s">
        <v>882</v>
      </c>
      <c r="I853" s="2" t="s">
        <v>884</v>
      </c>
      <c r="J853" s="5" t="s">
        <v>975</v>
      </c>
      <c r="K853" s="5">
        <v>3717</v>
      </c>
      <c r="L853" s="5">
        <v>2146</v>
      </c>
      <c r="M853" s="5" t="s">
        <v>923</v>
      </c>
      <c r="N853" s="18">
        <f>_xlfn.IFNA(HLOOKUP(C853,'Year of Experience'!$A$4:$I$6,3,0),"No Data")</f>
        <v>8</v>
      </c>
      <c r="O853" s="5">
        <f t="shared" si="26"/>
        <v>2146</v>
      </c>
      <c r="P853" s="5">
        <f t="shared" si="27"/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</row>
    <row r="854" spans="1:22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2" t="s">
        <v>1002</v>
      </c>
      <c r="H854" s="2" t="s">
        <v>914</v>
      </c>
      <c r="I854" s="2" t="s">
        <v>915</v>
      </c>
      <c r="J854" s="5" t="s">
        <v>1173</v>
      </c>
      <c r="K854" s="5">
        <v>4120</v>
      </c>
      <c r="L854" s="5">
        <v>1841</v>
      </c>
      <c r="M854" s="5" t="s">
        <v>918</v>
      </c>
      <c r="N854" s="18">
        <f>_xlfn.IFNA(HLOOKUP(C854,'Year of Experience'!$A$4:$I$6,3,0),"No Data")</f>
        <v>4</v>
      </c>
      <c r="O854" s="5">
        <f t="shared" si="26"/>
        <v>1841</v>
      </c>
      <c r="P854" s="5">
        <f t="shared" si="27"/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</row>
    <row r="855" spans="1:22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2" t="s">
        <v>998</v>
      </c>
      <c r="H855" s="2" t="s">
        <v>899</v>
      </c>
      <c r="I855" s="2" t="s">
        <v>901</v>
      </c>
      <c r="J855" s="5" t="s">
        <v>936</v>
      </c>
      <c r="K855" s="5">
        <v>4481</v>
      </c>
      <c r="L855" s="5">
        <v>2114</v>
      </c>
      <c r="M855" s="5" t="s">
        <v>918</v>
      </c>
      <c r="N855" s="18">
        <f>_xlfn.IFNA(HLOOKUP(C855,'Year of Experience'!$A$4:$I$6,3,0),"No Data")</f>
        <v>10</v>
      </c>
      <c r="O855" s="5">
        <f t="shared" si="26"/>
        <v>4228</v>
      </c>
      <c r="P855" s="5">
        <f t="shared" si="27"/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</row>
    <row r="856" spans="1:22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2" t="s">
        <v>998</v>
      </c>
      <c r="H856" s="2" t="s">
        <v>899</v>
      </c>
      <c r="I856" s="2" t="s">
        <v>901</v>
      </c>
      <c r="J856" s="5" t="s">
        <v>1119</v>
      </c>
      <c r="K856" s="5">
        <v>2658</v>
      </c>
      <c r="L856" s="5">
        <v>1274</v>
      </c>
      <c r="M856" s="5" t="s">
        <v>918</v>
      </c>
      <c r="N856" s="18">
        <f>_xlfn.IFNA(HLOOKUP(C856,'Year of Experience'!$A$4:$I$6,3,0),"No Data")</f>
        <v>6</v>
      </c>
      <c r="O856" s="5">
        <f t="shared" si="26"/>
        <v>1274</v>
      </c>
      <c r="P856" s="5">
        <f t="shared" si="27"/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</row>
    <row r="857" spans="1:22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2" t="s">
        <v>1000</v>
      </c>
      <c r="H857" s="2" t="s">
        <v>906</v>
      </c>
      <c r="I857" s="2" t="s">
        <v>908</v>
      </c>
      <c r="J857" s="5" t="s">
        <v>1116</v>
      </c>
      <c r="K857" s="5">
        <v>3579</v>
      </c>
      <c r="L857" s="5">
        <v>1579</v>
      </c>
      <c r="M857" s="5" t="s">
        <v>923</v>
      </c>
      <c r="N857" s="18">
        <f>_xlfn.IFNA(HLOOKUP(C857,'Year of Experience'!$A$4:$I$6,3,0),"No Data")</f>
        <v>4</v>
      </c>
      <c r="O857" s="5">
        <f t="shared" si="26"/>
        <v>1579</v>
      </c>
      <c r="P857" s="5">
        <f t="shared" si="27"/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</row>
    <row r="858" spans="1:22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2" t="s">
        <v>994</v>
      </c>
      <c r="H858" s="2" t="s">
        <v>886</v>
      </c>
      <c r="I858" s="2" t="s">
        <v>887</v>
      </c>
      <c r="J858" s="5" t="s">
        <v>1217</v>
      </c>
      <c r="K858" s="5">
        <v>4542</v>
      </c>
      <c r="L858" s="5">
        <v>1226</v>
      </c>
      <c r="M858" s="5" t="s">
        <v>923</v>
      </c>
      <c r="N858" s="18">
        <f>_xlfn.IFNA(HLOOKUP(C858,'Year of Experience'!$A$4:$I$6,3,0),"No Data")</f>
        <v>4</v>
      </c>
      <c r="O858" s="5">
        <f t="shared" si="26"/>
        <v>1226</v>
      </c>
      <c r="P858" s="5">
        <f t="shared" si="27"/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</row>
    <row r="859" spans="1:22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2" t="s">
        <v>1002</v>
      </c>
      <c r="H859" s="2" t="s">
        <v>914</v>
      </c>
      <c r="I859" s="2" t="s">
        <v>915</v>
      </c>
      <c r="J859" s="5" t="s">
        <v>1195</v>
      </c>
      <c r="K859" s="5">
        <v>3034</v>
      </c>
      <c r="L859" s="5">
        <v>2312</v>
      </c>
      <c r="M859" s="5" t="s">
        <v>918</v>
      </c>
      <c r="N859" s="18">
        <f>_xlfn.IFNA(HLOOKUP(C859,'Year of Experience'!$A$4:$I$6,3,0),"No Data")</f>
        <v>8</v>
      </c>
      <c r="O859" s="5">
        <f t="shared" si="26"/>
        <v>4624</v>
      </c>
      <c r="P859" s="5">
        <f t="shared" si="27"/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</row>
    <row r="860" spans="1:22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2" t="s">
        <v>997</v>
      </c>
      <c r="H860" s="2" t="s">
        <v>896</v>
      </c>
      <c r="I860" s="2" t="s">
        <v>897</v>
      </c>
      <c r="J860" s="5" t="s">
        <v>1233</v>
      </c>
      <c r="K860" s="5">
        <v>4548</v>
      </c>
      <c r="L860" s="5">
        <v>1983</v>
      </c>
      <c r="M860" s="5" t="s">
        <v>923</v>
      </c>
      <c r="N860" s="18" t="str">
        <f>_xlfn.IFNA(HLOOKUP(C860,'Year of Experience'!$A$4:$I$6,3,0),"No Data")</f>
        <v>No Data</v>
      </c>
      <c r="O860" s="5">
        <f t="shared" si="26"/>
        <v>3966</v>
      </c>
      <c r="P860" s="5">
        <f t="shared" si="27"/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</row>
    <row r="861" spans="1:22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2" t="s">
        <v>991</v>
      </c>
      <c r="H861" s="2" t="s">
        <v>872</v>
      </c>
      <c r="I861" s="2" t="s">
        <v>874</v>
      </c>
      <c r="J861" s="5" t="s">
        <v>980</v>
      </c>
      <c r="K861" s="5">
        <v>3859</v>
      </c>
      <c r="L861" s="5">
        <v>1465</v>
      </c>
      <c r="M861" s="5" t="s">
        <v>925</v>
      </c>
      <c r="N861" s="18">
        <f>_xlfn.IFNA(HLOOKUP(C861,'Year of Experience'!$A$4:$I$6,3,0),"No Data")</f>
        <v>8</v>
      </c>
      <c r="O861" s="5">
        <f t="shared" si="26"/>
        <v>4395</v>
      </c>
      <c r="P861" s="5">
        <f t="shared" si="27"/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</row>
    <row r="862" spans="1:22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2" t="s">
        <v>990</v>
      </c>
      <c r="H862" s="2" t="s">
        <v>868</v>
      </c>
      <c r="I862" s="2" t="s">
        <v>870</v>
      </c>
      <c r="J862" s="5" t="s">
        <v>939</v>
      </c>
      <c r="K862" s="5">
        <v>3768</v>
      </c>
      <c r="L862" s="5">
        <v>1353</v>
      </c>
      <c r="M862" s="5" t="s">
        <v>918</v>
      </c>
      <c r="N862" s="18">
        <f>_xlfn.IFNA(HLOOKUP(C862,'Year of Experience'!$A$4:$I$6,3,0),"No Data")</f>
        <v>4</v>
      </c>
      <c r="O862" s="5">
        <f t="shared" si="26"/>
        <v>2706</v>
      </c>
      <c r="P862" s="5">
        <f t="shared" si="27"/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</row>
    <row r="863" spans="1:22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2" t="s">
        <v>996</v>
      </c>
      <c r="H863" s="2" t="s">
        <v>892</v>
      </c>
      <c r="I863" s="2" t="s">
        <v>894</v>
      </c>
      <c r="J863" s="5" t="s">
        <v>1173</v>
      </c>
      <c r="K863" s="5">
        <v>4120</v>
      </c>
      <c r="L863" s="5">
        <v>1841</v>
      </c>
      <c r="M863" s="5" t="s">
        <v>918</v>
      </c>
      <c r="N863" s="18">
        <f>_xlfn.IFNA(HLOOKUP(C863,'Year of Experience'!$A$4:$I$6,3,0),"No Data")</f>
        <v>3</v>
      </c>
      <c r="O863" s="5">
        <f t="shared" si="26"/>
        <v>22092</v>
      </c>
      <c r="P863" s="5">
        <f t="shared" si="27"/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</row>
    <row r="864" spans="1:22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2" t="s">
        <v>1001</v>
      </c>
      <c r="H864" s="2" t="s">
        <v>910</v>
      </c>
      <c r="I864" s="2" t="s">
        <v>912</v>
      </c>
      <c r="J864" s="5" t="s">
        <v>1206</v>
      </c>
      <c r="K864" s="5">
        <v>4218</v>
      </c>
      <c r="L864" s="5">
        <v>2421</v>
      </c>
      <c r="M864" s="5" t="s">
        <v>918</v>
      </c>
      <c r="N864" s="18">
        <f>_xlfn.IFNA(HLOOKUP(C864,'Year of Experience'!$A$4:$I$6,3,0),"No Data")</f>
        <v>5</v>
      </c>
      <c r="O864" s="5">
        <f t="shared" si="26"/>
        <v>2421</v>
      </c>
      <c r="P864" s="5">
        <f t="shared" si="27"/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</row>
    <row r="865" spans="1:22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2" t="s">
        <v>999</v>
      </c>
      <c r="H865" s="2" t="s">
        <v>903</v>
      </c>
      <c r="I865" s="2" t="s">
        <v>904</v>
      </c>
      <c r="J865" s="5" t="s">
        <v>1023</v>
      </c>
      <c r="K865" s="5">
        <v>3569</v>
      </c>
      <c r="L865" s="5">
        <v>2320</v>
      </c>
      <c r="M865" s="5" t="s">
        <v>923</v>
      </c>
      <c r="N865" s="18">
        <f>_xlfn.IFNA(HLOOKUP(C865,'Year of Experience'!$A$4:$I$6,3,0),"No Data")</f>
        <v>4</v>
      </c>
      <c r="O865" s="5">
        <f t="shared" si="26"/>
        <v>4640</v>
      </c>
      <c r="P865" s="5">
        <f t="shared" si="27"/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</row>
    <row r="866" spans="1:22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2" t="s">
        <v>997</v>
      </c>
      <c r="H866" s="2" t="s">
        <v>896</v>
      </c>
      <c r="I866" s="2" t="s">
        <v>897</v>
      </c>
      <c r="J866" s="5" t="s">
        <v>1006</v>
      </c>
      <c r="K866" s="5">
        <v>3377</v>
      </c>
      <c r="L866" s="5">
        <v>2112</v>
      </c>
      <c r="M866" s="5" t="s">
        <v>923</v>
      </c>
      <c r="N866" s="18">
        <f>_xlfn.IFNA(HLOOKUP(C866,'Year of Experience'!$A$4:$I$6,3,0),"No Data")</f>
        <v>6</v>
      </c>
      <c r="O866" s="5">
        <f t="shared" si="26"/>
        <v>4224</v>
      </c>
      <c r="P866" s="5">
        <f t="shared" si="27"/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</row>
    <row r="867" spans="1:22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2" t="s">
        <v>1562</v>
      </c>
      <c r="H867" s="2" t="s">
        <v>864</v>
      </c>
      <c r="I867" s="2" t="s">
        <v>866</v>
      </c>
      <c r="J867" s="5" t="s">
        <v>941</v>
      </c>
      <c r="K867" s="5">
        <v>3445</v>
      </c>
      <c r="L867" s="5">
        <v>1909</v>
      </c>
      <c r="M867" s="5" t="s">
        <v>921</v>
      </c>
      <c r="N867" s="18">
        <f>_xlfn.IFNA(HLOOKUP(C867,'Year of Experience'!$A$4:$I$6,3,0),"No Data")</f>
        <v>3</v>
      </c>
      <c r="O867" s="5">
        <f t="shared" si="26"/>
        <v>1909</v>
      </c>
      <c r="P867" s="5">
        <f t="shared" si="27"/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</row>
    <row r="868" spans="1:22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2" t="s">
        <v>998</v>
      </c>
      <c r="H868" s="2" t="s">
        <v>899</v>
      </c>
      <c r="I868" s="2" t="s">
        <v>901</v>
      </c>
      <c r="J868" s="5" t="s">
        <v>948</v>
      </c>
      <c r="K868" s="5">
        <v>4185</v>
      </c>
      <c r="L868" s="5">
        <v>1204</v>
      </c>
      <c r="M868" s="5" t="s">
        <v>923</v>
      </c>
      <c r="N868" s="18">
        <f>_xlfn.IFNA(HLOOKUP(C868,'Year of Experience'!$A$4:$I$6,3,0),"No Data")</f>
        <v>4</v>
      </c>
      <c r="O868" s="5">
        <f t="shared" si="26"/>
        <v>1204</v>
      </c>
      <c r="P868" s="5">
        <f t="shared" si="27"/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</row>
    <row r="869" spans="1:22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2" t="s">
        <v>1001</v>
      </c>
      <c r="H869" s="2" t="s">
        <v>910</v>
      </c>
      <c r="I869" s="2" t="s">
        <v>912</v>
      </c>
      <c r="J869" s="5" t="s">
        <v>1184</v>
      </c>
      <c r="K869" s="5">
        <v>4399</v>
      </c>
      <c r="L869" s="5">
        <v>2093</v>
      </c>
      <c r="M869" s="5" t="s">
        <v>918</v>
      </c>
      <c r="N869" s="18">
        <f>_xlfn.IFNA(HLOOKUP(C869,'Year of Experience'!$A$4:$I$6,3,0),"No Data")</f>
        <v>8</v>
      </c>
      <c r="O869" s="5">
        <f t="shared" si="26"/>
        <v>2093</v>
      </c>
      <c r="P869" s="5">
        <f t="shared" si="27"/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</row>
    <row r="870" spans="1:22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2" t="s">
        <v>1002</v>
      </c>
      <c r="H870" s="2" t="s">
        <v>914</v>
      </c>
      <c r="I870" s="2" t="s">
        <v>915</v>
      </c>
      <c r="J870" s="5" t="s">
        <v>1123</v>
      </c>
      <c r="K870" s="5">
        <v>4927</v>
      </c>
      <c r="L870" s="5">
        <v>2034</v>
      </c>
      <c r="M870" s="5" t="s">
        <v>925</v>
      </c>
      <c r="N870" s="18">
        <f>_xlfn.IFNA(HLOOKUP(C870,'Year of Experience'!$A$4:$I$6,3,0),"No Data")</f>
        <v>5</v>
      </c>
      <c r="O870" s="5">
        <f t="shared" si="26"/>
        <v>2034</v>
      </c>
      <c r="P870" s="5">
        <f t="shared" si="27"/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</row>
    <row r="871" spans="1:22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2" t="s">
        <v>999</v>
      </c>
      <c r="H871" s="2" t="s">
        <v>903</v>
      </c>
      <c r="I871" s="2" t="s">
        <v>904</v>
      </c>
      <c r="J871" s="5" t="s">
        <v>1217</v>
      </c>
      <c r="K871" s="5">
        <v>4542</v>
      </c>
      <c r="L871" s="5">
        <v>1226</v>
      </c>
      <c r="M871" s="5" t="s">
        <v>923</v>
      </c>
      <c r="N871" s="18">
        <f>_xlfn.IFNA(HLOOKUP(C871,'Year of Experience'!$A$4:$I$6,3,0),"No Data")</f>
        <v>3</v>
      </c>
      <c r="O871" s="5">
        <f t="shared" si="26"/>
        <v>2452</v>
      </c>
      <c r="P871" s="5">
        <f t="shared" si="27"/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</row>
    <row r="872" spans="1:22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2" t="s">
        <v>1002</v>
      </c>
      <c r="H872" s="2" t="s">
        <v>914</v>
      </c>
      <c r="I872" s="2" t="s">
        <v>915</v>
      </c>
      <c r="J872" s="5" t="s">
        <v>934</v>
      </c>
      <c r="K872" s="5">
        <v>3000</v>
      </c>
      <c r="L872" s="5">
        <v>2148</v>
      </c>
      <c r="M872" s="5" t="s">
        <v>925</v>
      </c>
      <c r="N872" s="18">
        <f>_xlfn.IFNA(HLOOKUP(C872,'Year of Experience'!$A$4:$I$6,3,0),"No Data")</f>
        <v>4</v>
      </c>
      <c r="O872" s="5">
        <f t="shared" si="26"/>
        <v>25776</v>
      </c>
      <c r="P872" s="5">
        <f t="shared" si="27"/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</row>
    <row r="873" spans="1:22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2" t="s">
        <v>992</v>
      </c>
      <c r="H873" s="2" t="s">
        <v>864</v>
      </c>
      <c r="I873" s="2" t="s">
        <v>876</v>
      </c>
      <c r="J873" s="5" t="s">
        <v>955</v>
      </c>
      <c r="K873" s="5">
        <v>2612</v>
      </c>
      <c r="L873" s="5">
        <v>1994</v>
      </c>
      <c r="M873" s="5" t="s">
        <v>918</v>
      </c>
      <c r="N873" s="18">
        <f>_xlfn.IFNA(HLOOKUP(C873,'Year of Experience'!$A$4:$I$6,3,0),"No Data")</f>
        <v>3</v>
      </c>
      <c r="O873" s="5">
        <f t="shared" si="26"/>
        <v>3988</v>
      </c>
      <c r="P873" s="5">
        <f t="shared" si="27"/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</row>
    <row r="874" spans="1:22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2" t="s">
        <v>1001</v>
      </c>
      <c r="H874" s="2" t="s">
        <v>910</v>
      </c>
      <c r="I874" s="2" t="s">
        <v>912</v>
      </c>
      <c r="J874" s="5" t="s">
        <v>929</v>
      </c>
      <c r="K874" s="5">
        <v>2744</v>
      </c>
      <c r="L874" s="5">
        <v>1428</v>
      </c>
      <c r="M874" s="5" t="s">
        <v>925</v>
      </c>
      <c r="N874" s="18">
        <f>_xlfn.IFNA(HLOOKUP(C874,'Year of Experience'!$A$4:$I$6,3,0),"No Data")</f>
        <v>5</v>
      </c>
      <c r="O874" s="5">
        <f t="shared" si="26"/>
        <v>2856</v>
      </c>
      <c r="P874" s="5">
        <f t="shared" si="27"/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</row>
    <row r="875" spans="1:22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2" t="s">
        <v>996</v>
      </c>
      <c r="H875" s="2" t="s">
        <v>892</v>
      </c>
      <c r="I875" s="2" t="s">
        <v>894</v>
      </c>
      <c r="J875" s="5" t="s">
        <v>1038</v>
      </c>
      <c r="K875" s="5">
        <v>3378</v>
      </c>
      <c r="L875" s="5">
        <v>1807</v>
      </c>
      <c r="M875" s="5" t="s">
        <v>925</v>
      </c>
      <c r="N875" s="18">
        <f>_xlfn.IFNA(HLOOKUP(C875,'Year of Experience'!$A$4:$I$6,3,0),"No Data")</f>
        <v>3</v>
      </c>
      <c r="O875" s="5">
        <f t="shared" si="26"/>
        <v>5421</v>
      </c>
      <c r="P875" s="5">
        <f t="shared" si="27"/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</row>
    <row r="876" spans="1:22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2" t="s">
        <v>995</v>
      </c>
      <c r="H876" s="2" t="s">
        <v>889</v>
      </c>
      <c r="I876" s="2" t="s">
        <v>890</v>
      </c>
      <c r="J876" s="5" t="s">
        <v>1124</v>
      </c>
      <c r="K876" s="5">
        <v>4357</v>
      </c>
      <c r="L876" s="5">
        <v>1806</v>
      </c>
      <c r="M876" s="5" t="s">
        <v>918</v>
      </c>
      <c r="N876" s="18">
        <f>_xlfn.IFNA(HLOOKUP(C876,'Year of Experience'!$A$4:$I$6,3,0),"No Data")</f>
        <v>3</v>
      </c>
      <c r="O876" s="5">
        <f t="shared" si="26"/>
        <v>1806</v>
      </c>
      <c r="P876" s="5">
        <f t="shared" si="27"/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</row>
    <row r="877" spans="1:22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2" t="s">
        <v>995</v>
      </c>
      <c r="H877" s="2" t="s">
        <v>889</v>
      </c>
      <c r="I877" s="2" t="s">
        <v>890</v>
      </c>
      <c r="J877" s="5" t="s">
        <v>1007</v>
      </c>
      <c r="K877" s="5">
        <v>3330</v>
      </c>
      <c r="L877" s="5">
        <v>1819</v>
      </c>
      <c r="M877" s="5" t="s">
        <v>918</v>
      </c>
      <c r="N877" s="18">
        <f>_xlfn.IFNA(HLOOKUP(C877,'Year of Experience'!$A$4:$I$6,3,0),"No Data")</f>
        <v>6</v>
      </c>
      <c r="O877" s="5">
        <f t="shared" si="26"/>
        <v>3638</v>
      </c>
      <c r="P877" s="5">
        <f t="shared" si="27"/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</row>
    <row r="878" spans="1:22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2" t="s">
        <v>1000</v>
      </c>
      <c r="H878" s="2" t="s">
        <v>906</v>
      </c>
      <c r="I878" s="2" t="s">
        <v>908</v>
      </c>
      <c r="J878" s="5" t="s">
        <v>1004</v>
      </c>
      <c r="K878" s="5">
        <v>4733</v>
      </c>
      <c r="L878" s="5">
        <v>1415</v>
      </c>
      <c r="M878" s="5" t="s">
        <v>918</v>
      </c>
      <c r="N878" s="18">
        <f>_xlfn.IFNA(HLOOKUP(C878,'Year of Experience'!$A$4:$I$6,3,0),"No Data")</f>
        <v>10</v>
      </c>
      <c r="O878" s="5">
        <f t="shared" si="26"/>
        <v>2830</v>
      </c>
      <c r="P878" s="5">
        <f t="shared" si="27"/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</row>
    <row r="879" spans="1:22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2" t="s">
        <v>994</v>
      </c>
      <c r="H879" s="2" t="s">
        <v>886</v>
      </c>
      <c r="I879" s="2" t="s">
        <v>887</v>
      </c>
      <c r="J879" s="5" t="s">
        <v>974</v>
      </c>
      <c r="K879" s="5">
        <v>2547</v>
      </c>
      <c r="L879" s="5">
        <v>1419</v>
      </c>
      <c r="M879" s="5" t="s">
        <v>918</v>
      </c>
      <c r="N879" s="18">
        <f>_xlfn.IFNA(HLOOKUP(C879,'Year of Experience'!$A$4:$I$6,3,0),"No Data")</f>
        <v>5</v>
      </c>
      <c r="O879" s="5">
        <f t="shared" si="26"/>
        <v>1419</v>
      </c>
      <c r="P879" s="5">
        <f t="shared" si="27"/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</row>
    <row r="880" spans="1:22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2" t="s">
        <v>999</v>
      </c>
      <c r="H880" s="2" t="s">
        <v>903</v>
      </c>
      <c r="I880" s="2" t="s">
        <v>904</v>
      </c>
      <c r="J880" s="5" t="s">
        <v>1231</v>
      </c>
      <c r="K880" s="5">
        <v>3479</v>
      </c>
      <c r="L880" s="5">
        <v>2056</v>
      </c>
      <c r="M880" s="5" t="s">
        <v>918</v>
      </c>
      <c r="N880" s="18">
        <f>_xlfn.IFNA(HLOOKUP(C880,'Year of Experience'!$A$4:$I$6,3,0),"No Data")</f>
        <v>10</v>
      </c>
      <c r="O880" s="5">
        <f t="shared" si="26"/>
        <v>6168</v>
      </c>
      <c r="P880" s="5">
        <f t="shared" si="27"/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</row>
    <row r="881" spans="1:22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2" t="s">
        <v>994</v>
      </c>
      <c r="H881" s="2" t="s">
        <v>886</v>
      </c>
      <c r="I881" s="2" t="s">
        <v>887</v>
      </c>
      <c r="J881" s="5" t="s">
        <v>1200</v>
      </c>
      <c r="K881" s="5">
        <v>4484</v>
      </c>
      <c r="L881" s="5">
        <v>2146</v>
      </c>
      <c r="M881" s="5" t="s">
        <v>918</v>
      </c>
      <c r="N881" s="18">
        <f>_xlfn.IFNA(HLOOKUP(C881,'Year of Experience'!$A$4:$I$6,3,0),"No Data")</f>
        <v>6</v>
      </c>
      <c r="O881" s="5">
        <f t="shared" si="26"/>
        <v>2146</v>
      </c>
      <c r="P881" s="5">
        <f t="shared" si="27"/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</row>
    <row r="882" spans="1:22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2" t="s">
        <v>992</v>
      </c>
      <c r="H882" s="2" t="s">
        <v>864</v>
      </c>
      <c r="I882" s="2" t="s">
        <v>876</v>
      </c>
      <c r="J882" s="5" t="s">
        <v>1122</v>
      </c>
      <c r="K882" s="5">
        <v>4788</v>
      </c>
      <c r="L882" s="5">
        <v>2063</v>
      </c>
      <c r="M882" s="5" t="s">
        <v>923</v>
      </c>
      <c r="N882" s="18">
        <f>_xlfn.IFNA(HLOOKUP(C882,'Year of Experience'!$A$4:$I$6,3,0),"No Data")</f>
        <v>4</v>
      </c>
      <c r="O882" s="5">
        <f t="shared" si="26"/>
        <v>2063</v>
      </c>
      <c r="P882" s="5">
        <f t="shared" si="27"/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</row>
    <row r="883" spans="1:22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2" t="s">
        <v>997</v>
      </c>
      <c r="H883" s="2" t="s">
        <v>896</v>
      </c>
      <c r="I883" s="2" t="s">
        <v>897</v>
      </c>
      <c r="J883" s="5" t="s">
        <v>1229</v>
      </c>
      <c r="K883" s="5">
        <v>4382</v>
      </c>
      <c r="L883" s="5">
        <v>1298</v>
      </c>
      <c r="M883" s="5" t="s">
        <v>923</v>
      </c>
      <c r="N883" s="18">
        <f>_xlfn.IFNA(HLOOKUP(C883,'Year of Experience'!$A$4:$I$6,3,0),"No Data")</f>
        <v>5</v>
      </c>
      <c r="O883" s="5">
        <f t="shared" si="26"/>
        <v>15576</v>
      </c>
      <c r="P883" s="5">
        <f t="shared" si="27"/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</row>
    <row r="884" spans="1:22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2" t="s">
        <v>991</v>
      </c>
      <c r="H884" s="2" t="s">
        <v>872</v>
      </c>
      <c r="I884" s="2" t="s">
        <v>874</v>
      </c>
      <c r="J884" s="5" t="s">
        <v>946</v>
      </c>
      <c r="K884" s="5">
        <v>2921</v>
      </c>
      <c r="L884" s="5">
        <v>1786</v>
      </c>
      <c r="M884" s="5" t="s">
        <v>920</v>
      </c>
      <c r="N884" s="18">
        <f>_xlfn.IFNA(HLOOKUP(C884,'Year of Experience'!$A$4:$I$6,3,0),"No Data")</f>
        <v>10</v>
      </c>
      <c r="O884" s="5">
        <f t="shared" si="26"/>
        <v>1786</v>
      </c>
      <c r="P884" s="5">
        <f t="shared" si="27"/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</row>
    <row r="885" spans="1:22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2" t="s">
        <v>997</v>
      </c>
      <c r="H885" s="2" t="s">
        <v>896</v>
      </c>
      <c r="I885" s="2" t="s">
        <v>897</v>
      </c>
      <c r="J885" s="5" t="s">
        <v>986</v>
      </c>
      <c r="K885" s="5">
        <v>3253</v>
      </c>
      <c r="L885" s="5">
        <v>2137</v>
      </c>
      <c r="M885" s="5" t="s">
        <v>923</v>
      </c>
      <c r="N885" s="18">
        <f>_xlfn.IFNA(HLOOKUP(C885,'Year of Experience'!$A$4:$I$6,3,0),"No Data")</f>
        <v>6</v>
      </c>
      <c r="O885" s="5">
        <f t="shared" si="26"/>
        <v>2137</v>
      </c>
      <c r="P885" s="5">
        <f t="shared" si="27"/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</row>
    <row r="886" spans="1:22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2" t="s">
        <v>997</v>
      </c>
      <c r="H886" s="2" t="s">
        <v>896</v>
      </c>
      <c r="I886" s="2" t="s">
        <v>897</v>
      </c>
      <c r="J886" s="5" t="s">
        <v>1172</v>
      </c>
      <c r="K886" s="5">
        <v>3305</v>
      </c>
      <c r="L886" s="5">
        <v>1418</v>
      </c>
      <c r="M886" s="5" t="s">
        <v>918</v>
      </c>
      <c r="N886" s="18">
        <f>_xlfn.IFNA(HLOOKUP(C886,'Year of Experience'!$A$4:$I$6,3,0),"No Data")</f>
        <v>10</v>
      </c>
      <c r="O886" s="5">
        <f t="shared" si="26"/>
        <v>1418</v>
      </c>
      <c r="P886" s="5">
        <f t="shared" si="27"/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</row>
    <row r="887" spans="1:22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2" t="s">
        <v>1002</v>
      </c>
      <c r="H887" s="2" t="s">
        <v>914</v>
      </c>
      <c r="I887" s="2" t="s">
        <v>915</v>
      </c>
      <c r="J887" s="5" t="s">
        <v>1126</v>
      </c>
      <c r="K887" s="5">
        <v>3504</v>
      </c>
      <c r="L887" s="5">
        <v>2309</v>
      </c>
      <c r="M887" s="5" t="s">
        <v>918</v>
      </c>
      <c r="N887" s="18">
        <f>_xlfn.IFNA(HLOOKUP(C887,'Year of Experience'!$A$4:$I$6,3,0),"No Data")</f>
        <v>3</v>
      </c>
      <c r="O887" s="5">
        <f t="shared" si="26"/>
        <v>2309</v>
      </c>
      <c r="P887" s="5">
        <f t="shared" si="27"/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</row>
    <row r="888" spans="1:22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2" t="s">
        <v>1001</v>
      </c>
      <c r="H888" s="2" t="s">
        <v>910</v>
      </c>
      <c r="I888" s="2" t="s">
        <v>912</v>
      </c>
      <c r="J888" s="5" t="s">
        <v>1145</v>
      </c>
      <c r="K888" s="5">
        <v>3827</v>
      </c>
      <c r="L888" s="5">
        <v>2424</v>
      </c>
      <c r="M888" s="5" t="s">
        <v>918</v>
      </c>
      <c r="N888" s="18">
        <f>_xlfn.IFNA(HLOOKUP(C888,'Year of Experience'!$A$4:$I$6,3,0),"No Data")</f>
        <v>3</v>
      </c>
      <c r="O888" s="5">
        <f t="shared" si="26"/>
        <v>2424</v>
      </c>
      <c r="P888" s="5">
        <f t="shared" si="27"/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</row>
    <row r="889" spans="1:22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2" t="s">
        <v>1562</v>
      </c>
      <c r="H889" s="2" t="s">
        <v>864</v>
      </c>
      <c r="I889" s="2" t="s">
        <v>866</v>
      </c>
      <c r="J889" s="5" t="s">
        <v>1124</v>
      </c>
      <c r="K889" s="5">
        <v>4357</v>
      </c>
      <c r="L889" s="5">
        <v>1806</v>
      </c>
      <c r="M889" s="5" t="s">
        <v>918</v>
      </c>
      <c r="N889" s="18" t="str">
        <f>_xlfn.IFNA(HLOOKUP(C889,'Year of Experience'!$A$4:$I$6,3,0),"No Data")</f>
        <v>No Data</v>
      </c>
      <c r="O889" s="5">
        <f t="shared" si="26"/>
        <v>1806</v>
      </c>
      <c r="P889" s="5">
        <f t="shared" si="27"/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</row>
    <row r="890" spans="1:22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2" t="s">
        <v>990</v>
      </c>
      <c r="H890" s="2" t="s">
        <v>868</v>
      </c>
      <c r="I890" s="2" t="s">
        <v>870</v>
      </c>
      <c r="J890" s="5" t="s">
        <v>1013</v>
      </c>
      <c r="K890" s="5">
        <v>4623</v>
      </c>
      <c r="L890" s="5">
        <v>1878</v>
      </c>
      <c r="M890" s="5" t="s">
        <v>925</v>
      </c>
      <c r="N890" s="18">
        <f>_xlfn.IFNA(HLOOKUP(C890,'Year of Experience'!$A$4:$I$6,3,0),"No Data")</f>
        <v>4</v>
      </c>
      <c r="O890" s="5">
        <f t="shared" si="26"/>
        <v>1878</v>
      </c>
      <c r="P890" s="5">
        <f t="shared" si="27"/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</row>
    <row r="891" spans="1:22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2" t="s">
        <v>998</v>
      </c>
      <c r="H891" s="2" t="s">
        <v>899</v>
      </c>
      <c r="I891" s="2" t="s">
        <v>901</v>
      </c>
      <c r="J891" s="5" t="s">
        <v>1006</v>
      </c>
      <c r="K891" s="5">
        <v>3377</v>
      </c>
      <c r="L891" s="5">
        <v>2112</v>
      </c>
      <c r="M891" s="5" t="s">
        <v>923</v>
      </c>
      <c r="N891" s="18">
        <f>_xlfn.IFNA(HLOOKUP(C891,'Year of Experience'!$A$4:$I$6,3,0),"No Data")</f>
        <v>10</v>
      </c>
      <c r="O891" s="5">
        <f t="shared" si="26"/>
        <v>4224</v>
      </c>
      <c r="P891" s="5">
        <f t="shared" si="27"/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</row>
    <row r="892" spans="1:22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2" t="s">
        <v>1000</v>
      </c>
      <c r="H892" s="2" t="s">
        <v>906</v>
      </c>
      <c r="I892" s="2" t="s">
        <v>908</v>
      </c>
      <c r="J892" s="5" t="s">
        <v>1151</v>
      </c>
      <c r="K892" s="5">
        <v>3735</v>
      </c>
      <c r="L892" s="5">
        <v>2377</v>
      </c>
      <c r="M892" s="5" t="s">
        <v>918</v>
      </c>
      <c r="N892" s="18">
        <f>_xlfn.IFNA(HLOOKUP(C892,'Year of Experience'!$A$4:$I$6,3,0),"No Data")</f>
        <v>8</v>
      </c>
      <c r="O892" s="5">
        <f t="shared" si="26"/>
        <v>2377</v>
      </c>
      <c r="P892" s="5">
        <f t="shared" si="27"/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</row>
    <row r="893" spans="1:22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2" t="s">
        <v>995</v>
      </c>
      <c r="H893" s="2" t="s">
        <v>889</v>
      </c>
      <c r="I893" s="2" t="s">
        <v>890</v>
      </c>
      <c r="J893" s="5" t="s">
        <v>1093</v>
      </c>
      <c r="K893" s="5">
        <v>4531</v>
      </c>
      <c r="L893" s="5">
        <v>1512</v>
      </c>
      <c r="M893" s="5" t="s">
        <v>923</v>
      </c>
      <c r="N893" s="18">
        <f>_xlfn.IFNA(HLOOKUP(C893,'Year of Experience'!$A$4:$I$6,3,0),"No Data")</f>
        <v>3</v>
      </c>
      <c r="O893" s="5">
        <f t="shared" si="26"/>
        <v>1512</v>
      </c>
      <c r="P893" s="5">
        <f t="shared" si="27"/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</row>
    <row r="894" spans="1:22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2" t="s">
        <v>991</v>
      </c>
      <c r="H894" s="2" t="s">
        <v>872</v>
      </c>
      <c r="I894" s="2" t="s">
        <v>874</v>
      </c>
      <c r="J894" s="5" t="s">
        <v>1129</v>
      </c>
      <c r="K894" s="5">
        <v>4757</v>
      </c>
      <c r="L894" s="5">
        <v>1534</v>
      </c>
      <c r="M894" s="5" t="s">
        <v>918</v>
      </c>
      <c r="N894" s="18" t="str">
        <f>_xlfn.IFNA(HLOOKUP(C894,'Year of Experience'!$A$4:$I$6,3,0),"No Data")</f>
        <v>No Data</v>
      </c>
      <c r="O894" s="5">
        <f t="shared" si="26"/>
        <v>3068</v>
      </c>
      <c r="P894" s="5">
        <f t="shared" si="27"/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</row>
    <row r="895" spans="1:22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2" t="s">
        <v>1000</v>
      </c>
      <c r="H895" s="2" t="s">
        <v>906</v>
      </c>
      <c r="I895" s="2" t="s">
        <v>908</v>
      </c>
      <c r="J895" s="5" t="s">
        <v>962</v>
      </c>
      <c r="K895" s="5">
        <v>4099</v>
      </c>
      <c r="L895" s="5">
        <v>1530</v>
      </c>
      <c r="M895" s="5" t="s">
        <v>925</v>
      </c>
      <c r="N895" s="18">
        <f>_xlfn.IFNA(HLOOKUP(C895,'Year of Experience'!$A$4:$I$6,3,0),"No Data")</f>
        <v>4</v>
      </c>
      <c r="O895" s="5">
        <f t="shared" si="26"/>
        <v>4590</v>
      </c>
      <c r="P895" s="5">
        <f t="shared" si="27"/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</row>
    <row r="896" spans="1:22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2" t="s">
        <v>997</v>
      </c>
      <c r="H896" s="2" t="s">
        <v>896</v>
      </c>
      <c r="I896" s="2" t="s">
        <v>897</v>
      </c>
      <c r="J896" s="5" t="s">
        <v>1008</v>
      </c>
      <c r="K896" s="5">
        <v>4456</v>
      </c>
      <c r="L896" s="5">
        <v>1628</v>
      </c>
      <c r="M896" s="5" t="s">
        <v>918</v>
      </c>
      <c r="N896" s="18">
        <f>_xlfn.IFNA(HLOOKUP(C896,'Year of Experience'!$A$4:$I$6,3,0),"No Data")</f>
        <v>5</v>
      </c>
      <c r="O896" s="5">
        <f t="shared" si="26"/>
        <v>8140</v>
      </c>
      <c r="P896" s="5">
        <f t="shared" si="27"/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</row>
    <row r="897" spans="1:22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2" t="s">
        <v>994</v>
      </c>
      <c r="H897" s="2" t="s">
        <v>886</v>
      </c>
      <c r="I897" s="2" t="s">
        <v>887</v>
      </c>
      <c r="J897" s="5" t="s">
        <v>1077</v>
      </c>
      <c r="K897" s="5">
        <v>4307</v>
      </c>
      <c r="L897" s="5">
        <v>1503</v>
      </c>
      <c r="M897" s="5" t="s">
        <v>918</v>
      </c>
      <c r="N897" s="18" t="str">
        <f>_xlfn.IFNA(HLOOKUP(C897,'Year of Experience'!$A$4:$I$6,3,0),"No Data")</f>
        <v>No Data</v>
      </c>
      <c r="O897" s="5">
        <f t="shared" si="26"/>
        <v>18036</v>
      </c>
      <c r="P897" s="5">
        <f t="shared" si="27"/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</row>
    <row r="898" spans="1:22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2" t="s">
        <v>995</v>
      </c>
      <c r="H898" s="2" t="s">
        <v>889</v>
      </c>
      <c r="I898" s="2" t="s">
        <v>890</v>
      </c>
      <c r="J898" s="5" t="s">
        <v>1137</v>
      </c>
      <c r="K898" s="5">
        <v>3580</v>
      </c>
      <c r="L898" s="5">
        <v>2012</v>
      </c>
      <c r="M898" s="5" t="s">
        <v>925</v>
      </c>
      <c r="N898" s="18">
        <f>_xlfn.IFNA(HLOOKUP(C898,'Year of Experience'!$A$4:$I$6,3,0),"No Data")</f>
        <v>3</v>
      </c>
      <c r="O898" s="5">
        <f t="shared" si="26"/>
        <v>2012</v>
      </c>
      <c r="P898" s="5">
        <f t="shared" si="27"/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</row>
    <row r="899" spans="1:22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2" t="s">
        <v>990</v>
      </c>
      <c r="H899" s="2" t="s">
        <v>868</v>
      </c>
      <c r="I899" s="2" t="s">
        <v>870</v>
      </c>
      <c r="J899" s="5" t="s">
        <v>1057</v>
      </c>
      <c r="K899" s="5">
        <v>3663</v>
      </c>
      <c r="L899" s="5">
        <v>1550</v>
      </c>
      <c r="M899" s="5" t="s">
        <v>923</v>
      </c>
      <c r="N899" s="18">
        <f>_xlfn.IFNA(HLOOKUP(C899,'Year of Experience'!$A$4:$I$6,3,0),"No Data")</f>
        <v>10</v>
      </c>
      <c r="O899" s="5">
        <f t="shared" ref="O899:O962" si="28">L899*F899</f>
        <v>1550</v>
      </c>
      <c r="P899" s="5">
        <f t="shared" ref="P899:P962" si="29">K899*F899</f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</row>
    <row r="900" spans="1:22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2" t="s">
        <v>1561</v>
      </c>
      <c r="H900" s="2" t="s">
        <v>882</v>
      </c>
      <c r="I900" s="2" t="s">
        <v>884</v>
      </c>
      <c r="J900" s="5" t="s">
        <v>1011</v>
      </c>
      <c r="K900" s="5">
        <v>4310</v>
      </c>
      <c r="L900" s="5">
        <v>2350</v>
      </c>
      <c r="M900" s="5" t="s">
        <v>925</v>
      </c>
      <c r="N900" s="18">
        <f>_xlfn.IFNA(HLOOKUP(C900,'Year of Experience'!$A$4:$I$6,3,0),"No Data")</f>
        <v>4</v>
      </c>
      <c r="O900" s="5">
        <f t="shared" si="28"/>
        <v>4700</v>
      </c>
      <c r="P900" s="5">
        <f t="shared" si="29"/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</row>
    <row r="901" spans="1:22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2" t="s">
        <v>992</v>
      </c>
      <c r="H901" s="2" t="s">
        <v>864</v>
      </c>
      <c r="I901" s="2" t="s">
        <v>876</v>
      </c>
      <c r="J901" s="5" t="s">
        <v>1055</v>
      </c>
      <c r="K901" s="5">
        <v>4232</v>
      </c>
      <c r="L901" s="5">
        <v>1275</v>
      </c>
      <c r="M901" s="5" t="s">
        <v>925</v>
      </c>
      <c r="N901" s="18">
        <f>_xlfn.IFNA(HLOOKUP(C901,'Year of Experience'!$A$4:$I$6,3,0),"No Data")</f>
        <v>4</v>
      </c>
      <c r="O901" s="5">
        <f t="shared" si="28"/>
        <v>3825</v>
      </c>
      <c r="P901" s="5">
        <f t="shared" si="29"/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</row>
    <row r="902" spans="1:22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2" t="s">
        <v>1001</v>
      </c>
      <c r="H902" s="2" t="s">
        <v>910</v>
      </c>
      <c r="I902" s="2" t="s">
        <v>912</v>
      </c>
      <c r="J902" s="5" t="s">
        <v>1218</v>
      </c>
      <c r="K902" s="5">
        <v>3422</v>
      </c>
      <c r="L902" s="5">
        <v>1696</v>
      </c>
      <c r="M902" s="5" t="s">
        <v>918</v>
      </c>
      <c r="N902" s="18">
        <f>_xlfn.IFNA(HLOOKUP(C902,'Year of Experience'!$A$4:$I$6,3,0),"No Data")</f>
        <v>6</v>
      </c>
      <c r="O902" s="5">
        <f t="shared" si="28"/>
        <v>1696</v>
      </c>
      <c r="P902" s="5">
        <f t="shared" si="29"/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</row>
    <row r="903" spans="1:22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2" t="s">
        <v>997</v>
      </c>
      <c r="H903" s="2" t="s">
        <v>896</v>
      </c>
      <c r="I903" s="2" t="s">
        <v>897</v>
      </c>
      <c r="J903" s="5" t="s">
        <v>1044</v>
      </c>
      <c r="K903" s="5">
        <v>3139</v>
      </c>
      <c r="L903" s="5">
        <v>2147</v>
      </c>
      <c r="M903" s="5" t="s">
        <v>918</v>
      </c>
      <c r="N903" s="18">
        <f>_xlfn.IFNA(HLOOKUP(C903,'Year of Experience'!$A$4:$I$6,3,0),"No Data")</f>
        <v>4</v>
      </c>
      <c r="O903" s="5">
        <f t="shared" si="28"/>
        <v>4294</v>
      </c>
      <c r="P903" s="5">
        <f t="shared" si="29"/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</row>
    <row r="904" spans="1:22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2" t="s">
        <v>998</v>
      </c>
      <c r="H904" s="2" t="s">
        <v>899</v>
      </c>
      <c r="I904" s="2" t="s">
        <v>901</v>
      </c>
      <c r="J904" s="5" t="s">
        <v>982</v>
      </c>
      <c r="K904" s="5">
        <v>2803</v>
      </c>
      <c r="L904" s="5">
        <v>1344</v>
      </c>
      <c r="M904" s="5" t="s">
        <v>918</v>
      </c>
      <c r="N904" s="18">
        <f>_xlfn.IFNA(HLOOKUP(C904,'Year of Experience'!$A$4:$I$6,3,0),"No Data")</f>
        <v>5</v>
      </c>
      <c r="O904" s="5">
        <f t="shared" si="28"/>
        <v>1344</v>
      </c>
      <c r="P904" s="5">
        <f t="shared" si="29"/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</row>
    <row r="905" spans="1:22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2" t="s">
        <v>999</v>
      </c>
      <c r="H905" s="2" t="s">
        <v>903</v>
      </c>
      <c r="I905" s="2" t="s">
        <v>904</v>
      </c>
      <c r="J905" s="5" t="s">
        <v>1060</v>
      </c>
      <c r="K905" s="5">
        <v>3039</v>
      </c>
      <c r="L905" s="5">
        <v>2426</v>
      </c>
      <c r="M905" s="5" t="s">
        <v>925</v>
      </c>
      <c r="N905" s="18">
        <f>_xlfn.IFNA(HLOOKUP(C905,'Year of Experience'!$A$4:$I$6,3,0),"No Data")</f>
        <v>8</v>
      </c>
      <c r="O905" s="5">
        <f t="shared" si="28"/>
        <v>2426</v>
      </c>
      <c r="P905" s="5">
        <f t="shared" si="29"/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</row>
    <row r="906" spans="1:22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2" t="s">
        <v>991</v>
      </c>
      <c r="H906" s="2" t="s">
        <v>872</v>
      </c>
      <c r="I906" s="2" t="s">
        <v>874</v>
      </c>
      <c r="J906" s="5" t="s">
        <v>1146</v>
      </c>
      <c r="K906" s="5">
        <v>4173</v>
      </c>
      <c r="L906" s="5">
        <v>2497</v>
      </c>
      <c r="M906" s="5" t="s">
        <v>918</v>
      </c>
      <c r="N906" s="18">
        <f>_xlfn.IFNA(HLOOKUP(C906,'Year of Experience'!$A$4:$I$6,3,0),"No Data")</f>
        <v>6</v>
      </c>
      <c r="O906" s="5">
        <f t="shared" si="28"/>
        <v>4994</v>
      </c>
      <c r="P906" s="5">
        <f t="shared" si="29"/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</row>
    <row r="907" spans="1:22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2" t="s">
        <v>992</v>
      </c>
      <c r="H907" s="2" t="s">
        <v>864</v>
      </c>
      <c r="I907" s="2" t="s">
        <v>876</v>
      </c>
      <c r="J907" s="5" t="s">
        <v>1018</v>
      </c>
      <c r="K907" s="5">
        <v>3649</v>
      </c>
      <c r="L907" s="5">
        <v>2295</v>
      </c>
      <c r="M907" s="5" t="s">
        <v>918</v>
      </c>
      <c r="N907" s="18">
        <f>_xlfn.IFNA(HLOOKUP(C907,'Year of Experience'!$A$4:$I$6,3,0),"No Data")</f>
        <v>8</v>
      </c>
      <c r="O907" s="5">
        <f t="shared" si="28"/>
        <v>27540</v>
      </c>
      <c r="P907" s="5">
        <f t="shared" si="29"/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</row>
    <row r="908" spans="1:22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2" t="s">
        <v>993</v>
      </c>
      <c r="H908" s="2" t="s">
        <v>878</v>
      </c>
      <c r="I908" s="2" t="s">
        <v>880</v>
      </c>
      <c r="J908" s="5" t="s">
        <v>1187</v>
      </c>
      <c r="K908" s="5">
        <v>4206</v>
      </c>
      <c r="L908" s="5">
        <v>1201</v>
      </c>
      <c r="M908" s="5" t="s">
        <v>918</v>
      </c>
      <c r="N908" s="18">
        <f>_xlfn.IFNA(HLOOKUP(C908,'Year of Experience'!$A$4:$I$6,3,0),"No Data")</f>
        <v>5</v>
      </c>
      <c r="O908" s="5">
        <f t="shared" si="28"/>
        <v>14412</v>
      </c>
      <c r="P908" s="5">
        <f t="shared" si="29"/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</row>
    <row r="909" spans="1:22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2" t="s">
        <v>999</v>
      </c>
      <c r="H909" s="2" t="s">
        <v>903</v>
      </c>
      <c r="I909" s="2" t="s">
        <v>904</v>
      </c>
      <c r="J909" s="5" t="s">
        <v>1054</v>
      </c>
      <c r="K909" s="5">
        <v>2772</v>
      </c>
      <c r="L909" s="5">
        <v>1527</v>
      </c>
      <c r="M909" s="5" t="s">
        <v>925</v>
      </c>
      <c r="N909" s="18" t="str">
        <f>_xlfn.IFNA(HLOOKUP(C909,'Year of Experience'!$A$4:$I$6,3,0),"No Data")</f>
        <v>No Data</v>
      </c>
      <c r="O909" s="5">
        <f t="shared" si="28"/>
        <v>1527</v>
      </c>
      <c r="P909" s="5">
        <f t="shared" si="29"/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</row>
    <row r="910" spans="1:22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2" t="s">
        <v>991</v>
      </c>
      <c r="H910" s="2" t="s">
        <v>872</v>
      </c>
      <c r="I910" s="2" t="s">
        <v>874</v>
      </c>
      <c r="J910" s="5" t="s">
        <v>1148</v>
      </c>
      <c r="K910" s="5">
        <v>3725</v>
      </c>
      <c r="L910" s="5">
        <v>1250</v>
      </c>
      <c r="M910" s="5" t="s">
        <v>918</v>
      </c>
      <c r="N910" s="18">
        <f>_xlfn.IFNA(HLOOKUP(C910,'Year of Experience'!$A$4:$I$6,3,0),"No Data")</f>
        <v>6</v>
      </c>
      <c r="O910" s="5">
        <f t="shared" si="28"/>
        <v>1250</v>
      </c>
      <c r="P910" s="5">
        <f t="shared" si="29"/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</row>
    <row r="911" spans="1:22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2" t="s">
        <v>1562</v>
      </c>
      <c r="H911" s="2" t="s">
        <v>864</v>
      </c>
      <c r="I911" s="2" t="s">
        <v>866</v>
      </c>
      <c r="J911" s="5" t="s">
        <v>976</v>
      </c>
      <c r="K911" s="5">
        <v>4378</v>
      </c>
      <c r="L911" s="5">
        <v>1998</v>
      </c>
      <c r="M911" s="5" t="s">
        <v>920</v>
      </c>
      <c r="N911" s="18" t="str">
        <f>_xlfn.IFNA(HLOOKUP(C911,'Year of Experience'!$A$4:$I$6,3,0),"No Data")</f>
        <v>No Data</v>
      </c>
      <c r="O911" s="5">
        <f t="shared" si="28"/>
        <v>3996</v>
      </c>
      <c r="P911" s="5">
        <f t="shared" si="29"/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</row>
    <row r="912" spans="1:22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2" t="s">
        <v>995</v>
      </c>
      <c r="H912" s="2" t="s">
        <v>889</v>
      </c>
      <c r="I912" s="2" t="s">
        <v>890</v>
      </c>
      <c r="J912" s="5" t="s">
        <v>1208</v>
      </c>
      <c r="K912" s="5">
        <v>4069</v>
      </c>
      <c r="L912" s="5">
        <v>1545</v>
      </c>
      <c r="M912" s="5" t="s">
        <v>918</v>
      </c>
      <c r="N912" s="18">
        <f>_xlfn.IFNA(HLOOKUP(C912,'Year of Experience'!$A$4:$I$6,3,0),"No Data")</f>
        <v>4</v>
      </c>
      <c r="O912" s="5">
        <f t="shared" si="28"/>
        <v>4635</v>
      </c>
      <c r="P912" s="5">
        <f t="shared" si="29"/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</row>
    <row r="913" spans="1:22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2" t="s">
        <v>999</v>
      </c>
      <c r="H913" s="2" t="s">
        <v>903</v>
      </c>
      <c r="I913" s="2" t="s">
        <v>904</v>
      </c>
      <c r="J913" s="5" t="s">
        <v>1214</v>
      </c>
      <c r="K913" s="5">
        <v>4309</v>
      </c>
      <c r="L913" s="5">
        <v>1779</v>
      </c>
      <c r="M913" s="5" t="s">
        <v>918</v>
      </c>
      <c r="N913" s="18">
        <f>_xlfn.IFNA(HLOOKUP(C913,'Year of Experience'!$A$4:$I$6,3,0),"No Data")</f>
        <v>4</v>
      </c>
      <c r="O913" s="5">
        <f t="shared" si="28"/>
        <v>3558</v>
      </c>
      <c r="P913" s="5">
        <f t="shared" si="29"/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</row>
    <row r="914" spans="1:22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2" t="s">
        <v>990</v>
      </c>
      <c r="H914" s="2" t="s">
        <v>868</v>
      </c>
      <c r="I914" s="2" t="s">
        <v>870</v>
      </c>
      <c r="J914" s="5" t="s">
        <v>1026</v>
      </c>
      <c r="K914" s="5">
        <v>2887</v>
      </c>
      <c r="L914" s="5">
        <v>1491</v>
      </c>
      <c r="M914" s="5" t="s">
        <v>918</v>
      </c>
      <c r="N914" s="18">
        <f>_xlfn.IFNA(HLOOKUP(C914,'Year of Experience'!$A$4:$I$6,3,0),"No Data")</f>
        <v>5</v>
      </c>
      <c r="O914" s="5">
        <f t="shared" si="28"/>
        <v>1491</v>
      </c>
      <c r="P914" s="5">
        <f t="shared" si="29"/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</row>
    <row r="915" spans="1:22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2" t="s">
        <v>992</v>
      </c>
      <c r="H915" s="2" t="s">
        <v>864</v>
      </c>
      <c r="I915" s="2" t="s">
        <v>876</v>
      </c>
      <c r="J915" s="5" t="s">
        <v>1112</v>
      </c>
      <c r="K915" s="5">
        <v>3759</v>
      </c>
      <c r="L915" s="5">
        <v>2258</v>
      </c>
      <c r="M915" s="5" t="s">
        <v>920</v>
      </c>
      <c r="N915" s="18" t="str">
        <f>_xlfn.IFNA(HLOOKUP(C915,'Year of Experience'!$A$4:$I$6,3,0),"No Data")</f>
        <v>No Data</v>
      </c>
      <c r="O915" s="5">
        <f t="shared" si="28"/>
        <v>2258</v>
      </c>
      <c r="P915" s="5">
        <f t="shared" si="29"/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</row>
    <row r="916" spans="1:22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2" t="s">
        <v>1002</v>
      </c>
      <c r="H916" s="2" t="s">
        <v>914</v>
      </c>
      <c r="I916" s="2" t="s">
        <v>915</v>
      </c>
      <c r="J916" s="5" t="s">
        <v>1217</v>
      </c>
      <c r="K916" s="5">
        <v>4542</v>
      </c>
      <c r="L916" s="5">
        <v>1226</v>
      </c>
      <c r="M916" s="5" t="s">
        <v>923</v>
      </c>
      <c r="N916" s="18">
        <f>_xlfn.IFNA(HLOOKUP(C916,'Year of Experience'!$A$4:$I$6,3,0),"No Data")</f>
        <v>4</v>
      </c>
      <c r="O916" s="5">
        <f t="shared" si="28"/>
        <v>1226</v>
      </c>
      <c r="P916" s="5">
        <f t="shared" si="29"/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</row>
    <row r="917" spans="1:22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2" t="s">
        <v>999</v>
      </c>
      <c r="H917" s="2" t="s">
        <v>903</v>
      </c>
      <c r="I917" s="2" t="s">
        <v>904</v>
      </c>
      <c r="J917" s="5" t="s">
        <v>981</v>
      </c>
      <c r="K917" s="5">
        <v>2734</v>
      </c>
      <c r="L917" s="5">
        <v>1596</v>
      </c>
      <c r="M917" s="5" t="s">
        <v>918</v>
      </c>
      <c r="N917" s="18">
        <f>_xlfn.IFNA(HLOOKUP(C917,'Year of Experience'!$A$4:$I$6,3,0),"No Data")</f>
        <v>4</v>
      </c>
      <c r="O917" s="5">
        <f t="shared" si="28"/>
        <v>3192</v>
      </c>
      <c r="P917" s="5">
        <f t="shared" si="29"/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</row>
    <row r="918" spans="1:22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2" t="s">
        <v>991</v>
      </c>
      <c r="H918" s="2" t="s">
        <v>872</v>
      </c>
      <c r="I918" s="2" t="s">
        <v>874</v>
      </c>
      <c r="J918" s="5" t="s">
        <v>981</v>
      </c>
      <c r="K918" s="5">
        <v>2734</v>
      </c>
      <c r="L918" s="5">
        <v>1596</v>
      </c>
      <c r="M918" s="5" t="s">
        <v>918</v>
      </c>
      <c r="N918" s="18">
        <f>_xlfn.IFNA(HLOOKUP(C918,'Year of Experience'!$A$4:$I$6,3,0),"No Data")</f>
        <v>4</v>
      </c>
      <c r="O918" s="5">
        <f t="shared" si="28"/>
        <v>4788</v>
      </c>
      <c r="P918" s="5">
        <f t="shared" si="29"/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</row>
    <row r="919" spans="1:22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2" t="s">
        <v>993</v>
      </c>
      <c r="H919" s="2" t="s">
        <v>878</v>
      </c>
      <c r="I919" s="2" t="s">
        <v>880</v>
      </c>
      <c r="J919" s="5" t="s">
        <v>1177</v>
      </c>
      <c r="K919" s="5">
        <v>3553</v>
      </c>
      <c r="L919" s="5">
        <v>2174</v>
      </c>
      <c r="M919" s="5" t="s">
        <v>920</v>
      </c>
      <c r="N919" s="18">
        <f>_xlfn.IFNA(HLOOKUP(C919,'Year of Experience'!$A$4:$I$6,3,0),"No Data")</f>
        <v>8</v>
      </c>
      <c r="O919" s="5">
        <f t="shared" si="28"/>
        <v>2174</v>
      </c>
      <c r="P919" s="5">
        <f t="shared" si="29"/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</row>
    <row r="920" spans="1:22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2" t="s">
        <v>991</v>
      </c>
      <c r="H920" s="2" t="s">
        <v>872</v>
      </c>
      <c r="I920" s="2" t="s">
        <v>874</v>
      </c>
      <c r="J920" s="5" t="s">
        <v>1024</v>
      </c>
      <c r="K920" s="5">
        <v>4392</v>
      </c>
      <c r="L920" s="5">
        <v>1542</v>
      </c>
      <c r="M920" s="5" t="s">
        <v>918</v>
      </c>
      <c r="N920" s="18">
        <f>_xlfn.IFNA(HLOOKUP(C920,'Year of Experience'!$A$4:$I$6,3,0),"No Data")</f>
        <v>4</v>
      </c>
      <c r="O920" s="5">
        <f t="shared" si="28"/>
        <v>3084</v>
      </c>
      <c r="P920" s="5">
        <f t="shared" si="29"/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</row>
    <row r="921" spans="1:22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2" t="s">
        <v>996</v>
      </c>
      <c r="H921" s="2" t="s">
        <v>892</v>
      </c>
      <c r="I921" s="2" t="s">
        <v>894</v>
      </c>
      <c r="J921" s="5" t="s">
        <v>1228</v>
      </c>
      <c r="K921" s="5">
        <v>2539</v>
      </c>
      <c r="L921" s="5">
        <v>1656</v>
      </c>
      <c r="M921" s="5" t="s">
        <v>918</v>
      </c>
      <c r="N921" s="18">
        <f>_xlfn.IFNA(HLOOKUP(C921,'Year of Experience'!$A$4:$I$6,3,0),"No Data")</f>
        <v>10</v>
      </c>
      <c r="O921" s="5">
        <f t="shared" si="28"/>
        <v>1656</v>
      </c>
      <c r="P921" s="5">
        <f t="shared" si="29"/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</row>
    <row r="922" spans="1:22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2" t="s">
        <v>992</v>
      </c>
      <c r="H922" s="2" t="s">
        <v>864</v>
      </c>
      <c r="I922" s="2" t="s">
        <v>876</v>
      </c>
      <c r="J922" s="5" t="s">
        <v>956</v>
      </c>
      <c r="K922" s="5">
        <v>3112</v>
      </c>
      <c r="L922" s="5">
        <v>1766</v>
      </c>
      <c r="M922" s="5" t="s">
        <v>918</v>
      </c>
      <c r="N922" s="18" t="str">
        <f>_xlfn.IFNA(HLOOKUP(C922,'Year of Experience'!$A$4:$I$6,3,0),"No Data")</f>
        <v>No Data</v>
      </c>
      <c r="O922" s="5">
        <f t="shared" si="28"/>
        <v>5298</v>
      </c>
      <c r="P922" s="5">
        <f t="shared" si="29"/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</row>
    <row r="923" spans="1:22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2" t="s">
        <v>1001</v>
      </c>
      <c r="H923" s="2" t="s">
        <v>910</v>
      </c>
      <c r="I923" s="2" t="s">
        <v>912</v>
      </c>
      <c r="J923" s="5" t="s">
        <v>976</v>
      </c>
      <c r="K923" s="5">
        <v>4378</v>
      </c>
      <c r="L923" s="5">
        <v>1998</v>
      </c>
      <c r="M923" s="5" t="s">
        <v>920</v>
      </c>
      <c r="N923" s="18" t="str">
        <f>_xlfn.IFNA(HLOOKUP(C923,'Year of Experience'!$A$4:$I$6,3,0),"No Data")</f>
        <v>No Data</v>
      </c>
      <c r="O923" s="5">
        <f t="shared" si="28"/>
        <v>1998</v>
      </c>
      <c r="P923" s="5">
        <f t="shared" si="29"/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</row>
    <row r="924" spans="1:22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2" t="s">
        <v>990</v>
      </c>
      <c r="H924" s="2" t="s">
        <v>868</v>
      </c>
      <c r="I924" s="2" t="s">
        <v>870</v>
      </c>
      <c r="J924" s="5" t="s">
        <v>1026</v>
      </c>
      <c r="K924" s="5">
        <v>2887</v>
      </c>
      <c r="L924" s="5">
        <v>1491</v>
      </c>
      <c r="M924" s="5" t="s">
        <v>918</v>
      </c>
      <c r="N924" s="18" t="str">
        <f>_xlfn.IFNA(HLOOKUP(C924,'Year of Experience'!$A$4:$I$6,3,0),"No Data")</f>
        <v>No Data</v>
      </c>
      <c r="O924" s="5">
        <f t="shared" si="28"/>
        <v>2982</v>
      </c>
      <c r="P924" s="5">
        <f t="shared" si="29"/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</row>
    <row r="925" spans="1:22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2" t="s">
        <v>993</v>
      </c>
      <c r="H925" s="2" t="s">
        <v>878</v>
      </c>
      <c r="I925" s="2" t="s">
        <v>880</v>
      </c>
      <c r="J925" s="5" t="s">
        <v>1209</v>
      </c>
      <c r="K925" s="5">
        <v>3388</v>
      </c>
      <c r="L925" s="5">
        <v>1454</v>
      </c>
      <c r="M925" s="5" t="s">
        <v>923</v>
      </c>
      <c r="N925" s="18">
        <f>_xlfn.IFNA(HLOOKUP(C925,'Year of Experience'!$A$4:$I$6,3,0),"No Data")</f>
        <v>4</v>
      </c>
      <c r="O925" s="5">
        <f t="shared" si="28"/>
        <v>1454</v>
      </c>
      <c r="P925" s="5">
        <f t="shared" si="29"/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</row>
    <row r="926" spans="1:22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2" t="s">
        <v>997</v>
      </c>
      <c r="H926" s="2" t="s">
        <v>896</v>
      </c>
      <c r="I926" s="2" t="s">
        <v>897</v>
      </c>
      <c r="J926" s="5" t="s">
        <v>1107</v>
      </c>
      <c r="K926" s="5">
        <v>4234</v>
      </c>
      <c r="L926" s="5">
        <v>1212</v>
      </c>
      <c r="M926" s="5" t="s">
        <v>923</v>
      </c>
      <c r="N926" s="18" t="str">
        <f>_xlfn.IFNA(HLOOKUP(C926,'Year of Experience'!$A$4:$I$6,3,0),"No Data")</f>
        <v>No Data</v>
      </c>
      <c r="O926" s="5">
        <f t="shared" si="28"/>
        <v>1212</v>
      </c>
      <c r="P926" s="5">
        <f t="shared" si="29"/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</row>
    <row r="927" spans="1:22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2" t="s">
        <v>1000</v>
      </c>
      <c r="H927" s="2" t="s">
        <v>906</v>
      </c>
      <c r="I927" s="2" t="s">
        <v>908</v>
      </c>
      <c r="J927" s="5" t="s">
        <v>1136</v>
      </c>
      <c r="K927" s="5">
        <v>4515</v>
      </c>
      <c r="L927" s="5">
        <v>1550</v>
      </c>
      <c r="M927" s="5" t="s">
        <v>925</v>
      </c>
      <c r="N927" s="18">
        <f>_xlfn.IFNA(HLOOKUP(C927,'Year of Experience'!$A$4:$I$6,3,0),"No Data")</f>
        <v>3</v>
      </c>
      <c r="O927" s="5">
        <f t="shared" si="28"/>
        <v>1550</v>
      </c>
      <c r="P927" s="5">
        <f t="shared" si="29"/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</row>
    <row r="928" spans="1:22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2" t="s">
        <v>1000</v>
      </c>
      <c r="H928" s="2" t="s">
        <v>906</v>
      </c>
      <c r="I928" s="2" t="s">
        <v>908</v>
      </c>
      <c r="J928" s="5" t="s">
        <v>960</v>
      </c>
      <c r="K928" s="5">
        <v>4719</v>
      </c>
      <c r="L928" s="5">
        <v>2043</v>
      </c>
      <c r="M928" s="5" t="s">
        <v>918</v>
      </c>
      <c r="N928" s="18">
        <f>_xlfn.IFNA(HLOOKUP(C928,'Year of Experience'!$A$4:$I$6,3,0),"No Data")</f>
        <v>3</v>
      </c>
      <c r="O928" s="5">
        <f t="shared" si="28"/>
        <v>2043</v>
      </c>
      <c r="P928" s="5">
        <f t="shared" si="29"/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</row>
    <row r="929" spans="1:22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2" t="s">
        <v>1000</v>
      </c>
      <c r="H929" s="2" t="s">
        <v>906</v>
      </c>
      <c r="I929" s="2" t="s">
        <v>908</v>
      </c>
      <c r="J929" s="5" t="s">
        <v>1032</v>
      </c>
      <c r="K929" s="5">
        <v>2586</v>
      </c>
      <c r="L929" s="5">
        <v>2432</v>
      </c>
      <c r="M929" s="5" t="s">
        <v>920</v>
      </c>
      <c r="N929" s="18">
        <f>_xlfn.IFNA(HLOOKUP(C929,'Year of Experience'!$A$4:$I$6,3,0),"No Data")</f>
        <v>5</v>
      </c>
      <c r="O929" s="5">
        <f t="shared" si="28"/>
        <v>4864</v>
      </c>
      <c r="P929" s="5">
        <f t="shared" si="29"/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</row>
    <row r="930" spans="1:22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2" t="s">
        <v>1002</v>
      </c>
      <c r="H930" s="2" t="s">
        <v>914</v>
      </c>
      <c r="I930" s="2" t="s">
        <v>915</v>
      </c>
      <c r="J930" s="5" t="s">
        <v>1170</v>
      </c>
      <c r="K930" s="5">
        <v>2509</v>
      </c>
      <c r="L930" s="5">
        <v>1452</v>
      </c>
      <c r="M930" s="5" t="s">
        <v>918</v>
      </c>
      <c r="N930" s="18">
        <f>_xlfn.IFNA(HLOOKUP(C930,'Year of Experience'!$A$4:$I$6,3,0),"No Data")</f>
        <v>4</v>
      </c>
      <c r="O930" s="5">
        <f t="shared" si="28"/>
        <v>1452</v>
      </c>
      <c r="P930" s="5">
        <f t="shared" si="29"/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</row>
    <row r="931" spans="1:22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2" t="s">
        <v>1002</v>
      </c>
      <c r="H931" s="2" t="s">
        <v>914</v>
      </c>
      <c r="I931" s="2" t="s">
        <v>915</v>
      </c>
      <c r="J931" s="5" t="s">
        <v>1048</v>
      </c>
      <c r="K931" s="5">
        <v>2775</v>
      </c>
      <c r="L931" s="5">
        <v>1847</v>
      </c>
      <c r="M931" s="5" t="s">
        <v>918</v>
      </c>
      <c r="N931" s="18">
        <f>_xlfn.IFNA(HLOOKUP(C931,'Year of Experience'!$A$4:$I$6,3,0),"No Data")</f>
        <v>3</v>
      </c>
      <c r="O931" s="5">
        <f t="shared" si="28"/>
        <v>1847</v>
      </c>
      <c r="P931" s="5">
        <f t="shared" si="29"/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</row>
    <row r="932" spans="1:22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2" t="s">
        <v>999</v>
      </c>
      <c r="H932" s="2" t="s">
        <v>903</v>
      </c>
      <c r="I932" s="2" t="s">
        <v>904</v>
      </c>
      <c r="J932" s="5" t="s">
        <v>1036</v>
      </c>
      <c r="K932" s="5">
        <v>3025</v>
      </c>
      <c r="L932" s="5">
        <v>1863</v>
      </c>
      <c r="M932" s="5" t="s">
        <v>918</v>
      </c>
      <c r="N932" s="18">
        <f>_xlfn.IFNA(HLOOKUP(C932,'Year of Experience'!$A$4:$I$6,3,0),"No Data")</f>
        <v>6</v>
      </c>
      <c r="O932" s="5">
        <f t="shared" si="28"/>
        <v>1863</v>
      </c>
      <c r="P932" s="5">
        <f t="shared" si="29"/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</row>
    <row r="933" spans="1:22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2" t="s">
        <v>990</v>
      </c>
      <c r="H933" s="2" t="s">
        <v>868</v>
      </c>
      <c r="I933" s="2" t="s">
        <v>870</v>
      </c>
      <c r="J933" s="5" t="s">
        <v>980</v>
      </c>
      <c r="K933" s="5">
        <v>3859</v>
      </c>
      <c r="L933" s="5">
        <v>1465</v>
      </c>
      <c r="M933" s="5" t="s">
        <v>925</v>
      </c>
      <c r="N933" s="18">
        <f>_xlfn.IFNA(HLOOKUP(C933,'Year of Experience'!$A$4:$I$6,3,0),"No Data")</f>
        <v>3</v>
      </c>
      <c r="O933" s="5">
        <f t="shared" si="28"/>
        <v>1465</v>
      </c>
      <c r="P933" s="5">
        <f t="shared" si="29"/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</row>
    <row r="934" spans="1:22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2" t="s">
        <v>998</v>
      </c>
      <c r="H934" s="2" t="s">
        <v>899</v>
      </c>
      <c r="I934" s="2" t="s">
        <v>901</v>
      </c>
      <c r="J934" s="5" t="s">
        <v>1111</v>
      </c>
      <c r="K934" s="5">
        <v>2535</v>
      </c>
      <c r="L934" s="5">
        <v>1841</v>
      </c>
      <c r="M934" s="5" t="s">
        <v>918</v>
      </c>
      <c r="N934" s="18">
        <f>_xlfn.IFNA(HLOOKUP(C934,'Year of Experience'!$A$4:$I$6,3,0),"No Data")</f>
        <v>5</v>
      </c>
      <c r="O934" s="5">
        <f t="shared" si="28"/>
        <v>3682</v>
      </c>
      <c r="P934" s="5">
        <f t="shared" si="29"/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</row>
    <row r="935" spans="1:22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2" t="s">
        <v>1561</v>
      </c>
      <c r="H935" s="2" t="s">
        <v>882</v>
      </c>
      <c r="I935" s="2" t="s">
        <v>884</v>
      </c>
      <c r="J935" s="5" t="s">
        <v>1022</v>
      </c>
      <c r="K935" s="5">
        <v>3018</v>
      </c>
      <c r="L935" s="5">
        <v>1286</v>
      </c>
      <c r="M935" s="5" t="s">
        <v>918</v>
      </c>
      <c r="N935" s="18">
        <f>_xlfn.IFNA(HLOOKUP(C935,'Year of Experience'!$A$4:$I$6,3,0),"No Data")</f>
        <v>3</v>
      </c>
      <c r="O935" s="5">
        <f t="shared" si="28"/>
        <v>3858</v>
      </c>
      <c r="P935" s="5">
        <f t="shared" si="29"/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</row>
    <row r="936" spans="1:22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2" t="s">
        <v>997</v>
      </c>
      <c r="H936" s="2" t="s">
        <v>896</v>
      </c>
      <c r="I936" s="2" t="s">
        <v>897</v>
      </c>
      <c r="J936" s="5" t="s">
        <v>983</v>
      </c>
      <c r="K936" s="5">
        <v>4325</v>
      </c>
      <c r="L936" s="5">
        <v>1734</v>
      </c>
      <c r="M936" s="5" t="s">
        <v>925</v>
      </c>
      <c r="N936" s="18">
        <f>_xlfn.IFNA(HLOOKUP(C936,'Year of Experience'!$A$4:$I$6,3,0),"No Data")</f>
        <v>4</v>
      </c>
      <c r="O936" s="5">
        <f t="shared" si="28"/>
        <v>5202</v>
      </c>
      <c r="P936" s="5">
        <f t="shared" si="29"/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</row>
    <row r="937" spans="1:22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2" t="s">
        <v>1002</v>
      </c>
      <c r="H937" s="2" t="s">
        <v>914</v>
      </c>
      <c r="I937" s="2" t="s">
        <v>915</v>
      </c>
      <c r="J937" s="5" t="s">
        <v>1200</v>
      </c>
      <c r="K937" s="5">
        <v>4484</v>
      </c>
      <c r="L937" s="5">
        <v>2146</v>
      </c>
      <c r="M937" s="5" t="s">
        <v>918</v>
      </c>
      <c r="N937" s="18">
        <f>_xlfn.IFNA(HLOOKUP(C937,'Year of Experience'!$A$4:$I$6,3,0),"No Data")</f>
        <v>8</v>
      </c>
      <c r="O937" s="5">
        <f t="shared" si="28"/>
        <v>4292</v>
      </c>
      <c r="P937" s="5">
        <f t="shared" si="29"/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</row>
    <row r="938" spans="1:22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2" t="s">
        <v>999</v>
      </c>
      <c r="H938" s="2" t="s">
        <v>903</v>
      </c>
      <c r="I938" s="2" t="s">
        <v>904</v>
      </c>
      <c r="J938" s="5" t="s">
        <v>1021</v>
      </c>
      <c r="K938" s="5">
        <v>3788</v>
      </c>
      <c r="L938" s="5">
        <v>2170</v>
      </c>
      <c r="M938" s="5" t="s">
        <v>923</v>
      </c>
      <c r="N938" s="18" t="str">
        <f>_xlfn.IFNA(HLOOKUP(C938,'Year of Experience'!$A$4:$I$6,3,0),"No Data")</f>
        <v>No Data</v>
      </c>
      <c r="O938" s="5">
        <f t="shared" si="28"/>
        <v>6510</v>
      </c>
      <c r="P938" s="5">
        <f t="shared" si="29"/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</row>
    <row r="939" spans="1:22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2" t="s">
        <v>998</v>
      </c>
      <c r="H939" s="2" t="s">
        <v>899</v>
      </c>
      <c r="I939" s="2" t="s">
        <v>901</v>
      </c>
      <c r="J939" s="5" t="s">
        <v>1224</v>
      </c>
      <c r="K939" s="5">
        <v>4454</v>
      </c>
      <c r="L939" s="5">
        <v>1884</v>
      </c>
      <c r="M939" s="5" t="s">
        <v>918</v>
      </c>
      <c r="N939" s="18">
        <f>_xlfn.IFNA(HLOOKUP(C939,'Year of Experience'!$A$4:$I$6,3,0),"No Data")</f>
        <v>6</v>
      </c>
      <c r="O939" s="5">
        <f t="shared" si="28"/>
        <v>5652</v>
      </c>
      <c r="P939" s="5">
        <f t="shared" si="29"/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</row>
    <row r="940" spans="1:22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2" t="s">
        <v>1562</v>
      </c>
      <c r="H940" s="2" t="s">
        <v>864</v>
      </c>
      <c r="I940" s="2" t="s">
        <v>866</v>
      </c>
      <c r="J940" s="5" t="s">
        <v>1087</v>
      </c>
      <c r="K940" s="5">
        <v>3324</v>
      </c>
      <c r="L940" s="5">
        <v>1846</v>
      </c>
      <c r="M940" s="5" t="s">
        <v>918</v>
      </c>
      <c r="N940" s="18">
        <f>_xlfn.IFNA(HLOOKUP(C940,'Year of Experience'!$A$4:$I$6,3,0),"No Data")</f>
        <v>4</v>
      </c>
      <c r="O940" s="5">
        <f t="shared" si="28"/>
        <v>1846</v>
      </c>
      <c r="P940" s="5">
        <f t="shared" si="29"/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</row>
    <row r="941" spans="1:22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2" t="s">
        <v>999</v>
      </c>
      <c r="H941" s="2" t="s">
        <v>903</v>
      </c>
      <c r="I941" s="2" t="s">
        <v>904</v>
      </c>
      <c r="J941" s="5" t="s">
        <v>1064</v>
      </c>
      <c r="K941" s="5">
        <v>2645</v>
      </c>
      <c r="L941" s="5">
        <v>1547</v>
      </c>
      <c r="M941" s="5" t="s">
        <v>923</v>
      </c>
      <c r="N941" s="18">
        <f>_xlfn.IFNA(HLOOKUP(C941,'Year of Experience'!$A$4:$I$6,3,0),"No Data")</f>
        <v>4</v>
      </c>
      <c r="O941" s="5">
        <f t="shared" si="28"/>
        <v>1547</v>
      </c>
      <c r="P941" s="5">
        <f t="shared" si="29"/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</row>
    <row r="942" spans="1:22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2" t="s">
        <v>1561</v>
      </c>
      <c r="H942" s="2" t="s">
        <v>882</v>
      </c>
      <c r="I942" s="2" t="s">
        <v>884</v>
      </c>
      <c r="J942" s="5" t="s">
        <v>1174</v>
      </c>
      <c r="K942" s="5">
        <v>3844</v>
      </c>
      <c r="L942" s="5">
        <v>2157</v>
      </c>
      <c r="M942" s="5" t="s">
        <v>918</v>
      </c>
      <c r="N942" s="18">
        <f>_xlfn.IFNA(HLOOKUP(C942,'Year of Experience'!$A$4:$I$6,3,0),"No Data")</f>
        <v>4</v>
      </c>
      <c r="O942" s="5">
        <f t="shared" si="28"/>
        <v>2157</v>
      </c>
      <c r="P942" s="5">
        <f t="shared" si="29"/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</row>
    <row r="943" spans="1:22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2" t="s">
        <v>1561</v>
      </c>
      <c r="H943" s="2" t="s">
        <v>882</v>
      </c>
      <c r="I943" s="2" t="s">
        <v>884</v>
      </c>
      <c r="J943" s="5" t="s">
        <v>1129</v>
      </c>
      <c r="K943" s="5">
        <v>4757</v>
      </c>
      <c r="L943" s="5">
        <v>1534</v>
      </c>
      <c r="M943" s="5" t="s">
        <v>918</v>
      </c>
      <c r="N943" s="18" t="str">
        <f>_xlfn.IFNA(HLOOKUP(C943,'Year of Experience'!$A$4:$I$6,3,0),"No Data")</f>
        <v>No Data</v>
      </c>
      <c r="O943" s="5">
        <f t="shared" si="28"/>
        <v>1534</v>
      </c>
      <c r="P943" s="5">
        <f t="shared" si="29"/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</row>
    <row r="944" spans="1:22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2" t="s">
        <v>991</v>
      </c>
      <c r="H944" s="2" t="s">
        <v>872</v>
      </c>
      <c r="I944" s="2" t="s">
        <v>874</v>
      </c>
      <c r="J944" s="5" t="s">
        <v>1061</v>
      </c>
      <c r="K944" s="5">
        <v>4858</v>
      </c>
      <c r="L944" s="5">
        <v>2491</v>
      </c>
      <c r="M944" s="5" t="s">
        <v>918</v>
      </c>
      <c r="N944" s="18">
        <f>_xlfn.IFNA(HLOOKUP(C944,'Year of Experience'!$A$4:$I$6,3,0),"No Data")</f>
        <v>4</v>
      </c>
      <c r="O944" s="5">
        <f t="shared" si="28"/>
        <v>2491</v>
      </c>
      <c r="P944" s="5">
        <f t="shared" si="29"/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</row>
    <row r="945" spans="1:22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2" t="s">
        <v>992</v>
      </c>
      <c r="H945" s="2" t="s">
        <v>864</v>
      </c>
      <c r="I945" s="2" t="s">
        <v>876</v>
      </c>
      <c r="J945" s="5" t="s">
        <v>1221</v>
      </c>
      <c r="K945" s="5">
        <v>4711</v>
      </c>
      <c r="L945" s="5">
        <v>1267</v>
      </c>
      <c r="M945" s="5" t="s">
        <v>923</v>
      </c>
      <c r="N945" s="18">
        <f>_xlfn.IFNA(HLOOKUP(C945,'Year of Experience'!$A$4:$I$6,3,0),"No Data")</f>
        <v>8</v>
      </c>
      <c r="O945" s="5">
        <f t="shared" si="28"/>
        <v>2534</v>
      </c>
      <c r="P945" s="5">
        <f t="shared" si="29"/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</row>
    <row r="946" spans="1:22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2" t="s">
        <v>1000</v>
      </c>
      <c r="H946" s="2" t="s">
        <v>906</v>
      </c>
      <c r="I946" s="2" t="s">
        <v>908</v>
      </c>
      <c r="J946" s="5" t="s">
        <v>1006</v>
      </c>
      <c r="K946" s="5">
        <v>3377</v>
      </c>
      <c r="L946" s="5">
        <v>2112</v>
      </c>
      <c r="M946" s="5" t="s">
        <v>923</v>
      </c>
      <c r="N946" s="18">
        <f>_xlfn.IFNA(HLOOKUP(C946,'Year of Experience'!$A$4:$I$6,3,0),"No Data")</f>
        <v>10</v>
      </c>
      <c r="O946" s="5">
        <f t="shared" si="28"/>
        <v>6336</v>
      </c>
      <c r="P946" s="5">
        <f t="shared" si="29"/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</row>
    <row r="947" spans="1:22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2" t="s">
        <v>1001</v>
      </c>
      <c r="H947" s="2" t="s">
        <v>910</v>
      </c>
      <c r="I947" s="2" t="s">
        <v>912</v>
      </c>
      <c r="J947" s="5" t="s">
        <v>1183</v>
      </c>
      <c r="K947" s="5">
        <v>4874</v>
      </c>
      <c r="L947" s="5">
        <v>1503</v>
      </c>
      <c r="M947" s="5" t="s">
        <v>918</v>
      </c>
      <c r="N947" s="18">
        <f>_xlfn.IFNA(HLOOKUP(C947,'Year of Experience'!$A$4:$I$6,3,0),"No Data")</f>
        <v>5</v>
      </c>
      <c r="O947" s="5">
        <f t="shared" si="28"/>
        <v>4509</v>
      </c>
      <c r="P947" s="5">
        <f t="shared" si="29"/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</row>
    <row r="948" spans="1:22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2" t="s">
        <v>1562</v>
      </c>
      <c r="H948" s="2" t="s">
        <v>864</v>
      </c>
      <c r="I948" s="2" t="s">
        <v>866</v>
      </c>
      <c r="J948" s="5" t="s">
        <v>1078</v>
      </c>
      <c r="K948" s="5">
        <v>2787</v>
      </c>
      <c r="L948" s="5">
        <v>1470</v>
      </c>
      <c r="M948" s="5" t="s">
        <v>925</v>
      </c>
      <c r="N948" s="18">
        <f>_xlfn.IFNA(HLOOKUP(C948,'Year of Experience'!$A$4:$I$6,3,0),"No Data")</f>
        <v>3</v>
      </c>
      <c r="O948" s="5">
        <f t="shared" si="28"/>
        <v>1470</v>
      </c>
      <c r="P948" s="5">
        <f t="shared" si="29"/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</row>
    <row r="949" spans="1:22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2" t="s">
        <v>994</v>
      </c>
      <c r="H949" s="2" t="s">
        <v>886</v>
      </c>
      <c r="I949" s="2" t="s">
        <v>887</v>
      </c>
      <c r="J949" s="5" t="s">
        <v>946</v>
      </c>
      <c r="K949" s="5">
        <v>2921</v>
      </c>
      <c r="L949" s="5">
        <v>1786</v>
      </c>
      <c r="M949" s="5" t="s">
        <v>920</v>
      </c>
      <c r="N949" s="18">
        <f>_xlfn.IFNA(HLOOKUP(C949,'Year of Experience'!$A$4:$I$6,3,0),"No Data")</f>
        <v>3</v>
      </c>
      <c r="O949" s="5">
        <f t="shared" si="28"/>
        <v>1786</v>
      </c>
      <c r="P949" s="5">
        <f t="shared" si="29"/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</row>
    <row r="950" spans="1:22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2" t="s">
        <v>994</v>
      </c>
      <c r="H950" s="2" t="s">
        <v>886</v>
      </c>
      <c r="I950" s="2" t="s">
        <v>887</v>
      </c>
      <c r="J950" s="5" t="s">
        <v>1101</v>
      </c>
      <c r="K950" s="5">
        <v>4230</v>
      </c>
      <c r="L950" s="5">
        <v>1812</v>
      </c>
      <c r="M950" s="5" t="s">
        <v>925</v>
      </c>
      <c r="N950" s="18">
        <f>_xlfn.IFNA(HLOOKUP(C950,'Year of Experience'!$A$4:$I$6,3,0),"No Data")</f>
        <v>4</v>
      </c>
      <c r="O950" s="5">
        <f t="shared" si="28"/>
        <v>1812</v>
      </c>
      <c r="P950" s="5">
        <f t="shared" si="29"/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</row>
    <row r="951" spans="1:22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2" t="s">
        <v>991</v>
      </c>
      <c r="H951" s="2" t="s">
        <v>872</v>
      </c>
      <c r="I951" s="2" t="s">
        <v>874</v>
      </c>
      <c r="J951" s="5" t="s">
        <v>941</v>
      </c>
      <c r="K951" s="5">
        <v>3445</v>
      </c>
      <c r="L951" s="5">
        <v>1909</v>
      </c>
      <c r="M951" s="5" t="s">
        <v>921</v>
      </c>
      <c r="N951" s="18">
        <f>_xlfn.IFNA(HLOOKUP(C951,'Year of Experience'!$A$4:$I$6,3,0),"No Data")</f>
        <v>4</v>
      </c>
      <c r="O951" s="5">
        <f t="shared" si="28"/>
        <v>1909</v>
      </c>
      <c r="P951" s="5">
        <f t="shared" si="29"/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</row>
    <row r="952" spans="1:22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2" t="s">
        <v>999</v>
      </c>
      <c r="H952" s="2" t="s">
        <v>903</v>
      </c>
      <c r="I952" s="2" t="s">
        <v>904</v>
      </c>
      <c r="J952" s="5" t="s">
        <v>1186</v>
      </c>
      <c r="K952" s="5">
        <v>3555</v>
      </c>
      <c r="L952" s="5">
        <v>1564</v>
      </c>
      <c r="M952" s="5" t="s">
        <v>918</v>
      </c>
      <c r="N952" s="18">
        <f>_xlfn.IFNA(HLOOKUP(C952,'Year of Experience'!$A$4:$I$6,3,0),"No Data")</f>
        <v>4</v>
      </c>
      <c r="O952" s="5">
        <f t="shared" si="28"/>
        <v>1564</v>
      </c>
      <c r="P952" s="5">
        <f t="shared" si="29"/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</row>
    <row r="953" spans="1:22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2" t="s">
        <v>1002</v>
      </c>
      <c r="H953" s="2" t="s">
        <v>914</v>
      </c>
      <c r="I953" s="2" t="s">
        <v>915</v>
      </c>
      <c r="J953" s="5" t="s">
        <v>1072</v>
      </c>
      <c r="K953" s="5">
        <v>3065</v>
      </c>
      <c r="L953" s="5">
        <v>1426</v>
      </c>
      <c r="M953" s="5" t="s">
        <v>923</v>
      </c>
      <c r="N953" s="18">
        <f>_xlfn.IFNA(HLOOKUP(C953,'Year of Experience'!$A$4:$I$6,3,0),"No Data")</f>
        <v>6</v>
      </c>
      <c r="O953" s="5">
        <f t="shared" si="28"/>
        <v>2852</v>
      </c>
      <c r="P953" s="5">
        <f t="shared" si="29"/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</row>
    <row r="954" spans="1:22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2" t="s">
        <v>1001</v>
      </c>
      <c r="H954" s="2" t="s">
        <v>910</v>
      </c>
      <c r="I954" s="2" t="s">
        <v>912</v>
      </c>
      <c r="J954" s="5" t="s">
        <v>1054</v>
      </c>
      <c r="K954" s="5">
        <v>2772</v>
      </c>
      <c r="L954" s="5">
        <v>1527</v>
      </c>
      <c r="M954" s="5" t="s">
        <v>925</v>
      </c>
      <c r="N954" s="18" t="str">
        <f>_xlfn.IFNA(HLOOKUP(C954,'Year of Experience'!$A$4:$I$6,3,0),"No Data")</f>
        <v>No Data</v>
      </c>
      <c r="O954" s="5">
        <f t="shared" si="28"/>
        <v>1527</v>
      </c>
      <c r="P954" s="5">
        <f t="shared" si="29"/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</row>
    <row r="955" spans="1:22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2" t="s">
        <v>995</v>
      </c>
      <c r="H955" s="2" t="s">
        <v>889</v>
      </c>
      <c r="I955" s="2" t="s">
        <v>890</v>
      </c>
      <c r="J955" s="5" t="s">
        <v>1090</v>
      </c>
      <c r="K955" s="5">
        <v>4420</v>
      </c>
      <c r="L955" s="5">
        <v>1797</v>
      </c>
      <c r="M955" s="5" t="s">
        <v>925</v>
      </c>
      <c r="N955" s="18">
        <f>_xlfn.IFNA(HLOOKUP(C955,'Year of Experience'!$A$4:$I$6,3,0),"No Data")</f>
        <v>3</v>
      </c>
      <c r="O955" s="5">
        <f t="shared" si="28"/>
        <v>1797</v>
      </c>
      <c r="P955" s="5">
        <f t="shared" si="29"/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</row>
    <row r="956" spans="1:22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2" t="s">
        <v>997</v>
      </c>
      <c r="H956" s="2" t="s">
        <v>896</v>
      </c>
      <c r="I956" s="2" t="s">
        <v>897</v>
      </c>
      <c r="J956" s="5" t="s">
        <v>1190</v>
      </c>
      <c r="K956" s="5">
        <v>4685</v>
      </c>
      <c r="L956" s="5">
        <v>2036</v>
      </c>
      <c r="M956" s="5" t="s">
        <v>923</v>
      </c>
      <c r="N956" s="18">
        <f>_xlfn.IFNA(HLOOKUP(C956,'Year of Experience'!$A$4:$I$6,3,0),"No Data")</f>
        <v>5</v>
      </c>
      <c r="O956" s="5">
        <f t="shared" si="28"/>
        <v>2036</v>
      </c>
      <c r="P956" s="5">
        <f t="shared" si="29"/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</row>
    <row r="957" spans="1:22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2" t="s">
        <v>992</v>
      </c>
      <c r="H957" s="2" t="s">
        <v>864</v>
      </c>
      <c r="I957" s="2" t="s">
        <v>876</v>
      </c>
      <c r="J957" s="5" t="s">
        <v>1135</v>
      </c>
      <c r="K957" s="5">
        <v>3290</v>
      </c>
      <c r="L957" s="5">
        <v>1720</v>
      </c>
      <c r="M957" s="5" t="s">
        <v>918</v>
      </c>
      <c r="N957" s="18">
        <f>_xlfn.IFNA(HLOOKUP(C957,'Year of Experience'!$A$4:$I$6,3,0),"No Data")</f>
        <v>4</v>
      </c>
      <c r="O957" s="5">
        <f t="shared" si="28"/>
        <v>3440</v>
      </c>
      <c r="P957" s="5">
        <f t="shared" si="29"/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</row>
    <row r="958" spans="1:22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2" t="s">
        <v>992</v>
      </c>
      <c r="H958" s="2" t="s">
        <v>864</v>
      </c>
      <c r="I958" s="2" t="s">
        <v>876</v>
      </c>
      <c r="J958" s="5" t="s">
        <v>1202</v>
      </c>
      <c r="K958" s="5">
        <v>2775</v>
      </c>
      <c r="L958" s="5">
        <v>1946</v>
      </c>
      <c r="M958" s="5" t="s">
        <v>923</v>
      </c>
      <c r="N958" s="18">
        <f>_xlfn.IFNA(HLOOKUP(C958,'Year of Experience'!$A$4:$I$6,3,0),"No Data")</f>
        <v>5</v>
      </c>
      <c r="O958" s="5">
        <f t="shared" si="28"/>
        <v>1946</v>
      </c>
      <c r="P958" s="5">
        <f t="shared" si="29"/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</row>
    <row r="959" spans="1:22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2" t="s">
        <v>994</v>
      </c>
      <c r="H959" s="2" t="s">
        <v>886</v>
      </c>
      <c r="I959" s="2" t="s">
        <v>887</v>
      </c>
      <c r="J959" s="5" t="s">
        <v>1061</v>
      </c>
      <c r="K959" s="5">
        <v>4858</v>
      </c>
      <c r="L959" s="5">
        <v>2491</v>
      </c>
      <c r="M959" s="5" t="s">
        <v>918</v>
      </c>
      <c r="N959" s="18">
        <f>_xlfn.IFNA(HLOOKUP(C959,'Year of Experience'!$A$4:$I$6,3,0),"No Data")</f>
        <v>5</v>
      </c>
      <c r="O959" s="5">
        <f t="shared" si="28"/>
        <v>2491</v>
      </c>
      <c r="P959" s="5">
        <f t="shared" si="29"/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</row>
    <row r="960" spans="1:22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2" t="s">
        <v>1561</v>
      </c>
      <c r="H960" s="2" t="s">
        <v>882</v>
      </c>
      <c r="I960" s="2" t="s">
        <v>884</v>
      </c>
      <c r="J960" s="5" t="s">
        <v>1171</v>
      </c>
      <c r="K960" s="5">
        <v>4576</v>
      </c>
      <c r="L960" s="5">
        <v>2188</v>
      </c>
      <c r="M960" s="5" t="s">
        <v>918</v>
      </c>
      <c r="N960" s="18">
        <f>_xlfn.IFNA(HLOOKUP(C960,'Year of Experience'!$A$4:$I$6,3,0),"No Data")</f>
        <v>4</v>
      </c>
      <c r="O960" s="5">
        <f t="shared" si="28"/>
        <v>6564</v>
      </c>
      <c r="P960" s="5">
        <f t="shared" si="29"/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</row>
    <row r="961" spans="1:22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2" t="s">
        <v>1002</v>
      </c>
      <c r="H961" s="2" t="s">
        <v>914</v>
      </c>
      <c r="I961" s="2" t="s">
        <v>915</v>
      </c>
      <c r="J961" s="5" t="s">
        <v>1059</v>
      </c>
      <c r="K961" s="5">
        <v>3645</v>
      </c>
      <c r="L961" s="5">
        <v>2466</v>
      </c>
      <c r="M961" s="5" t="s">
        <v>925</v>
      </c>
      <c r="N961" s="18">
        <f>_xlfn.IFNA(HLOOKUP(C961,'Year of Experience'!$A$4:$I$6,3,0),"No Data")</f>
        <v>6</v>
      </c>
      <c r="O961" s="5">
        <f t="shared" si="28"/>
        <v>2466</v>
      </c>
      <c r="P961" s="5">
        <f t="shared" si="29"/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</row>
    <row r="962" spans="1:22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2" t="s">
        <v>995</v>
      </c>
      <c r="H962" s="2" t="s">
        <v>889</v>
      </c>
      <c r="I962" s="2" t="s">
        <v>890</v>
      </c>
      <c r="J962" s="5" t="s">
        <v>1047</v>
      </c>
      <c r="K962" s="5">
        <v>4564</v>
      </c>
      <c r="L962" s="5">
        <v>1823</v>
      </c>
      <c r="M962" s="5" t="s">
        <v>918</v>
      </c>
      <c r="N962" s="18">
        <f>_xlfn.IFNA(HLOOKUP(C962,'Year of Experience'!$A$4:$I$6,3,0),"No Data")</f>
        <v>5</v>
      </c>
      <c r="O962" s="5">
        <f t="shared" si="28"/>
        <v>1823</v>
      </c>
      <c r="P962" s="5">
        <f t="shared" si="29"/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</row>
    <row r="963" spans="1:22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2" t="s">
        <v>1002</v>
      </c>
      <c r="H963" s="2" t="s">
        <v>914</v>
      </c>
      <c r="I963" s="2" t="s">
        <v>915</v>
      </c>
      <c r="J963" s="5" t="s">
        <v>1114</v>
      </c>
      <c r="K963" s="5">
        <v>2856</v>
      </c>
      <c r="L963" s="5">
        <v>1780</v>
      </c>
      <c r="M963" s="5" t="s">
        <v>918</v>
      </c>
      <c r="N963" s="18">
        <f>_xlfn.IFNA(HLOOKUP(C963,'Year of Experience'!$A$4:$I$6,3,0),"No Data")</f>
        <v>6</v>
      </c>
      <c r="O963" s="5">
        <f t="shared" ref="O963:O1026" si="30">L963*F963</f>
        <v>3560</v>
      </c>
      <c r="P963" s="5">
        <f t="shared" ref="P963:P1026" si="31">K963*F963</f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</row>
    <row r="964" spans="1:22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2" t="s">
        <v>991</v>
      </c>
      <c r="H964" s="2" t="s">
        <v>872</v>
      </c>
      <c r="I964" s="2" t="s">
        <v>874</v>
      </c>
      <c r="J964" s="5" t="s">
        <v>1088</v>
      </c>
      <c r="K964" s="5">
        <v>2523</v>
      </c>
      <c r="L964" s="5">
        <v>1665</v>
      </c>
      <c r="M964" s="5" t="s">
        <v>918</v>
      </c>
      <c r="N964" s="18">
        <f>_xlfn.IFNA(HLOOKUP(C964,'Year of Experience'!$A$4:$I$6,3,0),"No Data")</f>
        <v>4</v>
      </c>
      <c r="O964" s="5">
        <f t="shared" si="30"/>
        <v>3330</v>
      </c>
      <c r="P964" s="5">
        <f t="shared" si="31"/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</row>
    <row r="965" spans="1:22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2" t="s">
        <v>992</v>
      </c>
      <c r="H965" s="2" t="s">
        <v>864</v>
      </c>
      <c r="I965" s="2" t="s">
        <v>876</v>
      </c>
      <c r="J965" s="5" t="s">
        <v>960</v>
      </c>
      <c r="K965" s="5">
        <v>4719</v>
      </c>
      <c r="L965" s="5">
        <v>2043</v>
      </c>
      <c r="M965" s="5" t="s">
        <v>918</v>
      </c>
      <c r="N965" s="18" t="str">
        <f>_xlfn.IFNA(HLOOKUP(C965,'Year of Experience'!$A$4:$I$6,3,0),"No Data")</f>
        <v>No Data</v>
      </c>
      <c r="O965" s="5">
        <f t="shared" si="30"/>
        <v>2043</v>
      </c>
      <c r="P965" s="5">
        <f t="shared" si="31"/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</row>
    <row r="966" spans="1:22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2" t="s">
        <v>1001</v>
      </c>
      <c r="H966" s="2" t="s">
        <v>910</v>
      </c>
      <c r="I966" s="2" t="s">
        <v>912</v>
      </c>
      <c r="J966" s="5" t="s">
        <v>1183</v>
      </c>
      <c r="K966" s="5">
        <v>4874</v>
      </c>
      <c r="L966" s="5">
        <v>1503</v>
      </c>
      <c r="M966" s="5" t="s">
        <v>918</v>
      </c>
      <c r="N966" s="18" t="str">
        <f>_xlfn.IFNA(HLOOKUP(C966,'Year of Experience'!$A$4:$I$6,3,0),"No Data")</f>
        <v>No Data</v>
      </c>
      <c r="O966" s="5">
        <f t="shared" si="30"/>
        <v>1503</v>
      </c>
      <c r="P966" s="5">
        <f t="shared" si="31"/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</row>
    <row r="967" spans="1:22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2" t="s">
        <v>990</v>
      </c>
      <c r="H967" s="2" t="s">
        <v>868</v>
      </c>
      <c r="I967" s="2" t="s">
        <v>870</v>
      </c>
      <c r="J967" s="5" t="s">
        <v>1231</v>
      </c>
      <c r="K967" s="5">
        <v>3479</v>
      </c>
      <c r="L967" s="5">
        <v>2056</v>
      </c>
      <c r="M967" s="5" t="s">
        <v>918</v>
      </c>
      <c r="N967" s="18">
        <f>_xlfn.IFNA(HLOOKUP(C967,'Year of Experience'!$A$4:$I$6,3,0),"No Data")</f>
        <v>5</v>
      </c>
      <c r="O967" s="5">
        <f t="shared" si="30"/>
        <v>4112</v>
      </c>
      <c r="P967" s="5">
        <f t="shared" si="31"/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</row>
    <row r="968" spans="1:22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2" t="s">
        <v>1001</v>
      </c>
      <c r="H968" s="2" t="s">
        <v>910</v>
      </c>
      <c r="I968" s="2" t="s">
        <v>912</v>
      </c>
      <c r="J968" s="5" t="s">
        <v>1091</v>
      </c>
      <c r="K968" s="5">
        <v>3277</v>
      </c>
      <c r="L968" s="5">
        <v>1891</v>
      </c>
      <c r="M968" s="5" t="s">
        <v>918</v>
      </c>
      <c r="N968" s="18">
        <f>_xlfn.IFNA(HLOOKUP(C968,'Year of Experience'!$A$4:$I$6,3,0),"No Data")</f>
        <v>4</v>
      </c>
      <c r="O968" s="5">
        <f t="shared" si="30"/>
        <v>1891</v>
      </c>
      <c r="P968" s="5">
        <f t="shared" si="31"/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</row>
    <row r="969" spans="1:22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2" t="s">
        <v>1002</v>
      </c>
      <c r="H969" s="2" t="s">
        <v>914</v>
      </c>
      <c r="I969" s="2" t="s">
        <v>915</v>
      </c>
      <c r="J969" s="5" t="s">
        <v>1017</v>
      </c>
      <c r="K969" s="5">
        <v>3566</v>
      </c>
      <c r="L969" s="5">
        <v>2276</v>
      </c>
      <c r="M969" s="5" t="s">
        <v>918</v>
      </c>
      <c r="N969" s="18">
        <f>_xlfn.IFNA(HLOOKUP(C969,'Year of Experience'!$A$4:$I$6,3,0),"No Data")</f>
        <v>10</v>
      </c>
      <c r="O969" s="5">
        <f t="shared" si="30"/>
        <v>2276</v>
      </c>
      <c r="P969" s="5">
        <f t="shared" si="31"/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</row>
    <row r="970" spans="1:22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2" t="s">
        <v>1561</v>
      </c>
      <c r="H970" s="2" t="s">
        <v>882</v>
      </c>
      <c r="I970" s="2" t="s">
        <v>884</v>
      </c>
      <c r="J970" s="5" t="s">
        <v>1075</v>
      </c>
      <c r="K970" s="5">
        <v>4209</v>
      </c>
      <c r="L970" s="5">
        <v>1692</v>
      </c>
      <c r="M970" s="5" t="s">
        <v>925</v>
      </c>
      <c r="N970" s="18" t="str">
        <f>_xlfn.IFNA(HLOOKUP(C970,'Year of Experience'!$A$4:$I$6,3,0),"No Data")</f>
        <v>No Data</v>
      </c>
      <c r="O970" s="5">
        <f t="shared" si="30"/>
        <v>3384</v>
      </c>
      <c r="P970" s="5">
        <f t="shared" si="31"/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</row>
    <row r="971" spans="1:22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2" t="s">
        <v>995</v>
      </c>
      <c r="H971" s="2" t="s">
        <v>889</v>
      </c>
      <c r="I971" s="2" t="s">
        <v>890</v>
      </c>
      <c r="J971" s="5" t="s">
        <v>976</v>
      </c>
      <c r="K971" s="5">
        <v>4378</v>
      </c>
      <c r="L971" s="5">
        <v>1998</v>
      </c>
      <c r="M971" s="5" t="s">
        <v>920</v>
      </c>
      <c r="N971" s="18">
        <f>_xlfn.IFNA(HLOOKUP(C971,'Year of Experience'!$A$4:$I$6,3,0),"No Data")</f>
        <v>5</v>
      </c>
      <c r="O971" s="5">
        <f t="shared" si="30"/>
        <v>5994</v>
      </c>
      <c r="P971" s="5">
        <f t="shared" si="31"/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</row>
    <row r="972" spans="1:22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2" t="s">
        <v>996</v>
      </c>
      <c r="H972" s="2" t="s">
        <v>892</v>
      </c>
      <c r="I972" s="2" t="s">
        <v>894</v>
      </c>
      <c r="J972" s="5" t="s">
        <v>1062</v>
      </c>
      <c r="K972" s="5">
        <v>2850</v>
      </c>
      <c r="L972" s="5">
        <v>2007</v>
      </c>
      <c r="M972" s="5" t="s">
        <v>925</v>
      </c>
      <c r="N972" s="18">
        <f>_xlfn.IFNA(HLOOKUP(C972,'Year of Experience'!$A$4:$I$6,3,0),"No Data")</f>
        <v>5</v>
      </c>
      <c r="O972" s="5">
        <f t="shared" si="30"/>
        <v>2007</v>
      </c>
      <c r="P972" s="5">
        <f t="shared" si="31"/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</row>
    <row r="973" spans="1:22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2" t="s">
        <v>993</v>
      </c>
      <c r="H973" s="2" t="s">
        <v>878</v>
      </c>
      <c r="I973" s="2" t="s">
        <v>880</v>
      </c>
      <c r="J973" s="5" t="s">
        <v>956</v>
      </c>
      <c r="K973" s="5">
        <v>3112</v>
      </c>
      <c r="L973" s="5">
        <v>1766</v>
      </c>
      <c r="M973" s="5" t="s">
        <v>918</v>
      </c>
      <c r="N973" s="18">
        <f>_xlfn.IFNA(HLOOKUP(C973,'Year of Experience'!$A$4:$I$6,3,0),"No Data")</f>
        <v>5</v>
      </c>
      <c r="O973" s="5">
        <f t="shared" si="30"/>
        <v>1766</v>
      </c>
      <c r="P973" s="5">
        <f t="shared" si="31"/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</row>
    <row r="974" spans="1:22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2" t="s">
        <v>1002</v>
      </c>
      <c r="H974" s="2" t="s">
        <v>914</v>
      </c>
      <c r="I974" s="2" t="s">
        <v>915</v>
      </c>
      <c r="J974" s="5" t="s">
        <v>1021</v>
      </c>
      <c r="K974" s="5">
        <v>3788</v>
      </c>
      <c r="L974" s="5">
        <v>2170</v>
      </c>
      <c r="M974" s="5" t="s">
        <v>923</v>
      </c>
      <c r="N974" s="18">
        <f>_xlfn.IFNA(HLOOKUP(C974,'Year of Experience'!$A$4:$I$6,3,0),"No Data")</f>
        <v>8</v>
      </c>
      <c r="O974" s="5">
        <f t="shared" si="30"/>
        <v>2170</v>
      </c>
      <c r="P974" s="5">
        <f t="shared" si="31"/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</row>
    <row r="975" spans="1:22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2" t="s">
        <v>997</v>
      </c>
      <c r="H975" s="2" t="s">
        <v>896</v>
      </c>
      <c r="I975" s="2" t="s">
        <v>897</v>
      </c>
      <c r="J975" s="5" t="s">
        <v>1039</v>
      </c>
      <c r="K975" s="5">
        <v>2868</v>
      </c>
      <c r="L975" s="5">
        <v>2479</v>
      </c>
      <c r="M975" s="5" t="s">
        <v>923</v>
      </c>
      <c r="N975" s="18" t="str">
        <f>_xlfn.IFNA(HLOOKUP(C975,'Year of Experience'!$A$4:$I$6,3,0),"No Data")</f>
        <v>No Data</v>
      </c>
      <c r="O975" s="5">
        <f t="shared" si="30"/>
        <v>4958</v>
      </c>
      <c r="P975" s="5">
        <f t="shared" si="31"/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</row>
    <row r="976" spans="1:22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2" t="s">
        <v>991</v>
      </c>
      <c r="H976" s="2" t="s">
        <v>872</v>
      </c>
      <c r="I976" s="2" t="s">
        <v>874</v>
      </c>
      <c r="J976" s="5" t="s">
        <v>1214</v>
      </c>
      <c r="K976" s="5">
        <v>4309</v>
      </c>
      <c r="L976" s="5">
        <v>1779</v>
      </c>
      <c r="M976" s="5" t="s">
        <v>918</v>
      </c>
      <c r="N976" s="18" t="str">
        <f>_xlfn.IFNA(HLOOKUP(C976,'Year of Experience'!$A$4:$I$6,3,0),"No Data")</f>
        <v>No Data</v>
      </c>
      <c r="O976" s="5">
        <f t="shared" si="30"/>
        <v>3558</v>
      </c>
      <c r="P976" s="5">
        <f t="shared" si="31"/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</row>
    <row r="977" spans="1:22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2" t="s">
        <v>996</v>
      </c>
      <c r="H977" s="2" t="s">
        <v>892</v>
      </c>
      <c r="I977" s="2" t="s">
        <v>894</v>
      </c>
      <c r="J977" s="5" t="s">
        <v>1168</v>
      </c>
      <c r="K977" s="5">
        <v>3575</v>
      </c>
      <c r="L977" s="5">
        <v>1937</v>
      </c>
      <c r="M977" s="5" t="s">
        <v>918</v>
      </c>
      <c r="N977" s="18">
        <f>_xlfn.IFNA(HLOOKUP(C977,'Year of Experience'!$A$4:$I$6,3,0),"No Data")</f>
        <v>8</v>
      </c>
      <c r="O977" s="5">
        <f t="shared" si="30"/>
        <v>5811</v>
      </c>
      <c r="P977" s="5">
        <f t="shared" si="31"/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</row>
    <row r="978" spans="1:22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2" t="s">
        <v>992</v>
      </c>
      <c r="H978" s="2" t="s">
        <v>864</v>
      </c>
      <c r="I978" s="2" t="s">
        <v>876</v>
      </c>
      <c r="J978" s="5" t="s">
        <v>1164</v>
      </c>
      <c r="K978" s="5">
        <v>3096</v>
      </c>
      <c r="L978" s="5">
        <v>2065</v>
      </c>
      <c r="M978" s="5" t="s">
        <v>918</v>
      </c>
      <c r="N978" s="18">
        <f>_xlfn.IFNA(HLOOKUP(C978,'Year of Experience'!$A$4:$I$6,3,0),"No Data")</f>
        <v>8</v>
      </c>
      <c r="O978" s="5">
        <f t="shared" si="30"/>
        <v>2065</v>
      </c>
      <c r="P978" s="5">
        <f t="shared" si="31"/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</row>
    <row r="979" spans="1:22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2" t="s">
        <v>996</v>
      </c>
      <c r="H979" s="2" t="s">
        <v>892</v>
      </c>
      <c r="I979" s="2" t="s">
        <v>894</v>
      </c>
      <c r="J979" s="5" t="s">
        <v>1006</v>
      </c>
      <c r="K979" s="5">
        <v>3377</v>
      </c>
      <c r="L979" s="5">
        <v>2112</v>
      </c>
      <c r="M979" s="5" t="s">
        <v>923</v>
      </c>
      <c r="N979" s="18">
        <f>_xlfn.IFNA(HLOOKUP(C979,'Year of Experience'!$A$4:$I$6,3,0),"No Data")</f>
        <v>8</v>
      </c>
      <c r="O979" s="5">
        <f t="shared" si="30"/>
        <v>2112</v>
      </c>
      <c r="P979" s="5">
        <f t="shared" si="31"/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</row>
    <row r="980" spans="1:22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2" t="s">
        <v>990</v>
      </c>
      <c r="H980" s="2" t="s">
        <v>868</v>
      </c>
      <c r="I980" s="2" t="s">
        <v>870</v>
      </c>
      <c r="J980" s="5" t="s">
        <v>1066</v>
      </c>
      <c r="K980" s="5">
        <v>4220</v>
      </c>
      <c r="L980" s="5">
        <v>1635</v>
      </c>
      <c r="M980" s="5" t="s">
        <v>918</v>
      </c>
      <c r="N980" s="18">
        <f>_xlfn.IFNA(HLOOKUP(C980,'Year of Experience'!$A$4:$I$6,3,0),"No Data")</f>
        <v>10</v>
      </c>
      <c r="O980" s="5">
        <f t="shared" si="30"/>
        <v>3270</v>
      </c>
      <c r="P980" s="5">
        <f t="shared" si="31"/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</row>
    <row r="981" spans="1:22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2" t="s">
        <v>1562</v>
      </c>
      <c r="H981" s="2" t="s">
        <v>864</v>
      </c>
      <c r="I981" s="2" t="s">
        <v>866</v>
      </c>
      <c r="J981" s="5" t="s">
        <v>1204</v>
      </c>
      <c r="K981" s="5">
        <v>2820</v>
      </c>
      <c r="L981" s="5">
        <v>1504</v>
      </c>
      <c r="M981" s="5" t="s">
        <v>923</v>
      </c>
      <c r="N981" s="18">
        <f>_xlfn.IFNA(HLOOKUP(C981,'Year of Experience'!$A$4:$I$6,3,0),"No Data")</f>
        <v>3</v>
      </c>
      <c r="O981" s="5">
        <f t="shared" si="30"/>
        <v>4512</v>
      </c>
      <c r="P981" s="5">
        <f t="shared" si="31"/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</row>
    <row r="982" spans="1:22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2" t="s">
        <v>990</v>
      </c>
      <c r="H982" s="2" t="s">
        <v>868</v>
      </c>
      <c r="I982" s="2" t="s">
        <v>870</v>
      </c>
      <c r="J982" s="5" t="s">
        <v>1213</v>
      </c>
      <c r="K982" s="5">
        <v>4845</v>
      </c>
      <c r="L982" s="5">
        <v>1433</v>
      </c>
      <c r="M982" s="5" t="s">
        <v>918</v>
      </c>
      <c r="N982" s="18">
        <f>_xlfn.IFNA(HLOOKUP(C982,'Year of Experience'!$A$4:$I$6,3,0),"No Data")</f>
        <v>10</v>
      </c>
      <c r="O982" s="5">
        <f t="shared" si="30"/>
        <v>2866</v>
      </c>
      <c r="P982" s="5">
        <f t="shared" si="31"/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</row>
    <row r="983" spans="1:22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2" t="s">
        <v>1562</v>
      </c>
      <c r="H983" s="2" t="s">
        <v>864</v>
      </c>
      <c r="I983" s="2" t="s">
        <v>866</v>
      </c>
      <c r="J983" s="5" t="s">
        <v>1225</v>
      </c>
      <c r="K983" s="5">
        <v>4404</v>
      </c>
      <c r="L983" s="5">
        <v>1517</v>
      </c>
      <c r="M983" s="5" t="s">
        <v>920</v>
      </c>
      <c r="N983" s="18" t="str">
        <f>_xlfn.IFNA(HLOOKUP(C983,'Year of Experience'!$A$4:$I$6,3,0),"No Data")</f>
        <v>No Data</v>
      </c>
      <c r="O983" s="5">
        <f t="shared" si="30"/>
        <v>1517</v>
      </c>
      <c r="P983" s="5">
        <f t="shared" si="31"/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</row>
    <row r="984" spans="1:22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2" t="s">
        <v>1001</v>
      </c>
      <c r="H984" s="2" t="s">
        <v>910</v>
      </c>
      <c r="I984" s="2" t="s">
        <v>912</v>
      </c>
      <c r="J984" s="5" t="s">
        <v>1088</v>
      </c>
      <c r="K984" s="5">
        <v>2523</v>
      </c>
      <c r="L984" s="5">
        <v>1665</v>
      </c>
      <c r="M984" s="5" t="s">
        <v>918</v>
      </c>
      <c r="N984" s="18">
        <f>_xlfn.IFNA(HLOOKUP(C984,'Year of Experience'!$A$4:$I$6,3,0),"No Data")</f>
        <v>8</v>
      </c>
      <c r="O984" s="5">
        <f t="shared" si="30"/>
        <v>3330</v>
      </c>
      <c r="P984" s="5">
        <f t="shared" si="31"/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</row>
    <row r="985" spans="1:22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2" t="s">
        <v>991</v>
      </c>
      <c r="H985" s="2" t="s">
        <v>872</v>
      </c>
      <c r="I985" s="2" t="s">
        <v>874</v>
      </c>
      <c r="J985" s="5" t="s">
        <v>1031</v>
      </c>
      <c r="K985" s="5">
        <v>2808</v>
      </c>
      <c r="L985" s="5">
        <v>1759</v>
      </c>
      <c r="M985" s="5" t="s">
        <v>920</v>
      </c>
      <c r="N985" s="18">
        <f>_xlfn.IFNA(HLOOKUP(C985,'Year of Experience'!$A$4:$I$6,3,0),"No Data")</f>
        <v>4</v>
      </c>
      <c r="O985" s="5">
        <f t="shared" si="30"/>
        <v>3518</v>
      </c>
      <c r="P985" s="5">
        <f t="shared" si="31"/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</row>
    <row r="986" spans="1:22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2" t="s">
        <v>996</v>
      </c>
      <c r="H986" s="2" t="s">
        <v>892</v>
      </c>
      <c r="I986" s="2" t="s">
        <v>894</v>
      </c>
      <c r="J986" s="5" t="s">
        <v>1199</v>
      </c>
      <c r="K986" s="5">
        <v>3448</v>
      </c>
      <c r="L986" s="5">
        <v>1219</v>
      </c>
      <c r="M986" s="5" t="s">
        <v>918</v>
      </c>
      <c r="N986" s="18">
        <f>_xlfn.IFNA(HLOOKUP(C986,'Year of Experience'!$A$4:$I$6,3,0),"No Data")</f>
        <v>5</v>
      </c>
      <c r="O986" s="5">
        <f t="shared" si="30"/>
        <v>2438</v>
      </c>
      <c r="P986" s="5">
        <f t="shared" si="31"/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</row>
    <row r="987" spans="1:22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2" t="s">
        <v>999</v>
      </c>
      <c r="H987" s="2" t="s">
        <v>903</v>
      </c>
      <c r="I987" s="2" t="s">
        <v>904</v>
      </c>
      <c r="J987" s="5" t="s">
        <v>1153</v>
      </c>
      <c r="K987" s="5">
        <v>2902</v>
      </c>
      <c r="L987" s="5">
        <v>1633</v>
      </c>
      <c r="M987" s="5" t="s">
        <v>923</v>
      </c>
      <c r="N987" s="18" t="str">
        <f>_xlfn.IFNA(HLOOKUP(C987,'Year of Experience'!$A$4:$I$6,3,0),"No Data")</f>
        <v>No Data</v>
      </c>
      <c r="O987" s="5">
        <f t="shared" si="30"/>
        <v>1633</v>
      </c>
      <c r="P987" s="5">
        <f t="shared" si="31"/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</row>
    <row r="988" spans="1:22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2" t="s">
        <v>991</v>
      </c>
      <c r="H988" s="2" t="s">
        <v>872</v>
      </c>
      <c r="I988" s="2" t="s">
        <v>874</v>
      </c>
      <c r="J988" s="5" t="s">
        <v>1157</v>
      </c>
      <c r="K988" s="5">
        <v>3282</v>
      </c>
      <c r="L988" s="5">
        <v>1376</v>
      </c>
      <c r="M988" s="5" t="s">
        <v>918</v>
      </c>
      <c r="N988" s="18">
        <f>_xlfn.IFNA(HLOOKUP(C988,'Year of Experience'!$A$4:$I$6,3,0),"No Data")</f>
        <v>6</v>
      </c>
      <c r="O988" s="5">
        <f t="shared" si="30"/>
        <v>1376</v>
      </c>
      <c r="P988" s="5">
        <f t="shared" si="31"/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</row>
    <row r="989" spans="1:22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2" t="s">
        <v>1562</v>
      </c>
      <c r="H989" s="2" t="s">
        <v>864</v>
      </c>
      <c r="I989" s="2" t="s">
        <v>866</v>
      </c>
      <c r="J989" s="5" t="s">
        <v>961</v>
      </c>
      <c r="K989" s="5">
        <v>3282</v>
      </c>
      <c r="L989" s="5">
        <v>1654</v>
      </c>
      <c r="M989" s="5" t="s">
        <v>925</v>
      </c>
      <c r="N989" s="18">
        <f>_xlfn.IFNA(HLOOKUP(C989,'Year of Experience'!$A$4:$I$6,3,0),"No Data")</f>
        <v>4</v>
      </c>
      <c r="O989" s="5">
        <f t="shared" si="30"/>
        <v>4962</v>
      </c>
      <c r="P989" s="5">
        <f t="shared" si="31"/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</row>
    <row r="990" spans="1:22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2" t="s">
        <v>1002</v>
      </c>
      <c r="H990" s="2" t="s">
        <v>914</v>
      </c>
      <c r="I990" s="2" t="s">
        <v>915</v>
      </c>
      <c r="J990" s="5" t="s">
        <v>1062</v>
      </c>
      <c r="K990" s="5">
        <v>2850</v>
      </c>
      <c r="L990" s="5">
        <v>2007</v>
      </c>
      <c r="M990" s="5" t="s">
        <v>925</v>
      </c>
      <c r="N990" s="18">
        <f>_xlfn.IFNA(HLOOKUP(C990,'Year of Experience'!$A$4:$I$6,3,0),"No Data")</f>
        <v>10</v>
      </c>
      <c r="O990" s="5">
        <f t="shared" si="30"/>
        <v>2007</v>
      </c>
      <c r="P990" s="5">
        <f t="shared" si="31"/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</row>
    <row r="991" spans="1:22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2" t="s">
        <v>993</v>
      </c>
      <c r="H991" s="2" t="s">
        <v>878</v>
      </c>
      <c r="I991" s="2" t="s">
        <v>880</v>
      </c>
      <c r="J991" s="5" t="s">
        <v>958</v>
      </c>
      <c r="K991" s="5">
        <v>3832</v>
      </c>
      <c r="L991" s="5">
        <v>1570</v>
      </c>
      <c r="M991" s="5" t="s">
        <v>918</v>
      </c>
      <c r="N991" s="18">
        <f>_xlfn.IFNA(HLOOKUP(C991,'Year of Experience'!$A$4:$I$6,3,0),"No Data")</f>
        <v>5</v>
      </c>
      <c r="O991" s="5">
        <f t="shared" si="30"/>
        <v>1570</v>
      </c>
      <c r="P991" s="5">
        <f t="shared" si="31"/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</row>
    <row r="992" spans="1:22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2" t="s">
        <v>990</v>
      </c>
      <c r="H992" s="2" t="s">
        <v>868</v>
      </c>
      <c r="I992" s="2" t="s">
        <v>870</v>
      </c>
      <c r="J992" s="5" t="s">
        <v>1132</v>
      </c>
      <c r="K992" s="5">
        <v>4744</v>
      </c>
      <c r="L992" s="5">
        <v>1465</v>
      </c>
      <c r="M992" s="5" t="s">
        <v>923</v>
      </c>
      <c r="N992" s="18">
        <f>_xlfn.IFNA(HLOOKUP(C992,'Year of Experience'!$A$4:$I$6,3,0),"No Data")</f>
        <v>4</v>
      </c>
      <c r="O992" s="5">
        <f t="shared" si="30"/>
        <v>1465</v>
      </c>
      <c r="P992" s="5">
        <f t="shared" si="31"/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</row>
    <row r="993" spans="1:22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2" t="s">
        <v>1000</v>
      </c>
      <c r="H993" s="2" t="s">
        <v>906</v>
      </c>
      <c r="I993" s="2" t="s">
        <v>908</v>
      </c>
      <c r="J993" s="5" t="s">
        <v>1082</v>
      </c>
      <c r="K993" s="5">
        <v>4910</v>
      </c>
      <c r="L993" s="5">
        <v>2108</v>
      </c>
      <c r="M993" s="5" t="s">
        <v>918</v>
      </c>
      <c r="N993" s="18">
        <f>_xlfn.IFNA(HLOOKUP(C993,'Year of Experience'!$A$4:$I$6,3,0),"No Data")</f>
        <v>4</v>
      </c>
      <c r="O993" s="5">
        <f t="shared" si="30"/>
        <v>2108</v>
      </c>
      <c r="P993" s="5">
        <f t="shared" si="31"/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</row>
    <row r="994" spans="1:22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2" t="s">
        <v>995</v>
      </c>
      <c r="H994" s="2" t="s">
        <v>889</v>
      </c>
      <c r="I994" s="2" t="s">
        <v>890</v>
      </c>
      <c r="J994" s="5" t="s">
        <v>1051</v>
      </c>
      <c r="K994" s="5">
        <v>2929</v>
      </c>
      <c r="L994" s="5">
        <v>1320</v>
      </c>
      <c r="M994" s="5" t="s">
        <v>918</v>
      </c>
      <c r="N994" s="18">
        <f>_xlfn.IFNA(HLOOKUP(C994,'Year of Experience'!$A$4:$I$6,3,0),"No Data")</f>
        <v>8</v>
      </c>
      <c r="O994" s="5">
        <f t="shared" si="30"/>
        <v>3960</v>
      </c>
      <c r="P994" s="5">
        <f t="shared" si="31"/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</row>
    <row r="995" spans="1:22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2" t="s">
        <v>1562</v>
      </c>
      <c r="H995" s="2" t="s">
        <v>864</v>
      </c>
      <c r="I995" s="2" t="s">
        <v>866</v>
      </c>
      <c r="J995" s="5" t="s">
        <v>1080</v>
      </c>
      <c r="K995" s="5">
        <v>4295</v>
      </c>
      <c r="L995" s="5">
        <v>2280</v>
      </c>
      <c r="M995" s="5" t="s">
        <v>918</v>
      </c>
      <c r="N995" s="18">
        <f>_xlfn.IFNA(HLOOKUP(C995,'Year of Experience'!$A$4:$I$6,3,0),"No Data")</f>
        <v>5</v>
      </c>
      <c r="O995" s="5">
        <f t="shared" si="30"/>
        <v>2280</v>
      </c>
      <c r="P995" s="5">
        <f t="shared" si="31"/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</row>
    <row r="996" spans="1:22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2" t="s">
        <v>990</v>
      </c>
      <c r="H996" s="2" t="s">
        <v>868</v>
      </c>
      <c r="I996" s="2" t="s">
        <v>870</v>
      </c>
      <c r="J996" s="5" t="s">
        <v>1194</v>
      </c>
      <c r="K996" s="5">
        <v>2898</v>
      </c>
      <c r="L996" s="5">
        <v>1324</v>
      </c>
      <c r="M996" s="5" t="s">
        <v>925</v>
      </c>
      <c r="N996" s="18">
        <f>_xlfn.IFNA(HLOOKUP(C996,'Year of Experience'!$A$4:$I$6,3,0),"No Data")</f>
        <v>3</v>
      </c>
      <c r="O996" s="5">
        <f t="shared" si="30"/>
        <v>2648</v>
      </c>
      <c r="P996" s="5">
        <f t="shared" si="31"/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</row>
    <row r="997" spans="1:22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2" t="s">
        <v>990</v>
      </c>
      <c r="H997" s="2" t="s">
        <v>868</v>
      </c>
      <c r="I997" s="2" t="s">
        <v>870</v>
      </c>
      <c r="J997" s="5" t="s">
        <v>1091</v>
      </c>
      <c r="K997" s="5">
        <v>3277</v>
      </c>
      <c r="L997" s="5">
        <v>1891</v>
      </c>
      <c r="M997" s="5" t="s">
        <v>918</v>
      </c>
      <c r="N997" s="18" t="str">
        <f>_xlfn.IFNA(HLOOKUP(C997,'Year of Experience'!$A$4:$I$6,3,0),"No Data")</f>
        <v>No Data</v>
      </c>
      <c r="O997" s="5">
        <f t="shared" si="30"/>
        <v>1891</v>
      </c>
      <c r="P997" s="5">
        <f t="shared" si="31"/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</row>
    <row r="998" spans="1:22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2" t="s">
        <v>1001</v>
      </c>
      <c r="H998" s="2" t="s">
        <v>910</v>
      </c>
      <c r="I998" s="2" t="s">
        <v>912</v>
      </c>
      <c r="J998" s="5" t="s">
        <v>1224</v>
      </c>
      <c r="K998" s="5">
        <v>4454</v>
      </c>
      <c r="L998" s="5">
        <v>1884</v>
      </c>
      <c r="M998" s="5" t="s">
        <v>918</v>
      </c>
      <c r="N998" s="18">
        <f>_xlfn.IFNA(HLOOKUP(C998,'Year of Experience'!$A$4:$I$6,3,0),"No Data")</f>
        <v>6</v>
      </c>
      <c r="O998" s="5">
        <f t="shared" si="30"/>
        <v>1884</v>
      </c>
      <c r="P998" s="5">
        <f t="shared" si="31"/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</row>
    <row r="999" spans="1:22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2" t="s">
        <v>992</v>
      </c>
      <c r="H999" s="2" t="s">
        <v>864</v>
      </c>
      <c r="I999" s="2" t="s">
        <v>876</v>
      </c>
      <c r="J999" s="5" t="s">
        <v>1218</v>
      </c>
      <c r="K999" s="5">
        <v>3422</v>
      </c>
      <c r="L999" s="5">
        <v>1696</v>
      </c>
      <c r="M999" s="5" t="s">
        <v>918</v>
      </c>
      <c r="N999" s="18">
        <f>_xlfn.IFNA(HLOOKUP(C999,'Year of Experience'!$A$4:$I$6,3,0),"No Data")</f>
        <v>4</v>
      </c>
      <c r="O999" s="5">
        <f t="shared" si="30"/>
        <v>1696</v>
      </c>
      <c r="P999" s="5">
        <f t="shared" si="31"/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</row>
    <row r="1000" spans="1:22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2" t="s">
        <v>1562</v>
      </c>
      <c r="H1000" s="2" t="s">
        <v>864</v>
      </c>
      <c r="I1000" s="2" t="s">
        <v>866</v>
      </c>
      <c r="J1000" s="5" t="s">
        <v>1007</v>
      </c>
      <c r="K1000" s="5">
        <v>3330</v>
      </c>
      <c r="L1000" s="5">
        <v>1819</v>
      </c>
      <c r="M1000" s="5" t="s">
        <v>918</v>
      </c>
      <c r="N1000" s="18">
        <f>_xlfn.IFNA(HLOOKUP(C1000,'Year of Experience'!$A$4:$I$6,3,0),"No Data")</f>
        <v>5</v>
      </c>
      <c r="O1000" s="5">
        <f t="shared" si="30"/>
        <v>3638</v>
      </c>
      <c r="P1000" s="5">
        <f t="shared" si="31"/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</row>
    <row r="1001" spans="1:22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2" t="s">
        <v>1002</v>
      </c>
      <c r="H1001" s="2" t="s">
        <v>914</v>
      </c>
      <c r="I1001" s="2" t="s">
        <v>915</v>
      </c>
      <c r="J1001" s="5" t="s">
        <v>1015</v>
      </c>
      <c r="K1001" s="5">
        <v>4369</v>
      </c>
      <c r="L1001" s="5">
        <v>1245</v>
      </c>
      <c r="M1001" s="5" t="s">
        <v>918</v>
      </c>
      <c r="N1001" s="18">
        <f>_xlfn.IFNA(HLOOKUP(C1001,'Year of Experience'!$A$4:$I$6,3,0),"No Data")</f>
        <v>8</v>
      </c>
      <c r="O1001" s="5">
        <f t="shared" si="30"/>
        <v>3735</v>
      </c>
      <c r="P1001" s="5">
        <f t="shared" si="31"/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</row>
    <row r="1002" spans="1:22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2" t="s">
        <v>1002</v>
      </c>
      <c r="H1002" s="2" t="s">
        <v>914</v>
      </c>
      <c r="I1002" s="2" t="s">
        <v>915</v>
      </c>
      <c r="J1002" s="5" t="s">
        <v>978</v>
      </c>
      <c r="K1002" s="5">
        <v>2787</v>
      </c>
      <c r="L1002" s="5">
        <v>2020</v>
      </c>
      <c r="M1002" s="5" t="s">
        <v>918</v>
      </c>
      <c r="N1002" s="18" t="str">
        <f>_xlfn.IFNA(HLOOKUP(C1002,'Year of Experience'!$A$4:$I$6,3,0),"No Data")</f>
        <v>No Data</v>
      </c>
      <c r="O1002" s="5">
        <f t="shared" si="30"/>
        <v>4040</v>
      </c>
      <c r="P1002" s="5">
        <f t="shared" si="31"/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</row>
    <row r="1003" spans="1:22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2" t="s">
        <v>1000</v>
      </c>
      <c r="H1003" s="2" t="s">
        <v>906</v>
      </c>
      <c r="I1003" s="2" t="s">
        <v>908</v>
      </c>
      <c r="J1003" s="5" t="s">
        <v>938</v>
      </c>
      <c r="K1003" s="5">
        <v>4190</v>
      </c>
      <c r="L1003" s="5">
        <v>1817</v>
      </c>
      <c r="M1003" s="5" t="s">
        <v>918</v>
      </c>
      <c r="N1003" s="18">
        <f>_xlfn.IFNA(HLOOKUP(C1003,'Year of Experience'!$A$4:$I$6,3,0),"No Data")</f>
        <v>8</v>
      </c>
      <c r="O1003" s="5">
        <f t="shared" si="30"/>
        <v>3634</v>
      </c>
      <c r="P1003" s="5">
        <f t="shared" si="31"/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</row>
    <row r="1004" spans="1:22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2" t="s">
        <v>992</v>
      </c>
      <c r="H1004" s="2" t="s">
        <v>864</v>
      </c>
      <c r="I1004" s="2" t="s">
        <v>876</v>
      </c>
      <c r="J1004" s="5" t="s">
        <v>970</v>
      </c>
      <c r="K1004" s="5">
        <v>4398</v>
      </c>
      <c r="L1004" s="5">
        <v>1800</v>
      </c>
      <c r="M1004" s="5" t="s">
        <v>918</v>
      </c>
      <c r="N1004" s="18">
        <f>_xlfn.IFNA(HLOOKUP(C1004,'Year of Experience'!$A$4:$I$6,3,0),"No Data")</f>
        <v>5</v>
      </c>
      <c r="O1004" s="5">
        <f t="shared" si="30"/>
        <v>5400</v>
      </c>
      <c r="P1004" s="5">
        <f t="shared" si="31"/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</row>
    <row r="1005" spans="1:22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2" t="s">
        <v>993</v>
      </c>
      <c r="H1005" s="2" t="s">
        <v>878</v>
      </c>
      <c r="I1005" s="2" t="s">
        <v>880</v>
      </c>
      <c r="J1005" s="5" t="s">
        <v>1068</v>
      </c>
      <c r="K1005" s="5">
        <v>3646</v>
      </c>
      <c r="L1005" s="5">
        <v>1603</v>
      </c>
      <c r="M1005" s="5" t="s">
        <v>925</v>
      </c>
      <c r="N1005" s="18">
        <f>_xlfn.IFNA(HLOOKUP(C1005,'Year of Experience'!$A$4:$I$6,3,0),"No Data")</f>
        <v>3</v>
      </c>
      <c r="O1005" s="5">
        <f t="shared" si="30"/>
        <v>1603</v>
      </c>
      <c r="P1005" s="5">
        <f t="shared" si="31"/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</row>
    <row r="1006" spans="1:22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2" t="s">
        <v>998</v>
      </c>
      <c r="H1006" s="2" t="s">
        <v>899</v>
      </c>
      <c r="I1006" s="2" t="s">
        <v>901</v>
      </c>
      <c r="J1006" s="5" t="s">
        <v>961</v>
      </c>
      <c r="K1006" s="5">
        <v>3282</v>
      </c>
      <c r="L1006" s="5">
        <v>1654</v>
      </c>
      <c r="M1006" s="5" t="s">
        <v>925</v>
      </c>
      <c r="N1006" s="18">
        <f>_xlfn.IFNA(HLOOKUP(C1006,'Year of Experience'!$A$4:$I$6,3,0),"No Data")</f>
        <v>5</v>
      </c>
      <c r="O1006" s="5">
        <f t="shared" si="30"/>
        <v>1654</v>
      </c>
      <c r="P1006" s="5">
        <f t="shared" si="31"/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</row>
    <row r="1007" spans="1:22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2" t="s">
        <v>995</v>
      </c>
      <c r="H1007" s="2" t="s">
        <v>889</v>
      </c>
      <c r="I1007" s="2" t="s">
        <v>890</v>
      </c>
      <c r="J1007" s="5" t="s">
        <v>1075</v>
      </c>
      <c r="K1007" s="5">
        <v>4209</v>
      </c>
      <c r="L1007" s="5">
        <v>1692</v>
      </c>
      <c r="M1007" s="5" t="s">
        <v>925</v>
      </c>
      <c r="N1007" s="18">
        <f>_xlfn.IFNA(HLOOKUP(C1007,'Year of Experience'!$A$4:$I$6,3,0),"No Data")</f>
        <v>6</v>
      </c>
      <c r="O1007" s="5">
        <f t="shared" si="30"/>
        <v>1692</v>
      </c>
      <c r="P1007" s="5">
        <f t="shared" si="31"/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</row>
    <row r="1008" spans="1:22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2" t="s">
        <v>1562</v>
      </c>
      <c r="H1008" s="2" t="s">
        <v>864</v>
      </c>
      <c r="I1008" s="2" t="s">
        <v>866</v>
      </c>
      <c r="J1008" s="5" t="s">
        <v>1004</v>
      </c>
      <c r="K1008" s="5">
        <v>4733</v>
      </c>
      <c r="L1008" s="5">
        <v>1415</v>
      </c>
      <c r="M1008" s="5" t="s">
        <v>918</v>
      </c>
      <c r="N1008" s="18">
        <f>_xlfn.IFNA(HLOOKUP(C1008,'Year of Experience'!$A$4:$I$6,3,0),"No Data")</f>
        <v>4</v>
      </c>
      <c r="O1008" s="5">
        <f t="shared" si="30"/>
        <v>1415</v>
      </c>
      <c r="P1008" s="5">
        <f t="shared" si="31"/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</row>
    <row r="1009" spans="1:22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2" t="s">
        <v>1002</v>
      </c>
      <c r="H1009" s="2" t="s">
        <v>914</v>
      </c>
      <c r="I1009" s="2" t="s">
        <v>915</v>
      </c>
      <c r="J1009" s="5" t="s">
        <v>1014</v>
      </c>
      <c r="K1009" s="5">
        <v>2672</v>
      </c>
      <c r="L1009" s="5">
        <v>2236</v>
      </c>
      <c r="M1009" s="5" t="s">
        <v>918</v>
      </c>
      <c r="N1009" s="18">
        <f>_xlfn.IFNA(HLOOKUP(C1009,'Year of Experience'!$A$4:$I$6,3,0),"No Data")</f>
        <v>6</v>
      </c>
      <c r="O1009" s="5">
        <f t="shared" si="30"/>
        <v>2236</v>
      </c>
      <c r="P1009" s="5">
        <f t="shared" si="31"/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</row>
    <row r="1010" spans="1:22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2" t="s">
        <v>995</v>
      </c>
      <c r="H1010" s="2" t="s">
        <v>889</v>
      </c>
      <c r="I1010" s="2" t="s">
        <v>890</v>
      </c>
      <c r="J1010" s="5" t="s">
        <v>933</v>
      </c>
      <c r="K1010" s="5">
        <v>4605</v>
      </c>
      <c r="L1010" s="5">
        <v>1834</v>
      </c>
      <c r="M1010" s="5" t="s">
        <v>923</v>
      </c>
      <c r="N1010" s="18">
        <f>_xlfn.IFNA(HLOOKUP(C1010,'Year of Experience'!$A$4:$I$6,3,0),"No Data")</f>
        <v>3</v>
      </c>
      <c r="O1010" s="5">
        <f t="shared" si="30"/>
        <v>3668</v>
      </c>
      <c r="P1010" s="5">
        <f t="shared" si="31"/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</row>
    <row r="1011" spans="1:22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2" t="s">
        <v>1562</v>
      </c>
      <c r="H1011" s="2" t="s">
        <v>864</v>
      </c>
      <c r="I1011" s="2" t="s">
        <v>866</v>
      </c>
      <c r="J1011" s="5" t="s">
        <v>939</v>
      </c>
      <c r="K1011" s="5">
        <v>3768</v>
      </c>
      <c r="L1011" s="5">
        <v>1353</v>
      </c>
      <c r="M1011" s="5" t="s">
        <v>918</v>
      </c>
      <c r="N1011" s="18">
        <f>_xlfn.IFNA(HLOOKUP(C1011,'Year of Experience'!$A$4:$I$6,3,0),"No Data")</f>
        <v>5</v>
      </c>
      <c r="O1011" s="5">
        <f t="shared" si="30"/>
        <v>1353</v>
      </c>
      <c r="P1011" s="5">
        <f t="shared" si="31"/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</row>
    <row r="1012" spans="1:22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2" t="s">
        <v>997</v>
      </c>
      <c r="H1012" s="2" t="s">
        <v>896</v>
      </c>
      <c r="I1012" s="2" t="s">
        <v>897</v>
      </c>
      <c r="J1012" s="5" t="s">
        <v>1056</v>
      </c>
      <c r="K1012" s="5">
        <v>4658</v>
      </c>
      <c r="L1012" s="5">
        <v>1435</v>
      </c>
      <c r="M1012" s="5" t="s">
        <v>918</v>
      </c>
      <c r="N1012" s="18">
        <f>_xlfn.IFNA(HLOOKUP(C1012,'Year of Experience'!$A$4:$I$6,3,0),"No Data")</f>
        <v>4</v>
      </c>
      <c r="O1012" s="5">
        <f t="shared" si="30"/>
        <v>1435</v>
      </c>
      <c r="P1012" s="5">
        <f t="shared" si="31"/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</row>
    <row r="1013" spans="1:22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2" t="s">
        <v>1002</v>
      </c>
      <c r="H1013" s="2" t="s">
        <v>914</v>
      </c>
      <c r="I1013" s="2" t="s">
        <v>915</v>
      </c>
      <c r="J1013" s="5" t="s">
        <v>979</v>
      </c>
      <c r="K1013" s="5">
        <v>3458</v>
      </c>
      <c r="L1013" s="5">
        <v>1684</v>
      </c>
      <c r="M1013" s="5" t="s">
        <v>925</v>
      </c>
      <c r="N1013" s="18" t="str">
        <f>_xlfn.IFNA(HLOOKUP(C1013,'Year of Experience'!$A$4:$I$6,3,0),"No Data")</f>
        <v>No Data</v>
      </c>
      <c r="O1013" s="5">
        <f t="shared" si="30"/>
        <v>1684</v>
      </c>
      <c r="P1013" s="5">
        <f t="shared" si="31"/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</row>
    <row r="1014" spans="1:22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2" t="s">
        <v>992</v>
      </c>
      <c r="H1014" s="2" t="s">
        <v>864</v>
      </c>
      <c r="I1014" s="2" t="s">
        <v>876</v>
      </c>
      <c r="J1014" s="5" t="s">
        <v>979</v>
      </c>
      <c r="K1014" s="5">
        <v>3458</v>
      </c>
      <c r="L1014" s="5">
        <v>1684</v>
      </c>
      <c r="M1014" s="5" t="s">
        <v>925</v>
      </c>
      <c r="N1014" s="18">
        <f>_xlfn.IFNA(HLOOKUP(C1014,'Year of Experience'!$A$4:$I$6,3,0),"No Data")</f>
        <v>8</v>
      </c>
      <c r="O1014" s="5">
        <f t="shared" si="30"/>
        <v>3368</v>
      </c>
      <c r="P1014" s="5">
        <f t="shared" si="31"/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</row>
    <row r="1015" spans="1:22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2" t="s">
        <v>994</v>
      </c>
      <c r="H1015" s="2" t="s">
        <v>886</v>
      </c>
      <c r="I1015" s="2" t="s">
        <v>887</v>
      </c>
      <c r="J1015" s="5" t="s">
        <v>1197</v>
      </c>
      <c r="K1015" s="5">
        <v>3686</v>
      </c>
      <c r="L1015" s="5">
        <v>2401</v>
      </c>
      <c r="M1015" s="5" t="s">
        <v>925</v>
      </c>
      <c r="N1015" s="18">
        <f>_xlfn.IFNA(HLOOKUP(C1015,'Year of Experience'!$A$4:$I$6,3,0),"No Data")</f>
        <v>5</v>
      </c>
      <c r="O1015" s="5">
        <f t="shared" si="30"/>
        <v>7203</v>
      </c>
      <c r="P1015" s="5">
        <f t="shared" si="31"/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</row>
    <row r="1016" spans="1:22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2" t="s">
        <v>990</v>
      </c>
      <c r="H1016" s="2" t="s">
        <v>868</v>
      </c>
      <c r="I1016" s="2" t="s">
        <v>870</v>
      </c>
      <c r="J1016" s="5" t="s">
        <v>951</v>
      </c>
      <c r="K1016" s="5">
        <v>4610</v>
      </c>
      <c r="L1016" s="5">
        <v>2176</v>
      </c>
      <c r="M1016" s="5" t="s">
        <v>918</v>
      </c>
      <c r="N1016" s="18">
        <f>_xlfn.IFNA(HLOOKUP(C1016,'Year of Experience'!$A$4:$I$6,3,0),"No Data")</f>
        <v>8</v>
      </c>
      <c r="O1016" s="5">
        <f t="shared" si="30"/>
        <v>2176</v>
      </c>
      <c r="P1016" s="5">
        <f t="shared" si="31"/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</row>
    <row r="1017" spans="1:22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2" t="s">
        <v>1001</v>
      </c>
      <c r="H1017" s="2" t="s">
        <v>910</v>
      </c>
      <c r="I1017" s="2" t="s">
        <v>912</v>
      </c>
      <c r="J1017" s="5" t="s">
        <v>1104</v>
      </c>
      <c r="K1017" s="5">
        <v>2889</v>
      </c>
      <c r="L1017" s="5">
        <v>1384</v>
      </c>
      <c r="M1017" s="5" t="s">
        <v>918</v>
      </c>
      <c r="N1017" s="18">
        <f>_xlfn.IFNA(HLOOKUP(C1017,'Year of Experience'!$A$4:$I$6,3,0),"No Data")</f>
        <v>4</v>
      </c>
      <c r="O1017" s="5">
        <f t="shared" si="30"/>
        <v>4152</v>
      </c>
      <c r="P1017" s="5">
        <f t="shared" si="31"/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</row>
    <row r="1018" spans="1:22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2" t="s">
        <v>994</v>
      </c>
      <c r="H1018" s="2" t="s">
        <v>886</v>
      </c>
      <c r="I1018" s="2" t="s">
        <v>887</v>
      </c>
      <c r="J1018" s="5" t="s">
        <v>1034</v>
      </c>
      <c r="K1018" s="5">
        <v>4914</v>
      </c>
      <c r="L1018" s="5">
        <v>1632</v>
      </c>
      <c r="M1018" s="5" t="s">
        <v>923</v>
      </c>
      <c r="N1018" s="18">
        <f>_xlfn.IFNA(HLOOKUP(C1018,'Year of Experience'!$A$4:$I$6,3,0),"No Data")</f>
        <v>5</v>
      </c>
      <c r="O1018" s="5">
        <f t="shared" si="30"/>
        <v>1632</v>
      </c>
      <c r="P1018" s="5">
        <f t="shared" si="31"/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</row>
    <row r="1019" spans="1:22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2" t="s">
        <v>992</v>
      </c>
      <c r="H1019" s="2" t="s">
        <v>864</v>
      </c>
      <c r="I1019" s="2" t="s">
        <v>876</v>
      </c>
      <c r="J1019" s="5" t="s">
        <v>987</v>
      </c>
      <c r="K1019" s="5">
        <v>2714</v>
      </c>
      <c r="L1019" s="5">
        <v>1975</v>
      </c>
      <c r="M1019" s="5" t="s">
        <v>918</v>
      </c>
      <c r="N1019" s="18">
        <f>_xlfn.IFNA(HLOOKUP(C1019,'Year of Experience'!$A$4:$I$6,3,0),"No Data")</f>
        <v>4</v>
      </c>
      <c r="O1019" s="5">
        <f t="shared" si="30"/>
        <v>3950</v>
      </c>
      <c r="P1019" s="5">
        <f t="shared" si="31"/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</row>
    <row r="1020" spans="1:22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2" t="s">
        <v>995</v>
      </c>
      <c r="H1020" s="2" t="s">
        <v>889</v>
      </c>
      <c r="I1020" s="2" t="s">
        <v>890</v>
      </c>
      <c r="J1020" s="5" t="s">
        <v>1231</v>
      </c>
      <c r="K1020" s="5">
        <v>3479</v>
      </c>
      <c r="L1020" s="5">
        <v>2056</v>
      </c>
      <c r="M1020" s="5" t="s">
        <v>918</v>
      </c>
      <c r="N1020" s="18">
        <f>_xlfn.IFNA(HLOOKUP(C1020,'Year of Experience'!$A$4:$I$6,3,0),"No Data")</f>
        <v>10</v>
      </c>
      <c r="O1020" s="5">
        <f t="shared" si="30"/>
        <v>4112</v>
      </c>
      <c r="P1020" s="5">
        <f t="shared" si="31"/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</row>
    <row r="1021" spans="1:22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2" t="s">
        <v>998</v>
      </c>
      <c r="H1021" s="2" t="s">
        <v>899</v>
      </c>
      <c r="I1021" s="2" t="s">
        <v>901</v>
      </c>
      <c r="J1021" s="5" t="s">
        <v>1031</v>
      </c>
      <c r="K1021" s="5">
        <v>2808</v>
      </c>
      <c r="L1021" s="5">
        <v>1759</v>
      </c>
      <c r="M1021" s="5" t="s">
        <v>920</v>
      </c>
      <c r="N1021" s="18">
        <f>_xlfn.IFNA(HLOOKUP(C1021,'Year of Experience'!$A$4:$I$6,3,0),"No Data")</f>
        <v>4</v>
      </c>
      <c r="O1021" s="5">
        <f t="shared" si="30"/>
        <v>1759</v>
      </c>
      <c r="P1021" s="5">
        <f t="shared" si="31"/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</row>
    <row r="1022" spans="1:22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2" t="s">
        <v>999</v>
      </c>
      <c r="H1022" s="2" t="s">
        <v>903</v>
      </c>
      <c r="I1022" s="2" t="s">
        <v>904</v>
      </c>
      <c r="J1022" s="5" t="s">
        <v>1133</v>
      </c>
      <c r="K1022" s="5">
        <v>3473</v>
      </c>
      <c r="L1022" s="5">
        <v>1493</v>
      </c>
      <c r="M1022" s="5" t="s">
        <v>923</v>
      </c>
      <c r="N1022" s="18" t="str">
        <f>_xlfn.IFNA(HLOOKUP(C1022,'Year of Experience'!$A$4:$I$6,3,0),"No Data")</f>
        <v>No Data</v>
      </c>
      <c r="O1022" s="5">
        <f t="shared" si="30"/>
        <v>1493</v>
      </c>
      <c r="P1022" s="5">
        <f t="shared" si="31"/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</row>
    <row r="1023" spans="1:22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2" t="s">
        <v>994</v>
      </c>
      <c r="H1023" s="2" t="s">
        <v>886</v>
      </c>
      <c r="I1023" s="2" t="s">
        <v>887</v>
      </c>
      <c r="J1023" s="5" t="s">
        <v>1174</v>
      </c>
      <c r="K1023" s="5">
        <v>3844</v>
      </c>
      <c r="L1023" s="5">
        <v>2157</v>
      </c>
      <c r="M1023" s="5" t="s">
        <v>918</v>
      </c>
      <c r="N1023" s="18">
        <f>_xlfn.IFNA(HLOOKUP(C1023,'Year of Experience'!$A$4:$I$6,3,0),"No Data")</f>
        <v>8</v>
      </c>
      <c r="O1023" s="5">
        <f t="shared" si="30"/>
        <v>2157</v>
      </c>
      <c r="P1023" s="5">
        <f t="shared" si="31"/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</row>
    <row r="1024" spans="1:22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2" t="s">
        <v>990</v>
      </c>
      <c r="H1024" s="2" t="s">
        <v>868</v>
      </c>
      <c r="I1024" s="2" t="s">
        <v>870</v>
      </c>
      <c r="J1024" s="5" t="s">
        <v>1075</v>
      </c>
      <c r="K1024" s="5">
        <v>4209</v>
      </c>
      <c r="L1024" s="5">
        <v>1692</v>
      </c>
      <c r="M1024" s="5" t="s">
        <v>925</v>
      </c>
      <c r="N1024" s="18">
        <f>_xlfn.IFNA(HLOOKUP(C1024,'Year of Experience'!$A$4:$I$6,3,0),"No Data")</f>
        <v>5</v>
      </c>
      <c r="O1024" s="5">
        <f t="shared" si="30"/>
        <v>1692</v>
      </c>
      <c r="P1024" s="5">
        <f t="shared" si="31"/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</row>
    <row r="1025" spans="1:22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2" t="s">
        <v>992</v>
      </c>
      <c r="H1025" s="2" t="s">
        <v>864</v>
      </c>
      <c r="I1025" s="2" t="s">
        <v>876</v>
      </c>
      <c r="J1025" s="5" t="s">
        <v>950</v>
      </c>
      <c r="K1025" s="5">
        <v>4849</v>
      </c>
      <c r="L1025" s="5">
        <v>2433</v>
      </c>
      <c r="M1025" s="5" t="s">
        <v>923</v>
      </c>
      <c r="N1025" s="18">
        <f>_xlfn.IFNA(HLOOKUP(C1025,'Year of Experience'!$A$4:$I$6,3,0),"No Data")</f>
        <v>8</v>
      </c>
      <c r="O1025" s="5">
        <f t="shared" si="30"/>
        <v>4866</v>
      </c>
      <c r="P1025" s="5">
        <f t="shared" si="31"/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</row>
    <row r="1026" spans="1:22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2" t="s">
        <v>999</v>
      </c>
      <c r="H1026" s="2" t="s">
        <v>903</v>
      </c>
      <c r="I1026" s="2" t="s">
        <v>904</v>
      </c>
      <c r="J1026" s="5" t="s">
        <v>963</v>
      </c>
      <c r="K1026" s="5">
        <v>2814</v>
      </c>
      <c r="L1026" s="5">
        <v>2437</v>
      </c>
      <c r="M1026" s="5" t="s">
        <v>918</v>
      </c>
      <c r="N1026" s="18">
        <f>_xlfn.IFNA(HLOOKUP(C1026,'Year of Experience'!$A$4:$I$6,3,0),"No Data")</f>
        <v>6</v>
      </c>
      <c r="O1026" s="5">
        <f t="shared" si="30"/>
        <v>2437</v>
      </c>
      <c r="P1026" s="5">
        <f t="shared" si="31"/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</row>
    <row r="1027" spans="1:22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2" t="s">
        <v>995</v>
      </c>
      <c r="H1027" s="2" t="s">
        <v>889</v>
      </c>
      <c r="I1027" s="2" t="s">
        <v>890</v>
      </c>
      <c r="J1027" s="5" t="s">
        <v>1047</v>
      </c>
      <c r="K1027" s="5">
        <v>4564</v>
      </c>
      <c r="L1027" s="5">
        <v>1823</v>
      </c>
      <c r="M1027" s="5" t="s">
        <v>918</v>
      </c>
      <c r="N1027" s="18">
        <f>_xlfn.IFNA(HLOOKUP(C1027,'Year of Experience'!$A$4:$I$6,3,0),"No Data")</f>
        <v>6</v>
      </c>
      <c r="O1027" s="5">
        <f t="shared" ref="O1027:O1090" si="32">L1027*F1027</f>
        <v>3646</v>
      </c>
      <c r="P1027" s="5">
        <f t="shared" ref="P1027:P1090" si="33">K1027*F1027</f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</row>
    <row r="1028" spans="1:22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2" t="s">
        <v>991</v>
      </c>
      <c r="H1028" s="2" t="s">
        <v>872</v>
      </c>
      <c r="I1028" s="2" t="s">
        <v>874</v>
      </c>
      <c r="J1028" s="5" t="s">
        <v>963</v>
      </c>
      <c r="K1028" s="5">
        <v>2814</v>
      </c>
      <c r="L1028" s="5">
        <v>2437</v>
      </c>
      <c r="M1028" s="5" t="s">
        <v>918</v>
      </c>
      <c r="N1028" s="18">
        <f>_xlfn.IFNA(HLOOKUP(C1028,'Year of Experience'!$A$4:$I$6,3,0),"No Data")</f>
        <v>5</v>
      </c>
      <c r="O1028" s="5">
        <f t="shared" si="32"/>
        <v>14622</v>
      </c>
      <c r="P1028" s="5">
        <f t="shared" si="33"/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</row>
    <row r="1029" spans="1:22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2" t="s">
        <v>1562</v>
      </c>
      <c r="H1029" s="2" t="s">
        <v>864</v>
      </c>
      <c r="I1029" s="2" t="s">
        <v>866</v>
      </c>
      <c r="J1029" s="5" t="s">
        <v>1090</v>
      </c>
      <c r="K1029" s="5">
        <v>4420</v>
      </c>
      <c r="L1029" s="5">
        <v>1797</v>
      </c>
      <c r="M1029" s="5" t="s">
        <v>925</v>
      </c>
      <c r="N1029" s="18">
        <f>_xlfn.IFNA(HLOOKUP(C1029,'Year of Experience'!$A$4:$I$6,3,0),"No Data")</f>
        <v>4</v>
      </c>
      <c r="O1029" s="5">
        <f t="shared" si="32"/>
        <v>1797</v>
      </c>
      <c r="P1029" s="5">
        <f t="shared" si="33"/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</row>
    <row r="1030" spans="1:22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2" t="s">
        <v>998</v>
      </c>
      <c r="H1030" s="2" t="s">
        <v>899</v>
      </c>
      <c r="I1030" s="2" t="s">
        <v>901</v>
      </c>
      <c r="J1030" s="5" t="s">
        <v>957</v>
      </c>
      <c r="K1030" s="5">
        <v>4689</v>
      </c>
      <c r="L1030" s="5">
        <v>1796</v>
      </c>
      <c r="M1030" s="5" t="s">
        <v>925</v>
      </c>
      <c r="N1030" s="18">
        <f>_xlfn.IFNA(HLOOKUP(C1030,'Year of Experience'!$A$4:$I$6,3,0),"No Data")</f>
        <v>8</v>
      </c>
      <c r="O1030" s="5">
        <f t="shared" si="32"/>
        <v>1796</v>
      </c>
      <c r="P1030" s="5">
        <f t="shared" si="33"/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</row>
    <row r="1031" spans="1:22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2" t="s">
        <v>991</v>
      </c>
      <c r="H1031" s="2" t="s">
        <v>872</v>
      </c>
      <c r="I1031" s="2" t="s">
        <v>874</v>
      </c>
      <c r="J1031" s="5" t="s">
        <v>1196</v>
      </c>
      <c r="K1031" s="5">
        <v>3878</v>
      </c>
      <c r="L1031" s="5">
        <v>2236</v>
      </c>
      <c r="M1031" s="5" t="s">
        <v>918</v>
      </c>
      <c r="N1031" s="18">
        <f>_xlfn.IFNA(HLOOKUP(C1031,'Year of Experience'!$A$4:$I$6,3,0),"No Data")</f>
        <v>4</v>
      </c>
      <c r="O1031" s="5">
        <f t="shared" si="32"/>
        <v>2236</v>
      </c>
      <c r="P1031" s="5">
        <f t="shared" si="33"/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</row>
    <row r="1032" spans="1:22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2" t="s">
        <v>998</v>
      </c>
      <c r="H1032" s="2" t="s">
        <v>899</v>
      </c>
      <c r="I1032" s="2" t="s">
        <v>901</v>
      </c>
      <c r="J1032" s="5" t="s">
        <v>1025</v>
      </c>
      <c r="K1032" s="5">
        <v>4765</v>
      </c>
      <c r="L1032" s="5">
        <v>1286</v>
      </c>
      <c r="M1032" s="5" t="s">
        <v>923</v>
      </c>
      <c r="N1032" s="18">
        <f>_xlfn.IFNA(HLOOKUP(C1032,'Year of Experience'!$A$4:$I$6,3,0),"No Data")</f>
        <v>5</v>
      </c>
      <c r="O1032" s="5">
        <f t="shared" si="32"/>
        <v>1286</v>
      </c>
      <c r="P1032" s="5">
        <f t="shared" si="33"/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</row>
    <row r="1033" spans="1:22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2" t="s">
        <v>997</v>
      </c>
      <c r="H1033" s="2" t="s">
        <v>896</v>
      </c>
      <c r="I1033" s="2" t="s">
        <v>897</v>
      </c>
      <c r="J1033" s="5" t="s">
        <v>928</v>
      </c>
      <c r="K1033" s="5">
        <v>2747</v>
      </c>
      <c r="L1033" s="5">
        <v>2098</v>
      </c>
      <c r="M1033" s="5" t="s">
        <v>927</v>
      </c>
      <c r="N1033" s="18">
        <f>_xlfn.IFNA(HLOOKUP(C1033,'Year of Experience'!$A$4:$I$6,3,0),"No Data")</f>
        <v>3</v>
      </c>
      <c r="O1033" s="5">
        <f t="shared" si="32"/>
        <v>2098</v>
      </c>
      <c r="P1033" s="5">
        <f t="shared" si="33"/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</row>
    <row r="1034" spans="1:22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2" t="s">
        <v>990</v>
      </c>
      <c r="H1034" s="2" t="s">
        <v>868</v>
      </c>
      <c r="I1034" s="2" t="s">
        <v>870</v>
      </c>
      <c r="J1034" s="5" t="s">
        <v>1004</v>
      </c>
      <c r="K1034" s="5">
        <v>4733</v>
      </c>
      <c r="L1034" s="5">
        <v>1415</v>
      </c>
      <c r="M1034" s="5" t="s">
        <v>918</v>
      </c>
      <c r="N1034" s="18">
        <f>_xlfn.IFNA(HLOOKUP(C1034,'Year of Experience'!$A$4:$I$6,3,0),"No Data")</f>
        <v>4</v>
      </c>
      <c r="O1034" s="5">
        <f t="shared" si="32"/>
        <v>1415</v>
      </c>
      <c r="P1034" s="5">
        <f t="shared" si="33"/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</row>
    <row r="1035" spans="1:22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2" t="s">
        <v>999</v>
      </c>
      <c r="H1035" s="2" t="s">
        <v>903</v>
      </c>
      <c r="I1035" s="2" t="s">
        <v>904</v>
      </c>
      <c r="J1035" s="5" t="s">
        <v>944</v>
      </c>
      <c r="K1035" s="5">
        <v>4891</v>
      </c>
      <c r="L1035" s="5">
        <v>1745</v>
      </c>
      <c r="M1035" s="5" t="s">
        <v>925</v>
      </c>
      <c r="N1035" s="18">
        <f>_xlfn.IFNA(HLOOKUP(C1035,'Year of Experience'!$A$4:$I$6,3,0),"No Data")</f>
        <v>10</v>
      </c>
      <c r="O1035" s="5">
        <f t="shared" si="32"/>
        <v>1745</v>
      </c>
      <c r="P1035" s="5">
        <f t="shared" si="33"/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</row>
    <row r="1036" spans="1:22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2" t="s">
        <v>995</v>
      </c>
      <c r="H1036" s="2" t="s">
        <v>889</v>
      </c>
      <c r="I1036" s="2" t="s">
        <v>890</v>
      </c>
      <c r="J1036" s="5" t="s">
        <v>1083</v>
      </c>
      <c r="K1036" s="5">
        <v>2576</v>
      </c>
      <c r="L1036" s="5">
        <v>1826</v>
      </c>
      <c r="M1036" s="5" t="s">
        <v>918</v>
      </c>
      <c r="N1036" s="18">
        <f>_xlfn.IFNA(HLOOKUP(C1036,'Year of Experience'!$A$4:$I$6,3,0),"No Data")</f>
        <v>8</v>
      </c>
      <c r="O1036" s="5">
        <f t="shared" si="32"/>
        <v>3652</v>
      </c>
      <c r="P1036" s="5">
        <f t="shared" si="33"/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</row>
    <row r="1037" spans="1:22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2" t="s">
        <v>999</v>
      </c>
      <c r="H1037" s="2" t="s">
        <v>903</v>
      </c>
      <c r="I1037" s="2" t="s">
        <v>904</v>
      </c>
      <c r="J1037" s="5" t="s">
        <v>1129</v>
      </c>
      <c r="K1037" s="5">
        <v>4757</v>
      </c>
      <c r="L1037" s="5">
        <v>1534</v>
      </c>
      <c r="M1037" s="5" t="s">
        <v>918</v>
      </c>
      <c r="N1037" s="18">
        <f>_xlfn.IFNA(HLOOKUP(C1037,'Year of Experience'!$A$4:$I$6,3,0),"No Data")</f>
        <v>3</v>
      </c>
      <c r="O1037" s="5">
        <f t="shared" si="32"/>
        <v>4602</v>
      </c>
      <c r="P1037" s="5">
        <f t="shared" si="33"/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</row>
    <row r="1038" spans="1:22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2" t="s">
        <v>992</v>
      </c>
      <c r="H1038" s="2" t="s">
        <v>864</v>
      </c>
      <c r="I1038" s="2" t="s">
        <v>876</v>
      </c>
      <c r="J1038" s="5" t="s">
        <v>1095</v>
      </c>
      <c r="K1038" s="5">
        <v>2867</v>
      </c>
      <c r="L1038" s="5">
        <v>2295</v>
      </c>
      <c r="M1038" s="5" t="s">
        <v>925</v>
      </c>
      <c r="N1038" s="18" t="str">
        <f>_xlfn.IFNA(HLOOKUP(C1038,'Year of Experience'!$A$4:$I$6,3,0),"No Data")</f>
        <v>No Data</v>
      </c>
      <c r="O1038" s="5">
        <f t="shared" si="32"/>
        <v>4590</v>
      </c>
      <c r="P1038" s="5">
        <f t="shared" si="33"/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</row>
    <row r="1039" spans="1:22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2" t="s">
        <v>996</v>
      </c>
      <c r="H1039" s="2" t="s">
        <v>892</v>
      </c>
      <c r="I1039" s="2" t="s">
        <v>894</v>
      </c>
      <c r="J1039" s="5" t="s">
        <v>1166</v>
      </c>
      <c r="K1039" s="5">
        <v>2579</v>
      </c>
      <c r="L1039" s="5">
        <v>1455</v>
      </c>
      <c r="M1039" s="5" t="s">
        <v>918</v>
      </c>
      <c r="N1039" s="18">
        <f>_xlfn.IFNA(HLOOKUP(C1039,'Year of Experience'!$A$4:$I$6,3,0),"No Data")</f>
        <v>4</v>
      </c>
      <c r="O1039" s="5">
        <f t="shared" si="32"/>
        <v>2910</v>
      </c>
      <c r="P1039" s="5">
        <f t="shared" si="33"/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</row>
    <row r="1040" spans="1:22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2" t="s">
        <v>1000</v>
      </c>
      <c r="H1040" s="2" t="s">
        <v>906</v>
      </c>
      <c r="I1040" s="2" t="s">
        <v>908</v>
      </c>
      <c r="J1040" s="5" t="s">
        <v>965</v>
      </c>
      <c r="K1040" s="5">
        <v>4531</v>
      </c>
      <c r="L1040" s="5">
        <v>1566</v>
      </c>
      <c r="M1040" s="5" t="s">
        <v>918</v>
      </c>
      <c r="N1040" s="18" t="str">
        <f>_xlfn.IFNA(HLOOKUP(C1040,'Year of Experience'!$A$4:$I$6,3,0),"No Data")</f>
        <v>No Data</v>
      </c>
      <c r="O1040" s="5">
        <f t="shared" si="32"/>
        <v>3132</v>
      </c>
      <c r="P1040" s="5">
        <f t="shared" si="33"/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</row>
    <row r="1041" spans="1:22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2" t="s">
        <v>994</v>
      </c>
      <c r="H1041" s="2" t="s">
        <v>886</v>
      </c>
      <c r="I1041" s="2" t="s">
        <v>887</v>
      </c>
      <c r="J1041" s="5" t="s">
        <v>1079</v>
      </c>
      <c r="K1041" s="5">
        <v>3574</v>
      </c>
      <c r="L1041" s="5">
        <v>1747</v>
      </c>
      <c r="M1041" s="5" t="s">
        <v>918</v>
      </c>
      <c r="N1041" s="18">
        <f>_xlfn.IFNA(HLOOKUP(C1041,'Year of Experience'!$A$4:$I$6,3,0),"No Data")</f>
        <v>4</v>
      </c>
      <c r="O1041" s="5">
        <f t="shared" si="32"/>
        <v>5241</v>
      </c>
      <c r="P1041" s="5">
        <f t="shared" si="33"/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</row>
    <row r="1042" spans="1:22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2" t="s">
        <v>999</v>
      </c>
      <c r="H1042" s="2" t="s">
        <v>903</v>
      </c>
      <c r="I1042" s="2" t="s">
        <v>904</v>
      </c>
      <c r="J1042" s="5" t="s">
        <v>1219</v>
      </c>
      <c r="K1042" s="5">
        <v>3339</v>
      </c>
      <c r="L1042" s="5">
        <v>2274</v>
      </c>
      <c r="M1042" s="5" t="s">
        <v>918</v>
      </c>
      <c r="N1042" s="18">
        <f>_xlfn.IFNA(HLOOKUP(C1042,'Year of Experience'!$A$4:$I$6,3,0),"No Data")</f>
        <v>4</v>
      </c>
      <c r="O1042" s="5">
        <f t="shared" si="32"/>
        <v>2274</v>
      </c>
      <c r="P1042" s="5">
        <f t="shared" si="33"/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</row>
    <row r="1043" spans="1:22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2" t="s">
        <v>993</v>
      </c>
      <c r="H1043" s="2" t="s">
        <v>878</v>
      </c>
      <c r="I1043" s="2" t="s">
        <v>880</v>
      </c>
      <c r="J1043" s="5" t="s">
        <v>1065</v>
      </c>
      <c r="K1043" s="5">
        <v>4239</v>
      </c>
      <c r="L1043" s="5">
        <v>2267</v>
      </c>
      <c r="M1043" s="5" t="s">
        <v>918</v>
      </c>
      <c r="N1043" s="18">
        <f>_xlfn.IFNA(HLOOKUP(C1043,'Year of Experience'!$A$4:$I$6,3,0),"No Data")</f>
        <v>4</v>
      </c>
      <c r="O1043" s="5">
        <f t="shared" si="32"/>
        <v>4534</v>
      </c>
      <c r="P1043" s="5">
        <f t="shared" si="33"/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</row>
    <row r="1044" spans="1:22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2" t="s">
        <v>993</v>
      </c>
      <c r="H1044" s="2" t="s">
        <v>878</v>
      </c>
      <c r="I1044" s="2" t="s">
        <v>880</v>
      </c>
      <c r="J1044" s="5" t="s">
        <v>1161</v>
      </c>
      <c r="K1044" s="5">
        <v>4948</v>
      </c>
      <c r="L1044" s="5">
        <v>1972</v>
      </c>
      <c r="M1044" s="5" t="s">
        <v>918</v>
      </c>
      <c r="N1044" s="18">
        <f>_xlfn.IFNA(HLOOKUP(C1044,'Year of Experience'!$A$4:$I$6,3,0),"No Data")</f>
        <v>6</v>
      </c>
      <c r="O1044" s="5">
        <f t="shared" si="32"/>
        <v>5916</v>
      </c>
      <c r="P1044" s="5">
        <f t="shared" si="33"/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</row>
    <row r="1045" spans="1:22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2" t="s">
        <v>993</v>
      </c>
      <c r="H1045" s="2" t="s">
        <v>878</v>
      </c>
      <c r="I1045" s="2" t="s">
        <v>880</v>
      </c>
      <c r="J1045" s="5" t="s">
        <v>1131</v>
      </c>
      <c r="K1045" s="5">
        <v>2996</v>
      </c>
      <c r="L1045" s="5">
        <v>1641</v>
      </c>
      <c r="M1045" s="5" t="s">
        <v>918</v>
      </c>
      <c r="N1045" s="18">
        <f>_xlfn.IFNA(HLOOKUP(C1045,'Year of Experience'!$A$4:$I$6,3,0),"No Data")</f>
        <v>6</v>
      </c>
      <c r="O1045" s="5">
        <f t="shared" si="32"/>
        <v>1641</v>
      </c>
      <c r="P1045" s="5">
        <f t="shared" si="33"/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</row>
    <row r="1046" spans="1:22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2" t="s">
        <v>995</v>
      </c>
      <c r="H1046" s="2" t="s">
        <v>889</v>
      </c>
      <c r="I1046" s="2" t="s">
        <v>890</v>
      </c>
      <c r="J1046" s="5" t="s">
        <v>1121</v>
      </c>
      <c r="K1046" s="5">
        <v>4589</v>
      </c>
      <c r="L1046" s="5">
        <v>1478</v>
      </c>
      <c r="M1046" s="5" t="s">
        <v>925</v>
      </c>
      <c r="N1046" s="18">
        <f>_xlfn.IFNA(HLOOKUP(C1046,'Year of Experience'!$A$4:$I$6,3,0),"No Data")</f>
        <v>4</v>
      </c>
      <c r="O1046" s="5">
        <f t="shared" si="32"/>
        <v>4434</v>
      </c>
      <c r="P1046" s="5">
        <f t="shared" si="33"/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</row>
    <row r="1047" spans="1:22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2" t="s">
        <v>1562</v>
      </c>
      <c r="H1047" s="2" t="s">
        <v>864</v>
      </c>
      <c r="I1047" s="2" t="s">
        <v>866</v>
      </c>
      <c r="J1047" s="5" t="s">
        <v>1207</v>
      </c>
      <c r="K1047" s="5">
        <v>2614</v>
      </c>
      <c r="L1047" s="5">
        <v>2329</v>
      </c>
      <c r="M1047" s="5" t="s">
        <v>918</v>
      </c>
      <c r="N1047" s="18">
        <f>_xlfn.IFNA(HLOOKUP(C1047,'Year of Experience'!$A$4:$I$6,3,0),"No Data")</f>
        <v>6</v>
      </c>
      <c r="O1047" s="5">
        <f t="shared" si="32"/>
        <v>2329</v>
      </c>
      <c r="P1047" s="5">
        <f t="shared" si="33"/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</row>
    <row r="1048" spans="1:22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2" t="s">
        <v>990</v>
      </c>
      <c r="H1048" s="2" t="s">
        <v>868</v>
      </c>
      <c r="I1048" s="2" t="s">
        <v>870</v>
      </c>
      <c r="J1048" s="5" t="s">
        <v>1113</v>
      </c>
      <c r="K1048" s="5">
        <v>3055</v>
      </c>
      <c r="L1048" s="5">
        <v>2269</v>
      </c>
      <c r="M1048" s="5" t="s">
        <v>920</v>
      </c>
      <c r="N1048" s="18">
        <f>_xlfn.IFNA(HLOOKUP(C1048,'Year of Experience'!$A$4:$I$6,3,0),"No Data")</f>
        <v>8</v>
      </c>
      <c r="O1048" s="5">
        <f t="shared" si="32"/>
        <v>2269</v>
      </c>
      <c r="P1048" s="5">
        <f t="shared" si="33"/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</row>
    <row r="1049" spans="1:22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2" t="s">
        <v>994</v>
      </c>
      <c r="H1049" s="2" t="s">
        <v>886</v>
      </c>
      <c r="I1049" s="2" t="s">
        <v>887</v>
      </c>
      <c r="J1049" s="5" t="s">
        <v>1205</v>
      </c>
      <c r="K1049" s="5">
        <v>2958</v>
      </c>
      <c r="L1049" s="5">
        <v>1678</v>
      </c>
      <c r="M1049" s="5" t="s">
        <v>925</v>
      </c>
      <c r="N1049" s="18">
        <f>_xlfn.IFNA(HLOOKUP(C1049,'Year of Experience'!$A$4:$I$6,3,0),"No Data")</f>
        <v>4</v>
      </c>
      <c r="O1049" s="5">
        <f t="shared" si="32"/>
        <v>3356</v>
      </c>
      <c r="P1049" s="5">
        <f t="shared" si="33"/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</row>
    <row r="1050" spans="1:22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2" t="s">
        <v>991</v>
      </c>
      <c r="H1050" s="2" t="s">
        <v>872</v>
      </c>
      <c r="I1050" s="2" t="s">
        <v>874</v>
      </c>
      <c r="J1050" s="5" t="s">
        <v>1156</v>
      </c>
      <c r="K1050" s="5">
        <v>2517</v>
      </c>
      <c r="L1050" s="5">
        <v>2149</v>
      </c>
      <c r="M1050" s="5" t="s">
        <v>925</v>
      </c>
      <c r="N1050" s="18">
        <f>_xlfn.IFNA(HLOOKUP(C1050,'Year of Experience'!$A$4:$I$6,3,0),"No Data")</f>
        <v>5</v>
      </c>
      <c r="O1050" s="5">
        <f t="shared" si="32"/>
        <v>2149</v>
      </c>
      <c r="P1050" s="5">
        <f t="shared" si="33"/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</row>
    <row r="1051" spans="1:22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2" t="s">
        <v>1561</v>
      </c>
      <c r="H1051" s="2" t="s">
        <v>882</v>
      </c>
      <c r="I1051" s="2" t="s">
        <v>884</v>
      </c>
      <c r="J1051" s="5" t="s">
        <v>1062</v>
      </c>
      <c r="K1051" s="5">
        <v>2850</v>
      </c>
      <c r="L1051" s="5">
        <v>2007</v>
      </c>
      <c r="M1051" s="5" t="s">
        <v>925</v>
      </c>
      <c r="N1051" s="18" t="str">
        <f>_xlfn.IFNA(HLOOKUP(C1051,'Year of Experience'!$A$4:$I$6,3,0),"No Data")</f>
        <v>No Data</v>
      </c>
      <c r="O1051" s="5">
        <f t="shared" si="32"/>
        <v>6021</v>
      </c>
      <c r="P1051" s="5">
        <f t="shared" si="33"/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</row>
    <row r="1052" spans="1:22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2" t="s">
        <v>990</v>
      </c>
      <c r="H1052" s="2" t="s">
        <v>868</v>
      </c>
      <c r="I1052" s="2" t="s">
        <v>870</v>
      </c>
      <c r="J1052" s="5" t="s">
        <v>970</v>
      </c>
      <c r="K1052" s="5">
        <v>4398</v>
      </c>
      <c r="L1052" s="5">
        <v>1800</v>
      </c>
      <c r="M1052" s="5" t="s">
        <v>918</v>
      </c>
      <c r="N1052" s="18">
        <f>_xlfn.IFNA(HLOOKUP(C1052,'Year of Experience'!$A$4:$I$6,3,0),"No Data")</f>
        <v>6</v>
      </c>
      <c r="O1052" s="5">
        <f t="shared" si="32"/>
        <v>5400</v>
      </c>
      <c r="P1052" s="5">
        <f t="shared" si="33"/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</row>
    <row r="1053" spans="1:22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2" t="s">
        <v>1001</v>
      </c>
      <c r="H1053" s="2" t="s">
        <v>910</v>
      </c>
      <c r="I1053" s="2" t="s">
        <v>912</v>
      </c>
      <c r="J1053" s="5" t="s">
        <v>1233</v>
      </c>
      <c r="K1053" s="5">
        <v>4548</v>
      </c>
      <c r="L1053" s="5">
        <v>1983</v>
      </c>
      <c r="M1053" s="5" t="s">
        <v>923</v>
      </c>
      <c r="N1053" s="18">
        <f>_xlfn.IFNA(HLOOKUP(C1053,'Year of Experience'!$A$4:$I$6,3,0),"No Data")</f>
        <v>3</v>
      </c>
      <c r="O1053" s="5">
        <f t="shared" si="32"/>
        <v>5949</v>
      </c>
      <c r="P1053" s="5">
        <f t="shared" si="33"/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</row>
    <row r="1054" spans="1:22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2" t="s">
        <v>1561</v>
      </c>
      <c r="H1054" s="2" t="s">
        <v>882</v>
      </c>
      <c r="I1054" s="2" t="s">
        <v>884</v>
      </c>
      <c r="J1054" s="5" t="s">
        <v>1028</v>
      </c>
      <c r="K1054" s="5">
        <v>4051</v>
      </c>
      <c r="L1054" s="5">
        <v>1962</v>
      </c>
      <c r="M1054" s="5" t="s">
        <v>925</v>
      </c>
      <c r="N1054" s="18">
        <f>_xlfn.IFNA(HLOOKUP(C1054,'Year of Experience'!$A$4:$I$6,3,0),"No Data")</f>
        <v>3</v>
      </c>
      <c r="O1054" s="5">
        <f t="shared" si="32"/>
        <v>1962</v>
      </c>
      <c r="P1054" s="5">
        <f t="shared" si="33"/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</row>
    <row r="1055" spans="1:22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2" t="s">
        <v>996</v>
      </c>
      <c r="H1055" s="2" t="s">
        <v>892</v>
      </c>
      <c r="I1055" s="2" t="s">
        <v>894</v>
      </c>
      <c r="J1055" s="5" t="s">
        <v>1005</v>
      </c>
      <c r="K1055" s="5">
        <v>3408</v>
      </c>
      <c r="L1055" s="5">
        <v>2467</v>
      </c>
      <c r="M1055" s="5" t="s">
        <v>918</v>
      </c>
      <c r="N1055" s="18">
        <f>_xlfn.IFNA(HLOOKUP(C1055,'Year of Experience'!$A$4:$I$6,3,0),"No Data")</f>
        <v>5</v>
      </c>
      <c r="O1055" s="5">
        <f t="shared" si="32"/>
        <v>2467</v>
      </c>
      <c r="P1055" s="5">
        <f t="shared" si="33"/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</row>
    <row r="1056" spans="1:22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2" t="s">
        <v>999</v>
      </c>
      <c r="H1056" s="2" t="s">
        <v>903</v>
      </c>
      <c r="I1056" s="2" t="s">
        <v>904</v>
      </c>
      <c r="J1056" s="5" t="s">
        <v>1030</v>
      </c>
      <c r="K1056" s="5">
        <v>2647</v>
      </c>
      <c r="L1056" s="5">
        <v>1539</v>
      </c>
      <c r="M1056" s="5" t="s">
        <v>918</v>
      </c>
      <c r="N1056" s="18">
        <f>_xlfn.IFNA(HLOOKUP(C1056,'Year of Experience'!$A$4:$I$6,3,0),"No Data")</f>
        <v>4</v>
      </c>
      <c r="O1056" s="5">
        <f t="shared" si="32"/>
        <v>4617</v>
      </c>
      <c r="P1056" s="5">
        <f t="shared" si="33"/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</row>
    <row r="1057" spans="1:22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2" t="s">
        <v>997</v>
      </c>
      <c r="H1057" s="2" t="s">
        <v>896</v>
      </c>
      <c r="I1057" s="2" t="s">
        <v>897</v>
      </c>
      <c r="J1057" s="5" t="s">
        <v>1174</v>
      </c>
      <c r="K1057" s="5">
        <v>3844</v>
      </c>
      <c r="L1057" s="5">
        <v>2157</v>
      </c>
      <c r="M1057" s="5" t="s">
        <v>918</v>
      </c>
      <c r="N1057" s="18">
        <f>_xlfn.IFNA(HLOOKUP(C1057,'Year of Experience'!$A$4:$I$6,3,0),"No Data")</f>
        <v>10</v>
      </c>
      <c r="O1057" s="5">
        <f t="shared" si="32"/>
        <v>6471</v>
      </c>
      <c r="P1057" s="5">
        <f t="shared" si="33"/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</row>
    <row r="1058" spans="1:22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2" t="s">
        <v>1002</v>
      </c>
      <c r="H1058" s="2" t="s">
        <v>914</v>
      </c>
      <c r="I1058" s="2" t="s">
        <v>915</v>
      </c>
      <c r="J1058" s="5" t="s">
        <v>1161</v>
      </c>
      <c r="K1058" s="5">
        <v>4948</v>
      </c>
      <c r="L1058" s="5">
        <v>1972</v>
      </c>
      <c r="M1058" s="5" t="s">
        <v>918</v>
      </c>
      <c r="N1058" s="18">
        <f>_xlfn.IFNA(HLOOKUP(C1058,'Year of Experience'!$A$4:$I$6,3,0),"No Data")</f>
        <v>3</v>
      </c>
      <c r="O1058" s="5">
        <f t="shared" si="32"/>
        <v>5916</v>
      </c>
      <c r="P1058" s="5">
        <f t="shared" si="33"/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</row>
    <row r="1059" spans="1:22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2" t="s">
        <v>997</v>
      </c>
      <c r="H1059" s="2" t="s">
        <v>896</v>
      </c>
      <c r="I1059" s="2" t="s">
        <v>897</v>
      </c>
      <c r="J1059" s="5" t="s">
        <v>1120</v>
      </c>
      <c r="K1059" s="5">
        <v>4291</v>
      </c>
      <c r="L1059" s="5">
        <v>2021</v>
      </c>
      <c r="M1059" s="5" t="s">
        <v>918</v>
      </c>
      <c r="N1059" s="18">
        <f>_xlfn.IFNA(HLOOKUP(C1059,'Year of Experience'!$A$4:$I$6,3,0),"No Data")</f>
        <v>4</v>
      </c>
      <c r="O1059" s="5">
        <f t="shared" si="32"/>
        <v>24252</v>
      </c>
      <c r="P1059" s="5">
        <f t="shared" si="33"/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</row>
    <row r="1060" spans="1:22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2" t="s">
        <v>997</v>
      </c>
      <c r="H1060" s="2" t="s">
        <v>896</v>
      </c>
      <c r="I1060" s="2" t="s">
        <v>897</v>
      </c>
      <c r="J1060" s="5" t="s">
        <v>1187</v>
      </c>
      <c r="K1060" s="5">
        <v>4206</v>
      </c>
      <c r="L1060" s="5">
        <v>1201</v>
      </c>
      <c r="M1060" s="5" t="s">
        <v>918</v>
      </c>
      <c r="N1060" s="18">
        <f>_xlfn.IFNA(HLOOKUP(C1060,'Year of Experience'!$A$4:$I$6,3,0),"No Data")</f>
        <v>8</v>
      </c>
      <c r="O1060" s="5">
        <f t="shared" si="32"/>
        <v>1201</v>
      </c>
      <c r="P1060" s="5">
        <f t="shared" si="33"/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</row>
    <row r="1061" spans="1:22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2" t="s">
        <v>999</v>
      </c>
      <c r="H1061" s="2" t="s">
        <v>903</v>
      </c>
      <c r="I1061" s="2" t="s">
        <v>904</v>
      </c>
      <c r="J1061" s="5" t="s">
        <v>980</v>
      </c>
      <c r="K1061" s="5">
        <v>3859</v>
      </c>
      <c r="L1061" s="5">
        <v>1465</v>
      </c>
      <c r="M1061" s="5" t="s">
        <v>925</v>
      </c>
      <c r="N1061" s="18">
        <f>_xlfn.IFNA(HLOOKUP(C1061,'Year of Experience'!$A$4:$I$6,3,0),"No Data")</f>
        <v>10</v>
      </c>
      <c r="O1061" s="5">
        <f t="shared" si="32"/>
        <v>2930</v>
      </c>
      <c r="P1061" s="5">
        <f t="shared" si="33"/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</row>
    <row r="1062" spans="1:22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2" t="s">
        <v>994</v>
      </c>
      <c r="H1062" s="2" t="s">
        <v>886</v>
      </c>
      <c r="I1062" s="2" t="s">
        <v>887</v>
      </c>
      <c r="J1062" s="5" t="s">
        <v>1152</v>
      </c>
      <c r="K1062" s="5">
        <v>4758</v>
      </c>
      <c r="L1062" s="5">
        <v>1946</v>
      </c>
      <c r="M1062" s="5" t="s">
        <v>918</v>
      </c>
      <c r="N1062" s="18">
        <f>_xlfn.IFNA(HLOOKUP(C1062,'Year of Experience'!$A$4:$I$6,3,0),"No Data")</f>
        <v>4</v>
      </c>
      <c r="O1062" s="5">
        <f t="shared" si="32"/>
        <v>3892</v>
      </c>
      <c r="P1062" s="5">
        <f t="shared" si="33"/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</row>
    <row r="1063" spans="1:22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2" t="s">
        <v>993</v>
      </c>
      <c r="H1063" s="2" t="s">
        <v>878</v>
      </c>
      <c r="I1063" s="2" t="s">
        <v>880</v>
      </c>
      <c r="J1063" s="5" t="s">
        <v>1116</v>
      </c>
      <c r="K1063" s="5">
        <v>3579</v>
      </c>
      <c r="L1063" s="5">
        <v>1579</v>
      </c>
      <c r="M1063" s="5" t="s">
        <v>923</v>
      </c>
      <c r="N1063" s="18">
        <f>_xlfn.IFNA(HLOOKUP(C1063,'Year of Experience'!$A$4:$I$6,3,0),"No Data")</f>
        <v>5</v>
      </c>
      <c r="O1063" s="5">
        <f t="shared" si="32"/>
        <v>4737</v>
      </c>
      <c r="P1063" s="5">
        <f t="shared" si="33"/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</row>
    <row r="1064" spans="1:22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2" t="s">
        <v>999</v>
      </c>
      <c r="H1064" s="2" t="s">
        <v>903</v>
      </c>
      <c r="I1064" s="2" t="s">
        <v>904</v>
      </c>
      <c r="J1064" s="5" t="s">
        <v>1041</v>
      </c>
      <c r="K1064" s="5">
        <v>2588</v>
      </c>
      <c r="L1064" s="5">
        <v>2069</v>
      </c>
      <c r="M1064" s="5" t="s">
        <v>918</v>
      </c>
      <c r="N1064" s="18">
        <f>_xlfn.IFNA(HLOOKUP(C1064,'Year of Experience'!$A$4:$I$6,3,0),"No Data")</f>
        <v>5</v>
      </c>
      <c r="O1064" s="5">
        <f t="shared" si="32"/>
        <v>6207</v>
      </c>
      <c r="P1064" s="5">
        <f t="shared" si="33"/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</row>
    <row r="1065" spans="1:22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2" t="s">
        <v>1002</v>
      </c>
      <c r="H1065" s="2" t="s">
        <v>914</v>
      </c>
      <c r="I1065" s="2" t="s">
        <v>915</v>
      </c>
      <c r="J1065" s="5" t="s">
        <v>1097</v>
      </c>
      <c r="K1065" s="5">
        <v>2856</v>
      </c>
      <c r="L1065" s="5">
        <v>1236</v>
      </c>
      <c r="M1065" s="5" t="s">
        <v>925</v>
      </c>
      <c r="N1065" s="18">
        <f>_xlfn.IFNA(HLOOKUP(C1065,'Year of Experience'!$A$4:$I$6,3,0),"No Data")</f>
        <v>4</v>
      </c>
      <c r="O1065" s="5">
        <f t="shared" si="32"/>
        <v>1236</v>
      </c>
      <c r="P1065" s="5">
        <f t="shared" si="33"/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</row>
    <row r="1066" spans="1:22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2" t="s">
        <v>997</v>
      </c>
      <c r="H1066" s="2" t="s">
        <v>896</v>
      </c>
      <c r="I1066" s="2" t="s">
        <v>897</v>
      </c>
      <c r="J1066" s="5" t="s">
        <v>1139</v>
      </c>
      <c r="K1066" s="5">
        <v>3634</v>
      </c>
      <c r="L1066" s="5">
        <v>1487</v>
      </c>
      <c r="M1066" s="5" t="s">
        <v>918</v>
      </c>
      <c r="N1066" s="18">
        <f>_xlfn.IFNA(HLOOKUP(C1066,'Year of Experience'!$A$4:$I$6,3,0),"No Data")</f>
        <v>4</v>
      </c>
      <c r="O1066" s="5">
        <f t="shared" si="32"/>
        <v>1487</v>
      </c>
      <c r="P1066" s="5">
        <f t="shared" si="33"/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</row>
    <row r="1067" spans="1:22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2" t="s">
        <v>995</v>
      </c>
      <c r="H1067" s="2" t="s">
        <v>889</v>
      </c>
      <c r="I1067" s="2" t="s">
        <v>890</v>
      </c>
      <c r="J1067" s="5" t="s">
        <v>1236</v>
      </c>
      <c r="K1067" s="5">
        <v>2580</v>
      </c>
      <c r="L1067" s="5">
        <v>1518</v>
      </c>
      <c r="M1067" s="5" t="s">
        <v>918</v>
      </c>
      <c r="N1067" s="18">
        <f>_xlfn.IFNA(HLOOKUP(C1067,'Year of Experience'!$A$4:$I$6,3,0),"No Data")</f>
        <v>8</v>
      </c>
      <c r="O1067" s="5">
        <f t="shared" si="32"/>
        <v>3036</v>
      </c>
      <c r="P1067" s="5">
        <f t="shared" si="33"/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</row>
    <row r="1068" spans="1:22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2" t="s">
        <v>990</v>
      </c>
      <c r="H1068" s="2" t="s">
        <v>868</v>
      </c>
      <c r="I1068" s="2" t="s">
        <v>870</v>
      </c>
      <c r="J1068" s="5" t="s">
        <v>982</v>
      </c>
      <c r="K1068" s="5">
        <v>2803</v>
      </c>
      <c r="L1068" s="5">
        <v>1344</v>
      </c>
      <c r="M1068" s="5" t="s">
        <v>918</v>
      </c>
      <c r="N1068" s="18">
        <f>_xlfn.IFNA(HLOOKUP(C1068,'Year of Experience'!$A$4:$I$6,3,0),"No Data")</f>
        <v>10</v>
      </c>
      <c r="O1068" s="5">
        <f t="shared" si="32"/>
        <v>1344</v>
      </c>
      <c r="P1068" s="5">
        <f t="shared" si="33"/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</row>
    <row r="1069" spans="1:22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2" t="s">
        <v>1561</v>
      </c>
      <c r="H1069" s="2" t="s">
        <v>882</v>
      </c>
      <c r="I1069" s="2" t="s">
        <v>884</v>
      </c>
      <c r="J1069" s="5" t="s">
        <v>1033</v>
      </c>
      <c r="K1069" s="5">
        <v>3467</v>
      </c>
      <c r="L1069" s="5">
        <v>1230</v>
      </c>
      <c r="M1069" s="5" t="s">
        <v>925</v>
      </c>
      <c r="N1069" s="18">
        <f>_xlfn.IFNA(HLOOKUP(C1069,'Year of Experience'!$A$4:$I$6,3,0),"No Data")</f>
        <v>4</v>
      </c>
      <c r="O1069" s="5">
        <f t="shared" si="32"/>
        <v>1230</v>
      </c>
      <c r="P1069" s="5">
        <f t="shared" si="33"/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</row>
    <row r="1070" spans="1:22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2" t="s">
        <v>1000</v>
      </c>
      <c r="H1070" s="2" t="s">
        <v>906</v>
      </c>
      <c r="I1070" s="2" t="s">
        <v>908</v>
      </c>
      <c r="J1070" s="5" t="s">
        <v>1010</v>
      </c>
      <c r="K1070" s="5">
        <v>4606</v>
      </c>
      <c r="L1070" s="5">
        <v>1568</v>
      </c>
      <c r="M1070" s="5" t="s">
        <v>925</v>
      </c>
      <c r="N1070" s="18">
        <f>_xlfn.IFNA(HLOOKUP(C1070,'Year of Experience'!$A$4:$I$6,3,0),"No Data")</f>
        <v>5</v>
      </c>
      <c r="O1070" s="5">
        <f t="shared" si="32"/>
        <v>1568</v>
      </c>
      <c r="P1070" s="5">
        <f t="shared" si="33"/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</row>
    <row r="1071" spans="1:22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2" t="s">
        <v>997</v>
      </c>
      <c r="H1071" s="2" t="s">
        <v>896</v>
      </c>
      <c r="I1071" s="2" t="s">
        <v>897</v>
      </c>
      <c r="J1071" s="5" t="s">
        <v>1145</v>
      </c>
      <c r="K1071" s="5">
        <v>3827</v>
      </c>
      <c r="L1071" s="5">
        <v>2424</v>
      </c>
      <c r="M1071" s="5" t="s">
        <v>918</v>
      </c>
      <c r="N1071" s="18">
        <f>_xlfn.IFNA(HLOOKUP(C1071,'Year of Experience'!$A$4:$I$6,3,0),"No Data")</f>
        <v>6</v>
      </c>
      <c r="O1071" s="5">
        <f t="shared" si="32"/>
        <v>4848</v>
      </c>
      <c r="P1071" s="5">
        <f t="shared" si="33"/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</row>
    <row r="1072" spans="1:22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2" t="s">
        <v>996</v>
      </c>
      <c r="H1072" s="2" t="s">
        <v>892</v>
      </c>
      <c r="I1072" s="2" t="s">
        <v>894</v>
      </c>
      <c r="J1072" s="5" t="s">
        <v>1106</v>
      </c>
      <c r="K1072" s="5">
        <v>4711</v>
      </c>
      <c r="L1072" s="5">
        <v>2288</v>
      </c>
      <c r="M1072" s="5" t="s">
        <v>923</v>
      </c>
      <c r="N1072" s="18">
        <f>_xlfn.IFNA(HLOOKUP(C1072,'Year of Experience'!$A$4:$I$6,3,0),"No Data")</f>
        <v>4</v>
      </c>
      <c r="O1072" s="5">
        <f t="shared" si="32"/>
        <v>2288</v>
      </c>
      <c r="P1072" s="5">
        <f t="shared" si="33"/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</row>
    <row r="1073" spans="1:22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2" t="s">
        <v>998</v>
      </c>
      <c r="H1073" s="2" t="s">
        <v>899</v>
      </c>
      <c r="I1073" s="2" t="s">
        <v>901</v>
      </c>
      <c r="J1073" s="5" t="s">
        <v>1024</v>
      </c>
      <c r="K1073" s="5">
        <v>4392</v>
      </c>
      <c r="L1073" s="5">
        <v>1542</v>
      </c>
      <c r="M1073" s="5" t="s">
        <v>918</v>
      </c>
      <c r="N1073" s="18">
        <f>_xlfn.IFNA(HLOOKUP(C1073,'Year of Experience'!$A$4:$I$6,3,0),"No Data")</f>
        <v>10</v>
      </c>
      <c r="O1073" s="5">
        <f t="shared" si="32"/>
        <v>1542</v>
      </c>
      <c r="P1073" s="5">
        <f t="shared" si="33"/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</row>
    <row r="1074" spans="1:22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2" t="s">
        <v>995</v>
      </c>
      <c r="H1074" s="2" t="s">
        <v>889</v>
      </c>
      <c r="I1074" s="2" t="s">
        <v>890</v>
      </c>
      <c r="J1074" s="5" t="s">
        <v>952</v>
      </c>
      <c r="K1074" s="5">
        <v>2529</v>
      </c>
      <c r="L1074" s="5">
        <v>1630</v>
      </c>
      <c r="M1074" s="5" t="s">
        <v>918</v>
      </c>
      <c r="N1074" s="18" t="str">
        <f>_xlfn.IFNA(HLOOKUP(C1074,'Year of Experience'!$A$4:$I$6,3,0),"No Data")</f>
        <v>No Data</v>
      </c>
      <c r="O1074" s="5">
        <f t="shared" si="32"/>
        <v>21190</v>
      </c>
      <c r="P1074" s="5">
        <f t="shared" si="33"/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</row>
    <row r="1075" spans="1:22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2" t="s">
        <v>1562</v>
      </c>
      <c r="H1075" s="2" t="s">
        <v>864</v>
      </c>
      <c r="I1075" s="2" t="s">
        <v>866</v>
      </c>
      <c r="J1075" s="5" t="s">
        <v>986</v>
      </c>
      <c r="K1075" s="5">
        <v>3253</v>
      </c>
      <c r="L1075" s="5">
        <v>2137</v>
      </c>
      <c r="M1075" s="5" t="s">
        <v>923</v>
      </c>
      <c r="N1075" s="18">
        <f>_xlfn.IFNA(HLOOKUP(C1075,'Year of Experience'!$A$4:$I$6,3,0),"No Data")</f>
        <v>5</v>
      </c>
      <c r="O1075" s="5">
        <f t="shared" si="32"/>
        <v>2137</v>
      </c>
      <c r="P1075" s="5">
        <f t="shared" si="33"/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</row>
    <row r="1076" spans="1:22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2" t="s">
        <v>1561</v>
      </c>
      <c r="H1076" s="2" t="s">
        <v>882</v>
      </c>
      <c r="I1076" s="2" t="s">
        <v>884</v>
      </c>
      <c r="J1076" s="5" t="s">
        <v>1133</v>
      </c>
      <c r="K1076" s="5">
        <v>3473</v>
      </c>
      <c r="L1076" s="5">
        <v>1493</v>
      </c>
      <c r="M1076" s="5" t="s">
        <v>923</v>
      </c>
      <c r="N1076" s="18" t="str">
        <f>_xlfn.IFNA(HLOOKUP(C1076,'Year of Experience'!$A$4:$I$6,3,0),"No Data")</f>
        <v>No Data</v>
      </c>
      <c r="O1076" s="5">
        <f t="shared" si="32"/>
        <v>1493</v>
      </c>
      <c r="P1076" s="5">
        <f t="shared" si="33"/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</row>
    <row r="1077" spans="1:22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2" t="s">
        <v>993</v>
      </c>
      <c r="H1077" s="2" t="s">
        <v>878</v>
      </c>
      <c r="I1077" s="2" t="s">
        <v>880</v>
      </c>
      <c r="J1077" s="5" t="s">
        <v>1193</v>
      </c>
      <c r="K1077" s="5">
        <v>4799</v>
      </c>
      <c r="L1077" s="5">
        <v>1978</v>
      </c>
      <c r="M1077" s="5" t="s">
        <v>920</v>
      </c>
      <c r="N1077" s="18">
        <f>_xlfn.IFNA(HLOOKUP(C1077,'Year of Experience'!$A$4:$I$6,3,0),"No Data")</f>
        <v>4</v>
      </c>
      <c r="O1077" s="5">
        <f t="shared" si="32"/>
        <v>3956</v>
      </c>
      <c r="P1077" s="5">
        <f t="shared" si="33"/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</row>
    <row r="1078" spans="1:22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2" t="s">
        <v>996</v>
      </c>
      <c r="H1078" s="2" t="s">
        <v>892</v>
      </c>
      <c r="I1078" s="2" t="s">
        <v>894</v>
      </c>
      <c r="J1078" s="5" t="s">
        <v>946</v>
      </c>
      <c r="K1078" s="5">
        <v>2921</v>
      </c>
      <c r="L1078" s="5">
        <v>1786</v>
      </c>
      <c r="M1078" s="5" t="s">
        <v>920</v>
      </c>
      <c r="N1078" s="18">
        <f>_xlfn.IFNA(HLOOKUP(C1078,'Year of Experience'!$A$4:$I$6,3,0),"No Data")</f>
        <v>4</v>
      </c>
      <c r="O1078" s="5">
        <f t="shared" si="32"/>
        <v>1786</v>
      </c>
      <c r="P1078" s="5">
        <f t="shared" si="33"/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</row>
    <row r="1079" spans="1:22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2" t="s">
        <v>996</v>
      </c>
      <c r="H1079" s="2" t="s">
        <v>892</v>
      </c>
      <c r="I1079" s="2" t="s">
        <v>894</v>
      </c>
      <c r="J1079" s="5" t="s">
        <v>1007</v>
      </c>
      <c r="K1079" s="5">
        <v>3330</v>
      </c>
      <c r="L1079" s="5">
        <v>1819</v>
      </c>
      <c r="M1079" s="5" t="s">
        <v>918</v>
      </c>
      <c r="N1079" s="18">
        <f>_xlfn.IFNA(HLOOKUP(C1079,'Year of Experience'!$A$4:$I$6,3,0),"No Data")</f>
        <v>5</v>
      </c>
      <c r="O1079" s="5">
        <f t="shared" si="32"/>
        <v>1819</v>
      </c>
      <c r="P1079" s="5">
        <f t="shared" si="33"/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</row>
    <row r="1080" spans="1:22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2" t="s">
        <v>993</v>
      </c>
      <c r="H1080" s="2" t="s">
        <v>878</v>
      </c>
      <c r="I1080" s="2" t="s">
        <v>880</v>
      </c>
      <c r="J1080" s="5" t="s">
        <v>1037</v>
      </c>
      <c r="K1080" s="5">
        <v>3993</v>
      </c>
      <c r="L1080" s="5">
        <v>1338</v>
      </c>
      <c r="M1080" s="5" t="s">
        <v>921</v>
      </c>
      <c r="N1080" s="18">
        <f>_xlfn.IFNA(HLOOKUP(C1080,'Year of Experience'!$A$4:$I$6,3,0),"No Data")</f>
        <v>4</v>
      </c>
      <c r="O1080" s="5">
        <f t="shared" si="32"/>
        <v>2676</v>
      </c>
      <c r="P1080" s="5">
        <f t="shared" si="33"/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</row>
    <row r="1081" spans="1:22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2" t="s">
        <v>1000</v>
      </c>
      <c r="H1081" s="2" t="s">
        <v>906</v>
      </c>
      <c r="I1081" s="2" t="s">
        <v>908</v>
      </c>
      <c r="J1081" s="5" t="s">
        <v>974</v>
      </c>
      <c r="K1081" s="5">
        <v>2547</v>
      </c>
      <c r="L1081" s="5">
        <v>1419</v>
      </c>
      <c r="M1081" s="5" t="s">
        <v>918</v>
      </c>
      <c r="N1081" s="18">
        <f>_xlfn.IFNA(HLOOKUP(C1081,'Year of Experience'!$A$4:$I$6,3,0),"No Data")</f>
        <v>4</v>
      </c>
      <c r="O1081" s="5">
        <f t="shared" si="32"/>
        <v>1419</v>
      </c>
      <c r="P1081" s="5">
        <f t="shared" si="33"/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</row>
    <row r="1082" spans="1:22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2" t="s">
        <v>1002</v>
      </c>
      <c r="H1082" s="2" t="s">
        <v>914</v>
      </c>
      <c r="I1082" s="2" t="s">
        <v>915</v>
      </c>
      <c r="J1082" s="5" t="s">
        <v>928</v>
      </c>
      <c r="K1082" s="5">
        <v>2747</v>
      </c>
      <c r="L1082" s="5">
        <v>2098</v>
      </c>
      <c r="M1082" s="5" t="s">
        <v>927</v>
      </c>
      <c r="N1082" s="18" t="str">
        <f>_xlfn.IFNA(HLOOKUP(C1082,'Year of Experience'!$A$4:$I$6,3,0),"No Data")</f>
        <v>No Data</v>
      </c>
      <c r="O1082" s="5">
        <f t="shared" si="32"/>
        <v>2098</v>
      </c>
      <c r="P1082" s="5">
        <f t="shared" si="33"/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</row>
    <row r="1083" spans="1:22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2" t="s">
        <v>998</v>
      </c>
      <c r="H1083" s="2" t="s">
        <v>899</v>
      </c>
      <c r="I1083" s="2" t="s">
        <v>901</v>
      </c>
      <c r="J1083" s="5" t="s">
        <v>1057</v>
      </c>
      <c r="K1083" s="5">
        <v>3663</v>
      </c>
      <c r="L1083" s="5">
        <v>1550</v>
      </c>
      <c r="M1083" s="5" t="s">
        <v>923</v>
      </c>
      <c r="N1083" s="18">
        <f>_xlfn.IFNA(HLOOKUP(C1083,'Year of Experience'!$A$4:$I$6,3,0),"No Data")</f>
        <v>6</v>
      </c>
      <c r="O1083" s="5">
        <f t="shared" si="32"/>
        <v>1550</v>
      </c>
      <c r="P1083" s="5">
        <f t="shared" si="33"/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</row>
    <row r="1084" spans="1:22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2" t="s">
        <v>992</v>
      </c>
      <c r="H1084" s="2" t="s">
        <v>864</v>
      </c>
      <c r="I1084" s="2" t="s">
        <v>876</v>
      </c>
      <c r="J1084" s="5" t="s">
        <v>1086</v>
      </c>
      <c r="K1084" s="5">
        <v>4006</v>
      </c>
      <c r="L1084" s="5">
        <v>1320</v>
      </c>
      <c r="M1084" s="5" t="s">
        <v>923</v>
      </c>
      <c r="N1084" s="18">
        <f>_xlfn.IFNA(HLOOKUP(C1084,'Year of Experience'!$A$4:$I$6,3,0),"No Data")</f>
        <v>10</v>
      </c>
      <c r="O1084" s="5">
        <f t="shared" si="32"/>
        <v>2640</v>
      </c>
      <c r="P1084" s="5">
        <f t="shared" si="33"/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</row>
    <row r="1085" spans="1:22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2" t="s">
        <v>999</v>
      </c>
      <c r="H1085" s="2" t="s">
        <v>903</v>
      </c>
      <c r="I1085" s="2" t="s">
        <v>904</v>
      </c>
      <c r="J1085" s="5" t="s">
        <v>1015</v>
      </c>
      <c r="K1085" s="5">
        <v>4369</v>
      </c>
      <c r="L1085" s="5">
        <v>1245</v>
      </c>
      <c r="M1085" s="5" t="s">
        <v>918</v>
      </c>
      <c r="N1085" s="18">
        <f>_xlfn.IFNA(HLOOKUP(C1085,'Year of Experience'!$A$4:$I$6,3,0),"No Data")</f>
        <v>5</v>
      </c>
      <c r="O1085" s="5">
        <f t="shared" si="32"/>
        <v>2490</v>
      </c>
      <c r="P1085" s="5">
        <f t="shared" si="33"/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</row>
    <row r="1086" spans="1:22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2" t="s">
        <v>991</v>
      </c>
      <c r="H1086" s="2" t="s">
        <v>872</v>
      </c>
      <c r="I1086" s="2" t="s">
        <v>874</v>
      </c>
      <c r="J1086" s="5" t="s">
        <v>956</v>
      </c>
      <c r="K1086" s="5">
        <v>3112</v>
      </c>
      <c r="L1086" s="5">
        <v>1766</v>
      </c>
      <c r="M1086" s="5" t="s">
        <v>918</v>
      </c>
      <c r="N1086" s="18">
        <f>_xlfn.IFNA(HLOOKUP(C1086,'Year of Experience'!$A$4:$I$6,3,0),"No Data")</f>
        <v>4</v>
      </c>
      <c r="O1086" s="5">
        <f t="shared" si="32"/>
        <v>5298</v>
      </c>
      <c r="P1086" s="5">
        <f t="shared" si="33"/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</row>
    <row r="1087" spans="1:22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2" t="s">
        <v>999</v>
      </c>
      <c r="H1087" s="2" t="s">
        <v>903</v>
      </c>
      <c r="I1087" s="2" t="s">
        <v>904</v>
      </c>
      <c r="J1087" s="5" t="s">
        <v>1078</v>
      </c>
      <c r="K1087" s="5">
        <v>2787</v>
      </c>
      <c r="L1087" s="5">
        <v>1470</v>
      </c>
      <c r="M1087" s="5" t="s">
        <v>925</v>
      </c>
      <c r="N1087" s="18">
        <f>_xlfn.IFNA(HLOOKUP(C1087,'Year of Experience'!$A$4:$I$6,3,0),"No Data")</f>
        <v>8</v>
      </c>
      <c r="O1087" s="5">
        <f t="shared" si="32"/>
        <v>1470</v>
      </c>
      <c r="P1087" s="5">
        <f t="shared" si="33"/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</row>
    <row r="1088" spans="1:22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2" t="s">
        <v>1561</v>
      </c>
      <c r="H1088" s="2" t="s">
        <v>882</v>
      </c>
      <c r="I1088" s="2" t="s">
        <v>884</v>
      </c>
      <c r="J1088" s="5" t="s">
        <v>1095</v>
      </c>
      <c r="K1088" s="5">
        <v>2867</v>
      </c>
      <c r="L1088" s="5">
        <v>2295</v>
      </c>
      <c r="M1088" s="5" t="s">
        <v>925</v>
      </c>
      <c r="N1088" s="18">
        <f>_xlfn.IFNA(HLOOKUP(C1088,'Year of Experience'!$A$4:$I$6,3,0),"No Data")</f>
        <v>4</v>
      </c>
      <c r="O1088" s="5">
        <f t="shared" si="32"/>
        <v>2295</v>
      </c>
      <c r="P1088" s="5">
        <f t="shared" si="33"/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</row>
    <row r="1089" spans="1:22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2" t="s">
        <v>999</v>
      </c>
      <c r="H1089" s="2" t="s">
        <v>903</v>
      </c>
      <c r="I1089" s="2" t="s">
        <v>904</v>
      </c>
      <c r="J1089" s="5" t="s">
        <v>1109</v>
      </c>
      <c r="K1089" s="5">
        <v>3573</v>
      </c>
      <c r="L1089" s="5">
        <v>1857</v>
      </c>
      <c r="M1089" s="5" t="s">
        <v>918</v>
      </c>
      <c r="N1089" s="18">
        <f>_xlfn.IFNA(HLOOKUP(C1089,'Year of Experience'!$A$4:$I$6,3,0),"No Data")</f>
        <v>4</v>
      </c>
      <c r="O1089" s="5">
        <f t="shared" si="32"/>
        <v>3714</v>
      </c>
      <c r="P1089" s="5">
        <f t="shared" si="33"/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</row>
    <row r="1090" spans="1:22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2" t="s">
        <v>995</v>
      </c>
      <c r="H1090" s="2" t="s">
        <v>889</v>
      </c>
      <c r="I1090" s="2" t="s">
        <v>890</v>
      </c>
      <c r="J1090" s="5" t="s">
        <v>950</v>
      </c>
      <c r="K1090" s="5">
        <v>4849</v>
      </c>
      <c r="L1090" s="5">
        <v>2433</v>
      </c>
      <c r="M1090" s="5" t="s">
        <v>923</v>
      </c>
      <c r="N1090" s="18">
        <f>_xlfn.IFNA(HLOOKUP(C1090,'Year of Experience'!$A$4:$I$6,3,0),"No Data")</f>
        <v>5</v>
      </c>
      <c r="O1090" s="5">
        <f t="shared" si="32"/>
        <v>2433</v>
      </c>
      <c r="P1090" s="5">
        <f t="shared" si="33"/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</row>
    <row r="1091" spans="1:22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2" t="s">
        <v>997</v>
      </c>
      <c r="H1091" s="2" t="s">
        <v>896</v>
      </c>
      <c r="I1091" s="2" t="s">
        <v>897</v>
      </c>
      <c r="J1091" s="5" t="s">
        <v>1187</v>
      </c>
      <c r="K1091" s="5">
        <v>4206</v>
      </c>
      <c r="L1091" s="5">
        <v>1201</v>
      </c>
      <c r="M1091" s="5" t="s">
        <v>918</v>
      </c>
      <c r="N1091" s="18">
        <f>_xlfn.IFNA(HLOOKUP(C1091,'Year of Experience'!$A$4:$I$6,3,0),"No Data")</f>
        <v>4</v>
      </c>
      <c r="O1091" s="5">
        <f t="shared" ref="O1091:O1154" si="34">L1091*F1091</f>
        <v>2402</v>
      </c>
      <c r="P1091" s="5">
        <f t="shared" ref="P1091:P1154" si="35">K1091*F1091</f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</row>
    <row r="1092" spans="1:22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2" t="s">
        <v>990</v>
      </c>
      <c r="H1092" s="2" t="s">
        <v>868</v>
      </c>
      <c r="I1092" s="2" t="s">
        <v>870</v>
      </c>
      <c r="J1092" s="5" t="s">
        <v>1205</v>
      </c>
      <c r="K1092" s="5">
        <v>2958</v>
      </c>
      <c r="L1092" s="5">
        <v>1678</v>
      </c>
      <c r="M1092" s="5" t="s">
        <v>925</v>
      </c>
      <c r="N1092" s="18">
        <f>_xlfn.IFNA(HLOOKUP(C1092,'Year of Experience'!$A$4:$I$6,3,0),"No Data")</f>
        <v>4</v>
      </c>
      <c r="O1092" s="5">
        <f t="shared" si="34"/>
        <v>1678</v>
      </c>
      <c r="P1092" s="5">
        <f t="shared" si="35"/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</row>
    <row r="1093" spans="1:22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2" t="s">
        <v>1562</v>
      </c>
      <c r="H1093" s="2" t="s">
        <v>864</v>
      </c>
      <c r="I1093" s="2" t="s">
        <v>866</v>
      </c>
      <c r="J1093" s="5" t="s">
        <v>1053</v>
      </c>
      <c r="K1093" s="5">
        <v>4996</v>
      </c>
      <c r="L1093" s="5">
        <v>2108</v>
      </c>
      <c r="M1093" s="5" t="s">
        <v>923</v>
      </c>
      <c r="N1093" s="18">
        <f>_xlfn.IFNA(HLOOKUP(C1093,'Year of Experience'!$A$4:$I$6,3,0),"No Data")</f>
        <v>4</v>
      </c>
      <c r="O1093" s="5">
        <f t="shared" si="34"/>
        <v>2108</v>
      </c>
      <c r="P1093" s="5">
        <f t="shared" si="35"/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</row>
    <row r="1094" spans="1:22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2" t="s">
        <v>1000</v>
      </c>
      <c r="H1094" s="2" t="s">
        <v>906</v>
      </c>
      <c r="I1094" s="2" t="s">
        <v>908</v>
      </c>
      <c r="J1094" s="5" t="s">
        <v>946</v>
      </c>
      <c r="K1094" s="5">
        <v>2921</v>
      </c>
      <c r="L1094" s="5">
        <v>1786</v>
      </c>
      <c r="M1094" s="5" t="s">
        <v>920</v>
      </c>
      <c r="N1094" s="18">
        <f>_xlfn.IFNA(HLOOKUP(C1094,'Year of Experience'!$A$4:$I$6,3,0),"No Data")</f>
        <v>4</v>
      </c>
      <c r="O1094" s="5">
        <f t="shared" si="34"/>
        <v>3572</v>
      </c>
      <c r="P1094" s="5">
        <f t="shared" si="35"/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</row>
    <row r="1095" spans="1:22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2" t="s">
        <v>997</v>
      </c>
      <c r="H1095" s="2" t="s">
        <v>896</v>
      </c>
      <c r="I1095" s="2" t="s">
        <v>897</v>
      </c>
      <c r="J1095" s="5" t="s">
        <v>1146</v>
      </c>
      <c r="K1095" s="5">
        <v>4173</v>
      </c>
      <c r="L1095" s="5">
        <v>2497</v>
      </c>
      <c r="M1095" s="5" t="s">
        <v>918</v>
      </c>
      <c r="N1095" s="18" t="str">
        <f>_xlfn.IFNA(HLOOKUP(C1095,'Year of Experience'!$A$4:$I$6,3,0),"No Data")</f>
        <v>No Data</v>
      </c>
      <c r="O1095" s="5">
        <f t="shared" si="34"/>
        <v>4994</v>
      </c>
      <c r="P1095" s="5">
        <f t="shared" si="35"/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</row>
    <row r="1096" spans="1:22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2" t="s">
        <v>996</v>
      </c>
      <c r="H1096" s="2" t="s">
        <v>892</v>
      </c>
      <c r="I1096" s="2" t="s">
        <v>894</v>
      </c>
      <c r="J1096" s="5" t="s">
        <v>948</v>
      </c>
      <c r="K1096" s="5">
        <v>4185</v>
      </c>
      <c r="L1096" s="5">
        <v>1204</v>
      </c>
      <c r="M1096" s="5" t="s">
        <v>923</v>
      </c>
      <c r="N1096" s="18">
        <f>_xlfn.IFNA(HLOOKUP(C1096,'Year of Experience'!$A$4:$I$6,3,0),"No Data")</f>
        <v>6</v>
      </c>
      <c r="O1096" s="5">
        <f t="shared" si="34"/>
        <v>28896</v>
      </c>
      <c r="P1096" s="5">
        <f t="shared" si="35"/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</row>
    <row r="1097" spans="1:22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2" t="s">
        <v>1002</v>
      </c>
      <c r="H1097" s="2" t="s">
        <v>914</v>
      </c>
      <c r="I1097" s="2" t="s">
        <v>915</v>
      </c>
      <c r="J1097" s="5" t="s">
        <v>1109</v>
      </c>
      <c r="K1097" s="5">
        <v>3573</v>
      </c>
      <c r="L1097" s="5">
        <v>1857</v>
      </c>
      <c r="M1097" s="5" t="s">
        <v>918</v>
      </c>
      <c r="N1097" s="18">
        <f>_xlfn.IFNA(HLOOKUP(C1097,'Year of Experience'!$A$4:$I$6,3,0),"No Data")</f>
        <v>10</v>
      </c>
      <c r="O1097" s="5">
        <f t="shared" si="34"/>
        <v>1857</v>
      </c>
      <c r="P1097" s="5">
        <f t="shared" si="35"/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</row>
    <row r="1098" spans="1:22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2" t="s">
        <v>995</v>
      </c>
      <c r="H1098" s="2" t="s">
        <v>889</v>
      </c>
      <c r="I1098" s="2" t="s">
        <v>890</v>
      </c>
      <c r="J1098" s="5" t="s">
        <v>1142</v>
      </c>
      <c r="K1098" s="5">
        <v>3094</v>
      </c>
      <c r="L1098" s="5">
        <v>2233</v>
      </c>
      <c r="M1098" s="5" t="s">
        <v>918</v>
      </c>
      <c r="N1098" s="18">
        <f>_xlfn.IFNA(HLOOKUP(C1098,'Year of Experience'!$A$4:$I$6,3,0),"No Data")</f>
        <v>4</v>
      </c>
      <c r="O1098" s="5">
        <f t="shared" si="34"/>
        <v>6699</v>
      </c>
      <c r="P1098" s="5">
        <f t="shared" si="35"/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</row>
    <row r="1099" spans="1:22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2" t="s">
        <v>995</v>
      </c>
      <c r="H1099" s="2" t="s">
        <v>889</v>
      </c>
      <c r="I1099" s="2" t="s">
        <v>890</v>
      </c>
      <c r="J1099" s="5" t="s">
        <v>983</v>
      </c>
      <c r="K1099" s="5">
        <v>4325</v>
      </c>
      <c r="L1099" s="5">
        <v>1734</v>
      </c>
      <c r="M1099" s="5" t="s">
        <v>925</v>
      </c>
      <c r="N1099" s="18">
        <f>_xlfn.IFNA(HLOOKUP(C1099,'Year of Experience'!$A$4:$I$6,3,0),"No Data")</f>
        <v>8</v>
      </c>
      <c r="O1099" s="5">
        <f t="shared" si="34"/>
        <v>1734</v>
      </c>
      <c r="P1099" s="5">
        <f t="shared" si="35"/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</row>
    <row r="1100" spans="1:22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2" t="s">
        <v>993</v>
      </c>
      <c r="H1100" s="2" t="s">
        <v>878</v>
      </c>
      <c r="I1100" s="2" t="s">
        <v>880</v>
      </c>
      <c r="J1100" s="5" t="s">
        <v>928</v>
      </c>
      <c r="K1100" s="5">
        <v>2747</v>
      </c>
      <c r="L1100" s="5">
        <v>2098</v>
      </c>
      <c r="M1100" s="5" t="s">
        <v>927</v>
      </c>
      <c r="N1100" s="18">
        <f>_xlfn.IFNA(HLOOKUP(C1100,'Year of Experience'!$A$4:$I$6,3,0),"No Data")</f>
        <v>4</v>
      </c>
      <c r="O1100" s="5">
        <f t="shared" si="34"/>
        <v>6294</v>
      </c>
      <c r="P1100" s="5">
        <f t="shared" si="35"/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</row>
    <row r="1101" spans="1:22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2" t="s">
        <v>999</v>
      </c>
      <c r="H1101" s="2" t="s">
        <v>903</v>
      </c>
      <c r="I1101" s="2" t="s">
        <v>904</v>
      </c>
      <c r="J1101" s="5" t="s">
        <v>1036</v>
      </c>
      <c r="K1101" s="5">
        <v>3025</v>
      </c>
      <c r="L1101" s="5">
        <v>1863</v>
      </c>
      <c r="M1101" s="5" t="s">
        <v>918</v>
      </c>
      <c r="N1101" s="18">
        <f>_xlfn.IFNA(HLOOKUP(C1101,'Year of Experience'!$A$4:$I$6,3,0),"No Data")</f>
        <v>4</v>
      </c>
      <c r="O1101" s="5">
        <f t="shared" si="34"/>
        <v>1863</v>
      </c>
      <c r="P1101" s="5">
        <f t="shared" si="35"/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</row>
    <row r="1102" spans="1:22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2" t="s">
        <v>999</v>
      </c>
      <c r="H1102" s="2" t="s">
        <v>903</v>
      </c>
      <c r="I1102" s="2" t="s">
        <v>904</v>
      </c>
      <c r="J1102" s="5" t="s">
        <v>1188</v>
      </c>
      <c r="K1102" s="5">
        <v>4729</v>
      </c>
      <c r="L1102" s="5">
        <v>1359</v>
      </c>
      <c r="M1102" s="5" t="s">
        <v>925</v>
      </c>
      <c r="N1102" s="18">
        <f>_xlfn.IFNA(HLOOKUP(C1102,'Year of Experience'!$A$4:$I$6,3,0),"No Data")</f>
        <v>10</v>
      </c>
      <c r="O1102" s="5">
        <f t="shared" si="34"/>
        <v>1359</v>
      </c>
      <c r="P1102" s="5">
        <f t="shared" si="35"/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</row>
    <row r="1103" spans="1:22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2" t="s">
        <v>991</v>
      </c>
      <c r="H1103" s="2" t="s">
        <v>872</v>
      </c>
      <c r="I1103" s="2" t="s">
        <v>874</v>
      </c>
      <c r="J1103" s="5" t="s">
        <v>1123</v>
      </c>
      <c r="K1103" s="5">
        <v>4927</v>
      </c>
      <c r="L1103" s="5">
        <v>2034</v>
      </c>
      <c r="M1103" s="5" t="s">
        <v>925</v>
      </c>
      <c r="N1103" s="18">
        <f>_xlfn.IFNA(HLOOKUP(C1103,'Year of Experience'!$A$4:$I$6,3,0),"No Data")</f>
        <v>4</v>
      </c>
      <c r="O1103" s="5">
        <f t="shared" si="34"/>
        <v>2034</v>
      </c>
      <c r="P1103" s="5">
        <f t="shared" si="35"/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</row>
    <row r="1104" spans="1:22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2" t="s">
        <v>1562</v>
      </c>
      <c r="H1104" s="2" t="s">
        <v>864</v>
      </c>
      <c r="I1104" s="2" t="s">
        <v>866</v>
      </c>
      <c r="J1104" s="5" t="s">
        <v>932</v>
      </c>
      <c r="K1104" s="5">
        <v>2895</v>
      </c>
      <c r="L1104" s="5">
        <v>1871</v>
      </c>
      <c r="M1104" s="5" t="s">
        <v>925</v>
      </c>
      <c r="N1104" s="18">
        <f>_xlfn.IFNA(HLOOKUP(C1104,'Year of Experience'!$A$4:$I$6,3,0),"No Data")</f>
        <v>4</v>
      </c>
      <c r="O1104" s="5">
        <f t="shared" si="34"/>
        <v>3742</v>
      </c>
      <c r="P1104" s="5">
        <f t="shared" si="35"/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</row>
    <row r="1105" spans="1:22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2" t="s">
        <v>993</v>
      </c>
      <c r="H1105" s="2" t="s">
        <v>878</v>
      </c>
      <c r="I1105" s="2" t="s">
        <v>880</v>
      </c>
      <c r="J1105" s="5" t="s">
        <v>1221</v>
      </c>
      <c r="K1105" s="5">
        <v>4711</v>
      </c>
      <c r="L1105" s="5">
        <v>1267</v>
      </c>
      <c r="M1105" s="5" t="s">
        <v>923</v>
      </c>
      <c r="N1105" s="18" t="str">
        <f>_xlfn.IFNA(HLOOKUP(C1105,'Year of Experience'!$A$4:$I$6,3,0),"No Data")</f>
        <v>No Data</v>
      </c>
      <c r="O1105" s="5">
        <f t="shared" si="34"/>
        <v>1267</v>
      </c>
      <c r="P1105" s="5">
        <f t="shared" si="35"/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</row>
    <row r="1106" spans="1:22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2" t="s">
        <v>999</v>
      </c>
      <c r="H1106" s="2" t="s">
        <v>903</v>
      </c>
      <c r="I1106" s="2" t="s">
        <v>904</v>
      </c>
      <c r="J1106" s="5" t="s">
        <v>1088</v>
      </c>
      <c r="K1106" s="5">
        <v>2523</v>
      </c>
      <c r="L1106" s="5">
        <v>1665</v>
      </c>
      <c r="M1106" s="5" t="s">
        <v>918</v>
      </c>
      <c r="N1106" s="18">
        <f>_xlfn.IFNA(HLOOKUP(C1106,'Year of Experience'!$A$4:$I$6,3,0),"No Data")</f>
        <v>8</v>
      </c>
      <c r="O1106" s="5">
        <f t="shared" si="34"/>
        <v>1665</v>
      </c>
      <c r="P1106" s="5">
        <f t="shared" si="35"/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</row>
    <row r="1107" spans="1:22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2" t="s">
        <v>994</v>
      </c>
      <c r="H1107" s="2" t="s">
        <v>886</v>
      </c>
      <c r="I1107" s="2" t="s">
        <v>887</v>
      </c>
      <c r="J1107" s="5" t="s">
        <v>1224</v>
      </c>
      <c r="K1107" s="5">
        <v>4454</v>
      </c>
      <c r="L1107" s="5">
        <v>1884</v>
      </c>
      <c r="M1107" s="5" t="s">
        <v>918</v>
      </c>
      <c r="N1107" s="18" t="str">
        <f>_xlfn.IFNA(HLOOKUP(C1107,'Year of Experience'!$A$4:$I$6,3,0),"No Data")</f>
        <v>No Data</v>
      </c>
      <c r="O1107" s="5">
        <f t="shared" si="34"/>
        <v>3768</v>
      </c>
      <c r="P1107" s="5">
        <f t="shared" si="35"/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</row>
    <row r="1108" spans="1:22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2" t="s">
        <v>998</v>
      </c>
      <c r="H1108" s="2" t="s">
        <v>899</v>
      </c>
      <c r="I1108" s="2" t="s">
        <v>901</v>
      </c>
      <c r="J1108" s="5" t="s">
        <v>939</v>
      </c>
      <c r="K1108" s="5">
        <v>3768</v>
      </c>
      <c r="L1108" s="5">
        <v>1353</v>
      </c>
      <c r="M1108" s="5" t="s">
        <v>918</v>
      </c>
      <c r="N1108" s="18">
        <f>_xlfn.IFNA(HLOOKUP(C1108,'Year of Experience'!$A$4:$I$6,3,0),"No Data")</f>
        <v>5</v>
      </c>
      <c r="O1108" s="5">
        <f t="shared" si="34"/>
        <v>2706</v>
      </c>
      <c r="P1108" s="5">
        <f t="shared" si="35"/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</row>
    <row r="1109" spans="1:22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2" t="s">
        <v>1562</v>
      </c>
      <c r="H1109" s="2" t="s">
        <v>864</v>
      </c>
      <c r="I1109" s="2" t="s">
        <v>866</v>
      </c>
      <c r="J1109" s="5" t="s">
        <v>969</v>
      </c>
      <c r="K1109" s="5">
        <v>2610</v>
      </c>
      <c r="L1109" s="5">
        <v>1307</v>
      </c>
      <c r="M1109" s="5" t="s">
        <v>918</v>
      </c>
      <c r="N1109" s="18">
        <f>_xlfn.IFNA(HLOOKUP(C1109,'Year of Experience'!$A$4:$I$6,3,0),"No Data")</f>
        <v>10</v>
      </c>
      <c r="O1109" s="5">
        <f t="shared" si="34"/>
        <v>2614</v>
      </c>
      <c r="P1109" s="5">
        <f t="shared" si="35"/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</row>
    <row r="1110" spans="1:22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2" t="s">
        <v>993</v>
      </c>
      <c r="H1110" s="2" t="s">
        <v>878</v>
      </c>
      <c r="I1110" s="2" t="s">
        <v>880</v>
      </c>
      <c r="J1110" s="5" t="s">
        <v>955</v>
      </c>
      <c r="K1110" s="5">
        <v>2612</v>
      </c>
      <c r="L1110" s="5">
        <v>1994</v>
      </c>
      <c r="M1110" s="5" t="s">
        <v>918</v>
      </c>
      <c r="N1110" s="18">
        <f>_xlfn.IFNA(HLOOKUP(C1110,'Year of Experience'!$A$4:$I$6,3,0),"No Data")</f>
        <v>6</v>
      </c>
      <c r="O1110" s="5">
        <f t="shared" si="34"/>
        <v>1994</v>
      </c>
      <c r="P1110" s="5">
        <f t="shared" si="35"/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</row>
    <row r="1111" spans="1:22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2" t="s">
        <v>997</v>
      </c>
      <c r="H1111" s="2" t="s">
        <v>896</v>
      </c>
      <c r="I1111" s="2" t="s">
        <v>897</v>
      </c>
      <c r="J1111" s="5" t="s">
        <v>1232</v>
      </c>
      <c r="K1111" s="5">
        <v>3514</v>
      </c>
      <c r="L1111" s="5">
        <v>1257</v>
      </c>
      <c r="M1111" s="5" t="s">
        <v>918</v>
      </c>
      <c r="N1111" s="18">
        <f>_xlfn.IFNA(HLOOKUP(C1111,'Year of Experience'!$A$4:$I$6,3,0),"No Data")</f>
        <v>10</v>
      </c>
      <c r="O1111" s="5">
        <f t="shared" si="34"/>
        <v>3771</v>
      </c>
      <c r="P1111" s="5">
        <f t="shared" si="35"/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</row>
    <row r="1112" spans="1:22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2" t="s">
        <v>1561</v>
      </c>
      <c r="H1112" s="2" t="s">
        <v>882</v>
      </c>
      <c r="I1112" s="2" t="s">
        <v>884</v>
      </c>
      <c r="J1112" s="5" t="s">
        <v>1073</v>
      </c>
      <c r="K1112" s="5">
        <v>2633</v>
      </c>
      <c r="L1112" s="5">
        <v>1742</v>
      </c>
      <c r="M1112" s="5" t="s">
        <v>923</v>
      </c>
      <c r="N1112" s="18" t="str">
        <f>_xlfn.IFNA(HLOOKUP(C1112,'Year of Experience'!$A$4:$I$6,3,0),"No Data")</f>
        <v>No Data</v>
      </c>
      <c r="O1112" s="5">
        <f t="shared" si="34"/>
        <v>5226</v>
      </c>
      <c r="P1112" s="5">
        <f t="shared" si="35"/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</row>
    <row r="1113" spans="1:22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2" t="s">
        <v>1561</v>
      </c>
      <c r="H1113" s="2" t="s">
        <v>882</v>
      </c>
      <c r="I1113" s="2" t="s">
        <v>884</v>
      </c>
      <c r="J1113" s="5" t="s">
        <v>1187</v>
      </c>
      <c r="K1113" s="5">
        <v>4206</v>
      </c>
      <c r="L1113" s="5">
        <v>1201</v>
      </c>
      <c r="M1113" s="5" t="s">
        <v>918</v>
      </c>
      <c r="N1113" s="18">
        <f>_xlfn.IFNA(HLOOKUP(C1113,'Year of Experience'!$A$4:$I$6,3,0),"No Data")</f>
        <v>5</v>
      </c>
      <c r="O1113" s="5">
        <f t="shared" si="34"/>
        <v>3603</v>
      </c>
      <c r="P1113" s="5">
        <f t="shared" si="35"/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</row>
    <row r="1114" spans="1:22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2" t="s">
        <v>995</v>
      </c>
      <c r="H1114" s="2" t="s">
        <v>889</v>
      </c>
      <c r="I1114" s="2" t="s">
        <v>890</v>
      </c>
      <c r="J1114" s="5" t="s">
        <v>1031</v>
      </c>
      <c r="K1114" s="5">
        <v>2808</v>
      </c>
      <c r="L1114" s="5">
        <v>1759</v>
      </c>
      <c r="M1114" s="5" t="s">
        <v>920</v>
      </c>
      <c r="N1114" s="18">
        <f>_xlfn.IFNA(HLOOKUP(C1114,'Year of Experience'!$A$4:$I$6,3,0),"No Data")</f>
        <v>4</v>
      </c>
      <c r="O1114" s="5">
        <f t="shared" si="34"/>
        <v>42216</v>
      </c>
      <c r="P1114" s="5">
        <f t="shared" si="35"/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</row>
    <row r="1115" spans="1:22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2" t="s">
        <v>999</v>
      </c>
      <c r="H1115" s="2" t="s">
        <v>903</v>
      </c>
      <c r="I1115" s="2" t="s">
        <v>904</v>
      </c>
      <c r="J1115" s="5" t="s">
        <v>974</v>
      </c>
      <c r="K1115" s="5">
        <v>2547</v>
      </c>
      <c r="L1115" s="5">
        <v>1419</v>
      </c>
      <c r="M1115" s="5" t="s">
        <v>918</v>
      </c>
      <c r="N1115" s="18">
        <f>_xlfn.IFNA(HLOOKUP(C1115,'Year of Experience'!$A$4:$I$6,3,0),"No Data")</f>
        <v>4</v>
      </c>
      <c r="O1115" s="5">
        <f t="shared" si="34"/>
        <v>2838</v>
      </c>
      <c r="P1115" s="5">
        <f t="shared" si="35"/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</row>
    <row r="1116" spans="1:22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2" t="s">
        <v>998</v>
      </c>
      <c r="H1116" s="2" t="s">
        <v>899</v>
      </c>
      <c r="I1116" s="2" t="s">
        <v>901</v>
      </c>
      <c r="J1116" s="5" t="s">
        <v>1211</v>
      </c>
      <c r="K1116" s="5">
        <v>4050</v>
      </c>
      <c r="L1116" s="5">
        <v>1241</v>
      </c>
      <c r="M1116" s="5" t="s">
        <v>918</v>
      </c>
      <c r="N1116" s="18">
        <f>_xlfn.IFNA(HLOOKUP(C1116,'Year of Experience'!$A$4:$I$6,3,0),"No Data")</f>
        <v>4</v>
      </c>
      <c r="O1116" s="5">
        <f t="shared" si="34"/>
        <v>1241</v>
      </c>
      <c r="P1116" s="5">
        <f t="shared" si="35"/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</row>
    <row r="1117" spans="1:22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2" t="s">
        <v>999</v>
      </c>
      <c r="H1117" s="2" t="s">
        <v>903</v>
      </c>
      <c r="I1117" s="2" t="s">
        <v>904</v>
      </c>
      <c r="J1117" s="5" t="s">
        <v>1107</v>
      </c>
      <c r="K1117" s="5">
        <v>4234</v>
      </c>
      <c r="L1117" s="5">
        <v>1212</v>
      </c>
      <c r="M1117" s="5" t="s">
        <v>923</v>
      </c>
      <c r="N1117" s="18">
        <f>_xlfn.IFNA(HLOOKUP(C1117,'Year of Experience'!$A$4:$I$6,3,0),"No Data")</f>
        <v>8</v>
      </c>
      <c r="O1117" s="5">
        <f t="shared" si="34"/>
        <v>1212</v>
      </c>
      <c r="P1117" s="5">
        <f t="shared" si="35"/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</row>
    <row r="1118" spans="1:22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2" t="s">
        <v>1002</v>
      </c>
      <c r="H1118" s="2" t="s">
        <v>914</v>
      </c>
      <c r="I1118" s="2" t="s">
        <v>915</v>
      </c>
      <c r="J1118" s="5" t="s">
        <v>978</v>
      </c>
      <c r="K1118" s="5">
        <v>2787</v>
      </c>
      <c r="L1118" s="5">
        <v>2020</v>
      </c>
      <c r="M1118" s="5" t="s">
        <v>918</v>
      </c>
      <c r="N1118" s="18">
        <f>_xlfn.IFNA(HLOOKUP(C1118,'Year of Experience'!$A$4:$I$6,3,0),"No Data")</f>
        <v>10</v>
      </c>
      <c r="O1118" s="5">
        <f t="shared" si="34"/>
        <v>4040</v>
      </c>
      <c r="P1118" s="5">
        <f t="shared" si="35"/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</row>
    <row r="1119" spans="1:22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2" t="s">
        <v>1001</v>
      </c>
      <c r="H1119" s="2" t="s">
        <v>910</v>
      </c>
      <c r="I1119" s="2" t="s">
        <v>912</v>
      </c>
      <c r="J1119" s="5" t="s">
        <v>968</v>
      </c>
      <c r="K1119" s="5">
        <v>3491</v>
      </c>
      <c r="L1119" s="5">
        <v>1257</v>
      </c>
      <c r="M1119" s="5" t="s">
        <v>923</v>
      </c>
      <c r="N1119" s="18">
        <f>_xlfn.IFNA(HLOOKUP(C1119,'Year of Experience'!$A$4:$I$6,3,0),"No Data")</f>
        <v>4</v>
      </c>
      <c r="O1119" s="5">
        <f t="shared" si="34"/>
        <v>3771</v>
      </c>
      <c r="P1119" s="5">
        <f t="shared" si="35"/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</row>
    <row r="1120" spans="1:22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2" t="s">
        <v>997</v>
      </c>
      <c r="H1120" s="2" t="s">
        <v>896</v>
      </c>
      <c r="I1120" s="2" t="s">
        <v>897</v>
      </c>
      <c r="J1120" s="5" t="s">
        <v>1153</v>
      </c>
      <c r="K1120" s="5">
        <v>2902</v>
      </c>
      <c r="L1120" s="5">
        <v>1633</v>
      </c>
      <c r="M1120" s="5" t="s">
        <v>923</v>
      </c>
      <c r="N1120" s="18">
        <f>_xlfn.IFNA(HLOOKUP(C1120,'Year of Experience'!$A$4:$I$6,3,0),"No Data")</f>
        <v>5</v>
      </c>
      <c r="O1120" s="5">
        <f t="shared" si="34"/>
        <v>1633</v>
      </c>
      <c r="P1120" s="5">
        <f t="shared" si="35"/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</row>
    <row r="1121" spans="1:22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2" t="s">
        <v>992</v>
      </c>
      <c r="H1121" s="2" t="s">
        <v>864</v>
      </c>
      <c r="I1121" s="2" t="s">
        <v>876</v>
      </c>
      <c r="J1121" s="5" t="s">
        <v>1152</v>
      </c>
      <c r="K1121" s="5">
        <v>4758</v>
      </c>
      <c r="L1121" s="5">
        <v>1946</v>
      </c>
      <c r="M1121" s="5" t="s">
        <v>918</v>
      </c>
      <c r="N1121" s="18">
        <f>_xlfn.IFNA(HLOOKUP(C1121,'Year of Experience'!$A$4:$I$6,3,0),"No Data")</f>
        <v>10</v>
      </c>
      <c r="O1121" s="5">
        <f t="shared" si="34"/>
        <v>1946</v>
      </c>
      <c r="P1121" s="5">
        <f t="shared" si="35"/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</row>
    <row r="1122" spans="1:22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2" t="s">
        <v>1002</v>
      </c>
      <c r="H1122" s="2" t="s">
        <v>914</v>
      </c>
      <c r="I1122" s="2" t="s">
        <v>915</v>
      </c>
      <c r="J1122" s="5" t="s">
        <v>1107</v>
      </c>
      <c r="K1122" s="5">
        <v>4234</v>
      </c>
      <c r="L1122" s="5">
        <v>1212</v>
      </c>
      <c r="M1122" s="5" t="s">
        <v>923</v>
      </c>
      <c r="N1122" s="18">
        <f>_xlfn.IFNA(HLOOKUP(C1122,'Year of Experience'!$A$4:$I$6,3,0),"No Data")</f>
        <v>3</v>
      </c>
      <c r="O1122" s="5">
        <f t="shared" si="34"/>
        <v>2424</v>
      </c>
      <c r="P1122" s="5">
        <f t="shared" si="35"/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</row>
    <row r="1123" spans="1:22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2" t="s">
        <v>1000</v>
      </c>
      <c r="H1123" s="2" t="s">
        <v>906</v>
      </c>
      <c r="I1123" s="2" t="s">
        <v>908</v>
      </c>
      <c r="J1123" s="5" t="s">
        <v>1158</v>
      </c>
      <c r="K1123" s="5">
        <v>4079</v>
      </c>
      <c r="L1123" s="5">
        <v>1413</v>
      </c>
      <c r="M1123" s="5" t="s">
        <v>923</v>
      </c>
      <c r="N1123" s="18">
        <f>_xlfn.IFNA(HLOOKUP(C1123,'Year of Experience'!$A$4:$I$6,3,0),"No Data")</f>
        <v>4</v>
      </c>
      <c r="O1123" s="5">
        <f t="shared" si="34"/>
        <v>1413</v>
      </c>
      <c r="P1123" s="5">
        <f t="shared" si="35"/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</row>
    <row r="1124" spans="1:22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2" t="s">
        <v>996</v>
      </c>
      <c r="H1124" s="2" t="s">
        <v>892</v>
      </c>
      <c r="I1124" s="2" t="s">
        <v>894</v>
      </c>
      <c r="J1124" s="5" t="s">
        <v>1043</v>
      </c>
      <c r="K1124" s="5">
        <v>2706</v>
      </c>
      <c r="L1124" s="5">
        <v>2310</v>
      </c>
      <c r="M1124" s="5" t="s">
        <v>918</v>
      </c>
      <c r="N1124" s="18">
        <f>_xlfn.IFNA(HLOOKUP(C1124,'Year of Experience'!$A$4:$I$6,3,0),"No Data")</f>
        <v>5</v>
      </c>
      <c r="O1124" s="5">
        <f t="shared" si="34"/>
        <v>2310</v>
      </c>
      <c r="P1124" s="5">
        <f t="shared" si="35"/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</row>
    <row r="1125" spans="1:22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2" t="s">
        <v>998</v>
      </c>
      <c r="H1125" s="2" t="s">
        <v>899</v>
      </c>
      <c r="I1125" s="2" t="s">
        <v>901</v>
      </c>
      <c r="J1125" s="5" t="s">
        <v>930</v>
      </c>
      <c r="K1125" s="5">
        <v>4724</v>
      </c>
      <c r="L1125" s="5">
        <v>2467</v>
      </c>
      <c r="M1125" s="5" t="s">
        <v>918</v>
      </c>
      <c r="N1125" s="18">
        <f>_xlfn.IFNA(HLOOKUP(C1125,'Year of Experience'!$A$4:$I$6,3,0),"No Data")</f>
        <v>6</v>
      </c>
      <c r="O1125" s="5">
        <f t="shared" si="34"/>
        <v>2467</v>
      </c>
      <c r="P1125" s="5">
        <f t="shared" si="35"/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</row>
    <row r="1126" spans="1:22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2" t="s">
        <v>1000</v>
      </c>
      <c r="H1126" s="2" t="s">
        <v>906</v>
      </c>
      <c r="I1126" s="2" t="s">
        <v>908</v>
      </c>
      <c r="J1126" s="5" t="s">
        <v>1210</v>
      </c>
      <c r="K1126" s="5">
        <v>2659</v>
      </c>
      <c r="L1126" s="5">
        <v>2415</v>
      </c>
      <c r="M1126" s="5" t="s">
        <v>918</v>
      </c>
      <c r="N1126" s="18">
        <f>_xlfn.IFNA(HLOOKUP(C1126,'Year of Experience'!$A$4:$I$6,3,0),"No Data")</f>
        <v>6</v>
      </c>
      <c r="O1126" s="5">
        <f t="shared" si="34"/>
        <v>4830</v>
      </c>
      <c r="P1126" s="5">
        <f t="shared" si="35"/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</row>
    <row r="1127" spans="1:22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2" t="s">
        <v>996</v>
      </c>
      <c r="H1127" s="2" t="s">
        <v>892</v>
      </c>
      <c r="I1127" s="2" t="s">
        <v>894</v>
      </c>
      <c r="J1127" s="5" t="s">
        <v>972</v>
      </c>
      <c r="K1127" s="5">
        <v>2617</v>
      </c>
      <c r="L1127" s="5">
        <v>1736</v>
      </c>
      <c r="M1127" s="5" t="s">
        <v>925</v>
      </c>
      <c r="N1127" s="18">
        <f>_xlfn.IFNA(HLOOKUP(C1127,'Year of Experience'!$A$4:$I$6,3,0),"No Data")</f>
        <v>6</v>
      </c>
      <c r="O1127" s="5">
        <f t="shared" si="34"/>
        <v>5208</v>
      </c>
      <c r="P1127" s="5">
        <f t="shared" si="35"/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</row>
    <row r="1128" spans="1:22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2" t="s">
        <v>992</v>
      </c>
      <c r="H1128" s="2" t="s">
        <v>864</v>
      </c>
      <c r="I1128" s="2" t="s">
        <v>876</v>
      </c>
      <c r="J1128" s="5" t="s">
        <v>1156</v>
      </c>
      <c r="K1128" s="5">
        <v>2517</v>
      </c>
      <c r="L1128" s="5">
        <v>2149</v>
      </c>
      <c r="M1128" s="5" t="s">
        <v>925</v>
      </c>
      <c r="N1128" s="18">
        <f>_xlfn.IFNA(HLOOKUP(C1128,'Year of Experience'!$A$4:$I$6,3,0),"No Data")</f>
        <v>3</v>
      </c>
      <c r="O1128" s="5">
        <f t="shared" si="34"/>
        <v>2149</v>
      </c>
      <c r="P1128" s="5">
        <f t="shared" si="35"/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</row>
    <row r="1129" spans="1:22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2" t="s">
        <v>1562</v>
      </c>
      <c r="H1129" s="2" t="s">
        <v>864</v>
      </c>
      <c r="I1129" s="2" t="s">
        <v>866</v>
      </c>
      <c r="J1129" s="5" t="s">
        <v>1109</v>
      </c>
      <c r="K1129" s="5">
        <v>3573</v>
      </c>
      <c r="L1129" s="5">
        <v>1857</v>
      </c>
      <c r="M1129" s="5" t="s">
        <v>918</v>
      </c>
      <c r="N1129" s="18">
        <f>_xlfn.IFNA(HLOOKUP(C1129,'Year of Experience'!$A$4:$I$6,3,0),"No Data")</f>
        <v>4</v>
      </c>
      <c r="O1129" s="5">
        <f t="shared" si="34"/>
        <v>1857</v>
      </c>
      <c r="P1129" s="5">
        <f t="shared" si="35"/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</row>
    <row r="1130" spans="1:22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2" t="s">
        <v>990</v>
      </c>
      <c r="H1130" s="2" t="s">
        <v>868</v>
      </c>
      <c r="I1130" s="2" t="s">
        <v>870</v>
      </c>
      <c r="J1130" s="5" t="s">
        <v>1159</v>
      </c>
      <c r="K1130" s="5">
        <v>4843</v>
      </c>
      <c r="L1130" s="5">
        <v>2192</v>
      </c>
      <c r="M1130" s="5" t="s">
        <v>920</v>
      </c>
      <c r="N1130" s="18">
        <f>_xlfn.IFNA(HLOOKUP(C1130,'Year of Experience'!$A$4:$I$6,3,0),"No Data")</f>
        <v>4</v>
      </c>
      <c r="O1130" s="5">
        <f t="shared" si="34"/>
        <v>2192</v>
      </c>
      <c r="P1130" s="5">
        <f t="shared" si="35"/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</row>
    <row r="1131" spans="1:22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2" t="s">
        <v>990</v>
      </c>
      <c r="H1131" s="2" t="s">
        <v>868</v>
      </c>
      <c r="I1131" s="2" t="s">
        <v>870</v>
      </c>
      <c r="J1131" s="5" t="s">
        <v>1201</v>
      </c>
      <c r="K1131" s="5">
        <v>4841</v>
      </c>
      <c r="L1131" s="5">
        <v>1784</v>
      </c>
      <c r="M1131" s="5" t="s">
        <v>925</v>
      </c>
      <c r="N1131" s="18" t="str">
        <f>_xlfn.IFNA(HLOOKUP(C1131,'Year of Experience'!$A$4:$I$6,3,0),"No Data")</f>
        <v>No Data</v>
      </c>
      <c r="O1131" s="5">
        <f t="shared" si="34"/>
        <v>3568</v>
      </c>
      <c r="P1131" s="5">
        <f t="shared" si="35"/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</row>
    <row r="1132" spans="1:22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2" t="s">
        <v>997</v>
      </c>
      <c r="H1132" s="2" t="s">
        <v>896</v>
      </c>
      <c r="I1132" s="2" t="s">
        <v>897</v>
      </c>
      <c r="J1132" s="5" t="s">
        <v>1150</v>
      </c>
      <c r="K1132" s="5">
        <v>4006</v>
      </c>
      <c r="L1132" s="5">
        <v>1898</v>
      </c>
      <c r="M1132" s="5" t="s">
        <v>918</v>
      </c>
      <c r="N1132" s="18">
        <f>_xlfn.IFNA(HLOOKUP(C1132,'Year of Experience'!$A$4:$I$6,3,0),"No Data")</f>
        <v>3</v>
      </c>
      <c r="O1132" s="5">
        <f t="shared" si="34"/>
        <v>1898</v>
      </c>
      <c r="P1132" s="5">
        <f t="shared" si="35"/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</row>
    <row r="1133" spans="1:22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2" t="s">
        <v>1000</v>
      </c>
      <c r="H1133" s="2" t="s">
        <v>906</v>
      </c>
      <c r="I1133" s="2" t="s">
        <v>908</v>
      </c>
      <c r="J1133" s="5" t="s">
        <v>937</v>
      </c>
      <c r="K1133" s="5">
        <v>2500</v>
      </c>
      <c r="L1133" s="5">
        <v>1914</v>
      </c>
      <c r="M1133" s="5" t="s">
        <v>931</v>
      </c>
      <c r="N1133" s="18">
        <f>_xlfn.IFNA(HLOOKUP(C1133,'Year of Experience'!$A$4:$I$6,3,0),"No Data")</f>
        <v>4</v>
      </c>
      <c r="O1133" s="5">
        <f t="shared" si="34"/>
        <v>3828</v>
      </c>
      <c r="P1133" s="5">
        <f t="shared" si="35"/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</row>
    <row r="1134" spans="1:22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2" t="s">
        <v>997</v>
      </c>
      <c r="H1134" s="2" t="s">
        <v>896</v>
      </c>
      <c r="I1134" s="2" t="s">
        <v>897</v>
      </c>
      <c r="J1134" s="5" t="s">
        <v>1183</v>
      </c>
      <c r="K1134" s="5">
        <v>4874</v>
      </c>
      <c r="L1134" s="5">
        <v>1503</v>
      </c>
      <c r="M1134" s="5" t="s">
        <v>918</v>
      </c>
      <c r="N1134" s="18">
        <f>_xlfn.IFNA(HLOOKUP(C1134,'Year of Experience'!$A$4:$I$6,3,0),"No Data")</f>
        <v>4</v>
      </c>
      <c r="O1134" s="5">
        <f t="shared" si="34"/>
        <v>4509</v>
      </c>
      <c r="P1134" s="5">
        <f t="shared" si="35"/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</row>
    <row r="1135" spans="1:22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2" t="s">
        <v>1561</v>
      </c>
      <c r="H1135" s="2" t="s">
        <v>882</v>
      </c>
      <c r="I1135" s="2" t="s">
        <v>884</v>
      </c>
      <c r="J1135" s="5" t="s">
        <v>1195</v>
      </c>
      <c r="K1135" s="5">
        <v>3034</v>
      </c>
      <c r="L1135" s="5">
        <v>2312</v>
      </c>
      <c r="M1135" s="5" t="s">
        <v>918</v>
      </c>
      <c r="N1135" s="18">
        <f>_xlfn.IFNA(HLOOKUP(C1135,'Year of Experience'!$A$4:$I$6,3,0),"No Data")</f>
        <v>10</v>
      </c>
      <c r="O1135" s="5">
        <f t="shared" si="34"/>
        <v>2312</v>
      </c>
      <c r="P1135" s="5">
        <f t="shared" si="35"/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</row>
    <row r="1136" spans="1:22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2" t="s">
        <v>991</v>
      </c>
      <c r="H1136" s="2" t="s">
        <v>872</v>
      </c>
      <c r="I1136" s="2" t="s">
        <v>874</v>
      </c>
      <c r="J1136" s="5" t="s">
        <v>1035</v>
      </c>
      <c r="K1136" s="5">
        <v>4262</v>
      </c>
      <c r="L1136" s="5">
        <v>2486</v>
      </c>
      <c r="M1136" s="5" t="s">
        <v>918</v>
      </c>
      <c r="N1136" s="18">
        <f>_xlfn.IFNA(HLOOKUP(C1136,'Year of Experience'!$A$4:$I$6,3,0),"No Data")</f>
        <v>5</v>
      </c>
      <c r="O1136" s="5">
        <f t="shared" si="34"/>
        <v>2486</v>
      </c>
      <c r="P1136" s="5">
        <f t="shared" si="35"/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</row>
    <row r="1137" spans="1:22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2" t="s">
        <v>1561</v>
      </c>
      <c r="H1137" s="2" t="s">
        <v>882</v>
      </c>
      <c r="I1137" s="2" t="s">
        <v>884</v>
      </c>
      <c r="J1137" s="5" t="s">
        <v>936</v>
      </c>
      <c r="K1137" s="5">
        <v>4481</v>
      </c>
      <c r="L1137" s="5">
        <v>2114</v>
      </c>
      <c r="M1137" s="5" t="s">
        <v>918</v>
      </c>
      <c r="N1137" s="18">
        <f>_xlfn.IFNA(HLOOKUP(C1137,'Year of Experience'!$A$4:$I$6,3,0),"No Data")</f>
        <v>6</v>
      </c>
      <c r="O1137" s="5">
        <f t="shared" si="34"/>
        <v>2114</v>
      </c>
      <c r="P1137" s="5">
        <f t="shared" si="35"/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</row>
    <row r="1138" spans="1:22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2" t="s">
        <v>991</v>
      </c>
      <c r="H1138" s="2" t="s">
        <v>872</v>
      </c>
      <c r="I1138" s="2" t="s">
        <v>874</v>
      </c>
      <c r="J1138" s="5" t="s">
        <v>955</v>
      </c>
      <c r="K1138" s="5">
        <v>2612</v>
      </c>
      <c r="L1138" s="5">
        <v>1994</v>
      </c>
      <c r="M1138" s="5" t="s">
        <v>918</v>
      </c>
      <c r="N1138" s="18">
        <f>_xlfn.IFNA(HLOOKUP(C1138,'Year of Experience'!$A$4:$I$6,3,0),"No Data")</f>
        <v>4</v>
      </c>
      <c r="O1138" s="5">
        <f t="shared" si="34"/>
        <v>3988</v>
      </c>
      <c r="P1138" s="5">
        <f t="shared" si="35"/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</row>
    <row r="1139" spans="1:22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2" t="s">
        <v>991</v>
      </c>
      <c r="H1139" s="2" t="s">
        <v>872</v>
      </c>
      <c r="I1139" s="2" t="s">
        <v>874</v>
      </c>
      <c r="J1139" s="5" t="s">
        <v>1007</v>
      </c>
      <c r="K1139" s="5">
        <v>3330</v>
      </c>
      <c r="L1139" s="5">
        <v>1819</v>
      </c>
      <c r="M1139" s="5" t="s">
        <v>918</v>
      </c>
      <c r="N1139" s="18">
        <f>_xlfn.IFNA(HLOOKUP(C1139,'Year of Experience'!$A$4:$I$6,3,0),"No Data")</f>
        <v>3</v>
      </c>
      <c r="O1139" s="5">
        <f t="shared" si="34"/>
        <v>3638</v>
      </c>
      <c r="P1139" s="5">
        <f t="shared" si="35"/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</row>
    <row r="1140" spans="1:22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2" t="s">
        <v>997</v>
      </c>
      <c r="H1140" s="2" t="s">
        <v>896</v>
      </c>
      <c r="I1140" s="2" t="s">
        <v>897</v>
      </c>
      <c r="J1140" s="5" t="s">
        <v>964</v>
      </c>
      <c r="K1140" s="5">
        <v>3454</v>
      </c>
      <c r="L1140" s="5">
        <v>1525</v>
      </c>
      <c r="M1140" s="5" t="s">
        <v>918</v>
      </c>
      <c r="N1140" s="18">
        <f>_xlfn.IFNA(HLOOKUP(C1140,'Year of Experience'!$A$4:$I$6,3,0),"No Data")</f>
        <v>6</v>
      </c>
      <c r="O1140" s="5">
        <f t="shared" si="34"/>
        <v>1525</v>
      </c>
      <c r="P1140" s="5">
        <f t="shared" si="35"/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</row>
    <row r="1141" spans="1:22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2" t="s">
        <v>998</v>
      </c>
      <c r="H1141" s="2" t="s">
        <v>899</v>
      </c>
      <c r="I1141" s="2" t="s">
        <v>901</v>
      </c>
      <c r="J1141" s="5" t="s">
        <v>1065</v>
      </c>
      <c r="K1141" s="5">
        <v>4239</v>
      </c>
      <c r="L1141" s="5">
        <v>2267</v>
      </c>
      <c r="M1141" s="5" t="s">
        <v>918</v>
      </c>
      <c r="N1141" s="18">
        <f>_xlfn.IFNA(HLOOKUP(C1141,'Year of Experience'!$A$4:$I$6,3,0),"No Data")</f>
        <v>8</v>
      </c>
      <c r="O1141" s="5">
        <f t="shared" si="34"/>
        <v>2267</v>
      </c>
      <c r="P1141" s="5">
        <f t="shared" si="35"/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</row>
    <row r="1142" spans="1:22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2" t="s">
        <v>993</v>
      </c>
      <c r="H1142" s="2" t="s">
        <v>878</v>
      </c>
      <c r="I1142" s="2" t="s">
        <v>880</v>
      </c>
      <c r="J1142" s="5" t="s">
        <v>1137</v>
      </c>
      <c r="K1142" s="5">
        <v>3580</v>
      </c>
      <c r="L1142" s="5">
        <v>2012</v>
      </c>
      <c r="M1142" s="5" t="s">
        <v>925</v>
      </c>
      <c r="N1142" s="18">
        <f>_xlfn.IFNA(HLOOKUP(C1142,'Year of Experience'!$A$4:$I$6,3,0),"No Data")</f>
        <v>8</v>
      </c>
      <c r="O1142" s="5">
        <f t="shared" si="34"/>
        <v>6036</v>
      </c>
      <c r="P1142" s="5">
        <f t="shared" si="35"/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</row>
    <row r="1143" spans="1:22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2" t="s">
        <v>1562</v>
      </c>
      <c r="H1143" s="2" t="s">
        <v>864</v>
      </c>
      <c r="I1143" s="2" t="s">
        <v>866</v>
      </c>
      <c r="J1143" s="5" t="s">
        <v>946</v>
      </c>
      <c r="K1143" s="5">
        <v>2921</v>
      </c>
      <c r="L1143" s="5">
        <v>1786</v>
      </c>
      <c r="M1143" s="5" t="s">
        <v>920</v>
      </c>
      <c r="N1143" s="18">
        <f>_xlfn.IFNA(HLOOKUP(C1143,'Year of Experience'!$A$4:$I$6,3,0),"No Data")</f>
        <v>6</v>
      </c>
      <c r="O1143" s="5">
        <f t="shared" si="34"/>
        <v>5358</v>
      </c>
      <c r="P1143" s="5">
        <f t="shared" si="35"/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</row>
    <row r="1144" spans="1:22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2" t="s">
        <v>995</v>
      </c>
      <c r="H1144" s="2" t="s">
        <v>889</v>
      </c>
      <c r="I1144" s="2" t="s">
        <v>890</v>
      </c>
      <c r="J1144" s="5" t="s">
        <v>1107</v>
      </c>
      <c r="K1144" s="5">
        <v>4234</v>
      </c>
      <c r="L1144" s="5">
        <v>1212</v>
      </c>
      <c r="M1144" s="5" t="s">
        <v>923</v>
      </c>
      <c r="N1144" s="18">
        <f>_xlfn.IFNA(HLOOKUP(C1144,'Year of Experience'!$A$4:$I$6,3,0),"No Data")</f>
        <v>5</v>
      </c>
      <c r="O1144" s="5">
        <f t="shared" si="34"/>
        <v>1212</v>
      </c>
      <c r="P1144" s="5">
        <f t="shared" si="35"/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</row>
    <row r="1145" spans="1:22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2" t="s">
        <v>999</v>
      </c>
      <c r="H1145" s="2" t="s">
        <v>903</v>
      </c>
      <c r="I1145" s="2" t="s">
        <v>904</v>
      </c>
      <c r="J1145" s="5" t="s">
        <v>1191</v>
      </c>
      <c r="K1145" s="5">
        <v>4283</v>
      </c>
      <c r="L1145" s="5">
        <v>1658</v>
      </c>
      <c r="M1145" s="5" t="s">
        <v>923</v>
      </c>
      <c r="N1145" s="18">
        <f>_xlfn.IFNA(HLOOKUP(C1145,'Year of Experience'!$A$4:$I$6,3,0),"No Data")</f>
        <v>6</v>
      </c>
      <c r="O1145" s="5">
        <f t="shared" si="34"/>
        <v>1658</v>
      </c>
      <c r="P1145" s="5">
        <f t="shared" si="35"/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</row>
    <row r="1146" spans="1:22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2" t="s">
        <v>999</v>
      </c>
      <c r="H1146" s="2" t="s">
        <v>903</v>
      </c>
      <c r="I1146" s="2" t="s">
        <v>904</v>
      </c>
      <c r="J1146" s="5" t="s">
        <v>1020</v>
      </c>
      <c r="K1146" s="5">
        <v>4477</v>
      </c>
      <c r="L1146" s="5">
        <v>1589</v>
      </c>
      <c r="M1146" s="5" t="s">
        <v>918</v>
      </c>
      <c r="N1146" s="18">
        <f>_xlfn.IFNA(HLOOKUP(C1146,'Year of Experience'!$A$4:$I$6,3,0),"No Data")</f>
        <v>8</v>
      </c>
      <c r="O1146" s="5">
        <f t="shared" si="34"/>
        <v>1589</v>
      </c>
      <c r="P1146" s="5">
        <f t="shared" si="35"/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</row>
    <row r="1147" spans="1:22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2" t="s">
        <v>995</v>
      </c>
      <c r="H1147" s="2" t="s">
        <v>889</v>
      </c>
      <c r="I1147" s="2" t="s">
        <v>890</v>
      </c>
      <c r="J1147" s="5" t="s">
        <v>1066</v>
      </c>
      <c r="K1147" s="5">
        <v>4220</v>
      </c>
      <c r="L1147" s="5">
        <v>1635</v>
      </c>
      <c r="M1147" s="5" t="s">
        <v>918</v>
      </c>
      <c r="N1147" s="18">
        <f>_xlfn.IFNA(HLOOKUP(C1147,'Year of Experience'!$A$4:$I$6,3,0),"No Data")</f>
        <v>3</v>
      </c>
      <c r="O1147" s="5">
        <f t="shared" si="34"/>
        <v>1635</v>
      </c>
      <c r="P1147" s="5">
        <f t="shared" si="35"/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</row>
    <row r="1148" spans="1:22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2" t="s">
        <v>993</v>
      </c>
      <c r="H1148" s="2" t="s">
        <v>878</v>
      </c>
      <c r="I1148" s="2" t="s">
        <v>880</v>
      </c>
      <c r="J1148" s="5" t="s">
        <v>1096</v>
      </c>
      <c r="K1148" s="5">
        <v>4741</v>
      </c>
      <c r="L1148" s="5">
        <v>1849</v>
      </c>
      <c r="M1148" s="5" t="s">
        <v>923</v>
      </c>
      <c r="N1148" s="18">
        <f>_xlfn.IFNA(HLOOKUP(C1148,'Year of Experience'!$A$4:$I$6,3,0),"No Data")</f>
        <v>8</v>
      </c>
      <c r="O1148" s="5">
        <f t="shared" si="34"/>
        <v>1849</v>
      </c>
      <c r="P1148" s="5">
        <f t="shared" si="35"/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</row>
    <row r="1149" spans="1:22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2" t="s">
        <v>1000</v>
      </c>
      <c r="H1149" s="2" t="s">
        <v>906</v>
      </c>
      <c r="I1149" s="2" t="s">
        <v>908</v>
      </c>
      <c r="J1149" s="5" t="s">
        <v>1206</v>
      </c>
      <c r="K1149" s="5">
        <v>4218</v>
      </c>
      <c r="L1149" s="5">
        <v>2421</v>
      </c>
      <c r="M1149" s="5" t="s">
        <v>918</v>
      </c>
      <c r="N1149" s="18" t="str">
        <f>_xlfn.IFNA(HLOOKUP(C1149,'Year of Experience'!$A$4:$I$6,3,0),"No Data")</f>
        <v>No Data</v>
      </c>
      <c r="O1149" s="5">
        <f t="shared" si="34"/>
        <v>7263</v>
      </c>
      <c r="P1149" s="5">
        <f t="shared" si="35"/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</row>
    <row r="1150" spans="1:22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2" t="s">
        <v>990</v>
      </c>
      <c r="H1150" s="2" t="s">
        <v>868</v>
      </c>
      <c r="I1150" s="2" t="s">
        <v>870</v>
      </c>
      <c r="J1150" s="5" t="s">
        <v>1183</v>
      </c>
      <c r="K1150" s="5">
        <v>4874</v>
      </c>
      <c r="L1150" s="5">
        <v>1503</v>
      </c>
      <c r="M1150" s="5" t="s">
        <v>918</v>
      </c>
      <c r="N1150" s="18">
        <f>_xlfn.IFNA(HLOOKUP(C1150,'Year of Experience'!$A$4:$I$6,3,0),"No Data")</f>
        <v>4</v>
      </c>
      <c r="O1150" s="5">
        <f t="shared" si="34"/>
        <v>36072</v>
      </c>
      <c r="P1150" s="5">
        <f t="shared" si="35"/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</row>
    <row r="1151" spans="1:22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2" t="s">
        <v>999</v>
      </c>
      <c r="H1151" s="2" t="s">
        <v>903</v>
      </c>
      <c r="I1151" s="2" t="s">
        <v>904</v>
      </c>
      <c r="J1151" s="5" t="s">
        <v>1059</v>
      </c>
      <c r="K1151" s="5">
        <v>3645</v>
      </c>
      <c r="L1151" s="5">
        <v>2466</v>
      </c>
      <c r="M1151" s="5" t="s">
        <v>925</v>
      </c>
      <c r="N1151" s="18">
        <f>_xlfn.IFNA(HLOOKUP(C1151,'Year of Experience'!$A$4:$I$6,3,0),"No Data")</f>
        <v>10</v>
      </c>
      <c r="O1151" s="5">
        <f t="shared" si="34"/>
        <v>2466</v>
      </c>
      <c r="P1151" s="5">
        <f t="shared" si="35"/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</row>
    <row r="1152" spans="1:22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2" t="s">
        <v>1001</v>
      </c>
      <c r="H1152" s="2" t="s">
        <v>910</v>
      </c>
      <c r="I1152" s="2" t="s">
        <v>912</v>
      </c>
      <c r="J1152" s="5" t="s">
        <v>1187</v>
      </c>
      <c r="K1152" s="5">
        <v>4206</v>
      </c>
      <c r="L1152" s="5">
        <v>1201</v>
      </c>
      <c r="M1152" s="5" t="s">
        <v>918</v>
      </c>
      <c r="N1152" s="18" t="str">
        <f>_xlfn.IFNA(HLOOKUP(C1152,'Year of Experience'!$A$4:$I$6,3,0),"No Data")</f>
        <v>No Data</v>
      </c>
      <c r="O1152" s="5">
        <f t="shared" si="34"/>
        <v>2402</v>
      </c>
      <c r="P1152" s="5">
        <f t="shared" si="35"/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</row>
    <row r="1153" spans="1:22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2" t="s">
        <v>995</v>
      </c>
      <c r="H1153" s="2" t="s">
        <v>889</v>
      </c>
      <c r="I1153" s="2" t="s">
        <v>890</v>
      </c>
      <c r="J1153" s="5" t="s">
        <v>966</v>
      </c>
      <c r="K1153" s="5">
        <v>3642</v>
      </c>
      <c r="L1153" s="5">
        <v>1705</v>
      </c>
      <c r="M1153" s="5" t="s">
        <v>918</v>
      </c>
      <c r="N1153" s="18">
        <f>_xlfn.IFNA(HLOOKUP(C1153,'Year of Experience'!$A$4:$I$6,3,0),"No Data")</f>
        <v>3</v>
      </c>
      <c r="O1153" s="5">
        <f t="shared" si="34"/>
        <v>3410</v>
      </c>
      <c r="P1153" s="5">
        <f t="shared" si="35"/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</row>
    <row r="1154" spans="1:22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2" t="s">
        <v>990</v>
      </c>
      <c r="H1154" s="2" t="s">
        <v>868</v>
      </c>
      <c r="I1154" s="2" t="s">
        <v>870</v>
      </c>
      <c r="J1154" s="5" t="s">
        <v>1226</v>
      </c>
      <c r="K1154" s="5">
        <v>3994</v>
      </c>
      <c r="L1154" s="5">
        <v>1799</v>
      </c>
      <c r="M1154" s="5" t="s">
        <v>918</v>
      </c>
      <c r="N1154" s="18">
        <f>_xlfn.IFNA(HLOOKUP(C1154,'Year of Experience'!$A$4:$I$6,3,0),"No Data")</f>
        <v>4</v>
      </c>
      <c r="O1154" s="5">
        <f t="shared" si="34"/>
        <v>3598</v>
      </c>
      <c r="P1154" s="5">
        <f t="shared" si="35"/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</row>
    <row r="1155" spans="1:22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2" t="s">
        <v>998</v>
      </c>
      <c r="H1155" s="2" t="s">
        <v>899</v>
      </c>
      <c r="I1155" s="2" t="s">
        <v>901</v>
      </c>
      <c r="J1155" s="5" t="s">
        <v>1094</v>
      </c>
      <c r="K1155" s="5">
        <v>3463</v>
      </c>
      <c r="L1155" s="5">
        <v>1964</v>
      </c>
      <c r="M1155" s="5" t="s">
        <v>925</v>
      </c>
      <c r="N1155" s="18">
        <f>_xlfn.IFNA(HLOOKUP(C1155,'Year of Experience'!$A$4:$I$6,3,0),"No Data")</f>
        <v>8</v>
      </c>
      <c r="O1155" s="5">
        <f t="shared" ref="O1155:O1218" si="36">L1155*F1155</f>
        <v>1964</v>
      </c>
      <c r="P1155" s="5">
        <f t="shared" ref="P1155:P1218" si="37">K1155*F1155</f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</row>
    <row r="1156" spans="1:22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2" t="s">
        <v>997</v>
      </c>
      <c r="H1156" s="2" t="s">
        <v>896</v>
      </c>
      <c r="I1156" s="2" t="s">
        <v>897</v>
      </c>
      <c r="J1156" s="5" t="s">
        <v>1064</v>
      </c>
      <c r="K1156" s="5">
        <v>2645</v>
      </c>
      <c r="L1156" s="5">
        <v>1547</v>
      </c>
      <c r="M1156" s="5" t="s">
        <v>923</v>
      </c>
      <c r="N1156" s="18">
        <f>_xlfn.IFNA(HLOOKUP(C1156,'Year of Experience'!$A$4:$I$6,3,0),"No Data")</f>
        <v>4</v>
      </c>
      <c r="O1156" s="5">
        <f t="shared" si="36"/>
        <v>4641</v>
      </c>
      <c r="P1156" s="5">
        <f t="shared" si="37"/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</row>
    <row r="1157" spans="1:22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2" t="s">
        <v>1561</v>
      </c>
      <c r="H1157" s="2" t="s">
        <v>882</v>
      </c>
      <c r="I1157" s="2" t="s">
        <v>884</v>
      </c>
      <c r="J1157" s="5" t="s">
        <v>1189</v>
      </c>
      <c r="K1157" s="5">
        <v>4476</v>
      </c>
      <c r="L1157" s="5">
        <v>2494</v>
      </c>
      <c r="M1157" s="5" t="s">
        <v>918</v>
      </c>
      <c r="N1157" s="18">
        <f>_xlfn.IFNA(HLOOKUP(C1157,'Year of Experience'!$A$4:$I$6,3,0),"No Data")</f>
        <v>5</v>
      </c>
      <c r="O1157" s="5">
        <f t="shared" si="36"/>
        <v>2494</v>
      </c>
      <c r="P1157" s="5">
        <f t="shared" si="37"/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</row>
    <row r="1158" spans="1:22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2" t="s">
        <v>1001</v>
      </c>
      <c r="H1158" s="2" t="s">
        <v>910</v>
      </c>
      <c r="I1158" s="2" t="s">
        <v>912</v>
      </c>
      <c r="J1158" s="5" t="s">
        <v>1193</v>
      </c>
      <c r="K1158" s="5">
        <v>4799</v>
      </c>
      <c r="L1158" s="5">
        <v>1978</v>
      </c>
      <c r="M1158" s="5" t="s">
        <v>920</v>
      </c>
      <c r="N1158" s="18">
        <f>_xlfn.IFNA(HLOOKUP(C1158,'Year of Experience'!$A$4:$I$6,3,0),"No Data")</f>
        <v>10</v>
      </c>
      <c r="O1158" s="5">
        <f t="shared" si="36"/>
        <v>1978</v>
      </c>
      <c r="P1158" s="5">
        <f t="shared" si="37"/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</row>
    <row r="1159" spans="1:22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2" t="s">
        <v>995</v>
      </c>
      <c r="H1159" s="2" t="s">
        <v>889</v>
      </c>
      <c r="I1159" s="2" t="s">
        <v>890</v>
      </c>
      <c r="J1159" s="5" t="s">
        <v>932</v>
      </c>
      <c r="K1159" s="5">
        <v>2895</v>
      </c>
      <c r="L1159" s="5">
        <v>1871</v>
      </c>
      <c r="M1159" s="5" t="s">
        <v>925</v>
      </c>
      <c r="N1159" s="18">
        <f>_xlfn.IFNA(HLOOKUP(C1159,'Year of Experience'!$A$4:$I$6,3,0),"No Data")</f>
        <v>6</v>
      </c>
      <c r="O1159" s="5">
        <f t="shared" si="36"/>
        <v>1871</v>
      </c>
      <c r="P1159" s="5">
        <f t="shared" si="37"/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</row>
    <row r="1160" spans="1:22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2" t="s">
        <v>993</v>
      </c>
      <c r="H1160" s="2" t="s">
        <v>878</v>
      </c>
      <c r="I1160" s="2" t="s">
        <v>880</v>
      </c>
      <c r="J1160" s="5" t="s">
        <v>1034</v>
      </c>
      <c r="K1160" s="5">
        <v>4914</v>
      </c>
      <c r="L1160" s="5">
        <v>1632</v>
      </c>
      <c r="M1160" s="5" t="s">
        <v>923</v>
      </c>
      <c r="N1160" s="18">
        <f>_xlfn.IFNA(HLOOKUP(C1160,'Year of Experience'!$A$4:$I$6,3,0),"No Data")</f>
        <v>6</v>
      </c>
      <c r="O1160" s="5">
        <f t="shared" si="36"/>
        <v>1632</v>
      </c>
      <c r="P1160" s="5">
        <f t="shared" si="37"/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</row>
    <row r="1161" spans="1:22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2" t="s">
        <v>1000</v>
      </c>
      <c r="H1161" s="2" t="s">
        <v>906</v>
      </c>
      <c r="I1161" s="2" t="s">
        <v>908</v>
      </c>
      <c r="J1161" s="5" t="s">
        <v>1118</v>
      </c>
      <c r="K1161" s="5">
        <v>4003</v>
      </c>
      <c r="L1161" s="5">
        <v>2255</v>
      </c>
      <c r="M1161" s="5" t="s">
        <v>918</v>
      </c>
      <c r="N1161" s="18">
        <f>_xlfn.IFNA(HLOOKUP(C1161,'Year of Experience'!$A$4:$I$6,3,0),"No Data")</f>
        <v>8</v>
      </c>
      <c r="O1161" s="5">
        <f t="shared" si="36"/>
        <v>4510</v>
      </c>
      <c r="P1161" s="5">
        <f t="shared" si="37"/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</row>
    <row r="1162" spans="1:22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2" t="s">
        <v>1000</v>
      </c>
      <c r="H1162" s="2" t="s">
        <v>906</v>
      </c>
      <c r="I1162" s="2" t="s">
        <v>908</v>
      </c>
      <c r="J1162" s="5" t="s">
        <v>1233</v>
      </c>
      <c r="K1162" s="5">
        <v>4548</v>
      </c>
      <c r="L1162" s="5">
        <v>1983</v>
      </c>
      <c r="M1162" s="5" t="s">
        <v>923</v>
      </c>
      <c r="N1162" s="18">
        <f>_xlfn.IFNA(HLOOKUP(C1162,'Year of Experience'!$A$4:$I$6,3,0),"No Data")</f>
        <v>10</v>
      </c>
      <c r="O1162" s="5">
        <f t="shared" si="36"/>
        <v>95184</v>
      </c>
      <c r="P1162" s="5">
        <f t="shared" si="37"/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</row>
    <row r="1163" spans="1:22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2" t="s">
        <v>1000</v>
      </c>
      <c r="H1163" s="2" t="s">
        <v>906</v>
      </c>
      <c r="I1163" s="2" t="s">
        <v>908</v>
      </c>
      <c r="J1163" s="5" t="s">
        <v>1233</v>
      </c>
      <c r="K1163" s="5">
        <v>4548</v>
      </c>
      <c r="L1163" s="5">
        <v>1983</v>
      </c>
      <c r="M1163" s="5" t="s">
        <v>923</v>
      </c>
      <c r="N1163" s="18">
        <f>_xlfn.IFNA(HLOOKUP(C1163,'Year of Experience'!$A$4:$I$6,3,0),"No Data")</f>
        <v>10</v>
      </c>
      <c r="O1163" s="5">
        <f t="shared" si="36"/>
        <v>95184</v>
      </c>
      <c r="P1163" s="5">
        <f t="shared" si="37"/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</row>
    <row r="1164" spans="1:22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2" t="s">
        <v>995</v>
      </c>
      <c r="H1164" s="2" t="s">
        <v>889</v>
      </c>
      <c r="I1164" s="2" t="s">
        <v>890</v>
      </c>
      <c r="J1164" s="5" t="s">
        <v>1189</v>
      </c>
      <c r="K1164" s="5">
        <v>4476</v>
      </c>
      <c r="L1164" s="5">
        <v>2494</v>
      </c>
      <c r="M1164" s="5" t="s">
        <v>918</v>
      </c>
      <c r="N1164" s="18">
        <f>_xlfn.IFNA(HLOOKUP(C1164,'Year of Experience'!$A$4:$I$6,3,0),"No Data")</f>
        <v>10</v>
      </c>
      <c r="O1164" s="5">
        <f t="shared" si="36"/>
        <v>2494</v>
      </c>
      <c r="P1164" s="5">
        <f t="shared" si="37"/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</row>
    <row r="1165" spans="1:22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2" t="s">
        <v>992</v>
      </c>
      <c r="H1165" s="2" t="s">
        <v>864</v>
      </c>
      <c r="I1165" s="2" t="s">
        <v>876</v>
      </c>
      <c r="J1165" s="5" t="s">
        <v>1170</v>
      </c>
      <c r="K1165" s="5">
        <v>2509</v>
      </c>
      <c r="L1165" s="5">
        <v>1452</v>
      </c>
      <c r="M1165" s="5" t="s">
        <v>918</v>
      </c>
      <c r="N1165" s="18">
        <f>_xlfn.IFNA(HLOOKUP(C1165,'Year of Experience'!$A$4:$I$6,3,0),"No Data")</f>
        <v>10</v>
      </c>
      <c r="O1165" s="5">
        <f t="shared" si="36"/>
        <v>2904</v>
      </c>
      <c r="P1165" s="5">
        <f t="shared" si="37"/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</row>
    <row r="1166" spans="1:22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2" t="s">
        <v>1562</v>
      </c>
      <c r="H1166" s="2" t="s">
        <v>864</v>
      </c>
      <c r="I1166" s="2" t="s">
        <v>866</v>
      </c>
      <c r="J1166" s="5" t="s">
        <v>951</v>
      </c>
      <c r="K1166" s="5">
        <v>4610</v>
      </c>
      <c r="L1166" s="5">
        <v>2176</v>
      </c>
      <c r="M1166" s="5" t="s">
        <v>918</v>
      </c>
      <c r="N1166" s="18">
        <f>_xlfn.IFNA(HLOOKUP(C1166,'Year of Experience'!$A$4:$I$6,3,0),"No Data")</f>
        <v>6</v>
      </c>
      <c r="O1166" s="5">
        <f t="shared" si="36"/>
        <v>2176</v>
      </c>
      <c r="P1166" s="5">
        <f t="shared" si="37"/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</row>
    <row r="1167" spans="1:22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2" t="s">
        <v>991</v>
      </c>
      <c r="H1167" s="2" t="s">
        <v>872</v>
      </c>
      <c r="I1167" s="2" t="s">
        <v>874</v>
      </c>
      <c r="J1167" s="5" t="s">
        <v>1163</v>
      </c>
      <c r="K1167" s="5">
        <v>4574</v>
      </c>
      <c r="L1167" s="5">
        <v>2068</v>
      </c>
      <c r="M1167" s="5" t="s">
        <v>918</v>
      </c>
      <c r="N1167" s="18">
        <f>_xlfn.IFNA(HLOOKUP(C1167,'Year of Experience'!$A$4:$I$6,3,0),"No Data")</f>
        <v>6</v>
      </c>
      <c r="O1167" s="5">
        <f t="shared" si="36"/>
        <v>6204</v>
      </c>
      <c r="P1167" s="5">
        <f t="shared" si="37"/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</row>
    <row r="1168" spans="1:22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2" t="s">
        <v>997</v>
      </c>
      <c r="H1168" s="2" t="s">
        <v>896</v>
      </c>
      <c r="I1168" s="2" t="s">
        <v>897</v>
      </c>
      <c r="J1168" s="5" t="s">
        <v>1214</v>
      </c>
      <c r="K1168" s="5">
        <v>4309</v>
      </c>
      <c r="L1168" s="5">
        <v>1779</v>
      </c>
      <c r="M1168" s="5" t="s">
        <v>918</v>
      </c>
      <c r="N1168" s="18">
        <f>_xlfn.IFNA(HLOOKUP(C1168,'Year of Experience'!$A$4:$I$6,3,0),"No Data")</f>
        <v>3</v>
      </c>
      <c r="O1168" s="5">
        <f t="shared" si="36"/>
        <v>1779</v>
      </c>
      <c r="P1168" s="5">
        <f t="shared" si="37"/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</row>
    <row r="1169" spans="1:22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2" t="s">
        <v>993</v>
      </c>
      <c r="H1169" s="2" t="s">
        <v>878</v>
      </c>
      <c r="I1169" s="2" t="s">
        <v>880</v>
      </c>
      <c r="J1169" s="5" t="s">
        <v>1036</v>
      </c>
      <c r="K1169" s="5">
        <v>3025</v>
      </c>
      <c r="L1169" s="5">
        <v>1863</v>
      </c>
      <c r="M1169" s="5" t="s">
        <v>918</v>
      </c>
      <c r="N1169" s="18">
        <f>_xlfn.IFNA(HLOOKUP(C1169,'Year of Experience'!$A$4:$I$6,3,0),"No Data")</f>
        <v>6</v>
      </c>
      <c r="O1169" s="5">
        <f t="shared" si="36"/>
        <v>1863</v>
      </c>
      <c r="P1169" s="5">
        <f t="shared" si="37"/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</row>
    <row r="1170" spans="1:22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2" t="s">
        <v>991</v>
      </c>
      <c r="H1170" s="2" t="s">
        <v>872</v>
      </c>
      <c r="I1170" s="2" t="s">
        <v>874</v>
      </c>
      <c r="J1170" s="5" t="s">
        <v>1017</v>
      </c>
      <c r="K1170" s="5">
        <v>3566</v>
      </c>
      <c r="L1170" s="5">
        <v>2276</v>
      </c>
      <c r="M1170" s="5" t="s">
        <v>918</v>
      </c>
      <c r="N1170" s="18">
        <f>_xlfn.IFNA(HLOOKUP(C1170,'Year of Experience'!$A$4:$I$6,3,0),"No Data")</f>
        <v>6</v>
      </c>
      <c r="O1170" s="5">
        <f t="shared" si="36"/>
        <v>2276</v>
      </c>
      <c r="P1170" s="5">
        <f t="shared" si="37"/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</row>
    <row r="1171" spans="1:22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2" t="s">
        <v>993</v>
      </c>
      <c r="H1171" s="2" t="s">
        <v>878</v>
      </c>
      <c r="I1171" s="2" t="s">
        <v>880</v>
      </c>
      <c r="J1171" s="5" t="s">
        <v>1226</v>
      </c>
      <c r="K1171" s="5">
        <v>3994</v>
      </c>
      <c r="L1171" s="5">
        <v>1799</v>
      </c>
      <c r="M1171" s="5" t="s">
        <v>918</v>
      </c>
      <c r="N1171" s="18">
        <f>_xlfn.IFNA(HLOOKUP(C1171,'Year of Experience'!$A$4:$I$6,3,0),"No Data")</f>
        <v>10</v>
      </c>
      <c r="O1171" s="5">
        <f t="shared" si="36"/>
        <v>1799</v>
      </c>
      <c r="P1171" s="5">
        <f t="shared" si="37"/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</row>
    <row r="1172" spans="1:22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2" t="s">
        <v>991</v>
      </c>
      <c r="H1172" s="2" t="s">
        <v>872</v>
      </c>
      <c r="I1172" s="2" t="s">
        <v>874</v>
      </c>
      <c r="J1172" s="5" t="s">
        <v>1150</v>
      </c>
      <c r="K1172" s="5">
        <v>4006</v>
      </c>
      <c r="L1172" s="5">
        <v>1898</v>
      </c>
      <c r="M1172" s="5" t="s">
        <v>918</v>
      </c>
      <c r="N1172" s="18">
        <f>_xlfn.IFNA(HLOOKUP(C1172,'Year of Experience'!$A$4:$I$6,3,0),"No Data")</f>
        <v>8</v>
      </c>
      <c r="O1172" s="5">
        <f t="shared" si="36"/>
        <v>1898</v>
      </c>
      <c r="P1172" s="5">
        <f t="shared" si="37"/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</row>
    <row r="1173" spans="1:22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2" t="s">
        <v>1562</v>
      </c>
      <c r="H1173" s="2" t="s">
        <v>864</v>
      </c>
      <c r="I1173" s="2" t="s">
        <v>866</v>
      </c>
      <c r="J1173" s="5" t="s">
        <v>1237</v>
      </c>
      <c r="K1173" s="5">
        <v>4305</v>
      </c>
      <c r="L1173" s="5">
        <v>1703</v>
      </c>
      <c r="M1173" s="5" t="s">
        <v>920</v>
      </c>
      <c r="N1173" s="18">
        <f>_xlfn.IFNA(HLOOKUP(C1173,'Year of Experience'!$A$4:$I$6,3,0),"No Data")</f>
        <v>3</v>
      </c>
      <c r="O1173" s="5">
        <f t="shared" si="36"/>
        <v>5109</v>
      </c>
      <c r="P1173" s="5">
        <f t="shared" si="37"/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</row>
    <row r="1174" spans="1:22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2" t="s">
        <v>1001</v>
      </c>
      <c r="H1174" s="2" t="s">
        <v>910</v>
      </c>
      <c r="I1174" s="2" t="s">
        <v>912</v>
      </c>
      <c r="J1174" s="5" t="s">
        <v>1219</v>
      </c>
      <c r="K1174" s="5">
        <v>3339</v>
      </c>
      <c r="L1174" s="5">
        <v>2274</v>
      </c>
      <c r="M1174" s="5" t="s">
        <v>918</v>
      </c>
      <c r="N1174" s="18" t="str">
        <f>_xlfn.IFNA(HLOOKUP(C1174,'Year of Experience'!$A$4:$I$6,3,0),"No Data")</f>
        <v>No Data</v>
      </c>
      <c r="O1174" s="5">
        <f t="shared" si="36"/>
        <v>2274</v>
      </c>
      <c r="P1174" s="5">
        <f t="shared" si="37"/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</row>
    <row r="1175" spans="1:22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2" t="s">
        <v>996</v>
      </c>
      <c r="H1175" s="2" t="s">
        <v>892</v>
      </c>
      <c r="I1175" s="2" t="s">
        <v>894</v>
      </c>
      <c r="J1175" s="5" t="s">
        <v>1137</v>
      </c>
      <c r="K1175" s="5">
        <v>3580</v>
      </c>
      <c r="L1175" s="5">
        <v>2012</v>
      </c>
      <c r="M1175" s="5" t="s">
        <v>925</v>
      </c>
      <c r="N1175" s="18">
        <f>_xlfn.IFNA(HLOOKUP(C1175,'Year of Experience'!$A$4:$I$6,3,0),"No Data")</f>
        <v>5</v>
      </c>
      <c r="O1175" s="5">
        <f t="shared" si="36"/>
        <v>2012</v>
      </c>
      <c r="P1175" s="5">
        <f t="shared" si="37"/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</row>
    <row r="1176" spans="1:22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2" t="s">
        <v>999</v>
      </c>
      <c r="H1176" s="2" t="s">
        <v>903</v>
      </c>
      <c r="I1176" s="2" t="s">
        <v>904</v>
      </c>
      <c r="J1176" s="5" t="s">
        <v>1208</v>
      </c>
      <c r="K1176" s="5">
        <v>4069</v>
      </c>
      <c r="L1176" s="5">
        <v>1545</v>
      </c>
      <c r="M1176" s="5" t="s">
        <v>918</v>
      </c>
      <c r="N1176" s="18">
        <f>_xlfn.IFNA(HLOOKUP(C1176,'Year of Experience'!$A$4:$I$6,3,0),"No Data")</f>
        <v>8</v>
      </c>
      <c r="O1176" s="5">
        <f t="shared" si="36"/>
        <v>4635</v>
      </c>
      <c r="P1176" s="5">
        <f t="shared" si="37"/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</row>
    <row r="1177" spans="1:22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2" t="s">
        <v>1562</v>
      </c>
      <c r="H1177" s="2" t="s">
        <v>864</v>
      </c>
      <c r="I1177" s="2" t="s">
        <v>866</v>
      </c>
      <c r="J1177" s="5" t="s">
        <v>1209</v>
      </c>
      <c r="K1177" s="5">
        <v>3388</v>
      </c>
      <c r="L1177" s="5">
        <v>1454</v>
      </c>
      <c r="M1177" s="5" t="s">
        <v>923</v>
      </c>
      <c r="N1177" s="18">
        <f>_xlfn.IFNA(HLOOKUP(C1177,'Year of Experience'!$A$4:$I$6,3,0),"No Data")</f>
        <v>6</v>
      </c>
      <c r="O1177" s="5">
        <f t="shared" si="36"/>
        <v>1454</v>
      </c>
      <c r="P1177" s="5">
        <f t="shared" si="37"/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</row>
    <row r="1178" spans="1:22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2" t="s">
        <v>997</v>
      </c>
      <c r="H1178" s="2" t="s">
        <v>896</v>
      </c>
      <c r="I1178" s="2" t="s">
        <v>897</v>
      </c>
      <c r="J1178" s="5" t="s">
        <v>937</v>
      </c>
      <c r="K1178" s="5">
        <v>2500</v>
      </c>
      <c r="L1178" s="5">
        <v>1914</v>
      </c>
      <c r="M1178" s="5" t="s">
        <v>931</v>
      </c>
      <c r="N1178" s="18">
        <f>_xlfn.IFNA(HLOOKUP(C1178,'Year of Experience'!$A$4:$I$6,3,0),"No Data")</f>
        <v>4</v>
      </c>
      <c r="O1178" s="5">
        <f t="shared" si="36"/>
        <v>3828</v>
      </c>
      <c r="P1178" s="5">
        <f t="shared" si="37"/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</row>
    <row r="1179" spans="1:22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2" t="s">
        <v>1001</v>
      </c>
      <c r="H1179" s="2" t="s">
        <v>910</v>
      </c>
      <c r="I1179" s="2" t="s">
        <v>912</v>
      </c>
      <c r="J1179" s="5" t="s">
        <v>1027</v>
      </c>
      <c r="K1179" s="5">
        <v>4239</v>
      </c>
      <c r="L1179" s="5">
        <v>1860</v>
      </c>
      <c r="M1179" s="5" t="s">
        <v>918</v>
      </c>
      <c r="N1179" s="18">
        <f>_xlfn.IFNA(HLOOKUP(C1179,'Year of Experience'!$A$4:$I$6,3,0),"No Data")</f>
        <v>3</v>
      </c>
      <c r="O1179" s="5">
        <f t="shared" si="36"/>
        <v>1860</v>
      </c>
      <c r="P1179" s="5">
        <f t="shared" si="37"/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</row>
    <row r="1180" spans="1:22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2" t="s">
        <v>992</v>
      </c>
      <c r="H1180" s="2" t="s">
        <v>864</v>
      </c>
      <c r="I1180" s="2" t="s">
        <v>876</v>
      </c>
      <c r="J1180" s="5" t="s">
        <v>1229</v>
      </c>
      <c r="K1180" s="5">
        <v>4382</v>
      </c>
      <c r="L1180" s="5">
        <v>1298</v>
      </c>
      <c r="M1180" s="5" t="s">
        <v>923</v>
      </c>
      <c r="N1180" s="18">
        <f>_xlfn.IFNA(HLOOKUP(C1180,'Year of Experience'!$A$4:$I$6,3,0),"No Data")</f>
        <v>8</v>
      </c>
      <c r="O1180" s="5">
        <f t="shared" si="36"/>
        <v>1298</v>
      </c>
      <c r="P1180" s="5">
        <f t="shared" si="37"/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</row>
    <row r="1181" spans="1:22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2" t="s">
        <v>1002</v>
      </c>
      <c r="H1181" s="2" t="s">
        <v>914</v>
      </c>
      <c r="I1181" s="2" t="s">
        <v>915</v>
      </c>
      <c r="J1181" s="5" t="s">
        <v>1186</v>
      </c>
      <c r="K1181" s="5">
        <v>3555</v>
      </c>
      <c r="L1181" s="5">
        <v>1564</v>
      </c>
      <c r="M1181" s="5" t="s">
        <v>918</v>
      </c>
      <c r="N1181" s="18" t="str">
        <f>_xlfn.IFNA(HLOOKUP(C1181,'Year of Experience'!$A$4:$I$6,3,0),"No Data")</f>
        <v>No Data</v>
      </c>
      <c r="O1181" s="5">
        <f t="shared" si="36"/>
        <v>1564</v>
      </c>
      <c r="P1181" s="5">
        <f t="shared" si="37"/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</row>
    <row r="1182" spans="1:22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2" t="s">
        <v>996</v>
      </c>
      <c r="H1182" s="2" t="s">
        <v>892</v>
      </c>
      <c r="I1182" s="2" t="s">
        <v>894</v>
      </c>
      <c r="J1182" s="5" t="s">
        <v>1040</v>
      </c>
      <c r="K1182" s="5">
        <v>3694</v>
      </c>
      <c r="L1182" s="5">
        <v>1616</v>
      </c>
      <c r="M1182" s="5" t="s">
        <v>923</v>
      </c>
      <c r="N1182" s="18" t="str">
        <f>_xlfn.IFNA(HLOOKUP(C1182,'Year of Experience'!$A$4:$I$6,3,0),"No Data")</f>
        <v>No Data</v>
      </c>
      <c r="O1182" s="5">
        <f t="shared" si="36"/>
        <v>1616</v>
      </c>
      <c r="P1182" s="5">
        <f t="shared" si="37"/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</row>
    <row r="1183" spans="1:22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2" t="s">
        <v>993</v>
      </c>
      <c r="H1183" s="2" t="s">
        <v>878</v>
      </c>
      <c r="I1183" s="2" t="s">
        <v>880</v>
      </c>
      <c r="J1183" s="5" t="s">
        <v>1167</v>
      </c>
      <c r="K1183" s="5">
        <v>3912</v>
      </c>
      <c r="L1183" s="5">
        <v>1569</v>
      </c>
      <c r="M1183" s="5" t="s">
        <v>918</v>
      </c>
      <c r="N1183" s="18">
        <f>_xlfn.IFNA(HLOOKUP(C1183,'Year of Experience'!$A$4:$I$6,3,0),"No Data")</f>
        <v>10</v>
      </c>
      <c r="O1183" s="5">
        <f t="shared" si="36"/>
        <v>1569</v>
      </c>
      <c r="P1183" s="5">
        <f t="shared" si="37"/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</row>
    <row r="1184" spans="1:22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2" t="s">
        <v>999</v>
      </c>
      <c r="H1184" s="2" t="s">
        <v>903</v>
      </c>
      <c r="I1184" s="2" t="s">
        <v>904</v>
      </c>
      <c r="J1184" s="5" t="s">
        <v>1183</v>
      </c>
      <c r="K1184" s="5">
        <v>4874</v>
      </c>
      <c r="L1184" s="5">
        <v>1503</v>
      </c>
      <c r="M1184" s="5" t="s">
        <v>918</v>
      </c>
      <c r="N1184" s="18">
        <f>_xlfn.IFNA(HLOOKUP(C1184,'Year of Experience'!$A$4:$I$6,3,0),"No Data")</f>
        <v>8</v>
      </c>
      <c r="O1184" s="5">
        <f t="shared" si="36"/>
        <v>1503</v>
      </c>
      <c r="P1184" s="5">
        <f t="shared" si="37"/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</row>
    <row r="1185" spans="1:22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2" t="s">
        <v>1562</v>
      </c>
      <c r="H1185" s="2" t="s">
        <v>864</v>
      </c>
      <c r="I1185" s="2" t="s">
        <v>866</v>
      </c>
      <c r="J1185" s="5" t="s">
        <v>1096</v>
      </c>
      <c r="K1185" s="5">
        <v>4741</v>
      </c>
      <c r="L1185" s="5">
        <v>1849</v>
      </c>
      <c r="M1185" s="5" t="s">
        <v>923</v>
      </c>
      <c r="N1185" s="18">
        <f>_xlfn.IFNA(HLOOKUP(C1185,'Year of Experience'!$A$4:$I$6,3,0),"No Data")</f>
        <v>3</v>
      </c>
      <c r="O1185" s="5">
        <f t="shared" si="36"/>
        <v>5547</v>
      </c>
      <c r="P1185" s="5">
        <f t="shared" si="37"/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</row>
    <row r="1186" spans="1:22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2" t="s">
        <v>992</v>
      </c>
      <c r="H1186" s="2" t="s">
        <v>864</v>
      </c>
      <c r="I1186" s="2" t="s">
        <v>876</v>
      </c>
      <c r="J1186" s="5" t="s">
        <v>1089</v>
      </c>
      <c r="K1186" s="5">
        <v>2671</v>
      </c>
      <c r="L1186" s="5">
        <v>1591</v>
      </c>
      <c r="M1186" s="5" t="s">
        <v>918</v>
      </c>
      <c r="N1186" s="18" t="str">
        <f>_xlfn.IFNA(HLOOKUP(C1186,'Year of Experience'!$A$4:$I$6,3,0),"No Data")</f>
        <v>No Data</v>
      </c>
      <c r="O1186" s="5">
        <f t="shared" si="36"/>
        <v>1591</v>
      </c>
      <c r="P1186" s="5">
        <f t="shared" si="37"/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</row>
    <row r="1187" spans="1:22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2" t="s">
        <v>990</v>
      </c>
      <c r="H1187" s="2" t="s">
        <v>868</v>
      </c>
      <c r="I1187" s="2" t="s">
        <v>870</v>
      </c>
      <c r="J1187" s="5" t="s">
        <v>1047</v>
      </c>
      <c r="K1187" s="5">
        <v>4564</v>
      </c>
      <c r="L1187" s="5">
        <v>1823</v>
      </c>
      <c r="M1187" s="5" t="s">
        <v>918</v>
      </c>
      <c r="N1187" s="18">
        <f>_xlfn.IFNA(HLOOKUP(C1187,'Year of Experience'!$A$4:$I$6,3,0),"No Data")</f>
        <v>8</v>
      </c>
      <c r="O1187" s="5">
        <f t="shared" si="36"/>
        <v>1823</v>
      </c>
      <c r="P1187" s="5">
        <f t="shared" si="37"/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</row>
    <row r="1188" spans="1:22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2" t="s">
        <v>1562</v>
      </c>
      <c r="H1188" s="2" t="s">
        <v>864</v>
      </c>
      <c r="I1188" s="2" t="s">
        <v>866</v>
      </c>
      <c r="J1188" s="5" t="s">
        <v>1147</v>
      </c>
      <c r="K1188" s="5">
        <v>4901</v>
      </c>
      <c r="L1188" s="5">
        <v>1789</v>
      </c>
      <c r="M1188" s="5" t="s">
        <v>918</v>
      </c>
      <c r="N1188" s="18">
        <f>_xlfn.IFNA(HLOOKUP(C1188,'Year of Experience'!$A$4:$I$6,3,0),"No Data")</f>
        <v>3</v>
      </c>
      <c r="O1188" s="5">
        <f t="shared" si="36"/>
        <v>1789</v>
      </c>
      <c r="P1188" s="5">
        <f t="shared" si="37"/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</row>
    <row r="1189" spans="1:22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2" t="s">
        <v>995</v>
      </c>
      <c r="H1189" s="2" t="s">
        <v>889</v>
      </c>
      <c r="I1189" s="2" t="s">
        <v>890</v>
      </c>
      <c r="J1189" s="5" t="s">
        <v>1092</v>
      </c>
      <c r="K1189" s="5">
        <v>4110</v>
      </c>
      <c r="L1189" s="5">
        <v>1788</v>
      </c>
      <c r="M1189" s="5" t="s">
        <v>918</v>
      </c>
      <c r="N1189" s="18">
        <f>_xlfn.IFNA(HLOOKUP(C1189,'Year of Experience'!$A$4:$I$6,3,0),"No Data")</f>
        <v>6</v>
      </c>
      <c r="O1189" s="5">
        <f t="shared" si="36"/>
        <v>3576</v>
      </c>
      <c r="P1189" s="5">
        <f t="shared" si="37"/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</row>
    <row r="1190" spans="1:22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2" t="s">
        <v>993</v>
      </c>
      <c r="H1190" s="2" t="s">
        <v>878</v>
      </c>
      <c r="I1190" s="2" t="s">
        <v>880</v>
      </c>
      <c r="J1190" s="5" t="s">
        <v>1035</v>
      </c>
      <c r="K1190" s="5">
        <v>4262</v>
      </c>
      <c r="L1190" s="5">
        <v>2486</v>
      </c>
      <c r="M1190" s="5" t="s">
        <v>918</v>
      </c>
      <c r="N1190" s="18">
        <f>_xlfn.IFNA(HLOOKUP(C1190,'Year of Experience'!$A$4:$I$6,3,0),"No Data")</f>
        <v>4</v>
      </c>
      <c r="O1190" s="5">
        <f t="shared" si="36"/>
        <v>7458</v>
      </c>
      <c r="P1190" s="5">
        <f t="shared" si="37"/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</row>
    <row r="1191" spans="1:22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2" t="s">
        <v>994</v>
      </c>
      <c r="H1191" s="2" t="s">
        <v>886</v>
      </c>
      <c r="I1191" s="2" t="s">
        <v>887</v>
      </c>
      <c r="J1191" s="5" t="s">
        <v>1097</v>
      </c>
      <c r="K1191" s="5">
        <v>2856</v>
      </c>
      <c r="L1191" s="5">
        <v>1236</v>
      </c>
      <c r="M1191" s="5" t="s">
        <v>925</v>
      </c>
      <c r="N1191" s="18">
        <f>_xlfn.IFNA(HLOOKUP(C1191,'Year of Experience'!$A$4:$I$6,3,0),"No Data")</f>
        <v>8</v>
      </c>
      <c r="O1191" s="5">
        <f t="shared" si="36"/>
        <v>1236</v>
      </c>
      <c r="P1191" s="5">
        <f t="shared" si="37"/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</row>
    <row r="1192" spans="1:22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2" t="s">
        <v>999</v>
      </c>
      <c r="H1192" s="2" t="s">
        <v>903</v>
      </c>
      <c r="I1192" s="2" t="s">
        <v>904</v>
      </c>
      <c r="J1192" s="5" t="s">
        <v>1082</v>
      </c>
      <c r="K1192" s="5">
        <v>4910</v>
      </c>
      <c r="L1192" s="5">
        <v>2108</v>
      </c>
      <c r="M1192" s="5" t="s">
        <v>918</v>
      </c>
      <c r="N1192" s="18">
        <f>_xlfn.IFNA(HLOOKUP(C1192,'Year of Experience'!$A$4:$I$6,3,0),"No Data")</f>
        <v>8</v>
      </c>
      <c r="O1192" s="5">
        <f t="shared" si="36"/>
        <v>50592</v>
      </c>
      <c r="P1192" s="5">
        <f t="shared" si="37"/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</row>
    <row r="1193" spans="1:22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2" t="s">
        <v>1002</v>
      </c>
      <c r="H1193" s="2" t="s">
        <v>914</v>
      </c>
      <c r="I1193" s="2" t="s">
        <v>915</v>
      </c>
      <c r="J1193" s="5" t="s">
        <v>1095</v>
      </c>
      <c r="K1193" s="5">
        <v>2867</v>
      </c>
      <c r="L1193" s="5">
        <v>2295</v>
      </c>
      <c r="M1193" s="5" t="s">
        <v>925</v>
      </c>
      <c r="N1193" s="18">
        <f>_xlfn.IFNA(HLOOKUP(C1193,'Year of Experience'!$A$4:$I$6,3,0),"No Data")</f>
        <v>3</v>
      </c>
      <c r="O1193" s="5">
        <f t="shared" si="36"/>
        <v>6885</v>
      </c>
      <c r="P1193" s="5">
        <f t="shared" si="37"/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</row>
    <row r="1194" spans="1:22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2" t="s">
        <v>992</v>
      </c>
      <c r="H1194" s="2" t="s">
        <v>864</v>
      </c>
      <c r="I1194" s="2" t="s">
        <v>876</v>
      </c>
      <c r="J1194" s="5" t="s">
        <v>1140</v>
      </c>
      <c r="K1194" s="5">
        <v>3536</v>
      </c>
      <c r="L1194" s="5">
        <v>1644</v>
      </c>
      <c r="M1194" s="5" t="s">
        <v>920</v>
      </c>
      <c r="N1194" s="18" t="str">
        <f>_xlfn.IFNA(HLOOKUP(C1194,'Year of Experience'!$A$4:$I$6,3,0),"No Data")</f>
        <v>No Data</v>
      </c>
      <c r="O1194" s="5">
        <f t="shared" si="36"/>
        <v>3288</v>
      </c>
      <c r="P1194" s="5">
        <f t="shared" si="37"/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</row>
    <row r="1195" spans="1:22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2" t="s">
        <v>990</v>
      </c>
      <c r="H1195" s="2" t="s">
        <v>868</v>
      </c>
      <c r="I1195" s="2" t="s">
        <v>870</v>
      </c>
      <c r="J1195" s="5" t="s">
        <v>1049</v>
      </c>
      <c r="K1195" s="5">
        <v>4731</v>
      </c>
      <c r="L1195" s="5">
        <v>1858</v>
      </c>
      <c r="M1195" s="5" t="s">
        <v>918</v>
      </c>
      <c r="N1195" s="18">
        <f>_xlfn.IFNA(HLOOKUP(C1195,'Year of Experience'!$A$4:$I$6,3,0),"No Data")</f>
        <v>6</v>
      </c>
      <c r="O1195" s="5">
        <f t="shared" si="36"/>
        <v>3716</v>
      </c>
      <c r="P1195" s="5">
        <f t="shared" si="37"/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</row>
    <row r="1196" spans="1:22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2" t="s">
        <v>990</v>
      </c>
      <c r="H1196" s="2" t="s">
        <v>868</v>
      </c>
      <c r="I1196" s="2" t="s">
        <v>870</v>
      </c>
      <c r="J1196" s="5" t="s">
        <v>942</v>
      </c>
      <c r="K1196" s="5">
        <v>3836</v>
      </c>
      <c r="L1196" s="5">
        <v>2089</v>
      </c>
      <c r="M1196" s="5" t="s">
        <v>918</v>
      </c>
      <c r="N1196" s="18">
        <f>_xlfn.IFNA(HLOOKUP(C1196,'Year of Experience'!$A$4:$I$6,3,0),"No Data")</f>
        <v>4</v>
      </c>
      <c r="O1196" s="5">
        <f t="shared" si="36"/>
        <v>2089</v>
      </c>
      <c r="P1196" s="5">
        <f t="shared" si="37"/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</row>
    <row r="1197" spans="1:22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2" t="s">
        <v>1562</v>
      </c>
      <c r="H1197" s="2" t="s">
        <v>864</v>
      </c>
      <c r="I1197" s="2" t="s">
        <v>866</v>
      </c>
      <c r="J1197" s="5" t="s">
        <v>947</v>
      </c>
      <c r="K1197" s="5">
        <v>4952</v>
      </c>
      <c r="L1197" s="5">
        <v>1567</v>
      </c>
      <c r="M1197" s="5" t="s">
        <v>918</v>
      </c>
      <c r="N1197" s="18" t="str">
        <f>_xlfn.IFNA(HLOOKUP(C1197,'Year of Experience'!$A$4:$I$6,3,0),"No Data")</f>
        <v>No Data</v>
      </c>
      <c r="O1197" s="5">
        <f t="shared" si="36"/>
        <v>1567</v>
      </c>
      <c r="P1197" s="5">
        <f t="shared" si="37"/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</row>
    <row r="1198" spans="1:22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2" t="s">
        <v>1561</v>
      </c>
      <c r="H1198" s="2" t="s">
        <v>882</v>
      </c>
      <c r="I1198" s="2" t="s">
        <v>884</v>
      </c>
      <c r="J1198" s="5" t="s">
        <v>953</v>
      </c>
      <c r="K1198" s="5">
        <v>3048</v>
      </c>
      <c r="L1198" s="5">
        <v>1616</v>
      </c>
      <c r="M1198" s="5" t="s">
        <v>925</v>
      </c>
      <c r="N1198" s="18">
        <f>_xlfn.IFNA(HLOOKUP(C1198,'Year of Experience'!$A$4:$I$6,3,0),"No Data")</f>
        <v>4</v>
      </c>
      <c r="O1198" s="5">
        <f t="shared" si="36"/>
        <v>4848</v>
      </c>
      <c r="P1198" s="5">
        <f t="shared" si="37"/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</row>
    <row r="1199" spans="1:22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2" t="s">
        <v>993</v>
      </c>
      <c r="H1199" s="2" t="s">
        <v>878</v>
      </c>
      <c r="I1199" s="2" t="s">
        <v>880</v>
      </c>
      <c r="J1199" s="5" t="s">
        <v>1092</v>
      </c>
      <c r="K1199" s="5">
        <v>4110</v>
      </c>
      <c r="L1199" s="5">
        <v>1788</v>
      </c>
      <c r="M1199" s="5" t="s">
        <v>918</v>
      </c>
      <c r="N1199" s="18">
        <f>_xlfn.IFNA(HLOOKUP(C1199,'Year of Experience'!$A$4:$I$6,3,0),"No Data")</f>
        <v>8</v>
      </c>
      <c r="O1199" s="5">
        <f t="shared" si="36"/>
        <v>1788</v>
      </c>
      <c r="P1199" s="5">
        <f t="shared" si="37"/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</row>
    <row r="1200" spans="1:22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2" t="s">
        <v>991</v>
      </c>
      <c r="H1200" s="2" t="s">
        <v>872</v>
      </c>
      <c r="I1200" s="2" t="s">
        <v>874</v>
      </c>
      <c r="J1200" s="5" t="s">
        <v>1206</v>
      </c>
      <c r="K1200" s="5">
        <v>4218</v>
      </c>
      <c r="L1200" s="5">
        <v>2421</v>
      </c>
      <c r="M1200" s="5" t="s">
        <v>918</v>
      </c>
      <c r="N1200" s="18">
        <f>_xlfn.IFNA(HLOOKUP(C1200,'Year of Experience'!$A$4:$I$6,3,0),"No Data")</f>
        <v>6</v>
      </c>
      <c r="O1200" s="5">
        <f t="shared" si="36"/>
        <v>7263</v>
      </c>
      <c r="P1200" s="5">
        <f t="shared" si="37"/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</row>
    <row r="1201" spans="1:22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2" t="s">
        <v>990</v>
      </c>
      <c r="H1201" s="2" t="s">
        <v>868</v>
      </c>
      <c r="I1201" s="2" t="s">
        <v>870</v>
      </c>
      <c r="J1201" s="5" t="s">
        <v>1049</v>
      </c>
      <c r="K1201" s="5">
        <v>4731</v>
      </c>
      <c r="L1201" s="5">
        <v>1858</v>
      </c>
      <c r="M1201" s="5" t="s">
        <v>918</v>
      </c>
      <c r="N1201" s="18">
        <f>_xlfn.IFNA(HLOOKUP(C1201,'Year of Experience'!$A$4:$I$6,3,0),"No Data")</f>
        <v>4</v>
      </c>
      <c r="O1201" s="5">
        <f t="shared" si="36"/>
        <v>1858</v>
      </c>
      <c r="P1201" s="5">
        <f t="shared" si="37"/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</row>
    <row r="1202" spans="1:22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2" t="s">
        <v>998</v>
      </c>
      <c r="H1202" s="2" t="s">
        <v>899</v>
      </c>
      <c r="I1202" s="2" t="s">
        <v>901</v>
      </c>
      <c r="J1202" s="5" t="s">
        <v>1177</v>
      </c>
      <c r="K1202" s="5">
        <v>3553</v>
      </c>
      <c r="L1202" s="5">
        <v>2174</v>
      </c>
      <c r="M1202" s="5" t="s">
        <v>920</v>
      </c>
      <c r="N1202" s="18">
        <f>_xlfn.IFNA(HLOOKUP(C1202,'Year of Experience'!$A$4:$I$6,3,0),"No Data")</f>
        <v>3</v>
      </c>
      <c r="O1202" s="5">
        <f t="shared" si="36"/>
        <v>4348</v>
      </c>
      <c r="P1202" s="5">
        <f t="shared" si="37"/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</row>
    <row r="1203" spans="1:22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2" t="s">
        <v>990</v>
      </c>
      <c r="H1203" s="2" t="s">
        <v>868</v>
      </c>
      <c r="I1203" s="2" t="s">
        <v>870</v>
      </c>
      <c r="J1203" s="5" t="s">
        <v>1219</v>
      </c>
      <c r="K1203" s="5">
        <v>3339</v>
      </c>
      <c r="L1203" s="5">
        <v>2274</v>
      </c>
      <c r="M1203" s="5" t="s">
        <v>918</v>
      </c>
      <c r="N1203" s="18">
        <f>_xlfn.IFNA(HLOOKUP(C1203,'Year of Experience'!$A$4:$I$6,3,0),"No Data")</f>
        <v>10</v>
      </c>
      <c r="O1203" s="5">
        <f t="shared" si="36"/>
        <v>4548</v>
      </c>
      <c r="P1203" s="5">
        <f t="shared" si="37"/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</row>
    <row r="1204" spans="1:22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2" t="s">
        <v>996</v>
      </c>
      <c r="H1204" s="2" t="s">
        <v>892</v>
      </c>
      <c r="I1204" s="2" t="s">
        <v>894</v>
      </c>
      <c r="J1204" s="5" t="s">
        <v>1129</v>
      </c>
      <c r="K1204" s="5">
        <v>4757</v>
      </c>
      <c r="L1204" s="5">
        <v>1534</v>
      </c>
      <c r="M1204" s="5" t="s">
        <v>918</v>
      </c>
      <c r="N1204" s="18" t="str">
        <f>_xlfn.IFNA(HLOOKUP(C1204,'Year of Experience'!$A$4:$I$6,3,0),"No Data")</f>
        <v>No Data</v>
      </c>
      <c r="O1204" s="5">
        <f t="shared" si="36"/>
        <v>1534</v>
      </c>
      <c r="P1204" s="5">
        <f t="shared" si="37"/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</row>
    <row r="1205" spans="1:22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2" t="s">
        <v>992</v>
      </c>
      <c r="H1205" s="2" t="s">
        <v>864</v>
      </c>
      <c r="I1205" s="2" t="s">
        <v>876</v>
      </c>
      <c r="J1205" s="5" t="s">
        <v>1087</v>
      </c>
      <c r="K1205" s="5">
        <v>3324</v>
      </c>
      <c r="L1205" s="5">
        <v>1846</v>
      </c>
      <c r="M1205" s="5" t="s">
        <v>918</v>
      </c>
      <c r="N1205" s="18">
        <f>_xlfn.IFNA(HLOOKUP(C1205,'Year of Experience'!$A$4:$I$6,3,0),"No Data")</f>
        <v>4</v>
      </c>
      <c r="O1205" s="5">
        <f t="shared" si="36"/>
        <v>3692</v>
      </c>
      <c r="P1205" s="5">
        <f t="shared" si="37"/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</row>
    <row r="1206" spans="1:22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2" t="s">
        <v>992</v>
      </c>
      <c r="H1206" s="2" t="s">
        <v>864</v>
      </c>
      <c r="I1206" s="2" t="s">
        <v>876</v>
      </c>
      <c r="J1206" s="5" t="s">
        <v>1073</v>
      </c>
      <c r="K1206" s="5">
        <v>2633</v>
      </c>
      <c r="L1206" s="5">
        <v>1742</v>
      </c>
      <c r="M1206" s="5" t="s">
        <v>923</v>
      </c>
      <c r="N1206" s="18">
        <f>_xlfn.IFNA(HLOOKUP(C1206,'Year of Experience'!$A$4:$I$6,3,0),"No Data")</f>
        <v>8</v>
      </c>
      <c r="O1206" s="5">
        <f t="shared" si="36"/>
        <v>5226</v>
      </c>
      <c r="P1206" s="5">
        <f t="shared" si="37"/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</row>
    <row r="1207" spans="1:22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2" t="s">
        <v>1561</v>
      </c>
      <c r="H1207" s="2" t="s">
        <v>882</v>
      </c>
      <c r="I1207" s="2" t="s">
        <v>884</v>
      </c>
      <c r="J1207" s="5" t="s">
        <v>1228</v>
      </c>
      <c r="K1207" s="5">
        <v>2539</v>
      </c>
      <c r="L1207" s="5">
        <v>1656</v>
      </c>
      <c r="M1207" s="5" t="s">
        <v>918</v>
      </c>
      <c r="N1207" s="18" t="str">
        <f>_xlfn.IFNA(HLOOKUP(C1207,'Year of Experience'!$A$4:$I$6,3,0),"No Data")</f>
        <v>No Data</v>
      </c>
      <c r="O1207" s="5">
        <f t="shared" si="36"/>
        <v>4968</v>
      </c>
      <c r="P1207" s="5">
        <f t="shared" si="37"/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</row>
    <row r="1208" spans="1:22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2" t="s">
        <v>994</v>
      </c>
      <c r="H1208" s="2" t="s">
        <v>886</v>
      </c>
      <c r="I1208" s="2" t="s">
        <v>887</v>
      </c>
      <c r="J1208" s="5" t="s">
        <v>962</v>
      </c>
      <c r="K1208" s="5">
        <v>4099</v>
      </c>
      <c r="L1208" s="5">
        <v>1530</v>
      </c>
      <c r="M1208" s="5" t="s">
        <v>925</v>
      </c>
      <c r="N1208" s="18">
        <f>_xlfn.IFNA(HLOOKUP(C1208,'Year of Experience'!$A$4:$I$6,3,0),"No Data")</f>
        <v>6</v>
      </c>
      <c r="O1208" s="5">
        <f t="shared" si="36"/>
        <v>3060</v>
      </c>
      <c r="P1208" s="5">
        <f t="shared" si="37"/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</row>
    <row r="1209" spans="1:22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2" t="s">
        <v>993</v>
      </c>
      <c r="H1209" s="2" t="s">
        <v>878</v>
      </c>
      <c r="I1209" s="2" t="s">
        <v>880</v>
      </c>
      <c r="J1209" s="5" t="s">
        <v>1177</v>
      </c>
      <c r="K1209" s="5">
        <v>3553</v>
      </c>
      <c r="L1209" s="5">
        <v>2174</v>
      </c>
      <c r="M1209" s="5" t="s">
        <v>920</v>
      </c>
      <c r="N1209" s="18">
        <f>_xlfn.IFNA(HLOOKUP(C1209,'Year of Experience'!$A$4:$I$6,3,0),"No Data")</f>
        <v>3</v>
      </c>
      <c r="O1209" s="5">
        <f t="shared" si="36"/>
        <v>6522</v>
      </c>
      <c r="P1209" s="5">
        <f t="shared" si="37"/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</row>
    <row r="1210" spans="1:22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2" t="s">
        <v>994</v>
      </c>
      <c r="H1210" s="2" t="s">
        <v>886</v>
      </c>
      <c r="I1210" s="2" t="s">
        <v>887</v>
      </c>
      <c r="J1210" s="5" t="s">
        <v>1194</v>
      </c>
      <c r="K1210" s="5">
        <v>2898</v>
      </c>
      <c r="L1210" s="5">
        <v>1324</v>
      </c>
      <c r="M1210" s="5" t="s">
        <v>925</v>
      </c>
      <c r="N1210" s="18">
        <f>_xlfn.IFNA(HLOOKUP(C1210,'Year of Experience'!$A$4:$I$6,3,0),"No Data")</f>
        <v>4</v>
      </c>
      <c r="O1210" s="5">
        <f t="shared" si="36"/>
        <v>1324</v>
      </c>
      <c r="P1210" s="5">
        <f t="shared" si="37"/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</row>
    <row r="1211" spans="1:22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2" t="s">
        <v>995</v>
      </c>
      <c r="H1211" s="2" t="s">
        <v>889</v>
      </c>
      <c r="I1211" s="2" t="s">
        <v>890</v>
      </c>
      <c r="J1211" s="5" t="s">
        <v>1072</v>
      </c>
      <c r="K1211" s="5">
        <v>3065</v>
      </c>
      <c r="L1211" s="5">
        <v>1426</v>
      </c>
      <c r="M1211" s="5" t="s">
        <v>923</v>
      </c>
      <c r="N1211" s="18" t="str">
        <f>_xlfn.IFNA(HLOOKUP(C1211,'Year of Experience'!$A$4:$I$6,3,0),"No Data")</f>
        <v>No Data</v>
      </c>
      <c r="O1211" s="5">
        <f t="shared" si="36"/>
        <v>2852</v>
      </c>
      <c r="P1211" s="5">
        <f t="shared" si="37"/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</row>
    <row r="1212" spans="1:22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2" t="s">
        <v>995</v>
      </c>
      <c r="H1212" s="2" t="s">
        <v>889</v>
      </c>
      <c r="I1212" s="2" t="s">
        <v>890</v>
      </c>
      <c r="J1212" s="5" t="s">
        <v>942</v>
      </c>
      <c r="K1212" s="5">
        <v>3836</v>
      </c>
      <c r="L1212" s="5">
        <v>2089</v>
      </c>
      <c r="M1212" s="5" t="s">
        <v>918</v>
      </c>
      <c r="N1212" s="18">
        <f>_xlfn.IFNA(HLOOKUP(C1212,'Year of Experience'!$A$4:$I$6,3,0),"No Data")</f>
        <v>5</v>
      </c>
      <c r="O1212" s="5">
        <f t="shared" si="36"/>
        <v>2089</v>
      </c>
      <c r="P1212" s="5">
        <f t="shared" si="37"/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</row>
    <row r="1213" spans="1:22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2" t="s">
        <v>1000</v>
      </c>
      <c r="H1213" s="2" t="s">
        <v>906</v>
      </c>
      <c r="I1213" s="2" t="s">
        <v>908</v>
      </c>
      <c r="J1213" s="5" t="s">
        <v>983</v>
      </c>
      <c r="K1213" s="5">
        <v>4325</v>
      </c>
      <c r="L1213" s="5">
        <v>1734</v>
      </c>
      <c r="M1213" s="5" t="s">
        <v>925</v>
      </c>
      <c r="N1213" s="18">
        <f>_xlfn.IFNA(HLOOKUP(C1213,'Year of Experience'!$A$4:$I$6,3,0),"No Data")</f>
        <v>5</v>
      </c>
      <c r="O1213" s="5">
        <f t="shared" si="36"/>
        <v>10404</v>
      </c>
      <c r="P1213" s="5">
        <f t="shared" si="37"/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</row>
    <row r="1214" spans="1:22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2" t="s">
        <v>992</v>
      </c>
      <c r="H1214" s="2" t="s">
        <v>864</v>
      </c>
      <c r="I1214" s="2" t="s">
        <v>876</v>
      </c>
      <c r="J1214" s="5" t="s">
        <v>1150</v>
      </c>
      <c r="K1214" s="5">
        <v>4006</v>
      </c>
      <c r="L1214" s="5">
        <v>1898</v>
      </c>
      <c r="M1214" s="5" t="s">
        <v>918</v>
      </c>
      <c r="N1214" s="18">
        <f>_xlfn.IFNA(HLOOKUP(C1214,'Year of Experience'!$A$4:$I$6,3,0),"No Data")</f>
        <v>4</v>
      </c>
      <c r="O1214" s="5">
        <f t="shared" si="36"/>
        <v>22776</v>
      </c>
      <c r="P1214" s="5">
        <f t="shared" si="37"/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</row>
    <row r="1215" spans="1:22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2" t="s">
        <v>990</v>
      </c>
      <c r="H1215" s="2" t="s">
        <v>868</v>
      </c>
      <c r="I1215" s="2" t="s">
        <v>870</v>
      </c>
      <c r="J1215" s="5" t="s">
        <v>1208</v>
      </c>
      <c r="K1215" s="5">
        <v>4069</v>
      </c>
      <c r="L1215" s="5">
        <v>1545</v>
      </c>
      <c r="M1215" s="5" t="s">
        <v>918</v>
      </c>
      <c r="N1215" s="18">
        <f>_xlfn.IFNA(HLOOKUP(C1215,'Year of Experience'!$A$4:$I$6,3,0),"No Data")</f>
        <v>4</v>
      </c>
      <c r="O1215" s="5">
        <f t="shared" si="36"/>
        <v>1545</v>
      </c>
      <c r="P1215" s="5">
        <f t="shared" si="37"/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</row>
    <row r="1216" spans="1:22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2" t="s">
        <v>993</v>
      </c>
      <c r="H1216" s="2" t="s">
        <v>878</v>
      </c>
      <c r="I1216" s="2" t="s">
        <v>880</v>
      </c>
      <c r="J1216" s="5" t="s">
        <v>1189</v>
      </c>
      <c r="K1216" s="5">
        <v>4476</v>
      </c>
      <c r="L1216" s="5">
        <v>2494</v>
      </c>
      <c r="M1216" s="5" t="s">
        <v>918</v>
      </c>
      <c r="N1216" s="18">
        <f>_xlfn.IFNA(HLOOKUP(C1216,'Year of Experience'!$A$4:$I$6,3,0),"No Data")</f>
        <v>6</v>
      </c>
      <c r="O1216" s="5">
        <f t="shared" si="36"/>
        <v>7482</v>
      </c>
      <c r="P1216" s="5">
        <f t="shared" si="37"/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</row>
    <row r="1217" spans="1:22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2" t="s">
        <v>993</v>
      </c>
      <c r="H1217" s="2" t="s">
        <v>878</v>
      </c>
      <c r="I1217" s="2" t="s">
        <v>880</v>
      </c>
      <c r="J1217" s="5" t="s">
        <v>1101</v>
      </c>
      <c r="K1217" s="5">
        <v>4230</v>
      </c>
      <c r="L1217" s="5">
        <v>1812</v>
      </c>
      <c r="M1217" s="5" t="s">
        <v>925</v>
      </c>
      <c r="N1217" s="18">
        <f>_xlfn.IFNA(HLOOKUP(C1217,'Year of Experience'!$A$4:$I$6,3,0),"No Data")</f>
        <v>6</v>
      </c>
      <c r="O1217" s="5">
        <f t="shared" si="36"/>
        <v>3624</v>
      </c>
      <c r="P1217" s="5">
        <f t="shared" si="37"/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</row>
    <row r="1218" spans="1:22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2" t="s">
        <v>993</v>
      </c>
      <c r="H1218" s="2" t="s">
        <v>878</v>
      </c>
      <c r="I1218" s="2" t="s">
        <v>880</v>
      </c>
      <c r="J1218" s="5" t="s">
        <v>1018</v>
      </c>
      <c r="K1218" s="5">
        <v>3649</v>
      </c>
      <c r="L1218" s="5">
        <v>2295</v>
      </c>
      <c r="M1218" s="5" t="s">
        <v>918</v>
      </c>
      <c r="N1218" s="18">
        <f>_xlfn.IFNA(HLOOKUP(C1218,'Year of Experience'!$A$4:$I$6,3,0),"No Data")</f>
        <v>8</v>
      </c>
      <c r="O1218" s="5">
        <f t="shared" si="36"/>
        <v>6885</v>
      </c>
      <c r="P1218" s="5">
        <f t="shared" si="37"/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</row>
    <row r="1219" spans="1:22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2" t="s">
        <v>1000</v>
      </c>
      <c r="H1219" s="2" t="s">
        <v>906</v>
      </c>
      <c r="I1219" s="2" t="s">
        <v>908</v>
      </c>
      <c r="J1219" s="5" t="s">
        <v>1107</v>
      </c>
      <c r="K1219" s="5">
        <v>4234</v>
      </c>
      <c r="L1219" s="5">
        <v>1212</v>
      </c>
      <c r="M1219" s="5" t="s">
        <v>923</v>
      </c>
      <c r="N1219" s="18">
        <f>_xlfn.IFNA(HLOOKUP(C1219,'Year of Experience'!$A$4:$I$6,3,0),"No Data")</f>
        <v>8</v>
      </c>
      <c r="O1219" s="5">
        <f t="shared" ref="O1219:O1275" si="38">L1219*F1219</f>
        <v>3636</v>
      </c>
      <c r="P1219" s="5">
        <f t="shared" ref="P1219:P1275" si="39">K1219*F1219</f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</row>
    <row r="1220" spans="1:22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2" t="s">
        <v>999</v>
      </c>
      <c r="H1220" s="2" t="s">
        <v>903</v>
      </c>
      <c r="I1220" s="2" t="s">
        <v>904</v>
      </c>
      <c r="J1220" s="5" t="s">
        <v>1166</v>
      </c>
      <c r="K1220" s="5">
        <v>2579</v>
      </c>
      <c r="L1220" s="5">
        <v>1455</v>
      </c>
      <c r="M1220" s="5" t="s">
        <v>918</v>
      </c>
      <c r="N1220" s="18">
        <f>_xlfn.IFNA(HLOOKUP(C1220,'Year of Experience'!$A$4:$I$6,3,0),"No Data")</f>
        <v>5</v>
      </c>
      <c r="O1220" s="5">
        <f t="shared" si="38"/>
        <v>17460</v>
      </c>
      <c r="P1220" s="5">
        <f t="shared" si="39"/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</row>
    <row r="1221" spans="1:22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2" t="s">
        <v>1001</v>
      </c>
      <c r="H1221" s="2" t="s">
        <v>910</v>
      </c>
      <c r="I1221" s="2" t="s">
        <v>912</v>
      </c>
      <c r="J1221" s="5" t="s">
        <v>1138</v>
      </c>
      <c r="K1221" s="5">
        <v>4391</v>
      </c>
      <c r="L1221" s="5">
        <v>2304</v>
      </c>
      <c r="M1221" s="5" t="s">
        <v>918</v>
      </c>
      <c r="N1221" s="18" t="str">
        <f>_xlfn.IFNA(HLOOKUP(C1221,'Year of Experience'!$A$4:$I$6,3,0),"No Data")</f>
        <v>No Data</v>
      </c>
      <c r="O1221" s="5">
        <f t="shared" si="38"/>
        <v>2304</v>
      </c>
      <c r="P1221" s="5">
        <f t="shared" si="39"/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</row>
    <row r="1222" spans="1:22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2" t="s">
        <v>990</v>
      </c>
      <c r="H1222" s="2" t="s">
        <v>868</v>
      </c>
      <c r="I1222" s="2" t="s">
        <v>870</v>
      </c>
      <c r="J1222" s="5" t="s">
        <v>1075</v>
      </c>
      <c r="K1222" s="5">
        <v>4209</v>
      </c>
      <c r="L1222" s="5">
        <v>1692</v>
      </c>
      <c r="M1222" s="5" t="s">
        <v>925</v>
      </c>
      <c r="N1222" s="18" t="str">
        <f>_xlfn.IFNA(HLOOKUP(C1222,'Year of Experience'!$A$4:$I$6,3,0),"No Data")</f>
        <v>No Data</v>
      </c>
      <c r="O1222" s="5">
        <f t="shared" si="38"/>
        <v>3384</v>
      </c>
      <c r="P1222" s="5">
        <f t="shared" si="39"/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</row>
    <row r="1223" spans="1:22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2" t="s">
        <v>994</v>
      </c>
      <c r="H1223" s="2" t="s">
        <v>886</v>
      </c>
      <c r="I1223" s="2" t="s">
        <v>887</v>
      </c>
      <c r="J1223" s="5" t="s">
        <v>1231</v>
      </c>
      <c r="K1223" s="5">
        <v>3479</v>
      </c>
      <c r="L1223" s="5">
        <v>2056</v>
      </c>
      <c r="M1223" s="5" t="s">
        <v>918</v>
      </c>
      <c r="N1223" s="18" t="str">
        <f>_xlfn.IFNA(HLOOKUP(C1223,'Year of Experience'!$A$4:$I$6,3,0),"No Data")</f>
        <v>No Data</v>
      </c>
      <c r="O1223" s="5">
        <f t="shared" si="38"/>
        <v>6168</v>
      </c>
      <c r="P1223" s="5">
        <f t="shared" si="39"/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</row>
    <row r="1224" spans="1:22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2" t="s">
        <v>998</v>
      </c>
      <c r="H1224" s="2" t="s">
        <v>899</v>
      </c>
      <c r="I1224" s="2" t="s">
        <v>901</v>
      </c>
      <c r="J1224" s="5" t="s">
        <v>1187</v>
      </c>
      <c r="K1224" s="5">
        <v>4206</v>
      </c>
      <c r="L1224" s="5">
        <v>1201</v>
      </c>
      <c r="M1224" s="5" t="s">
        <v>918</v>
      </c>
      <c r="N1224" s="18">
        <f>_xlfn.IFNA(HLOOKUP(C1224,'Year of Experience'!$A$4:$I$6,3,0),"No Data")</f>
        <v>4</v>
      </c>
      <c r="O1224" s="5">
        <f t="shared" si="38"/>
        <v>3603</v>
      </c>
      <c r="P1224" s="5">
        <f t="shared" si="39"/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</row>
    <row r="1225" spans="1:22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2" t="s">
        <v>991</v>
      </c>
      <c r="H1225" s="2" t="s">
        <v>872</v>
      </c>
      <c r="I1225" s="2" t="s">
        <v>874</v>
      </c>
      <c r="J1225" s="5" t="s">
        <v>1213</v>
      </c>
      <c r="K1225" s="5">
        <v>4845</v>
      </c>
      <c r="L1225" s="5">
        <v>1433</v>
      </c>
      <c r="M1225" s="5" t="s">
        <v>918</v>
      </c>
      <c r="N1225" s="18">
        <f>_xlfn.IFNA(HLOOKUP(C1225,'Year of Experience'!$A$4:$I$6,3,0),"No Data")</f>
        <v>8</v>
      </c>
      <c r="O1225" s="5">
        <f t="shared" si="38"/>
        <v>1433</v>
      </c>
      <c r="P1225" s="5">
        <f t="shared" si="39"/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</row>
    <row r="1226" spans="1:22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2" t="s">
        <v>995</v>
      </c>
      <c r="H1226" s="2" t="s">
        <v>889</v>
      </c>
      <c r="I1226" s="2" t="s">
        <v>890</v>
      </c>
      <c r="J1226" s="5" t="s">
        <v>1219</v>
      </c>
      <c r="K1226" s="5">
        <v>3339</v>
      </c>
      <c r="L1226" s="5">
        <v>2274</v>
      </c>
      <c r="M1226" s="5" t="s">
        <v>918</v>
      </c>
      <c r="N1226" s="18">
        <f>_xlfn.IFNA(HLOOKUP(C1226,'Year of Experience'!$A$4:$I$6,3,0),"No Data")</f>
        <v>4</v>
      </c>
      <c r="O1226" s="5">
        <f t="shared" si="38"/>
        <v>6822</v>
      </c>
      <c r="P1226" s="5">
        <f t="shared" si="39"/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</row>
    <row r="1227" spans="1:22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2" t="s">
        <v>1562</v>
      </c>
      <c r="H1227" s="2" t="s">
        <v>864</v>
      </c>
      <c r="I1227" s="2" t="s">
        <v>866</v>
      </c>
      <c r="J1227" s="5" t="s">
        <v>1181</v>
      </c>
      <c r="K1227" s="5">
        <v>2616</v>
      </c>
      <c r="L1227" s="5">
        <v>1965</v>
      </c>
      <c r="M1227" s="5" t="s">
        <v>925</v>
      </c>
      <c r="N1227" s="18">
        <f>_xlfn.IFNA(HLOOKUP(C1227,'Year of Experience'!$A$4:$I$6,3,0),"No Data")</f>
        <v>5</v>
      </c>
      <c r="O1227" s="5">
        <f t="shared" si="38"/>
        <v>23580</v>
      </c>
      <c r="P1227" s="5">
        <f t="shared" si="39"/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</row>
    <row r="1228" spans="1:22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2" t="s">
        <v>996</v>
      </c>
      <c r="H1228" s="2" t="s">
        <v>892</v>
      </c>
      <c r="I1228" s="2" t="s">
        <v>894</v>
      </c>
      <c r="J1228" s="5" t="s">
        <v>1042</v>
      </c>
      <c r="K1228" s="5">
        <v>3039</v>
      </c>
      <c r="L1228" s="5">
        <v>1730</v>
      </c>
      <c r="M1228" s="5" t="s">
        <v>918</v>
      </c>
      <c r="N1228" s="18">
        <f>_xlfn.IFNA(HLOOKUP(C1228,'Year of Experience'!$A$4:$I$6,3,0),"No Data")</f>
        <v>10</v>
      </c>
      <c r="O1228" s="5">
        <f t="shared" si="38"/>
        <v>5190</v>
      </c>
      <c r="P1228" s="5">
        <f t="shared" si="39"/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</row>
    <row r="1229" spans="1:22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2" t="s">
        <v>1562</v>
      </c>
      <c r="H1229" s="2" t="s">
        <v>864</v>
      </c>
      <c r="I1229" s="2" t="s">
        <v>866</v>
      </c>
      <c r="J1229" s="5" t="s">
        <v>1049</v>
      </c>
      <c r="K1229" s="5">
        <v>4731</v>
      </c>
      <c r="L1229" s="5">
        <v>1858</v>
      </c>
      <c r="M1229" s="5" t="s">
        <v>918</v>
      </c>
      <c r="N1229" s="18">
        <f>_xlfn.IFNA(HLOOKUP(C1229,'Year of Experience'!$A$4:$I$6,3,0),"No Data")</f>
        <v>6</v>
      </c>
      <c r="O1229" s="5">
        <f t="shared" si="38"/>
        <v>5574</v>
      </c>
      <c r="P1229" s="5">
        <f t="shared" si="39"/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</row>
    <row r="1230" spans="1:22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2" t="s">
        <v>999</v>
      </c>
      <c r="H1230" s="2" t="s">
        <v>903</v>
      </c>
      <c r="I1230" s="2" t="s">
        <v>904</v>
      </c>
      <c r="J1230" s="5" t="s">
        <v>1168</v>
      </c>
      <c r="K1230" s="5">
        <v>3575</v>
      </c>
      <c r="L1230" s="5">
        <v>1937</v>
      </c>
      <c r="M1230" s="5" t="s">
        <v>918</v>
      </c>
      <c r="N1230" s="18">
        <f>_xlfn.IFNA(HLOOKUP(C1230,'Year of Experience'!$A$4:$I$6,3,0),"No Data")</f>
        <v>4</v>
      </c>
      <c r="O1230" s="5">
        <f t="shared" si="38"/>
        <v>3874</v>
      </c>
      <c r="P1230" s="5">
        <f t="shared" si="39"/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</row>
    <row r="1231" spans="1:22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2" t="s">
        <v>993</v>
      </c>
      <c r="H1231" s="2" t="s">
        <v>878</v>
      </c>
      <c r="I1231" s="2" t="s">
        <v>880</v>
      </c>
      <c r="J1231" s="5" t="s">
        <v>952</v>
      </c>
      <c r="K1231" s="5">
        <v>2529</v>
      </c>
      <c r="L1231" s="5">
        <v>1630</v>
      </c>
      <c r="M1231" s="5" t="s">
        <v>918</v>
      </c>
      <c r="N1231" s="18">
        <f>_xlfn.IFNA(HLOOKUP(C1231,'Year of Experience'!$A$4:$I$6,3,0),"No Data")</f>
        <v>10</v>
      </c>
      <c r="O1231" s="5">
        <f t="shared" si="38"/>
        <v>4890</v>
      </c>
      <c r="P1231" s="5">
        <f t="shared" si="39"/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</row>
    <row r="1232" spans="1:22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2" t="s">
        <v>1561</v>
      </c>
      <c r="H1232" s="2" t="s">
        <v>882</v>
      </c>
      <c r="I1232" s="2" t="s">
        <v>884</v>
      </c>
      <c r="J1232" s="5" t="s">
        <v>971</v>
      </c>
      <c r="K1232" s="5">
        <v>3472</v>
      </c>
      <c r="L1232" s="5">
        <v>2239</v>
      </c>
      <c r="M1232" s="5" t="s">
        <v>925</v>
      </c>
      <c r="N1232" s="18">
        <f>_xlfn.IFNA(HLOOKUP(C1232,'Year of Experience'!$A$4:$I$6,3,0),"No Data")</f>
        <v>4</v>
      </c>
      <c r="O1232" s="5">
        <f t="shared" si="38"/>
        <v>2239</v>
      </c>
      <c r="P1232" s="5">
        <f t="shared" si="39"/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</row>
    <row r="1233" spans="1:22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2" t="s">
        <v>1000</v>
      </c>
      <c r="H1233" s="2" t="s">
        <v>906</v>
      </c>
      <c r="I1233" s="2" t="s">
        <v>908</v>
      </c>
      <c r="J1233" s="5" t="s">
        <v>1234</v>
      </c>
      <c r="K1233" s="5">
        <v>3626</v>
      </c>
      <c r="L1233" s="5">
        <v>1590</v>
      </c>
      <c r="M1233" s="5" t="s">
        <v>918</v>
      </c>
      <c r="N1233" s="18">
        <f>_xlfn.IFNA(HLOOKUP(C1233,'Year of Experience'!$A$4:$I$6,3,0),"No Data")</f>
        <v>10</v>
      </c>
      <c r="O1233" s="5">
        <f t="shared" si="38"/>
        <v>1590</v>
      </c>
      <c r="P1233" s="5">
        <f t="shared" si="39"/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</row>
    <row r="1234" spans="1:22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2" t="s">
        <v>992</v>
      </c>
      <c r="H1234" s="2" t="s">
        <v>864</v>
      </c>
      <c r="I1234" s="2" t="s">
        <v>876</v>
      </c>
      <c r="J1234" s="5" t="s">
        <v>1097</v>
      </c>
      <c r="K1234" s="5">
        <v>2856</v>
      </c>
      <c r="L1234" s="5">
        <v>1236</v>
      </c>
      <c r="M1234" s="5" t="s">
        <v>925</v>
      </c>
      <c r="N1234" s="18">
        <f>_xlfn.IFNA(HLOOKUP(C1234,'Year of Experience'!$A$4:$I$6,3,0),"No Data")</f>
        <v>5</v>
      </c>
      <c r="O1234" s="5">
        <f t="shared" si="38"/>
        <v>2472</v>
      </c>
      <c r="P1234" s="5">
        <f t="shared" si="39"/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</row>
    <row r="1235" spans="1:22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2" t="s">
        <v>994</v>
      </c>
      <c r="H1235" s="2" t="s">
        <v>886</v>
      </c>
      <c r="I1235" s="2" t="s">
        <v>887</v>
      </c>
      <c r="J1235" s="5" t="s">
        <v>977</v>
      </c>
      <c r="K1235" s="5">
        <v>2912</v>
      </c>
      <c r="L1235" s="5">
        <v>2328</v>
      </c>
      <c r="M1235" s="5" t="s">
        <v>925</v>
      </c>
      <c r="N1235" s="18" t="str">
        <f>_xlfn.IFNA(HLOOKUP(C1235,'Year of Experience'!$A$4:$I$6,3,0),"No Data")</f>
        <v>No Data</v>
      </c>
      <c r="O1235" s="5">
        <f t="shared" si="38"/>
        <v>6984</v>
      </c>
      <c r="P1235" s="5">
        <f t="shared" si="39"/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</row>
    <row r="1236" spans="1:22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2" t="s">
        <v>994</v>
      </c>
      <c r="H1236" s="2" t="s">
        <v>886</v>
      </c>
      <c r="I1236" s="2" t="s">
        <v>887</v>
      </c>
      <c r="J1236" s="5" t="s">
        <v>1108</v>
      </c>
      <c r="K1236" s="5">
        <v>2507</v>
      </c>
      <c r="L1236" s="5">
        <v>1380</v>
      </c>
      <c r="M1236" s="5" t="s">
        <v>918</v>
      </c>
      <c r="N1236" s="18">
        <f>_xlfn.IFNA(HLOOKUP(C1236,'Year of Experience'!$A$4:$I$6,3,0),"No Data")</f>
        <v>5</v>
      </c>
      <c r="O1236" s="5">
        <f t="shared" si="38"/>
        <v>1380</v>
      </c>
      <c r="P1236" s="5">
        <f t="shared" si="39"/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</row>
    <row r="1237" spans="1:22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2" t="s">
        <v>997</v>
      </c>
      <c r="H1237" s="2" t="s">
        <v>896</v>
      </c>
      <c r="I1237" s="2" t="s">
        <v>897</v>
      </c>
      <c r="J1237" s="5" t="s">
        <v>1089</v>
      </c>
      <c r="K1237" s="5">
        <v>2671</v>
      </c>
      <c r="L1237" s="5">
        <v>1591</v>
      </c>
      <c r="M1237" s="5" t="s">
        <v>918</v>
      </c>
      <c r="N1237" s="18">
        <f>_xlfn.IFNA(HLOOKUP(C1237,'Year of Experience'!$A$4:$I$6,3,0),"No Data")</f>
        <v>4</v>
      </c>
      <c r="O1237" s="5">
        <f t="shared" si="38"/>
        <v>1591</v>
      </c>
      <c r="P1237" s="5">
        <f t="shared" si="39"/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</row>
    <row r="1238" spans="1:22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2" t="s">
        <v>997</v>
      </c>
      <c r="H1238" s="2" t="s">
        <v>896</v>
      </c>
      <c r="I1238" s="2" t="s">
        <v>897</v>
      </c>
      <c r="J1238" s="5" t="s">
        <v>1067</v>
      </c>
      <c r="K1238" s="5">
        <v>2873</v>
      </c>
      <c r="L1238" s="5">
        <v>2483</v>
      </c>
      <c r="M1238" s="5" t="s">
        <v>918</v>
      </c>
      <c r="N1238" s="18">
        <f>_xlfn.IFNA(HLOOKUP(C1238,'Year of Experience'!$A$4:$I$6,3,0),"No Data")</f>
        <v>3</v>
      </c>
      <c r="O1238" s="5">
        <f t="shared" si="38"/>
        <v>2483</v>
      </c>
      <c r="P1238" s="5">
        <f t="shared" si="39"/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</row>
    <row r="1239" spans="1:22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2" t="s">
        <v>995</v>
      </c>
      <c r="H1239" s="2" t="s">
        <v>889</v>
      </c>
      <c r="I1239" s="2" t="s">
        <v>890</v>
      </c>
      <c r="J1239" s="5" t="s">
        <v>1051</v>
      </c>
      <c r="K1239" s="5">
        <v>2929</v>
      </c>
      <c r="L1239" s="5">
        <v>1320</v>
      </c>
      <c r="M1239" s="5" t="s">
        <v>918</v>
      </c>
      <c r="N1239" s="18">
        <f>_xlfn.IFNA(HLOOKUP(C1239,'Year of Experience'!$A$4:$I$6,3,0),"No Data")</f>
        <v>10</v>
      </c>
      <c r="O1239" s="5">
        <f t="shared" si="38"/>
        <v>2640</v>
      </c>
      <c r="P1239" s="5">
        <f t="shared" si="39"/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</row>
    <row r="1240" spans="1:22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2" t="s">
        <v>998</v>
      </c>
      <c r="H1240" s="2" t="s">
        <v>899</v>
      </c>
      <c r="I1240" s="2" t="s">
        <v>901</v>
      </c>
      <c r="J1240" s="5" t="s">
        <v>1164</v>
      </c>
      <c r="K1240" s="5">
        <v>3096</v>
      </c>
      <c r="L1240" s="5">
        <v>2065</v>
      </c>
      <c r="M1240" s="5" t="s">
        <v>918</v>
      </c>
      <c r="N1240" s="18">
        <f>_xlfn.IFNA(HLOOKUP(C1240,'Year of Experience'!$A$4:$I$6,3,0),"No Data")</f>
        <v>6</v>
      </c>
      <c r="O1240" s="5">
        <f t="shared" si="38"/>
        <v>2065</v>
      </c>
      <c r="P1240" s="5">
        <f t="shared" si="39"/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</row>
    <row r="1241" spans="1:22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2" t="s">
        <v>1561</v>
      </c>
      <c r="H1241" s="2" t="s">
        <v>882</v>
      </c>
      <c r="I1241" s="2" t="s">
        <v>884</v>
      </c>
      <c r="J1241" s="5" t="s">
        <v>964</v>
      </c>
      <c r="K1241" s="5">
        <v>3454</v>
      </c>
      <c r="L1241" s="5">
        <v>1525</v>
      </c>
      <c r="M1241" s="5" t="s">
        <v>918</v>
      </c>
      <c r="N1241" s="18">
        <f>_xlfn.IFNA(HLOOKUP(C1241,'Year of Experience'!$A$4:$I$6,3,0),"No Data")</f>
        <v>5</v>
      </c>
      <c r="O1241" s="5">
        <f t="shared" si="38"/>
        <v>1525</v>
      </c>
      <c r="P1241" s="5">
        <f t="shared" si="39"/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</row>
    <row r="1242" spans="1:22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2" t="s">
        <v>990</v>
      </c>
      <c r="H1242" s="2" t="s">
        <v>868</v>
      </c>
      <c r="I1242" s="2" t="s">
        <v>870</v>
      </c>
      <c r="J1242" s="5" t="s">
        <v>1028</v>
      </c>
      <c r="K1242" s="5">
        <v>4051</v>
      </c>
      <c r="L1242" s="5">
        <v>1962</v>
      </c>
      <c r="M1242" s="5" t="s">
        <v>925</v>
      </c>
      <c r="N1242" s="18">
        <f>_xlfn.IFNA(HLOOKUP(C1242,'Year of Experience'!$A$4:$I$6,3,0),"No Data")</f>
        <v>8</v>
      </c>
      <c r="O1242" s="5">
        <f t="shared" si="38"/>
        <v>3924</v>
      </c>
      <c r="P1242" s="5">
        <f t="shared" si="39"/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</row>
    <row r="1243" spans="1:22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2" t="s">
        <v>991</v>
      </c>
      <c r="H1243" s="2" t="s">
        <v>872</v>
      </c>
      <c r="I1243" s="2" t="s">
        <v>874</v>
      </c>
      <c r="J1243" s="5" t="s">
        <v>978</v>
      </c>
      <c r="K1243" s="5">
        <v>2787</v>
      </c>
      <c r="L1243" s="5">
        <v>2020</v>
      </c>
      <c r="M1243" s="5" t="s">
        <v>918</v>
      </c>
      <c r="N1243" s="18">
        <f>_xlfn.IFNA(HLOOKUP(C1243,'Year of Experience'!$A$4:$I$6,3,0),"No Data")</f>
        <v>4</v>
      </c>
      <c r="O1243" s="5">
        <f t="shared" si="38"/>
        <v>6060</v>
      </c>
      <c r="P1243" s="5">
        <f t="shared" si="39"/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</row>
    <row r="1244" spans="1:22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2" t="s">
        <v>992</v>
      </c>
      <c r="H1244" s="2" t="s">
        <v>864</v>
      </c>
      <c r="I1244" s="2" t="s">
        <v>876</v>
      </c>
      <c r="J1244" s="5" t="s">
        <v>1237</v>
      </c>
      <c r="K1244" s="5">
        <v>4305</v>
      </c>
      <c r="L1244" s="5">
        <v>1703</v>
      </c>
      <c r="M1244" s="5" t="s">
        <v>920</v>
      </c>
      <c r="N1244" s="18">
        <f>_xlfn.IFNA(HLOOKUP(C1244,'Year of Experience'!$A$4:$I$6,3,0),"No Data")</f>
        <v>8</v>
      </c>
      <c r="O1244" s="5">
        <f t="shared" si="38"/>
        <v>3406</v>
      </c>
      <c r="P1244" s="5">
        <f t="shared" si="39"/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</row>
    <row r="1245" spans="1:22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2" t="s">
        <v>996</v>
      </c>
      <c r="H1245" s="2" t="s">
        <v>892</v>
      </c>
      <c r="I1245" s="2" t="s">
        <v>894</v>
      </c>
      <c r="J1245" s="5" t="s">
        <v>1104</v>
      </c>
      <c r="K1245" s="5">
        <v>2889</v>
      </c>
      <c r="L1245" s="5">
        <v>1384</v>
      </c>
      <c r="M1245" s="5" t="s">
        <v>918</v>
      </c>
      <c r="N1245" s="18" t="str">
        <f>_xlfn.IFNA(HLOOKUP(C1245,'Year of Experience'!$A$4:$I$6,3,0),"No Data")</f>
        <v>No Data</v>
      </c>
      <c r="O1245" s="5">
        <f t="shared" si="38"/>
        <v>4152</v>
      </c>
      <c r="P1245" s="5">
        <f t="shared" si="39"/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</row>
    <row r="1246" spans="1:22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2" t="s">
        <v>992</v>
      </c>
      <c r="H1246" s="2" t="s">
        <v>864</v>
      </c>
      <c r="I1246" s="2" t="s">
        <v>876</v>
      </c>
      <c r="J1246" s="5" t="s">
        <v>1045</v>
      </c>
      <c r="K1246" s="5">
        <v>4906</v>
      </c>
      <c r="L1246" s="5">
        <v>2269</v>
      </c>
      <c r="M1246" s="5" t="s">
        <v>918</v>
      </c>
      <c r="N1246" s="18">
        <f>_xlfn.IFNA(HLOOKUP(C1246,'Year of Experience'!$A$4:$I$6,3,0),"No Data")</f>
        <v>4</v>
      </c>
      <c r="O1246" s="5">
        <f t="shared" si="38"/>
        <v>2269</v>
      </c>
      <c r="P1246" s="5">
        <f t="shared" si="39"/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</row>
    <row r="1247" spans="1:22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2" t="s">
        <v>1000</v>
      </c>
      <c r="H1247" s="2" t="s">
        <v>906</v>
      </c>
      <c r="I1247" s="2" t="s">
        <v>908</v>
      </c>
      <c r="J1247" s="5" t="s">
        <v>963</v>
      </c>
      <c r="K1247" s="5">
        <v>2814</v>
      </c>
      <c r="L1247" s="5">
        <v>2437</v>
      </c>
      <c r="M1247" s="5" t="s">
        <v>918</v>
      </c>
      <c r="N1247" s="18" t="str">
        <f>_xlfn.IFNA(HLOOKUP(C1247,'Year of Experience'!$A$4:$I$6,3,0),"No Data")</f>
        <v>No Data</v>
      </c>
      <c r="O1247" s="5">
        <f t="shared" si="38"/>
        <v>2437</v>
      </c>
      <c r="P1247" s="5">
        <f t="shared" si="39"/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</row>
    <row r="1248" spans="1:22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2" t="s">
        <v>998</v>
      </c>
      <c r="H1248" s="2" t="s">
        <v>899</v>
      </c>
      <c r="I1248" s="2" t="s">
        <v>901</v>
      </c>
      <c r="J1248" s="5" t="s">
        <v>1131</v>
      </c>
      <c r="K1248" s="5">
        <v>2996</v>
      </c>
      <c r="L1248" s="5">
        <v>1641</v>
      </c>
      <c r="M1248" s="5" t="s">
        <v>918</v>
      </c>
      <c r="N1248" s="18">
        <f>_xlfn.IFNA(HLOOKUP(C1248,'Year of Experience'!$A$4:$I$6,3,0),"No Data")</f>
        <v>4</v>
      </c>
      <c r="O1248" s="5">
        <f t="shared" si="38"/>
        <v>1641</v>
      </c>
      <c r="P1248" s="5">
        <f t="shared" si="39"/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</row>
    <row r="1249" spans="1:22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2" t="s">
        <v>992</v>
      </c>
      <c r="H1249" s="2" t="s">
        <v>864</v>
      </c>
      <c r="I1249" s="2" t="s">
        <v>876</v>
      </c>
      <c r="J1249" s="5" t="s">
        <v>1025</v>
      </c>
      <c r="K1249" s="5">
        <v>4765</v>
      </c>
      <c r="L1249" s="5">
        <v>1286</v>
      </c>
      <c r="M1249" s="5" t="s">
        <v>923</v>
      </c>
      <c r="N1249" s="18" t="str">
        <f>_xlfn.IFNA(HLOOKUP(C1249,'Year of Experience'!$A$4:$I$6,3,0),"No Data")</f>
        <v>No Data</v>
      </c>
      <c r="O1249" s="5">
        <f t="shared" si="38"/>
        <v>1286</v>
      </c>
      <c r="P1249" s="5">
        <f t="shared" si="39"/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</row>
    <row r="1250" spans="1:22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2" t="s">
        <v>992</v>
      </c>
      <c r="H1250" s="2" t="s">
        <v>864</v>
      </c>
      <c r="I1250" s="2" t="s">
        <v>876</v>
      </c>
      <c r="J1250" s="5" t="s">
        <v>1120</v>
      </c>
      <c r="K1250" s="5">
        <v>4291</v>
      </c>
      <c r="L1250" s="5">
        <v>2021</v>
      </c>
      <c r="M1250" s="5" t="s">
        <v>918</v>
      </c>
      <c r="N1250" s="18">
        <f>_xlfn.IFNA(HLOOKUP(C1250,'Year of Experience'!$A$4:$I$6,3,0),"No Data")</f>
        <v>4</v>
      </c>
      <c r="O1250" s="5">
        <f t="shared" si="38"/>
        <v>2021</v>
      </c>
      <c r="P1250" s="5">
        <f t="shared" si="39"/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</row>
    <row r="1251" spans="1:22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2" t="s">
        <v>993</v>
      </c>
      <c r="H1251" s="2" t="s">
        <v>878</v>
      </c>
      <c r="I1251" s="2" t="s">
        <v>880</v>
      </c>
      <c r="J1251" s="5" t="s">
        <v>1162</v>
      </c>
      <c r="K1251" s="5">
        <v>2657</v>
      </c>
      <c r="L1251" s="5">
        <v>2480</v>
      </c>
      <c r="M1251" s="5" t="s">
        <v>918</v>
      </c>
      <c r="N1251" s="18">
        <f>_xlfn.IFNA(HLOOKUP(C1251,'Year of Experience'!$A$4:$I$6,3,0),"No Data")</f>
        <v>6</v>
      </c>
      <c r="O1251" s="5">
        <f t="shared" si="38"/>
        <v>7440</v>
      </c>
      <c r="P1251" s="5">
        <f t="shared" si="39"/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</row>
    <row r="1252" spans="1:22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2" t="s">
        <v>991</v>
      </c>
      <c r="H1252" s="2" t="s">
        <v>872</v>
      </c>
      <c r="I1252" s="2" t="s">
        <v>874</v>
      </c>
      <c r="J1252" s="5" t="s">
        <v>1011</v>
      </c>
      <c r="K1252" s="5">
        <v>4310</v>
      </c>
      <c r="L1252" s="5">
        <v>2350</v>
      </c>
      <c r="M1252" s="5" t="s">
        <v>925</v>
      </c>
      <c r="N1252" s="18">
        <f>_xlfn.IFNA(HLOOKUP(C1252,'Year of Experience'!$A$4:$I$6,3,0),"No Data")</f>
        <v>5</v>
      </c>
      <c r="O1252" s="5">
        <f t="shared" si="38"/>
        <v>7050</v>
      </c>
      <c r="P1252" s="5">
        <f t="shared" si="39"/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</row>
    <row r="1253" spans="1:22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2" t="s">
        <v>1562</v>
      </c>
      <c r="H1253" s="2" t="s">
        <v>864</v>
      </c>
      <c r="I1253" s="2" t="s">
        <v>866</v>
      </c>
      <c r="J1253" s="5" t="s">
        <v>1100</v>
      </c>
      <c r="K1253" s="5">
        <v>2940</v>
      </c>
      <c r="L1253" s="5">
        <v>1468</v>
      </c>
      <c r="M1253" s="5" t="s">
        <v>918</v>
      </c>
      <c r="N1253" s="18">
        <f>_xlfn.IFNA(HLOOKUP(C1253,'Year of Experience'!$A$4:$I$6,3,0),"No Data")</f>
        <v>3</v>
      </c>
      <c r="O1253" s="5">
        <f t="shared" si="38"/>
        <v>1468</v>
      </c>
      <c r="P1253" s="5">
        <f t="shared" si="39"/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</row>
    <row r="1254" spans="1:22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2" t="s">
        <v>999</v>
      </c>
      <c r="H1254" s="2" t="s">
        <v>903</v>
      </c>
      <c r="I1254" s="2" t="s">
        <v>904</v>
      </c>
      <c r="J1254" s="5" t="s">
        <v>1136</v>
      </c>
      <c r="K1254" s="5">
        <v>4515</v>
      </c>
      <c r="L1254" s="5">
        <v>1550</v>
      </c>
      <c r="M1254" s="5" t="s">
        <v>925</v>
      </c>
      <c r="N1254" s="18">
        <f>_xlfn.IFNA(HLOOKUP(C1254,'Year of Experience'!$A$4:$I$6,3,0),"No Data")</f>
        <v>3</v>
      </c>
      <c r="O1254" s="5">
        <f t="shared" si="38"/>
        <v>3100</v>
      </c>
      <c r="P1254" s="5">
        <f t="shared" si="39"/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</row>
    <row r="1255" spans="1:22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2" t="s">
        <v>995</v>
      </c>
      <c r="H1255" s="2" t="s">
        <v>889</v>
      </c>
      <c r="I1255" s="2" t="s">
        <v>890</v>
      </c>
      <c r="J1255" s="5" t="s">
        <v>1154</v>
      </c>
      <c r="K1255" s="5">
        <v>4643</v>
      </c>
      <c r="L1255" s="5">
        <v>1549</v>
      </c>
      <c r="M1255" s="5" t="s">
        <v>918</v>
      </c>
      <c r="N1255" s="18">
        <f>_xlfn.IFNA(HLOOKUP(C1255,'Year of Experience'!$A$4:$I$6,3,0),"No Data")</f>
        <v>4</v>
      </c>
      <c r="O1255" s="5">
        <f t="shared" si="38"/>
        <v>3098</v>
      </c>
      <c r="P1255" s="5">
        <f t="shared" si="39"/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</row>
    <row r="1256" spans="1:22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2" t="s">
        <v>1000</v>
      </c>
      <c r="H1256" s="2" t="s">
        <v>906</v>
      </c>
      <c r="I1256" s="2" t="s">
        <v>908</v>
      </c>
      <c r="J1256" s="5" t="s">
        <v>1182</v>
      </c>
      <c r="K1256" s="5">
        <v>4152</v>
      </c>
      <c r="L1256" s="5">
        <v>1278</v>
      </c>
      <c r="M1256" s="5" t="s">
        <v>918</v>
      </c>
      <c r="N1256" s="18" t="str">
        <f>_xlfn.IFNA(HLOOKUP(C1256,'Year of Experience'!$A$4:$I$6,3,0),"No Data")</f>
        <v>No Data</v>
      </c>
      <c r="O1256" s="5">
        <f t="shared" si="38"/>
        <v>1278</v>
      </c>
      <c r="P1256" s="5">
        <f t="shared" si="39"/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</row>
    <row r="1257" spans="1:22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2" t="s">
        <v>1000</v>
      </c>
      <c r="H1257" s="2" t="s">
        <v>906</v>
      </c>
      <c r="I1257" s="2" t="s">
        <v>908</v>
      </c>
      <c r="J1257" s="5" t="s">
        <v>972</v>
      </c>
      <c r="K1257" s="5">
        <v>2617</v>
      </c>
      <c r="L1257" s="5">
        <v>1736</v>
      </c>
      <c r="M1257" s="5" t="s">
        <v>925</v>
      </c>
      <c r="N1257" s="18" t="str">
        <f>_xlfn.IFNA(HLOOKUP(C1257,'Year of Experience'!$A$4:$I$6,3,0),"No Data")</f>
        <v>No Data</v>
      </c>
      <c r="O1257" s="5">
        <f t="shared" si="38"/>
        <v>3472</v>
      </c>
      <c r="P1257" s="5">
        <f t="shared" si="39"/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</row>
    <row r="1258" spans="1:22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2" t="s">
        <v>999</v>
      </c>
      <c r="H1258" s="2" t="s">
        <v>903</v>
      </c>
      <c r="I1258" s="2" t="s">
        <v>904</v>
      </c>
      <c r="J1258" s="5" t="s">
        <v>1188</v>
      </c>
      <c r="K1258" s="5">
        <v>4729</v>
      </c>
      <c r="L1258" s="5">
        <v>1359</v>
      </c>
      <c r="M1258" s="5" t="s">
        <v>925</v>
      </c>
      <c r="N1258" s="18">
        <f>_xlfn.IFNA(HLOOKUP(C1258,'Year of Experience'!$A$4:$I$6,3,0),"No Data")</f>
        <v>8</v>
      </c>
      <c r="O1258" s="5">
        <f t="shared" si="38"/>
        <v>2718</v>
      </c>
      <c r="P1258" s="5">
        <f t="shared" si="39"/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</row>
    <row r="1259" spans="1:22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2" t="s">
        <v>1001</v>
      </c>
      <c r="H1259" s="2" t="s">
        <v>910</v>
      </c>
      <c r="I1259" s="2" t="s">
        <v>912</v>
      </c>
      <c r="J1259" s="5" t="s">
        <v>1177</v>
      </c>
      <c r="K1259" s="5">
        <v>3553</v>
      </c>
      <c r="L1259" s="5">
        <v>2174</v>
      </c>
      <c r="M1259" s="5" t="s">
        <v>920</v>
      </c>
      <c r="N1259" s="18">
        <f>_xlfn.IFNA(HLOOKUP(C1259,'Year of Experience'!$A$4:$I$6,3,0),"No Data")</f>
        <v>4</v>
      </c>
      <c r="O1259" s="5">
        <f t="shared" si="38"/>
        <v>4348</v>
      </c>
      <c r="P1259" s="5">
        <f t="shared" si="39"/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</row>
    <row r="1260" spans="1:22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2" t="s">
        <v>993</v>
      </c>
      <c r="H1260" s="2" t="s">
        <v>878</v>
      </c>
      <c r="I1260" s="2" t="s">
        <v>880</v>
      </c>
      <c r="J1260" s="5" t="s">
        <v>967</v>
      </c>
      <c r="K1260" s="5">
        <v>4459</v>
      </c>
      <c r="L1260" s="5">
        <v>1722</v>
      </c>
      <c r="M1260" s="5" t="s">
        <v>927</v>
      </c>
      <c r="N1260" s="18">
        <f>_xlfn.IFNA(HLOOKUP(C1260,'Year of Experience'!$A$4:$I$6,3,0),"No Data")</f>
        <v>10</v>
      </c>
      <c r="O1260" s="5">
        <f t="shared" si="38"/>
        <v>1722</v>
      </c>
      <c r="P1260" s="5">
        <f t="shared" si="39"/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</row>
    <row r="1261" spans="1:22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2" t="s">
        <v>993</v>
      </c>
      <c r="H1261" s="2" t="s">
        <v>878</v>
      </c>
      <c r="I1261" s="2" t="s">
        <v>880</v>
      </c>
      <c r="J1261" s="5" t="s">
        <v>1232</v>
      </c>
      <c r="K1261" s="5">
        <v>3514</v>
      </c>
      <c r="L1261" s="5">
        <v>1257</v>
      </c>
      <c r="M1261" s="5" t="s">
        <v>918</v>
      </c>
      <c r="N1261" s="18">
        <f>_xlfn.IFNA(HLOOKUP(C1261,'Year of Experience'!$A$4:$I$6,3,0),"No Data")</f>
        <v>4</v>
      </c>
      <c r="O1261" s="5">
        <f t="shared" si="38"/>
        <v>2514</v>
      </c>
      <c r="P1261" s="5">
        <f t="shared" si="39"/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</row>
    <row r="1262" spans="1:22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2" t="s">
        <v>996</v>
      </c>
      <c r="H1262" s="2" t="s">
        <v>892</v>
      </c>
      <c r="I1262" s="2" t="s">
        <v>894</v>
      </c>
      <c r="J1262" s="5" t="s">
        <v>1015</v>
      </c>
      <c r="K1262" s="5">
        <v>4369</v>
      </c>
      <c r="L1262" s="5">
        <v>1245</v>
      </c>
      <c r="M1262" s="5" t="s">
        <v>918</v>
      </c>
      <c r="N1262" s="18" t="str">
        <f>_xlfn.IFNA(HLOOKUP(C1262,'Year of Experience'!$A$4:$I$6,3,0),"No Data")</f>
        <v>No Data</v>
      </c>
      <c r="O1262" s="5">
        <f t="shared" si="38"/>
        <v>1245</v>
      </c>
      <c r="P1262" s="5">
        <f t="shared" si="39"/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</row>
    <row r="1263" spans="1:22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2" t="s">
        <v>997</v>
      </c>
      <c r="H1263" s="2" t="s">
        <v>896</v>
      </c>
      <c r="I1263" s="2" t="s">
        <v>897</v>
      </c>
      <c r="J1263" s="5" t="s">
        <v>1003</v>
      </c>
      <c r="K1263" s="5">
        <v>3507</v>
      </c>
      <c r="L1263" s="5">
        <v>1643</v>
      </c>
      <c r="M1263" s="5" t="s">
        <v>923</v>
      </c>
      <c r="N1263" s="18">
        <f>_xlfn.IFNA(HLOOKUP(C1263,'Year of Experience'!$A$4:$I$6,3,0),"No Data")</f>
        <v>8</v>
      </c>
      <c r="O1263" s="5">
        <f t="shared" si="38"/>
        <v>3286</v>
      </c>
      <c r="P1263" s="5">
        <f t="shared" si="39"/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</row>
    <row r="1264" spans="1:22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2" t="s">
        <v>997</v>
      </c>
      <c r="H1264" s="2" t="s">
        <v>896</v>
      </c>
      <c r="I1264" s="2" t="s">
        <v>897</v>
      </c>
      <c r="J1264" s="5" t="s">
        <v>987</v>
      </c>
      <c r="K1264" s="5">
        <v>2714</v>
      </c>
      <c r="L1264" s="5">
        <v>1975</v>
      </c>
      <c r="M1264" s="5" t="s">
        <v>918</v>
      </c>
      <c r="N1264" s="18">
        <f>_xlfn.IFNA(HLOOKUP(C1264,'Year of Experience'!$A$4:$I$6,3,0),"No Data")</f>
        <v>6</v>
      </c>
      <c r="O1264" s="5">
        <f t="shared" si="38"/>
        <v>5925</v>
      </c>
      <c r="P1264" s="5">
        <f t="shared" si="39"/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</row>
    <row r="1265" spans="1:22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2" t="s">
        <v>997</v>
      </c>
      <c r="H1265" s="2" t="s">
        <v>896</v>
      </c>
      <c r="I1265" s="2" t="s">
        <v>897</v>
      </c>
      <c r="J1265" s="5" t="s">
        <v>1114</v>
      </c>
      <c r="K1265" s="5">
        <v>2856</v>
      </c>
      <c r="L1265" s="5">
        <v>1780</v>
      </c>
      <c r="M1265" s="5" t="s">
        <v>918</v>
      </c>
      <c r="N1265" s="18">
        <f>_xlfn.IFNA(HLOOKUP(C1265,'Year of Experience'!$A$4:$I$6,3,0),"No Data")</f>
        <v>4</v>
      </c>
      <c r="O1265" s="5">
        <f t="shared" si="38"/>
        <v>1780</v>
      </c>
      <c r="P1265" s="5">
        <f t="shared" si="39"/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</row>
    <row r="1266" spans="1:22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2" t="s">
        <v>992</v>
      </c>
      <c r="H1266" s="2" t="s">
        <v>864</v>
      </c>
      <c r="I1266" s="2" t="s">
        <v>876</v>
      </c>
      <c r="J1266" s="5" t="s">
        <v>1021</v>
      </c>
      <c r="K1266" s="5">
        <v>3788</v>
      </c>
      <c r="L1266" s="5">
        <v>2170</v>
      </c>
      <c r="M1266" s="5" t="s">
        <v>923</v>
      </c>
      <c r="N1266" s="18" t="str">
        <f>_xlfn.IFNA(HLOOKUP(C1266,'Year of Experience'!$A$4:$I$6,3,0),"No Data")</f>
        <v>No Data</v>
      </c>
      <c r="O1266" s="5">
        <f t="shared" si="38"/>
        <v>6510</v>
      </c>
      <c r="P1266" s="5">
        <f t="shared" si="39"/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</row>
    <row r="1267" spans="1:22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2" t="s">
        <v>1002</v>
      </c>
      <c r="H1267" s="2" t="s">
        <v>914</v>
      </c>
      <c r="I1267" s="2" t="s">
        <v>915</v>
      </c>
      <c r="J1267" s="5" t="s">
        <v>1185</v>
      </c>
      <c r="K1267" s="5">
        <v>3245</v>
      </c>
      <c r="L1267" s="5">
        <v>1964</v>
      </c>
      <c r="M1267" s="5" t="s">
        <v>918</v>
      </c>
      <c r="N1267" s="18">
        <f>_xlfn.IFNA(HLOOKUP(C1267,'Year of Experience'!$A$4:$I$6,3,0),"No Data")</f>
        <v>8</v>
      </c>
      <c r="O1267" s="5">
        <f t="shared" si="38"/>
        <v>3928</v>
      </c>
      <c r="P1267" s="5">
        <f t="shared" si="39"/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</row>
    <row r="1268" spans="1:22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2" t="s">
        <v>993</v>
      </c>
      <c r="H1268" s="2" t="s">
        <v>878</v>
      </c>
      <c r="I1268" s="2" t="s">
        <v>880</v>
      </c>
      <c r="J1268" s="5" t="s">
        <v>1168</v>
      </c>
      <c r="K1268" s="5">
        <v>3575</v>
      </c>
      <c r="L1268" s="5">
        <v>1937</v>
      </c>
      <c r="M1268" s="5" t="s">
        <v>918</v>
      </c>
      <c r="N1268" s="18">
        <f>_xlfn.IFNA(HLOOKUP(C1268,'Year of Experience'!$A$4:$I$6,3,0),"No Data")</f>
        <v>8</v>
      </c>
      <c r="O1268" s="5">
        <f t="shared" si="38"/>
        <v>3874</v>
      </c>
      <c r="P1268" s="5">
        <f t="shared" si="39"/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</row>
    <row r="1269" spans="1:22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2" t="s">
        <v>1000</v>
      </c>
      <c r="H1269" s="2" t="s">
        <v>906</v>
      </c>
      <c r="I1269" s="2" t="s">
        <v>908</v>
      </c>
      <c r="J1269" s="5" t="s">
        <v>981</v>
      </c>
      <c r="K1269" s="5">
        <v>2734</v>
      </c>
      <c r="L1269" s="5">
        <v>1596</v>
      </c>
      <c r="M1269" s="5" t="s">
        <v>918</v>
      </c>
      <c r="N1269" s="18">
        <f>_xlfn.IFNA(HLOOKUP(C1269,'Year of Experience'!$A$4:$I$6,3,0),"No Data")</f>
        <v>5</v>
      </c>
      <c r="O1269" s="5">
        <f t="shared" si="38"/>
        <v>4788</v>
      </c>
      <c r="P1269" s="5">
        <f t="shared" si="39"/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</row>
    <row r="1270" spans="1:22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2" t="s">
        <v>997</v>
      </c>
      <c r="H1270" s="2" t="s">
        <v>896</v>
      </c>
      <c r="I1270" s="2" t="s">
        <v>897</v>
      </c>
      <c r="J1270" s="5" t="s">
        <v>957</v>
      </c>
      <c r="K1270" s="5">
        <v>4689</v>
      </c>
      <c r="L1270" s="5">
        <v>1796</v>
      </c>
      <c r="M1270" s="5" t="s">
        <v>925</v>
      </c>
      <c r="N1270" s="18" t="str">
        <f>_xlfn.IFNA(HLOOKUP(C1270,'Year of Experience'!$A$4:$I$6,3,0),"No Data")</f>
        <v>No Data</v>
      </c>
      <c r="O1270" s="5">
        <f t="shared" si="38"/>
        <v>3592</v>
      </c>
      <c r="P1270" s="5">
        <f t="shared" si="39"/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</row>
    <row r="1271" spans="1:22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2" t="s">
        <v>994</v>
      </c>
      <c r="H1271" s="2" t="s">
        <v>886</v>
      </c>
      <c r="I1271" s="2" t="s">
        <v>887</v>
      </c>
      <c r="J1271" s="5" t="s">
        <v>1231</v>
      </c>
      <c r="K1271" s="5">
        <v>3479</v>
      </c>
      <c r="L1271" s="5">
        <v>2056</v>
      </c>
      <c r="M1271" s="5" t="s">
        <v>918</v>
      </c>
      <c r="N1271" s="18">
        <f>_xlfn.IFNA(HLOOKUP(C1271,'Year of Experience'!$A$4:$I$6,3,0),"No Data")</f>
        <v>4</v>
      </c>
      <c r="O1271" s="5">
        <f t="shared" si="38"/>
        <v>6168</v>
      </c>
      <c r="P1271" s="5">
        <f t="shared" si="39"/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</row>
    <row r="1272" spans="1:22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2" t="s">
        <v>1562</v>
      </c>
      <c r="H1272" s="2" t="s">
        <v>864</v>
      </c>
      <c r="I1272" s="2" t="s">
        <v>866</v>
      </c>
      <c r="J1272" s="5" t="s">
        <v>1041</v>
      </c>
      <c r="K1272" s="5">
        <v>2588</v>
      </c>
      <c r="L1272" s="5">
        <v>2069</v>
      </c>
      <c r="M1272" s="5" t="s">
        <v>918</v>
      </c>
      <c r="N1272" s="18">
        <f>_xlfn.IFNA(HLOOKUP(C1272,'Year of Experience'!$A$4:$I$6,3,0),"No Data")</f>
        <v>8</v>
      </c>
      <c r="O1272" s="5">
        <f t="shared" si="38"/>
        <v>2069</v>
      </c>
      <c r="P1272" s="5">
        <f t="shared" si="39"/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</row>
    <row r="1273" spans="1:22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2" t="s">
        <v>1561</v>
      </c>
      <c r="H1273" s="2" t="s">
        <v>882</v>
      </c>
      <c r="I1273" s="2" t="s">
        <v>884</v>
      </c>
      <c r="J1273" s="5" t="s">
        <v>977</v>
      </c>
      <c r="K1273" s="5">
        <v>2912</v>
      </c>
      <c r="L1273" s="5">
        <v>2328</v>
      </c>
      <c r="M1273" s="5" t="s">
        <v>925</v>
      </c>
      <c r="N1273" s="18">
        <f>_xlfn.IFNA(HLOOKUP(C1273,'Year of Experience'!$A$4:$I$6,3,0),"No Data")</f>
        <v>5</v>
      </c>
      <c r="O1273" s="5">
        <f t="shared" si="38"/>
        <v>2328</v>
      </c>
      <c r="P1273" s="5">
        <f t="shared" si="39"/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</row>
    <row r="1274" spans="1:22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2" t="s">
        <v>990</v>
      </c>
      <c r="H1274" s="2" t="s">
        <v>868</v>
      </c>
      <c r="I1274" s="2" t="s">
        <v>870</v>
      </c>
      <c r="J1274" s="5" t="s">
        <v>975</v>
      </c>
      <c r="K1274" s="5">
        <v>3717</v>
      </c>
      <c r="L1274" s="5">
        <v>2146</v>
      </c>
      <c r="M1274" s="5" t="s">
        <v>923</v>
      </c>
      <c r="N1274" s="18" t="str">
        <f>_xlfn.IFNA(HLOOKUP(C1274,'Year of Experience'!$A$4:$I$6,3,0),"No Data")</f>
        <v>No Data</v>
      </c>
      <c r="O1274" s="5">
        <f t="shared" si="38"/>
        <v>2146</v>
      </c>
      <c r="P1274" s="5">
        <f t="shared" si="39"/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</row>
    <row r="1275" spans="1:22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2" t="s">
        <v>996</v>
      </c>
      <c r="H1275" s="2" t="s">
        <v>892</v>
      </c>
      <c r="I1275" s="2" t="s">
        <v>894</v>
      </c>
      <c r="J1275" s="5" t="s">
        <v>1091</v>
      </c>
      <c r="K1275" s="5">
        <v>3277</v>
      </c>
      <c r="L1275" s="5">
        <v>1891</v>
      </c>
      <c r="M1275" s="5" t="s">
        <v>918</v>
      </c>
      <c r="N1275" s="18" t="str">
        <f>_xlfn.IFNA(HLOOKUP(C1275,'Year of Experience'!$A$4:$I$6,3,0),"No Data")</f>
        <v>No Data</v>
      </c>
      <c r="O1275" s="5">
        <f t="shared" si="38"/>
        <v>3782</v>
      </c>
      <c r="P1275" s="5">
        <f t="shared" si="39"/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</row>
  </sheetData>
  <mergeCells count="3">
    <mergeCell ref="G1:I1"/>
    <mergeCell ref="J1:M1"/>
    <mergeCell ref="N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A51DD-F9CE-4498-AA46-F9835B4A0AE3}">
  <sheetPr>
    <tabColor rgb="FFFFC000"/>
  </sheetPr>
  <dimension ref="A1:XEN15"/>
  <sheetViews>
    <sheetView zoomScale="130" zoomScaleNormal="130" workbookViewId="0">
      <selection activeCell="A4" sqref="A4:I6"/>
    </sheetView>
  </sheetViews>
  <sheetFormatPr defaultRowHeight="14.4"/>
  <cols>
    <col min="1" max="1" width="26.6640625" bestFit="1" customWidth="1"/>
    <col min="2" max="4" width="9.77734375" bestFit="1" customWidth="1"/>
    <col min="5" max="5" width="11.88671875" bestFit="1" customWidth="1"/>
    <col min="6" max="9" width="9.77734375" bestFit="1" customWidth="1"/>
  </cols>
  <sheetData>
    <row r="1" spans="1:9 16367:16368" ht="19.8" customHeight="1"/>
    <row r="2" spans="1:9 16367:16368">
      <c r="XEM2" t="s">
        <v>2002</v>
      </c>
      <c r="XEN2" t="s">
        <v>2003</v>
      </c>
    </row>
    <row r="3" spans="1:9 16367:16368" ht="18">
      <c r="A3" s="12" t="s">
        <v>1564</v>
      </c>
      <c r="B3" s="2" t="s">
        <v>1565</v>
      </c>
      <c r="C3" s="2" t="s">
        <v>1566</v>
      </c>
      <c r="D3" s="2" t="s">
        <v>1567</v>
      </c>
      <c r="E3" s="2" t="s">
        <v>1568</v>
      </c>
      <c r="F3" s="2" t="s">
        <v>1569</v>
      </c>
      <c r="G3" s="2" t="s">
        <v>1570</v>
      </c>
      <c r="H3" s="2" t="s">
        <v>1571</v>
      </c>
      <c r="I3" s="2" t="s">
        <v>1568</v>
      </c>
      <c r="XEM3">
        <v>1</v>
      </c>
      <c r="XEN3" t="s">
        <v>2007</v>
      </c>
    </row>
    <row r="4" spans="1:9 16367:16368" ht="18">
      <c r="A4" s="12" t="s">
        <v>1538</v>
      </c>
      <c r="B4" s="2" t="s">
        <v>1539</v>
      </c>
      <c r="C4" s="2" t="s">
        <v>1540</v>
      </c>
      <c r="D4" s="2" t="s">
        <v>1541</v>
      </c>
      <c r="E4" s="2" t="s">
        <v>1540</v>
      </c>
      <c r="F4" s="2" t="s">
        <v>1543</v>
      </c>
      <c r="G4" s="2" t="s">
        <v>1544</v>
      </c>
      <c r="H4" s="2" t="s">
        <v>1545</v>
      </c>
      <c r="I4" s="2" t="s">
        <v>1546</v>
      </c>
      <c r="XEM4">
        <v>4</v>
      </c>
      <c r="XEN4" t="s">
        <v>2004</v>
      </c>
    </row>
    <row r="5" spans="1:9 16367:16368" ht="18">
      <c r="A5" s="12" t="s">
        <v>1547</v>
      </c>
      <c r="B5" s="2" t="s">
        <v>1552</v>
      </c>
      <c r="C5" s="2" t="s">
        <v>1553</v>
      </c>
      <c r="D5" s="2" t="s">
        <v>1554</v>
      </c>
      <c r="E5" s="2" t="s">
        <v>1555</v>
      </c>
      <c r="F5" s="2" t="s">
        <v>1556</v>
      </c>
      <c r="G5" s="2" t="s">
        <v>1557</v>
      </c>
      <c r="H5" s="2" t="s">
        <v>1558</v>
      </c>
      <c r="I5" s="2" t="s">
        <v>1559</v>
      </c>
      <c r="XEM5">
        <v>7</v>
      </c>
      <c r="XEN5" t="s">
        <v>2005</v>
      </c>
    </row>
    <row r="6" spans="1:9 16367:16368" ht="18">
      <c r="A6" s="12" t="s">
        <v>1548</v>
      </c>
      <c r="B6" s="8">
        <v>4</v>
      </c>
      <c r="C6" s="8">
        <v>5</v>
      </c>
      <c r="D6" s="8">
        <v>8</v>
      </c>
      <c r="E6" s="8">
        <v>1</v>
      </c>
      <c r="F6" s="8">
        <v>10</v>
      </c>
      <c r="G6" s="8">
        <v>3</v>
      </c>
      <c r="H6" s="8">
        <v>6</v>
      </c>
      <c r="I6" s="8">
        <v>4</v>
      </c>
      <c r="XEM6">
        <v>10</v>
      </c>
      <c r="XEN6" t="s">
        <v>2006</v>
      </c>
    </row>
    <row r="15" spans="1:9 16367:16368">
      <c r="H15" t="s">
        <v>1563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6076-AAE3-4E9F-BE6D-8E5CA04E9FE1}">
  <sheetPr>
    <tabColor theme="3" tint="-0.249977111117893"/>
  </sheetPr>
  <dimension ref="A1:X1275"/>
  <sheetViews>
    <sheetView zoomScale="130" zoomScaleNormal="130" workbookViewId="0">
      <pane xSplit="6" ySplit="2" topLeftCell="W3" activePane="bottomRight" state="frozen"/>
      <selection activeCell="X1272" sqref="X1272"/>
      <selection pane="topRight" activeCell="X1272" sqref="X1272"/>
      <selection pane="bottomLeft" activeCell="X1272" sqref="X1272"/>
      <selection pane="bottomRight" activeCell="X1272" sqref="X1272"/>
    </sheetView>
  </sheetViews>
  <sheetFormatPr defaultRowHeight="14.4"/>
  <cols>
    <col min="1" max="1" width="12.109375" bestFit="1" customWidth="1"/>
    <col min="2" max="2" width="11.88671875" bestFit="1" customWidth="1"/>
    <col min="3" max="3" width="13.6640625" bestFit="1" customWidth="1"/>
    <col min="4" max="4" width="13.109375" customWidth="1"/>
    <col min="5" max="5" width="11.6640625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13.6640625" customWidth="1"/>
    <col min="18" max="18" width="24.88671875" customWidth="1"/>
    <col min="19" max="19" width="16" bestFit="1" customWidth="1"/>
    <col min="20" max="22" width="8.88671875" customWidth="1"/>
    <col min="23" max="23" width="18.109375" customWidth="1"/>
  </cols>
  <sheetData>
    <row r="1" spans="1:24" ht="40.799999999999997" customHeight="1" thickBot="1">
      <c r="G1" s="50" t="str">
        <f ca="1">IFERROR(_xlfn.FORMULATEXT(G3),"")</f>
        <v/>
      </c>
      <c r="H1" s="51"/>
      <c r="I1" s="52"/>
      <c r="J1" s="53" t="str">
        <f ca="1">IFERROR(_xlfn.FORMULATEXT(J3),"")</f>
        <v/>
      </c>
      <c r="K1" s="54"/>
      <c r="L1" s="54"/>
      <c r="M1" s="55"/>
      <c r="N1" s="50" t="str">
        <f ca="1">IFERROR(_xlfn.FORMULATEXT(N3),"")</f>
        <v/>
      </c>
      <c r="O1" s="51"/>
      <c r="P1" s="52"/>
      <c r="Q1" s="15" t="str">
        <f ca="1">IFERROR(_xlfn.FORMULATEXT(Q3),"")</f>
        <v/>
      </c>
      <c r="R1" s="15" t="str">
        <f ca="1">IFERROR(_xlfn.FORMULATEXT(R3),"")</f>
        <v/>
      </c>
    </row>
    <row r="2" spans="1:24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  <c r="W2" s="9" t="s">
        <v>2009</v>
      </c>
      <c r="X2" s="9" t="s">
        <v>1996</v>
      </c>
    </row>
    <row r="3" spans="1:24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2" t="s">
        <v>998</v>
      </c>
      <c r="H3" s="2" t="s">
        <v>899</v>
      </c>
      <c r="I3" s="2" t="s">
        <v>901</v>
      </c>
      <c r="J3" s="5" t="s">
        <v>1150</v>
      </c>
      <c r="K3" s="5">
        <v>4006</v>
      </c>
      <c r="L3" s="5">
        <v>1898</v>
      </c>
      <c r="M3" s="5" t="s">
        <v>918</v>
      </c>
      <c r="N3" s="5">
        <v>4</v>
      </c>
      <c r="O3" s="5">
        <f t="shared" ref="O3:O66" si="0">L3*F3</f>
        <v>3796</v>
      </c>
      <c r="P3" s="5">
        <f t="shared" ref="P3:P66" si="1">K3*F3</f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  <c r="W3" s="5" t="s">
        <v>2010</v>
      </c>
      <c r="X3" s="22">
        <f ca="1">VLOOKUP(E3,INDIRECT(W3&amp;"!$A$1:$B$296"),2,0)</f>
        <v>0.01</v>
      </c>
    </row>
    <row r="4" spans="1:24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2" t="s">
        <v>994</v>
      </c>
      <c r="H4" s="2" t="s">
        <v>886</v>
      </c>
      <c r="I4" s="2" t="s">
        <v>887</v>
      </c>
      <c r="J4" s="5" t="s">
        <v>1074</v>
      </c>
      <c r="K4" s="5">
        <v>2923</v>
      </c>
      <c r="L4" s="5">
        <v>2480</v>
      </c>
      <c r="M4" s="5" t="s">
        <v>923</v>
      </c>
      <c r="N4" s="5">
        <v>4</v>
      </c>
      <c r="O4" s="5">
        <f t="shared" si="0"/>
        <v>2480</v>
      </c>
      <c r="P4" s="5">
        <f t="shared" si="1"/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  <c r="W4" s="5" t="s">
        <v>2011</v>
      </c>
      <c r="X4" s="22">
        <f t="shared" ref="X4:X67" ca="1" si="2">VLOOKUP(E4,INDIRECT(W4&amp;"!$A$1:$B$296"),2,0)</f>
        <v>0.05</v>
      </c>
    </row>
    <row r="5" spans="1:24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2" t="s">
        <v>993</v>
      </c>
      <c r="H5" s="2" t="s">
        <v>878</v>
      </c>
      <c r="I5" s="2" t="s">
        <v>880</v>
      </c>
      <c r="J5" s="5" t="s">
        <v>1081</v>
      </c>
      <c r="K5" s="5">
        <v>3637</v>
      </c>
      <c r="L5" s="5">
        <v>2463</v>
      </c>
      <c r="M5" s="5" t="s">
        <v>918</v>
      </c>
      <c r="N5" s="5" t="s">
        <v>1572</v>
      </c>
      <c r="O5" s="5">
        <f t="shared" si="0"/>
        <v>7389</v>
      </c>
      <c r="P5" s="5">
        <f t="shared" si="1"/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  <c r="W5" s="5" t="s">
        <v>2012</v>
      </c>
      <c r="X5" s="22">
        <f t="shared" ca="1" si="2"/>
        <v>0.04</v>
      </c>
    </row>
    <row r="6" spans="1:24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2" t="s">
        <v>995</v>
      </c>
      <c r="H6" s="2" t="s">
        <v>889</v>
      </c>
      <c r="I6" s="2" t="s">
        <v>890</v>
      </c>
      <c r="J6" s="5" t="s">
        <v>1021</v>
      </c>
      <c r="K6" s="5">
        <v>3788</v>
      </c>
      <c r="L6" s="5">
        <v>2170</v>
      </c>
      <c r="M6" s="5" t="s">
        <v>923</v>
      </c>
      <c r="N6" s="5">
        <v>6</v>
      </c>
      <c r="O6" s="5">
        <f t="shared" si="0"/>
        <v>6510</v>
      </c>
      <c r="P6" s="5">
        <f t="shared" si="1"/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  <c r="W6" s="5" t="s">
        <v>2010</v>
      </c>
      <c r="X6" s="22">
        <f t="shared" ca="1" si="2"/>
        <v>0.03</v>
      </c>
    </row>
    <row r="7" spans="1:24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2" t="s">
        <v>994</v>
      </c>
      <c r="H7" s="2" t="s">
        <v>886</v>
      </c>
      <c r="I7" s="2" t="s">
        <v>887</v>
      </c>
      <c r="J7" s="5" t="s">
        <v>1196</v>
      </c>
      <c r="K7" s="5">
        <v>3878</v>
      </c>
      <c r="L7" s="5">
        <v>2236</v>
      </c>
      <c r="M7" s="5" t="s">
        <v>918</v>
      </c>
      <c r="N7" s="5" t="s">
        <v>1572</v>
      </c>
      <c r="O7" s="5">
        <f t="shared" si="0"/>
        <v>6708</v>
      </c>
      <c r="P7" s="5">
        <f t="shared" si="1"/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  <c r="W7" s="5" t="s">
        <v>2013</v>
      </c>
      <c r="X7" s="22">
        <f t="shared" ca="1" si="2"/>
        <v>0.04</v>
      </c>
    </row>
    <row r="8" spans="1:24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2" t="s">
        <v>998</v>
      </c>
      <c r="H8" s="2" t="s">
        <v>899</v>
      </c>
      <c r="I8" s="2" t="s">
        <v>901</v>
      </c>
      <c r="J8" s="5" t="s">
        <v>1037</v>
      </c>
      <c r="K8" s="5">
        <v>3993</v>
      </c>
      <c r="L8" s="5">
        <v>1338</v>
      </c>
      <c r="M8" s="5" t="s">
        <v>921</v>
      </c>
      <c r="N8" s="5" t="s">
        <v>1572</v>
      </c>
      <c r="O8" s="5">
        <f t="shared" si="0"/>
        <v>1338</v>
      </c>
      <c r="P8" s="5">
        <f t="shared" si="1"/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  <c r="W8" s="5" t="s">
        <v>2014</v>
      </c>
      <c r="X8" s="22">
        <f t="shared" ca="1" si="2"/>
        <v>0</v>
      </c>
    </row>
    <row r="9" spans="1:24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2" t="s">
        <v>999</v>
      </c>
      <c r="H9" s="2" t="s">
        <v>903</v>
      </c>
      <c r="I9" s="2" t="s">
        <v>904</v>
      </c>
      <c r="J9" s="5" t="s">
        <v>1034</v>
      </c>
      <c r="K9" s="5">
        <v>4914</v>
      </c>
      <c r="L9" s="5">
        <v>1632</v>
      </c>
      <c r="M9" s="5" t="s">
        <v>923</v>
      </c>
      <c r="N9" s="5">
        <v>4</v>
      </c>
      <c r="O9" s="5">
        <f t="shared" si="0"/>
        <v>1632</v>
      </c>
      <c r="P9" s="5">
        <f t="shared" si="1"/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  <c r="W9" s="5" t="s">
        <v>2012</v>
      </c>
      <c r="X9" s="22">
        <f t="shared" ca="1" si="2"/>
        <v>0.04</v>
      </c>
    </row>
    <row r="10" spans="1:24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2" t="s">
        <v>996</v>
      </c>
      <c r="H10" s="2" t="s">
        <v>892</v>
      </c>
      <c r="I10" s="2" t="s">
        <v>894</v>
      </c>
      <c r="J10" s="5" t="s">
        <v>1180</v>
      </c>
      <c r="K10" s="5">
        <v>4990</v>
      </c>
      <c r="L10" s="5">
        <v>1360</v>
      </c>
      <c r="M10" s="5" t="s">
        <v>918</v>
      </c>
      <c r="N10" s="5">
        <v>8</v>
      </c>
      <c r="O10" s="5">
        <f t="shared" si="0"/>
        <v>2720</v>
      </c>
      <c r="P10" s="5">
        <f t="shared" si="1"/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  <c r="W10" s="5" t="s">
        <v>2012</v>
      </c>
      <c r="X10" s="22">
        <f t="shared" ca="1" si="2"/>
        <v>0.03</v>
      </c>
    </row>
    <row r="11" spans="1:24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2" t="s">
        <v>990</v>
      </c>
      <c r="H11" s="2" t="s">
        <v>868</v>
      </c>
      <c r="I11" s="2" t="s">
        <v>870</v>
      </c>
      <c r="J11" s="5" t="s">
        <v>1073</v>
      </c>
      <c r="K11" s="5">
        <v>2633</v>
      </c>
      <c r="L11" s="5">
        <v>1742</v>
      </c>
      <c r="M11" s="5" t="s">
        <v>923</v>
      </c>
      <c r="N11" s="5">
        <v>6</v>
      </c>
      <c r="O11" s="5">
        <f t="shared" si="0"/>
        <v>1742</v>
      </c>
      <c r="P11" s="5">
        <f t="shared" si="1"/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  <c r="W11" s="5" t="s">
        <v>2015</v>
      </c>
      <c r="X11" s="22">
        <f t="shared" ca="1" si="2"/>
        <v>0.04</v>
      </c>
    </row>
    <row r="12" spans="1:24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2" t="s">
        <v>997</v>
      </c>
      <c r="H12" s="2" t="s">
        <v>896</v>
      </c>
      <c r="I12" s="2" t="s">
        <v>897</v>
      </c>
      <c r="J12" s="5" t="s">
        <v>1073</v>
      </c>
      <c r="K12" s="5">
        <v>2633</v>
      </c>
      <c r="L12" s="5">
        <v>1742</v>
      </c>
      <c r="M12" s="5" t="s">
        <v>923</v>
      </c>
      <c r="N12" s="5">
        <v>10</v>
      </c>
      <c r="O12" s="5">
        <f t="shared" si="0"/>
        <v>3484</v>
      </c>
      <c r="P12" s="5">
        <f t="shared" si="1"/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  <c r="W12" s="5" t="s">
        <v>2010</v>
      </c>
      <c r="X12" s="22">
        <f t="shared" ca="1" si="2"/>
        <v>0.01</v>
      </c>
    </row>
    <row r="13" spans="1:24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2" t="s">
        <v>1562</v>
      </c>
      <c r="H13" s="2" t="s">
        <v>864</v>
      </c>
      <c r="I13" s="2" t="s">
        <v>866</v>
      </c>
      <c r="J13" s="5" t="s">
        <v>1009</v>
      </c>
      <c r="K13" s="5">
        <v>2718</v>
      </c>
      <c r="L13" s="5">
        <v>2254</v>
      </c>
      <c r="M13" s="5" t="s">
        <v>923</v>
      </c>
      <c r="N13" s="5">
        <v>10</v>
      </c>
      <c r="O13" s="5">
        <f t="shared" si="0"/>
        <v>4508</v>
      </c>
      <c r="P13" s="5">
        <f t="shared" si="1"/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  <c r="W13" s="5" t="s">
        <v>2010</v>
      </c>
      <c r="X13" s="22">
        <f t="shared" ca="1" si="2"/>
        <v>0.05</v>
      </c>
    </row>
    <row r="14" spans="1:24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2" t="s">
        <v>993</v>
      </c>
      <c r="H14" s="2" t="s">
        <v>878</v>
      </c>
      <c r="I14" s="2" t="s">
        <v>880</v>
      </c>
      <c r="J14" s="5" t="s">
        <v>1230</v>
      </c>
      <c r="K14" s="5">
        <v>2885</v>
      </c>
      <c r="L14" s="5">
        <v>1242</v>
      </c>
      <c r="M14" s="5" t="s">
        <v>918</v>
      </c>
      <c r="N14" s="5">
        <v>3</v>
      </c>
      <c r="O14" s="5">
        <f t="shared" si="0"/>
        <v>2484</v>
      </c>
      <c r="P14" s="5">
        <f t="shared" si="1"/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  <c r="W14" s="5" t="s">
        <v>2014</v>
      </c>
      <c r="X14" s="22">
        <f t="shared" ca="1" si="2"/>
        <v>0.05</v>
      </c>
    </row>
    <row r="15" spans="1:24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2" t="s">
        <v>1002</v>
      </c>
      <c r="H15" s="2" t="s">
        <v>914</v>
      </c>
      <c r="I15" s="2" t="s">
        <v>915</v>
      </c>
      <c r="J15" s="5" t="s">
        <v>1099</v>
      </c>
      <c r="K15" s="5">
        <v>3757</v>
      </c>
      <c r="L15" s="5">
        <v>2156</v>
      </c>
      <c r="M15" s="5" t="s">
        <v>918</v>
      </c>
      <c r="N15" s="5">
        <v>6</v>
      </c>
      <c r="O15" s="5">
        <f t="shared" si="0"/>
        <v>2156</v>
      </c>
      <c r="P15" s="5">
        <f t="shared" si="1"/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  <c r="W15" s="5" t="s">
        <v>2014</v>
      </c>
      <c r="X15" s="22">
        <f t="shared" ca="1" si="2"/>
        <v>0.02</v>
      </c>
    </row>
    <row r="16" spans="1:24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2" t="s">
        <v>992</v>
      </c>
      <c r="H16" s="2" t="s">
        <v>864</v>
      </c>
      <c r="I16" s="2" t="s">
        <v>876</v>
      </c>
      <c r="J16" s="5" t="s">
        <v>1225</v>
      </c>
      <c r="K16" s="5">
        <v>4404</v>
      </c>
      <c r="L16" s="5">
        <v>1517</v>
      </c>
      <c r="M16" s="5" t="s">
        <v>920</v>
      </c>
      <c r="N16" s="5" t="s">
        <v>1572</v>
      </c>
      <c r="O16" s="5">
        <f t="shared" si="0"/>
        <v>1517</v>
      </c>
      <c r="P16" s="5">
        <f t="shared" si="1"/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  <c r="W16" s="5" t="s">
        <v>2010</v>
      </c>
      <c r="X16" s="22">
        <f t="shared" ca="1" si="2"/>
        <v>0</v>
      </c>
    </row>
    <row r="17" spans="1:24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2" t="s">
        <v>994</v>
      </c>
      <c r="H17" s="2" t="s">
        <v>886</v>
      </c>
      <c r="I17" s="2" t="s">
        <v>887</v>
      </c>
      <c r="J17" s="5" t="s">
        <v>984</v>
      </c>
      <c r="K17" s="5">
        <v>4831</v>
      </c>
      <c r="L17" s="5">
        <v>2265</v>
      </c>
      <c r="M17" s="5" t="s">
        <v>918</v>
      </c>
      <c r="N17" s="5">
        <v>4</v>
      </c>
      <c r="O17" s="5">
        <f t="shared" si="0"/>
        <v>4530</v>
      </c>
      <c r="P17" s="5">
        <f t="shared" si="1"/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  <c r="W17" s="5" t="s">
        <v>2014</v>
      </c>
      <c r="X17" s="22">
        <f t="shared" ca="1" si="2"/>
        <v>0.04</v>
      </c>
    </row>
    <row r="18" spans="1:24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2" t="s">
        <v>996</v>
      </c>
      <c r="H18" s="2" t="s">
        <v>892</v>
      </c>
      <c r="I18" s="2" t="s">
        <v>894</v>
      </c>
      <c r="J18" s="5" t="s">
        <v>1136</v>
      </c>
      <c r="K18" s="5">
        <v>4515</v>
      </c>
      <c r="L18" s="5">
        <v>1550</v>
      </c>
      <c r="M18" s="5" t="s">
        <v>925</v>
      </c>
      <c r="N18" s="5">
        <v>6</v>
      </c>
      <c r="O18" s="5">
        <f t="shared" si="0"/>
        <v>1550</v>
      </c>
      <c r="P18" s="5">
        <f t="shared" si="1"/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  <c r="W18" s="5" t="s">
        <v>2010</v>
      </c>
      <c r="X18" s="22">
        <f t="shared" ca="1" si="2"/>
        <v>0.04</v>
      </c>
    </row>
    <row r="19" spans="1:24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2" t="s">
        <v>997</v>
      </c>
      <c r="H19" s="2" t="s">
        <v>896</v>
      </c>
      <c r="I19" s="2" t="s">
        <v>897</v>
      </c>
      <c r="J19" s="5" t="s">
        <v>1012</v>
      </c>
      <c r="K19" s="5">
        <v>3256</v>
      </c>
      <c r="L19" s="5">
        <v>1772</v>
      </c>
      <c r="M19" s="5" t="s">
        <v>918</v>
      </c>
      <c r="N19" s="5">
        <v>10</v>
      </c>
      <c r="O19" s="5">
        <f t="shared" si="0"/>
        <v>3544</v>
      </c>
      <c r="P19" s="5">
        <f t="shared" si="1"/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  <c r="W19" s="5" t="s">
        <v>2010</v>
      </c>
      <c r="X19" s="22">
        <f t="shared" ca="1" si="2"/>
        <v>0.05</v>
      </c>
    </row>
    <row r="20" spans="1:24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2" t="s">
        <v>998</v>
      </c>
      <c r="H20" s="2" t="s">
        <v>899</v>
      </c>
      <c r="I20" s="2" t="s">
        <v>901</v>
      </c>
      <c r="J20" s="5" t="s">
        <v>1219</v>
      </c>
      <c r="K20" s="5">
        <v>3339</v>
      </c>
      <c r="L20" s="5">
        <v>2274</v>
      </c>
      <c r="M20" s="5" t="s">
        <v>918</v>
      </c>
      <c r="N20" s="5" t="s">
        <v>1572</v>
      </c>
      <c r="O20" s="5">
        <f t="shared" si="0"/>
        <v>4548</v>
      </c>
      <c r="P20" s="5">
        <f t="shared" si="1"/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  <c r="W20" s="5" t="s">
        <v>2012</v>
      </c>
      <c r="X20" s="22">
        <f t="shared" ca="1" si="2"/>
        <v>0</v>
      </c>
    </row>
    <row r="21" spans="1:24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2" t="s">
        <v>1562</v>
      </c>
      <c r="H21" s="2" t="s">
        <v>864</v>
      </c>
      <c r="I21" s="2" t="s">
        <v>866</v>
      </c>
      <c r="J21" s="5" t="s">
        <v>1024</v>
      </c>
      <c r="K21" s="5">
        <v>4392</v>
      </c>
      <c r="L21" s="5">
        <v>1542</v>
      </c>
      <c r="M21" s="5" t="s">
        <v>918</v>
      </c>
      <c r="N21" s="5">
        <v>5</v>
      </c>
      <c r="O21" s="5">
        <f t="shared" si="0"/>
        <v>4626</v>
      </c>
      <c r="P21" s="5">
        <f t="shared" si="1"/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  <c r="W21" s="5" t="s">
        <v>2015</v>
      </c>
      <c r="X21" s="22">
        <f t="shared" ca="1" si="2"/>
        <v>0.02</v>
      </c>
    </row>
    <row r="22" spans="1:24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2" t="s">
        <v>1562</v>
      </c>
      <c r="H22" s="2" t="s">
        <v>864</v>
      </c>
      <c r="I22" s="2" t="s">
        <v>866</v>
      </c>
      <c r="J22" s="5" t="s">
        <v>932</v>
      </c>
      <c r="K22" s="5">
        <v>2895</v>
      </c>
      <c r="L22" s="5">
        <v>1871</v>
      </c>
      <c r="M22" s="5" t="s">
        <v>925</v>
      </c>
      <c r="N22" s="5" t="s">
        <v>1572</v>
      </c>
      <c r="O22" s="5">
        <f t="shared" si="0"/>
        <v>1871</v>
      </c>
      <c r="P22" s="5">
        <f t="shared" si="1"/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  <c r="W22" s="5" t="s">
        <v>2010</v>
      </c>
      <c r="X22" s="22">
        <f t="shared" ca="1" si="2"/>
        <v>0.02</v>
      </c>
    </row>
    <row r="23" spans="1:24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2" t="s">
        <v>990</v>
      </c>
      <c r="H23" s="2" t="s">
        <v>868</v>
      </c>
      <c r="I23" s="2" t="s">
        <v>870</v>
      </c>
      <c r="J23" s="5" t="s">
        <v>1113</v>
      </c>
      <c r="K23" s="5">
        <v>3055</v>
      </c>
      <c r="L23" s="5">
        <v>2269</v>
      </c>
      <c r="M23" s="5" t="s">
        <v>920</v>
      </c>
      <c r="N23" s="5">
        <v>5</v>
      </c>
      <c r="O23" s="5">
        <f t="shared" si="0"/>
        <v>2269</v>
      </c>
      <c r="P23" s="5">
        <f t="shared" si="1"/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  <c r="W23" s="5" t="s">
        <v>2010</v>
      </c>
      <c r="X23" s="22">
        <f t="shared" ca="1" si="2"/>
        <v>0</v>
      </c>
    </row>
    <row r="24" spans="1:24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2" t="s">
        <v>1002</v>
      </c>
      <c r="H24" s="2" t="s">
        <v>914</v>
      </c>
      <c r="I24" s="2" t="s">
        <v>915</v>
      </c>
      <c r="J24" s="5" t="s">
        <v>926</v>
      </c>
      <c r="K24" s="5">
        <v>3499</v>
      </c>
      <c r="L24" s="5">
        <v>2342</v>
      </c>
      <c r="M24" s="5" t="s">
        <v>918</v>
      </c>
      <c r="N24" s="5">
        <v>3</v>
      </c>
      <c r="O24" s="5">
        <f t="shared" si="0"/>
        <v>2342</v>
      </c>
      <c r="P24" s="5">
        <f t="shared" si="1"/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  <c r="W24" s="5" t="s">
        <v>2012</v>
      </c>
      <c r="X24" s="22">
        <f t="shared" ca="1" si="2"/>
        <v>0.04</v>
      </c>
    </row>
    <row r="25" spans="1:24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2" t="s">
        <v>993</v>
      </c>
      <c r="H25" s="2" t="s">
        <v>878</v>
      </c>
      <c r="I25" s="2" t="s">
        <v>880</v>
      </c>
      <c r="J25" s="5" t="s">
        <v>1094</v>
      </c>
      <c r="K25" s="5">
        <v>3463</v>
      </c>
      <c r="L25" s="5">
        <v>1964</v>
      </c>
      <c r="M25" s="5" t="s">
        <v>925</v>
      </c>
      <c r="N25" s="5">
        <v>6</v>
      </c>
      <c r="O25" s="5">
        <f t="shared" si="0"/>
        <v>3928</v>
      </c>
      <c r="P25" s="5">
        <f t="shared" si="1"/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  <c r="W25" s="5" t="s">
        <v>2010</v>
      </c>
      <c r="X25" s="22">
        <f t="shared" ca="1" si="2"/>
        <v>0.02</v>
      </c>
    </row>
    <row r="26" spans="1:24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2" t="s">
        <v>990</v>
      </c>
      <c r="H26" s="2" t="s">
        <v>868</v>
      </c>
      <c r="I26" s="2" t="s">
        <v>870</v>
      </c>
      <c r="J26" s="5" t="s">
        <v>1158</v>
      </c>
      <c r="K26" s="5">
        <v>4079</v>
      </c>
      <c r="L26" s="5">
        <v>1413</v>
      </c>
      <c r="M26" s="5" t="s">
        <v>923</v>
      </c>
      <c r="N26" s="5">
        <v>5</v>
      </c>
      <c r="O26" s="5">
        <f t="shared" si="0"/>
        <v>1413</v>
      </c>
      <c r="P26" s="5">
        <f t="shared" si="1"/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  <c r="W26" s="5" t="s">
        <v>2011</v>
      </c>
      <c r="X26" s="22">
        <f t="shared" ca="1" si="2"/>
        <v>0</v>
      </c>
    </row>
    <row r="27" spans="1:24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2" t="s">
        <v>995</v>
      </c>
      <c r="H27" s="2" t="s">
        <v>889</v>
      </c>
      <c r="I27" s="2" t="s">
        <v>890</v>
      </c>
      <c r="J27" s="5" t="s">
        <v>1088</v>
      </c>
      <c r="K27" s="5">
        <v>2523</v>
      </c>
      <c r="L27" s="5">
        <v>1665</v>
      </c>
      <c r="M27" s="5" t="s">
        <v>918</v>
      </c>
      <c r="N27" s="5">
        <v>10</v>
      </c>
      <c r="O27" s="5">
        <f t="shared" si="0"/>
        <v>1665</v>
      </c>
      <c r="P27" s="5">
        <f t="shared" si="1"/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  <c r="W27" s="5" t="s">
        <v>2014</v>
      </c>
      <c r="X27" s="22">
        <f t="shared" ca="1" si="2"/>
        <v>0</v>
      </c>
    </row>
    <row r="28" spans="1:24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2" t="s">
        <v>999</v>
      </c>
      <c r="H28" s="2" t="s">
        <v>903</v>
      </c>
      <c r="I28" s="2" t="s">
        <v>904</v>
      </c>
      <c r="J28" s="5" t="s">
        <v>1087</v>
      </c>
      <c r="K28" s="5">
        <v>3324</v>
      </c>
      <c r="L28" s="5">
        <v>1846</v>
      </c>
      <c r="M28" s="5" t="s">
        <v>918</v>
      </c>
      <c r="N28" s="5">
        <v>4</v>
      </c>
      <c r="O28" s="5">
        <f t="shared" si="0"/>
        <v>1846</v>
      </c>
      <c r="P28" s="5">
        <f t="shared" si="1"/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  <c r="W28" s="5" t="s">
        <v>2014</v>
      </c>
      <c r="X28" s="22">
        <f t="shared" ca="1" si="2"/>
        <v>0</v>
      </c>
    </row>
    <row r="29" spans="1:24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2" t="s">
        <v>1562</v>
      </c>
      <c r="H29" s="2" t="s">
        <v>864</v>
      </c>
      <c r="I29" s="2" t="s">
        <v>866</v>
      </c>
      <c r="J29" s="5" t="s">
        <v>1148</v>
      </c>
      <c r="K29" s="5">
        <v>3725</v>
      </c>
      <c r="L29" s="5">
        <v>1250</v>
      </c>
      <c r="M29" s="5" t="s">
        <v>918</v>
      </c>
      <c r="N29" s="5">
        <v>8</v>
      </c>
      <c r="O29" s="5">
        <f t="shared" si="0"/>
        <v>2500</v>
      </c>
      <c r="P29" s="5">
        <f t="shared" si="1"/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  <c r="W29" s="5" t="s">
        <v>2015</v>
      </c>
      <c r="X29" s="22">
        <f t="shared" ca="1" si="2"/>
        <v>0.03</v>
      </c>
    </row>
    <row r="30" spans="1:24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2" t="s">
        <v>995</v>
      </c>
      <c r="H30" s="2" t="s">
        <v>889</v>
      </c>
      <c r="I30" s="2" t="s">
        <v>890</v>
      </c>
      <c r="J30" s="5" t="s">
        <v>1120</v>
      </c>
      <c r="K30" s="5">
        <v>4291</v>
      </c>
      <c r="L30" s="5">
        <v>2021</v>
      </c>
      <c r="M30" s="5" t="s">
        <v>918</v>
      </c>
      <c r="N30" s="5">
        <v>3</v>
      </c>
      <c r="O30" s="5">
        <f t="shared" si="0"/>
        <v>4042</v>
      </c>
      <c r="P30" s="5">
        <f t="shared" si="1"/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  <c r="W30" s="5" t="s">
        <v>2015</v>
      </c>
      <c r="X30" s="22">
        <f t="shared" ca="1" si="2"/>
        <v>0.03</v>
      </c>
    </row>
    <row r="31" spans="1:24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2" t="s">
        <v>993</v>
      </c>
      <c r="H31" s="2" t="s">
        <v>878</v>
      </c>
      <c r="I31" s="2" t="s">
        <v>880</v>
      </c>
      <c r="J31" s="5" t="s">
        <v>1049</v>
      </c>
      <c r="K31" s="5">
        <v>4731</v>
      </c>
      <c r="L31" s="5">
        <v>1858</v>
      </c>
      <c r="M31" s="5" t="s">
        <v>918</v>
      </c>
      <c r="N31" s="5">
        <v>5</v>
      </c>
      <c r="O31" s="5">
        <f t="shared" si="0"/>
        <v>3716</v>
      </c>
      <c r="P31" s="5">
        <f t="shared" si="1"/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  <c r="W31" s="5" t="s">
        <v>2011</v>
      </c>
      <c r="X31" s="22">
        <f t="shared" ca="1" si="2"/>
        <v>0</v>
      </c>
    </row>
    <row r="32" spans="1:24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2" t="s">
        <v>1001</v>
      </c>
      <c r="H32" s="2" t="s">
        <v>910</v>
      </c>
      <c r="I32" s="2" t="s">
        <v>912</v>
      </c>
      <c r="J32" s="5" t="s">
        <v>1205</v>
      </c>
      <c r="K32" s="5">
        <v>2958</v>
      </c>
      <c r="L32" s="5">
        <v>1678</v>
      </c>
      <c r="M32" s="5" t="s">
        <v>925</v>
      </c>
      <c r="N32" s="5">
        <v>10</v>
      </c>
      <c r="O32" s="5">
        <f t="shared" si="0"/>
        <v>1678</v>
      </c>
      <c r="P32" s="5">
        <f t="shared" si="1"/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  <c r="W32" s="5" t="s">
        <v>2010</v>
      </c>
      <c r="X32" s="22">
        <f t="shared" ca="1" si="2"/>
        <v>0.04</v>
      </c>
    </row>
    <row r="33" spans="1:24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2" t="s">
        <v>1001</v>
      </c>
      <c r="H33" s="2" t="s">
        <v>910</v>
      </c>
      <c r="I33" s="2" t="s">
        <v>912</v>
      </c>
      <c r="J33" s="5" t="s">
        <v>1130</v>
      </c>
      <c r="K33" s="5">
        <v>3493</v>
      </c>
      <c r="L33" s="5">
        <v>2180</v>
      </c>
      <c r="M33" s="5" t="s">
        <v>918</v>
      </c>
      <c r="N33" s="5">
        <v>4</v>
      </c>
      <c r="O33" s="5">
        <f t="shared" si="0"/>
        <v>4360</v>
      </c>
      <c r="P33" s="5">
        <f t="shared" si="1"/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  <c r="W33" s="5" t="s">
        <v>2014</v>
      </c>
      <c r="X33" s="22">
        <f t="shared" ca="1" si="2"/>
        <v>0.05</v>
      </c>
    </row>
    <row r="34" spans="1:24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2" t="s">
        <v>1002</v>
      </c>
      <c r="H34" s="2" t="s">
        <v>914</v>
      </c>
      <c r="I34" s="2" t="s">
        <v>915</v>
      </c>
      <c r="J34" s="5" t="s">
        <v>984</v>
      </c>
      <c r="K34" s="5">
        <v>4831</v>
      </c>
      <c r="L34" s="5">
        <v>2265</v>
      </c>
      <c r="M34" s="5" t="s">
        <v>918</v>
      </c>
      <c r="N34" s="5">
        <v>6</v>
      </c>
      <c r="O34" s="5">
        <f t="shared" si="0"/>
        <v>2265</v>
      </c>
      <c r="P34" s="5">
        <f t="shared" si="1"/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  <c r="W34" s="5" t="s">
        <v>2015</v>
      </c>
      <c r="X34" s="22">
        <f t="shared" ca="1" si="2"/>
        <v>0.03</v>
      </c>
    </row>
    <row r="35" spans="1:24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2" t="s">
        <v>991</v>
      </c>
      <c r="H35" s="2" t="s">
        <v>872</v>
      </c>
      <c r="I35" s="2" t="s">
        <v>874</v>
      </c>
      <c r="J35" s="5" t="s">
        <v>981</v>
      </c>
      <c r="K35" s="5">
        <v>2734</v>
      </c>
      <c r="L35" s="5">
        <v>1596</v>
      </c>
      <c r="M35" s="5" t="s">
        <v>918</v>
      </c>
      <c r="N35" s="5">
        <v>8</v>
      </c>
      <c r="O35" s="5">
        <f t="shared" si="0"/>
        <v>4788</v>
      </c>
      <c r="P35" s="5">
        <f t="shared" si="1"/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  <c r="W35" s="5" t="s">
        <v>2015</v>
      </c>
      <c r="X35" s="22">
        <f t="shared" ca="1" si="2"/>
        <v>0.01</v>
      </c>
    </row>
    <row r="36" spans="1:24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2" t="s">
        <v>990</v>
      </c>
      <c r="H36" s="2" t="s">
        <v>868</v>
      </c>
      <c r="I36" s="2" t="s">
        <v>870</v>
      </c>
      <c r="J36" s="5" t="s">
        <v>1221</v>
      </c>
      <c r="K36" s="5">
        <v>4711</v>
      </c>
      <c r="L36" s="5">
        <v>1267</v>
      </c>
      <c r="M36" s="5" t="s">
        <v>923</v>
      </c>
      <c r="N36" s="5">
        <v>4</v>
      </c>
      <c r="O36" s="5">
        <f t="shared" si="0"/>
        <v>2534</v>
      </c>
      <c r="P36" s="5">
        <f t="shared" si="1"/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  <c r="W36" s="5" t="s">
        <v>2010</v>
      </c>
      <c r="X36" s="22">
        <f t="shared" ca="1" si="2"/>
        <v>0.04</v>
      </c>
    </row>
    <row r="37" spans="1:24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2" t="s">
        <v>996</v>
      </c>
      <c r="H37" s="2" t="s">
        <v>892</v>
      </c>
      <c r="I37" s="2" t="s">
        <v>894</v>
      </c>
      <c r="J37" s="5" t="s">
        <v>952</v>
      </c>
      <c r="K37" s="5">
        <v>2529</v>
      </c>
      <c r="L37" s="5">
        <v>1630</v>
      </c>
      <c r="M37" s="5" t="s">
        <v>918</v>
      </c>
      <c r="N37" s="5">
        <v>5</v>
      </c>
      <c r="O37" s="5">
        <f t="shared" si="0"/>
        <v>1630</v>
      </c>
      <c r="P37" s="5">
        <f t="shared" si="1"/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  <c r="W37" s="5" t="s">
        <v>2013</v>
      </c>
      <c r="X37" s="22">
        <f t="shared" ca="1" si="2"/>
        <v>0.03</v>
      </c>
    </row>
    <row r="38" spans="1:24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2" t="s">
        <v>995</v>
      </c>
      <c r="H38" s="2" t="s">
        <v>889</v>
      </c>
      <c r="I38" s="2" t="s">
        <v>890</v>
      </c>
      <c r="J38" s="5" t="s">
        <v>939</v>
      </c>
      <c r="K38" s="5">
        <v>3768</v>
      </c>
      <c r="L38" s="5">
        <v>1353</v>
      </c>
      <c r="M38" s="5" t="s">
        <v>918</v>
      </c>
      <c r="N38" s="5">
        <v>8</v>
      </c>
      <c r="O38" s="5">
        <f t="shared" si="0"/>
        <v>2706</v>
      </c>
      <c r="P38" s="5">
        <f t="shared" si="1"/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  <c r="W38" s="5" t="s">
        <v>2015</v>
      </c>
      <c r="X38" s="22">
        <f t="shared" ca="1" si="2"/>
        <v>0.03</v>
      </c>
    </row>
    <row r="39" spans="1:24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2" t="s">
        <v>994</v>
      </c>
      <c r="H39" s="2" t="s">
        <v>886</v>
      </c>
      <c r="I39" s="2" t="s">
        <v>887</v>
      </c>
      <c r="J39" s="5" t="s">
        <v>1049</v>
      </c>
      <c r="K39" s="5">
        <v>4731</v>
      </c>
      <c r="L39" s="5">
        <v>1858</v>
      </c>
      <c r="M39" s="5" t="s">
        <v>918</v>
      </c>
      <c r="N39" s="5">
        <v>4</v>
      </c>
      <c r="O39" s="5">
        <f t="shared" si="0"/>
        <v>1858</v>
      </c>
      <c r="P39" s="5">
        <f t="shared" si="1"/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  <c r="W39" s="5" t="s">
        <v>2013</v>
      </c>
      <c r="X39" s="22">
        <f t="shared" ca="1" si="2"/>
        <v>0.02</v>
      </c>
    </row>
    <row r="40" spans="1:24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2" t="s">
        <v>993</v>
      </c>
      <c r="H40" s="2" t="s">
        <v>878</v>
      </c>
      <c r="I40" s="2" t="s">
        <v>880</v>
      </c>
      <c r="J40" s="5" t="s">
        <v>1185</v>
      </c>
      <c r="K40" s="5">
        <v>3245</v>
      </c>
      <c r="L40" s="5">
        <v>1964</v>
      </c>
      <c r="M40" s="5" t="s">
        <v>918</v>
      </c>
      <c r="N40" s="5">
        <v>4</v>
      </c>
      <c r="O40" s="5">
        <f t="shared" si="0"/>
        <v>1964</v>
      </c>
      <c r="P40" s="5">
        <f t="shared" si="1"/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  <c r="W40" s="5" t="s">
        <v>2011</v>
      </c>
      <c r="X40" s="22">
        <f t="shared" ca="1" si="2"/>
        <v>0.05</v>
      </c>
    </row>
    <row r="41" spans="1:24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2" t="s">
        <v>993</v>
      </c>
      <c r="H41" s="2" t="s">
        <v>878</v>
      </c>
      <c r="I41" s="2" t="s">
        <v>880</v>
      </c>
      <c r="J41" s="5" t="s">
        <v>1134</v>
      </c>
      <c r="K41" s="5">
        <v>4342</v>
      </c>
      <c r="L41" s="5">
        <v>1689</v>
      </c>
      <c r="M41" s="5" t="s">
        <v>925</v>
      </c>
      <c r="N41" s="5">
        <v>3</v>
      </c>
      <c r="O41" s="5">
        <f t="shared" si="0"/>
        <v>1689</v>
      </c>
      <c r="P41" s="5">
        <f t="shared" si="1"/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  <c r="W41" s="5" t="s">
        <v>2013</v>
      </c>
      <c r="X41" s="22">
        <f t="shared" ca="1" si="2"/>
        <v>0.04</v>
      </c>
    </row>
    <row r="42" spans="1:24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2" t="s">
        <v>995</v>
      </c>
      <c r="H42" s="2" t="s">
        <v>889</v>
      </c>
      <c r="I42" s="2" t="s">
        <v>890</v>
      </c>
      <c r="J42" s="5" t="s">
        <v>1183</v>
      </c>
      <c r="K42" s="5">
        <v>4874</v>
      </c>
      <c r="L42" s="5">
        <v>1503</v>
      </c>
      <c r="M42" s="5" t="s">
        <v>918</v>
      </c>
      <c r="N42" s="5">
        <v>4</v>
      </c>
      <c r="O42" s="5">
        <f t="shared" si="0"/>
        <v>1503</v>
      </c>
      <c r="P42" s="5">
        <f t="shared" si="1"/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  <c r="W42" s="5" t="s">
        <v>2014</v>
      </c>
      <c r="X42" s="22">
        <f t="shared" ca="1" si="2"/>
        <v>0.05</v>
      </c>
    </row>
    <row r="43" spans="1:24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2" t="s">
        <v>997</v>
      </c>
      <c r="H43" s="2" t="s">
        <v>896</v>
      </c>
      <c r="I43" s="2" t="s">
        <v>897</v>
      </c>
      <c r="J43" s="5" t="s">
        <v>1174</v>
      </c>
      <c r="K43" s="5">
        <v>3844</v>
      </c>
      <c r="L43" s="5">
        <v>2157</v>
      </c>
      <c r="M43" s="5" t="s">
        <v>918</v>
      </c>
      <c r="N43" s="5">
        <v>5</v>
      </c>
      <c r="O43" s="5">
        <f t="shared" si="0"/>
        <v>4314</v>
      </c>
      <c r="P43" s="5">
        <f t="shared" si="1"/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  <c r="W43" s="5" t="s">
        <v>2013</v>
      </c>
      <c r="X43" s="22">
        <f t="shared" ca="1" si="2"/>
        <v>0.01</v>
      </c>
    </row>
    <row r="44" spans="1:24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2" t="s">
        <v>998</v>
      </c>
      <c r="H44" s="2" t="s">
        <v>899</v>
      </c>
      <c r="I44" s="2" t="s">
        <v>901</v>
      </c>
      <c r="J44" s="5" t="s">
        <v>1119</v>
      </c>
      <c r="K44" s="5">
        <v>2658</v>
      </c>
      <c r="L44" s="5">
        <v>1274</v>
      </c>
      <c r="M44" s="5" t="s">
        <v>918</v>
      </c>
      <c r="N44" s="5" t="s">
        <v>1572</v>
      </c>
      <c r="O44" s="5">
        <f t="shared" si="0"/>
        <v>3822</v>
      </c>
      <c r="P44" s="5">
        <f t="shared" si="1"/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  <c r="W44" s="5" t="s">
        <v>2012</v>
      </c>
      <c r="X44" s="22">
        <f t="shared" ca="1" si="2"/>
        <v>0.04</v>
      </c>
    </row>
    <row r="45" spans="1:24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2" t="s">
        <v>1001</v>
      </c>
      <c r="H45" s="2" t="s">
        <v>910</v>
      </c>
      <c r="I45" s="2" t="s">
        <v>912</v>
      </c>
      <c r="J45" s="5" t="s">
        <v>1180</v>
      </c>
      <c r="K45" s="5">
        <v>4990</v>
      </c>
      <c r="L45" s="5">
        <v>1360</v>
      </c>
      <c r="M45" s="5" t="s">
        <v>918</v>
      </c>
      <c r="N45" s="5">
        <v>4</v>
      </c>
      <c r="O45" s="5">
        <f t="shared" si="0"/>
        <v>4080</v>
      </c>
      <c r="P45" s="5">
        <f t="shared" si="1"/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  <c r="W45" s="5" t="s">
        <v>2013</v>
      </c>
      <c r="X45" s="22">
        <f t="shared" ca="1" si="2"/>
        <v>0</v>
      </c>
    </row>
    <row r="46" spans="1:24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2" t="s">
        <v>1002</v>
      </c>
      <c r="H46" s="2" t="s">
        <v>914</v>
      </c>
      <c r="I46" s="2" t="s">
        <v>915</v>
      </c>
      <c r="J46" s="5" t="s">
        <v>1170</v>
      </c>
      <c r="K46" s="5">
        <v>2509</v>
      </c>
      <c r="L46" s="5">
        <v>1452</v>
      </c>
      <c r="M46" s="5" t="s">
        <v>918</v>
      </c>
      <c r="N46" s="5">
        <v>3</v>
      </c>
      <c r="O46" s="5">
        <f t="shared" si="0"/>
        <v>1452</v>
      </c>
      <c r="P46" s="5">
        <f t="shared" si="1"/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  <c r="W46" s="5" t="s">
        <v>2011</v>
      </c>
      <c r="X46" s="22">
        <f t="shared" ca="1" si="2"/>
        <v>0.01</v>
      </c>
    </row>
    <row r="47" spans="1:24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2" t="s">
        <v>996</v>
      </c>
      <c r="H47" s="2" t="s">
        <v>892</v>
      </c>
      <c r="I47" s="2" t="s">
        <v>894</v>
      </c>
      <c r="J47" s="5" t="s">
        <v>1074</v>
      </c>
      <c r="K47" s="5">
        <v>2923</v>
      </c>
      <c r="L47" s="5">
        <v>2480</v>
      </c>
      <c r="M47" s="5" t="s">
        <v>923</v>
      </c>
      <c r="N47" s="5">
        <v>4</v>
      </c>
      <c r="O47" s="5">
        <f t="shared" si="0"/>
        <v>2480</v>
      </c>
      <c r="P47" s="5">
        <f t="shared" si="1"/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  <c r="W47" s="5" t="s">
        <v>2010</v>
      </c>
      <c r="X47" s="22">
        <f t="shared" ca="1" si="2"/>
        <v>0.01</v>
      </c>
    </row>
    <row r="48" spans="1:24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2" t="s">
        <v>997</v>
      </c>
      <c r="H48" s="2" t="s">
        <v>896</v>
      </c>
      <c r="I48" s="2" t="s">
        <v>897</v>
      </c>
      <c r="J48" s="5" t="s">
        <v>1081</v>
      </c>
      <c r="K48" s="5">
        <v>3637</v>
      </c>
      <c r="L48" s="5">
        <v>2463</v>
      </c>
      <c r="M48" s="5" t="s">
        <v>918</v>
      </c>
      <c r="N48" s="5">
        <v>5</v>
      </c>
      <c r="O48" s="5">
        <f t="shared" si="0"/>
        <v>4926</v>
      </c>
      <c r="P48" s="5">
        <f t="shared" si="1"/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  <c r="W48" s="5" t="s">
        <v>2015</v>
      </c>
      <c r="X48" s="22">
        <f t="shared" ca="1" si="2"/>
        <v>0.02</v>
      </c>
    </row>
    <row r="49" spans="1:24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2" t="s">
        <v>994</v>
      </c>
      <c r="H49" s="2" t="s">
        <v>886</v>
      </c>
      <c r="I49" s="2" t="s">
        <v>887</v>
      </c>
      <c r="J49" s="5" t="s">
        <v>1016</v>
      </c>
      <c r="K49" s="5">
        <v>3457</v>
      </c>
      <c r="L49" s="5">
        <v>2070</v>
      </c>
      <c r="M49" s="5" t="s">
        <v>923</v>
      </c>
      <c r="N49" s="5">
        <v>4</v>
      </c>
      <c r="O49" s="5">
        <f t="shared" si="0"/>
        <v>6210</v>
      </c>
      <c r="P49" s="5">
        <f t="shared" si="1"/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  <c r="W49" s="5" t="s">
        <v>2011</v>
      </c>
      <c r="X49" s="22">
        <f t="shared" ca="1" si="2"/>
        <v>0.02</v>
      </c>
    </row>
    <row r="50" spans="1:24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2" t="s">
        <v>990</v>
      </c>
      <c r="H50" s="2" t="s">
        <v>868</v>
      </c>
      <c r="I50" s="2" t="s">
        <v>870</v>
      </c>
      <c r="J50" s="5" t="s">
        <v>952</v>
      </c>
      <c r="K50" s="5">
        <v>2529</v>
      </c>
      <c r="L50" s="5">
        <v>1630</v>
      </c>
      <c r="M50" s="5" t="s">
        <v>918</v>
      </c>
      <c r="N50" s="5">
        <v>5</v>
      </c>
      <c r="O50" s="5">
        <f t="shared" si="0"/>
        <v>14670</v>
      </c>
      <c r="P50" s="5">
        <f t="shared" si="1"/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  <c r="W50" s="5" t="s">
        <v>2015</v>
      </c>
      <c r="X50" s="22">
        <f t="shared" ca="1" si="2"/>
        <v>0.05</v>
      </c>
    </row>
    <row r="51" spans="1:24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2" t="s">
        <v>999</v>
      </c>
      <c r="H51" s="2" t="s">
        <v>903</v>
      </c>
      <c r="I51" s="2" t="s">
        <v>904</v>
      </c>
      <c r="J51" s="5" t="s">
        <v>1013</v>
      </c>
      <c r="K51" s="5">
        <v>4623</v>
      </c>
      <c r="L51" s="5">
        <v>1878</v>
      </c>
      <c r="M51" s="5" t="s">
        <v>925</v>
      </c>
      <c r="N51" s="5">
        <v>3</v>
      </c>
      <c r="O51" s="5">
        <f t="shared" si="0"/>
        <v>1878</v>
      </c>
      <c r="P51" s="5">
        <f t="shared" si="1"/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  <c r="W51" s="5" t="s">
        <v>2015</v>
      </c>
      <c r="X51" s="22">
        <f t="shared" ca="1" si="2"/>
        <v>0.04</v>
      </c>
    </row>
    <row r="52" spans="1:24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2" t="s">
        <v>1002</v>
      </c>
      <c r="H52" s="2" t="s">
        <v>914</v>
      </c>
      <c r="I52" s="2" t="s">
        <v>915</v>
      </c>
      <c r="J52" s="5" t="s">
        <v>944</v>
      </c>
      <c r="K52" s="5">
        <v>4891</v>
      </c>
      <c r="L52" s="5">
        <v>1745</v>
      </c>
      <c r="M52" s="5" t="s">
        <v>925</v>
      </c>
      <c r="N52" s="5" t="s">
        <v>1572</v>
      </c>
      <c r="O52" s="5">
        <f t="shared" si="0"/>
        <v>1745</v>
      </c>
      <c r="P52" s="5">
        <f t="shared" si="1"/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  <c r="W52" s="5" t="s">
        <v>2014</v>
      </c>
      <c r="X52" s="22">
        <f t="shared" ca="1" si="2"/>
        <v>0.05</v>
      </c>
    </row>
    <row r="53" spans="1:24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2" t="s">
        <v>991</v>
      </c>
      <c r="H53" s="2" t="s">
        <v>872</v>
      </c>
      <c r="I53" s="2" t="s">
        <v>874</v>
      </c>
      <c r="J53" s="5" t="s">
        <v>1041</v>
      </c>
      <c r="K53" s="5">
        <v>2588</v>
      </c>
      <c r="L53" s="5">
        <v>2069</v>
      </c>
      <c r="M53" s="5" t="s">
        <v>918</v>
      </c>
      <c r="N53" s="5">
        <v>5</v>
      </c>
      <c r="O53" s="5">
        <f t="shared" si="0"/>
        <v>2069</v>
      </c>
      <c r="P53" s="5">
        <f t="shared" si="1"/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  <c r="W53" s="5" t="s">
        <v>2012</v>
      </c>
      <c r="X53" s="22">
        <f t="shared" ca="1" si="2"/>
        <v>0.03</v>
      </c>
    </row>
    <row r="54" spans="1:24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2" t="s">
        <v>998</v>
      </c>
      <c r="H54" s="2" t="s">
        <v>899</v>
      </c>
      <c r="I54" s="2" t="s">
        <v>901</v>
      </c>
      <c r="J54" s="5" t="s">
        <v>1059</v>
      </c>
      <c r="K54" s="5">
        <v>3645</v>
      </c>
      <c r="L54" s="5">
        <v>2466</v>
      </c>
      <c r="M54" s="5" t="s">
        <v>925</v>
      </c>
      <c r="N54" s="5" t="s">
        <v>1572</v>
      </c>
      <c r="O54" s="5">
        <f t="shared" si="0"/>
        <v>2466</v>
      </c>
      <c r="P54" s="5">
        <f t="shared" si="1"/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  <c r="W54" s="5" t="s">
        <v>2015</v>
      </c>
      <c r="X54" s="22">
        <f t="shared" ca="1" si="2"/>
        <v>0.04</v>
      </c>
    </row>
    <row r="55" spans="1:24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2" t="s">
        <v>993</v>
      </c>
      <c r="H55" s="2" t="s">
        <v>878</v>
      </c>
      <c r="I55" s="2" t="s">
        <v>880</v>
      </c>
      <c r="J55" s="5" t="s">
        <v>1118</v>
      </c>
      <c r="K55" s="5">
        <v>4003</v>
      </c>
      <c r="L55" s="5">
        <v>2255</v>
      </c>
      <c r="M55" s="5" t="s">
        <v>918</v>
      </c>
      <c r="N55" s="5">
        <v>4</v>
      </c>
      <c r="O55" s="5">
        <f t="shared" si="0"/>
        <v>4510</v>
      </c>
      <c r="P55" s="5">
        <f t="shared" si="1"/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  <c r="W55" s="5" t="s">
        <v>2014</v>
      </c>
      <c r="X55" s="22">
        <f t="shared" ca="1" si="2"/>
        <v>0.05</v>
      </c>
    </row>
    <row r="56" spans="1:24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2" t="s">
        <v>996</v>
      </c>
      <c r="H56" s="2" t="s">
        <v>892</v>
      </c>
      <c r="I56" s="2" t="s">
        <v>894</v>
      </c>
      <c r="J56" s="5" t="s">
        <v>1223</v>
      </c>
      <c r="K56" s="5">
        <v>4172</v>
      </c>
      <c r="L56" s="5">
        <v>1415</v>
      </c>
      <c r="M56" s="5" t="s">
        <v>918</v>
      </c>
      <c r="N56" s="5">
        <v>10</v>
      </c>
      <c r="O56" s="5">
        <f t="shared" si="0"/>
        <v>1415</v>
      </c>
      <c r="P56" s="5">
        <f t="shared" si="1"/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  <c r="W56" s="5" t="s">
        <v>2011</v>
      </c>
      <c r="X56" s="22">
        <f t="shared" ca="1" si="2"/>
        <v>0.05</v>
      </c>
    </row>
    <row r="57" spans="1:24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2" t="s">
        <v>992</v>
      </c>
      <c r="H57" s="2" t="s">
        <v>864</v>
      </c>
      <c r="I57" s="2" t="s">
        <v>876</v>
      </c>
      <c r="J57" s="5" t="s">
        <v>1122</v>
      </c>
      <c r="K57" s="5">
        <v>4788</v>
      </c>
      <c r="L57" s="5">
        <v>2063</v>
      </c>
      <c r="M57" s="5" t="s">
        <v>923</v>
      </c>
      <c r="N57" s="5">
        <v>3</v>
      </c>
      <c r="O57" s="5">
        <f t="shared" si="0"/>
        <v>2063</v>
      </c>
      <c r="P57" s="5">
        <f t="shared" si="1"/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  <c r="W57" s="5" t="s">
        <v>2010</v>
      </c>
      <c r="X57" s="22">
        <f t="shared" ca="1" si="2"/>
        <v>0.03</v>
      </c>
    </row>
    <row r="58" spans="1:24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2" t="s">
        <v>994</v>
      </c>
      <c r="H58" s="2" t="s">
        <v>886</v>
      </c>
      <c r="I58" s="2" t="s">
        <v>887</v>
      </c>
      <c r="J58" s="5" t="s">
        <v>1204</v>
      </c>
      <c r="K58" s="5">
        <v>2820</v>
      </c>
      <c r="L58" s="5">
        <v>1504</v>
      </c>
      <c r="M58" s="5" t="s">
        <v>923</v>
      </c>
      <c r="N58" s="5">
        <v>4</v>
      </c>
      <c r="O58" s="5">
        <f t="shared" si="0"/>
        <v>3008</v>
      </c>
      <c r="P58" s="5">
        <f t="shared" si="1"/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  <c r="W58" s="5" t="s">
        <v>2011</v>
      </c>
      <c r="X58" s="22">
        <f t="shared" ca="1" si="2"/>
        <v>0.04</v>
      </c>
    </row>
    <row r="59" spans="1:24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2" t="s">
        <v>991</v>
      </c>
      <c r="H59" s="2" t="s">
        <v>872</v>
      </c>
      <c r="I59" s="2" t="s">
        <v>874</v>
      </c>
      <c r="J59" s="5" t="s">
        <v>973</v>
      </c>
      <c r="K59" s="5">
        <v>3150</v>
      </c>
      <c r="L59" s="5">
        <v>1218</v>
      </c>
      <c r="M59" s="5" t="s">
        <v>918</v>
      </c>
      <c r="N59" s="5">
        <v>10</v>
      </c>
      <c r="O59" s="5">
        <f t="shared" si="0"/>
        <v>2436</v>
      </c>
      <c r="P59" s="5">
        <f t="shared" si="1"/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  <c r="W59" s="5" t="s">
        <v>2014</v>
      </c>
      <c r="X59" s="22">
        <f t="shared" ca="1" si="2"/>
        <v>0.02</v>
      </c>
    </row>
    <row r="60" spans="1:24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2" t="s">
        <v>992</v>
      </c>
      <c r="H60" s="2" t="s">
        <v>864</v>
      </c>
      <c r="I60" s="2" t="s">
        <v>876</v>
      </c>
      <c r="J60" s="5" t="s">
        <v>1020</v>
      </c>
      <c r="K60" s="5">
        <v>4477</v>
      </c>
      <c r="L60" s="5">
        <v>1589</v>
      </c>
      <c r="M60" s="5" t="s">
        <v>918</v>
      </c>
      <c r="N60" s="5">
        <v>3</v>
      </c>
      <c r="O60" s="5">
        <f t="shared" si="0"/>
        <v>3178</v>
      </c>
      <c r="P60" s="5">
        <f t="shared" si="1"/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  <c r="W60" s="5" t="s">
        <v>2013</v>
      </c>
      <c r="X60" s="22">
        <f t="shared" ca="1" si="2"/>
        <v>0.03</v>
      </c>
    </row>
    <row r="61" spans="1:24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2" t="s">
        <v>990</v>
      </c>
      <c r="H61" s="2" t="s">
        <v>868</v>
      </c>
      <c r="I61" s="2" t="s">
        <v>870</v>
      </c>
      <c r="J61" s="5" t="s">
        <v>1213</v>
      </c>
      <c r="K61" s="5">
        <v>4845</v>
      </c>
      <c r="L61" s="5">
        <v>1433</v>
      </c>
      <c r="M61" s="5" t="s">
        <v>918</v>
      </c>
      <c r="N61" s="5">
        <v>6</v>
      </c>
      <c r="O61" s="5">
        <f t="shared" si="0"/>
        <v>4299</v>
      </c>
      <c r="P61" s="5">
        <f t="shared" si="1"/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  <c r="W61" s="5" t="s">
        <v>2010</v>
      </c>
      <c r="X61" s="22">
        <f t="shared" ca="1" si="2"/>
        <v>0.01</v>
      </c>
    </row>
    <row r="62" spans="1:24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2" t="s">
        <v>994</v>
      </c>
      <c r="H62" s="2" t="s">
        <v>886</v>
      </c>
      <c r="I62" s="2" t="s">
        <v>887</v>
      </c>
      <c r="J62" s="5" t="s">
        <v>1047</v>
      </c>
      <c r="K62" s="5">
        <v>4564</v>
      </c>
      <c r="L62" s="5">
        <v>1823</v>
      </c>
      <c r="M62" s="5" t="s">
        <v>918</v>
      </c>
      <c r="N62" s="5">
        <v>8</v>
      </c>
      <c r="O62" s="5">
        <f t="shared" si="0"/>
        <v>1823</v>
      </c>
      <c r="P62" s="5">
        <f t="shared" si="1"/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  <c r="W62" s="5" t="s">
        <v>2010</v>
      </c>
      <c r="X62" s="22">
        <f t="shared" ca="1" si="2"/>
        <v>0.02</v>
      </c>
    </row>
    <row r="63" spans="1:24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2" t="s">
        <v>993</v>
      </c>
      <c r="H63" s="2" t="s">
        <v>878</v>
      </c>
      <c r="I63" s="2" t="s">
        <v>880</v>
      </c>
      <c r="J63" s="5" t="s">
        <v>1019</v>
      </c>
      <c r="K63" s="5">
        <v>3303</v>
      </c>
      <c r="L63" s="5">
        <v>2271</v>
      </c>
      <c r="M63" s="5" t="s">
        <v>923</v>
      </c>
      <c r="N63" s="5">
        <v>4</v>
      </c>
      <c r="O63" s="5">
        <f t="shared" si="0"/>
        <v>4542</v>
      </c>
      <c r="P63" s="5">
        <f t="shared" si="1"/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  <c r="W63" s="5" t="s">
        <v>2014</v>
      </c>
      <c r="X63" s="22">
        <f t="shared" ca="1" si="2"/>
        <v>0.01</v>
      </c>
    </row>
    <row r="64" spans="1:24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2" t="s">
        <v>1562</v>
      </c>
      <c r="H64" s="2" t="s">
        <v>864</v>
      </c>
      <c r="I64" s="2" t="s">
        <v>866</v>
      </c>
      <c r="J64" s="5" t="s">
        <v>1047</v>
      </c>
      <c r="K64" s="5">
        <v>4564</v>
      </c>
      <c r="L64" s="5">
        <v>1823</v>
      </c>
      <c r="M64" s="5" t="s">
        <v>918</v>
      </c>
      <c r="N64" s="5">
        <v>4</v>
      </c>
      <c r="O64" s="5">
        <f t="shared" si="0"/>
        <v>3646</v>
      </c>
      <c r="P64" s="5">
        <f t="shared" si="1"/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  <c r="W64" s="5" t="s">
        <v>2015</v>
      </c>
      <c r="X64" s="22">
        <f t="shared" ca="1" si="2"/>
        <v>0.03</v>
      </c>
    </row>
    <row r="65" spans="1:24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2" t="s">
        <v>990</v>
      </c>
      <c r="H65" s="2" t="s">
        <v>868</v>
      </c>
      <c r="I65" s="2" t="s">
        <v>870</v>
      </c>
      <c r="J65" s="5" t="s">
        <v>1045</v>
      </c>
      <c r="K65" s="5">
        <v>4906</v>
      </c>
      <c r="L65" s="5">
        <v>2269</v>
      </c>
      <c r="M65" s="5" t="s">
        <v>918</v>
      </c>
      <c r="N65" s="5">
        <v>6</v>
      </c>
      <c r="O65" s="5">
        <f t="shared" si="0"/>
        <v>4538</v>
      </c>
      <c r="P65" s="5">
        <f t="shared" si="1"/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  <c r="W65" s="5" t="s">
        <v>2012</v>
      </c>
      <c r="X65" s="22">
        <f t="shared" ca="1" si="2"/>
        <v>0.02</v>
      </c>
    </row>
    <row r="66" spans="1:24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2" t="s">
        <v>1561</v>
      </c>
      <c r="H66" s="2" t="s">
        <v>882</v>
      </c>
      <c r="I66" s="2" t="s">
        <v>884</v>
      </c>
      <c r="J66" s="5" t="s">
        <v>1005</v>
      </c>
      <c r="K66" s="5">
        <v>3408</v>
      </c>
      <c r="L66" s="5">
        <v>2467</v>
      </c>
      <c r="M66" s="5" t="s">
        <v>918</v>
      </c>
      <c r="N66" s="5">
        <v>10</v>
      </c>
      <c r="O66" s="5">
        <f t="shared" si="0"/>
        <v>2467</v>
      </c>
      <c r="P66" s="5">
        <f t="shared" si="1"/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  <c r="W66" s="5" t="s">
        <v>2013</v>
      </c>
      <c r="X66" s="22">
        <f t="shared" ca="1" si="2"/>
        <v>0.01</v>
      </c>
    </row>
    <row r="67" spans="1:24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2" t="s">
        <v>992</v>
      </c>
      <c r="H67" s="2" t="s">
        <v>864</v>
      </c>
      <c r="I67" s="2" t="s">
        <v>876</v>
      </c>
      <c r="J67" s="5" t="s">
        <v>1075</v>
      </c>
      <c r="K67" s="5">
        <v>4209</v>
      </c>
      <c r="L67" s="5">
        <v>1692</v>
      </c>
      <c r="M67" s="5" t="s">
        <v>925</v>
      </c>
      <c r="N67" s="5">
        <v>8</v>
      </c>
      <c r="O67" s="5">
        <f t="shared" ref="O67:O130" si="3">L67*F67</f>
        <v>3384</v>
      </c>
      <c r="P67" s="5">
        <f t="shared" ref="P67:P130" si="4">K67*F67</f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  <c r="W67" s="5" t="s">
        <v>2011</v>
      </c>
      <c r="X67" s="22">
        <f t="shared" ca="1" si="2"/>
        <v>0.05</v>
      </c>
    </row>
    <row r="68" spans="1:24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2" t="s">
        <v>995</v>
      </c>
      <c r="H68" s="2" t="s">
        <v>889</v>
      </c>
      <c r="I68" s="2" t="s">
        <v>890</v>
      </c>
      <c r="J68" s="5" t="s">
        <v>1049</v>
      </c>
      <c r="K68" s="5">
        <v>4731</v>
      </c>
      <c r="L68" s="5">
        <v>1858</v>
      </c>
      <c r="M68" s="5" t="s">
        <v>918</v>
      </c>
      <c r="N68" s="5">
        <v>6</v>
      </c>
      <c r="O68" s="5">
        <f t="shared" si="3"/>
        <v>1858</v>
      </c>
      <c r="P68" s="5">
        <f t="shared" si="4"/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  <c r="W68" s="5" t="s">
        <v>2013</v>
      </c>
      <c r="X68" s="22">
        <f t="shared" ref="X68:X131" ca="1" si="5">VLOOKUP(E68,INDIRECT(W68&amp;"!$A$1:$B$296"),2,0)</f>
        <v>0.02</v>
      </c>
    </row>
    <row r="69" spans="1:24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2" t="s">
        <v>996</v>
      </c>
      <c r="H69" s="2" t="s">
        <v>892</v>
      </c>
      <c r="I69" s="2" t="s">
        <v>894</v>
      </c>
      <c r="J69" s="5" t="s">
        <v>1235</v>
      </c>
      <c r="K69" s="5">
        <v>4816</v>
      </c>
      <c r="L69" s="5">
        <v>2201</v>
      </c>
      <c r="M69" s="5" t="s">
        <v>918</v>
      </c>
      <c r="N69" s="5">
        <v>6</v>
      </c>
      <c r="O69" s="5">
        <f t="shared" si="3"/>
        <v>2201</v>
      </c>
      <c r="P69" s="5">
        <f t="shared" si="4"/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  <c r="W69" s="5" t="s">
        <v>2011</v>
      </c>
      <c r="X69" s="22">
        <f t="shared" ca="1" si="5"/>
        <v>0.04</v>
      </c>
    </row>
    <row r="70" spans="1:24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2" t="s">
        <v>994</v>
      </c>
      <c r="H70" s="2" t="s">
        <v>886</v>
      </c>
      <c r="I70" s="2" t="s">
        <v>887</v>
      </c>
      <c r="J70" s="5" t="s">
        <v>1147</v>
      </c>
      <c r="K70" s="5">
        <v>4901</v>
      </c>
      <c r="L70" s="5">
        <v>1789</v>
      </c>
      <c r="M70" s="5" t="s">
        <v>918</v>
      </c>
      <c r="N70" s="5">
        <v>4</v>
      </c>
      <c r="O70" s="5">
        <f t="shared" si="3"/>
        <v>3578</v>
      </c>
      <c r="P70" s="5">
        <f t="shared" si="4"/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  <c r="W70" s="5" t="s">
        <v>2011</v>
      </c>
      <c r="X70" s="22">
        <f t="shared" ca="1" si="5"/>
        <v>0.05</v>
      </c>
    </row>
    <row r="71" spans="1:24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2" t="s">
        <v>992</v>
      </c>
      <c r="H71" s="2" t="s">
        <v>864</v>
      </c>
      <c r="I71" s="2" t="s">
        <v>876</v>
      </c>
      <c r="J71" s="5" t="s">
        <v>1136</v>
      </c>
      <c r="K71" s="5">
        <v>4515</v>
      </c>
      <c r="L71" s="5">
        <v>1550</v>
      </c>
      <c r="M71" s="5" t="s">
        <v>925</v>
      </c>
      <c r="N71" s="5">
        <v>5</v>
      </c>
      <c r="O71" s="5">
        <f t="shared" si="3"/>
        <v>4650</v>
      </c>
      <c r="P71" s="5">
        <f t="shared" si="4"/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  <c r="W71" s="5" t="s">
        <v>2014</v>
      </c>
      <c r="X71" s="22">
        <f t="shared" ca="1" si="5"/>
        <v>0.01</v>
      </c>
    </row>
    <row r="72" spans="1:24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2" t="s">
        <v>991</v>
      </c>
      <c r="H72" s="2" t="s">
        <v>872</v>
      </c>
      <c r="I72" s="2" t="s">
        <v>874</v>
      </c>
      <c r="J72" s="5" t="s">
        <v>1214</v>
      </c>
      <c r="K72" s="5">
        <v>4309</v>
      </c>
      <c r="L72" s="5">
        <v>1779</v>
      </c>
      <c r="M72" s="5" t="s">
        <v>918</v>
      </c>
      <c r="N72" s="5">
        <v>8</v>
      </c>
      <c r="O72" s="5">
        <f t="shared" si="3"/>
        <v>1779</v>
      </c>
      <c r="P72" s="5">
        <f t="shared" si="4"/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  <c r="W72" s="5" t="s">
        <v>2010</v>
      </c>
      <c r="X72" s="22">
        <f t="shared" ca="1" si="5"/>
        <v>0.03</v>
      </c>
    </row>
    <row r="73" spans="1:24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2" t="s">
        <v>997</v>
      </c>
      <c r="H73" s="2" t="s">
        <v>896</v>
      </c>
      <c r="I73" s="2" t="s">
        <v>897</v>
      </c>
      <c r="J73" s="5" t="s">
        <v>974</v>
      </c>
      <c r="K73" s="5">
        <v>2547</v>
      </c>
      <c r="L73" s="5">
        <v>1419</v>
      </c>
      <c r="M73" s="5" t="s">
        <v>918</v>
      </c>
      <c r="N73" s="5">
        <v>4</v>
      </c>
      <c r="O73" s="5">
        <f t="shared" si="3"/>
        <v>2838</v>
      </c>
      <c r="P73" s="5">
        <f t="shared" si="4"/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  <c r="W73" s="5" t="s">
        <v>2011</v>
      </c>
      <c r="X73" s="22">
        <f t="shared" ca="1" si="5"/>
        <v>0.05</v>
      </c>
    </row>
    <row r="74" spans="1:24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2" t="s">
        <v>1002</v>
      </c>
      <c r="H74" s="2" t="s">
        <v>914</v>
      </c>
      <c r="I74" s="2" t="s">
        <v>915</v>
      </c>
      <c r="J74" s="5" t="s">
        <v>1228</v>
      </c>
      <c r="K74" s="5">
        <v>2539</v>
      </c>
      <c r="L74" s="5">
        <v>1656</v>
      </c>
      <c r="M74" s="5" t="s">
        <v>918</v>
      </c>
      <c r="N74" s="5">
        <v>4</v>
      </c>
      <c r="O74" s="5">
        <f t="shared" si="3"/>
        <v>4968</v>
      </c>
      <c r="P74" s="5">
        <f t="shared" si="4"/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  <c r="W74" s="5" t="s">
        <v>2015</v>
      </c>
      <c r="X74" s="22">
        <f t="shared" ca="1" si="5"/>
        <v>0</v>
      </c>
    </row>
    <row r="75" spans="1:24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2" t="s">
        <v>993</v>
      </c>
      <c r="H75" s="2" t="s">
        <v>878</v>
      </c>
      <c r="I75" s="2" t="s">
        <v>880</v>
      </c>
      <c r="J75" s="5" t="s">
        <v>1206</v>
      </c>
      <c r="K75" s="5">
        <v>4218</v>
      </c>
      <c r="L75" s="5">
        <v>2421</v>
      </c>
      <c r="M75" s="5" t="s">
        <v>918</v>
      </c>
      <c r="N75" s="5">
        <v>4</v>
      </c>
      <c r="O75" s="5">
        <f t="shared" si="3"/>
        <v>4842</v>
      </c>
      <c r="P75" s="5">
        <f t="shared" si="4"/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  <c r="W75" s="5" t="s">
        <v>2011</v>
      </c>
      <c r="X75" s="22">
        <f t="shared" ca="1" si="5"/>
        <v>0</v>
      </c>
    </row>
    <row r="76" spans="1:24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2" t="s">
        <v>991</v>
      </c>
      <c r="H76" s="2" t="s">
        <v>872</v>
      </c>
      <c r="I76" s="2" t="s">
        <v>874</v>
      </c>
      <c r="J76" s="5" t="s">
        <v>1060</v>
      </c>
      <c r="K76" s="5">
        <v>3039</v>
      </c>
      <c r="L76" s="5">
        <v>2426</v>
      </c>
      <c r="M76" s="5" t="s">
        <v>925</v>
      </c>
      <c r="N76" s="5">
        <v>10</v>
      </c>
      <c r="O76" s="5">
        <f t="shared" si="3"/>
        <v>4852</v>
      </c>
      <c r="P76" s="5">
        <f t="shared" si="4"/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  <c r="W76" s="5" t="s">
        <v>2012</v>
      </c>
      <c r="X76" s="22">
        <f t="shared" ca="1" si="5"/>
        <v>0.01</v>
      </c>
    </row>
    <row r="77" spans="1:24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2" t="s">
        <v>997</v>
      </c>
      <c r="H77" s="2" t="s">
        <v>896</v>
      </c>
      <c r="I77" s="2" t="s">
        <v>897</v>
      </c>
      <c r="J77" s="5" t="s">
        <v>1237</v>
      </c>
      <c r="K77" s="5">
        <v>4305</v>
      </c>
      <c r="L77" s="5">
        <v>1703</v>
      </c>
      <c r="M77" s="5" t="s">
        <v>920</v>
      </c>
      <c r="N77" s="5">
        <v>6</v>
      </c>
      <c r="O77" s="5">
        <f t="shared" si="3"/>
        <v>1703</v>
      </c>
      <c r="P77" s="5">
        <f t="shared" si="4"/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  <c r="W77" s="5" t="s">
        <v>2010</v>
      </c>
      <c r="X77" s="22">
        <f t="shared" ca="1" si="5"/>
        <v>0.02</v>
      </c>
    </row>
    <row r="78" spans="1:24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2" t="s">
        <v>998</v>
      </c>
      <c r="H78" s="2" t="s">
        <v>899</v>
      </c>
      <c r="I78" s="2" t="s">
        <v>901</v>
      </c>
      <c r="J78" s="5" t="s">
        <v>1167</v>
      </c>
      <c r="K78" s="5">
        <v>3912</v>
      </c>
      <c r="L78" s="5">
        <v>1569</v>
      </c>
      <c r="M78" s="5" t="s">
        <v>918</v>
      </c>
      <c r="N78" s="5">
        <v>5</v>
      </c>
      <c r="O78" s="5">
        <f t="shared" si="3"/>
        <v>4707</v>
      </c>
      <c r="P78" s="5">
        <f t="shared" si="4"/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  <c r="W78" s="5" t="s">
        <v>2010</v>
      </c>
      <c r="X78" s="22">
        <f t="shared" ca="1" si="5"/>
        <v>0.02</v>
      </c>
    </row>
    <row r="79" spans="1:24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2" t="s">
        <v>995</v>
      </c>
      <c r="H79" s="2" t="s">
        <v>889</v>
      </c>
      <c r="I79" s="2" t="s">
        <v>890</v>
      </c>
      <c r="J79" s="5" t="s">
        <v>959</v>
      </c>
      <c r="K79" s="5">
        <v>4305</v>
      </c>
      <c r="L79" s="5">
        <v>2027</v>
      </c>
      <c r="M79" s="5" t="s">
        <v>923</v>
      </c>
      <c r="N79" s="5">
        <v>5</v>
      </c>
      <c r="O79" s="5">
        <f t="shared" si="3"/>
        <v>2027</v>
      </c>
      <c r="P79" s="5">
        <f t="shared" si="4"/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  <c r="W79" s="5" t="s">
        <v>2015</v>
      </c>
      <c r="X79" s="22">
        <f t="shared" ca="1" si="5"/>
        <v>0.01</v>
      </c>
    </row>
    <row r="80" spans="1:24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2" t="s">
        <v>1561</v>
      </c>
      <c r="H80" s="2" t="s">
        <v>882</v>
      </c>
      <c r="I80" s="2" t="s">
        <v>884</v>
      </c>
      <c r="J80" s="5" t="s">
        <v>1177</v>
      </c>
      <c r="K80" s="5">
        <v>3553</v>
      </c>
      <c r="L80" s="5">
        <v>2174</v>
      </c>
      <c r="M80" s="5" t="s">
        <v>920</v>
      </c>
      <c r="N80" s="5">
        <v>8</v>
      </c>
      <c r="O80" s="5">
        <f t="shared" si="3"/>
        <v>4348</v>
      </c>
      <c r="P80" s="5">
        <f t="shared" si="4"/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  <c r="W80" s="5" t="s">
        <v>2014</v>
      </c>
      <c r="X80" s="22">
        <f t="shared" ca="1" si="5"/>
        <v>0.03</v>
      </c>
    </row>
    <row r="81" spans="1:24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2" t="s">
        <v>999</v>
      </c>
      <c r="H81" s="2" t="s">
        <v>903</v>
      </c>
      <c r="I81" s="2" t="s">
        <v>904</v>
      </c>
      <c r="J81" s="5" t="s">
        <v>1181</v>
      </c>
      <c r="K81" s="5">
        <v>2616</v>
      </c>
      <c r="L81" s="5">
        <v>1965</v>
      </c>
      <c r="M81" s="5" t="s">
        <v>925</v>
      </c>
      <c r="N81" s="5">
        <v>10</v>
      </c>
      <c r="O81" s="5">
        <f t="shared" si="3"/>
        <v>5895</v>
      </c>
      <c r="P81" s="5">
        <f t="shared" si="4"/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  <c r="W81" s="5" t="s">
        <v>2013</v>
      </c>
      <c r="X81" s="22">
        <f t="shared" ca="1" si="5"/>
        <v>0.01</v>
      </c>
    </row>
    <row r="82" spans="1:24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2" t="s">
        <v>992</v>
      </c>
      <c r="H82" s="2" t="s">
        <v>864</v>
      </c>
      <c r="I82" s="2" t="s">
        <v>876</v>
      </c>
      <c r="J82" s="5" t="s">
        <v>1040</v>
      </c>
      <c r="K82" s="5">
        <v>3694</v>
      </c>
      <c r="L82" s="5">
        <v>1616</v>
      </c>
      <c r="M82" s="5" t="s">
        <v>923</v>
      </c>
      <c r="N82" s="5">
        <v>4</v>
      </c>
      <c r="O82" s="5">
        <f t="shared" si="3"/>
        <v>1616</v>
      </c>
      <c r="P82" s="5">
        <f t="shared" si="4"/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  <c r="W82" s="5" t="s">
        <v>2010</v>
      </c>
      <c r="X82" s="22">
        <f t="shared" ca="1" si="5"/>
        <v>0</v>
      </c>
    </row>
    <row r="83" spans="1:24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2" t="s">
        <v>1561</v>
      </c>
      <c r="H83" s="2" t="s">
        <v>882</v>
      </c>
      <c r="I83" s="2" t="s">
        <v>884</v>
      </c>
      <c r="J83" s="5" t="s">
        <v>926</v>
      </c>
      <c r="K83" s="5">
        <v>3499</v>
      </c>
      <c r="L83" s="5">
        <v>2342</v>
      </c>
      <c r="M83" s="5" t="s">
        <v>918</v>
      </c>
      <c r="N83" s="5">
        <v>5</v>
      </c>
      <c r="O83" s="5">
        <f t="shared" si="3"/>
        <v>4684</v>
      </c>
      <c r="P83" s="5">
        <f t="shared" si="4"/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  <c r="W83" s="5" t="s">
        <v>2012</v>
      </c>
      <c r="X83" s="22">
        <f t="shared" ca="1" si="5"/>
        <v>0.04</v>
      </c>
    </row>
    <row r="84" spans="1:24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2" t="s">
        <v>992</v>
      </c>
      <c r="H84" s="2" t="s">
        <v>864</v>
      </c>
      <c r="I84" s="2" t="s">
        <v>876</v>
      </c>
      <c r="J84" s="5" t="s">
        <v>1174</v>
      </c>
      <c r="K84" s="5">
        <v>3844</v>
      </c>
      <c r="L84" s="5">
        <v>2157</v>
      </c>
      <c r="M84" s="5" t="s">
        <v>918</v>
      </c>
      <c r="N84" s="5">
        <v>4</v>
      </c>
      <c r="O84" s="5">
        <f t="shared" si="3"/>
        <v>4314</v>
      </c>
      <c r="P84" s="5">
        <f t="shared" si="4"/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  <c r="W84" s="5" t="s">
        <v>2011</v>
      </c>
      <c r="X84" s="22">
        <f t="shared" ca="1" si="5"/>
        <v>0.05</v>
      </c>
    </row>
    <row r="85" spans="1:24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2" t="s">
        <v>1000</v>
      </c>
      <c r="H85" s="2" t="s">
        <v>906</v>
      </c>
      <c r="I85" s="2" t="s">
        <v>908</v>
      </c>
      <c r="J85" s="5" t="s">
        <v>1132</v>
      </c>
      <c r="K85" s="5">
        <v>4744</v>
      </c>
      <c r="L85" s="5">
        <v>1465</v>
      </c>
      <c r="M85" s="5" t="s">
        <v>923</v>
      </c>
      <c r="N85" s="5">
        <v>4</v>
      </c>
      <c r="O85" s="5">
        <f t="shared" si="3"/>
        <v>13185</v>
      </c>
      <c r="P85" s="5">
        <f t="shared" si="4"/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  <c r="W85" s="5" t="s">
        <v>2010</v>
      </c>
      <c r="X85" s="22">
        <f t="shared" ca="1" si="5"/>
        <v>0.02</v>
      </c>
    </row>
    <row r="86" spans="1:24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2" t="s">
        <v>998</v>
      </c>
      <c r="H86" s="2" t="s">
        <v>899</v>
      </c>
      <c r="I86" s="2" t="s">
        <v>901</v>
      </c>
      <c r="J86" s="5" t="s">
        <v>1124</v>
      </c>
      <c r="K86" s="5">
        <v>4357</v>
      </c>
      <c r="L86" s="5">
        <v>1806</v>
      </c>
      <c r="M86" s="5" t="s">
        <v>918</v>
      </c>
      <c r="N86" s="5">
        <v>8</v>
      </c>
      <c r="O86" s="5">
        <f t="shared" si="3"/>
        <v>3612</v>
      </c>
      <c r="P86" s="5">
        <f t="shared" si="4"/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  <c r="W86" s="5" t="s">
        <v>2014</v>
      </c>
      <c r="X86" s="22">
        <f t="shared" ca="1" si="5"/>
        <v>0.01</v>
      </c>
    </row>
    <row r="87" spans="1:24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2" t="s">
        <v>999</v>
      </c>
      <c r="H87" s="2" t="s">
        <v>903</v>
      </c>
      <c r="I87" s="2" t="s">
        <v>904</v>
      </c>
      <c r="J87" s="5" t="s">
        <v>1121</v>
      </c>
      <c r="K87" s="5">
        <v>4589</v>
      </c>
      <c r="L87" s="5">
        <v>1478</v>
      </c>
      <c r="M87" s="5" t="s">
        <v>925</v>
      </c>
      <c r="N87" s="5">
        <v>5</v>
      </c>
      <c r="O87" s="5">
        <f t="shared" si="3"/>
        <v>2956</v>
      </c>
      <c r="P87" s="5">
        <f t="shared" si="4"/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  <c r="W87" s="5" t="s">
        <v>2014</v>
      </c>
      <c r="X87" s="22">
        <f t="shared" ca="1" si="5"/>
        <v>0.04</v>
      </c>
    </row>
    <row r="88" spans="1:24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2" t="s">
        <v>1562</v>
      </c>
      <c r="H88" s="2" t="s">
        <v>864</v>
      </c>
      <c r="I88" s="2" t="s">
        <v>866</v>
      </c>
      <c r="J88" s="5" t="s">
        <v>935</v>
      </c>
      <c r="K88" s="5">
        <v>2796</v>
      </c>
      <c r="L88" s="5">
        <v>2307</v>
      </c>
      <c r="M88" s="5" t="s">
        <v>918</v>
      </c>
      <c r="N88" s="5">
        <v>8</v>
      </c>
      <c r="O88" s="5">
        <f t="shared" si="3"/>
        <v>2307</v>
      </c>
      <c r="P88" s="5">
        <f t="shared" si="4"/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  <c r="W88" s="5" t="s">
        <v>2014</v>
      </c>
      <c r="X88" s="22">
        <f t="shared" ca="1" si="5"/>
        <v>0.04</v>
      </c>
    </row>
    <row r="89" spans="1:24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2" t="s">
        <v>990</v>
      </c>
      <c r="H89" s="2" t="s">
        <v>868</v>
      </c>
      <c r="I89" s="2" t="s">
        <v>870</v>
      </c>
      <c r="J89" s="5" t="s">
        <v>1004</v>
      </c>
      <c r="K89" s="5">
        <v>4733</v>
      </c>
      <c r="L89" s="5">
        <v>1415</v>
      </c>
      <c r="M89" s="5" t="s">
        <v>918</v>
      </c>
      <c r="N89" s="5">
        <v>6</v>
      </c>
      <c r="O89" s="5">
        <f t="shared" si="3"/>
        <v>1415</v>
      </c>
      <c r="P89" s="5">
        <f t="shared" si="4"/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  <c r="W89" s="5" t="s">
        <v>2012</v>
      </c>
      <c r="X89" s="22">
        <f t="shared" ca="1" si="5"/>
        <v>0.04</v>
      </c>
    </row>
    <row r="90" spans="1:24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2" t="s">
        <v>990</v>
      </c>
      <c r="H90" s="2" t="s">
        <v>868</v>
      </c>
      <c r="I90" s="2" t="s">
        <v>870</v>
      </c>
      <c r="J90" s="5" t="s">
        <v>974</v>
      </c>
      <c r="K90" s="5">
        <v>2547</v>
      </c>
      <c r="L90" s="5">
        <v>1419</v>
      </c>
      <c r="M90" s="5" t="s">
        <v>918</v>
      </c>
      <c r="N90" s="5">
        <v>10</v>
      </c>
      <c r="O90" s="5">
        <f t="shared" si="3"/>
        <v>1419</v>
      </c>
      <c r="P90" s="5">
        <f t="shared" si="4"/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  <c r="W90" s="5" t="s">
        <v>2014</v>
      </c>
      <c r="X90" s="22">
        <f t="shared" ca="1" si="5"/>
        <v>0.04</v>
      </c>
    </row>
    <row r="91" spans="1:24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2" t="s">
        <v>1001</v>
      </c>
      <c r="H91" s="2" t="s">
        <v>910</v>
      </c>
      <c r="I91" s="2" t="s">
        <v>912</v>
      </c>
      <c r="J91" s="5" t="s">
        <v>928</v>
      </c>
      <c r="K91" s="5">
        <v>2747</v>
      </c>
      <c r="L91" s="5">
        <v>2098</v>
      </c>
      <c r="M91" s="5" t="s">
        <v>927</v>
      </c>
      <c r="N91" s="5">
        <v>4</v>
      </c>
      <c r="O91" s="5">
        <f t="shared" si="3"/>
        <v>2098</v>
      </c>
      <c r="P91" s="5">
        <f t="shared" si="4"/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  <c r="W91" s="5" t="s">
        <v>2015</v>
      </c>
      <c r="X91" s="22">
        <f t="shared" ca="1" si="5"/>
        <v>0.01</v>
      </c>
    </row>
    <row r="92" spans="1:24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2" t="s">
        <v>996</v>
      </c>
      <c r="H92" s="2" t="s">
        <v>892</v>
      </c>
      <c r="I92" s="2" t="s">
        <v>894</v>
      </c>
      <c r="J92" s="5" t="s">
        <v>984</v>
      </c>
      <c r="K92" s="5">
        <v>4831</v>
      </c>
      <c r="L92" s="5">
        <v>2265</v>
      </c>
      <c r="M92" s="5" t="s">
        <v>918</v>
      </c>
      <c r="N92" s="5">
        <v>4</v>
      </c>
      <c r="O92" s="5">
        <f t="shared" si="3"/>
        <v>4530</v>
      </c>
      <c r="P92" s="5">
        <f t="shared" si="4"/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  <c r="W92" s="5" t="s">
        <v>2013</v>
      </c>
      <c r="X92" s="22">
        <f t="shared" ca="1" si="5"/>
        <v>0.03</v>
      </c>
    </row>
    <row r="93" spans="1:24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2" t="s">
        <v>991</v>
      </c>
      <c r="H93" s="2" t="s">
        <v>872</v>
      </c>
      <c r="I93" s="2" t="s">
        <v>874</v>
      </c>
      <c r="J93" s="5" t="s">
        <v>1143</v>
      </c>
      <c r="K93" s="5">
        <v>3100</v>
      </c>
      <c r="L93" s="5">
        <v>2261</v>
      </c>
      <c r="M93" s="5" t="s">
        <v>918</v>
      </c>
      <c r="N93" s="5">
        <v>4</v>
      </c>
      <c r="O93" s="5">
        <f t="shared" si="3"/>
        <v>2261</v>
      </c>
      <c r="P93" s="5">
        <f t="shared" si="4"/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  <c r="W93" s="5" t="s">
        <v>2015</v>
      </c>
      <c r="X93" s="22">
        <f t="shared" ca="1" si="5"/>
        <v>0.02</v>
      </c>
    </row>
    <row r="94" spans="1:24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2" t="s">
        <v>1561</v>
      </c>
      <c r="H94" s="2" t="s">
        <v>882</v>
      </c>
      <c r="I94" s="2" t="s">
        <v>884</v>
      </c>
      <c r="J94" s="5" t="s">
        <v>982</v>
      </c>
      <c r="K94" s="5">
        <v>2803</v>
      </c>
      <c r="L94" s="5">
        <v>1344</v>
      </c>
      <c r="M94" s="5" t="s">
        <v>918</v>
      </c>
      <c r="N94" s="5">
        <v>8</v>
      </c>
      <c r="O94" s="5">
        <f t="shared" si="3"/>
        <v>1344</v>
      </c>
      <c r="P94" s="5">
        <f t="shared" si="4"/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  <c r="W94" s="5" t="s">
        <v>2013</v>
      </c>
      <c r="X94" s="22">
        <f t="shared" ca="1" si="5"/>
        <v>0.05</v>
      </c>
    </row>
    <row r="95" spans="1:24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2" t="s">
        <v>992</v>
      </c>
      <c r="H95" s="2" t="s">
        <v>864</v>
      </c>
      <c r="I95" s="2" t="s">
        <v>876</v>
      </c>
      <c r="J95" s="5" t="s">
        <v>1106</v>
      </c>
      <c r="K95" s="5">
        <v>4711</v>
      </c>
      <c r="L95" s="5">
        <v>2288</v>
      </c>
      <c r="M95" s="5" t="s">
        <v>923</v>
      </c>
      <c r="N95" s="5">
        <v>5</v>
      </c>
      <c r="O95" s="5">
        <f t="shared" si="3"/>
        <v>6864</v>
      </c>
      <c r="P95" s="5">
        <f t="shared" si="4"/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  <c r="W95" s="5" t="s">
        <v>2014</v>
      </c>
      <c r="X95" s="22">
        <f t="shared" ca="1" si="5"/>
        <v>0.01</v>
      </c>
    </row>
    <row r="96" spans="1:24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2" t="s">
        <v>990</v>
      </c>
      <c r="H96" s="2" t="s">
        <v>868</v>
      </c>
      <c r="I96" s="2" t="s">
        <v>870</v>
      </c>
      <c r="J96" s="5" t="s">
        <v>1062</v>
      </c>
      <c r="K96" s="5">
        <v>2850</v>
      </c>
      <c r="L96" s="5">
        <v>2007</v>
      </c>
      <c r="M96" s="5" t="s">
        <v>925</v>
      </c>
      <c r="N96" s="5">
        <v>6</v>
      </c>
      <c r="O96" s="5">
        <f t="shared" si="3"/>
        <v>4014</v>
      </c>
      <c r="P96" s="5">
        <f t="shared" si="4"/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  <c r="W96" s="5" t="s">
        <v>2012</v>
      </c>
      <c r="X96" s="22">
        <f t="shared" ca="1" si="5"/>
        <v>0.04</v>
      </c>
    </row>
    <row r="97" spans="1:24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2" t="s">
        <v>1001</v>
      </c>
      <c r="H97" s="2" t="s">
        <v>910</v>
      </c>
      <c r="I97" s="2" t="s">
        <v>912</v>
      </c>
      <c r="J97" s="5" t="s">
        <v>1232</v>
      </c>
      <c r="K97" s="5">
        <v>3514</v>
      </c>
      <c r="L97" s="5">
        <v>1257</v>
      </c>
      <c r="M97" s="5" t="s">
        <v>918</v>
      </c>
      <c r="N97" s="5">
        <v>4</v>
      </c>
      <c r="O97" s="5">
        <f t="shared" si="3"/>
        <v>1257</v>
      </c>
      <c r="P97" s="5">
        <f t="shared" si="4"/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  <c r="W97" s="5" t="s">
        <v>2014</v>
      </c>
      <c r="X97" s="22">
        <f t="shared" ca="1" si="5"/>
        <v>0.04</v>
      </c>
    </row>
    <row r="98" spans="1:24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2" t="s">
        <v>995</v>
      </c>
      <c r="H98" s="2" t="s">
        <v>889</v>
      </c>
      <c r="I98" s="2" t="s">
        <v>890</v>
      </c>
      <c r="J98" s="5" t="s">
        <v>1110</v>
      </c>
      <c r="K98" s="5">
        <v>4224</v>
      </c>
      <c r="L98" s="5">
        <v>2048</v>
      </c>
      <c r="M98" s="5" t="s">
        <v>923</v>
      </c>
      <c r="N98" s="5">
        <v>5</v>
      </c>
      <c r="O98" s="5">
        <f t="shared" si="3"/>
        <v>2048</v>
      </c>
      <c r="P98" s="5">
        <f t="shared" si="4"/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  <c r="W98" s="5" t="s">
        <v>2014</v>
      </c>
      <c r="X98" s="22">
        <f t="shared" ca="1" si="5"/>
        <v>0.01</v>
      </c>
    </row>
    <row r="99" spans="1:24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2" t="s">
        <v>993</v>
      </c>
      <c r="H99" s="2" t="s">
        <v>878</v>
      </c>
      <c r="I99" s="2" t="s">
        <v>880</v>
      </c>
      <c r="J99" s="5" t="s">
        <v>1166</v>
      </c>
      <c r="K99" s="5">
        <v>2579</v>
      </c>
      <c r="L99" s="5">
        <v>1455</v>
      </c>
      <c r="M99" s="5" t="s">
        <v>918</v>
      </c>
      <c r="N99" s="5">
        <v>6</v>
      </c>
      <c r="O99" s="5">
        <f t="shared" si="3"/>
        <v>2910</v>
      </c>
      <c r="P99" s="5">
        <f t="shared" si="4"/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  <c r="W99" s="5" t="s">
        <v>2011</v>
      </c>
      <c r="X99" s="22">
        <f t="shared" ca="1" si="5"/>
        <v>0.02</v>
      </c>
    </row>
    <row r="100" spans="1:24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2" t="s">
        <v>991</v>
      </c>
      <c r="H100" s="2" t="s">
        <v>872</v>
      </c>
      <c r="I100" s="2" t="s">
        <v>874</v>
      </c>
      <c r="J100" s="5" t="s">
        <v>1130</v>
      </c>
      <c r="K100" s="5">
        <v>3493</v>
      </c>
      <c r="L100" s="5">
        <v>2180</v>
      </c>
      <c r="M100" s="5" t="s">
        <v>918</v>
      </c>
      <c r="N100" s="5">
        <v>6</v>
      </c>
      <c r="O100" s="5">
        <f t="shared" si="3"/>
        <v>6540</v>
      </c>
      <c r="P100" s="5">
        <f t="shared" si="4"/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  <c r="W100" s="5" t="s">
        <v>2014</v>
      </c>
      <c r="X100" s="22">
        <f t="shared" ca="1" si="5"/>
        <v>0.05</v>
      </c>
    </row>
    <row r="101" spans="1:24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2" t="s">
        <v>991</v>
      </c>
      <c r="H101" s="2" t="s">
        <v>872</v>
      </c>
      <c r="I101" s="2" t="s">
        <v>874</v>
      </c>
      <c r="J101" s="5" t="s">
        <v>1026</v>
      </c>
      <c r="K101" s="5">
        <v>2887</v>
      </c>
      <c r="L101" s="5">
        <v>1491</v>
      </c>
      <c r="M101" s="5" t="s">
        <v>918</v>
      </c>
      <c r="N101" s="5">
        <v>4</v>
      </c>
      <c r="O101" s="5">
        <f t="shared" si="3"/>
        <v>2982</v>
      </c>
      <c r="P101" s="5">
        <f t="shared" si="4"/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  <c r="W101" s="5" t="s">
        <v>2014</v>
      </c>
      <c r="X101" s="22">
        <f t="shared" ca="1" si="5"/>
        <v>0.04</v>
      </c>
    </row>
    <row r="102" spans="1:24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2" t="s">
        <v>992</v>
      </c>
      <c r="H102" s="2" t="s">
        <v>864</v>
      </c>
      <c r="I102" s="2" t="s">
        <v>876</v>
      </c>
      <c r="J102" s="5" t="s">
        <v>1059</v>
      </c>
      <c r="K102" s="5">
        <v>3645</v>
      </c>
      <c r="L102" s="5">
        <v>2466</v>
      </c>
      <c r="M102" s="5" t="s">
        <v>925</v>
      </c>
      <c r="N102" s="5">
        <v>3</v>
      </c>
      <c r="O102" s="5">
        <f t="shared" si="3"/>
        <v>2466</v>
      </c>
      <c r="P102" s="5">
        <f t="shared" si="4"/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  <c r="W102" s="5" t="s">
        <v>2015</v>
      </c>
      <c r="X102" s="22">
        <f t="shared" ca="1" si="5"/>
        <v>0.04</v>
      </c>
    </row>
    <row r="103" spans="1:24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2" t="s">
        <v>1562</v>
      </c>
      <c r="H103" s="2" t="s">
        <v>864</v>
      </c>
      <c r="I103" s="2" t="s">
        <v>866</v>
      </c>
      <c r="J103" s="5" t="s">
        <v>1132</v>
      </c>
      <c r="K103" s="5">
        <v>4744</v>
      </c>
      <c r="L103" s="5">
        <v>1465</v>
      </c>
      <c r="M103" s="5" t="s">
        <v>923</v>
      </c>
      <c r="N103" s="5">
        <v>4</v>
      </c>
      <c r="O103" s="5">
        <f t="shared" si="3"/>
        <v>1465</v>
      </c>
      <c r="P103" s="5">
        <f t="shared" si="4"/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  <c r="W103" s="5" t="s">
        <v>2015</v>
      </c>
      <c r="X103" s="22">
        <f t="shared" ca="1" si="5"/>
        <v>0.05</v>
      </c>
    </row>
    <row r="104" spans="1:24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2" t="s">
        <v>991</v>
      </c>
      <c r="H104" s="2" t="s">
        <v>872</v>
      </c>
      <c r="I104" s="2" t="s">
        <v>874</v>
      </c>
      <c r="J104" s="5" t="s">
        <v>1206</v>
      </c>
      <c r="K104" s="5">
        <v>4218</v>
      </c>
      <c r="L104" s="5">
        <v>2421</v>
      </c>
      <c r="M104" s="5" t="s">
        <v>918</v>
      </c>
      <c r="N104" s="5" t="s">
        <v>1572</v>
      </c>
      <c r="O104" s="5">
        <f t="shared" si="3"/>
        <v>7263</v>
      </c>
      <c r="P104" s="5">
        <f t="shared" si="4"/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  <c r="W104" s="5" t="s">
        <v>2010</v>
      </c>
      <c r="X104" s="22">
        <f t="shared" ca="1" si="5"/>
        <v>0.03</v>
      </c>
    </row>
    <row r="105" spans="1:24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2" t="s">
        <v>1002</v>
      </c>
      <c r="H105" s="2" t="s">
        <v>914</v>
      </c>
      <c r="I105" s="2" t="s">
        <v>915</v>
      </c>
      <c r="J105" s="5" t="s">
        <v>1033</v>
      </c>
      <c r="K105" s="5">
        <v>3467</v>
      </c>
      <c r="L105" s="5">
        <v>1230</v>
      </c>
      <c r="M105" s="5" t="s">
        <v>925</v>
      </c>
      <c r="N105" s="5">
        <v>4</v>
      </c>
      <c r="O105" s="5">
        <f t="shared" si="3"/>
        <v>1230</v>
      </c>
      <c r="P105" s="5">
        <f t="shared" si="4"/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  <c r="W105" s="5" t="s">
        <v>2011</v>
      </c>
      <c r="X105" s="22">
        <f t="shared" ca="1" si="5"/>
        <v>0.02</v>
      </c>
    </row>
    <row r="106" spans="1:24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2" t="s">
        <v>995</v>
      </c>
      <c r="H106" s="2" t="s">
        <v>889</v>
      </c>
      <c r="I106" s="2" t="s">
        <v>890</v>
      </c>
      <c r="J106" s="5" t="s">
        <v>1221</v>
      </c>
      <c r="K106" s="5">
        <v>4711</v>
      </c>
      <c r="L106" s="5">
        <v>1267</v>
      </c>
      <c r="M106" s="5" t="s">
        <v>923</v>
      </c>
      <c r="N106" s="5">
        <v>4</v>
      </c>
      <c r="O106" s="5">
        <f t="shared" si="3"/>
        <v>3801</v>
      </c>
      <c r="P106" s="5">
        <f t="shared" si="4"/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  <c r="W106" s="5" t="s">
        <v>2014</v>
      </c>
      <c r="X106" s="22">
        <f t="shared" ca="1" si="5"/>
        <v>0.05</v>
      </c>
    </row>
    <row r="107" spans="1:24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2" t="s">
        <v>1002</v>
      </c>
      <c r="H107" s="2" t="s">
        <v>914</v>
      </c>
      <c r="I107" s="2" t="s">
        <v>915</v>
      </c>
      <c r="J107" s="5" t="s">
        <v>1120</v>
      </c>
      <c r="K107" s="5">
        <v>4291</v>
      </c>
      <c r="L107" s="5">
        <v>2021</v>
      </c>
      <c r="M107" s="5" t="s">
        <v>918</v>
      </c>
      <c r="N107" s="5">
        <v>10</v>
      </c>
      <c r="O107" s="5">
        <f t="shared" si="3"/>
        <v>12126</v>
      </c>
      <c r="P107" s="5">
        <f t="shared" si="4"/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  <c r="W107" s="5" t="s">
        <v>2014</v>
      </c>
      <c r="X107" s="22">
        <f t="shared" ca="1" si="5"/>
        <v>0.02</v>
      </c>
    </row>
    <row r="108" spans="1:24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2" t="s">
        <v>1561</v>
      </c>
      <c r="H108" s="2" t="s">
        <v>882</v>
      </c>
      <c r="I108" s="2" t="s">
        <v>884</v>
      </c>
      <c r="J108" s="5" t="s">
        <v>1088</v>
      </c>
      <c r="K108" s="5">
        <v>2523</v>
      </c>
      <c r="L108" s="5">
        <v>1665</v>
      </c>
      <c r="M108" s="5" t="s">
        <v>918</v>
      </c>
      <c r="N108" s="5">
        <v>3</v>
      </c>
      <c r="O108" s="5">
        <f t="shared" si="3"/>
        <v>1665</v>
      </c>
      <c r="P108" s="5">
        <f t="shared" si="4"/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  <c r="W108" s="5" t="s">
        <v>2013</v>
      </c>
      <c r="X108" s="22">
        <f t="shared" ca="1" si="5"/>
        <v>0.01</v>
      </c>
    </row>
    <row r="109" spans="1:24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2" t="s">
        <v>1562</v>
      </c>
      <c r="H109" s="2" t="s">
        <v>864</v>
      </c>
      <c r="I109" s="2" t="s">
        <v>866</v>
      </c>
      <c r="J109" s="5" t="s">
        <v>1119</v>
      </c>
      <c r="K109" s="5">
        <v>2658</v>
      </c>
      <c r="L109" s="5">
        <v>1274</v>
      </c>
      <c r="M109" s="5" t="s">
        <v>918</v>
      </c>
      <c r="N109" s="5" t="s">
        <v>1572</v>
      </c>
      <c r="O109" s="5">
        <f t="shared" si="3"/>
        <v>2548</v>
      </c>
      <c r="P109" s="5">
        <f t="shared" si="4"/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  <c r="W109" s="5" t="s">
        <v>2010</v>
      </c>
      <c r="X109" s="22">
        <f t="shared" ca="1" si="5"/>
        <v>0.03</v>
      </c>
    </row>
    <row r="110" spans="1:24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2" t="s">
        <v>1562</v>
      </c>
      <c r="H110" s="2" t="s">
        <v>864</v>
      </c>
      <c r="I110" s="2" t="s">
        <v>866</v>
      </c>
      <c r="J110" s="5" t="s">
        <v>1179</v>
      </c>
      <c r="K110" s="5">
        <v>2738</v>
      </c>
      <c r="L110" s="5">
        <v>1737</v>
      </c>
      <c r="M110" s="5" t="s">
        <v>918</v>
      </c>
      <c r="N110" s="5">
        <v>5</v>
      </c>
      <c r="O110" s="5">
        <f t="shared" si="3"/>
        <v>5211</v>
      </c>
      <c r="P110" s="5">
        <f t="shared" si="4"/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  <c r="W110" s="5" t="s">
        <v>2015</v>
      </c>
      <c r="X110" s="22">
        <f t="shared" ca="1" si="5"/>
        <v>0.04</v>
      </c>
    </row>
    <row r="111" spans="1:24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2" t="s">
        <v>999</v>
      </c>
      <c r="H111" s="2" t="s">
        <v>903</v>
      </c>
      <c r="I111" s="2" t="s">
        <v>904</v>
      </c>
      <c r="J111" s="5" t="s">
        <v>952</v>
      </c>
      <c r="K111" s="5">
        <v>2529</v>
      </c>
      <c r="L111" s="5">
        <v>1630</v>
      </c>
      <c r="M111" s="5" t="s">
        <v>918</v>
      </c>
      <c r="N111" s="5">
        <v>6</v>
      </c>
      <c r="O111" s="5">
        <f t="shared" si="3"/>
        <v>39120</v>
      </c>
      <c r="P111" s="5">
        <f t="shared" si="4"/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  <c r="W111" s="5" t="s">
        <v>2011</v>
      </c>
      <c r="X111" s="22">
        <f t="shared" ca="1" si="5"/>
        <v>0</v>
      </c>
    </row>
    <row r="112" spans="1:24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2" t="s">
        <v>994</v>
      </c>
      <c r="H112" s="2" t="s">
        <v>886</v>
      </c>
      <c r="I112" s="2" t="s">
        <v>887</v>
      </c>
      <c r="J112" s="5" t="s">
        <v>1118</v>
      </c>
      <c r="K112" s="5">
        <v>4003</v>
      </c>
      <c r="L112" s="5">
        <v>2255</v>
      </c>
      <c r="M112" s="5" t="s">
        <v>918</v>
      </c>
      <c r="N112" s="5">
        <v>4</v>
      </c>
      <c r="O112" s="5">
        <f t="shared" si="3"/>
        <v>2255</v>
      </c>
      <c r="P112" s="5">
        <f t="shared" si="4"/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  <c r="W112" s="5" t="s">
        <v>2015</v>
      </c>
      <c r="X112" s="22">
        <f t="shared" ca="1" si="5"/>
        <v>0</v>
      </c>
    </row>
    <row r="113" spans="1:24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2" t="s">
        <v>997</v>
      </c>
      <c r="H113" s="2" t="s">
        <v>896</v>
      </c>
      <c r="I113" s="2" t="s">
        <v>897</v>
      </c>
      <c r="J113" s="5" t="s">
        <v>970</v>
      </c>
      <c r="K113" s="5">
        <v>4398</v>
      </c>
      <c r="L113" s="5">
        <v>1800</v>
      </c>
      <c r="M113" s="5" t="s">
        <v>918</v>
      </c>
      <c r="N113" s="5" t="s">
        <v>1572</v>
      </c>
      <c r="O113" s="5">
        <f t="shared" si="3"/>
        <v>1800</v>
      </c>
      <c r="P113" s="5">
        <f t="shared" si="4"/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  <c r="W113" s="5" t="s">
        <v>2010</v>
      </c>
      <c r="X113" s="22">
        <f t="shared" ca="1" si="5"/>
        <v>0</v>
      </c>
    </row>
    <row r="114" spans="1:24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2" t="s">
        <v>992</v>
      </c>
      <c r="H114" s="2" t="s">
        <v>864</v>
      </c>
      <c r="I114" s="2" t="s">
        <v>876</v>
      </c>
      <c r="J114" s="5" t="s">
        <v>976</v>
      </c>
      <c r="K114" s="5">
        <v>4378</v>
      </c>
      <c r="L114" s="5">
        <v>1998</v>
      </c>
      <c r="M114" s="5" t="s">
        <v>920</v>
      </c>
      <c r="N114" s="5">
        <v>10</v>
      </c>
      <c r="O114" s="5">
        <f t="shared" si="3"/>
        <v>3996</v>
      </c>
      <c r="P114" s="5">
        <f t="shared" si="4"/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  <c r="W114" s="5" t="s">
        <v>2015</v>
      </c>
      <c r="X114" s="22">
        <f t="shared" ca="1" si="5"/>
        <v>0.03</v>
      </c>
    </row>
    <row r="115" spans="1:24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2" t="s">
        <v>1000</v>
      </c>
      <c r="H115" s="2" t="s">
        <v>906</v>
      </c>
      <c r="I115" s="2" t="s">
        <v>908</v>
      </c>
      <c r="J115" s="5" t="s">
        <v>1071</v>
      </c>
      <c r="K115" s="5">
        <v>4928</v>
      </c>
      <c r="L115" s="5">
        <v>2101</v>
      </c>
      <c r="M115" s="5" t="s">
        <v>918</v>
      </c>
      <c r="N115" s="5" t="s">
        <v>1572</v>
      </c>
      <c r="O115" s="5">
        <f t="shared" si="3"/>
        <v>50424</v>
      </c>
      <c r="P115" s="5">
        <f t="shared" si="4"/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  <c r="W115" s="5" t="s">
        <v>2015</v>
      </c>
      <c r="X115" s="22">
        <f t="shared" ca="1" si="5"/>
        <v>0</v>
      </c>
    </row>
    <row r="116" spans="1:24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2" t="s">
        <v>999</v>
      </c>
      <c r="H116" s="2" t="s">
        <v>903</v>
      </c>
      <c r="I116" s="2" t="s">
        <v>904</v>
      </c>
      <c r="J116" s="5" t="s">
        <v>1195</v>
      </c>
      <c r="K116" s="5">
        <v>3034</v>
      </c>
      <c r="L116" s="5">
        <v>2312</v>
      </c>
      <c r="M116" s="5" t="s">
        <v>918</v>
      </c>
      <c r="N116" s="5">
        <v>3</v>
      </c>
      <c r="O116" s="5">
        <f t="shared" si="3"/>
        <v>55488</v>
      </c>
      <c r="P116" s="5">
        <f t="shared" si="4"/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  <c r="W116" s="5" t="s">
        <v>2012</v>
      </c>
      <c r="X116" s="22">
        <f t="shared" ca="1" si="5"/>
        <v>0</v>
      </c>
    </row>
    <row r="117" spans="1:24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2" t="s">
        <v>1000</v>
      </c>
      <c r="H117" s="2" t="s">
        <v>906</v>
      </c>
      <c r="I117" s="2" t="s">
        <v>908</v>
      </c>
      <c r="J117" s="5" t="s">
        <v>1150</v>
      </c>
      <c r="K117" s="5">
        <v>4006</v>
      </c>
      <c r="L117" s="5">
        <v>1898</v>
      </c>
      <c r="M117" s="5" t="s">
        <v>918</v>
      </c>
      <c r="N117" s="5">
        <v>8</v>
      </c>
      <c r="O117" s="5">
        <f t="shared" si="3"/>
        <v>45552</v>
      </c>
      <c r="P117" s="5">
        <f t="shared" si="4"/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  <c r="W117" s="5" t="s">
        <v>2012</v>
      </c>
      <c r="X117" s="22">
        <f t="shared" ca="1" si="5"/>
        <v>0</v>
      </c>
    </row>
    <row r="118" spans="1:24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2" t="s">
        <v>1000</v>
      </c>
      <c r="H118" s="2" t="s">
        <v>906</v>
      </c>
      <c r="I118" s="2" t="s">
        <v>908</v>
      </c>
      <c r="J118" s="5" t="s">
        <v>951</v>
      </c>
      <c r="K118" s="5">
        <v>4610</v>
      </c>
      <c r="L118" s="5">
        <v>2176</v>
      </c>
      <c r="M118" s="5" t="s">
        <v>918</v>
      </c>
      <c r="N118" s="5">
        <v>4</v>
      </c>
      <c r="O118" s="5">
        <f t="shared" si="3"/>
        <v>4352</v>
      </c>
      <c r="P118" s="5">
        <f t="shared" si="4"/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  <c r="W118" s="5" t="s">
        <v>2010</v>
      </c>
      <c r="X118" s="22">
        <f t="shared" ca="1" si="5"/>
        <v>0</v>
      </c>
    </row>
    <row r="119" spans="1:24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2" t="s">
        <v>996</v>
      </c>
      <c r="H119" s="2" t="s">
        <v>892</v>
      </c>
      <c r="I119" s="2" t="s">
        <v>894</v>
      </c>
      <c r="J119" s="5" t="s">
        <v>946</v>
      </c>
      <c r="K119" s="5">
        <v>2921</v>
      </c>
      <c r="L119" s="5">
        <v>1786</v>
      </c>
      <c r="M119" s="5" t="s">
        <v>920</v>
      </c>
      <c r="N119" s="5" t="s">
        <v>1572</v>
      </c>
      <c r="O119" s="5">
        <f t="shared" si="3"/>
        <v>42864</v>
      </c>
      <c r="P119" s="5">
        <f t="shared" si="4"/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  <c r="W119" s="5" t="s">
        <v>2013</v>
      </c>
      <c r="X119" s="22">
        <f t="shared" ca="1" si="5"/>
        <v>0.01</v>
      </c>
    </row>
    <row r="120" spans="1:24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2" t="s">
        <v>992</v>
      </c>
      <c r="H120" s="2" t="s">
        <v>864</v>
      </c>
      <c r="I120" s="2" t="s">
        <v>876</v>
      </c>
      <c r="J120" s="5" t="s">
        <v>1120</v>
      </c>
      <c r="K120" s="5">
        <v>4291</v>
      </c>
      <c r="L120" s="5">
        <v>2021</v>
      </c>
      <c r="M120" s="5" t="s">
        <v>918</v>
      </c>
      <c r="N120" s="5">
        <v>8</v>
      </c>
      <c r="O120" s="5">
        <f t="shared" si="3"/>
        <v>2021</v>
      </c>
      <c r="P120" s="5">
        <f t="shared" si="4"/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  <c r="W120" s="5" t="s">
        <v>2010</v>
      </c>
      <c r="X120" s="22">
        <f t="shared" ca="1" si="5"/>
        <v>0.01</v>
      </c>
    </row>
    <row r="121" spans="1:24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2" t="s">
        <v>994</v>
      </c>
      <c r="H121" s="2" t="s">
        <v>886</v>
      </c>
      <c r="I121" s="2" t="s">
        <v>887</v>
      </c>
      <c r="J121" s="5" t="s">
        <v>969</v>
      </c>
      <c r="K121" s="5">
        <v>2610</v>
      </c>
      <c r="L121" s="5">
        <v>1307</v>
      </c>
      <c r="M121" s="5" t="s">
        <v>918</v>
      </c>
      <c r="N121" s="5">
        <v>10</v>
      </c>
      <c r="O121" s="5">
        <f t="shared" si="3"/>
        <v>2614</v>
      </c>
      <c r="P121" s="5">
        <f t="shared" si="4"/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  <c r="W121" s="5" t="s">
        <v>2011</v>
      </c>
      <c r="X121" s="22">
        <f t="shared" ca="1" si="5"/>
        <v>0.05</v>
      </c>
    </row>
    <row r="122" spans="1:24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2" t="s">
        <v>990</v>
      </c>
      <c r="H122" s="2" t="s">
        <v>868</v>
      </c>
      <c r="I122" s="2" t="s">
        <v>870</v>
      </c>
      <c r="J122" s="5" t="s">
        <v>1006</v>
      </c>
      <c r="K122" s="5">
        <v>3377</v>
      </c>
      <c r="L122" s="5">
        <v>2112</v>
      </c>
      <c r="M122" s="5" t="s">
        <v>923</v>
      </c>
      <c r="N122" s="5">
        <v>6</v>
      </c>
      <c r="O122" s="5">
        <f t="shared" si="3"/>
        <v>4224</v>
      </c>
      <c r="P122" s="5">
        <f t="shared" si="4"/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  <c r="W122" s="5" t="s">
        <v>2014</v>
      </c>
      <c r="X122" s="22">
        <f t="shared" ca="1" si="5"/>
        <v>0.04</v>
      </c>
    </row>
    <row r="123" spans="1:24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2" t="s">
        <v>999</v>
      </c>
      <c r="H123" s="2" t="s">
        <v>903</v>
      </c>
      <c r="I123" s="2" t="s">
        <v>904</v>
      </c>
      <c r="J123" s="5" t="s">
        <v>1073</v>
      </c>
      <c r="K123" s="5">
        <v>2633</v>
      </c>
      <c r="L123" s="5">
        <v>1742</v>
      </c>
      <c r="M123" s="5" t="s">
        <v>923</v>
      </c>
      <c r="N123" s="5">
        <v>10</v>
      </c>
      <c r="O123" s="5">
        <f t="shared" si="3"/>
        <v>3484</v>
      </c>
      <c r="P123" s="5">
        <f t="shared" si="4"/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  <c r="W123" s="5" t="s">
        <v>2013</v>
      </c>
      <c r="X123" s="22">
        <f t="shared" ca="1" si="5"/>
        <v>0.01</v>
      </c>
    </row>
    <row r="124" spans="1:24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2" t="s">
        <v>990</v>
      </c>
      <c r="H124" s="2" t="s">
        <v>868</v>
      </c>
      <c r="I124" s="2" t="s">
        <v>870</v>
      </c>
      <c r="J124" s="5" t="s">
        <v>1169</v>
      </c>
      <c r="K124" s="5">
        <v>2506</v>
      </c>
      <c r="L124" s="5">
        <v>2355</v>
      </c>
      <c r="M124" s="5" t="s">
        <v>918</v>
      </c>
      <c r="N124" s="5">
        <v>6</v>
      </c>
      <c r="O124" s="5">
        <f t="shared" si="3"/>
        <v>4710</v>
      </c>
      <c r="P124" s="5">
        <f t="shared" si="4"/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  <c r="W124" s="5" t="s">
        <v>2013</v>
      </c>
      <c r="X124" s="22">
        <f t="shared" ca="1" si="5"/>
        <v>0.05</v>
      </c>
    </row>
    <row r="125" spans="1:24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2" t="s">
        <v>1002</v>
      </c>
      <c r="H125" s="2" t="s">
        <v>914</v>
      </c>
      <c r="I125" s="2" t="s">
        <v>915</v>
      </c>
      <c r="J125" s="5" t="s">
        <v>1221</v>
      </c>
      <c r="K125" s="5">
        <v>4711</v>
      </c>
      <c r="L125" s="5">
        <v>1267</v>
      </c>
      <c r="M125" s="5" t="s">
        <v>923</v>
      </c>
      <c r="N125" s="5">
        <v>4</v>
      </c>
      <c r="O125" s="5">
        <f t="shared" si="3"/>
        <v>3801</v>
      </c>
      <c r="P125" s="5">
        <f t="shared" si="4"/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  <c r="W125" s="5" t="s">
        <v>2015</v>
      </c>
      <c r="X125" s="22">
        <f t="shared" ca="1" si="5"/>
        <v>0.01</v>
      </c>
    </row>
    <row r="126" spans="1:24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2" t="s">
        <v>992</v>
      </c>
      <c r="H126" s="2" t="s">
        <v>864</v>
      </c>
      <c r="I126" s="2" t="s">
        <v>876</v>
      </c>
      <c r="J126" s="5" t="s">
        <v>1116</v>
      </c>
      <c r="K126" s="5">
        <v>3579</v>
      </c>
      <c r="L126" s="5">
        <v>1579</v>
      </c>
      <c r="M126" s="5" t="s">
        <v>923</v>
      </c>
      <c r="N126" s="5">
        <v>4</v>
      </c>
      <c r="O126" s="5">
        <f t="shared" si="3"/>
        <v>37896</v>
      </c>
      <c r="P126" s="5">
        <f t="shared" si="4"/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  <c r="W126" s="5" t="s">
        <v>2013</v>
      </c>
      <c r="X126" s="22">
        <f t="shared" ca="1" si="5"/>
        <v>0.04</v>
      </c>
    </row>
    <row r="127" spans="1:24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2" t="s">
        <v>1000</v>
      </c>
      <c r="H127" s="2" t="s">
        <v>906</v>
      </c>
      <c r="I127" s="2" t="s">
        <v>908</v>
      </c>
      <c r="J127" s="5" t="s">
        <v>926</v>
      </c>
      <c r="K127" s="5">
        <v>3499</v>
      </c>
      <c r="L127" s="5">
        <v>2342</v>
      </c>
      <c r="M127" s="5" t="s">
        <v>918</v>
      </c>
      <c r="N127" s="5">
        <v>10</v>
      </c>
      <c r="O127" s="5">
        <f t="shared" si="3"/>
        <v>2342</v>
      </c>
      <c r="P127" s="5">
        <f t="shared" si="4"/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  <c r="W127" s="5" t="s">
        <v>2012</v>
      </c>
      <c r="X127" s="22">
        <f t="shared" ca="1" si="5"/>
        <v>0.04</v>
      </c>
    </row>
    <row r="128" spans="1:24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2" t="s">
        <v>992</v>
      </c>
      <c r="H128" s="2" t="s">
        <v>864</v>
      </c>
      <c r="I128" s="2" t="s">
        <v>876</v>
      </c>
      <c r="J128" s="5" t="s">
        <v>1072</v>
      </c>
      <c r="K128" s="5">
        <v>3065</v>
      </c>
      <c r="L128" s="5">
        <v>1426</v>
      </c>
      <c r="M128" s="5" t="s">
        <v>923</v>
      </c>
      <c r="N128" s="5">
        <v>6</v>
      </c>
      <c r="O128" s="5">
        <f t="shared" si="3"/>
        <v>2852</v>
      </c>
      <c r="P128" s="5">
        <f t="shared" si="4"/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  <c r="W128" s="5" t="s">
        <v>2012</v>
      </c>
      <c r="X128" s="22">
        <f t="shared" ca="1" si="5"/>
        <v>0.05</v>
      </c>
    </row>
    <row r="129" spans="1:24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2" t="s">
        <v>1001</v>
      </c>
      <c r="H129" s="2" t="s">
        <v>910</v>
      </c>
      <c r="I129" s="2" t="s">
        <v>912</v>
      </c>
      <c r="J129" s="5" t="s">
        <v>978</v>
      </c>
      <c r="K129" s="5">
        <v>2787</v>
      </c>
      <c r="L129" s="5">
        <v>2020</v>
      </c>
      <c r="M129" s="5" t="s">
        <v>918</v>
      </c>
      <c r="N129" s="5">
        <v>10</v>
      </c>
      <c r="O129" s="5">
        <f t="shared" si="3"/>
        <v>6060</v>
      </c>
      <c r="P129" s="5">
        <f t="shared" si="4"/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  <c r="W129" s="5" t="s">
        <v>2012</v>
      </c>
      <c r="X129" s="22">
        <f t="shared" ca="1" si="5"/>
        <v>0.02</v>
      </c>
    </row>
    <row r="130" spans="1:24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2" t="s">
        <v>994</v>
      </c>
      <c r="H130" s="2" t="s">
        <v>886</v>
      </c>
      <c r="I130" s="2" t="s">
        <v>887</v>
      </c>
      <c r="J130" s="5" t="s">
        <v>1009</v>
      </c>
      <c r="K130" s="5">
        <v>2718</v>
      </c>
      <c r="L130" s="5">
        <v>2254</v>
      </c>
      <c r="M130" s="5" t="s">
        <v>923</v>
      </c>
      <c r="N130" s="5">
        <v>4</v>
      </c>
      <c r="O130" s="5">
        <f t="shared" si="3"/>
        <v>2254</v>
      </c>
      <c r="P130" s="5">
        <f t="shared" si="4"/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  <c r="W130" s="5" t="s">
        <v>2012</v>
      </c>
      <c r="X130" s="22">
        <f t="shared" ca="1" si="5"/>
        <v>0.01</v>
      </c>
    </row>
    <row r="131" spans="1:24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2" t="s">
        <v>1001</v>
      </c>
      <c r="H131" s="2" t="s">
        <v>910</v>
      </c>
      <c r="I131" s="2" t="s">
        <v>912</v>
      </c>
      <c r="J131" s="5" t="s">
        <v>1020</v>
      </c>
      <c r="K131" s="5">
        <v>4477</v>
      </c>
      <c r="L131" s="5">
        <v>1589</v>
      </c>
      <c r="M131" s="5" t="s">
        <v>918</v>
      </c>
      <c r="N131" s="5" t="s">
        <v>1572</v>
      </c>
      <c r="O131" s="5">
        <f t="shared" ref="O131:O194" si="6">L131*F131</f>
        <v>4767</v>
      </c>
      <c r="P131" s="5">
        <f t="shared" ref="P131:P194" si="7">K131*F131</f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  <c r="W131" s="5" t="s">
        <v>2012</v>
      </c>
      <c r="X131" s="22">
        <f t="shared" ca="1" si="5"/>
        <v>0.05</v>
      </c>
    </row>
    <row r="132" spans="1:24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2" t="s">
        <v>1562</v>
      </c>
      <c r="H132" s="2" t="s">
        <v>864</v>
      </c>
      <c r="I132" s="2" t="s">
        <v>866</v>
      </c>
      <c r="J132" s="5" t="s">
        <v>977</v>
      </c>
      <c r="K132" s="5">
        <v>2912</v>
      </c>
      <c r="L132" s="5">
        <v>2328</v>
      </c>
      <c r="M132" s="5" t="s">
        <v>925</v>
      </c>
      <c r="N132" s="5">
        <v>6</v>
      </c>
      <c r="O132" s="5">
        <f t="shared" si="6"/>
        <v>2328</v>
      </c>
      <c r="P132" s="5">
        <f t="shared" si="7"/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  <c r="W132" s="5" t="s">
        <v>2012</v>
      </c>
      <c r="X132" s="22">
        <f t="shared" ref="X132:X195" ca="1" si="8">VLOOKUP(E132,INDIRECT(W132&amp;"!$A$1:$B$296"),2,0)</f>
        <v>0.01</v>
      </c>
    </row>
    <row r="133" spans="1:24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2" t="s">
        <v>993</v>
      </c>
      <c r="H133" s="2" t="s">
        <v>878</v>
      </c>
      <c r="I133" s="2" t="s">
        <v>880</v>
      </c>
      <c r="J133" s="5" t="s">
        <v>1222</v>
      </c>
      <c r="K133" s="5">
        <v>3508</v>
      </c>
      <c r="L133" s="5">
        <v>1212</v>
      </c>
      <c r="M133" s="5" t="s">
        <v>918</v>
      </c>
      <c r="N133" s="5">
        <v>3</v>
      </c>
      <c r="O133" s="5">
        <f t="shared" si="6"/>
        <v>1212</v>
      </c>
      <c r="P133" s="5">
        <f t="shared" si="7"/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  <c r="W133" s="5" t="s">
        <v>2014</v>
      </c>
      <c r="X133" s="22">
        <f t="shared" ca="1" si="8"/>
        <v>0.01</v>
      </c>
    </row>
    <row r="134" spans="1:24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2" t="s">
        <v>990</v>
      </c>
      <c r="H134" s="2" t="s">
        <v>868</v>
      </c>
      <c r="I134" s="2" t="s">
        <v>870</v>
      </c>
      <c r="J134" s="5" t="s">
        <v>1045</v>
      </c>
      <c r="K134" s="5">
        <v>4906</v>
      </c>
      <c r="L134" s="5">
        <v>2269</v>
      </c>
      <c r="M134" s="5" t="s">
        <v>918</v>
      </c>
      <c r="N134" s="5">
        <v>10</v>
      </c>
      <c r="O134" s="5">
        <f t="shared" si="6"/>
        <v>2269</v>
      </c>
      <c r="P134" s="5">
        <f t="shared" si="7"/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  <c r="W134" s="5" t="s">
        <v>2012</v>
      </c>
      <c r="X134" s="22">
        <f t="shared" ca="1" si="8"/>
        <v>0.02</v>
      </c>
    </row>
    <row r="135" spans="1:24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2" t="s">
        <v>991</v>
      </c>
      <c r="H135" s="2" t="s">
        <v>872</v>
      </c>
      <c r="I135" s="2" t="s">
        <v>874</v>
      </c>
      <c r="J135" s="5" t="s">
        <v>952</v>
      </c>
      <c r="K135" s="5">
        <v>2529</v>
      </c>
      <c r="L135" s="5">
        <v>1630</v>
      </c>
      <c r="M135" s="5" t="s">
        <v>918</v>
      </c>
      <c r="N135" s="5">
        <v>4</v>
      </c>
      <c r="O135" s="5">
        <f t="shared" si="6"/>
        <v>3260</v>
      </c>
      <c r="P135" s="5">
        <f t="shared" si="7"/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  <c r="W135" s="5" t="s">
        <v>2013</v>
      </c>
      <c r="X135" s="22">
        <f t="shared" ca="1" si="8"/>
        <v>0.03</v>
      </c>
    </row>
    <row r="136" spans="1:24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2" t="s">
        <v>1002</v>
      </c>
      <c r="H136" s="2" t="s">
        <v>914</v>
      </c>
      <c r="I136" s="2" t="s">
        <v>915</v>
      </c>
      <c r="J136" s="5" t="s">
        <v>1012</v>
      </c>
      <c r="K136" s="5">
        <v>3256</v>
      </c>
      <c r="L136" s="5">
        <v>1772</v>
      </c>
      <c r="M136" s="5" t="s">
        <v>918</v>
      </c>
      <c r="N136" s="5">
        <v>8</v>
      </c>
      <c r="O136" s="5">
        <f t="shared" si="6"/>
        <v>3544</v>
      </c>
      <c r="P136" s="5">
        <f t="shared" si="7"/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  <c r="W136" s="5" t="s">
        <v>2010</v>
      </c>
      <c r="X136" s="22">
        <f t="shared" ca="1" si="8"/>
        <v>0.05</v>
      </c>
    </row>
    <row r="137" spans="1:24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2" t="s">
        <v>992</v>
      </c>
      <c r="H137" s="2" t="s">
        <v>864</v>
      </c>
      <c r="I137" s="2" t="s">
        <v>876</v>
      </c>
      <c r="J137" s="5" t="s">
        <v>1172</v>
      </c>
      <c r="K137" s="5">
        <v>3305</v>
      </c>
      <c r="L137" s="5">
        <v>1418</v>
      </c>
      <c r="M137" s="5" t="s">
        <v>918</v>
      </c>
      <c r="N137" s="5">
        <v>6</v>
      </c>
      <c r="O137" s="5">
        <f t="shared" si="6"/>
        <v>4254</v>
      </c>
      <c r="P137" s="5">
        <f t="shared" si="7"/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  <c r="W137" s="5" t="s">
        <v>2015</v>
      </c>
      <c r="X137" s="22">
        <f t="shared" ca="1" si="8"/>
        <v>0.03</v>
      </c>
    </row>
    <row r="138" spans="1:24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2" t="s">
        <v>990</v>
      </c>
      <c r="H138" s="2" t="s">
        <v>868</v>
      </c>
      <c r="I138" s="2" t="s">
        <v>870</v>
      </c>
      <c r="J138" s="5" t="s">
        <v>1035</v>
      </c>
      <c r="K138" s="5">
        <v>4262</v>
      </c>
      <c r="L138" s="5">
        <v>2486</v>
      </c>
      <c r="M138" s="5" t="s">
        <v>918</v>
      </c>
      <c r="N138" s="5">
        <v>5</v>
      </c>
      <c r="O138" s="5">
        <f t="shared" si="6"/>
        <v>4972</v>
      </c>
      <c r="P138" s="5">
        <f t="shared" si="7"/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  <c r="W138" s="5" t="s">
        <v>2014</v>
      </c>
      <c r="X138" s="22">
        <f t="shared" ca="1" si="8"/>
        <v>0.02</v>
      </c>
    </row>
    <row r="139" spans="1:24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2" t="s">
        <v>1000</v>
      </c>
      <c r="H139" s="2" t="s">
        <v>906</v>
      </c>
      <c r="I139" s="2" t="s">
        <v>908</v>
      </c>
      <c r="J139" s="5" t="s">
        <v>1050</v>
      </c>
      <c r="K139" s="5">
        <v>2562</v>
      </c>
      <c r="L139" s="5">
        <v>1527</v>
      </c>
      <c r="M139" s="5" t="s">
        <v>918</v>
      </c>
      <c r="N139" s="5">
        <v>8</v>
      </c>
      <c r="O139" s="5">
        <f t="shared" si="6"/>
        <v>1527</v>
      </c>
      <c r="P139" s="5">
        <f t="shared" si="7"/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  <c r="W139" s="5" t="s">
        <v>2015</v>
      </c>
      <c r="X139" s="22">
        <f t="shared" ca="1" si="8"/>
        <v>0.04</v>
      </c>
    </row>
    <row r="140" spans="1:24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2" t="s">
        <v>1002</v>
      </c>
      <c r="H140" s="2" t="s">
        <v>914</v>
      </c>
      <c r="I140" s="2" t="s">
        <v>915</v>
      </c>
      <c r="J140" s="5" t="s">
        <v>1203</v>
      </c>
      <c r="K140" s="5">
        <v>4706</v>
      </c>
      <c r="L140" s="5">
        <v>1320</v>
      </c>
      <c r="M140" s="5" t="s">
        <v>918</v>
      </c>
      <c r="N140" s="5">
        <v>3</v>
      </c>
      <c r="O140" s="5">
        <f t="shared" si="6"/>
        <v>1320</v>
      </c>
      <c r="P140" s="5">
        <f t="shared" si="7"/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  <c r="W140" s="5" t="s">
        <v>2013</v>
      </c>
      <c r="X140" s="22">
        <f t="shared" ca="1" si="8"/>
        <v>0.01</v>
      </c>
    </row>
    <row r="141" spans="1:24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2" t="s">
        <v>999</v>
      </c>
      <c r="H141" s="2" t="s">
        <v>903</v>
      </c>
      <c r="I141" s="2" t="s">
        <v>904</v>
      </c>
      <c r="J141" s="5" t="s">
        <v>1072</v>
      </c>
      <c r="K141" s="5">
        <v>3065</v>
      </c>
      <c r="L141" s="5">
        <v>1426</v>
      </c>
      <c r="M141" s="5" t="s">
        <v>923</v>
      </c>
      <c r="N141" s="5">
        <v>6</v>
      </c>
      <c r="O141" s="5">
        <f t="shared" si="6"/>
        <v>1426</v>
      </c>
      <c r="P141" s="5">
        <f t="shared" si="7"/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  <c r="W141" s="5" t="s">
        <v>2012</v>
      </c>
      <c r="X141" s="22">
        <f t="shared" ca="1" si="8"/>
        <v>0.05</v>
      </c>
    </row>
    <row r="142" spans="1:24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2" t="s">
        <v>991</v>
      </c>
      <c r="H142" s="2" t="s">
        <v>872</v>
      </c>
      <c r="I142" s="2" t="s">
        <v>874</v>
      </c>
      <c r="J142" s="5" t="s">
        <v>1072</v>
      </c>
      <c r="K142" s="5">
        <v>3065</v>
      </c>
      <c r="L142" s="5">
        <v>1426</v>
      </c>
      <c r="M142" s="5" t="s">
        <v>923</v>
      </c>
      <c r="N142" s="5">
        <v>5</v>
      </c>
      <c r="O142" s="5">
        <f t="shared" si="6"/>
        <v>1426</v>
      </c>
      <c r="P142" s="5">
        <f t="shared" si="7"/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  <c r="W142" s="5" t="s">
        <v>2015</v>
      </c>
      <c r="X142" s="22">
        <f t="shared" ca="1" si="8"/>
        <v>0.01</v>
      </c>
    </row>
    <row r="143" spans="1:24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2" t="s">
        <v>997</v>
      </c>
      <c r="H143" s="2" t="s">
        <v>896</v>
      </c>
      <c r="I143" s="2" t="s">
        <v>897</v>
      </c>
      <c r="J143" s="5" t="s">
        <v>1160</v>
      </c>
      <c r="K143" s="5">
        <v>4646</v>
      </c>
      <c r="L143" s="5">
        <v>1846</v>
      </c>
      <c r="M143" s="5" t="s">
        <v>923</v>
      </c>
      <c r="N143" s="5">
        <v>6</v>
      </c>
      <c r="O143" s="5">
        <f t="shared" si="6"/>
        <v>5538</v>
      </c>
      <c r="P143" s="5">
        <f t="shared" si="7"/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  <c r="W143" s="5" t="s">
        <v>2010</v>
      </c>
      <c r="X143" s="22">
        <f t="shared" ca="1" si="8"/>
        <v>0.04</v>
      </c>
    </row>
    <row r="144" spans="1:24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2" t="s">
        <v>999</v>
      </c>
      <c r="H144" s="2" t="s">
        <v>903</v>
      </c>
      <c r="I144" s="2" t="s">
        <v>904</v>
      </c>
      <c r="J144" s="5" t="s">
        <v>928</v>
      </c>
      <c r="K144" s="5">
        <v>2747</v>
      </c>
      <c r="L144" s="5">
        <v>2098</v>
      </c>
      <c r="M144" s="5" t="s">
        <v>927</v>
      </c>
      <c r="N144" s="5">
        <v>8</v>
      </c>
      <c r="O144" s="5">
        <f t="shared" si="6"/>
        <v>2098</v>
      </c>
      <c r="P144" s="5">
        <f t="shared" si="7"/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  <c r="W144" s="5" t="s">
        <v>2012</v>
      </c>
      <c r="X144" s="22">
        <f t="shared" ca="1" si="8"/>
        <v>0</v>
      </c>
    </row>
    <row r="145" spans="1:24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2" t="s">
        <v>1002</v>
      </c>
      <c r="H145" s="2" t="s">
        <v>914</v>
      </c>
      <c r="I145" s="2" t="s">
        <v>915</v>
      </c>
      <c r="J145" s="5" t="s">
        <v>1078</v>
      </c>
      <c r="K145" s="5">
        <v>2787</v>
      </c>
      <c r="L145" s="5">
        <v>1470</v>
      </c>
      <c r="M145" s="5" t="s">
        <v>925</v>
      </c>
      <c r="N145" s="5" t="s">
        <v>1572</v>
      </c>
      <c r="O145" s="5">
        <f t="shared" si="6"/>
        <v>1470</v>
      </c>
      <c r="P145" s="5">
        <f t="shared" si="7"/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  <c r="W145" s="5" t="s">
        <v>2012</v>
      </c>
      <c r="X145" s="22">
        <f t="shared" ca="1" si="8"/>
        <v>0.01</v>
      </c>
    </row>
    <row r="146" spans="1:24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2" t="s">
        <v>991</v>
      </c>
      <c r="H146" s="2" t="s">
        <v>872</v>
      </c>
      <c r="I146" s="2" t="s">
        <v>874</v>
      </c>
      <c r="J146" s="5" t="s">
        <v>1047</v>
      </c>
      <c r="K146" s="5">
        <v>4564</v>
      </c>
      <c r="L146" s="5">
        <v>1823</v>
      </c>
      <c r="M146" s="5" t="s">
        <v>918</v>
      </c>
      <c r="N146" s="5">
        <v>10</v>
      </c>
      <c r="O146" s="5">
        <f t="shared" si="6"/>
        <v>1823</v>
      </c>
      <c r="P146" s="5">
        <f t="shared" si="7"/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  <c r="W146" s="5" t="s">
        <v>2010</v>
      </c>
      <c r="X146" s="22">
        <f t="shared" ca="1" si="8"/>
        <v>0.02</v>
      </c>
    </row>
    <row r="147" spans="1:24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2" t="s">
        <v>1001</v>
      </c>
      <c r="H147" s="2" t="s">
        <v>910</v>
      </c>
      <c r="I147" s="2" t="s">
        <v>912</v>
      </c>
      <c r="J147" s="5" t="s">
        <v>1075</v>
      </c>
      <c r="K147" s="5">
        <v>4209</v>
      </c>
      <c r="L147" s="5">
        <v>1692</v>
      </c>
      <c r="M147" s="5" t="s">
        <v>925</v>
      </c>
      <c r="N147" s="5">
        <v>10</v>
      </c>
      <c r="O147" s="5">
        <f t="shared" si="6"/>
        <v>1692</v>
      </c>
      <c r="P147" s="5">
        <f t="shared" si="7"/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  <c r="W147" s="5" t="s">
        <v>2014</v>
      </c>
      <c r="X147" s="22">
        <f t="shared" ca="1" si="8"/>
        <v>0.05</v>
      </c>
    </row>
    <row r="148" spans="1:24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2" t="s">
        <v>998</v>
      </c>
      <c r="H148" s="2" t="s">
        <v>899</v>
      </c>
      <c r="I148" s="2" t="s">
        <v>901</v>
      </c>
      <c r="J148" s="5" t="s">
        <v>1068</v>
      </c>
      <c r="K148" s="5">
        <v>3646</v>
      </c>
      <c r="L148" s="5">
        <v>1603</v>
      </c>
      <c r="M148" s="5" t="s">
        <v>925</v>
      </c>
      <c r="N148" s="5">
        <v>4</v>
      </c>
      <c r="O148" s="5">
        <f t="shared" si="6"/>
        <v>3206</v>
      </c>
      <c r="P148" s="5">
        <f t="shared" si="7"/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  <c r="W148" s="5" t="s">
        <v>2012</v>
      </c>
      <c r="X148" s="22">
        <f t="shared" ca="1" si="8"/>
        <v>0</v>
      </c>
    </row>
    <row r="149" spans="1:24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2" t="s">
        <v>1002</v>
      </c>
      <c r="H149" s="2" t="s">
        <v>914</v>
      </c>
      <c r="I149" s="2" t="s">
        <v>915</v>
      </c>
      <c r="J149" s="5" t="s">
        <v>948</v>
      </c>
      <c r="K149" s="5">
        <v>4185</v>
      </c>
      <c r="L149" s="5">
        <v>1204</v>
      </c>
      <c r="M149" s="5" t="s">
        <v>923</v>
      </c>
      <c r="N149" s="5">
        <v>5</v>
      </c>
      <c r="O149" s="5">
        <f t="shared" si="6"/>
        <v>2408</v>
      </c>
      <c r="P149" s="5">
        <f t="shared" si="7"/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  <c r="W149" s="5" t="s">
        <v>2015</v>
      </c>
      <c r="X149" s="22">
        <f t="shared" ca="1" si="8"/>
        <v>0</v>
      </c>
    </row>
    <row r="150" spans="1:24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2" t="s">
        <v>994</v>
      </c>
      <c r="H150" s="2" t="s">
        <v>886</v>
      </c>
      <c r="I150" s="2" t="s">
        <v>887</v>
      </c>
      <c r="J150" s="5" t="s">
        <v>1093</v>
      </c>
      <c r="K150" s="5">
        <v>4531</v>
      </c>
      <c r="L150" s="5">
        <v>1512</v>
      </c>
      <c r="M150" s="5" t="s">
        <v>923</v>
      </c>
      <c r="N150" s="5">
        <v>8</v>
      </c>
      <c r="O150" s="5">
        <f t="shared" si="6"/>
        <v>1512</v>
      </c>
      <c r="P150" s="5">
        <f t="shared" si="7"/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  <c r="W150" s="5" t="s">
        <v>2011</v>
      </c>
      <c r="X150" s="22">
        <f t="shared" ca="1" si="8"/>
        <v>0.01</v>
      </c>
    </row>
    <row r="151" spans="1:24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2" t="s">
        <v>994</v>
      </c>
      <c r="H151" s="2" t="s">
        <v>886</v>
      </c>
      <c r="I151" s="2" t="s">
        <v>887</v>
      </c>
      <c r="J151" s="5" t="s">
        <v>1102</v>
      </c>
      <c r="K151" s="5">
        <v>3564</v>
      </c>
      <c r="L151" s="5">
        <v>2100</v>
      </c>
      <c r="M151" s="5" t="s">
        <v>920</v>
      </c>
      <c r="N151" s="5" t="s">
        <v>1572</v>
      </c>
      <c r="O151" s="5">
        <f t="shared" si="6"/>
        <v>4200</v>
      </c>
      <c r="P151" s="5">
        <f t="shared" si="7"/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  <c r="W151" s="5" t="s">
        <v>2012</v>
      </c>
      <c r="X151" s="22">
        <f t="shared" ca="1" si="8"/>
        <v>0.04</v>
      </c>
    </row>
    <row r="152" spans="1:24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2" t="s">
        <v>1000</v>
      </c>
      <c r="H152" s="2" t="s">
        <v>906</v>
      </c>
      <c r="I152" s="2" t="s">
        <v>908</v>
      </c>
      <c r="J152" s="5" t="s">
        <v>1156</v>
      </c>
      <c r="K152" s="5">
        <v>2517</v>
      </c>
      <c r="L152" s="5">
        <v>2149</v>
      </c>
      <c r="M152" s="5" t="s">
        <v>925</v>
      </c>
      <c r="N152" s="5">
        <v>5</v>
      </c>
      <c r="O152" s="5">
        <f t="shared" si="6"/>
        <v>2149</v>
      </c>
      <c r="P152" s="5">
        <f t="shared" si="7"/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  <c r="W152" s="5" t="s">
        <v>2013</v>
      </c>
      <c r="X152" s="22">
        <f t="shared" ca="1" si="8"/>
        <v>0</v>
      </c>
    </row>
    <row r="153" spans="1:24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2" t="s">
        <v>994</v>
      </c>
      <c r="H153" s="2" t="s">
        <v>886</v>
      </c>
      <c r="I153" s="2" t="s">
        <v>887</v>
      </c>
      <c r="J153" s="5" t="s">
        <v>932</v>
      </c>
      <c r="K153" s="5">
        <v>2895</v>
      </c>
      <c r="L153" s="5">
        <v>1871</v>
      </c>
      <c r="M153" s="5" t="s">
        <v>925</v>
      </c>
      <c r="N153" s="5">
        <v>3</v>
      </c>
      <c r="O153" s="5">
        <f t="shared" si="6"/>
        <v>1871</v>
      </c>
      <c r="P153" s="5">
        <f t="shared" si="7"/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  <c r="W153" s="5" t="s">
        <v>2010</v>
      </c>
      <c r="X153" s="22">
        <f t="shared" ca="1" si="8"/>
        <v>0.02</v>
      </c>
    </row>
    <row r="154" spans="1:24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2" t="s">
        <v>996</v>
      </c>
      <c r="H154" s="2" t="s">
        <v>892</v>
      </c>
      <c r="I154" s="2" t="s">
        <v>894</v>
      </c>
      <c r="J154" s="5" t="s">
        <v>1018</v>
      </c>
      <c r="K154" s="5">
        <v>3649</v>
      </c>
      <c r="L154" s="5">
        <v>2295</v>
      </c>
      <c r="M154" s="5" t="s">
        <v>918</v>
      </c>
      <c r="N154" s="5">
        <v>10</v>
      </c>
      <c r="O154" s="5">
        <f t="shared" si="6"/>
        <v>2295</v>
      </c>
      <c r="P154" s="5">
        <f t="shared" si="7"/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  <c r="W154" s="5" t="s">
        <v>2014</v>
      </c>
      <c r="X154" s="22">
        <f t="shared" ca="1" si="8"/>
        <v>0.04</v>
      </c>
    </row>
    <row r="155" spans="1:24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2" t="s">
        <v>996</v>
      </c>
      <c r="H155" s="2" t="s">
        <v>892</v>
      </c>
      <c r="I155" s="2" t="s">
        <v>894</v>
      </c>
      <c r="J155" s="5" t="s">
        <v>1055</v>
      </c>
      <c r="K155" s="5">
        <v>4232</v>
      </c>
      <c r="L155" s="5">
        <v>1275</v>
      </c>
      <c r="M155" s="5" t="s">
        <v>925</v>
      </c>
      <c r="N155" s="5">
        <v>8</v>
      </c>
      <c r="O155" s="5">
        <f t="shared" si="6"/>
        <v>3825</v>
      </c>
      <c r="P155" s="5">
        <f t="shared" si="7"/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  <c r="W155" s="5" t="s">
        <v>2011</v>
      </c>
      <c r="X155" s="22">
        <f t="shared" ca="1" si="8"/>
        <v>0.02</v>
      </c>
    </row>
    <row r="156" spans="1:24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2" t="s">
        <v>990</v>
      </c>
      <c r="H156" s="2" t="s">
        <v>868</v>
      </c>
      <c r="I156" s="2" t="s">
        <v>870</v>
      </c>
      <c r="J156" s="5" t="s">
        <v>1232</v>
      </c>
      <c r="K156" s="5">
        <v>3514</v>
      </c>
      <c r="L156" s="5">
        <v>1257</v>
      </c>
      <c r="M156" s="5" t="s">
        <v>918</v>
      </c>
      <c r="N156" s="5">
        <v>10</v>
      </c>
      <c r="O156" s="5">
        <f t="shared" si="6"/>
        <v>3771</v>
      </c>
      <c r="P156" s="5">
        <f t="shared" si="7"/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  <c r="W156" s="5" t="s">
        <v>2014</v>
      </c>
      <c r="X156" s="22">
        <f t="shared" ca="1" si="8"/>
        <v>0.04</v>
      </c>
    </row>
    <row r="157" spans="1:24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2" t="s">
        <v>999</v>
      </c>
      <c r="H157" s="2" t="s">
        <v>903</v>
      </c>
      <c r="I157" s="2" t="s">
        <v>904</v>
      </c>
      <c r="J157" s="5" t="s">
        <v>1181</v>
      </c>
      <c r="K157" s="5">
        <v>2616</v>
      </c>
      <c r="L157" s="5">
        <v>1965</v>
      </c>
      <c r="M157" s="5" t="s">
        <v>925</v>
      </c>
      <c r="N157" s="5">
        <v>6</v>
      </c>
      <c r="O157" s="5">
        <f t="shared" si="6"/>
        <v>1965</v>
      </c>
      <c r="P157" s="5">
        <f t="shared" si="7"/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  <c r="W157" s="5" t="s">
        <v>2014</v>
      </c>
      <c r="X157" s="22">
        <f t="shared" ca="1" si="8"/>
        <v>0.02</v>
      </c>
    </row>
    <row r="158" spans="1:24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2" t="s">
        <v>996</v>
      </c>
      <c r="H158" s="2" t="s">
        <v>892</v>
      </c>
      <c r="I158" s="2" t="s">
        <v>894</v>
      </c>
      <c r="J158" s="5" t="s">
        <v>1231</v>
      </c>
      <c r="K158" s="5">
        <v>3479</v>
      </c>
      <c r="L158" s="5">
        <v>2056</v>
      </c>
      <c r="M158" s="5" t="s">
        <v>918</v>
      </c>
      <c r="N158" s="5" t="s">
        <v>1572</v>
      </c>
      <c r="O158" s="5">
        <f t="shared" si="6"/>
        <v>2056</v>
      </c>
      <c r="P158" s="5">
        <f t="shared" si="7"/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  <c r="W158" s="5" t="s">
        <v>2010</v>
      </c>
      <c r="X158" s="22">
        <f t="shared" ca="1" si="8"/>
        <v>0</v>
      </c>
    </row>
    <row r="159" spans="1:24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2" t="s">
        <v>1561</v>
      </c>
      <c r="H159" s="2" t="s">
        <v>882</v>
      </c>
      <c r="I159" s="2" t="s">
        <v>884</v>
      </c>
      <c r="J159" s="5" t="s">
        <v>1037</v>
      </c>
      <c r="K159" s="5">
        <v>3993</v>
      </c>
      <c r="L159" s="5">
        <v>1338</v>
      </c>
      <c r="M159" s="5" t="s">
        <v>921</v>
      </c>
      <c r="N159" s="5">
        <v>10</v>
      </c>
      <c r="O159" s="5">
        <f t="shared" si="6"/>
        <v>1338</v>
      </c>
      <c r="P159" s="5">
        <f t="shared" si="7"/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  <c r="W159" s="5" t="s">
        <v>2010</v>
      </c>
      <c r="X159" s="22">
        <f t="shared" ca="1" si="8"/>
        <v>0.03</v>
      </c>
    </row>
    <row r="160" spans="1:24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2" t="s">
        <v>1001</v>
      </c>
      <c r="H160" s="2" t="s">
        <v>910</v>
      </c>
      <c r="I160" s="2" t="s">
        <v>912</v>
      </c>
      <c r="J160" s="5" t="s">
        <v>1120</v>
      </c>
      <c r="K160" s="5">
        <v>4291</v>
      </c>
      <c r="L160" s="5">
        <v>2021</v>
      </c>
      <c r="M160" s="5" t="s">
        <v>918</v>
      </c>
      <c r="N160" s="5">
        <v>10</v>
      </c>
      <c r="O160" s="5">
        <f t="shared" si="6"/>
        <v>4042</v>
      </c>
      <c r="P160" s="5">
        <f t="shared" si="7"/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  <c r="W160" s="5" t="s">
        <v>2015</v>
      </c>
      <c r="X160" s="22">
        <f t="shared" ca="1" si="8"/>
        <v>0.03</v>
      </c>
    </row>
    <row r="161" spans="1:24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2" t="s">
        <v>998</v>
      </c>
      <c r="H161" s="2" t="s">
        <v>899</v>
      </c>
      <c r="I161" s="2" t="s">
        <v>901</v>
      </c>
      <c r="J161" s="5" t="s">
        <v>958</v>
      </c>
      <c r="K161" s="5">
        <v>3832</v>
      </c>
      <c r="L161" s="5">
        <v>1570</v>
      </c>
      <c r="M161" s="5" t="s">
        <v>918</v>
      </c>
      <c r="N161" s="5">
        <v>10</v>
      </c>
      <c r="O161" s="5">
        <f t="shared" si="6"/>
        <v>4710</v>
      </c>
      <c r="P161" s="5">
        <f t="shared" si="7"/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  <c r="W161" s="5" t="s">
        <v>2011</v>
      </c>
      <c r="X161" s="22">
        <f t="shared" ca="1" si="8"/>
        <v>0</v>
      </c>
    </row>
    <row r="162" spans="1:24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2" t="s">
        <v>1001</v>
      </c>
      <c r="H162" s="2" t="s">
        <v>910</v>
      </c>
      <c r="I162" s="2" t="s">
        <v>912</v>
      </c>
      <c r="J162" s="5" t="s">
        <v>1232</v>
      </c>
      <c r="K162" s="5">
        <v>3514</v>
      </c>
      <c r="L162" s="5">
        <v>1257</v>
      </c>
      <c r="M162" s="5" t="s">
        <v>918</v>
      </c>
      <c r="N162" s="5">
        <v>8</v>
      </c>
      <c r="O162" s="5">
        <f t="shared" si="6"/>
        <v>1257</v>
      </c>
      <c r="P162" s="5">
        <f t="shared" si="7"/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  <c r="W162" s="5" t="s">
        <v>2012</v>
      </c>
      <c r="X162" s="22">
        <f t="shared" ca="1" si="8"/>
        <v>0.03</v>
      </c>
    </row>
    <row r="163" spans="1:24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2" t="s">
        <v>1002</v>
      </c>
      <c r="H163" s="2" t="s">
        <v>914</v>
      </c>
      <c r="I163" s="2" t="s">
        <v>915</v>
      </c>
      <c r="J163" s="5" t="s">
        <v>1069</v>
      </c>
      <c r="K163" s="5">
        <v>3977</v>
      </c>
      <c r="L163" s="5">
        <v>2308</v>
      </c>
      <c r="M163" s="5" t="s">
        <v>923</v>
      </c>
      <c r="N163" s="5">
        <v>8</v>
      </c>
      <c r="O163" s="5">
        <f t="shared" si="6"/>
        <v>2308</v>
      </c>
      <c r="P163" s="5">
        <f t="shared" si="7"/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  <c r="W163" s="5" t="s">
        <v>2010</v>
      </c>
      <c r="X163" s="22">
        <f t="shared" ca="1" si="8"/>
        <v>0</v>
      </c>
    </row>
    <row r="164" spans="1:24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2" t="s">
        <v>1562</v>
      </c>
      <c r="H164" s="2" t="s">
        <v>864</v>
      </c>
      <c r="I164" s="2" t="s">
        <v>866</v>
      </c>
      <c r="J164" s="5" t="s">
        <v>1200</v>
      </c>
      <c r="K164" s="5">
        <v>4484</v>
      </c>
      <c r="L164" s="5">
        <v>2146</v>
      </c>
      <c r="M164" s="5" t="s">
        <v>918</v>
      </c>
      <c r="N164" s="5" t="s">
        <v>1572</v>
      </c>
      <c r="O164" s="5">
        <f t="shared" si="6"/>
        <v>4292</v>
      </c>
      <c r="P164" s="5">
        <f t="shared" si="7"/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  <c r="W164" s="5" t="s">
        <v>2014</v>
      </c>
      <c r="X164" s="22">
        <f t="shared" ca="1" si="8"/>
        <v>0.04</v>
      </c>
    </row>
    <row r="165" spans="1:24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2" t="s">
        <v>998</v>
      </c>
      <c r="H165" s="2" t="s">
        <v>899</v>
      </c>
      <c r="I165" s="2" t="s">
        <v>901</v>
      </c>
      <c r="J165" s="5" t="s">
        <v>1196</v>
      </c>
      <c r="K165" s="5">
        <v>3878</v>
      </c>
      <c r="L165" s="5">
        <v>2236</v>
      </c>
      <c r="M165" s="5" t="s">
        <v>918</v>
      </c>
      <c r="N165" s="5">
        <v>5</v>
      </c>
      <c r="O165" s="5">
        <f t="shared" si="6"/>
        <v>2236</v>
      </c>
      <c r="P165" s="5">
        <f t="shared" si="7"/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  <c r="W165" s="5" t="s">
        <v>2015</v>
      </c>
      <c r="X165" s="22">
        <f t="shared" ca="1" si="8"/>
        <v>0.03</v>
      </c>
    </row>
    <row r="166" spans="1:24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2" t="s">
        <v>994</v>
      </c>
      <c r="H166" s="2" t="s">
        <v>886</v>
      </c>
      <c r="I166" s="2" t="s">
        <v>887</v>
      </c>
      <c r="J166" s="5" t="s">
        <v>1213</v>
      </c>
      <c r="K166" s="5">
        <v>4845</v>
      </c>
      <c r="L166" s="5">
        <v>1433</v>
      </c>
      <c r="M166" s="5" t="s">
        <v>918</v>
      </c>
      <c r="N166" s="5">
        <v>10</v>
      </c>
      <c r="O166" s="5">
        <f t="shared" si="6"/>
        <v>2866</v>
      </c>
      <c r="P166" s="5">
        <f t="shared" si="7"/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  <c r="W166" s="5" t="s">
        <v>2010</v>
      </c>
      <c r="X166" s="22">
        <f t="shared" ca="1" si="8"/>
        <v>0.01</v>
      </c>
    </row>
    <row r="167" spans="1:24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2" t="s">
        <v>1002</v>
      </c>
      <c r="H167" s="2" t="s">
        <v>914</v>
      </c>
      <c r="I167" s="2" t="s">
        <v>915</v>
      </c>
      <c r="J167" s="5" t="s">
        <v>944</v>
      </c>
      <c r="K167" s="5">
        <v>4891</v>
      </c>
      <c r="L167" s="5">
        <v>1745</v>
      </c>
      <c r="M167" s="5" t="s">
        <v>925</v>
      </c>
      <c r="N167" s="5">
        <v>5</v>
      </c>
      <c r="O167" s="5">
        <f t="shared" si="6"/>
        <v>3490</v>
      </c>
      <c r="P167" s="5">
        <f t="shared" si="7"/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  <c r="W167" s="5" t="s">
        <v>2012</v>
      </c>
      <c r="X167" s="22">
        <f t="shared" ca="1" si="8"/>
        <v>0.04</v>
      </c>
    </row>
    <row r="168" spans="1:24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2" t="s">
        <v>990</v>
      </c>
      <c r="H168" s="2" t="s">
        <v>868</v>
      </c>
      <c r="I168" s="2" t="s">
        <v>870</v>
      </c>
      <c r="J168" s="5" t="s">
        <v>1200</v>
      </c>
      <c r="K168" s="5">
        <v>4484</v>
      </c>
      <c r="L168" s="5">
        <v>2146</v>
      </c>
      <c r="M168" s="5" t="s">
        <v>918</v>
      </c>
      <c r="N168" s="5">
        <v>5</v>
      </c>
      <c r="O168" s="5">
        <f t="shared" si="6"/>
        <v>2146</v>
      </c>
      <c r="P168" s="5">
        <f t="shared" si="7"/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  <c r="W168" s="5" t="s">
        <v>2014</v>
      </c>
      <c r="X168" s="22">
        <f t="shared" ca="1" si="8"/>
        <v>0.04</v>
      </c>
    </row>
    <row r="169" spans="1:24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2" t="s">
        <v>994</v>
      </c>
      <c r="H169" s="2" t="s">
        <v>886</v>
      </c>
      <c r="I169" s="2" t="s">
        <v>887</v>
      </c>
      <c r="J169" s="5" t="s">
        <v>1214</v>
      </c>
      <c r="K169" s="5">
        <v>4309</v>
      </c>
      <c r="L169" s="5">
        <v>1779</v>
      </c>
      <c r="M169" s="5" t="s">
        <v>918</v>
      </c>
      <c r="N169" s="5">
        <v>3</v>
      </c>
      <c r="O169" s="5">
        <f t="shared" si="6"/>
        <v>5337</v>
      </c>
      <c r="P169" s="5">
        <f t="shared" si="7"/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  <c r="W169" s="5" t="s">
        <v>2013</v>
      </c>
      <c r="X169" s="22">
        <f t="shared" ca="1" si="8"/>
        <v>0.01</v>
      </c>
    </row>
    <row r="170" spans="1:24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2" t="s">
        <v>998</v>
      </c>
      <c r="H170" s="2" t="s">
        <v>899</v>
      </c>
      <c r="I170" s="2" t="s">
        <v>901</v>
      </c>
      <c r="J170" s="5" t="s">
        <v>1027</v>
      </c>
      <c r="K170" s="5">
        <v>4239</v>
      </c>
      <c r="L170" s="5">
        <v>1860</v>
      </c>
      <c r="M170" s="5" t="s">
        <v>918</v>
      </c>
      <c r="N170" s="5">
        <v>10</v>
      </c>
      <c r="O170" s="5">
        <f t="shared" si="6"/>
        <v>5580</v>
      </c>
      <c r="P170" s="5">
        <f t="shared" si="7"/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  <c r="W170" s="5" t="s">
        <v>2012</v>
      </c>
      <c r="X170" s="22">
        <f t="shared" ca="1" si="8"/>
        <v>0</v>
      </c>
    </row>
    <row r="171" spans="1:24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2" t="s">
        <v>1001</v>
      </c>
      <c r="H171" s="2" t="s">
        <v>910</v>
      </c>
      <c r="I171" s="2" t="s">
        <v>912</v>
      </c>
      <c r="J171" s="5" t="s">
        <v>1083</v>
      </c>
      <c r="K171" s="5">
        <v>2576</v>
      </c>
      <c r="L171" s="5">
        <v>1826</v>
      </c>
      <c r="M171" s="5" t="s">
        <v>918</v>
      </c>
      <c r="N171" s="5">
        <v>8</v>
      </c>
      <c r="O171" s="5">
        <f t="shared" si="6"/>
        <v>3652</v>
      </c>
      <c r="P171" s="5">
        <f t="shared" si="7"/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  <c r="W171" s="5" t="s">
        <v>2014</v>
      </c>
      <c r="X171" s="22">
        <f t="shared" ca="1" si="8"/>
        <v>0.02</v>
      </c>
    </row>
    <row r="172" spans="1:24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2" t="s">
        <v>990</v>
      </c>
      <c r="H172" s="2" t="s">
        <v>868</v>
      </c>
      <c r="I172" s="2" t="s">
        <v>870</v>
      </c>
      <c r="J172" s="5" t="s">
        <v>1118</v>
      </c>
      <c r="K172" s="5">
        <v>4003</v>
      </c>
      <c r="L172" s="5">
        <v>2255</v>
      </c>
      <c r="M172" s="5" t="s">
        <v>918</v>
      </c>
      <c r="N172" s="5">
        <v>10</v>
      </c>
      <c r="O172" s="5">
        <f t="shared" si="6"/>
        <v>2255</v>
      </c>
      <c r="P172" s="5">
        <f t="shared" si="7"/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  <c r="W172" s="5" t="s">
        <v>2013</v>
      </c>
      <c r="X172" s="22">
        <f t="shared" ca="1" si="8"/>
        <v>0.01</v>
      </c>
    </row>
    <row r="173" spans="1:24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2" t="s">
        <v>997</v>
      </c>
      <c r="H173" s="2" t="s">
        <v>896</v>
      </c>
      <c r="I173" s="2" t="s">
        <v>897</v>
      </c>
      <c r="J173" s="5" t="s">
        <v>1221</v>
      </c>
      <c r="K173" s="5">
        <v>4711</v>
      </c>
      <c r="L173" s="5">
        <v>1267</v>
      </c>
      <c r="M173" s="5" t="s">
        <v>923</v>
      </c>
      <c r="N173" s="5">
        <v>3</v>
      </c>
      <c r="O173" s="5">
        <f t="shared" si="6"/>
        <v>1267</v>
      </c>
      <c r="P173" s="5">
        <f t="shared" si="7"/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  <c r="W173" s="5" t="s">
        <v>2014</v>
      </c>
      <c r="X173" s="22">
        <f t="shared" ca="1" si="8"/>
        <v>0.05</v>
      </c>
    </row>
    <row r="174" spans="1:24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2" t="s">
        <v>1001</v>
      </c>
      <c r="H174" s="2" t="s">
        <v>910</v>
      </c>
      <c r="I174" s="2" t="s">
        <v>912</v>
      </c>
      <c r="J174" s="5" t="s">
        <v>1123</v>
      </c>
      <c r="K174" s="5">
        <v>4927</v>
      </c>
      <c r="L174" s="5">
        <v>2034</v>
      </c>
      <c r="M174" s="5" t="s">
        <v>925</v>
      </c>
      <c r="N174" s="5">
        <v>3</v>
      </c>
      <c r="O174" s="5">
        <f t="shared" si="6"/>
        <v>4068</v>
      </c>
      <c r="P174" s="5">
        <f t="shared" si="7"/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  <c r="W174" s="5" t="s">
        <v>2012</v>
      </c>
      <c r="X174" s="22">
        <f t="shared" ca="1" si="8"/>
        <v>0.03</v>
      </c>
    </row>
    <row r="175" spans="1:24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2" t="s">
        <v>999</v>
      </c>
      <c r="H175" s="2" t="s">
        <v>903</v>
      </c>
      <c r="I175" s="2" t="s">
        <v>904</v>
      </c>
      <c r="J175" s="5" t="s">
        <v>935</v>
      </c>
      <c r="K175" s="5">
        <v>2796</v>
      </c>
      <c r="L175" s="5">
        <v>2307</v>
      </c>
      <c r="M175" s="5" t="s">
        <v>918</v>
      </c>
      <c r="N175" s="5" t="s">
        <v>1572</v>
      </c>
      <c r="O175" s="5">
        <f t="shared" si="6"/>
        <v>2307</v>
      </c>
      <c r="P175" s="5">
        <f t="shared" si="7"/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  <c r="W175" s="5" t="s">
        <v>2012</v>
      </c>
      <c r="X175" s="22">
        <f t="shared" ca="1" si="8"/>
        <v>0.05</v>
      </c>
    </row>
    <row r="176" spans="1:24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2" t="s">
        <v>1562</v>
      </c>
      <c r="H176" s="2" t="s">
        <v>864</v>
      </c>
      <c r="I176" s="2" t="s">
        <v>866</v>
      </c>
      <c r="J176" s="5" t="s">
        <v>1104</v>
      </c>
      <c r="K176" s="5">
        <v>2889</v>
      </c>
      <c r="L176" s="5">
        <v>1384</v>
      </c>
      <c r="M176" s="5" t="s">
        <v>918</v>
      </c>
      <c r="N176" s="5">
        <v>4</v>
      </c>
      <c r="O176" s="5">
        <f t="shared" si="6"/>
        <v>1384</v>
      </c>
      <c r="P176" s="5">
        <f t="shared" si="7"/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  <c r="W176" s="5" t="s">
        <v>2015</v>
      </c>
      <c r="X176" s="22">
        <f t="shared" ca="1" si="8"/>
        <v>0.01</v>
      </c>
    </row>
    <row r="177" spans="1:24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2" t="s">
        <v>998</v>
      </c>
      <c r="H177" s="2" t="s">
        <v>899</v>
      </c>
      <c r="I177" s="2" t="s">
        <v>901</v>
      </c>
      <c r="J177" s="5" t="s">
        <v>961</v>
      </c>
      <c r="K177" s="5">
        <v>3282</v>
      </c>
      <c r="L177" s="5">
        <v>1654</v>
      </c>
      <c r="M177" s="5" t="s">
        <v>925</v>
      </c>
      <c r="N177" s="5">
        <v>6</v>
      </c>
      <c r="O177" s="5">
        <f t="shared" si="6"/>
        <v>1654</v>
      </c>
      <c r="P177" s="5">
        <f t="shared" si="7"/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  <c r="W177" s="5" t="s">
        <v>2011</v>
      </c>
      <c r="X177" s="22">
        <f t="shared" ca="1" si="8"/>
        <v>0.03</v>
      </c>
    </row>
    <row r="178" spans="1:24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2" t="s">
        <v>994</v>
      </c>
      <c r="H178" s="2" t="s">
        <v>886</v>
      </c>
      <c r="I178" s="2" t="s">
        <v>887</v>
      </c>
      <c r="J178" s="5" t="s">
        <v>1229</v>
      </c>
      <c r="K178" s="5">
        <v>4382</v>
      </c>
      <c r="L178" s="5">
        <v>1298</v>
      </c>
      <c r="M178" s="5" t="s">
        <v>923</v>
      </c>
      <c r="N178" s="5">
        <v>6</v>
      </c>
      <c r="O178" s="5">
        <f t="shared" si="6"/>
        <v>2596</v>
      </c>
      <c r="P178" s="5">
        <f t="shared" si="7"/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  <c r="W178" s="5" t="s">
        <v>2013</v>
      </c>
      <c r="X178" s="22">
        <f t="shared" ca="1" si="8"/>
        <v>0.02</v>
      </c>
    </row>
    <row r="179" spans="1:24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2" t="s">
        <v>1562</v>
      </c>
      <c r="H179" s="2" t="s">
        <v>864</v>
      </c>
      <c r="I179" s="2" t="s">
        <v>866</v>
      </c>
      <c r="J179" s="5" t="s">
        <v>946</v>
      </c>
      <c r="K179" s="5">
        <v>2921</v>
      </c>
      <c r="L179" s="5">
        <v>1786</v>
      </c>
      <c r="M179" s="5" t="s">
        <v>920</v>
      </c>
      <c r="N179" s="5">
        <v>6</v>
      </c>
      <c r="O179" s="5">
        <f t="shared" si="6"/>
        <v>1786</v>
      </c>
      <c r="P179" s="5">
        <f t="shared" si="7"/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  <c r="W179" s="5" t="s">
        <v>2011</v>
      </c>
      <c r="X179" s="22">
        <f t="shared" ca="1" si="8"/>
        <v>0.03</v>
      </c>
    </row>
    <row r="180" spans="1:24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2" t="s">
        <v>1561</v>
      </c>
      <c r="H180" s="2" t="s">
        <v>882</v>
      </c>
      <c r="I180" s="2" t="s">
        <v>884</v>
      </c>
      <c r="J180" s="5" t="s">
        <v>1194</v>
      </c>
      <c r="K180" s="5">
        <v>2898</v>
      </c>
      <c r="L180" s="5">
        <v>1324</v>
      </c>
      <c r="M180" s="5" t="s">
        <v>925</v>
      </c>
      <c r="N180" s="5">
        <v>3</v>
      </c>
      <c r="O180" s="5">
        <f t="shared" si="6"/>
        <v>1324</v>
      </c>
      <c r="P180" s="5">
        <f t="shared" si="7"/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  <c r="W180" s="5" t="s">
        <v>2012</v>
      </c>
      <c r="X180" s="22">
        <f t="shared" ca="1" si="8"/>
        <v>0.03</v>
      </c>
    </row>
    <row r="181" spans="1:24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2" t="s">
        <v>999</v>
      </c>
      <c r="H181" s="2" t="s">
        <v>903</v>
      </c>
      <c r="I181" s="2" t="s">
        <v>904</v>
      </c>
      <c r="J181" s="5" t="s">
        <v>1198</v>
      </c>
      <c r="K181" s="5">
        <v>3330</v>
      </c>
      <c r="L181" s="5">
        <v>2283</v>
      </c>
      <c r="M181" s="5" t="s">
        <v>918</v>
      </c>
      <c r="N181" s="5">
        <v>5</v>
      </c>
      <c r="O181" s="5">
        <f t="shared" si="6"/>
        <v>6849</v>
      </c>
      <c r="P181" s="5">
        <f t="shared" si="7"/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  <c r="W181" s="5" t="s">
        <v>2012</v>
      </c>
      <c r="X181" s="22">
        <f t="shared" ca="1" si="8"/>
        <v>0.03</v>
      </c>
    </row>
    <row r="182" spans="1:24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2" t="s">
        <v>999</v>
      </c>
      <c r="H182" s="2" t="s">
        <v>903</v>
      </c>
      <c r="I182" s="2" t="s">
        <v>904</v>
      </c>
      <c r="J182" s="5" t="s">
        <v>1205</v>
      </c>
      <c r="K182" s="5">
        <v>2958</v>
      </c>
      <c r="L182" s="5">
        <v>1678</v>
      </c>
      <c r="M182" s="5" t="s">
        <v>925</v>
      </c>
      <c r="N182" s="5" t="s">
        <v>1572</v>
      </c>
      <c r="O182" s="5">
        <f t="shared" si="6"/>
        <v>1678</v>
      </c>
      <c r="P182" s="5">
        <f t="shared" si="7"/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  <c r="W182" s="5" t="s">
        <v>2012</v>
      </c>
      <c r="X182" s="22">
        <f t="shared" ca="1" si="8"/>
        <v>0</v>
      </c>
    </row>
    <row r="183" spans="1:24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2" t="s">
        <v>991</v>
      </c>
      <c r="H183" s="2" t="s">
        <v>872</v>
      </c>
      <c r="I183" s="2" t="s">
        <v>874</v>
      </c>
      <c r="J183" s="5" t="s">
        <v>1206</v>
      </c>
      <c r="K183" s="5">
        <v>4218</v>
      </c>
      <c r="L183" s="5">
        <v>2421</v>
      </c>
      <c r="M183" s="5" t="s">
        <v>918</v>
      </c>
      <c r="N183" s="5">
        <v>6</v>
      </c>
      <c r="O183" s="5">
        <f t="shared" si="6"/>
        <v>2421</v>
      </c>
      <c r="P183" s="5">
        <f t="shared" si="7"/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  <c r="W183" s="5" t="s">
        <v>2013</v>
      </c>
      <c r="X183" s="22">
        <f t="shared" ca="1" si="8"/>
        <v>0.01</v>
      </c>
    </row>
    <row r="184" spans="1:24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2" t="s">
        <v>999</v>
      </c>
      <c r="H184" s="2" t="s">
        <v>903</v>
      </c>
      <c r="I184" s="2" t="s">
        <v>904</v>
      </c>
      <c r="J184" s="5" t="s">
        <v>1059</v>
      </c>
      <c r="K184" s="5">
        <v>3645</v>
      </c>
      <c r="L184" s="5">
        <v>2466</v>
      </c>
      <c r="M184" s="5" t="s">
        <v>925</v>
      </c>
      <c r="N184" s="5">
        <v>5</v>
      </c>
      <c r="O184" s="5">
        <f t="shared" si="6"/>
        <v>2466</v>
      </c>
      <c r="P184" s="5">
        <f t="shared" si="7"/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  <c r="W184" s="5" t="s">
        <v>2012</v>
      </c>
      <c r="X184" s="22">
        <f t="shared" ca="1" si="8"/>
        <v>0.02</v>
      </c>
    </row>
    <row r="185" spans="1:24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2" t="s">
        <v>996</v>
      </c>
      <c r="H185" s="2" t="s">
        <v>892</v>
      </c>
      <c r="I185" s="2" t="s">
        <v>894</v>
      </c>
      <c r="J185" s="5" t="s">
        <v>1058</v>
      </c>
      <c r="K185" s="5">
        <v>3101</v>
      </c>
      <c r="L185" s="5">
        <v>1524</v>
      </c>
      <c r="M185" s="5" t="s">
        <v>918</v>
      </c>
      <c r="N185" s="5">
        <v>8</v>
      </c>
      <c r="O185" s="5">
        <f t="shared" si="6"/>
        <v>1524</v>
      </c>
      <c r="P185" s="5">
        <f t="shared" si="7"/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  <c r="W185" s="5" t="s">
        <v>2014</v>
      </c>
      <c r="X185" s="22">
        <f t="shared" ca="1" si="8"/>
        <v>0</v>
      </c>
    </row>
    <row r="186" spans="1:24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2" t="s">
        <v>991</v>
      </c>
      <c r="H186" s="2" t="s">
        <v>872</v>
      </c>
      <c r="I186" s="2" t="s">
        <v>874</v>
      </c>
      <c r="J186" s="5" t="s">
        <v>985</v>
      </c>
      <c r="K186" s="5">
        <v>4163</v>
      </c>
      <c r="L186" s="5">
        <v>1216</v>
      </c>
      <c r="M186" s="5" t="s">
        <v>920</v>
      </c>
      <c r="N186" s="5">
        <v>6</v>
      </c>
      <c r="O186" s="5">
        <f t="shared" si="6"/>
        <v>1216</v>
      </c>
      <c r="P186" s="5">
        <f t="shared" si="7"/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  <c r="W186" s="5" t="s">
        <v>2011</v>
      </c>
      <c r="X186" s="22">
        <f t="shared" ca="1" si="8"/>
        <v>0.03</v>
      </c>
    </row>
    <row r="187" spans="1:24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2" t="s">
        <v>991</v>
      </c>
      <c r="H187" s="2" t="s">
        <v>872</v>
      </c>
      <c r="I187" s="2" t="s">
        <v>874</v>
      </c>
      <c r="J187" s="5" t="s">
        <v>960</v>
      </c>
      <c r="K187" s="5">
        <v>4719</v>
      </c>
      <c r="L187" s="5">
        <v>2043</v>
      </c>
      <c r="M187" s="5" t="s">
        <v>918</v>
      </c>
      <c r="N187" s="5" t="s">
        <v>1572</v>
      </c>
      <c r="O187" s="5">
        <f t="shared" si="6"/>
        <v>2043</v>
      </c>
      <c r="P187" s="5">
        <f t="shared" si="7"/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  <c r="W187" s="5" t="s">
        <v>2013</v>
      </c>
      <c r="X187" s="22">
        <f t="shared" ca="1" si="8"/>
        <v>0</v>
      </c>
    </row>
    <row r="188" spans="1:24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2" t="s">
        <v>993</v>
      </c>
      <c r="H188" s="2" t="s">
        <v>878</v>
      </c>
      <c r="I188" s="2" t="s">
        <v>880</v>
      </c>
      <c r="J188" s="5" t="s">
        <v>940</v>
      </c>
      <c r="K188" s="5">
        <v>3176</v>
      </c>
      <c r="L188" s="5">
        <v>1801</v>
      </c>
      <c r="M188" s="5" t="s">
        <v>918</v>
      </c>
      <c r="N188" s="5">
        <v>10</v>
      </c>
      <c r="O188" s="5">
        <f t="shared" si="6"/>
        <v>3602</v>
      </c>
      <c r="P188" s="5">
        <f t="shared" si="7"/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  <c r="W188" s="5" t="s">
        <v>2013</v>
      </c>
      <c r="X188" s="22">
        <f t="shared" ca="1" si="8"/>
        <v>0.05</v>
      </c>
    </row>
    <row r="189" spans="1:24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2" t="s">
        <v>1000</v>
      </c>
      <c r="H189" s="2" t="s">
        <v>906</v>
      </c>
      <c r="I189" s="2" t="s">
        <v>908</v>
      </c>
      <c r="J189" s="5" t="s">
        <v>1208</v>
      </c>
      <c r="K189" s="5">
        <v>4069</v>
      </c>
      <c r="L189" s="5">
        <v>1545</v>
      </c>
      <c r="M189" s="5" t="s">
        <v>918</v>
      </c>
      <c r="N189" s="5">
        <v>8</v>
      </c>
      <c r="O189" s="5">
        <f t="shared" si="6"/>
        <v>4635</v>
      </c>
      <c r="P189" s="5">
        <f t="shared" si="7"/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  <c r="W189" s="5" t="s">
        <v>2010</v>
      </c>
      <c r="X189" s="22">
        <f t="shared" ca="1" si="8"/>
        <v>0.03</v>
      </c>
    </row>
    <row r="190" spans="1:24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2" t="s">
        <v>998</v>
      </c>
      <c r="H190" s="2" t="s">
        <v>899</v>
      </c>
      <c r="I190" s="2" t="s">
        <v>901</v>
      </c>
      <c r="J190" s="5" t="s">
        <v>1207</v>
      </c>
      <c r="K190" s="5">
        <v>2614</v>
      </c>
      <c r="L190" s="5">
        <v>2329</v>
      </c>
      <c r="M190" s="5" t="s">
        <v>918</v>
      </c>
      <c r="N190" s="5" t="s">
        <v>1572</v>
      </c>
      <c r="O190" s="5">
        <f t="shared" si="6"/>
        <v>2329</v>
      </c>
      <c r="P190" s="5">
        <f t="shared" si="7"/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  <c r="W190" s="5" t="s">
        <v>2015</v>
      </c>
      <c r="X190" s="22">
        <f t="shared" ca="1" si="8"/>
        <v>0.04</v>
      </c>
    </row>
    <row r="191" spans="1:24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2" t="s">
        <v>992</v>
      </c>
      <c r="H191" s="2" t="s">
        <v>864</v>
      </c>
      <c r="I191" s="2" t="s">
        <v>876</v>
      </c>
      <c r="J191" s="5" t="s">
        <v>1164</v>
      </c>
      <c r="K191" s="5">
        <v>3096</v>
      </c>
      <c r="L191" s="5">
        <v>2065</v>
      </c>
      <c r="M191" s="5" t="s">
        <v>918</v>
      </c>
      <c r="N191" s="5" t="s">
        <v>1572</v>
      </c>
      <c r="O191" s="5">
        <f t="shared" si="6"/>
        <v>4130</v>
      </c>
      <c r="P191" s="5">
        <f t="shared" si="7"/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  <c r="W191" s="5" t="s">
        <v>2013</v>
      </c>
      <c r="X191" s="22">
        <f t="shared" ca="1" si="8"/>
        <v>0.04</v>
      </c>
    </row>
    <row r="192" spans="1:24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2" t="s">
        <v>1001</v>
      </c>
      <c r="H192" s="2" t="s">
        <v>910</v>
      </c>
      <c r="I192" s="2" t="s">
        <v>912</v>
      </c>
      <c r="J192" s="5" t="s">
        <v>1069</v>
      </c>
      <c r="K192" s="5">
        <v>3977</v>
      </c>
      <c r="L192" s="5">
        <v>2308</v>
      </c>
      <c r="M192" s="5" t="s">
        <v>923</v>
      </c>
      <c r="N192" s="5">
        <v>3</v>
      </c>
      <c r="O192" s="5">
        <f t="shared" si="6"/>
        <v>4616</v>
      </c>
      <c r="P192" s="5">
        <f t="shared" si="7"/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  <c r="W192" s="5" t="s">
        <v>2012</v>
      </c>
      <c r="X192" s="22">
        <f t="shared" ca="1" si="8"/>
        <v>0.01</v>
      </c>
    </row>
    <row r="193" spans="1:24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2" t="s">
        <v>994</v>
      </c>
      <c r="H193" s="2" t="s">
        <v>886</v>
      </c>
      <c r="I193" s="2" t="s">
        <v>887</v>
      </c>
      <c r="J193" s="5" t="s">
        <v>1128</v>
      </c>
      <c r="K193" s="5">
        <v>4271</v>
      </c>
      <c r="L193" s="5">
        <v>2195</v>
      </c>
      <c r="M193" s="5" t="s">
        <v>922</v>
      </c>
      <c r="N193" s="5">
        <v>4</v>
      </c>
      <c r="O193" s="5">
        <f t="shared" si="6"/>
        <v>2195</v>
      </c>
      <c r="P193" s="5">
        <f t="shared" si="7"/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  <c r="W193" s="5" t="s">
        <v>2012</v>
      </c>
      <c r="X193" s="22">
        <f t="shared" ca="1" si="8"/>
        <v>0</v>
      </c>
    </row>
    <row r="194" spans="1:24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2" t="s">
        <v>993</v>
      </c>
      <c r="H194" s="2" t="s">
        <v>878</v>
      </c>
      <c r="I194" s="2" t="s">
        <v>880</v>
      </c>
      <c r="J194" s="5" t="s">
        <v>968</v>
      </c>
      <c r="K194" s="5">
        <v>3491</v>
      </c>
      <c r="L194" s="5">
        <v>1257</v>
      </c>
      <c r="M194" s="5" t="s">
        <v>923</v>
      </c>
      <c r="N194" s="5">
        <v>4</v>
      </c>
      <c r="O194" s="5">
        <f t="shared" si="6"/>
        <v>2514</v>
      </c>
      <c r="P194" s="5">
        <f t="shared" si="7"/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  <c r="W194" s="5" t="s">
        <v>2014</v>
      </c>
      <c r="X194" s="22">
        <f t="shared" ca="1" si="8"/>
        <v>0.05</v>
      </c>
    </row>
    <row r="195" spans="1:24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2" t="s">
        <v>1562</v>
      </c>
      <c r="H195" s="2" t="s">
        <v>864</v>
      </c>
      <c r="I195" s="2" t="s">
        <v>866</v>
      </c>
      <c r="J195" s="5" t="s">
        <v>1041</v>
      </c>
      <c r="K195" s="5">
        <v>2588</v>
      </c>
      <c r="L195" s="5">
        <v>2069</v>
      </c>
      <c r="M195" s="5" t="s">
        <v>918</v>
      </c>
      <c r="N195" s="5">
        <v>4</v>
      </c>
      <c r="O195" s="5">
        <f t="shared" ref="O195:O258" si="9">L195*F195</f>
        <v>6207</v>
      </c>
      <c r="P195" s="5">
        <f t="shared" ref="P195:P258" si="10">K195*F195</f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  <c r="W195" s="5" t="s">
        <v>2013</v>
      </c>
      <c r="X195" s="22">
        <f t="shared" ca="1" si="8"/>
        <v>0.03</v>
      </c>
    </row>
    <row r="196" spans="1:24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2" t="s">
        <v>999</v>
      </c>
      <c r="H196" s="2" t="s">
        <v>903</v>
      </c>
      <c r="I196" s="2" t="s">
        <v>904</v>
      </c>
      <c r="J196" s="5" t="s">
        <v>1066</v>
      </c>
      <c r="K196" s="5">
        <v>4220</v>
      </c>
      <c r="L196" s="5">
        <v>1635</v>
      </c>
      <c r="M196" s="5" t="s">
        <v>918</v>
      </c>
      <c r="N196" s="5" t="s">
        <v>1572</v>
      </c>
      <c r="O196" s="5">
        <f t="shared" si="9"/>
        <v>3270</v>
      </c>
      <c r="P196" s="5">
        <f t="shared" si="10"/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  <c r="W196" s="5" t="s">
        <v>2010</v>
      </c>
      <c r="X196" s="22">
        <f t="shared" ref="X196:X259" ca="1" si="11">VLOOKUP(E196,INDIRECT(W196&amp;"!$A$1:$B$296"),2,0)</f>
        <v>0.05</v>
      </c>
    </row>
    <row r="197" spans="1:24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2" t="s">
        <v>1002</v>
      </c>
      <c r="H197" s="2" t="s">
        <v>914</v>
      </c>
      <c r="I197" s="2" t="s">
        <v>915</v>
      </c>
      <c r="J197" s="5" t="s">
        <v>1042</v>
      </c>
      <c r="K197" s="5">
        <v>3039</v>
      </c>
      <c r="L197" s="5">
        <v>1730</v>
      </c>
      <c r="M197" s="5" t="s">
        <v>918</v>
      </c>
      <c r="N197" s="5">
        <v>10</v>
      </c>
      <c r="O197" s="5">
        <f t="shared" si="9"/>
        <v>1730</v>
      </c>
      <c r="P197" s="5">
        <f t="shared" si="10"/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  <c r="W197" s="5" t="s">
        <v>2014</v>
      </c>
      <c r="X197" s="22">
        <f t="shared" ca="1" si="11"/>
        <v>0</v>
      </c>
    </row>
    <row r="198" spans="1:24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2" t="s">
        <v>998</v>
      </c>
      <c r="H198" s="2" t="s">
        <v>899</v>
      </c>
      <c r="I198" s="2" t="s">
        <v>901</v>
      </c>
      <c r="J198" s="5" t="s">
        <v>1190</v>
      </c>
      <c r="K198" s="5">
        <v>4685</v>
      </c>
      <c r="L198" s="5">
        <v>2036</v>
      </c>
      <c r="M198" s="5" t="s">
        <v>923</v>
      </c>
      <c r="N198" s="5">
        <v>6</v>
      </c>
      <c r="O198" s="5">
        <f t="shared" si="9"/>
        <v>2036</v>
      </c>
      <c r="P198" s="5">
        <f t="shared" si="10"/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  <c r="W198" s="5" t="s">
        <v>2010</v>
      </c>
      <c r="X198" s="22">
        <f t="shared" ca="1" si="11"/>
        <v>0.02</v>
      </c>
    </row>
    <row r="199" spans="1:24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2" t="s">
        <v>999</v>
      </c>
      <c r="H199" s="2" t="s">
        <v>903</v>
      </c>
      <c r="I199" s="2" t="s">
        <v>904</v>
      </c>
      <c r="J199" s="5" t="s">
        <v>1121</v>
      </c>
      <c r="K199" s="5">
        <v>4589</v>
      </c>
      <c r="L199" s="5">
        <v>1478</v>
      </c>
      <c r="M199" s="5" t="s">
        <v>925</v>
      </c>
      <c r="N199" s="5" t="s">
        <v>1572</v>
      </c>
      <c r="O199" s="5">
        <f t="shared" si="9"/>
        <v>4434</v>
      </c>
      <c r="P199" s="5">
        <f t="shared" si="10"/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  <c r="W199" s="5" t="s">
        <v>2015</v>
      </c>
      <c r="X199" s="22">
        <f t="shared" ca="1" si="11"/>
        <v>0.04</v>
      </c>
    </row>
    <row r="200" spans="1:24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2" t="s">
        <v>1000</v>
      </c>
      <c r="H200" s="2" t="s">
        <v>906</v>
      </c>
      <c r="I200" s="2" t="s">
        <v>908</v>
      </c>
      <c r="J200" s="5" t="s">
        <v>969</v>
      </c>
      <c r="K200" s="5">
        <v>2610</v>
      </c>
      <c r="L200" s="5">
        <v>1307</v>
      </c>
      <c r="M200" s="5" t="s">
        <v>918</v>
      </c>
      <c r="N200" s="5">
        <v>4</v>
      </c>
      <c r="O200" s="5">
        <f t="shared" si="9"/>
        <v>1307</v>
      </c>
      <c r="P200" s="5">
        <f t="shared" si="10"/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  <c r="W200" s="5" t="s">
        <v>2011</v>
      </c>
      <c r="X200" s="22">
        <f t="shared" ca="1" si="11"/>
        <v>0.05</v>
      </c>
    </row>
    <row r="201" spans="1:24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2" t="s">
        <v>1000</v>
      </c>
      <c r="H201" s="2" t="s">
        <v>906</v>
      </c>
      <c r="I201" s="2" t="s">
        <v>908</v>
      </c>
      <c r="J201" s="5" t="s">
        <v>1149</v>
      </c>
      <c r="K201" s="5">
        <v>3421</v>
      </c>
      <c r="L201" s="5">
        <v>1569</v>
      </c>
      <c r="M201" s="5" t="s">
        <v>918</v>
      </c>
      <c r="N201" s="5">
        <v>6</v>
      </c>
      <c r="O201" s="5">
        <f t="shared" si="9"/>
        <v>3138</v>
      </c>
      <c r="P201" s="5">
        <f t="shared" si="10"/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  <c r="W201" s="5" t="s">
        <v>2011</v>
      </c>
      <c r="X201" s="22">
        <f t="shared" ca="1" si="11"/>
        <v>0</v>
      </c>
    </row>
    <row r="202" spans="1:24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2" t="s">
        <v>997</v>
      </c>
      <c r="H202" s="2" t="s">
        <v>896</v>
      </c>
      <c r="I202" s="2" t="s">
        <v>897</v>
      </c>
      <c r="J202" s="5" t="s">
        <v>1184</v>
      </c>
      <c r="K202" s="5">
        <v>4399</v>
      </c>
      <c r="L202" s="5">
        <v>2093</v>
      </c>
      <c r="M202" s="5" t="s">
        <v>918</v>
      </c>
      <c r="N202" s="5" t="s">
        <v>1572</v>
      </c>
      <c r="O202" s="5">
        <f t="shared" si="9"/>
        <v>6279</v>
      </c>
      <c r="P202" s="5">
        <f t="shared" si="10"/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  <c r="W202" s="5" t="s">
        <v>2012</v>
      </c>
      <c r="X202" s="22">
        <f t="shared" ca="1" si="11"/>
        <v>0.03</v>
      </c>
    </row>
    <row r="203" spans="1:24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2" t="s">
        <v>992</v>
      </c>
      <c r="H203" s="2" t="s">
        <v>864</v>
      </c>
      <c r="I203" s="2" t="s">
        <v>876</v>
      </c>
      <c r="J203" s="5" t="s">
        <v>953</v>
      </c>
      <c r="K203" s="5">
        <v>3048</v>
      </c>
      <c r="L203" s="5">
        <v>1616</v>
      </c>
      <c r="M203" s="5" t="s">
        <v>925</v>
      </c>
      <c r="N203" s="5">
        <v>4</v>
      </c>
      <c r="O203" s="5">
        <f t="shared" si="9"/>
        <v>1616</v>
      </c>
      <c r="P203" s="5">
        <f t="shared" si="10"/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  <c r="W203" s="5" t="s">
        <v>2015</v>
      </c>
      <c r="X203" s="22">
        <f t="shared" ca="1" si="11"/>
        <v>0.05</v>
      </c>
    </row>
    <row r="204" spans="1:24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2" t="s">
        <v>998</v>
      </c>
      <c r="H204" s="2" t="s">
        <v>899</v>
      </c>
      <c r="I204" s="2" t="s">
        <v>901</v>
      </c>
      <c r="J204" s="5" t="s">
        <v>1192</v>
      </c>
      <c r="K204" s="5">
        <v>4599</v>
      </c>
      <c r="L204" s="5">
        <v>1332</v>
      </c>
      <c r="M204" s="5" t="s">
        <v>920</v>
      </c>
      <c r="N204" s="5" t="s">
        <v>1572</v>
      </c>
      <c r="O204" s="5">
        <f t="shared" si="9"/>
        <v>1332</v>
      </c>
      <c r="P204" s="5">
        <f t="shared" si="10"/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  <c r="W204" s="5" t="s">
        <v>2010</v>
      </c>
      <c r="X204" s="22">
        <f t="shared" ca="1" si="11"/>
        <v>0</v>
      </c>
    </row>
    <row r="205" spans="1:24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2" t="s">
        <v>1002</v>
      </c>
      <c r="H205" s="2" t="s">
        <v>914</v>
      </c>
      <c r="I205" s="2" t="s">
        <v>915</v>
      </c>
      <c r="J205" s="5" t="s">
        <v>1234</v>
      </c>
      <c r="K205" s="5">
        <v>3626</v>
      </c>
      <c r="L205" s="5">
        <v>1590</v>
      </c>
      <c r="M205" s="5" t="s">
        <v>918</v>
      </c>
      <c r="N205" s="5">
        <v>8</v>
      </c>
      <c r="O205" s="5">
        <f t="shared" si="9"/>
        <v>3180</v>
      </c>
      <c r="P205" s="5">
        <f t="shared" si="10"/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  <c r="W205" s="5" t="s">
        <v>2015</v>
      </c>
      <c r="X205" s="22">
        <f t="shared" ca="1" si="11"/>
        <v>0</v>
      </c>
    </row>
    <row r="206" spans="1:24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2" t="s">
        <v>991</v>
      </c>
      <c r="H206" s="2" t="s">
        <v>872</v>
      </c>
      <c r="I206" s="2" t="s">
        <v>874</v>
      </c>
      <c r="J206" s="5" t="s">
        <v>1206</v>
      </c>
      <c r="K206" s="5">
        <v>4218</v>
      </c>
      <c r="L206" s="5">
        <v>2421</v>
      </c>
      <c r="M206" s="5" t="s">
        <v>918</v>
      </c>
      <c r="N206" s="5">
        <v>10</v>
      </c>
      <c r="O206" s="5">
        <f t="shared" si="9"/>
        <v>4842</v>
      </c>
      <c r="P206" s="5">
        <f t="shared" si="10"/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  <c r="W206" s="5" t="s">
        <v>2011</v>
      </c>
      <c r="X206" s="22">
        <f t="shared" ca="1" si="11"/>
        <v>0</v>
      </c>
    </row>
    <row r="207" spans="1:24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2" t="s">
        <v>1561</v>
      </c>
      <c r="H207" s="2" t="s">
        <v>882</v>
      </c>
      <c r="I207" s="2" t="s">
        <v>884</v>
      </c>
      <c r="J207" s="5" t="s">
        <v>1189</v>
      </c>
      <c r="K207" s="5">
        <v>4476</v>
      </c>
      <c r="L207" s="5">
        <v>2494</v>
      </c>
      <c r="M207" s="5" t="s">
        <v>918</v>
      </c>
      <c r="N207" s="5">
        <v>6</v>
      </c>
      <c r="O207" s="5">
        <f t="shared" si="9"/>
        <v>7482</v>
      </c>
      <c r="P207" s="5">
        <f t="shared" si="10"/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  <c r="W207" s="5" t="s">
        <v>2012</v>
      </c>
      <c r="X207" s="22">
        <f t="shared" ca="1" si="11"/>
        <v>0.05</v>
      </c>
    </row>
    <row r="208" spans="1:24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2" t="s">
        <v>1561</v>
      </c>
      <c r="H208" s="2" t="s">
        <v>882</v>
      </c>
      <c r="I208" s="2" t="s">
        <v>884</v>
      </c>
      <c r="J208" s="5" t="s">
        <v>1188</v>
      </c>
      <c r="K208" s="5">
        <v>4729</v>
      </c>
      <c r="L208" s="5">
        <v>1359</v>
      </c>
      <c r="M208" s="5" t="s">
        <v>925</v>
      </c>
      <c r="N208" s="5">
        <v>4</v>
      </c>
      <c r="O208" s="5">
        <f t="shared" si="9"/>
        <v>4077</v>
      </c>
      <c r="P208" s="5">
        <f t="shared" si="10"/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  <c r="W208" s="5" t="s">
        <v>2015</v>
      </c>
      <c r="X208" s="22">
        <f t="shared" ca="1" si="11"/>
        <v>0.05</v>
      </c>
    </row>
    <row r="209" spans="1:24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2" t="s">
        <v>994</v>
      </c>
      <c r="H209" s="2" t="s">
        <v>886</v>
      </c>
      <c r="I209" s="2" t="s">
        <v>887</v>
      </c>
      <c r="J209" s="5" t="s">
        <v>1214</v>
      </c>
      <c r="K209" s="5">
        <v>4309</v>
      </c>
      <c r="L209" s="5">
        <v>1779</v>
      </c>
      <c r="M209" s="5" t="s">
        <v>918</v>
      </c>
      <c r="N209" s="5">
        <v>10</v>
      </c>
      <c r="O209" s="5">
        <f t="shared" si="9"/>
        <v>1779</v>
      </c>
      <c r="P209" s="5">
        <f t="shared" si="10"/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  <c r="W209" s="5" t="s">
        <v>2011</v>
      </c>
      <c r="X209" s="22">
        <f t="shared" ca="1" si="11"/>
        <v>0</v>
      </c>
    </row>
    <row r="210" spans="1:24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2" t="s">
        <v>1562</v>
      </c>
      <c r="H210" s="2" t="s">
        <v>864</v>
      </c>
      <c r="I210" s="2" t="s">
        <v>866</v>
      </c>
      <c r="J210" s="5" t="s">
        <v>1159</v>
      </c>
      <c r="K210" s="5">
        <v>4843</v>
      </c>
      <c r="L210" s="5">
        <v>2192</v>
      </c>
      <c r="M210" s="5" t="s">
        <v>920</v>
      </c>
      <c r="N210" s="5" t="s">
        <v>1572</v>
      </c>
      <c r="O210" s="5">
        <f t="shared" si="9"/>
        <v>6576</v>
      </c>
      <c r="P210" s="5">
        <f t="shared" si="10"/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  <c r="W210" s="5" t="s">
        <v>2011</v>
      </c>
      <c r="X210" s="22">
        <f t="shared" ca="1" si="11"/>
        <v>0.05</v>
      </c>
    </row>
    <row r="211" spans="1:24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2" t="s">
        <v>996</v>
      </c>
      <c r="H211" s="2" t="s">
        <v>892</v>
      </c>
      <c r="I211" s="2" t="s">
        <v>894</v>
      </c>
      <c r="J211" s="5" t="s">
        <v>1139</v>
      </c>
      <c r="K211" s="5">
        <v>3634</v>
      </c>
      <c r="L211" s="5">
        <v>1487</v>
      </c>
      <c r="M211" s="5" t="s">
        <v>918</v>
      </c>
      <c r="N211" s="5">
        <v>4</v>
      </c>
      <c r="O211" s="5">
        <f t="shared" si="9"/>
        <v>1487</v>
      </c>
      <c r="P211" s="5">
        <f t="shared" si="10"/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  <c r="W211" s="5" t="s">
        <v>2014</v>
      </c>
      <c r="X211" s="22">
        <f t="shared" ca="1" si="11"/>
        <v>0.04</v>
      </c>
    </row>
    <row r="212" spans="1:24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2" t="s">
        <v>990</v>
      </c>
      <c r="H212" s="2" t="s">
        <v>868</v>
      </c>
      <c r="I212" s="2" t="s">
        <v>870</v>
      </c>
      <c r="J212" s="5" t="s">
        <v>1076</v>
      </c>
      <c r="K212" s="5">
        <v>2628</v>
      </c>
      <c r="L212" s="5">
        <v>1803</v>
      </c>
      <c r="M212" s="5" t="s">
        <v>918</v>
      </c>
      <c r="N212" s="5">
        <v>4</v>
      </c>
      <c r="O212" s="5">
        <f t="shared" si="9"/>
        <v>3606</v>
      </c>
      <c r="P212" s="5">
        <f t="shared" si="10"/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  <c r="W212" s="5" t="s">
        <v>2011</v>
      </c>
      <c r="X212" s="22">
        <f t="shared" ca="1" si="11"/>
        <v>0.03</v>
      </c>
    </row>
    <row r="213" spans="1:24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2" t="s">
        <v>996</v>
      </c>
      <c r="H213" s="2" t="s">
        <v>892</v>
      </c>
      <c r="I213" s="2" t="s">
        <v>894</v>
      </c>
      <c r="J213" s="5" t="s">
        <v>978</v>
      </c>
      <c r="K213" s="5">
        <v>2787</v>
      </c>
      <c r="L213" s="5">
        <v>2020</v>
      </c>
      <c r="M213" s="5" t="s">
        <v>918</v>
      </c>
      <c r="N213" s="5">
        <v>3</v>
      </c>
      <c r="O213" s="5">
        <f t="shared" si="9"/>
        <v>6060</v>
      </c>
      <c r="P213" s="5">
        <f t="shared" si="10"/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  <c r="W213" s="5" t="s">
        <v>2013</v>
      </c>
      <c r="X213" s="22">
        <f t="shared" ca="1" si="11"/>
        <v>0.05</v>
      </c>
    </row>
    <row r="214" spans="1:24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2" t="s">
        <v>994</v>
      </c>
      <c r="H214" s="2" t="s">
        <v>886</v>
      </c>
      <c r="I214" s="2" t="s">
        <v>887</v>
      </c>
      <c r="J214" s="5" t="s">
        <v>1004</v>
      </c>
      <c r="K214" s="5">
        <v>4733</v>
      </c>
      <c r="L214" s="5">
        <v>1415</v>
      </c>
      <c r="M214" s="5" t="s">
        <v>918</v>
      </c>
      <c r="N214" s="5">
        <v>3</v>
      </c>
      <c r="O214" s="5">
        <f t="shared" si="9"/>
        <v>2830</v>
      </c>
      <c r="P214" s="5">
        <f t="shared" si="10"/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  <c r="W214" s="5" t="s">
        <v>2010</v>
      </c>
      <c r="X214" s="22">
        <f t="shared" ca="1" si="11"/>
        <v>0</v>
      </c>
    </row>
    <row r="215" spans="1:24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2" t="s">
        <v>991</v>
      </c>
      <c r="H215" s="2" t="s">
        <v>872</v>
      </c>
      <c r="I215" s="2" t="s">
        <v>874</v>
      </c>
      <c r="J215" s="5" t="s">
        <v>1007</v>
      </c>
      <c r="K215" s="5">
        <v>3330</v>
      </c>
      <c r="L215" s="5">
        <v>1819</v>
      </c>
      <c r="M215" s="5" t="s">
        <v>918</v>
      </c>
      <c r="N215" s="5">
        <v>3</v>
      </c>
      <c r="O215" s="5">
        <f t="shared" si="9"/>
        <v>1819</v>
      </c>
      <c r="P215" s="5">
        <f t="shared" si="10"/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  <c r="W215" s="5" t="s">
        <v>2012</v>
      </c>
      <c r="X215" s="22">
        <f t="shared" ca="1" si="11"/>
        <v>0.05</v>
      </c>
    </row>
    <row r="216" spans="1:24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2" t="s">
        <v>998</v>
      </c>
      <c r="H216" s="2" t="s">
        <v>899</v>
      </c>
      <c r="I216" s="2" t="s">
        <v>901</v>
      </c>
      <c r="J216" s="5" t="s">
        <v>1103</v>
      </c>
      <c r="K216" s="5">
        <v>4026</v>
      </c>
      <c r="L216" s="5">
        <v>1829</v>
      </c>
      <c r="M216" s="5" t="s">
        <v>918</v>
      </c>
      <c r="N216" s="5" t="s">
        <v>1572</v>
      </c>
      <c r="O216" s="5">
        <f t="shared" si="9"/>
        <v>3658</v>
      </c>
      <c r="P216" s="5">
        <f t="shared" si="10"/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  <c r="W216" s="5" t="s">
        <v>2015</v>
      </c>
      <c r="X216" s="22">
        <f t="shared" ca="1" si="11"/>
        <v>0</v>
      </c>
    </row>
    <row r="217" spans="1:24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2" t="s">
        <v>1561</v>
      </c>
      <c r="H217" s="2" t="s">
        <v>882</v>
      </c>
      <c r="I217" s="2" t="s">
        <v>884</v>
      </c>
      <c r="J217" s="5" t="s">
        <v>948</v>
      </c>
      <c r="K217" s="5">
        <v>4185</v>
      </c>
      <c r="L217" s="5">
        <v>1204</v>
      </c>
      <c r="M217" s="5" t="s">
        <v>923</v>
      </c>
      <c r="N217" s="5">
        <v>6</v>
      </c>
      <c r="O217" s="5">
        <f t="shared" si="9"/>
        <v>3612</v>
      </c>
      <c r="P217" s="5">
        <f t="shared" si="10"/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  <c r="W217" s="5" t="s">
        <v>2012</v>
      </c>
      <c r="X217" s="22">
        <f t="shared" ca="1" si="11"/>
        <v>0.03</v>
      </c>
    </row>
    <row r="218" spans="1:24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2" t="s">
        <v>1001</v>
      </c>
      <c r="H218" s="2" t="s">
        <v>910</v>
      </c>
      <c r="I218" s="2" t="s">
        <v>912</v>
      </c>
      <c r="J218" s="5" t="s">
        <v>1202</v>
      </c>
      <c r="K218" s="5">
        <v>2775</v>
      </c>
      <c r="L218" s="5">
        <v>1946</v>
      </c>
      <c r="M218" s="5" t="s">
        <v>923</v>
      </c>
      <c r="N218" s="5">
        <v>3</v>
      </c>
      <c r="O218" s="5">
        <f t="shared" si="9"/>
        <v>1946</v>
      </c>
      <c r="P218" s="5">
        <f t="shared" si="10"/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  <c r="W218" s="5" t="s">
        <v>2015</v>
      </c>
      <c r="X218" s="22">
        <f t="shared" ca="1" si="11"/>
        <v>0.05</v>
      </c>
    </row>
    <row r="219" spans="1:24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2" t="s">
        <v>1562</v>
      </c>
      <c r="H219" s="2" t="s">
        <v>864</v>
      </c>
      <c r="I219" s="2" t="s">
        <v>866</v>
      </c>
      <c r="J219" s="5" t="s">
        <v>933</v>
      </c>
      <c r="K219" s="5">
        <v>4605</v>
      </c>
      <c r="L219" s="5">
        <v>1834</v>
      </c>
      <c r="M219" s="5" t="s">
        <v>923</v>
      </c>
      <c r="N219" s="5">
        <v>5</v>
      </c>
      <c r="O219" s="5">
        <f t="shared" si="9"/>
        <v>1834</v>
      </c>
      <c r="P219" s="5">
        <f t="shared" si="10"/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  <c r="W219" s="5" t="s">
        <v>2011</v>
      </c>
      <c r="X219" s="22">
        <f t="shared" ca="1" si="11"/>
        <v>0.01</v>
      </c>
    </row>
    <row r="220" spans="1:24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2" t="s">
        <v>996</v>
      </c>
      <c r="H220" s="2" t="s">
        <v>892</v>
      </c>
      <c r="I220" s="2" t="s">
        <v>894</v>
      </c>
      <c r="J220" s="5" t="s">
        <v>933</v>
      </c>
      <c r="K220" s="5">
        <v>4605</v>
      </c>
      <c r="L220" s="5">
        <v>1834</v>
      </c>
      <c r="M220" s="5" t="s">
        <v>923</v>
      </c>
      <c r="N220" s="5">
        <v>6</v>
      </c>
      <c r="O220" s="5">
        <f t="shared" si="9"/>
        <v>1834</v>
      </c>
      <c r="P220" s="5">
        <f t="shared" si="10"/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  <c r="W220" s="5" t="s">
        <v>2013</v>
      </c>
      <c r="X220" s="22">
        <f t="shared" ca="1" si="11"/>
        <v>0.03</v>
      </c>
    </row>
    <row r="221" spans="1:24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2" t="s">
        <v>1002</v>
      </c>
      <c r="H221" s="2" t="s">
        <v>914</v>
      </c>
      <c r="I221" s="2" t="s">
        <v>915</v>
      </c>
      <c r="J221" s="5" t="s">
        <v>1037</v>
      </c>
      <c r="K221" s="5">
        <v>3993</v>
      </c>
      <c r="L221" s="5">
        <v>1338</v>
      </c>
      <c r="M221" s="5" t="s">
        <v>921</v>
      </c>
      <c r="N221" s="5">
        <v>3</v>
      </c>
      <c r="O221" s="5">
        <f t="shared" si="9"/>
        <v>2676</v>
      </c>
      <c r="P221" s="5">
        <f t="shared" si="10"/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  <c r="W221" s="5" t="s">
        <v>2011</v>
      </c>
      <c r="X221" s="22">
        <f t="shared" ca="1" si="11"/>
        <v>0.02</v>
      </c>
    </row>
    <row r="222" spans="1:24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2" t="s">
        <v>1561</v>
      </c>
      <c r="H222" s="2" t="s">
        <v>882</v>
      </c>
      <c r="I222" s="2" t="s">
        <v>884</v>
      </c>
      <c r="J222" s="5" t="s">
        <v>977</v>
      </c>
      <c r="K222" s="5">
        <v>2912</v>
      </c>
      <c r="L222" s="5">
        <v>2328</v>
      </c>
      <c r="M222" s="5" t="s">
        <v>925</v>
      </c>
      <c r="N222" s="5">
        <v>4</v>
      </c>
      <c r="O222" s="5">
        <f t="shared" si="9"/>
        <v>2328</v>
      </c>
      <c r="P222" s="5">
        <f t="shared" si="10"/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  <c r="W222" s="5" t="s">
        <v>2012</v>
      </c>
      <c r="X222" s="22">
        <f t="shared" ca="1" si="11"/>
        <v>0.01</v>
      </c>
    </row>
    <row r="223" spans="1:24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2" t="s">
        <v>995</v>
      </c>
      <c r="H223" s="2" t="s">
        <v>889</v>
      </c>
      <c r="I223" s="2" t="s">
        <v>890</v>
      </c>
      <c r="J223" s="5" t="s">
        <v>1011</v>
      </c>
      <c r="K223" s="5">
        <v>4310</v>
      </c>
      <c r="L223" s="5">
        <v>2350</v>
      </c>
      <c r="M223" s="5" t="s">
        <v>925</v>
      </c>
      <c r="N223" s="5">
        <v>3</v>
      </c>
      <c r="O223" s="5">
        <f t="shared" si="9"/>
        <v>7050</v>
      </c>
      <c r="P223" s="5">
        <f t="shared" si="10"/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  <c r="W223" s="5" t="s">
        <v>2015</v>
      </c>
      <c r="X223" s="22">
        <f t="shared" ca="1" si="11"/>
        <v>0.01</v>
      </c>
    </row>
    <row r="224" spans="1:24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2" t="s">
        <v>1002</v>
      </c>
      <c r="H224" s="2" t="s">
        <v>914</v>
      </c>
      <c r="I224" s="2" t="s">
        <v>915</v>
      </c>
      <c r="J224" s="5" t="s">
        <v>934</v>
      </c>
      <c r="K224" s="5">
        <v>3000</v>
      </c>
      <c r="L224" s="5">
        <v>2148</v>
      </c>
      <c r="M224" s="5" t="s">
        <v>925</v>
      </c>
      <c r="N224" s="5">
        <v>3</v>
      </c>
      <c r="O224" s="5">
        <f t="shared" si="9"/>
        <v>2148</v>
      </c>
      <c r="P224" s="5">
        <f t="shared" si="10"/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  <c r="W224" s="5" t="s">
        <v>2014</v>
      </c>
      <c r="X224" s="22">
        <f t="shared" ca="1" si="11"/>
        <v>0.01</v>
      </c>
    </row>
    <row r="225" spans="1:24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2" t="s">
        <v>990</v>
      </c>
      <c r="H225" s="2" t="s">
        <v>868</v>
      </c>
      <c r="I225" s="2" t="s">
        <v>870</v>
      </c>
      <c r="J225" s="5" t="s">
        <v>1104</v>
      </c>
      <c r="K225" s="5">
        <v>2889</v>
      </c>
      <c r="L225" s="5">
        <v>1384</v>
      </c>
      <c r="M225" s="5" t="s">
        <v>918</v>
      </c>
      <c r="N225" s="5" t="s">
        <v>1572</v>
      </c>
      <c r="O225" s="5">
        <f t="shared" si="9"/>
        <v>2768</v>
      </c>
      <c r="P225" s="5">
        <f t="shared" si="10"/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  <c r="W225" s="5" t="s">
        <v>2011</v>
      </c>
      <c r="X225" s="22">
        <f t="shared" ca="1" si="11"/>
        <v>0.02</v>
      </c>
    </row>
    <row r="226" spans="1:24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2" t="s">
        <v>991</v>
      </c>
      <c r="H226" s="2" t="s">
        <v>872</v>
      </c>
      <c r="I226" s="2" t="s">
        <v>874</v>
      </c>
      <c r="J226" s="5" t="s">
        <v>1085</v>
      </c>
      <c r="K226" s="5">
        <v>4239</v>
      </c>
      <c r="L226" s="5">
        <v>1749</v>
      </c>
      <c r="M226" s="5" t="s">
        <v>925</v>
      </c>
      <c r="N226" s="5">
        <v>4</v>
      </c>
      <c r="O226" s="5">
        <f t="shared" si="9"/>
        <v>1749</v>
      </c>
      <c r="P226" s="5">
        <f t="shared" si="10"/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  <c r="W226" s="5" t="s">
        <v>2015</v>
      </c>
      <c r="X226" s="22">
        <f t="shared" ca="1" si="11"/>
        <v>0.04</v>
      </c>
    </row>
    <row r="227" spans="1:24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2" t="s">
        <v>998</v>
      </c>
      <c r="H227" s="2" t="s">
        <v>899</v>
      </c>
      <c r="I227" s="2" t="s">
        <v>901</v>
      </c>
      <c r="J227" s="5" t="s">
        <v>1024</v>
      </c>
      <c r="K227" s="5">
        <v>4392</v>
      </c>
      <c r="L227" s="5">
        <v>1542</v>
      </c>
      <c r="M227" s="5" t="s">
        <v>918</v>
      </c>
      <c r="N227" s="5">
        <v>3</v>
      </c>
      <c r="O227" s="5">
        <f t="shared" si="9"/>
        <v>1542</v>
      </c>
      <c r="P227" s="5">
        <f t="shared" si="10"/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  <c r="W227" s="5" t="s">
        <v>2011</v>
      </c>
      <c r="X227" s="22">
        <f t="shared" ca="1" si="11"/>
        <v>0.01</v>
      </c>
    </row>
    <row r="228" spans="1:24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2" t="s">
        <v>1562</v>
      </c>
      <c r="H228" s="2" t="s">
        <v>864</v>
      </c>
      <c r="I228" s="2" t="s">
        <v>866</v>
      </c>
      <c r="J228" s="5" t="s">
        <v>924</v>
      </c>
      <c r="K228" s="5">
        <v>4706</v>
      </c>
      <c r="L228" s="5">
        <v>1714</v>
      </c>
      <c r="M228" s="5" t="s">
        <v>923</v>
      </c>
      <c r="N228" s="5" t="s">
        <v>1572</v>
      </c>
      <c r="O228" s="5">
        <f t="shared" si="9"/>
        <v>1714</v>
      </c>
      <c r="P228" s="5">
        <f t="shared" si="10"/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  <c r="W228" s="5" t="s">
        <v>2015</v>
      </c>
      <c r="X228" s="22">
        <f t="shared" ca="1" si="11"/>
        <v>0</v>
      </c>
    </row>
    <row r="229" spans="1:24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2" t="s">
        <v>997</v>
      </c>
      <c r="H229" s="2" t="s">
        <v>896</v>
      </c>
      <c r="I229" s="2" t="s">
        <v>897</v>
      </c>
      <c r="J229" s="5" t="s">
        <v>1003</v>
      </c>
      <c r="K229" s="5">
        <v>3507</v>
      </c>
      <c r="L229" s="5">
        <v>1643</v>
      </c>
      <c r="M229" s="5" t="s">
        <v>923</v>
      </c>
      <c r="N229" s="5">
        <v>10</v>
      </c>
      <c r="O229" s="5">
        <f t="shared" si="9"/>
        <v>4929</v>
      </c>
      <c r="P229" s="5">
        <f t="shared" si="10"/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  <c r="W229" s="5" t="s">
        <v>2013</v>
      </c>
      <c r="X229" s="22">
        <f t="shared" ca="1" si="11"/>
        <v>0.01</v>
      </c>
    </row>
    <row r="230" spans="1:24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2" t="s">
        <v>999</v>
      </c>
      <c r="H230" s="2" t="s">
        <v>903</v>
      </c>
      <c r="I230" s="2" t="s">
        <v>904</v>
      </c>
      <c r="J230" s="5" t="s">
        <v>1060</v>
      </c>
      <c r="K230" s="5">
        <v>3039</v>
      </c>
      <c r="L230" s="5">
        <v>2426</v>
      </c>
      <c r="M230" s="5" t="s">
        <v>925</v>
      </c>
      <c r="N230" s="5">
        <v>8</v>
      </c>
      <c r="O230" s="5">
        <f t="shared" si="9"/>
        <v>7278</v>
      </c>
      <c r="P230" s="5">
        <f t="shared" si="10"/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  <c r="W230" s="5" t="s">
        <v>2015</v>
      </c>
      <c r="X230" s="22">
        <f t="shared" ca="1" si="11"/>
        <v>0.05</v>
      </c>
    </row>
    <row r="231" spans="1:24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2" t="s">
        <v>1561</v>
      </c>
      <c r="H231" s="2" t="s">
        <v>882</v>
      </c>
      <c r="I231" s="2" t="s">
        <v>884</v>
      </c>
      <c r="J231" s="5" t="s">
        <v>1156</v>
      </c>
      <c r="K231" s="5">
        <v>2517</v>
      </c>
      <c r="L231" s="5">
        <v>2149</v>
      </c>
      <c r="M231" s="5" t="s">
        <v>925</v>
      </c>
      <c r="N231" s="5">
        <v>4</v>
      </c>
      <c r="O231" s="5">
        <f t="shared" si="9"/>
        <v>2149</v>
      </c>
      <c r="P231" s="5">
        <f t="shared" si="10"/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  <c r="W231" s="5" t="s">
        <v>2013</v>
      </c>
      <c r="X231" s="22">
        <f t="shared" ca="1" si="11"/>
        <v>0</v>
      </c>
    </row>
    <row r="232" spans="1:24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2" t="s">
        <v>999</v>
      </c>
      <c r="H232" s="2" t="s">
        <v>903</v>
      </c>
      <c r="I232" s="2" t="s">
        <v>904</v>
      </c>
      <c r="J232" s="5" t="s">
        <v>1115</v>
      </c>
      <c r="K232" s="5">
        <v>3295</v>
      </c>
      <c r="L232" s="5">
        <v>1841</v>
      </c>
      <c r="M232" s="5" t="s">
        <v>923</v>
      </c>
      <c r="N232" s="5">
        <v>10</v>
      </c>
      <c r="O232" s="5">
        <f t="shared" si="9"/>
        <v>1841</v>
      </c>
      <c r="P232" s="5">
        <f t="shared" si="10"/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  <c r="W232" s="5" t="s">
        <v>2013</v>
      </c>
      <c r="X232" s="22">
        <f t="shared" ca="1" si="11"/>
        <v>0.01</v>
      </c>
    </row>
    <row r="233" spans="1:24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2" t="s">
        <v>996</v>
      </c>
      <c r="H233" s="2" t="s">
        <v>892</v>
      </c>
      <c r="I233" s="2" t="s">
        <v>894</v>
      </c>
      <c r="J233" s="5" t="s">
        <v>1062</v>
      </c>
      <c r="K233" s="5">
        <v>2850</v>
      </c>
      <c r="L233" s="5">
        <v>2007</v>
      </c>
      <c r="M233" s="5" t="s">
        <v>925</v>
      </c>
      <c r="N233" s="5">
        <v>5</v>
      </c>
      <c r="O233" s="5">
        <f t="shared" si="9"/>
        <v>6021</v>
      </c>
      <c r="P233" s="5">
        <f t="shared" si="10"/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  <c r="W233" s="5" t="s">
        <v>2015</v>
      </c>
      <c r="X233" s="22">
        <f t="shared" ca="1" si="11"/>
        <v>0.05</v>
      </c>
    </row>
    <row r="234" spans="1:24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2" t="s">
        <v>998</v>
      </c>
      <c r="H234" s="2" t="s">
        <v>899</v>
      </c>
      <c r="I234" s="2" t="s">
        <v>901</v>
      </c>
      <c r="J234" s="5" t="s">
        <v>1189</v>
      </c>
      <c r="K234" s="5">
        <v>4476</v>
      </c>
      <c r="L234" s="5">
        <v>2494</v>
      </c>
      <c r="M234" s="5" t="s">
        <v>918</v>
      </c>
      <c r="N234" s="5">
        <v>4</v>
      </c>
      <c r="O234" s="5">
        <f t="shared" si="9"/>
        <v>7482</v>
      </c>
      <c r="P234" s="5">
        <f t="shared" si="10"/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  <c r="W234" s="5" t="s">
        <v>2011</v>
      </c>
      <c r="X234" s="22">
        <f t="shared" ca="1" si="11"/>
        <v>0</v>
      </c>
    </row>
    <row r="235" spans="1:24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2" t="s">
        <v>995</v>
      </c>
      <c r="H235" s="2" t="s">
        <v>889</v>
      </c>
      <c r="I235" s="2" t="s">
        <v>890</v>
      </c>
      <c r="J235" s="5" t="s">
        <v>1179</v>
      </c>
      <c r="K235" s="5">
        <v>2738</v>
      </c>
      <c r="L235" s="5">
        <v>1737</v>
      </c>
      <c r="M235" s="5" t="s">
        <v>918</v>
      </c>
      <c r="N235" s="5" t="s">
        <v>1572</v>
      </c>
      <c r="O235" s="5">
        <f t="shared" si="9"/>
        <v>1737</v>
      </c>
      <c r="P235" s="5">
        <f t="shared" si="10"/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  <c r="W235" s="5" t="s">
        <v>2015</v>
      </c>
      <c r="X235" s="22">
        <f t="shared" ca="1" si="11"/>
        <v>0.04</v>
      </c>
    </row>
    <row r="236" spans="1:24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2" t="s">
        <v>994</v>
      </c>
      <c r="H236" s="2" t="s">
        <v>886</v>
      </c>
      <c r="I236" s="2" t="s">
        <v>887</v>
      </c>
      <c r="J236" s="5" t="s">
        <v>975</v>
      </c>
      <c r="K236" s="5">
        <v>3717</v>
      </c>
      <c r="L236" s="5">
        <v>2146</v>
      </c>
      <c r="M236" s="5" t="s">
        <v>923</v>
      </c>
      <c r="N236" s="5">
        <v>5</v>
      </c>
      <c r="O236" s="5">
        <f t="shared" si="9"/>
        <v>2146</v>
      </c>
      <c r="P236" s="5">
        <f t="shared" si="10"/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  <c r="W236" s="5" t="s">
        <v>2011</v>
      </c>
      <c r="X236" s="22">
        <f t="shared" ca="1" si="11"/>
        <v>0.02</v>
      </c>
    </row>
    <row r="237" spans="1:24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2" t="s">
        <v>996</v>
      </c>
      <c r="H237" s="2" t="s">
        <v>892</v>
      </c>
      <c r="I237" s="2" t="s">
        <v>894</v>
      </c>
      <c r="J237" s="5" t="s">
        <v>1028</v>
      </c>
      <c r="K237" s="5">
        <v>4051</v>
      </c>
      <c r="L237" s="5">
        <v>1962</v>
      </c>
      <c r="M237" s="5" t="s">
        <v>925</v>
      </c>
      <c r="N237" s="5">
        <v>4</v>
      </c>
      <c r="O237" s="5">
        <f t="shared" si="9"/>
        <v>5886</v>
      </c>
      <c r="P237" s="5">
        <f t="shared" si="10"/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  <c r="W237" s="5" t="s">
        <v>2010</v>
      </c>
      <c r="X237" s="22">
        <f t="shared" ca="1" si="11"/>
        <v>0.05</v>
      </c>
    </row>
    <row r="238" spans="1:24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2" t="s">
        <v>993</v>
      </c>
      <c r="H238" s="2" t="s">
        <v>878</v>
      </c>
      <c r="I238" s="2" t="s">
        <v>880</v>
      </c>
      <c r="J238" s="5" t="s">
        <v>1109</v>
      </c>
      <c r="K238" s="5">
        <v>3573</v>
      </c>
      <c r="L238" s="5">
        <v>1857</v>
      </c>
      <c r="M238" s="5" t="s">
        <v>918</v>
      </c>
      <c r="N238" s="5">
        <v>8</v>
      </c>
      <c r="O238" s="5">
        <f t="shared" si="9"/>
        <v>1857</v>
      </c>
      <c r="P238" s="5">
        <f t="shared" si="10"/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  <c r="W238" s="5" t="s">
        <v>2011</v>
      </c>
      <c r="X238" s="22">
        <f t="shared" ca="1" si="11"/>
        <v>0.01</v>
      </c>
    </row>
    <row r="239" spans="1:24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2" t="s">
        <v>992</v>
      </c>
      <c r="H239" s="2" t="s">
        <v>864</v>
      </c>
      <c r="I239" s="2" t="s">
        <v>876</v>
      </c>
      <c r="J239" s="5" t="s">
        <v>1088</v>
      </c>
      <c r="K239" s="5">
        <v>2523</v>
      </c>
      <c r="L239" s="5">
        <v>1665</v>
      </c>
      <c r="M239" s="5" t="s">
        <v>918</v>
      </c>
      <c r="N239" s="5">
        <v>8</v>
      </c>
      <c r="O239" s="5">
        <f t="shared" si="9"/>
        <v>1665</v>
      </c>
      <c r="P239" s="5">
        <f t="shared" si="10"/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  <c r="W239" s="5" t="s">
        <v>2010</v>
      </c>
      <c r="X239" s="22">
        <f t="shared" ca="1" si="11"/>
        <v>0.04</v>
      </c>
    </row>
    <row r="240" spans="1:24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2" t="s">
        <v>1561</v>
      </c>
      <c r="H240" s="2" t="s">
        <v>882</v>
      </c>
      <c r="I240" s="2" t="s">
        <v>884</v>
      </c>
      <c r="J240" s="5" t="s">
        <v>1028</v>
      </c>
      <c r="K240" s="5">
        <v>4051</v>
      </c>
      <c r="L240" s="5">
        <v>1962</v>
      </c>
      <c r="M240" s="5" t="s">
        <v>925</v>
      </c>
      <c r="N240" s="5" t="s">
        <v>1572</v>
      </c>
      <c r="O240" s="5">
        <f t="shared" si="9"/>
        <v>1962</v>
      </c>
      <c r="P240" s="5">
        <f t="shared" si="10"/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  <c r="W240" s="5" t="s">
        <v>2013</v>
      </c>
      <c r="X240" s="22">
        <f t="shared" ca="1" si="11"/>
        <v>0.02</v>
      </c>
    </row>
    <row r="241" spans="1:24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2" t="s">
        <v>1562</v>
      </c>
      <c r="H241" s="2" t="s">
        <v>864</v>
      </c>
      <c r="I241" s="2" t="s">
        <v>866</v>
      </c>
      <c r="J241" s="5" t="s">
        <v>1096</v>
      </c>
      <c r="K241" s="5">
        <v>4741</v>
      </c>
      <c r="L241" s="5">
        <v>1849</v>
      </c>
      <c r="M241" s="5" t="s">
        <v>923</v>
      </c>
      <c r="N241" s="5">
        <v>3</v>
      </c>
      <c r="O241" s="5">
        <f t="shared" si="9"/>
        <v>1849</v>
      </c>
      <c r="P241" s="5">
        <f t="shared" si="10"/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  <c r="W241" s="5" t="s">
        <v>2013</v>
      </c>
      <c r="X241" s="22">
        <f t="shared" ca="1" si="11"/>
        <v>0.03</v>
      </c>
    </row>
    <row r="242" spans="1:24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2" t="s">
        <v>1002</v>
      </c>
      <c r="H242" s="2" t="s">
        <v>914</v>
      </c>
      <c r="I242" s="2" t="s">
        <v>915</v>
      </c>
      <c r="J242" s="5" t="s">
        <v>1025</v>
      </c>
      <c r="K242" s="5">
        <v>4765</v>
      </c>
      <c r="L242" s="5">
        <v>1286</v>
      </c>
      <c r="M242" s="5" t="s">
        <v>923</v>
      </c>
      <c r="N242" s="5">
        <v>10</v>
      </c>
      <c r="O242" s="5">
        <f t="shared" si="9"/>
        <v>1286</v>
      </c>
      <c r="P242" s="5">
        <f t="shared" si="10"/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  <c r="W242" s="5" t="s">
        <v>2011</v>
      </c>
      <c r="X242" s="22">
        <f t="shared" ca="1" si="11"/>
        <v>0</v>
      </c>
    </row>
    <row r="243" spans="1:24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2" t="s">
        <v>997</v>
      </c>
      <c r="H243" s="2" t="s">
        <v>896</v>
      </c>
      <c r="I243" s="2" t="s">
        <v>897</v>
      </c>
      <c r="J243" s="5" t="s">
        <v>1125</v>
      </c>
      <c r="K243" s="5">
        <v>3421</v>
      </c>
      <c r="L243" s="5">
        <v>1370</v>
      </c>
      <c r="M243" s="5" t="s">
        <v>923</v>
      </c>
      <c r="N243" s="5">
        <v>4</v>
      </c>
      <c r="O243" s="5">
        <f t="shared" si="9"/>
        <v>1370</v>
      </c>
      <c r="P243" s="5">
        <f t="shared" si="10"/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  <c r="W243" s="5" t="s">
        <v>2010</v>
      </c>
      <c r="X243" s="22">
        <f t="shared" ca="1" si="11"/>
        <v>0.01</v>
      </c>
    </row>
    <row r="244" spans="1:24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2" t="s">
        <v>990</v>
      </c>
      <c r="H244" s="2" t="s">
        <v>868</v>
      </c>
      <c r="I244" s="2" t="s">
        <v>870</v>
      </c>
      <c r="J244" s="5" t="s">
        <v>1005</v>
      </c>
      <c r="K244" s="5">
        <v>3408</v>
      </c>
      <c r="L244" s="5">
        <v>2467</v>
      </c>
      <c r="M244" s="5" t="s">
        <v>918</v>
      </c>
      <c r="N244" s="5">
        <v>4</v>
      </c>
      <c r="O244" s="5">
        <f t="shared" si="9"/>
        <v>2467</v>
      </c>
      <c r="P244" s="5">
        <f t="shared" si="10"/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  <c r="W244" s="5" t="s">
        <v>2011</v>
      </c>
      <c r="X244" s="22">
        <f t="shared" ca="1" si="11"/>
        <v>0.02</v>
      </c>
    </row>
    <row r="245" spans="1:24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2" t="s">
        <v>1561</v>
      </c>
      <c r="H245" s="2" t="s">
        <v>882</v>
      </c>
      <c r="I245" s="2" t="s">
        <v>884</v>
      </c>
      <c r="J245" s="5" t="s">
        <v>1022</v>
      </c>
      <c r="K245" s="5">
        <v>3018</v>
      </c>
      <c r="L245" s="5">
        <v>1286</v>
      </c>
      <c r="M245" s="5" t="s">
        <v>918</v>
      </c>
      <c r="N245" s="5">
        <v>8</v>
      </c>
      <c r="O245" s="5">
        <f t="shared" si="9"/>
        <v>1286</v>
      </c>
      <c r="P245" s="5">
        <f t="shared" si="10"/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  <c r="W245" s="5" t="s">
        <v>2014</v>
      </c>
      <c r="X245" s="22">
        <f t="shared" ca="1" si="11"/>
        <v>0.03</v>
      </c>
    </row>
    <row r="246" spans="1:24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2" t="s">
        <v>999</v>
      </c>
      <c r="H246" s="2" t="s">
        <v>903</v>
      </c>
      <c r="I246" s="2" t="s">
        <v>904</v>
      </c>
      <c r="J246" s="5" t="s">
        <v>1071</v>
      </c>
      <c r="K246" s="5">
        <v>4928</v>
      </c>
      <c r="L246" s="5">
        <v>2101</v>
      </c>
      <c r="M246" s="5" t="s">
        <v>918</v>
      </c>
      <c r="N246" s="5">
        <v>5</v>
      </c>
      <c r="O246" s="5">
        <f t="shared" si="9"/>
        <v>2101</v>
      </c>
      <c r="P246" s="5">
        <f t="shared" si="10"/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  <c r="W246" s="5" t="s">
        <v>2013</v>
      </c>
      <c r="X246" s="22">
        <f t="shared" ca="1" si="11"/>
        <v>0.05</v>
      </c>
    </row>
    <row r="247" spans="1:24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2" t="s">
        <v>1002</v>
      </c>
      <c r="H247" s="2" t="s">
        <v>914</v>
      </c>
      <c r="I247" s="2" t="s">
        <v>915</v>
      </c>
      <c r="J247" s="5" t="s">
        <v>1129</v>
      </c>
      <c r="K247" s="5">
        <v>4757</v>
      </c>
      <c r="L247" s="5">
        <v>1534</v>
      </c>
      <c r="M247" s="5" t="s">
        <v>918</v>
      </c>
      <c r="N247" s="5">
        <v>5</v>
      </c>
      <c r="O247" s="5">
        <f t="shared" si="9"/>
        <v>3068</v>
      </c>
      <c r="P247" s="5">
        <f t="shared" si="10"/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  <c r="W247" s="5" t="s">
        <v>2010</v>
      </c>
      <c r="X247" s="22">
        <f t="shared" ca="1" si="11"/>
        <v>0</v>
      </c>
    </row>
    <row r="248" spans="1:24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2" t="s">
        <v>999</v>
      </c>
      <c r="H248" s="2" t="s">
        <v>903</v>
      </c>
      <c r="I248" s="2" t="s">
        <v>904</v>
      </c>
      <c r="J248" s="5" t="s">
        <v>1153</v>
      </c>
      <c r="K248" s="5">
        <v>2902</v>
      </c>
      <c r="L248" s="5">
        <v>1633</v>
      </c>
      <c r="M248" s="5" t="s">
        <v>923</v>
      </c>
      <c r="N248" s="5">
        <v>4</v>
      </c>
      <c r="O248" s="5">
        <f t="shared" si="9"/>
        <v>1633</v>
      </c>
      <c r="P248" s="5">
        <f t="shared" si="10"/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  <c r="W248" s="5" t="s">
        <v>2014</v>
      </c>
      <c r="X248" s="22">
        <f t="shared" ca="1" si="11"/>
        <v>0</v>
      </c>
    </row>
    <row r="249" spans="1:24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2" t="s">
        <v>1561</v>
      </c>
      <c r="H249" s="2" t="s">
        <v>882</v>
      </c>
      <c r="I249" s="2" t="s">
        <v>884</v>
      </c>
      <c r="J249" s="5" t="s">
        <v>1029</v>
      </c>
      <c r="K249" s="5">
        <v>3413</v>
      </c>
      <c r="L249" s="5">
        <v>1700</v>
      </c>
      <c r="M249" s="5" t="s">
        <v>918</v>
      </c>
      <c r="N249" s="5">
        <v>4</v>
      </c>
      <c r="O249" s="5">
        <f t="shared" si="9"/>
        <v>1700</v>
      </c>
      <c r="P249" s="5">
        <f t="shared" si="10"/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  <c r="W249" s="5" t="s">
        <v>2012</v>
      </c>
      <c r="X249" s="22">
        <f t="shared" ca="1" si="11"/>
        <v>0.04</v>
      </c>
    </row>
    <row r="250" spans="1:24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2" t="s">
        <v>998</v>
      </c>
      <c r="H250" s="2" t="s">
        <v>899</v>
      </c>
      <c r="I250" s="2" t="s">
        <v>901</v>
      </c>
      <c r="J250" s="5" t="s">
        <v>1123</v>
      </c>
      <c r="K250" s="5">
        <v>4927</v>
      </c>
      <c r="L250" s="5">
        <v>2034</v>
      </c>
      <c r="M250" s="5" t="s">
        <v>925</v>
      </c>
      <c r="N250" s="5">
        <v>4</v>
      </c>
      <c r="O250" s="5">
        <f t="shared" si="9"/>
        <v>2034</v>
      </c>
      <c r="P250" s="5">
        <f t="shared" si="10"/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  <c r="W250" s="5" t="s">
        <v>2015</v>
      </c>
      <c r="X250" s="22">
        <f t="shared" ca="1" si="11"/>
        <v>0.04</v>
      </c>
    </row>
    <row r="251" spans="1:24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2" t="s">
        <v>996</v>
      </c>
      <c r="H251" s="2" t="s">
        <v>892</v>
      </c>
      <c r="I251" s="2" t="s">
        <v>894</v>
      </c>
      <c r="J251" s="5" t="s">
        <v>944</v>
      </c>
      <c r="K251" s="5">
        <v>4891</v>
      </c>
      <c r="L251" s="5">
        <v>1745</v>
      </c>
      <c r="M251" s="5" t="s">
        <v>925</v>
      </c>
      <c r="N251" s="5">
        <v>5</v>
      </c>
      <c r="O251" s="5">
        <f t="shared" si="9"/>
        <v>1745</v>
      </c>
      <c r="P251" s="5">
        <f t="shared" si="10"/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  <c r="W251" s="5" t="s">
        <v>2012</v>
      </c>
      <c r="X251" s="22">
        <f t="shared" ca="1" si="11"/>
        <v>0.04</v>
      </c>
    </row>
    <row r="252" spans="1:24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2" t="s">
        <v>1002</v>
      </c>
      <c r="H252" s="2" t="s">
        <v>914</v>
      </c>
      <c r="I252" s="2" t="s">
        <v>915</v>
      </c>
      <c r="J252" s="5" t="s">
        <v>1196</v>
      </c>
      <c r="K252" s="5">
        <v>3878</v>
      </c>
      <c r="L252" s="5">
        <v>2236</v>
      </c>
      <c r="M252" s="5" t="s">
        <v>918</v>
      </c>
      <c r="N252" s="5">
        <v>10</v>
      </c>
      <c r="O252" s="5">
        <f t="shared" si="9"/>
        <v>2236</v>
      </c>
      <c r="P252" s="5">
        <f t="shared" si="10"/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  <c r="W252" s="5" t="s">
        <v>2012</v>
      </c>
      <c r="X252" s="22">
        <f t="shared" ca="1" si="11"/>
        <v>0.05</v>
      </c>
    </row>
    <row r="253" spans="1:24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2" t="s">
        <v>999</v>
      </c>
      <c r="H253" s="2" t="s">
        <v>903</v>
      </c>
      <c r="I253" s="2" t="s">
        <v>904</v>
      </c>
      <c r="J253" s="5" t="s">
        <v>1165</v>
      </c>
      <c r="K253" s="5">
        <v>3644</v>
      </c>
      <c r="L253" s="5">
        <v>1954</v>
      </c>
      <c r="M253" s="5" t="s">
        <v>920</v>
      </c>
      <c r="N253" s="5">
        <v>8</v>
      </c>
      <c r="O253" s="5">
        <f t="shared" si="9"/>
        <v>46896</v>
      </c>
      <c r="P253" s="5">
        <f t="shared" si="10"/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  <c r="W253" s="5" t="s">
        <v>2011</v>
      </c>
      <c r="X253" s="22">
        <f t="shared" ca="1" si="11"/>
        <v>0.01</v>
      </c>
    </row>
    <row r="254" spans="1:24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2" t="s">
        <v>1562</v>
      </c>
      <c r="H254" s="2" t="s">
        <v>864</v>
      </c>
      <c r="I254" s="2" t="s">
        <v>866</v>
      </c>
      <c r="J254" s="5" t="s">
        <v>1222</v>
      </c>
      <c r="K254" s="5">
        <v>3508</v>
      </c>
      <c r="L254" s="5">
        <v>1212</v>
      </c>
      <c r="M254" s="5" t="s">
        <v>918</v>
      </c>
      <c r="N254" s="5">
        <v>8</v>
      </c>
      <c r="O254" s="5">
        <f t="shared" si="9"/>
        <v>1212</v>
      </c>
      <c r="P254" s="5">
        <f t="shared" si="10"/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  <c r="W254" s="5" t="s">
        <v>2011</v>
      </c>
      <c r="X254" s="22">
        <f t="shared" ca="1" si="11"/>
        <v>0</v>
      </c>
    </row>
    <row r="255" spans="1:24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2" t="s">
        <v>1001</v>
      </c>
      <c r="H255" s="2" t="s">
        <v>910</v>
      </c>
      <c r="I255" s="2" t="s">
        <v>912</v>
      </c>
      <c r="J255" s="5" t="s">
        <v>1176</v>
      </c>
      <c r="K255" s="5">
        <v>4220</v>
      </c>
      <c r="L255" s="5">
        <v>1493</v>
      </c>
      <c r="M255" s="5" t="s">
        <v>918</v>
      </c>
      <c r="N255" s="5">
        <v>4</v>
      </c>
      <c r="O255" s="5">
        <f t="shared" si="9"/>
        <v>1493</v>
      </c>
      <c r="P255" s="5">
        <f t="shared" si="10"/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  <c r="W255" s="5" t="s">
        <v>2012</v>
      </c>
      <c r="X255" s="22">
        <f t="shared" ca="1" si="11"/>
        <v>0</v>
      </c>
    </row>
    <row r="256" spans="1:24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2" t="s">
        <v>1000</v>
      </c>
      <c r="H256" s="2" t="s">
        <v>906</v>
      </c>
      <c r="I256" s="2" t="s">
        <v>908</v>
      </c>
      <c r="J256" s="5" t="s">
        <v>1211</v>
      </c>
      <c r="K256" s="5">
        <v>4050</v>
      </c>
      <c r="L256" s="5">
        <v>1241</v>
      </c>
      <c r="M256" s="5" t="s">
        <v>918</v>
      </c>
      <c r="N256" s="5" t="s">
        <v>1572</v>
      </c>
      <c r="O256" s="5">
        <f t="shared" si="9"/>
        <v>1241</v>
      </c>
      <c r="P256" s="5">
        <f t="shared" si="10"/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  <c r="W256" s="5" t="s">
        <v>2014</v>
      </c>
      <c r="X256" s="22">
        <f t="shared" ca="1" si="11"/>
        <v>0</v>
      </c>
    </row>
    <row r="257" spans="1:24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2" t="s">
        <v>1002</v>
      </c>
      <c r="H257" s="2" t="s">
        <v>914</v>
      </c>
      <c r="I257" s="2" t="s">
        <v>915</v>
      </c>
      <c r="J257" s="5" t="s">
        <v>930</v>
      </c>
      <c r="K257" s="5">
        <v>4724</v>
      </c>
      <c r="L257" s="5">
        <v>2467</v>
      </c>
      <c r="M257" s="5" t="s">
        <v>918</v>
      </c>
      <c r="N257" s="5">
        <v>8</v>
      </c>
      <c r="O257" s="5">
        <f t="shared" si="9"/>
        <v>2467</v>
      </c>
      <c r="P257" s="5">
        <f t="shared" si="10"/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  <c r="W257" s="5" t="s">
        <v>2011</v>
      </c>
      <c r="X257" s="22">
        <f t="shared" ca="1" si="11"/>
        <v>0</v>
      </c>
    </row>
    <row r="258" spans="1:24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2" t="s">
        <v>1562</v>
      </c>
      <c r="H258" s="2" t="s">
        <v>864</v>
      </c>
      <c r="I258" s="2" t="s">
        <v>866</v>
      </c>
      <c r="J258" s="5" t="s">
        <v>1223</v>
      </c>
      <c r="K258" s="5">
        <v>4172</v>
      </c>
      <c r="L258" s="5">
        <v>1415</v>
      </c>
      <c r="M258" s="5" t="s">
        <v>918</v>
      </c>
      <c r="N258" s="5">
        <v>6</v>
      </c>
      <c r="O258" s="5">
        <f t="shared" si="9"/>
        <v>2830</v>
      </c>
      <c r="P258" s="5">
        <f t="shared" si="10"/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  <c r="W258" s="5" t="s">
        <v>2013</v>
      </c>
      <c r="X258" s="22">
        <f t="shared" ca="1" si="11"/>
        <v>0.05</v>
      </c>
    </row>
    <row r="259" spans="1:24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2" t="s">
        <v>995</v>
      </c>
      <c r="H259" s="2" t="s">
        <v>889</v>
      </c>
      <c r="I259" s="2" t="s">
        <v>890</v>
      </c>
      <c r="J259" s="5" t="s">
        <v>952</v>
      </c>
      <c r="K259" s="5">
        <v>2529</v>
      </c>
      <c r="L259" s="5">
        <v>1630</v>
      </c>
      <c r="M259" s="5" t="s">
        <v>918</v>
      </c>
      <c r="N259" s="5">
        <v>6</v>
      </c>
      <c r="O259" s="5">
        <f t="shared" ref="O259:O322" si="12">L259*F259</f>
        <v>3260</v>
      </c>
      <c r="P259" s="5">
        <f t="shared" ref="P259:P322" si="13">K259*F259</f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  <c r="W259" s="5" t="s">
        <v>2010</v>
      </c>
      <c r="X259" s="22">
        <f t="shared" ca="1" si="11"/>
        <v>0.02</v>
      </c>
    </row>
    <row r="260" spans="1:24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2" t="s">
        <v>1561</v>
      </c>
      <c r="H260" s="2" t="s">
        <v>882</v>
      </c>
      <c r="I260" s="2" t="s">
        <v>884</v>
      </c>
      <c r="J260" s="5" t="s">
        <v>968</v>
      </c>
      <c r="K260" s="5">
        <v>3491</v>
      </c>
      <c r="L260" s="5">
        <v>1257</v>
      </c>
      <c r="M260" s="5" t="s">
        <v>923</v>
      </c>
      <c r="N260" s="5">
        <v>4</v>
      </c>
      <c r="O260" s="5">
        <f t="shared" si="12"/>
        <v>1257</v>
      </c>
      <c r="P260" s="5">
        <f t="shared" si="13"/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  <c r="W260" s="5" t="s">
        <v>2014</v>
      </c>
      <c r="X260" s="22">
        <f t="shared" ref="X260:X323" ca="1" si="14">VLOOKUP(E260,INDIRECT(W260&amp;"!$A$1:$B$296"),2,0)</f>
        <v>0.05</v>
      </c>
    </row>
    <row r="261" spans="1:24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2" t="s">
        <v>996</v>
      </c>
      <c r="H261" s="2" t="s">
        <v>892</v>
      </c>
      <c r="I261" s="2" t="s">
        <v>894</v>
      </c>
      <c r="J261" s="5" t="s">
        <v>1066</v>
      </c>
      <c r="K261" s="5">
        <v>4220</v>
      </c>
      <c r="L261" s="5">
        <v>1635</v>
      </c>
      <c r="M261" s="5" t="s">
        <v>918</v>
      </c>
      <c r="N261" s="5">
        <v>5</v>
      </c>
      <c r="O261" s="5">
        <f t="shared" si="12"/>
        <v>3270</v>
      </c>
      <c r="P261" s="5">
        <f t="shared" si="13"/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  <c r="W261" s="5" t="s">
        <v>2011</v>
      </c>
      <c r="X261" s="22">
        <f t="shared" ca="1" si="14"/>
        <v>0.03</v>
      </c>
    </row>
    <row r="262" spans="1:24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2" t="s">
        <v>996</v>
      </c>
      <c r="H262" s="2" t="s">
        <v>892</v>
      </c>
      <c r="I262" s="2" t="s">
        <v>894</v>
      </c>
      <c r="J262" s="5" t="s">
        <v>1006</v>
      </c>
      <c r="K262" s="5">
        <v>3377</v>
      </c>
      <c r="L262" s="5">
        <v>2112</v>
      </c>
      <c r="M262" s="5" t="s">
        <v>923</v>
      </c>
      <c r="N262" s="5">
        <v>4</v>
      </c>
      <c r="O262" s="5">
        <f t="shared" si="12"/>
        <v>6336</v>
      </c>
      <c r="P262" s="5">
        <f t="shared" si="13"/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  <c r="W262" s="5" t="s">
        <v>2012</v>
      </c>
      <c r="X262" s="22">
        <f t="shared" ca="1" si="14"/>
        <v>0.05</v>
      </c>
    </row>
    <row r="263" spans="1:24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2" t="s">
        <v>1561</v>
      </c>
      <c r="H263" s="2" t="s">
        <v>882</v>
      </c>
      <c r="I263" s="2" t="s">
        <v>884</v>
      </c>
      <c r="J263" s="5" t="s">
        <v>1189</v>
      </c>
      <c r="K263" s="5">
        <v>4476</v>
      </c>
      <c r="L263" s="5">
        <v>2494</v>
      </c>
      <c r="M263" s="5" t="s">
        <v>918</v>
      </c>
      <c r="N263" s="5">
        <v>4</v>
      </c>
      <c r="O263" s="5">
        <f t="shared" si="12"/>
        <v>2494</v>
      </c>
      <c r="P263" s="5">
        <f t="shared" si="13"/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  <c r="W263" s="5" t="s">
        <v>2011</v>
      </c>
      <c r="X263" s="22">
        <f t="shared" ca="1" si="14"/>
        <v>0</v>
      </c>
    </row>
    <row r="264" spans="1:24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2" t="s">
        <v>991</v>
      </c>
      <c r="H264" s="2" t="s">
        <v>872</v>
      </c>
      <c r="I264" s="2" t="s">
        <v>874</v>
      </c>
      <c r="J264" s="5" t="s">
        <v>1227</v>
      </c>
      <c r="K264" s="5">
        <v>3056</v>
      </c>
      <c r="L264" s="5">
        <v>1830</v>
      </c>
      <c r="M264" s="5" t="s">
        <v>918</v>
      </c>
      <c r="N264" s="5">
        <v>6</v>
      </c>
      <c r="O264" s="5">
        <f t="shared" si="12"/>
        <v>1830</v>
      </c>
      <c r="P264" s="5">
        <f t="shared" si="13"/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  <c r="W264" s="5" t="s">
        <v>2014</v>
      </c>
      <c r="X264" s="22">
        <f t="shared" ca="1" si="14"/>
        <v>0.01</v>
      </c>
    </row>
    <row r="265" spans="1:24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2" t="s">
        <v>999</v>
      </c>
      <c r="H265" s="2" t="s">
        <v>903</v>
      </c>
      <c r="I265" s="2" t="s">
        <v>904</v>
      </c>
      <c r="J265" s="5" t="s">
        <v>1064</v>
      </c>
      <c r="K265" s="5">
        <v>2645</v>
      </c>
      <c r="L265" s="5">
        <v>1547</v>
      </c>
      <c r="M265" s="5" t="s">
        <v>923</v>
      </c>
      <c r="N265" s="5">
        <v>3</v>
      </c>
      <c r="O265" s="5">
        <f t="shared" si="12"/>
        <v>3094</v>
      </c>
      <c r="P265" s="5">
        <f t="shared" si="13"/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  <c r="W265" s="5" t="s">
        <v>2013</v>
      </c>
      <c r="X265" s="22">
        <f t="shared" ca="1" si="14"/>
        <v>0.04</v>
      </c>
    </row>
    <row r="266" spans="1:24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2" t="s">
        <v>1002</v>
      </c>
      <c r="H266" s="2" t="s">
        <v>914</v>
      </c>
      <c r="I266" s="2" t="s">
        <v>915</v>
      </c>
      <c r="J266" s="5" t="s">
        <v>982</v>
      </c>
      <c r="K266" s="5">
        <v>2803</v>
      </c>
      <c r="L266" s="5">
        <v>1344</v>
      </c>
      <c r="M266" s="5" t="s">
        <v>918</v>
      </c>
      <c r="N266" s="5">
        <v>6</v>
      </c>
      <c r="O266" s="5">
        <f t="shared" si="12"/>
        <v>2688</v>
      </c>
      <c r="P266" s="5">
        <f t="shared" si="13"/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  <c r="W266" s="5" t="s">
        <v>2013</v>
      </c>
      <c r="X266" s="22">
        <f t="shared" ca="1" si="14"/>
        <v>0.05</v>
      </c>
    </row>
    <row r="267" spans="1:24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2" t="s">
        <v>996</v>
      </c>
      <c r="H267" s="2" t="s">
        <v>892</v>
      </c>
      <c r="I267" s="2" t="s">
        <v>894</v>
      </c>
      <c r="J267" s="5" t="s">
        <v>968</v>
      </c>
      <c r="K267" s="5">
        <v>3491</v>
      </c>
      <c r="L267" s="5">
        <v>1257</v>
      </c>
      <c r="M267" s="5" t="s">
        <v>923</v>
      </c>
      <c r="N267" s="5">
        <v>5</v>
      </c>
      <c r="O267" s="5">
        <f t="shared" si="12"/>
        <v>2514</v>
      </c>
      <c r="P267" s="5">
        <f t="shared" si="13"/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  <c r="W267" s="5" t="s">
        <v>2010</v>
      </c>
      <c r="X267" s="22">
        <f t="shared" ca="1" si="14"/>
        <v>0.01</v>
      </c>
    </row>
    <row r="268" spans="1:24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2" t="s">
        <v>995</v>
      </c>
      <c r="H268" s="2" t="s">
        <v>889</v>
      </c>
      <c r="I268" s="2" t="s">
        <v>890</v>
      </c>
      <c r="J268" s="5" t="s">
        <v>936</v>
      </c>
      <c r="K268" s="5">
        <v>4481</v>
      </c>
      <c r="L268" s="5">
        <v>2114</v>
      </c>
      <c r="M268" s="5" t="s">
        <v>918</v>
      </c>
      <c r="N268" s="5">
        <v>5</v>
      </c>
      <c r="O268" s="5">
        <f t="shared" si="12"/>
        <v>4228</v>
      </c>
      <c r="P268" s="5">
        <f t="shared" si="13"/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  <c r="W268" s="5" t="s">
        <v>2014</v>
      </c>
      <c r="X268" s="22">
        <f t="shared" ca="1" si="14"/>
        <v>0</v>
      </c>
    </row>
    <row r="269" spans="1:24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2" t="s">
        <v>998</v>
      </c>
      <c r="H269" s="2" t="s">
        <v>899</v>
      </c>
      <c r="I269" s="2" t="s">
        <v>901</v>
      </c>
      <c r="J269" s="5" t="s">
        <v>1196</v>
      </c>
      <c r="K269" s="5">
        <v>3878</v>
      </c>
      <c r="L269" s="5">
        <v>2236</v>
      </c>
      <c r="M269" s="5" t="s">
        <v>918</v>
      </c>
      <c r="N269" s="5">
        <v>10</v>
      </c>
      <c r="O269" s="5">
        <f t="shared" si="12"/>
        <v>2236</v>
      </c>
      <c r="P269" s="5">
        <f t="shared" si="13"/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  <c r="W269" s="5" t="s">
        <v>2014</v>
      </c>
      <c r="X269" s="22">
        <f t="shared" ca="1" si="14"/>
        <v>0.05</v>
      </c>
    </row>
    <row r="270" spans="1:24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2" t="s">
        <v>997</v>
      </c>
      <c r="H270" s="2" t="s">
        <v>896</v>
      </c>
      <c r="I270" s="2" t="s">
        <v>897</v>
      </c>
      <c r="J270" s="5" t="s">
        <v>949</v>
      </c>
      <c r="K270" s="5">
        <v>2553</v>
      </c>
      <c r="L270" s="5">
        <v>1638</v>
      </c>
      <c r="M270" s="5" t="s">
        <v>920</v>
      </c>
      <c r="N270" s="5">
        <v>4</v>
      </c>
      <c r="O270" s="5">
        <f t="shared" si="12"/>
        <v>3276</v>
      </c>
      <c r="P270" s="5">
        <f t="shared" si="13"/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  <c r="W270" s="5" t="s">
        <v>2010</v>
      </c>
      <c r="X270" s="22">
        <f t="shared" ca="1" si="14"/>
        <v>0.04</v>
      </c>
    </row>
    <row r="271" spans="1:24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2" t="s">
        <v>997</v>
      </c>
      <c r="H271" s="2" t="s">
        <v>896</v>
      </c>
      <c r="I271" s="2" t="s">
        <v>897</v>
      </c>
      <c r="J271" s="5" t="s">
        <v>956</v>
      </c>
      <c r="K271" s="5">
        <v>3112</v>
      </c>
      <c r="L271" s="5">
        <v>1766</v>
      </c>
      <c r="M271" s="5" t="s">
        <v>918</v>
      </c>
      <c r="N271" s="5">
        <v>4</v>
      </c>
      <c r="O271" s="5">
        <f t="shared" si="12"/>
        <v>3532</v>
      </c>
      <c r="P271" s="5">
        <f t="shared" si="13"/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  <c r="W271" s="5" t="s">
        <v>2015</v>
      </c>
      <c r="X271" s="22">
        <f t="shared" ca="1" si="14"/>
        <v>0.05</v>
      </c>
    </row>
    <row r="272" spans="1:24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2" t="s">
        <v>1001</v>
      </c>
      <c r="H272" s="2" t="s">
        <v>910</v>
      </c>
      <c r="I272" s="2" t="s">
        <v>912</v>
      </c>
      <c r="J272" s="5" t="s">
        <v>1110</v>
      </c>
      <c r="K272" s="5">
        <v>4224</v>
      </c>
      <c r="L272" s="5">
        <v>2048</v>
      </c>
      <c r="M272" s="5" t="s">
        <v>923</v>
      </c>
      <c r="N272" s="5">
        <v>4</v>
      </c>
      <c r="O272" s="5">
        <f t="shared" si="12"/>
        <v>4096</v>
      </c>
      <c r="P272" s="5">
        <f t="shared" si="13"/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  <c r="W272" s="5" t="s">
        <v>2014</v>
      </c>
      <c r="X272" s="22">
        <f t="shared" ca="1" si="14"/>
        <v>0.01</v>
      </c>
    </row>
    <row r="273" spans="1:24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2" t="s">
        <v>1002</v>
      </c>
      <c r="H273" s="2" t="s">
        <v>914</v>
      </c>
      <c r="I273" s="2" t="s">
        <v>915</v>
      </c>
      <c r="J273" s="5" t="s">
        <v>1076</v>
      </c>
      <c r="K273" s="5">
        <v>2628</v>
      </c>
      <c r="L273" s="5">
        <v>1803</v>
      </c>
      <c r="M273" s="5" t="s">
        <v>918</v>
      </c>
      <c r="N273" s="5">
        <v>4</v>
      </c>
      <c r="O273" s="5">
        <f t="shared" si="12"/>
        <v>1803</v>
      </c>
      <c r="P273" s="5">
        <f t="shared" si="13"/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  <c r="W273" s="5" t="s">
        <v>2014</v>
      </c>
      <c r="X273" s="22">
        <f t="shared" ca="1" si="14"/>
        <v>0.01</v>
      </c>
    </row>
    <row r="274" spans="1:24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2" t="s">
        <v>998</v>
      </c>
      <c r="H274" s="2" t="s">
        <v>899</v>
      </c>
      <c r="I274" s="2" t="s">
        <v>901</v>
      </c>
      <c r="J274" s="5" t="s">
        <v>1060</v>
      </c>
      <c r="K274" s="5">
        <v>3039</v>
      </c>
      <c r="L274" s="5">
        <v>2426</v>
      </c>
      <c r="M274" s="5" t="s">
        <v>925</v>
      </c>
      <c r="N274" s="5">
        <v>6</v>
      </c>
      <c r="O274" s="5">
        <f t="shared" si="12"/>
        <v>2426</v>
      </c>
      <c r="P274" s="5">
        <f t="shared" si="13"/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  <c r="W274" s="5" t="s">
        <v>2010</v>
      </c>
      <c r="X274" s="22">
        <f t="shared" ca="1" si="14"/>
        <v>0.05</v>
      </c>
    </row>
    <row r="275" spans="1:24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2" t="s">
        <v>997</v>
      </c>
      <c r="H275" s="2" t="s">
        <v>896</v>
      </c>
      <c r="I275" s="2" t="s">
        <v>897</v>
      </c>
      <c r="J275" s="5" t="s">
        <v>1134</v>
      </c>
      <c r="K275" s="5">
        <v>4342</v>
      </c>
      <c r="L275" s="5">
        <v>1689</v>
      </c>
      <c r="M275" s="5" t="s">
        <v>925</v>
      </c>
      <c r="N275" s="5">
        <v>4</v>
      </c>
      <c r="O275" s="5">
        <f t="shared" si="12"/>
        <v>1689</v>
      </c>
      <c r="P275" s="5">
        <f t="shared" si="13"/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  <c r="W275" s="5" t="s">
        <v>2015</v>
      </c>
      <c r="X275" s="22">
        <f t="shared" ca="1" si="14"/>
        <v>0.02</v>
      </c>
    </row>
    <row r="276" spans="1:24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2" t="s">
        <v>995</v>
      </c>
      <c r="H276" s="2" t="s">
        <v>889</v>
      </c>
      <c r="I276" s="2" t="s">
        <v>890</v>
      </c>
      <c r="J276" s="5" t="s">
        <v>1033</v>
      </c>
      <c r="K276" s="5">
        <v>3467</v>
      </c>
      <c r="L276" s="5">
        <v>1230</v>
      </c>
      <c r="M276" s="5" t="s">
        <v>925</v>
      </c>
      <c r="N276" s="5">
        <v>5</v>
      </c>
      <c r="O276" s="5">
        <f t="shared" si="12"/>
        <v>2460</v>
      </c>
      <c r="P276" s="5">
        <f t="shared" si="13"/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  <c r="W276" s="5" t="s">
        <v>2014</v>
      </c>
      <c r="X276" s="22">
        <f t="shared" ca="1" si="14"/>
        <v>0.05</v>
      </c>
    </row>
    <row r="277" spans="1:24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2" t="s">
        <v>1561</v>
      </c>
      <c r="H277" s="2" t="s">
        <v>882</v>
      </c>
      <c r="I277" s="2" t="s">
        <v>884</v>
      </c>
      <c r="J277" s="5" t="s">
        <v>1234</v>
      </c>
      <c r="K277" s="5">
        <v>3626</v>
      </c>
      <c r="L277" s="5">
        <v>1590</v>
      </c>
      <c r="M277" s="5" t="s">
        <v>918</v>
      </c>
      <c r="N277" s="5" t="s">
        <v>1572</v>
      </c>
      <c r="O277" s="5">
        <f t="shared" si="12"/>
        <v>1590</v>
      </c>
      <c r="P277" s="5">
        <f t="shared" si="13"/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  <c r="W277" s="5" t="s">
        <v>2013</v>
      </c>
      <c r="X277" s="22">
        <f t="shared" ca="1" si="14"/>
        <v>0</v>
      </c>
    </row>
    <row r="278" spans="1:24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2" t="s">
        <v>1561</v>
      </c>
      <c r="H278" s="2" t="s">
        <v>882</v>
      </c>
      <c r="I278" s="2" t="s">
        <v>884</v>
      </c>
      <c r="J278" s="5" t="s">
        <v>1150</v>
      </c>
      <c r="K278" s="5">
        <v>4006</v>
      </c>
      <c r="L278" s="5">
        <v>1898</v>
      </c>
      <c r="M278" s="5" t="s">
        <v>918</v>
      </c>
      <c r="N278" s="5">
        <v>8</v>
      </c>
      <c r="O278" s="5">
        <f t="shared" si="12"/>
        <v>5694</v>
      </c>
      <c r="P278" s="5">
        <f t="shared" si="13"/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  <c r="W278" s="5" t="s">
        <v>2011</v>
      </c>
      <c r="X278" s="22">
        <f t="shared" ca="1" si="14"/>
        <v>0.02</v>
      </c>
    </row>
    <row r="279" spans="1:24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2" t="s">
        <v>1562</v>
      </c>
      <c r="H279" s="2" t="s">
        <v>864</v>
      </c>
      <c r="I279" s="2" t="s">
        <v>866</v>
      </c>
      <c r="J279" s="5" t="s">
        <v>1048</v>
      </c>
      <c r="K279" s="5">
        <v>2775</v>
      </c>
      <c r="L279" s="5">
        <v>1847</v>
      </c>
      <c r="M279" s="5" t="s">
        <v>918</v>
      </c>
      <c r="N279" s="5">
        <v>10</v>
      </c>
      <c r="O279" s="5">
        <f t="shared" si="12"/>
        <v>3694</v>
      </c>
      <c r="P279" s="5">
        <f t="shared" si="13"/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  <c r="W279" s="5" t="s">
        <v>2014</v>
      </c>
      <c r="X279" s="22">
        <f t="shared" ca="1" si="14"/>
        <v>0</v>
      </c>
    </row>
    <row r="280" spans="1:24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2" t="s">
        <v>994</v>
      </c>
      <c r="H280" s="2" t="s">
        <v>886</v>
      </c>
      <c r="I280" s="2" t="s">
        <v>887</v>
      </c>
      <c r="J280" s="5" t="s">
        <v>946</v>
      </c>
      <c r="K280" s="5">
        <v>2921</v>
      </c>
      <c r="L280" s="5">
        <v>1786</v>
      </c>
      <c r="M280" s="5" t="s">
        <v>920</v>
      </c>
      <c r="N280" s="5" t="s">
        <v>1572</v>
      </c>
      <c r="O280" s="5">
        <f t="shared" si="12"/>
        <v>3572</v>
      </c>
      <c r="P280" s="5">
        <f t="shared" si="13"/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  <c r="W280" s="5" t="s">
        <v>2013</v>
      </c>
      <c r="X280" s="22">
        <f t="shared" ca="1" si="14"/>
        <v>0.01</v>
      </c>
    </row>
    <row r="281" spans="1:24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2" t="s">
        <v>999</v>
      </c>
      <c r="H281" s="2" t="s">
        <v>903</v>
      </c>
      <c r="I281" s="2" t="s">
        <v>904</v>
      </c>
      <c r="J281" s="5" t="s">
        <v>1005</v>
      </c>
      <c r="K281" s="5">
        <v>3408</v>
      </c>
      <c r="L281" s="5">
        <v>2467</v>
      </c>
      <c r="M281" s="5" t="s">
        <v>918</v>
      </c>
      <c r="N281" s="5">
        <v>8</v>
      </c>
      <c r="O281" s="5">
        <f t="shared" si="12"/>
        <v>7401</v>
      </c>
      <c r="P281" s="5">
        <f t="shared" si="13"/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  <c r="W281" s="5" t="s">
        <v>2012</v>
      </c>
      <c r="X281" s="22">
        <f t="shared" ca="1" si="14"/>
        <v>0.04</v>
      </c>
    </row>
    <row r="282" spans="1:24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2" t="s">
        <v>991</v>
      </c>
      <c r="H282" s="2" t="s">
        <v>872</v>
      </c>
      <c r="I282" s="2" t="s">
        <v>874</v>
      </c>
      <c r="J282" s="5" t="s">
        <v>1173</v>
      </c>
      <c r="K282" s="5">
        <v>4120</v>
      </c>
      <c r="L282" s="5">
        <v>1841</v>
      </c>
      <c r="M282" s="5" t="s">
        <v>918</v>
      </c>
      <c r="N282" s="5">
        <v>8</v>
      </c>
      <c r="O282" s="5">
        <f t="shared" si="12"/>
        <v>1841</v>
      </c>
      <c r="P282" s="5">
        <f t="shared" si="13"/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  <c r="W282" s="5" t="s">
        <v>2015</v>
      </c>
      <c r="X282" s="22">
        <f t="shared" ca="1" si="14"/>
        <v>0.04</v>
      </c>
    </row>
    <row r="283" spans="1:24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2" t="s">
        <v>1000</v>
      </c>
      <c r="H283" s="2" t="s">
        <v>906</v>
      </c>
      <c r="I283" s="2" t="s">
        <v>908</v>
      </c>
      <c r="J283" s="5" t="s">
        <v>1236</v>
      </c>
      <c r="K283" s="5">
        <v>2580</v>
      </c>
      <c r="L283" s="5">
        <v>1518</v>
      </c>
      <c r="M283" s="5" t="s">
        <v>918</v>
      </c>
      <c r="N283" s="5">
        <v>5</v>
      </c>
      <c r="O283" s="5">
        <f t="shared" si="12"/>
        <v>1518</v>
      </c>
      <c r="P283" s="5">
        <f t="shared" si="13"/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  <c r="W283" s="5" t="s">
        <v>2013</v>
      </c>
      <c r="X283" s="22">
        <f t="shared" ca="1" si="14"/>
        <v>0.01</v>
      </c>
    </row>
    <row r="284" spans="1:24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2" t="s">
        <v>1561</v>
      </c>
      <c r="H284" s="2" t="s">
        <v>882</v>
      </c>
      <c r="I284" s="2" t="s">
        <v>884</v>
      </c>
      <c r="J284" s="5" t="s">
        <v>1234</v>
      </c>
      <c r="K284" s="5">
        <v>3626</v>
      </c>
      <c r="L284" s="5">
        <v>1590</v>
      </c>
      <c r="M284" s="5" t="s">
        <v>918</v>
      </c>
      <c r="N284" s="5">
        <v>4</v>
      </c>
      <c r="O284" s="5">
        <f t="shared" si="12"/>
        <v>1590</v>
      </c>
      <c r="P284" s="5">
        <f t="shared" si="13"/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  <c r="W284" s="5" t="s">
        <v>2012</v>
      </c>
      <c r="X284" s="22">
        <f t="shared" ca="1" si="14"/>
        <v>0</v>
      </c>
    </row>
    <row r="285" spans="1:24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2" t="s">
        <v>996</v>
      </c>
      <c r="H285" s="2" t="s">
        <v>892</v>
      </c>
      <c r="I285" s="2" t="s">
        <v>894</v>
      </c>
      <c r="J285" s="5" t="s">
        <v>1121</v>
      </c>
      <c r="K285" s="5">
        <v>4589</v>
      </c>
      <c r="L285" s="5">
        <v>1478</v>
      </c>
      <c r="M285" s="5" t="s">
        <v>925</v>
      </c>
      <c r="N285" s="5">
        <v>6</v>
      </c>
      <c r="O285" s="5">
        <f t="shared" si="12"/>
        <v>4434</v>
      </c>
      <c r="P285" s="5">
        <f t="shared" si="13"/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  <c r="W285" s="5" t="s">
        <v>2015</v>
      </c>
      <c r="X285" s="22">
        <f t="shared" ca="1" si="14"/>
        <v>0.04</v>
      </c>
    </row>
    <row r="286" spans="1:24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2" t="s">
        <v>991</v>
      </c>
      <c r="H286" s="2" t="s">
        <v>872</v>
      </c>
      <c r="I286" s="2" t="s">
        <v>874</v>
      </c>
      <c r="J286" s="5" t="s">
        <v>1170</v>
      </c>
      <c r="K286" s="5">
        <v>2509</v>
      </c>
      <c r="L286" s="5">
        <v>1452</v>
      </c>
      <c r="M286" s="5" t="s">
        <v>918</v>
      </c>
      <c r="N286" s="5">
        <v>5</v>
      </c>
      <c r="O286" s="5">
        <f t="shared" si="12"/>
        <v>1452</v>
      </c>
      <c r="P286" s="5">
        <f t="shared" si="13"/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  <c r="W286" s="5" t="s">
        <v>2013</v>
      </c>
      <c r="X286" s="22">
        <f t="shared" ca="1" si="14"/>
        <v>0.04</v>
      </c>
    </row>
    <row r="287" spans="1:24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2" t="s">
        <v>994</v>
      </c>
      <c r="H287" s="2" t="s">
        <v>886</v>
      </c>
      <c r="I287" s="2" t="s">
        <v>887</v>
      </c>
      <c r="J287" s="5" t="s">
        <v>1039</v>
      </c>
      <c r="K287" s="5">
        <v>2868</v>
      </c>
      <c r="L287" s="5">
        <v>2479</v>
      </c>
      <c r="M287" s="5" t="s">
        <v>923</v>
      </c>
      <c r="N287" s="5">
        <v>10</v>
      </c>
      <c r="O287" s="5">
        <f t="shared" si="12"/>
        <v>2479</v>
      </c>
      <c r="P287" s="5">
        <f t="shared" si="13"/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  <c r="W287" s="5" t="s">
        <v>2014</v>
      </c>
      <c r="X287" s="22">
        <f t="shared" ca="1" si="14"/>
        <v>0.02</v>
      </c>
    </row>
    <row r="288" spans="1:24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2" t="s">
        <v>991</v>
      </c>
      <c r="H288" s="2" t="s">
        <v>872</v>
      </c>
      <c r="I288" s="2" t="s">
        <v>874</v>
      </c>
      <c r="J288" s="5" t="s">
        <v>1044</v>
      </c>
      <c r="K288" s="5">
        <v>3139</v>
      </c>
      <c r="L288" s="5">
        <v>2147</v>
      </c>
      <c r="M288" s="5" t="s">
        <v>918</v>
      </c>
      <c r="N288" s="5">
        <v>4</v>
      </c>
      <c r="O288" s="5">
        <f t="shared" si="12"/>
        <v>2147</v>
      </c>
      <c r="P288" s="5">
        <f t="shared" si="13"/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  <c r="W288" s="5" t="s">
        <v>2015</v>
      </c>
      <c r="X288" s="22">
        <f t="shared" ca="1" si="14"/>
        <v>0.02</v>
      </c>
    </row>
    <row r="289" spans="1:24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2" t="s">
        <v>992</v>
      </c>
      <c r="H289" s="2" t="s">
        <v>864</v>
      </c>
      <c r="I289" s="2" t="s">
        <v>876</v>
      </c>
      <c r="J289" s="5" t="s">
        <v>979</v>
      </c>
      <c r="K289" s="5">
        <v>3458</v>
      </c>
      <c r="L289" s="5">
        <v>1684</v>
      </c>
      <c r="M289" s="5" t="s">
        <v>925</v>
      </c>
      <c r="N289" s="5">
        <v>4</v>
      </c>
      <c r="O289" s="5">
        <f t="shared" si="12"/>
        <v>5052</v>
      </c>
      <c r="P289" s="5">
        <f t="shared" si="13"/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  <c r="W289" s="5" t="s">
        <v>2015</v>
      </c>
      <c r="X289" s="22">
        <f t="shared" ca="1" si="14"/>
        <v>0.03</v>
      </c>
    </row>
    <row r="290" spans="1:24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2" t="s">
        <v>990</v>
      </c>
      <c r="H290" s="2" t="s">
        <v>868</v>
      </c>
      <c r="I290" s="2" t="s">
        <v>870</v>
      </c>
      <c r="J290" s="5" t="s">
        <v>961</v>
      </c>
      <c r="K290" s="5">
        <v>3282</v>
      </c>
      <c r="L290" s="5">
        <v>1654</v>
      </c>
      <c r="M290" s="5" t="s">
        <v>925</v>
      </c>
      <c r="N290" s="5">
        <v>4</v>
      </c>
      <c r="O290" s="5">
        <f t="shared" si="12"/>
        <v>3308</v>
      </c>
      <c r="P290" s="5">
        <f t="shared" si="13"/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  <c r="W290" s="5" t="s">
        <v>2011</v>
      </c>
      <c r="X290" s="22">
        <f t="shared" ca="1" si="14"/>
        <v>0.03</v>
      </c>
    </row>
    <row r="291" spans="1:24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2" t="s">
        <v>994</v>
      </c>
      <c r="H291" s="2" t="s">
        <v>886</v>
      </c>
      <c r="I291" s="2" t="s">
        <v>887</v>
      </c>
      <c r="J291" s="5" t="s">
        <v>1113</v>
      </c>
      <c r="K291" s="5">
        <v>3055</v>
      </c>
      <c r="L291" s="5">
        <v>2269</v>
      </c>
      <c r="M291" s="5" t="s">
        <v>920</v>
      </c>
      <c r="N291" s="5">
        <v>8</v>
      </c>
      <c r="O291" s="5">
        <f t="shared" si="12"/>
        <v>2269</v>
      </c>
      <c r="P291" s="5">
        <f t="shared" si="13"/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  <c r="W291" s="5" t="s">
        <v>2013</v>
      </c>
      <c r="X291" s="22">
        <f t="shared" ca="1" si="14"/>
        <v>0.05</v>
      </c>
    </row>
    <row r="292" spans="1:24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2" t="s">
        <v>994</v>
      </c>
      <c r="H292" s="2" t="s">
        <v>886</v>
      </c>
      <c r="I292" s="2" t="s">
        <v>887</v>
      </c>
      <c r="J292" s="5" t="s">
        <v>1017</v>
      </c>
      <c r="K292" s="5">
        <v>3566</v>
      </c>
      <c r="L292" s="5">
        <v>2276</v>
      </c>
      <c r="M292" s="5" t="s">
        <v>918</v>
      </c>
      <c r="N292" s="5">
        <v>4</v>
      </c>
      <c r="O292" s="5">
        <f t="shared" si="12"/>
        <v>2276</v>
      </c>
      <c r="P292" s="5">
        <f t="shared" si="13"/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  <c r="W292" s="5" t="s">
        <v>2015</v>
      </c>
      <c r="X292" s="22">
        <f t="shared" ca="1" si="14"/>
        <v>0.01</v>
      </c>
    </row>
    <row r="293" spans="1:24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2" t="s">
        <v>990</v>
      </c>
      <c r="H293" s="2" t="s">
        <v>868</v>
      </c>
      <c r="I293" s="2" t="s">
        <v>870</v>
      </c>
      <c r="J293" s="5" t="s">
        <v>1192</v>
      </c>
      <c r="K293" s="5">
        <v>4599</v>
      </c>
      <c r="L293" s="5">
        <v>1332</v>
      </c>
      <c r="M293" s="5" t="s">
        <v>920</v>
      </c>
      <c r="N293" s="5">
        <v>5</v>
      </c>
      <c r="O293" s="5">
        <f t="shared" si="12"/>
        <v>1332</v>
      </c>
      <c r="P293" s="5">
        <f t="shared" si="13"/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  <c r="W293" s="5" t="s">
        <v>2012</v>
      </c>
      <c r="X293" s="22">
        <f t="shared" ca="1" si="14"/>
        <v>0.01</v>
      </c>
    </row>
    <row r="294" spans="1:24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2" t="s">
        <v>1562</v>
      </c>
      <c r="H294" s="2" t="s">
        <v>864</v>
      </c>
      <c r="I294" s="2" t="s">
        <v>866</v>
      </c>
      <c r="J294" s="5" t="s">
        <v>1175</v>
      </c>
      <c r="K294" s="5">
        <v>3590</v>
      </c>
      <c r="L294" s="5">
        <v>1866</v>
      </c>
      <c r="M294" s="5" t="s">
        <v>925</v>
      </c>
      <c r="N294" s="5">
        <v>3</v>
      </c>
      <c r="O294" s="5">
        <f t="shared" si="12"/>
        <v>5598</v>
      </c>
      <c r="P294" s="5">
        <f t="shared" si="13"/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  <c r="W294" s="5" t="s">
        <v>2012</v>
      </c>
      <c r="X294" s="22">
        <f t="shared" ca="1" si="14"/>
        <v>0.04</v>
      </c>
    </row>
    <row r="295" spans="1:24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2" t="s">
        <v>993</v>
      </c>
      <c r="H295" s="2" t="s">
        <v>878</v>
      </c>
      <c r="I295" s="2" t="s">
        <v>880</v>
      </c>
      <c r="J295" s="5" t="s">
        <v>943</v>
      </c>
      <c r="K295" s="5">
        <v>4834</v>
      </c>
      <c r="L295" s="5">
        <v>1501</v>
      </c>
      <c r="M295" s="5" t="s">
        <v>925</v>
      </c>
      <c r="N295" s="5">
        <v>10</v>
      </c>
      <c r="O295" s="5">
        <f t="shared" si="12"/>
        <v>3002</v>
      </c>
      <c r="P295" s="5">
        <f t="shared" si="13"/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  <c r="W295" s="5" t="s">
        <v>2013</v>
      </c>
      <c r="X295" s="22">
        <f t="shared" ca="1" si="14"/>
        <v>0</v>
      </c>
    </row>
    <row r="296" spans="1:24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2" t="s">
        <v>990</v>
      </c>
      <c r="H296" s="2" t="s">
        <v>868</v>
      </c>
      <c r="I296" s="2" t="s">
        <v>870</v>
      </c>
      <c r="J296" s="5" t="s">
        <v>1236</v>
      </c>
      <c r="K296" s="5">
        <v>2580</v>
      </c>
      <c r="L296" s="5">
        <v>1518</v>
      </c>
      <c r="M296" s="5" t="s">
        <v>918</v>
      </c>
      <c r="N296" s="5">
        <v>3</v>
      </c>
      <c r="O296" s="5">
        <f t="shared" si="12"/>
        <v>1518</v>
      </c>
      <c r="P296" s="5">
        <f t="shared" si="13"/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  <c r="W296" s="5" t="s">
        <v>2014</v>
      </c>
      <c r="X296" s="22">
        <f t="shared" ca="1" si="14"/>
        <v>0.05</v>
      </c>
    </row>
    <row r="297" spans="1:24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2" t="s">
        <v>995</v>
      </c>
      <c r="H297" s="2" t="s">
        <v>889</v>
      </c>
      <c r="I297" s="2" t="s">
        <v>890</v>
      </c>
      <c r="J297" s="5" t="s">
        <v>986</v>
      </c>
      <c r="K297" s="5">
        <v>3253</v>
      </c>
      <c r="L297" s="5">
        <v>2137</v>
      </c>
      <c r="M297" s="5" t="s">
        <v>923</v>
      </c>
      <c r="N297" s="5">
        <v>10</v>
      </c>
      <c r="O297" s="5">
        <f t="shared" si="12"/>
        <v>4274</v>
      </c>
      <c r="P297" s="5">
        <f t="shared" si="13"/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  <c r="W297" s="5" t="s">
        <v>2015</v>
      </c>
      <c r="X297" s="22">
        <f t="shared" ca="1" si="14"/>
        <v>0.02</v>
      </c>
    </row>
    <row r="298" spans="1:24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2" t="s">
        <v>996</v>
      </c>
      <c r="H298" s="2" t="s">
        <v>892</v>
      </c>
      <c r="I298" s="2" t="s">
        <v>894</v>
      </c>
      <c r="J298" s="5" t="s">
        <v>1126</v>
      </c>
      <c r="K298" s="5">
        <v>3504</v>
      </c>
      <c r="L298" s="5">
        <v>2309</v>
      </c>
      <c r="M298" s="5" t="s">
        <v>918</v>
      </c>
      <c r="N298" s="5">
        <v>6</v>
      </c>
      <c r="O298" s="5">
        <f t="shared" si="12"/>
        <v>4618</v>
      </c>
      <c r="P298" s="5">
        <f t="shared" si="13"/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  <c r="W298" s="5" t="s">
        <v>2013</v>
      </c>
      <c r="X298" s="22">
        <f t="shared" ca="1" si="14"/>
        <v>0.03</v>
      </c>
    </row>
    <row r="299" spans="1:24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2" t="s">
        <v>1001</v>
      </c>
      <c r="H299" s="2" t="s">
        <v>910</v>
      </c>
      <c r="I299" s="2" t="s">
        <v>912</v>
      </c>
      <c r="J299" s="5" t="s">
        <v>1185</v>
      </c>
      <c r="K299" s="5">
        <v>3245</v>
      </c>
      <c r="L299" s="5">
        <v>1964</v>
      </c>
      <c r="M299" s="5" t="s">
        <v>918</v>
      </c>
      <c r="N299" s="5">
        <v>10</v>
      </c>
      <c r="O299" s="5">
        <f t="shared" si="12"/>
        <v>1964</v>
      </c>
      <c r="P299" s="5">
        <f t="shared" si="13"/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  <c r="W299" s="5" t="s">
        <v>2014</v>
      </c>
      <c r="X299" s="22">
        <f t="shared" ca="1" si="14"/>
        <v>0.01</v>
      </c>
    </row>
    <row r="300" spans="1:24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2" t="s">
        <v>1002</v>
      </c>
      <c r="H300" s="2" t="s">
        <v>914</v>
      </c>
      <c r="I300" s="2" t="s">
        <v>915</v>
      </c>
      <c r="J300" s="5" t="s">
        <v>1023</v>
      </c>
      <c r="K300" s="5">
        <v>3569</v>
      </c>
      <c r="L300" s="5">
        <v>2320</v>
      </c>
      <c r="M300" s="5" t="s">
        <v>923</v>
      </c>
      <c r="N300" s="5">
        <v>4</v>
      </c>
      <c r="O300" s="5">
        <f t="shared" si="12"/>
        <v>6960</v>
      </c>
      <c r="P300" s="5">
        <f t="shared" si="13"/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  <c r="W300" s="5" t="s">
        <v>2011</v>
      </c>
      <c r="X300" s="22">
        <f t="shared" ca="1" si="14"/>
        <v>0.02</v>
      </c>
    </row>
    <row r="301" spans="1:24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2" t="s">
        <v>1001</v>
      </c>
      <c r="H301" s="2" t="s">
        <v>910</v>
      </c>
      <c r="I301" s="2" t="s">
        <v>912</v>
      </c>
      <c r="J301" s="5" t="s">
        <v>1131</v>
      </c>
      <c r="K301" s="5">
        <v>2996</v>
      </c>
      <c r="L301" s="5">
        <v>1641</v>
      </c>
      <c r="M301" s="5" t="s">
        <v>918</v>
      </c>
      <c r="N301" s="5">
        <v>6</v>
      </c>
      <c r="O301" s="5">
        <f t="shared" si="12"/>
        <v>1641</v>
      </c>
      <c r="P301" s="5">
        <f t="shared" si="13"/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  <c r="W301" s="5" t="s">
        <v>2015</v>
      </c>
      <c r="X301" s="22">
        <f t="shared" ca="1" si="14"/>
        <v>0.02</v>
      </c>
    </row>
    <row r="302" spans="1:24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2" t="s">
        <v>999</v>
      </c>
      <c r="H302" s="2" t="s">
        <v>903</v>
      </c>
      <c r="I302" s="2" t="s">
        <v>904</v>
      </c>
      <c r="J302" s="5" t="s">
        <v>953</v>
      </c>
      <c r="K302" s="5">
        <v>3048</v>
      </c>
      <c r="L302" s="5">
        <v>1616</v>
      </c>
      <c r="M302" s="5" t="s">
        <v>925</v>
      </c>
      <c r="N302" s="5">
        <v>4</v>
      </c>
      <c r="O302" s="5">
        <f t="shared" si="12"/>
        <v>1616</v>
      </c>
      <c r="P302" s="5">
        <f t="shared" si="13"/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  <c r="W302" s="5" t="s">
        <v>2011</v>
      </c>
      <c r="X302" s="22">
        <f t="shared" ca="1" si="14"/>
        <v>0.05</v>
      </c>
    </row>
    <row r="303" spans="1:24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2" t="s">
        <v>993</v>
      </c>
      <c r="H303" s="2" t="s">
        <v>878</v>
      </c>
      <c r="I303" s="2" t="s">
        <v>880</v>
      </c>
      <c r="J303" s="5" t="s">
        <v>1147</v>
      </c>
      <c r="K303" s="5">
        <v>4901</v>
      </c>
      <c r="L303" s="5">
        <v>1789</v>
      </c>
      <c r="M303" s="5" t="s">
        <v>918</v>
      </c>
      <c r="N303" s="5">
        <v>5</v>
      </c>
      <c r="O303" s="5">
        <f t="shared" si="12"/>
        <v>1789</v>
      </c>
      <c r="P303" s="5">
        <f t="shared" si="13"/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  <c r="W303" s="5" t="s">
        <v>2011</v>
      </c>
      <c r="X303" s="22">
        <f t="shared" ca="1" si="14"/>
        <v>0.05</v>
      </c>
    </row>
    <row r="304" spans="1:24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2" t="s">
        <v>1001</v>
      </c>
      <c r="H304" s="2" t="s">
        <v>910</v>
      </c>
      <c r="I304" s="2" t="s">
        <v>912</v>
      </c>
      <c r="J304" s="5" t="s">
        <v>1074</v>
      </c>
      <c r="K304" s="5">
        <v>2923</v>
      </c>
      <c r="L304" s="5">
        <v>2480</v>
      </c>
      <c r="M304" s="5" t="s">
        <v>923</v>
      </c>
      <c r="N304" s="5">
        <v>3</v>
      </c>
      <c r="O304" s="5">
        <f t="shared" si="12"/>
        <v>2480</v>
      </c>
      <c r="P304" s="5">
        <f t="shared" si="13"/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  <c r="W304" s="5" t="s">
        <v>2011</v>
      </c>
      <c r="X304" s="22">
        <f t="shared" ca="1" si="14"/>
        <v>0.05</v>
      </c>
    </row>
    <row r="305" spans="1:24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2" t="s">
        <v>997</v>
      </c>
      <c r="H305" s="2" t="s">
        <v>896</v>
      </c>
      <c r="I305" s="2" t="s">
        <v>897</v>
      </c>
      <c r="J305" s="5" t="s">
        <v>1197</v>
      </c>
      <c r="K305" s="5">
        <v>3686</v>
      </c>
      <c r="L305" s="5">
        <v>2401</v>
      </c>
      <c r="M305" s="5" t="s">
        <v>925</v>
      </c>
      <c r="N305" s="5">
        <v>6</v>
      </c>
      <c r="O305" s="5">
        <f t="shared" si="12"/>
        <v>2401</v>
      </c>
      <c r="P305" s="5">
        <f t="shared" si="13"/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  <c r="W305" s="5" t="s">
        <v>2010</v>
      </c>
      <c r="X305" s="22">
        <f t="shared" ca="1" si="14"/>
        <v>0.02</v>
      </c>
    </row>
    <row r="306" spans="1:24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2" t="s">
        <v>993</v>
      </c>
      <c r="H306" s="2" t="s">
        <v>878</v>
      </c>
      <c r="I306" s="2" t="s">
        <v>880</v>
      </c>
      <c r="J306" s="5" t="s">
        <v>1068</v>
      </c>
      <c r="K306" s="5">
        <v>3646</v>
      </c>
      <c r="L306" s="5">
        <v>1603</v>
      </c>
      <c r="M306" s="5" t="s">
        <v>925</v>
      </c>
      <c r="N306" s="5">
        <v>4</v>
      </c>
      <c r="O306" s="5">
        <f t="shared" si="12"/>
        <v>3206</v>
      </c>
      <c r="P306" s="5">
        <f t="shared" si="13"/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  <c r="W306" s="5" t="s">
        <v>2013</v>
      </c>
      <c r="X306" s="22">
        <f t="shared" ca="1" si="14"/>
        <v>0.05</v>
      </c>
    </row>
    <row r="307" spans="1:24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2" t="s">
        <v>1561</v>
      </c>
      <c r="H307" s="2" t="s">
        <v>882</v>
      </c>
      <c r="I307" s="2" t="s">
        <v>884</v>
      </c>
      <c r="J307" s="5" t="s">
        <v>944</v>
      </c>
      <c r="K307" s="5">
        <v>4891</v>
      </c>
      <c r="L307" s="5">
        <v>1745</v>
      </c>
      <c r="M307" s="5" t="s">
        <v>925</v>
      </c>
      <c r="N307" s="5">
        <v>10</v>
      </c>
      <c r="O307" s="5">
        <f t="shared" si="12"/>
        <v>5235</v>
      </c>
      <c r="P307" s="5">
        <f t="shared" si="13"/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  <c r="W307" s="5" t="s">
        <v>2010</v>
      </c>
      <c r="X307" s="22">
        <f t="shared" ca="1" si="14"/>
        <v>0</v>
      </c>
    </row>
    <row r="308" spans="1:24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2" t="s">
        <v>1000</v>
      </c>
      <c r="H308" s="2" t="s">
        <v>906</v>
      </c>
      <c r="I308" s="2" t="s">
        <v>908</v>
      </c>
      <c r="J308" s="5" t="s">
        <v>1111</v>
      </c>
      <c r="K308" s="5">
        <v>2535</v>
      </c>
      <c r="L308" s="5">
        <v>1841</v>
      </c>
      <c r="M308" s="5" t="s">
        <v>918</v>
      </c>
      <c r="N308" s="5">
        <v>5</v>
      </c>
      <c r="O308" s="5">
        <f t="shared" si="12"/>
        <v>1841</v>
      </c>
      <c r="P308" s="5">
        <f t="shared" si="13"/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  <c r="W308" s="5" t="s">
        <v>2011</v>
      </c>
      <c r="X308" s="22">
        <f t="shared" ca="1" si="14"/>
        <v>0</v>
      </c>
    </row>
    <row r="309" spans="1:24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2" t="s">
        <v>994</v>
      </c>
      <c r="H309" s="2" t="s">
        <v>886</v>
      </c>
      <c r="I309" s="2" t="s">
        <v>887</v>
      </c>
      <c r="J309" s="5" t="s">
        <v>930</v>
      </c>
      <c r="K309" s="5">
        <v>4724</v>
      </c>
      <c r="L309" s="5">
        <v>2467</v>
      </c>
      <c r="M309" s="5" t="s">
        <v>918</v>
      </c>
      <c r="N309" s="5">
        <v>10</v>
      </c>
      <c r="O309" s="5">
        <f t="shared" si="12"/>
        <v>2467</v>
      </c>
      <c r="P309" s="5">
        <f t="shared" si="13"/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  <c r="W309" s="5" t="s">
        <v>2012</v>
      </c>
      <c r="X309" s="22">
        <f t="shared" ca="1" si="14"/>
        <v>0.04</v>
      </c>
    </row>
    <row r="310" spans="1:24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2" t="s">
        <v>1562</v>
      </c>
      <c r="H310" s="2" t="s">
        <v>864</v>
      </c>
      <c r="I310" s="2" t="s">
        <v>866</v>
      </c>
      <c r="J310" s="5" t="s">
        <v>1147</v>
      </c>
      <c r="K310" s="5">
        <v>4901</v>
      </c>
      <c r="L310" s="5">
        <v>1789</v>
      </c>
      <c r="M310" s="5" t="s">
        <v>918</v>
      </c>
      <c r="N310" s="5">
        <v>8</v>
      </c>
      <c r="O310" s="5">
        <f t="shared" si="12"/>
        <v>1789</v>
      </c>
      <c r="P310" s="5">
        <f t="shared" si="13"/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  <c r="W310" s="5" t="s">
        <v>2014</v>
      </c>
      <c r="X310" s="22">
        <f t="shared" ca="1" si="14"/>
        <v>0.04</v>
      </c>
    </row>
    <row r="311" spans="1:24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2" t="s">
        <v>993</v>
      </c>
      <c r="H311" s="2" t="s">
        <v>878</v>
      </c>
      <c r="I311" s="2" t="s">
        <v>880</v>
      </c>
      <c r="J311" s="5" t="s">
        <v>1205</v>
      </c>
      <c r="K311" s="5">
        <v>2958</v>
      </c>
      <c r="L311" s="5">
        <v>1678</v>
      </c>
      <c r="M311" s="5" t="s">
        <v>925</v>
      </c>
      <c r="N311" s="5">
        <v>4</v>
      </c>
      <c r="O311" s="5">
        <f t="shared" si="12"/>
        <v>3356</v>
      </c>
      <c r="P311" s="5">
        <f t="shared" si="13"/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  <c r="W311" s="5" t="s">
        <v>2013</v>
      </c>
      <c r="X311" s="22">
        <f t="shared" ca="1" si="14"/>
        <v>0.01</v>
      </c>
    </row>
    <row r="312" spans="1:24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2" t="s">
        <v>1002</v>
      </c>
      <c r="H312" s="2" t="s">
        <v>914</v>
      </c>
      <c r="I312" s="2" t="s">
        <v>915</v>
      </c>
      <c r="J312" s="5" t="s">
        <v>1232</v>
      </c>
      <c r="K312" s="5">
        <v>3514</v>
      </c>
      <c r="L312" s="5">
        <v>1257</v>
      </c>
      <c r="M312" s="5" t="s">
        <v>918</v>
      </c>
      <c r="N312" s="5">
        <v>8</v>
      </c>
      <c r="O312" s="5">
        <f t="shared" si="12"/>
        <v>2514</v>
      </c>
      <c r="P312" s="5">
        <f t="shared" si="13"/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  <c r="W312" s="5" t="s">
        <v>2011</v>
      </c>
      <c r="X312" s="22">
        <f t="shared" ca="1" si="14"/>
        <v>0</v>
      </c>
    </row>
    <row r="313" spans="1:24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2" t="s">
        <v>1001</v>
      </c>
      <c r="H313" s="2" t="s">
        <v>910</v>
      </c>
      <c r="I313" s="2" t="s">
        <v>912</v>
      </c>
      <c r="J313" s="5" t="s">
        <v>954</v>
      </c>
      <c r="K313" s="5">
        <v>3060</v>
      </c>
      <c r="L313" s="5">
        <v>1258</v>
      </c>
      <c r="M313" s="5" t="s">
        <v>923</v>
      </c>
      <c r="N313" s="5" t="s">
        <v>1572</v>
      </c>
      <c r="O313" s="5">
        <f t="shared" si="12"/>
        <v>2516</v>
      </c>
      <c r="P313" s="5">
        <f t="shared" si="13"/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  <c r="W313" s="5" t="s">
        <v>2014</v>
      </c>
      <c r="X313" s="22">
        <f t="shared" ca="1" si="14"/>
        <v>0</v>
      </c>
    </row>
    <row r="314" spans="1:24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2" t="s">
        <v>995</v>
      </c>
      <c r="H314" s="2" t="s">
        <v>889</v>
      </c>
      <c r="I314" s="2" t="s">
        <v>890</v>
      </c>
      <c r="J314" s="5" t="s">
        <v>1187</v>
      </c>
      <c r="K314" s="5">
        <v>4206</v>
      </c>
      <c r="L314" s="5">
        <v>1201</v>
      </c>
      <c r="M314" s="5" t="s">
        <v>918</v>
      </c>
      <c r="N314" s="5">
        <v>10</v>
      </c>
      <c r="O314" s="5">
        <f t="shared" si="12"/>
        <v>1201</v>
      </c>
      <c r="P314" s="5">
        <f t="shared" si="13"/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  <c r="W314" s="5" t="s">
        <v>2013</v>
      </c>
      <c r="X314" s="22">
        <f t="shared" ca="1" si="14"/>
        <v>0</v>
      </c>
    </row>
    <row r="315" spans="1:24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2" t="s">
        <v>1000</v>
      </c>
      <c r="H315" s="2" t="s">
        <v>906</v>
      </c>
      <c r="I315" s="2" t="s">
        <v>908</v>
      </c>
      <c r="J315" s="5" t="s">
        <v>1189</v>
      </c>
      <c r="K315" s="5">
        <v>4476</v>
      </c>
      <c r="L315" s="5">
        <v>2494</v>
      </c>
      <c r="M315" s="5" t="s">
        <v>918</v>
      </c>
      <c r="N315" s="5">
        <v>5</v>
      </c>
      <c r="O315" s="5">
        <f t="shared" si="12"/>
        <v>2494</v>
      </c>
      <c r="P315" s="5">
        <f t="shared" si="13"/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  <c r="W315" s="5" t="s">
        <v>2010</v>
      </c>
      <c r="X315" s="22">
        <f t="shared" ca="1" si="14"/>
        <v>0.01</v>
      </c>
    </row>
    <row r="316" spans="1:24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2" t="s">
        <v>999</v>
      </c>
      <c r="H316" s="2" t="s">
        <v>903</v>
      </c>
      <c r="I316" s="2" t="s">
        <v>904</v>
      </c>
      <c r="J316" s="5" t="s">
        <v>1210</v>
      </c>
      <c r="K316" s="5">
        <v>2659</v>
      </c>
      <c r="L316" s="5">
        <v>2415</v>
      </c>
      <c r="M316" s="5" t="s">
        <v>918</v>
      </c>
      <c r="N316" s="5">
        <v>5</v>
      </c>
      <c r="O316" s="5">
        <f t="shared" si="12"/>
        <v>7245</v>
      </c>
      <c r="P316" s="5">
        <f t="shared" si="13"/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  <c r="W316" s="5" t="s">
        <v>2010</v>
      </c>
      <c r="X316" s="22">
        <f t="shared" ca="1" si="14"/>
        <v>0.05</v>
      </c>
    </row>
    <row r="317" spans="1:24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2" t="s">
        <v>993</v>
      </c>
      <c r="H317" s="2" t="s">
        <v>878</v>
      </c>
      <c r="I317" s="2" t="s">
        <v>880</v>
      </c>
      <c r="J317" s="5" t="s">
        <v>1115</v>
      </c>
      <c r="K317" s="5">
        <v>3295</v>
      </c>
      <c r="L317" s="5">
        <v>1841</v>
      </c>
      <c r="M317" s="5" t="s">
        <v>923</v>
      </c>
      <c r="N317" s="5">
        <v>10</v>
      </c>
      <c r="O317" s="5">
        <f t="shared" si="12"/>
        <v>1841</v>
      </c>
      <c r="P317" s="5">
        <f t="shared" si="13"/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  <c r="W317" s="5" t="s">
        <v>2015</v>
      </c>
      <c r="X317" s="22">
        <f t="shared" ca="1" si="14"/>
        <v>0.02</v>
      </c>
    </row>
    <row r="318" spans="1:24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2" t="s">
        <v>999</v>
      </c>
      <c r="H318" s="2" t="s">
        <v>903</v>
      </c>
      <c r="I318" s="2" t="s">
        <v>904</v>
      </c>
      <c r="J318" s="5" t="s">
        <v>1112</v>
      </c>
      <c r="K318" s="5">
        <v>3759</v>
      </c>
      <c r="L318" s="5">
        <v>2258</v>
      </c>
      <c r="M318" s="5" t="s">
        <v>920</v>
      </c>
      <c r="N318" s="5">
        <v>3</v>
      </c>
      <c r="O318" s="5">
        <f t="shared" si="12"/>
        <v>2258</v>
      </c>
      <c r="P318" s="5">
        <f t="shared" si="13"/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  <c r="W318" s="5" t="s">
        <v>2013</v>
      </c>
      <c r="X318" s="22">
        <f t="shared" ca="1" si="14"/>
        <v>0.01</v>
      </c>
    </row>
    <row r="319" spans="1:24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2" t="s">
        <v>1561</v>
      </c>
      <c r="H319" s="2" t="s">
        <v>882</v>
      </c>
      <c r="I319" s="2" t="s">
        <v>884</v>
      </c>
      <c r="J319" s="5" t="s">
        <v>985</v>
      </c>
      <c r="K319" s="5">
        <v>4163</v>
      </c>
      <c r="L319" s="5">
        <v>1216</v>
      </c>
      <c r="M319" s="5" t="s">
        <v>920</v>
      </c>
      <c r="N319" s="5" t="s">
        <v>1572</v>
      </c>
      <c r="O319" s="5">
        <f t="shared" si="12"/>
        <v>1216</v>
      </c>
      <c r="P319" s="5">
        <f t="shared" si="13"/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  <c r="W319" s="5" t="s">
        <v>2015</v>
      </c>
      <c r="X319" s="22">
        <f t="shared" ca="1" si="14"/>
        <v>0.03</v>
      </c>
    </row>
    <row r="320" spans="1:24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2" t="s">
        <v>1000</v>
      </c>
      <c r="H320" s="2" t="s">
        <v>906</v>
      </c>
      <c r="I320" s="2" t="s">
        <v>908</v>
      </c>
      <c r="J320" s="5" t="s">
        <v>1152</v>
      </c>
      <c r="K320" s="5">
        <v>4758</v>
      </c>
      <c r="L320" s="5">
        <v>1946</v>
      </c>
      <c r="M320" s="5" t="s">
        <v>918</v>
      </c>
      <c r="N320" s="5">
        <v>5</v>
      </c>
      <c r="O320" s="5">
        <f t="shared" si="12"/>
        <v>1946</v>
      </c>
      <c r="P320" s="5">
        <f t="shared" si="13"/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  <c r="W320" s="5" t="s">
        <v>2011</v>
      </c>
      <c r="X320" s="22">
        <f t="shared" ca="1" si="14"/>
        <v>0</v>
      </c>
    </row>
    <row r="321" spans="1:24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2" t="s">
        <v>993</v>
      </c>
      <c r="H321" s="2" t="s">
        <v>878</v>
      </c>
      <c r="I321" s="2" t="s">
        <v>880</v>
      </c>
      <c r="J321" s="5" t="s">
        <v>1108</v>
      </c>
      <c r="K321" s="5">
        <v>2507</v>
      </c>
      <c r="L321" s="5">
        <v>1380</v>
      </c>
      <c r="M321" s="5" t="s">
        <v>918</v>
      </c>
      <c r="N321" s="5">
        <v>10</v>
      </c>
      <c r="O321" s="5">
        <f t="shared" si="12"/>
        <v>2760</v>
      </c>
      <c r="P321" s="5">
        <f t="shared" si="13"/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  <c r="W321" s="5" t="s">
        <v>2015</v>
      </c>
      <c r="X321" s="22">
        <f t="shared" ca="1" si="14"/>
        <v>0.04</v>
      </c>
    </row>
    <row r="322" spans="1:24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2" t="s">
        <v>991</v>
      </c>
      <c r="H322" s="2" t="s">
        <v>872</v>
      </c>
      <c r="I322" s="2" t="s">
        <v>874</v>
      </c>
      <c r="J322" s="5" t="s">
        <v>1058</v>
      </c>
      <c r="K322" s="5">
        <v>3101</v>
      </c>
      <c r="L322" s="5">
        <v>1524</v>
      </c>
      <c r="M322" s="5" t="s">
        <v>918</v>
      </c>
      <c r="N322" s="5" t="s">
        <v>1572</v>
      </c>
      <c r="O322" s="5">
        <f t="shared" si="12"/>
        <v>3048</v>
      </c>
      <c r="P322" s="5">
        <f t="shared" si="13"/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  <c r="W322" s="5" t="s">
        <v>2012</v>
      </c>
      <c r="X322" s="22">
        <f t="shared" ca="1" si="14"/>
        <v>0.05</v>
      </c>
    </row>
    <row r="323" spans="1:24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2" t="s">
        <v>997</v>
      </c>
      <c r="H323" s="2" t="s">
        <v>896</v>
      </c>
      <c r="I323" s="2" t="s">
        <v>897</v>
      </c>
      <c r="J323" s="5" t="s">
        <v>1101</v>
      </c>
      <c r="K323" s="5">
        <v>4230</v>
      </c>
      <c r="L323" s="5">
        <v>1812</v>
      </c>
      <c r="M323" s="5" t="s">
        <v>925</v>
      </c>
      <c r="N323" s="5" t="s">
        <v>1572</v>
      </c>
      <c r="O323" s="5">
        <f t="shared" ref="O323:O386" si="15">L323*F323</f>
        <v>5436</v>
      </c>
      <c r="P323" s="5">
        <f t="shared" ref="P323:P386" si="16">K323*F323</f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  <c r="W323" s="5" t="s">
        <v>2011</v>
      </c>
      <c r="X323" s="22">
        <f t="shared" ca="1" si="14"/>
        <v>0.05</v>
      </c>
    </row>
    <row r="324" spans="1:24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2" t="s">
        <v>1562</v>
      </c>
      <c r="H324" s="2" t="s">
        <v>864</v>
      </c>
      <c r="I324" s="2" t="s">
        <v>866</v>
      </c>
      <c r="J324" s="5" t="s">
        <v>1236</v>
      </c>
      <c r="K324" s="5">
        <v>2580</v>
      </c>
      <c r="L324" s="5">
        <v>1518</v>
      </c>
      <c r="M324" s="5" t="s">
        <v>918</v>
      </c>
      <c r="N324" s="5">
        <v>6</v>
      </c>
      <c r="O324" s="5">
        <f t="shared" si="15"/>
        <v>1518</v>
      </c>
      <c r="P324" s="5">
        <f t="shared" si="16"/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  <c r="W324" s="5" t="s">
        <v>2010</v>
      </c>
      <c r="X324" s="22">
        <f t="shared" ref="X324:X387" ca="1" si="17">VLOOKUP(E324,INDIRECT(W324&amp;"!$A$1:$B$296"),2,0)</f>
        <v>0.05</v>
      </c>
    </row>
    <row r="325" spans="1:24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2" t="s">
        <v>993</v>
      </c>
      <c r="H325" s="2" t="s">
        <v>878</v>
      </c>
      <c r="I325" s="2" t="s">
        <v>880</v>
      </c>
      <c r="J325" s="5" t="s">
        <v>1187</v>
      </c>
      <c r="K325" s="5">
        <v>4206</v>
      </c>
      <c r="L325" s="5">
        <v>1201</v>
      </c>
      <c r="M325" s="5" t="s">
        <v>918</v>
      </c>
      <c r="N325" s="5">
        <v>10</v>
      </c>
      <c r="O325" s="5">
        <f t="shared" si="15"/>
        <v>1201</v>
      </c>
      <c r="P325" s="5">
        <f t="shared" si="16"/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  <c r="W325" s="5" t="s">
        <v>2015</v>
      </c>
      <c r="X325" s="22">
        <f t="shared" ca="1" si="17"/>
        <v>0.01</v>
      </c>
    </row>
    <row r="326" spans="1:24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2" t="s">
        <v>992</v>
      </c>
      <c r="H326" s="2" t="s">
        <v>864</v>
      </c>
      <c r="I326" s="2" t="s">
        <v>876</v>
      </c>
      <c r="J326" s="5" t="s">
        <v>1212</v>
      </c>
      <c r="K326" s="5">
        <v>3722</v>
      </c>
      <c r="L326" s="5">
        <v>1790</v>
      </c>
      <c r="M326" s="5" t="s">
        <v>918</v>
      </c>
      <c r="N326" s="5" t="s">
        <v>1572</v>
      </c>
      <c r="O326" s="5">
        <f t="shared" si="15"/>
        <v>1790</v>
      </c>
      <c r="P326" s="5">
        <f t="shared" si="16"/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  <c r="W326" s="5" t="s">
        <v>2011</v>
      </c>
      <c r="X326" s="22">
        <f t="shared" ca="1" si="17"/>
        <v>0.01</v>
      </c>
    </row>
    <row r="327" spans="1:24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2" t="s">
        <v>997</v>
      </c>
      <c r="H327" s="2" t="s">
        <v>896</v>
      </c>
      <c r="I327" s="2" t="s">
        <v>897</v>
      </c>
      <c r="J327" s="5" t="s">
        <v>1047</v>
      </c>
      <c r="K327" s="5">
        <v>4564</v>
      </c>
      <c r="L327" s="5">
        <v>1823</v>
      </c>
      <c r="M327" s="5" t="s">
        <v>918</v>
      </c>
      <c r="N327" s="5">
        <v>6</v>
      </c>
      <c r="O327" s="5">
        <f t="shared" si="15"/>
        <v>3646</v>
      </c>
      <c r="P327" s="5">
        <f t="shared" si="16"/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  <c r="W327" s="5" t="s">
        <v>2011</v>
      </c>
      <c r="X327" s="22">
        <f t="shared" ca="1" si="17"/>
        <v>0.01</v>
      </c>
    </row>
    <row r="328" spans="1:24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2" t="s">
        <v>994</v>
      </c>
      <c r="H328" s="2" t="s">
        <v>886</v>
      </c>
      <c r="I328" s="2" t="s">
        <v>887</v>
      </c>
      <c r="J328" s="5" t="s">
        <v>971</v>
      </c>
      <c r="K328" s="5">
        <v>3472</v>
      </c>
      <c r="L328" s="5">
        <v>2239</v>
      </c>
      <c r="M328" s="5" t="s">
        <v>925</v>
      </c>
      <c r="N328" s="5">
        <v>5</v>
      </c>
      <c r="O328" s="5">
        <f t="shared" si="15"/>
        <v>2239</v>
      </c>
      <c r="P328" s="5">
        <f t="shared" si="16"/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  <c r="W328" s="5" t="s">
        <v>2015</v>
      </c>
      <c r="X328" s="22">
        <f t="shared" ca="1" si="17"/>
        <v>0.01</v>
      </c>
    </row>
    <row r="329" spans="1:24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2" t="s">
        <v>1002</v>
      </c>
      <c r="H329" s="2" t="s">
        <v>914</v>
      </c>
      <c r="I329" s="2" t="s">
        <v>915</v>
      </c>
      <c r="J329" s="5" t="s">
        <v>1142</v>
      </c>
      <c r="K329" s="5">
        <v>3094</v>
      </c>
      <c r="L329" s="5">
        <v>2233</v>
      </c>
      <c r="M329" s="5" t="s">
        <v>918</v>
      </c>
      <c r="N329" s="5">
        <v>5</v>
      </c>
      <c r="O329" s="5">
        <f t="shared" si="15"/>
        <v>2233</v>
      </c>
      <c r="P329" s="5">
        <f t="shared" si="16"/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  <c r="W329" s="5" t="s">
        <v>2010</v>
      </c>
      <c r="X329" s="22">
        <f t="shared" ca="1" si="17"/>
        <v>0.02</v>
      </c>
    </row>
    <row r="330" spans="1:24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2" t="s">
        <v>992</v>
      </c>
      <c r="H330" s="2" t="s">
        <v>864</v>
      </c>
      <c r="I330" s="2" t="s">
        <v>876</v>
      </c>
      <c r="J330" s="5" t="s">
        <v>971</v>
      </c>
      <c r="K330" s="5">
        <v>3472</v>
      </c>
      <c r="L330" s="5">
        <v>2239</v>
      </c>
      <c r="M330" s="5" t="s">
        <v>925</v>
      </c>
      <c r="N330" s="5">
        <v>4</v>
      </c>
      <c r="O330" s="5">
        <f t="shared" si="15"/>
        <v>2239</v>
      </c>
      <c r="P330" s="5">
        <f t="shared" si="16"/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  <c r="W330" s="5" t="s">
        <v>2013</v>
      </c>
      <c r="X330" s="22">
        <f t="shared" ca="1" si="17"/>
        <v>0.02</v>
      </c>
    </row>
    <row r="331" spans="1:24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2" t="s">
        <v>995</v>
      </c>
      <c r="H331" s="2" t="s">
        <v>889</v>
      </c>
      <c r="I331" s="2" t="s">
        <v>890</v>
      </c>
      <c r="J331" s="5" t="s">
        <v>1163</v>
      </c>
      <c r="K331" s="5">
        <v>4574</v>
      </c>
      <c r="L331" s="5">
        <v>2068</v>
      </c>
      <c r="M331" s="5" t="s">
        <v>918</v>
      </c>
      <c r="N331" s="5">
        <v>10</v>
      </c>
      <c r="O331" s="5">
        <f t="shared" si="15"/>
        <v>2068</v>
      </c>
      <c r="P331" s="5">
        <f t="shared" si="16"/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  <c r="W331" s="5" t="s">
        <v>2014</v>
      </c>
      <c r="X331" s="22">
        <f t="shared" ca="1" si="17"/>
        <v>0.04</v>
      </c>
    </row>
    <row r="332" spans="1:24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2" t="s">
        <v>993</v>
      </c>
      <c r="H332" s="2" t="s">
        <v>878</v>
      </c>
      <c r="I332" s="2" t="s">
        <v>880</v>
      </c>
      <c r="J332" s="5" t="s">
        <v>1202</v>
      </c>
      <c r="K332" s="5">
        <v>2775</v>
      </c>
      <c r="L332" s="5">
        <v>1946</v>
      </c>
      <c r="M332" s="5" t="s">
        <v>923</v>
      </c>
      <c r="N332" s="5">
        <v>6</v>
      </c>
      <c r="O332" s="5">
        <f t="shared" si="15"/>
        <v>3892</v>
      </c>
      <c r="P332" s="5">
        <f t="shared" si="16"/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  <c r="W332" s="5" t="s">
        <v>2011</v>
      </c>
      <c r="X332" s="22">
        <f t="shared" ca="1" si="17"/>
        <v>0</v>
      </c>
    </row>
    <row r="333" spans="1:24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2" t="s">
        <v>999</v>
      </c>
      <c r="H333" s="2" t="s">
        <v>903</v>
      </c>
      <c r="I333" s="2" t="s">
        <v>904</v>
      </c>
      <c r="J333" s="5" t="s">
        <v>1122</v>
      </c>
      <c r="K333" s="5">
        <v>4788</v>
      </c>
      <c r="L333" s="5">
        <v>2063</v>
      </c>
      <c r="M333" s="5" t="s">
        <v>923</v>
      </c>
      <c r="N333" s="5">
        <v>4</v>
      </c>
      <c r="O333" s="5">
        <f t="shared" si="15"/>
        <v>16504</v>
      </c>
      <c r="P333" s="5">
        <f t="shared" si="16"/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  <c r="W333" s="5" t="s">
        <v>2014</v>
      </c>
      <c r="X333" s="22">
        <f t="shared" ca="1" si="17"/>
        <v>0.04</v>
      </c>
    </row>
    <row r="334" spans="1:24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2" t="s">
        <v>997</v>
      </c>
      <c r="H334" s="2" t="s">
        <v>896</v>
      </c>
      <c r="I334" s="2" t="s">
        <v>897</v>
      </c>
      <c r="J334" s="5" t="s">
        <v>1036</v>
      </c>
      <c r="K334" s="5">
        <v>3025</v>
      </c>
      <c r="L334" s="5">
        <v>1863</v>
      </c>
      <c r="M334" s="5" t="s">
        <v>918</v>
      </c>
      <c r="N334" s="5" t="s">
        <v>1572</v>
      </c>
      <c r="O334" s="5">
        <f t="shared" si="15"/>
        <v>3726</v>
      </c>
      <c r="P334" s="5">
        <f t="shared" si="16"/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  <c r="W334" s="5" t="s">
        <v>2013</v>
      </c>
      <c r="X334" s="22">
        <f t="shared" ca="1" si="17"/>
        <v>0.05</v>
      </c>
    </row>
    <row r="335" spans="1:24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2" t="s">
        <v>990</v>
      </c>
      <c r="H335" s="2" t="s">
        <v>868</v>
      </c>
      <c r="I335" s="2" t="s">
        <v>870</v>
      </c>
      <c r="J335" s="5" t="s">
        <v>1165</v>
      </c>
      <c r="K335" s="5">
        <v>3644</v>
      </c>
      <c r="L335" s="5">
        <v>1954</v>
      </c>
      <c r="M335" s="5" t="s">
        <v>920</v>
      </c>
      <c r="N335" s="5">
        <v>4</v>
      </c>
      <c r="O335" s="5">
        <f t="shared" si="15"/>
        <v>3908</v>
      </c>
      <c r="P335" s="5">
        <f t="shared" si="16"/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  <c r="W335" s="5" t="s">
        <v>2012</v>
      </c>
      <c r="X335" s="22">
        <f t="shared" ca="1" si="17"/>
        <v>0.02</v>
      </c>
    </row>
    <row r="336" spans="1:24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2" t="s">
        <v>996</v>
      </c>
      <c r="H336" s="2" t="s">
        <v>892</v>
      </c>
      <c r="I336" s="2" t="s">
        <v>894</v>
      </c>
      <c r="J336" s="5" t="s">
        <v>1057</v>
      </c>
      <c r="K336" s="5">
        <v>3663</v>
      </c>
      <c r="L336" s="5">
        <v>1550</v>
      </c>
      <c r="M336" s="5" t="s">
        <v>923</v>
      </c>
      <c r="N336" s="5">
        <v>4</v>
      </c>
      <c r="O336" s="5">
        <f t="shared" si="15"/>
        <v>3100</v>
      </c>
      <c r="P336" s="5">
        <f t="shared" si="16"/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  <c r="W336" s="5" t="s">
        <v>2011</v>
      </c>
      <c r="X336" s="22">
        <f t="shared" ca="1" si="17"/>
        <v>0.04</v>
      </c>
    </row>
    <row r="337" spans="1:24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2" t="s">
        <v>991</v>
      </c>
      <c r="H337" s="2" t="s">
        <v>872</v>
      </c>
      <c r="I337" s="2" t="s">
        <v>874</v>
      </c>
      <c r="J337" s="5" t="s">
        <v>967</v>
      </c>
      <c r="K337" s="5">
        <v>4459</v>
      </c>
      <c r="L337" s="5">
        <v>1722</v>
      </c>
      <c r="M337" s="5" t="s">
        <v>927</v>
      </c>
      <c r="N337" s="5">
        <v>4</v>
      </c>
      <c r="O337" s="5">
        <f t="shared" si="15"/>
        <v>1722</v>
      </c>
      <c r="P337" s="5">
        <f t="shared" si="16"/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  <c r="W337" s="5" t="s">
        <v>2013</v>
      </c>
      <c r="X337" s="22">
        <f t="shared" ca="1" si="17"/>
        <v>0.02</v>
      </c>
    </row>
    <row r="338" spans="1:24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2" t="s">
        <v>1001</v>
      </c>
      <c r="H338" s="2" t="s">
        <v>910</v>
      </c>
      <c r="I338" s="2" t="s">
        <v>912</v>
      </c>
      <c r="J338" s="5" t="s">
        <v>1186</v>
      </c>
      <c r="K338" s="5">
        <v>3555</v>
      </c>
      <c r="L338" s="5">
        <v>1564</v>
      </c>
      <c r="M338" s="5" t="s">
        <v>918</v>
      </c>
      <c r="N338" s="5">
        <v>3</v>
      </c>
      <c r="O338" s="5">
        <f t="shared" si="15"/>
        <v>4692</v>
      </c>
      <c r="P338" s="5">
        <f t="shared" si="16"/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  <c r="W338" s="5" t="s">
        <v>2011</v>
      </c>
      <c r="X338" s="22">
        <f t="shared" ca="1" si="17"/>
        <v>0.05</v>
      </c>
    </row>
    <row r="339" spans="1:24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2" t="s">
        <v>992</v>
      </c>
      <c r="H339" s="2" t="s">
        <v>864</v>
      </c>
      <c r="I339" s="2" t="s">
        <v>876</v>
      </c>
      <c r="J339" s="5" t="s">
        <v>1214</v>
      </c>
      <c r="K339" s="5">
        <v>4309</v>
      </c>
      <c r="L339" s="5">
        <v>1779</v>
      </c>
      <c r="M339" s="5" t="s">
        <v>918</v>
      </c>
      <c r="N339" s="5">
        <v>10</v>
      </c>
      <c r="O339" s="5">
        <f t="shared" si="15"/>
        <v>1779</v>
      </c>
      <c r="P339" s="5">
        <f t="shared" si="16"/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  <c r="W339" s="5" t="s">
        <v>2014</v>
      </c>
      <c r="X339" s="22">
        <f t="shared" ca="1" si="17"/>
        <v>0.02</v>
      </c>
    </row>
    <row r="340" spans="1:24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2" t="s">
        <v>1002</v>
      </c>
      <c r="H340" s="2" t="s">
        <v>914</v>
      </c>
      <c r="I340" s="2" t="s">
        <v>915</v>
      </c>
      <c r="J340" s="5" t="s">
        <v>1154</v>
      </c>
      <c r="K340" s="5">
        <v>4643</v>
      </c>
      <c r="L340" s="5">
        <v>1549</v>
      </c>
      <c r="M340" s="5" t="s">
        <v>918</v>
      </c>
      <c r="N340" s="5">
        <v>4</v>
      </c>
      <c r="O340" s="5">
        <f t="shared" si="15"/>
        <v>1549</v>
      </c>
      <c r="P340" s="5">
        <f t="shared" si="16"/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  <c r="W340" s="5" t="s">
        <v>2010</v>
      </c>
      <c r="X340" s="22">
        <f t="shared" ca="1" si="17"/>
        <v>0.03</v>
      </c>
    </row>
    <row r="341" spans="1:24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2" t="s">
        <v>1001</v>
      </c>
      <c r="H341" s="2" t="s">
        <v>910</v>
      </c>
      <c r="I341" s="2" t="s">
        <v>912</v>
      </c>
      <c r="J341" s="5" t="s">
        <v>1198</v>
      </c>
      <c r="K341" s="5">
        <v>3330</v>
      </c>
      <c r="L341" s="5">
        <v>2283</v>
      </c>
      <c r="M341" s="5" t="s">
        <v>918</v>
      </c>
      <c r="N341" s="5">
        <v>4</v>
      </c>
      <c r="O341" s="5">
        <f t="shared" si="15"/>
        <v>4566</v>
      </c>
      <c r="P341" s="5">
        <f t="shared" si="16"/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  <c r="W341" s="5" t="s">
        <v>2011</v>
      </c>
      <c r="X341" s="22">
        <f t="shared" ca="1" si="17"/>
        <v>0.03</v>
      </c>
    </row>
    <row r="342" spans="1:24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2" t="s">
        <v>1562</v>
      </c>
      <c r="H342" s="2" t="s">
        <v>864</v>
      </c>
      <c r="I342" s="2" t="s">
        <v>866</v>
      </c>
      <c r="J342" s="5" t="s">
        <v>1202</v>
      </c>
      <c r="K342" s="5">
        <v>2775</v>
      </c>
      <c r="L342" s="5">
        <v>1946</v>
      </c>
      <c r="M342" s="5" t="s">
        <v>923</v>
      </c>
      <c r="N342" s="5">
        <v>5</v>
      </c>
      <c r="O342" s="5">
        <f t="shared" si="15"/>
        <v>5838</v>
      </c>
      <c r="P342" s="5">
        <f t="shared" si="16"/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  <c r="W342" s="5" t="s">
        <v>2010</v>
      </c>
      <c r="X342" s="22">
        <f t="shared" ca="1" si="17"/>
        <v>0.05</v>
      </c>
    </row>
    <row r="343" spans="1:24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2" t="s">
        <v>995</v>
      </c>
      <c r="H343" s="2" t="s">
        <v>889</v>
      </c>
      <c r="I343" s="2" t="s">
        <v>890</v>
      </c>
      <c r="J343" s="5" t="s">
        <v>1151</v>
      </c>
      <c r="K343" s="5">
        <v>3735</v>
      </c>
      <c r="L343" s="5">
        <v>2377</v>
      </c>
      <c r="M343" s="5" t="s">
        <v>918</v>
      </c>
      <c r="N343" s="5">
        <v>4</v>
      </c>
      <c r="O343" s="5">
        <f t="shared" si="15"/>
        <v>2377</v>
      </c>
      <c r="P343" s="5">
        <f t="shared" si="16"/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  <c r="W343" s="5" t="s">
        <v>2015</v>
      </c>
      <c r="X343" s="22">
        <f t="shared" ca="1" si="17"/>
        <v>0.01</v>
      </c>
    </row>
    <row r="344" spans="1:24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2" t="s">
        <v>997</v>
      </c>
      <c r="H344" s="2" t="s">
        <v>896</v>
      </c>
      <c r="I344" s="2" t="s">
        <v>897</v>
      </c>
      <c r="J344" s="5" t="s">
        <v>1039</v>
      </c>
      <c r="K344" s="5">
        <v>2868</v>
      </c>
      <c r="L344" s="5">
        <v>2479</v>
      </c>
      <c r="M344" s="5" t="s">
        <v>923</v>
      </c>
      <c r="N344" s="5" t="s">
        <v>1572</v>
      </c>
      <c r="O344" s="5">
        <f t="shared" si="15"/>
        <v>7437</v>
      </c>
      <c r="P344" s="5">
        <f t="shared" si="16"/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  <c r="W344" s="5" t="s">
        <v>2015</v>
      </c>
      <c r="X344" s="22">
        <f t="shared" ca="1" si="17"/>
        <v>0.02</v>
      </c>
    </row>
    <row r="345" spans="1:24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2" t="s">
        <v>1002</v>
      </c>
      <c r="H345" s="2" t="s">
        <v>914</v>
      </c>
      <c r="I345" s="2" t="s">
        <v>915</v>
      </c>
      <c r="J345" s="5" t="s">
        <v>1076</v>
      </c>
      <c r="K345" s="5">
        <v>2628</v>
      </c>
      <c r="L345" s="5">
        <v>1803</v>
      </c>
      <c r="M345" s="5" t="s">
        <v>918</v>
      </c>
      <c r="N345" s="5">
        <v>10</v>
      </c>
      <c r="O345" s="5">
        <f t="shared" si="15"/>
        <v>1803</v>
      </c>
      <c r="P345" s="5">
        <f t="shared" si="16"/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  <c r="W345" s="5" t="s">
        <v>2011</v>
      </c>
      <c r="X345" s="22">
        <f t="shared" ca="1" si="17"/>
        <v>0.03</v>
      </c>
    </row>
    <row r="346" spans="1:24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2" t="s">
        <v>996</v>
      </c>
      <c r="H346" s="2" t="s">
        <v>892</v>
      </c>
      <c r="I346" s="2" t="s">
        <v>894</v>
      </c>
      <c r="J346" s="5" t="s">
        <v>1183</v>
      </c>
      <c r="K346" s="5">
        <v>4874</v>
      </c>
      <c r="L346" s="5">
        <v>1503</v>
      </c>
      <c r="M346" s="5" t="s">
        <v>918</v>
      </c>
      <c r="N346" s="5" t="s">
        <v>1572</v>
      </c>
      <c r="O346" s="5">
        <f t="shared" si="15"/>
        <v>1503</v>
      </c>
      <c r="P346" s="5">
        <f t="shared" si="16"/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  <c r="W346" s="5" t="s">
        <v>2014</v>
      </c>
      <c r="X346" s="22">
        <f t="shared" ca="1" si="17"/>
        <v>0.05</v>
      </c>
    </row>
    <row r="347" spans="1:24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2" t="s">
        <v>1000</v>
      </c>
      <c r="H347" s="2" t="s">
        <v>906</v>
      </c>
      <c r="I347" s="2" t="s">
        <v>908</v>
      </c>
      <c r="J347" s="5" t="s">
        <v>1085</v>
      </c>
      <c r="K347" s="5">
        <v>4239</v>
      </c>
      <c r="L347" s="5">
        <v>1749</v>
      </c>
      <c r="M347" s="5" t="s">
        <v>925</v>
      </c>
      <c r="N347" s="5">
        <v>8</v>
      </c>
      <c r="O347" s="5">
        <f t="shared" si="15"/>
        <v>5247</v>
      </c>
      <c r="P347" s="5">
        <f t="shared" si="16"/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  <c r="W347" s="5" t="s">
        <v>2012</v>
      </c>
      <c r="X347" s="22">
        <f t="shared" ca="1" si="17"/>
        <v>0.04</v>
      </c>
    </row>
    <row r="348" spans="1:24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2" t="s">
        <v>997</v>
      </c>
      <c r="H348" s="2" t="s">
        <v>896</v>
      </c>
      <c r="I348" s="2" t="s">
        <v>897</v>
      </c>
      <c r="J348" s="5" t="s">
        <v>919</v>
      </c>
      <c r="K348" s="5">
        <v>2552</v>
      </c>
      <c r="L348" s="5">
        <v>1905</v>
      </c>
      <c r="M348" s="5" t="s">
        <v>918</v>
      </c>
      <c r="N348" s="5">
        <v>4</v>
      </c>
      <c r="O348" s="5">
        <f t="shared" si="15"/>
        <v>1905</v>
      </c>
      <c r="P348" s="5">
        <f t="shared" si="16"/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  <c r="W348" s="5" t="s">
        <v>2014</v>
      </c>
      <c r="X348" s="22">
        <f t="shared" ca="1" si="17"/>
        <v>0.04</v>
      </c>
    </row>
    <row r="349" spans="1:24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2" t="s">
        <v>993</v>
      </c>
      <c r="H349" s="2" t="s">
        <v>878</v>
      </c>
      <c r="I349" s="2" t="s">
        <v>880</v>
      </c>
      <c r="J349" s="5" t="s">
        <v>1098</v>
      </c>
      <c r="K349" s="5">
        <v>3197</v>
      </c>
      <c r="L349" s="5">
        <v>1625</v>
      </c>
      <c r="M349" s="5" t="s">
        <v>918</v>
      </c>
      <c r="N349" s="5" t="s">
        <v>1572</v>
      </c>
      <c r="O349" s="5">
        <f t="shared" si="15"/>
        <v>1625</v>
      </c>
      <c r="P349" s="5">
        <f t="shared" si="16"/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  <c r="W349" s="5" t="s">
        <v>2015</v>
      </c>
      <c r="X349" s="22">
        <f t="shared" ca="1" si="17"/>
        <v>0.04</v>
      </c>
    </row>
    <row r="350" spans="1:24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2" t="s">
        <v>998</v>
      </c>
      <c r="H350" s="2" t="s">
        <v>899</v>
      </c>
      <c r="I350" s="2" t="s">
        <v>901</v>
      </c>
      <c r="J350" s="5" t="s">
        <v>1120</v>
      </c>
      <c r="K350" s="5">
        <v>4291</v>
      </c>
      <c r="L350" s="5">
        <v>2021</v>
      </c>
      <c r="M350" s="5" t="s">
        <v>918</v>
      </c>
      <c r="N350" s="5">
        <v>3</v>
      </c>
      <c r="O350" s="5">
        <f t="shared" si="15"/>
        <v>2021</v>
      </c>
      <c r="P350" s="5">
        <f t="shared" si="16"/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  <c r="W350" s="5" t="s">
        <v>2013</v>
      </c>
      <c r="X350" s="22">
        <f t="shared" ca="1" si="17"/>
        <v>0.01</v>
      </c>
    </row>
    <row r="351" spans="1:24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2" t="s">
        <v>1000</v>
      </c>
      <c r="H351" s="2" t="s">
        <v>906</v>
      </c>
      <c r="I351" s="2" t="s">
        <v>908</v>
      </c>
      <c r="J351" s="5" t="s">
        <v>984</v>
      </c>
      <c r="K351" s="5">
        <v>4831</v>
      </c>
      <c r="L351" s="5">
        <v>2265</v>
      </c>
      <c r="M351" s="5" t="s">
        <v>918</v>
      </c>
      <c r="N351" s="5">
        <v>5</v>
      </c>
      <c r="O351" s="5">
        <f t="shared" si="15"/>
        <v>2265</v>
      </c>
      <c r="P351" s="5">
        <f t="shared" si="16"/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  <c r="W351" s="5" t="s">
        <v>2015</v>
      </c>
      <c r="X351" s="22">
        <f t="shared" ca="1" si="17"/>
        <v>0.03</v>
      </c>
    </row>
    <row r="352" spans="1:24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2" t="s">
        <v>1561</v>
      </c>
      <c r="H352" s="2" t="s">
        <v>882</v>
      </c>
      <c r="I352" s="2" t="s">
        <v>884</v>
      </c>
      <c r="J352" s="5" t="s">
        <v>1049</v>
      </c>
      <c r="K352" s="5">
        <v>4731</v>
      </c>
      <c r="L352" s="5">
        <v>1858</v>
      </c>
      <c r="M352" s="5" t="s">
        <v>918</v>
      </c>
      <c r="N352" s="5">
        <v>4</v>
      </c>
      <c r="O352" s="5">
        <f t="shared" si="15"/>
        <v>5574</v>
      </c>
      <c r="P352" s="5">
        <f t="shared" si="16"/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  <c r="W352" s="5" t="s">
        <v>2011</v>
      </c>
      <c r="X352" s="22">
        <f t="shared" ca="1" si="17"/>
        <v>0</v>
      </c>
    </row>
    <row r="353" spans="1:24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2" t="s">
        <v>1561</v>
      </c>
      <c r="H353" s="2" t="s">
        <v>882</v>
      </c>
      <c r="I353" s="2" t="s">
        <v>884</v>
      </c>
      <c r="J353" s="5" t="s">
        <v>1106</v>
      </c>
      <c r="K353" s="5">
        <v>4711</v>
      </c>
      <c r="L353" s="5">
        <v>2288</v>
      </c>
      <c r="M353" s="5" t="s">
        <v>923</v>
      </c>
      <c r="N353" s="5">
        <v>5</v>
      </c>
      <c r="O353" s="5">
        <f t="shared" si="15"/>
        <v>4576</v>
      </c>
      <c r="P353" s="5">
        <f t="shared" si="16"/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  <c r="W353" s="5" t="s">
        <v>2015</v>
      </c>
      <c r="X353" s="22">
        <f t="shared" ca="1" si="17"/>
        <v>0.01</v>
      </c>
    </row>
    <row r="354" spans="1:24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2" t="s">
        <v>997</v>
      </c>
      <c r="H354" s="2" t="s">
        <v>896</v>
      </c>
      <c r="I354" s="2" t="s">
        <v>897</v>
      </c>
      <c r="J354" s="5" t="s">
        <v>1022</v>
      </c>
      <c r="K354" s="5">
        <v>3018</v>
      </c>
      <c r="L354" s="5">
        <v>1286</v>
      </c>
      <c r="M354" s="5" t="s">
        <v>918</v>
      </c>
      <c r="N354" s="5">
        <v>10</v>
      </c>
      <c r="O354" s="5">
        <f t="shared" si="15"/>
        <v>2572</v>
      </c>
      <c r="P354" s="5">
        <f t="shared" si="16"/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  <c r="W354" s="5" t="s">
        <v>2011</v>
      </c>
      <c r="X354" s="22">
        <f t="shared" ca="1" si="17"/>
        <v>0.03</v>
      </c>
    </row>
    <row r="355" spans="1:24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2" t="s">
        <v>998</v>
      </c>
      <c r="H355" s="2" t="s">
        <v>899</v>
      </c>
      <c r="I355" s="2" t="s">
        <v>901</v>
      </c>
      <c r="J355" s="5" t="s">
        <v>1084</v>
      </c>
      <c r="K355" s="5">
        <v>4547</v>
      </c>
      <c r="L355" s="5">
        <v>2258</v>
      </c>
      <c r="M355" s="5" t="s">
        <v>925</v>
      </c>
      <c r="N355" s="5">
        <v>3</v>
      </c>
      <c r="O355" s="5">
        <f t="shared" si="15"/>
        <v>4516</v>
      </c>
      <c r="P355" s="5">
        <f t="shared" si="16"/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  <c r="W355" s="5" t="s">
        <v>2011</v>
      </c>
      <c r="X355" s="22">
        <f t="shared" ca="1" si="17"/>
        <v>0.03</v>
      </c>
    </row>
    <row r="356" spans="1:24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2" t="s">
        <v>1002</v>
      </c>
      <c r="H356" s="2" t="s">
        <v>914</v>
      </c>
      <c r="I356" s="2" t="s">
        <v>915</v>
      </c>
      <c r="J356" s="5" t="s">
        <v>1035</v>
      </c>
      <c r="K356" s="5">
        <v>4262</v>
      </c>
      <c r="L356" s="5">
        <v>2486</v>
      </c>
      <c r="M356" s="5" t="s">
        <v>918</v>
      </c>
      <c r="N356" s="5">
        <v>3</v>
      </c>
      <c r="O356" s="5">
        <f t="shared" si="15"/>
        <v>2486</v>
      </c>
      <c r="P356" s="5">
        <f t="shared" si="16"/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  <c r="W356" s="5" t="s">
        <v>2014</v>
      </c>
      <c r="X356" s="22">
        <f t="shared" ca="1" si="17"/>
        <v>0.02</v>
      </c>
    </row>
    <row r="357" spans="1:24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2" t="s">
        <v>992</v>
      </c>
      <c r="H357" s="2" t="s">
        <v>864</v>
      </c>
      <c r="I357" s="2" t="s">
        <v>876</v>
      </c>
      <c r="J357" s="5" t="s">
        <v>1053</v>
      </c>
      <c r="K357" s="5">
        <v>4996</v>
      </c>
      <c r="L357" s="5">
        <v>2108</v>
      </c>
      <c r="M357" s="5" t="s">
        <v>923</v>
      </c>
      <c r="N357" s="5">
        <v>10</v>
      </c>
      <c r="O357" s="5">
        <f t="shared" si="15"/>
        <v>2108</v>
      </c>
      <c r="P357" s="5">
        <f t="shared" si="16"/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  <c r="W357" s="5" t="s">
        <v>2010</v>
      </c>
      <c r="X357" s="22">
        <f t="shared" ca="1" si="17"/>
        <v>0</v>
      </c>
    </row>
    <row r="358" spans="1:24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2" t="s">
        <v>990</v>
      </c>
      <c r="H358" s="2" t="s">
        <v>868</v>
      </c>
      <c r="I358" s="2" t="s">
        <v>870</v>
      </c>
      <c r="J358" s="5" t="s">
        <v>963</v>
      </c>
      <c r="K358" s="5">
        <v>2814</v>
      </c>
      <c r="L358" s="5">
        <v>2437</v>
      </c>
      <c r="M358" s="5" t="s">
        <v>918</v>
      </c>
      <c r="N358" s="5">
        <v>8</v>
      </c>
      <c r="O358" s="5">
        <f t="shared" si="15"/>
        <v>4874</v>
      </c>
      <c r="P358" s="5">
        <f t="shared" si="16"/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  <c r="W358" s="5" t="s">
        <v>2014</v>
      </c>
      <c r="X358" s="22">
        <f t="shared" ca="1" si="17"/>
        <v>0.02</v>
      </c>
    </row>
    <row r="359" spans="1:24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2" t="s">
        <v>1001</v>
      </c>
      <c r="H359" s="2" t="s">
        <v>910</v>
      </c>
      <c r="I359" s="2" t="s">
        <v>912</v>
      </c>
      <c r="J359" s="5" t="s">
        <v>1075</v>
      </c>
      <c r="K359" s="5">
        <v>4209</v>
      </c>
      <c r="L359" s="5">
        <v>1692</v>
      </c>
      <c r="M359" s="5" t="s">
        <v>925</v>
      </c>
      <c r="N359" s="5">
        <v>3</v>
      </c>
      <c r="O359" s="5">
        <f t="shared" si="15"/>
        <v>5076</v>
      </c>
      <c r="P359" s="5">
        <f t="shared" si="16"/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  <c r="W359" s="5" t="s">
        <v>2010</v>
      </c>
      <c r="X359" s="22">
        <f t="shared" ca="1" si="17"/>
        <v>0.04</v>
      </c>
    </row>
    <row r="360" spans="1:24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2" t="s">
        <v>996</v>
      </c>
      <c r="H360" s="2" t="s">
        <v>892</v>
      </c>
      <c r="I360" s="2" t="s">
        <v>894</v>
      </c>
      <c r="J360" s="5" t="s">
        <v>978</v>
      </c>
      <c r="K360" s="5">
        <v>2787</v>
      </c>
      <c r="L360" s="5">
        <v>2020</v>
      </c>
      <c r="M360" s="5" t="s">
        <v>918</v>
      </c>
      <c r="N360" s="5">
        <v>8</v>
      </c>
      <c r="O360" s="5">
        <f t="shared" si="15"/>
        <v>2020</v>
      </c>
      <c r="P360" s="5">
        <f t="shared" si="16"/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  <c r="W360" s="5" t="s">
        <v>2014</v>
      </c>
      <c r="X360" s="22">
        <f t="shared" ca="1" si="17"/>
        <v>0</v>
      </c>
    </row>
    <row r="361" spans="1:24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2" t="s">
        <v>999</v>
      </c>
      <c r="H361" s="2" t="s">
        <v>903</v>
      </c>
      <c r="I361" s="2" t="s">
        <v>904</v>
      </c>
      <c r="J361" s="5" t="s">
        <v>1074</v>
      </c>
      <c r="K361" s="5">
        <v>2923</v>
      </c>
      <c r="L361" s="5">
        <v>2480</v>
      </c>
      <c r="M361" s="5" t="s">
        <v>923</v>
      </c>
      <c r="N361" s="5">
        <v>6</v>
      </c>
      <c r="O361" s="5">
        <f t="shared" si="15"/>
        <v>2480</v>
      </c>
      <c r="P361" s="5">
        <f t="shared" si="16"/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  <c r="W361" s="5" t="s">
        <v>2012</v>
      </c>
      <c r="X361" s="22">
        <f t="shared" ca="1" si="17"/>
        <v>0.01</v>
      </c>
    </row>
    <row r="362" spans="1:24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2" t="s">
        <v>991</v>
      </c>
      <c r="H362" s="2" t="s">
        <v>872</v>
      </c>
      <c r="I362" s="2" t="s">
        <v>874</v>
      </c>
      <c r="J362" s="5" t="s">
        <v>1112</v>
      </c>
      <c r="K362" s="5">
        <v>3759</v>
      </c>
      <c r="L362" s="5">
        <v>2258</v>
      </c>
      <c r="M362" s="5" t="s">
        <v>920</v>
      </c>
      <c r="N362" s="5">
        <v>3</v>
      </c>
      <c r="O362" s="5">
        <f t="shared" si="15"/>
        <v>2258</v>
      </c>
      <c r="P362" s="5">
        <f t="shared" si="16"/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  <c r="W362" s="5" t="s">
        <v>2011</v>
      </c>
      <c r="X362" s="22">
        <f t="shared" ca="1" si="17"/>
        <v>0.02</v>
      </c>
    </row>
    <row r="363" spans="1:24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2" t="s">
        <v>999</v>
      </c>
      <c r="H363" s="2" t="s">
        <v>903</v>
      </c>
      <c r="I363" s="2" t="s">
        <v>904</v>
      </c>
      <c r="J363" s="5" t="s">
        <v>1107</v>
      </c>
      <c r="K363" s="5">
        <v>4234</v>
      </c>
      <c r="L363" s="5">
        <v>1212</v>
      </c>
      <c r="M363" s="5" t="s">
        <v>923</v>
      </c>
      <c r="N363" s="5">
        <v>6</v>
      </c>
      <c r="O363" s="5">
        <f t="shared" si="15"/>
        <v>2424</v>
      </c>
      <c r="P363" s="5">
        <f t="shared" si="16"/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  <c r="W363" s="5" t="s">
        <v>2014</v>
      </c>
      <c r="X363" s="22">
        <f t="shared" ca="1" si="17"/>
        <v>0.05</v>
      </c>
    </row>
    <row r="364" spans="1:24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2" t="s">
        <v>995</v>
      </c>
      <c r="H364" s="2" t="s">
        <v>889</v>
      </c>
      <c r="I364" s="2" t="s">
        <v>890</v>
      </c>
      <c r="J364" s="5" t="s">
        <v>1065</v>
      </c>
      <c r="K364" s="5">
        <v>4239</v>
      </c>
      <c r="L364" s="5">
        <v>2267</v>
      </c>
      <c r="M364" s="5" t="s">
        <v>918</v>
      </c>
      <c r="N364" s="5">
        <v>5</v>
      </c>
      <c r="O364" s="5">
        <f t="shared" si="15"/>
        <v>4534</v>
      </c>
      <c r="P364" s="5">
        <f t="shared" si="16"/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  <c r="W364" s="5" t="s">
        <v>2015</v>
      </c>
      <c r="X364" s="22">
        <f t="shared" ca="1" si="17"/>
        <v>0.04</v>
      </c>
    </row>
    <row r="365" spans="1:24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2" t="s">
        <v>991</v>
      </c>
      <c r="H365" s="2" t="s">
        <v>872</v>
      </c>
      <c r="I365" s="2" t="s">
        <v>874</v>
      </c>
      <c r="J365" s="5" t="s">
        <v>1088</v>
      </c>
      <c r="K365" s="5">
        <v>2523</v>
      </c>
      <c r="L365" s="5">
        <v>1665</v>
      </c>
      <c r="M365" s="5" t="s">
        <v>918</v>
      </c>
      <c r="N365" s="5">
        <v>8</v>
      </c>
      <c r="O365" s="5">
        <f t="shared" si="15"/>
        <v>1665</v>
      </c>
      <c r="P365" s="5">
        <f t="shared" si="16"/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  <c r="W365" s="5" t="s">
        <v>2015</v>
      </c>
      <c r="X365" s="22">
        <f t="shared" ca="1" si="17"/>
        <v>0.01</v>
      </c>
    </row>
    <row r="366" spans="1:24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2" t="s">
        <v>991</v>
      </c>
      <c r="H366" s="2" t="s">
        <v>872</v>
      </c>
      <c r="I366" s="2" t="s">
        <v>874</v>
      </c>
      <c r="J366" s="5" t="s">
        <v>1232</v>
      </c>
      <c r="K366" s="5">
        <v>3514</v>
      </c>
      <c r="L366" s="5">
        <v>1257</v>
      </c>
      <c r="M366" s="5" t="s">
        <v>918</v>
      </c>
      <c r="N366" s="5">
        <v>3</v>
      </c>
      <c r="O366" s="5">
        <f t="shared" si="15"/>
        <v>1257</v>
      </c>
      <c r="P366" s="5">
        <f t="shared" si="16"/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  <c r="W366" s="5" t="s">
        <v>2014</v>
      </c>
      <c r="X366" s="22">
        <f t="shared" ca="1" si="17"/>
        <v>0.04</v>
      </c>
    </row>
    <row r="367" spans="1:24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2" t="s">
        <v>993</v>
      </c>
      <c r="H367" s="2" t="s">
        <v>878</v>
      </c>
      <c r="I367" s="2" t="s">
        <v>880</v>
      </c>
      <c r="J367" s="5" t="s">
        <v>1077</v>
      </c>
      <c r="K367" s="5">
        <v>4307</v>
      </c>
      <c r="L367" s="5">
        <v>1503</v>
      </c>
      <c r="M367" s="5" t="s">
        <v>918</v>
      </c>
      <c r="N367" s="5">
        <v>8</v>
      </c>
      <c r="O367" s="5">
        <f t="shared" si="15"/>
        <v>1503</v>
      </c>
      <c r="P367" s="5">
        <f t="shared" si="16"/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  <c r="W367" s="5" t="s">
        <v>2013</v>
      </c>
      <c r="X367" s="22">
        <f t="shared" ca="1" si="17"/>
        <v>0.01</v>
      </c>
    </row>
    <row r="368" spans="1:24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2" t="s">
        <v>1562</v>
      </c>
      <c r="H368" s="2" t="s">
        <v>864</v>
      </c>
      <c r="I368" s="2" t="s">
        <v>866</v>
      </c>
      <c r="J368" s="5" t="s">
        <v>1040</v>
      </c>
      <c r="K368" s="5">
        <v>3694</v>
      </c>
      <c r="L368" s="5">
        <v>1616</v>
      </c>
      <c r="M368" s="5" t="s">
        <v>923</v>
      </c>
      <c r="N368" s="5">
        <v>3</v>
      </c>
      <c r="O368" s="5">
        <f t="shared" si="15"/>
        <v>3232</v>
      </c>
      <c r="P368" s="5">
        <f t="shared" si="16"/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  <c r="W368" s="5" t="s">
        <v>2015</v>
      </c>
      <c r="X368" s="22">
        <f t="shared" ca="1" si="17"/>
        <v>0.04</v>
      </c>
    </row>
    <row r="369" spans="1:24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2" t="s">
        <v>1561</v>
      </c>
      <c r="H369" s="2" t="s">
        <v>882</v>
      </c>
      <c r="I369" s="2" t="s">
        <v>884</v>
      </c>
      <c r="J369" s="5" t="s">
        <v>944</v>
      </c>
      <c r="K369" s="5">
        <v>4891</v>
      </c>
      <c r="L369" s="5">
        <v>1745</v>
      </c>
      <c r="M369" s="5" t="s">
        <v>925</v>
      </c>
      <c r="N369" s="5">
        <v>4</v>
      </c>
      <c r="O369" s="5">
        <f t="shared" si="15"/>
        <v>3490</v>
      </c>
      <c r="P369" s="5">
        <f t="shared" si="16"/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  <c r="W369" s="5" t="s">
        <v>2011</v>
      </c>
      <c r="X369" s="22">
        <f t="shared" ca="1" si="17"/>
        <v>0.03</v>
      </c>
    </row>
    <row r="370" spans="1:24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2" t="s">
        <v>1001</v>
      </c>
      <c r="H370" s="2" t="s">
        <v>910</v>
      </c>
      <c r="I370" s="2" t="s">
        <v>912</v>
      </c>
      <c r="J370" s="5" t="s">
        <v>1061</v>
      </c>
      <c r="K370" s="5">
        <v>4858</v>
      </c>
      <c r="L370" s="5">
        <v>2491</v>
      </c>
      <c r="M370" s="5" t="s">
        <v>918</v>
      </c>
      <c r="N370" s="5">
        <v>4</v>
      </c>
      <c r="O370" s="5">
        <f t="shared" si="15"/>
        <v>2491</v>
      </c>
      <c r="P370" s="5">
        <f t="shared" si="16"/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  <c r="W370" s="5" t="s">
        <v>2011</v>
      </c>
      <c r="X370" s="22">
        <f t="shared" ca="1" si="17"/>
        <v>0.04</v>
      </c>
    </row>
    <row r="371" spans="1:24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2" t="s">
        <v>1562</v>
      </c>
      <c r="H371" s="2" t="s">
        <v>864</v>
      </c>
      <c r="I371" s="2" t="s">
        <v>866</v>
      </c>
      <c r="J371" s="5" t="s">
        <v>934</v>
      </c>
      <c r="K371" s="5">
        <v>3000</v>
      </c>
      <c r="L371" s="5">
        <v>2148</v>
      </c>
      <c r="M371" s="5" t="s">
        <v>925</v>
      </c>
      <c r="N371" s="5">
        <v>3</v>
      </c>
      <c r="O371" s="5">
        <f t="shared" si="15"/>
        <v>6444</v>
      </c>
      <c r="P371" s="5">
        <f t="shared" si="16"/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  <c r="W371" s="5" t="s">
        <v>2010</v>
      </c>
      <c r="X371" s="22">
        <f t="shared" ca="1" si="17"/>
        <v>0.01</v>
      </c>
    </row>
    <row r="372" spans="1:24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2" t="s">
        <v>1000</v>
      </c>
      <c r="H372" s="2" t="s">
        <v>906</v>
      </c>
      <c r="I372" s="2" t="s">
        <v>908</v>
      </c>
      <c r="J372" s="5" t="s">
        <v>1198</v>
      </c>
      <c r="K372" s="5">
        <v>3330</v>
      </c>
      <c r="L372" s="5">
        <v>2283</v>
      </c>
      <c r="M372" s="5" t="s">
        <v>918</v>
      </c>
      <c r="N372" s="5" t="s">
        <v>1572</v>
      </c>
      <c r="O372" s="5">
        <f t="shared" si="15"/>
        <v>4566</v>
      </c>
      <c r="P372" s="5">
        <f t="shared" si="16"/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  <c r="W372" s="5" t="s">
        <v>2014</v>
      </c>
      <c r="X372" s="22">
        <f t="shared" ca="1" si="17"/>
        <v>0.01</v>
      </c>
    </row>
    <row r="373" spans="1:24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2" t="s">
        <v>1561</v>
      </c>
      <c r="H373" s="2" t="s">
        <v>882</v>
      </c>
      <c r="I373" s="2" t="s">
        <v>884</v>
      </c>
      <c r="J373" s="5" t="s">
        <v>1133</v>
      </c>
      <c r="K373" s="5">
        <v>3473</v>
      </c>
      <c r="L373" s="5">
        <v>1493</v>
      </c>
      <c r="M373" s="5" t="s">
        <v>923</v>
      </c>
      <c r="N373" s="5">
        <v>8</v>
      </c>
      <c r="O373" s="5">
        <f t="shared" si="15"/>
        <v>2986</v>
      </c>
      <c r="P373" s="5">
        <f t="shared" si="16"/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  <c r="W373" s="5" t="s">
        <v>2015</v>
      </c>
      <c r="X373" s="22">
        <f t="shared" ca="1" si="17"/>
        <v>0.03</v>
      </c>
    </row>
    <row r="374" spans="1:24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2" t="s">
        <v>996</v>
      </c>
      <c r="H374" s="2" t="s">
        <v>892</v>
      </c>
      <c r="I374" s="2" t="s">
        <v>894</v>
      </c>
      <c r="J374" s="5" t="s">
        <v>955</v>
      </c>
      <c r="K374" s="5">
        <v>2612</v>
      </c>
      <c r="L374" s="5">
        <v>1994</v>
      </c>
      <c r="M374" s="5" t="s">
        <v>918</v>
      </c>
      <c r="N374" s="5">
        <v>5</v>
      </c>
      <c r="O374" s="5">
        <f t="shared" si="15"/>
        <v>5982</v>
      </c>
      <c r="P374" s="5">
        <f t="shared" si="16"/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  <c r="W374" s="5" t="s">
        <v>2013</v>
      </c>
      <c r="X374" s="22">
        <f t="shared" ca="1" si="17"/>
        <v>0.03</v>
      </c>
    </row>
    <row r="375" spans="1:24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2" t="s">
        <v>990</v>
      </c>
      <c r="H375" s="2" t="s">
        <v>868</v>
      </c>
      <c r="I375" s="2" t="s">
        <v>870</v>
      </c>
      <c r="J375" s="5" t="s">
        <v>1136</v>
      </c>
      <c r="K375" s="5">
        <v>4515</v>
      </c>
      <c r="L375" s="5">
        <v>1550</v>
      </c>
      <c r="M375" s="5" t="s">
        <v>925</v>
      </c>
      <c r="N375" s="5">
        <v>4</v>
      </c>
      <c r="O375" s="5">
        <f t="shared" si="15"/>
        <v>1550</v>
      </c>
      <c r="P375" s="5">
        <f t="shared" si="16"/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  <c r="W375" s="5" t="s">
        <v>2013</v>
      </c>
      <c r="X375" s="22">
        <f t="shared" ca="1" si="17"/>
        <v>0</v>
      </c>
    </row>
    <row r="376" spans="1:24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2" t="s">
        <v>997</v>
      </c>
      <c r="H376" s="2" t="s">
        <v>896</v>
      </c>
      <c r="I376" s="2" t="s">
        <v>897</v>
      </c>
      <c r="J376" s="5" t="s">
        <v>977</v>
      </c>
      <c r="K376" s="5">
        <v>2912</v>
      </c>
      <c r="L376" s="5">
        <v>2328</v>
      </c>
      <c r="M376" s="5" t="s">
        <v>925</v>
      </c>
      <c r="N376" s="5">
        <v>6</v>
      </c>
      <c r="O376" s="5">
        <f t="shared" si="15"/>
        <v>4656</v>
      </c>
      <c r="P376" s="5">
        <f t="shared" si="16"/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  <c r="W376" s="5" t="s">
        <v>2012</v>
      </c>
      <c r="X376" s="22">
        <f t="shared" ca="1" si="17"/>
        <v>0.01</v>
      </c>
    </row>
    <row r="377" spans="1:24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2" t="s">
        <v>1002</v>
      </c>
      <c r="H377" s="2" t="s">
        <v>914</v>
      </c>
      <c r="I377" s="2" t="s">
        <v>915</v>
      </c>
      <c r="J377" s="5" t="s">
        <v>1078</v>
      </c>
      <c r="K377" s="5">
        <v>2787</v>
      </c>
      <c r="L377" s="5">
        <v>1470</v>
      </c>
      <c r="M377" s="5" t="s">
        <v>925</v>
      </c>
      <c r="N377" s="5">
        <v>6</v>
      </c>
      <c r="O377" s="5">
        <f t="shared" si="15"/>
        <v>4410</v>
      </c>
      <c r="P377" s="5">
        <f t="shared" si="16"/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  <c r="W377" s="5" t="s">
        <v>2011</v>
      </c>
      <c r="X377" s="22">
        <f t="shared" ca="1" si="17"/>
        <v>0.02</v>
      </c>
    </row>
    <row r="378" spans="1:24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2" t="s">
        <v>1561</v>
      </c>
      <c r="H378" s="2" t="s">
        <v>882</v>
      </c>
      <c r="I378" s="2" t="s">
        <v>884</v>
      </c>
      <c r="J378" s="5" t="s">
        <v>1130</v>
      </c>
      <c r="K378" s="5">
        <v>3493</v>
      </c>
      <c r="L378" s="5">
        <v>2180</v>
      </c>
      <c r="M378" s="5" t="s">
        <v>918</v>
      </c>
      <c r="N378" s="5">
        <v>4</v>
      </c>
      <c r="O378" s="5">
        <f t="shared" si="15"/>
        <v>6540</v>
      </c>
      <c r="P378" s="5">
        <f t="shared" si="16"/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  <c r="W378" s="5" t="s">
        <v>2012</v>
      </c>
      <c r="X378" s="22">
        <f t="shared" ca="1" si="17"/>
        <v>0</v>
      </c>
    </row>
    <row r="379" spans="1:24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2" t="s">
        <v>992</v>
      </c>
      <c r="H379" s="2" t="s">
        <v>864</v>
      </c>
      <c r="I379" s="2" t="s">
        <v>876</v>
      </c>
      <c r="J379" s="5" t="s">
        <v>937</v>
      </c>
      <c r="K379" s="5">
        <v>2500</v>
      </c>
      <c r="L379" s="5">
        <v>1914</v>
      </c>
      <c r="M379" s="5" t="s">
        <v>931</v>
      </c>
      <c r="N379" s="5" t="s">
        <v>1572</v>
      </c>
      <c r="O379" s="5">
        <f t="shared" si="15"/>
        <v>5742</v>
      </c>
      <c r="P379" s="5">
        <f t="shared" si="16"/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  <c r="W379" s="5" t="s">
        <v>2011</v>
      </c>
      <c r="X379" s="22">
        <f t="shared" ca="1" si="17"/>
        <v>0.05</v>
      </c>
    </row>
    <row r="380" spans="1:24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2" t="s">
        <v>990</v>
      </c>
      <c r="H380" s="2" t="s">
        <v>868</v>
      </c>
      <c r="I380" s="2" t="s">
        <v>870</v>
      </c>
      <c r="J380" s="5" t="s">
        <v>1174</v>
      </c>
      <c r="K380" s="5">
        <v>3844</v>
      </c>
      <c r="L380" s="5">
        <v>2157</v>
      </c>
      <c r="M380" s="5" t="s">
        <v>918</v>
      </c>
      <c r="N380" s="5">
        <v>5</v>
      </c>
      <c r="O380" s="5">
        <f t="shared" si="15"/>
        <v>2157</v>
      </c>
      <c r="P380" s="5">
        <f t="shared" si="16"/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  <c r="W380" s="5" t="s">
        <v>2013</v>
      </c>
      <c r="X380" s="22">
        <f t="shared" ca="1" si="17"/>
        <v>0.01</v>
      </c>
    </row>
    <row r="381" spans="1:24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2" t="s">
        <v>997</v>
      </c>
      <c r="H381" s="2" t="s">
        <v>896</v>
      </c>
      <c r="I381" s="2" t="s">
        <v>897</v>
      </c>
      <c r="J381" s="5" t="s">
        <v>1043</v>
      </c>
      <c r="K381" s="5">
        <v>2706</v>
      </c>
      <c r="L381" s="5">
        <v>2310</v>
      </c>
      <c r="M381" s="5" t="s">
        <v>918</v>
      </c>
      <c r="N381" s="5" t="s">
        <v>1572</v>
      </c>
      <c r="O381" s="5">
        <f t="shared" si="15"/>
        <v>6930</v>
      </c>
      <c r="P381" s="5">
        <f t="shared" si="16"/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  <c r="W381" s="5" t="s">
        <v>2013</v>
      </c>
      <c r="X381" s="22">
        <f t="shared" ca="1" si="17"/>
        <v>0.01</v>
      </c>
    </row>
    <row r="382" spans="1:24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2" t="s">
        <v>1002</v>
      </c>
      <c r="H382" s="2" t="s">
        <v>914</v>
      </c>
      <c r="I382" s="2" t="s">
        <v>915</v>
      </c>
      <c r="J382" s="5" t="s">
        <v>982</v>
      </c>
      <c r="K382" s="5">
        <v>2803</v>
      </c>
      <c r="L382" s="5">
        <v>1344</v>
      </c>
      <c r="M382" s="5" t="s">
        <v>918</v>
      </c>
      <c r="N382" s="5">
        <v>4</v>
      </c>
      <c r="O382" s="5">
        <f t="shared" si="15"/>
        <v>1344</v>
      </c>
      <c r="P382" s="5">
        <f t="shared" si="16"/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  <c r="W382" s="5" t="s">
        <v>2012</v>
      </c>
      <c r="X382" s="22">
        <f t="shared" ca="1" si="17"/>
        <v>0.03</v>
      </c>
    </row>
    <row r="383" spans="1:24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2" t="s">
        <v>991</v>
      </c>
      <c r="H383" s="2" t="s">
        <v>872</v>
      </c>
      <c r="I383" s="2" t="s">
        <v>874</v>
      </c>
      <c r="J383" s="5" t="s">
        <v>1099</v>
      </c>
      <c r="K383" s="5">
        <v>3757</v>
      </c>
      <c r="L383" s="5">
        <v>2156</v>
      </c>
      <c r="M383" s="5" t="s">
        <v>918</v>
      </c>
      <c r="N383" s="5">
        <v>4</v>
      </c>
      <c r="O383" s="5">
        <f t="shared" si="15"/>
        <v>4312</v>
      </c>
      <c r="P383" s="5">
        <f t="shared" si="16"/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  <c r="W383" s="5" t="s">
        <v>2013</v>
      </c>
      <c r="X383" s="22">
        <f t="shared" ca="1" si="17"/>
        <v>0.02</v>
      </c>
    </row>
    <row r="384" spans="1:24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2" t="s">
        <v>998</v>
      </c>
      <c r="H384" s="2" t="s">
        <v>899</v>
      </c>
      <c r="I384" s="2" t="s">
        <v>901</v>
      </c>
      <c r="J384" s="5" t="s">
        <v>1228</v>
      </c>
      <c r="K384" s="5">
        <v>2539</v>
      </c>
      <c r="L384" s="5">
        <v>1656</v>
      </c>
      <c r="M384" s="5" t="s">
        <v>918</v>
      </c>
      <c r="N384" s="5">
        <v>5</v>
      </c>
      <c r="O384" s="5">
        <f t="shared" si="15"/>
        <v>1656</v>
      </c>
      <c r="P384" s="5">
        <f t="shared" si="16"/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  <c r="W384" s="5" t="s">
        <v>2010</v>
      </c>
      <c r="X384" s="22">
        <f t="shared" ca="1" si="17"/>
        <v>0.05</v>
      </c>
    </row>
    <row r="385" spans="1:24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2" t="s">
        <v>996</v>
      </c>
      <c r="H385" s="2" t="s">
        <v>892</v>
      </c>
      <c r="I385" s="2" t="s">
        <v>894</v>
      </c>
      <c r="J385" s="5" t="s">
        <v>975</v>
      </c>
      <c r="K385" s="5">
        <v>3717</v>
      </c>
      <c r="L385" s="5">
        <v>2146</v>
      </c>
      <c r="M385" s="5" t="s">
        <v>923</v>
      </c>
      <c r="N385" s="5" t="s">
        <v>1572</v>
      </c>
      <c r="O385" s="5">
        <f t="shared" si="15"/>
        <v>2146</v>
      </c>
      <c r="P385" s="5">
        <f t="shared" si="16"/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  <c r="W385" s="5" t="s">
        <v>2015</v>
      </c>
      <c r="X385" s="22">
        <f t="shared" ca="1" si="17"/>
        <v>0.05</v>
      </c>
    </row>
    <row r="386" spans="1:24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2" t="s">
        <v>998</v>
      </c>
      <c r="H386" s="2" t="s">
        <v>899</v>
      </c>
      <c r="I386" s="2" t="s">
        <v>901</v>
      </c>
      <c r="J386" s="5" t="s">
        <v>1058</v>
      </c>
      <c r="K386" s="5">
        <v>3101</v>
      </c>
      <c r="L386" s="5">
        <v>1524</v>
      </c>
      <c r="M386" s="5" t="s">
        <v>918</v>
      </c>
      <c r="N386" s="5">
        <v>10</v>
      </c>
      <c r="O386" s="5">
        <f t="shared" si="15"/>
        <v>3048</v>
      </c>
      <c r="P386" s="5">
        <f t="shared" si="16"/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  <c r="W386" s="5" t="s">
        <v>2012</v>
      </c>
      <c r="X386" s="22">
        <f t="shared" ca="1" si="17"/>
        <v>0.05</v>
      </c>
    </row>
    <row r="387" spans="1:24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2" t="s">
        <v>993</v>
      </c>
      <c r="H387" s="2" t="s">
        <v>878</v>
      </c>
      <c r="I387" s="2" t="s">
        <v>880</v>
      </c>
      <c r="J387" s="5" t="s">
        <v>1140</v>
      </c>
      <c r="K387" s="5">
        <v>3536</v>
      </c>
      <c r="L387" s="5">
        <v>1644</v>
      </c>
      <c r="M387" s="5" t="s">
        <v>920</v>
      </c>
      <c r="N387" s="5">
        <v>10</v>
      </c>
      <c r="O387" s="5">
        <f t="shared" ref="O387:O450" si="18">L387*F387</f>
        <v>3288</v>
      </c>
      <c r="P387" s="5">
        <f t="shared" ref="P387:P450" si="19">K387*F387</f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  <c r="W387" s="5" t="s">
        <v>2012</v>
      </c>
      <c r="X387" s="22">
        <f t="shared" ca="1" si="17"/>
        <v>0.01</v>
      </c>
    </row>
    <row r="388" spans="1:24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2" t="s">
        <v>1562</v>
      </c>
      <c r="H388" s="2" t="s">
        <v>864</v>
      </c>
      <c r="I388" s="2" t="s">
        <v>866</v>
      </c>
      <c r="J388" s="5" t="s">
        <v>1148</v>
      </c>
      <c r="K388" s="5">
        <v>3725</v>
      </c>
      <c r="L388" s="5">
        <v>1250</v>
      </c>
      <c r="M388" s="5" t="s">
        <v>918</v>
      </c>
      <c r="N388" s="5">
        <v>5</v>
      </c>
      <c r="O388" s="5">
        <f t="shared" si="18"/>
        <v>2500</v>
      </c>
      <c r="P388" s="5">
        <f t="shared" si="19"/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  <c r="W388" s="5" t="s">
        <v>2012</v>
      </c>
      <c r="X388" s="22">
        <f t="shared" ref="X388:X451" ca="1" si="20">VLOOKUP(E388,INDIRECT(W388&amp;"!$A$1:$B$296"),2,0)</f>
        <v>0.02</v>
      </c>
    </row>
    <row r="389" spans="1:24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2" t="s">
        <v>998</v>
      </c>
      <c r="H389" s="2" t="s">
        <v>899</v>
      </c>
      <c r="I389" s="2" t="s">
        <v>901</v>
      </c>
      <c r="J389" s="5" t="s">
        <v>1217</v>
      </c>
      <c r="K389" s="5">
        <v>4542</v>
      </c>
      <c r="L389" s="5">
        <v>1226</v>
      </c>
      <c r="M389" s="5" t="s">
        <v>923</v>
      </c>
      <c r="N389" s="5">
        <v>6</v>
      </c>
      <c r="O389" s="5">
        <f t="shared" si="18"/>
        <v>2452</v>
      </c>
      <c r="P389" s="5">
        <f t="shared" si="19"/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  <c r="W389" s="5" t="s">
        <v>2013</v>
      </c>
      <c r="X389" s="22">
        <f t="shared" ca="1" si="20"/>
        <v>0.02</v>
      </c>
    </row>
    <row r="390" spans="1:24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2" t="s">
        <v>993</v>
      </c>
      <c r="H390" s="2" t="s">
        <v>878</v>
      </c>
      <c r="I390" s="2" t="s">
        <v>880</v>
      </c>
      <c r="J390" s="5" t="s">
        <v>1180</v>
      </c>
      <c r="K390" s="5">
        <v>4990</v>
      </c>
      <c r="L390" s="5">
        <v>1360</v>
      </c>
      <c r="M390" s="5" t="s">
        <v>918</v>
      </c>
      <c r="N390" s="5">
        <v>4</v>
      </c>
      <c r="O390" s="5">
        <f t="shared" si="18"/>
        <v>4080</v>
      </c>
      <c r="P390" s="5">
        <f t="shared" si="19"/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  <c r="W390" s="5" t="s">
        <v>2014</v>
      </c>
      <c r="X390" s="22">
        <f t="shared" ca="1" si="20"/>
        <v>0</v>
      </c>
    </row>
    <row r="391" spans="1:24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2" t="s">
        <v>995</v>
      </c>
      <c r="H391" s="2" t="s">
        <v>889</v>
      </c>
      <c r="I391" s="2" t="s">
        <v>890</v>
      </c>
      <c r="J391" s="5" t="s">
        <v>1202</v>
      </c>
      <c r="K391" s="5">
        <v>2775</v>
      </c>
      <c r="L391" s="5">
        <v>1946</v>
      </c>
      <c r="M391" s="5" t="s">
        <v>923</v>
      </c>
      <c r="N391" s="5">
        <v>5</v>
      </c>
      <c r="O391" s="5">
        <f t="shared" si="18"/>
        <v>1946</v>
      </c>
      <c r="P391" s="5">
        <f t="shared" si="19"/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  <c r="W391" s="5" t="s">
        <v>2010</v>
      </c>
      <c r="X391" s="22">
        <f t="shared" ca="1" si="20"/>
        <v>0.05</v>
      </c>
    </row>
    <row r="392" spans="1:24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2" t="s">
        <v>1561</v>
      </c>
      <c r="H392" s="2" t="s">
        <v>882</v>
      </c>
      <c r="I392" s="2" t="s">
        <v>884</v>
      </c>
      <c r="J392" s="5" t="s">
        <v>1094</v>
      </c>
      <c r="K392" s="5">
        <v>3463</v>
      </c>
      <c r="L392" s="5">
        <v>1964</v>
      </c>
      <c r="M392" s="5" t="s">
        <v>925</v>
      </c>
      <c r="N392" s="5">
        <v>5</v>
      </c>
      <c r="O392" s="5">
        <f t="shared" si="18"/>
        <v>1964</v>
      </c>
      <c r="P392" s="5">
        <f t="shared" si="19"/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  <c r="W392" s="5" t="s">
        <v>2011</v>
      </c>
      <c r="X392" s="22">
        <f t="shared" ca="1" si="20"/>
        <v>0.01</v>
      </c>
    </row>
    <row r="393" spans="1:24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2" t="s">
        <v>997</v>
      </c>
      <c r="H393" s="2" t="s">
        <v>896</v>
      </c>
      <c r="I393" s="2" t="s">
        <v>897</v>
      </c>
      <c r="J393" s="5" t="s">
        <v>1107</v>
      </c>
      <c r="K393" s="5">
        <v>4234</v>
      </c>
      <c r="L393" s="5">
        <v>1212</v>
      </c>
      <c r="M393" s="5" t="s">
        <v>923</v>
      </c>
      <c r="N393" s="5">
        <v>10</v>
      </c>
      <c r="O393" s="5">
        <f t="shared" si="18"/>
        <v>1212</v>
      </c>
      <c r="P393" s="5">
        <f t="shared" si="19"/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  <c r="W393" s="5" t="s">
        <v>2012</v>
      </c>
      <c r="X393" s="22">
        <f t="shared" ca="1" si="20"/>
        <v>0</v>
      </c>
    </row>
    <row r="394" spans="1:24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2" t="s">
        <v>996</v>
      </c>
      <c r="H394" s="2" t="s">
        <v>892</v>
      </c>
      <c r="I394" s="2" t="s">
        <v>894</v>
      </c>
      <c r="J394" s="5" t="s">
        <v>1075</v>
      </c>
      <c r="K394" s="5">
        <v>4209</v>
      </c>
      <c r="L394" s="5">
        <v>1692</v>
      </c>
      <c r="M394" s="5" t="s">
        <v>925</v>
      </c>
      <c r="N394" s="5" t="s">
        <v>1572</v>
      </c>
      <c r="O394" s="5">
        <f t="shared" si="18"/>
        <v>1692</v>
      </c>
      <c r="P394" s="5">
        <f t="shared" si="19"/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  <c r="W394" s="5" t="s">
        <v>2011</v>
      </c>
      <c r="X394" s="22">
        <f t="shared" ca="1" si="20"/>
        <v>0.05</v>
      </c>
    </row>
    <row r="395" spans="1:24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2" t="s">
        <v>994</v>
      </c>
      <c r="H395" s="2" t="s">
        <v>886</v>
      </c>
      <c r="I395" s="2" t="s">
        <v>887</v>
      </c>
      <c r="J395" s="5" t="s">
        <v>1210</v>
      </c>
      <c r="K395" s="5">
        <v>2659</v>
      </c>
      <c r="L395" s="5">
        <v>2415</v>
      </c>
      <c r="M395" s="5" t="s">
        <v>918</v>
      </c>
      <c r="N395" s="5">
        <v>10</v>
      </c>
      <c r="O395" s="5">
        <f t="shared" si="18"/>
        <v>2415</v>
      </c>
      <c r="P395" s="5">
        <f t="shared" si="19"/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  <c r="W395" s="5" t="s">
        <v>2011</v>
      </c>
      <c r="X395" s="22">
        <f t="shared" ca="1" si="20"/>
        <v>0.01</v>
      </c>
    </row>
    <row r="396" spans="1:24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2" t="s">
        <v>998</v>
      </c>
      <c r="H396" s="2" t="s">
        <v>899</v>
      </c>
      <c r="I396" s="2" t="s">
        <v>901</v>
      </c>
      <c r="J396" s="5" t="s">
        <v>1094</v>
      </c>
      <c r="K396" s="5">
        <v>3463</v>
      </c>
      <c r="L396" s="5">
        <v>1964</v>
      </c>
      <c r="M396" s="5" t="s">
        <v>925</v>
      </c>
      <c r="N396" s="5">
        <v>6</v>
      </c>
      <c r="O396" s="5">
        <f t="shared" si="18"/>
        <v>47136</v>
      </c>
      <c r="P396" s="5">
        <f t="shared" si="19"/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  <c r="W396" s="5" t="s">
        <v>2013</v>
      </c>
      <c r="X396" s="22">
        <f t="shared" ca="1" si="20"/>
        <v>0</v>
      </c>
    </row>
    <row r="397" spans="1:24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2" t="s">
        <v>996</v>
      </c>
      <c r="H397" s="2" t="s">
        <v>892</v>
      </c>
      <c r="I397" s="2" t="s">
        <v>894</v>
      </c>
      <c r="J397" s="5" t="s">
        <v>1192</v>
      </c>
      <c r="K397" s="5">
        <v>4599</v>
      </c>
      <c r="L397" s="5">
        <v>1332</v>
      </c>
      <c r="M397" s="5" t="s">
        <v>920</v>
      </c>
      <c r="N397" s="5">
        <v>5</v>
      </c>
      <c r="O397" s="5">
        <f t="shared" si="18"/>
        <v>1332</v>
      </c>
      <c r="P397" s="5">
        <f t="shared" si="19"/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  <c r="W397" s="5" t="s">
        <v>2010</v>
      </c>
      <c r="X397" s="22">
        <f t="shared" ca="1" si="20"/>
        <v>0</v>
      </c>
    </row>
    <row r="398" spans="1:24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2" t="s">
        <v>990</v>
      </c>
      <c r="H398" s="2" t="s">
        <v>868</v>
      </c>
      <c r="I398" s="2" t="s">
        <v>870</v>
      </c>
      <c r="J398" s="5" t="s">
        <v>978</v>
      </c>
      <c r="K398" s="5">
        <v>2787</v>
      </c>
      <c r="L398" s="5">
        <v>2020</v>
      </c>
      <c r="M398" s="5" t="s">
        <v>918</v>
      </c>
      <c r="N398" s="5">
        <v>4</v>
      </c>
      <c r="O398" s="5">
        <f t="shared" si="18"/>
        <v>4040</v>
      </c>
      <c r="P398" s="5">
        <f t="shared" si="19"/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  <c r="W398" s="5" t="s">
        <v>2013</v>
      </c>
      <c r="X398" s="22">
        <f t="shared" ca="1" si="20"/>
        <v>0.05</v>
      </c>
    </row>
    <row r="399" spans="1:24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2" t="s">
        <v>996</v>
      </c>
      <c r="H399" s="2" t="s">
        <v>892</v>
      </c>
      <c r="I399" s="2" t="s">
        <v>894</v>
      </c>
      <c r="J399" s="5" t="s">
        <v>1027</v>
      </c>
      <c r="K399" s="5">
        <v>4239</v>
      </c>
      <c r="L399" s="5">
        <v>1860</v>
      </c>
      <c r="M399" s="5" t="s">
        <v>918</v>
      </c>
      <c r="N399" s="5">
        <v>5</v>
      </c>
      <c r="O399" s="5">
        <f t="shared" si="18"/>
        <v>3720</v>
      </c>
      <c r="P399" s="5">
        <f t="shared" si="19"/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  <c r="W399" s="5" t="s">
        <v>2015</v>
      </c>
      <c r="X399" s="22">
        <f t="shared" ca="1" si="20"/>
        <v>0</v>
      </c>
    </row>
    <row r="400" spans="1:24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2" t="s">
        <v>1561</v>
      </c>
      <c r="H400" s="2" t="s">
        <v>882</v>
      </c>
      <c r="I400" s="2" t="s">
        <v>884</v>
      </c>
      <c r="J400" s="5" t="s">
        <v>1041</v>
      </c>
      <c r="K400" s="5">
        <v>2588</v>
      </c>
      <c r="L400" s="5">
        <v>2069</v>
      </c>
      <c r="M400" s="5" t="s">
        <v>918</v>
      </c>
      <c r="N400" s="5">
        <v>5</v>
      </c>
      <c r="O400" s="5">
        <f t="shared" si="18"/>
        <v>2069</v>
      </c>
      <c r="P400" s="5">
        <f t="shared" si="19"/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  <c r="W400" s="5" t="s">
        <v>2015</v>
      </c>
      <c r="X400" s="22">
        <f t="shared" ca="1" si="20"/>
        <v>0.04</v>
      </c>
    </row>
    <row r="401" spans="1:24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2" t="s">
        <v>993</v>
      </c>
      <c r="H401" s="2" t="s">
        <v>878</v>
      </c>
      <c r="I401" s="2" t="s">
        <v>880</v>
      </c>
      <c r="J401" s="5" t="s">
        <v>1032</v>
      </c>
      <c r="K401" s="5">
        <v>2586</v>
      </c>
      <c r="L401" s="5">
        <v>2432</v>
      </c>
      <c r="M401" s="5" t="s">
        <v>920</v>
      </c>
      <c r="N401" s="5">
        <v>4</v>
      </c>
      <c r="O401" s="5">
        <f t="shared" si="18"/>
        <v>2432</v>
      </c>
      <c r="P401" s="5">
        <f t="shared" si="19"/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  <c r="W401" s="5" t="s">
        <v>2013</v>
      </c>
      <c r="X401" s="22">
        <f t="shared" ca="1" si="20"/>
        <v>0.01</v>
      </c>
    </row>
    <row r="402" spans="1:24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2" t="s">
        <v>1002</v>
      </c>
      <c r="H402" s="2" t="s">
        <v>914</v>
      </c>
      <c r="I402" s="2" t="s">
        <v>915</v>
      </c>
      <c r="J402" s="5" t="s">
        <v>1174</v>
      </c>
      <c r="K402" s="5">
        <v>3844</v>
      </c>
      <c r="L402" s="5">
        <v>2157</v>
      </c>
      <c r="M402" s="5" t="s">
        <v>918</v>
      </c>
      <c r="N402" s="5" t="s">
        <v>1572</v>
      </c>
      <c r="O402" s="5">
        <f t="shared" si="18"/>
        <v>2157</v>
      </c>
      <c r="P402" s="5">
        <f t="shared" si="19"/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  <c r="W402" s="5" t="s">
        <v>2012</v>
      </c>
      <c r="X402" s="22">
        <f t="shared" ca="1" si="20"/>
        <v>0.02</v>
      </c>
    </row>
    <row r="403" spans="1:24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2" t="s">
        <v>991</v>
      </c>
      <c r="H403" s="2" t="s">
        <v>872</v>
      </c>
      <c r="I403" s="2" t="s">
        <v>874</v>
      </c>
      <c r="J403" s="5" t="s">
        <v>1217</v>
      </c>
      <c r="K403" s="5">
        <v>4542</v>
      </c>
      <c r="L403" s="5">
        <v>1226</v>
      </c>
      <c r="M403" s="5" t="s">
        <v>923</v>
      </c>
      <c r="N403" s="5">
        <v>5</v>
      </c>
      <c r="O403" s="5">
        <f t="shared" si="18"/>
        <v>1226</v>
      </c>
      <c r="P403" s="5">
        <f t="shared" si="19"/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  <c r="W403" s="5" t="s">
        <v>2014</v>
      </c>
      <c r="X403" s="22">
        <f t="shared" ca="1" si="20"/>
        <v>0.03</v>
      </c>
    </row>
    <row r="404" spans="1:24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2" t="s">
        <v>1561</v>
      </c>
      <c r="H404" s="2" t="s">
        <v>882</v>
      </c>
      <c r="I404" s="2" t="s">
        <v>884</v>
      </c>
      <c r="J404" s="5" t="s">
        <v>1009</v>
      </c>
      <c r="K404" s="5">
        <v>2718</v>
      </c>
      <c r="L404" s="5">
        <v>2254</v>
      </c>
      <c r="M404" s="5" t="s">
        <v>923</v>
      </c>
      <c r="N404" s="5" t="s">
        <v>1572</v>
      </c>
      <c r="O404" s="5">
        <f t="shared" si="18"/>
        <v>2254</v>
      </c>
      <c r="P404" s="5">
        <f t="shared" si="19"/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  <c r="W404" s="5" t="s">
        <v>2010</v>
      </c>
      <c r="X404" s="22">
        <f t="shared" ca="1" si="20"/>
        <v>0.05</v>
      </c>
    </row>
    <row r="405" spans="1:24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2" t="s">
        <v>998</v>
      </c>
      <c r="H405" s="2" t="s">
        <v>899</v>
      </c>
      <c r="I405" s="2" t="s">
        <v>901</v>
      </c>
      <c r="J405" s="5" t="s">
        <v>1090</v>
      </c>
      <c r="K405" s="5">
        <v>4420</v>
      </c>
      <c r="L405" s="5">
        <v>1797</v>
      </c>
      <c r="M405" s="5" t="s">
        <v>925</v>
      </c>
      <c r="N405" s="5">
        <v>8</v>
      </c>
      <c r="O405" s="5">
        <f t="shared" si="18"/>
        <v>3594</v>
      </c>
      <c r="P405" s="5">
        <f t="shared" si="19"/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  <c r="W405" s="5" t="s">
        <v>2010</v>
      </c>
      <c r="X405" s="22">
        <f t="shared" ca="1" si="20"/>
        <v>0.04</v>
      </c>
    </row>
    <row r="406" spans="1:24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2" t="s">
        <v>998</v>
      </c>
      <c r="H406" s="2" t="s">
        <v>899</v>
      </c>
      <c r="I406" s="2" t="s">
        <v>901</v>
      </c>
      <c r="J406" s="5" t="s">
        <v>1046</v>
      </c>
      <c r="K406" s="5">
        <v>4669</v>
      </c>
      <c r="L406" s="5">
        <v>2255</v>
      </c>
      <c r="M406" s="5" t="s">
        <v>918</v>
      </c>
      <c r="N406" s="5">
        <v>6</v>
      </c>
      <c r="O406" s="5">
        <f t="shared" si="18"/>
        <v>2255</v>
      </c>
      <c r="P406" s="5">
        <f t="shared" si="19"/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  <c r="W406" s="5" t="s">
        <v>2015</v>
      </c>
      <c r="X406" s="22">
        <f t="shared" ca="1" si="20"/>
        <v>0.04</v>
      </c>
    </row>
    <row r="407" spans="1:24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2" t="s">
        <v>995</v>
      </c>
      <c r="H407" s="2" t="s">
        <v>889</v>
      </c>
      <c r="I407" s="2" t="s">
        <v>890</v>
      </c>
      <c r="J407" s="5" t="s">
        <v>1140</v>
      </c>
      <c r="K407" s="5">
        <v>3536</v>
      </c>
      <c r="L407" s="5">
        <v>1644</v>
      </c>
      <c r="M407" s="5" t="s">
        <v>920</v>
      </c>
      <c r="N407" s="5" t="s">
        <v>1572</v>
      </c>
      <c r="O407" s="5">
        <f t="shared" si="18"/>
        <v>3288</v>
      </c>
      <c r="P407" s="5">
        <f t="shared" si="19"/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  <c r="W407" s="5" t="s">
        <v>2012</v>
      </c>
      <c r="X407" s="22">
        <f t="shared" ca="1" si="20"/>
        <v>0.01</v>
      </c>
    </row>
    <row r="408" spans="1:24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2" t="s">
        <v>993</v>
      </c>
      <c r="H408" s="2" t="s">
        <v>878</v>
      </c>
      <c r="I408" s="2" t="s">
        <v>880</v>
      </c>
      <c r="J408" s="5" t="s">
        <v>987</v>
      </c>
      <c r="K408" s="5">
        <v>2714</v>
      </c>
      <c r="L408" s="5">
        <v>1975</v>
      </c>
      <c r="M408" s="5" t="s">
        <v>918</v>
      </c>
      <c r="N408" s="5">
        <v>3</v>
      </c>
      <c r="O408" s="5">
        <f t="shared" si="18"/>
        <v>5925</v>
      </c>
      <c r="P408" s="5">
        <f t="shared" si="19"/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  <c r="W408" s="5" t="s">
        <v>2012</v>
      </c>
      <c r="X408" s="22">
        <f t="shared" ca="1" si="20"/>
        <v>0</v>
      </c>
    </row>
    <row r="409" spans="1:24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2" t="s">
        <v>990</v>
      </c>
      <c r="H409" s="2" t="s">
        <v>868</v>
      </c>
      <c r="I409" s="2" t="s">
        <v>870</v>
      </c>
      <c r="J409" s="5" t="s">
        <v>1182</v>
      </c>
      <c r="K409" s="5">
        <v>4152</v>
      </c>
      <c r="L409" s="5">
        <v>1278</v>
      </c>
      <c r="M409" s="5" t="s">
        <v>918</v>
      </c>
      <c r="N409" s="5">
        <v>10</v>
      </c>
      <c r="O409" s="5">
        <f t="shared" si="18"/>
        <v>1278</v>
      </c>
      <c r="P409" s="5">
        <f t="shared" si="19"/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  <c r="W409" s="5" t="s">
        <v>2013</v>
      </c>
      <c r="X409" s="22">
        <f t="shared" ca="1" si="20"/>
        <v>0.01</v>
      </c>
    </row>
    <row r="410" spans="1:24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2" t="s">
        <v>1561</v>
      </c>
      <c r="H410" s="2" t="s">
        <v>882</v>
      </c>
      <c r="I410" s="2" t="s">
        <v>884</v>
      </c>
      <c r="J410" s="5" t="s">
        <v>1098</v>
      </c>
      <c r="K410" s="5">
        <v>3197</v>
      </c>
      <c r="L410" s="5">
        <v>1625</v>
      </c>
      <c r="M410" s="5" t="s">
        <v>918</v>
      </c>
      <c r="N410" s="5">
        <v>10</v>
      </c>
      <c r="O410" s="5">
        <f t="shared" si="18"/>
        <v>1625</v>
      </c>
      <c r="P410" s="5">
        <f t="shared" si="19"/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  <c r="W410" s="5" t="s">
        <v>2012</v>
      </c>
      <c r="X410" s="22">
        <f t="shared" ca="1" si="20"/>
        <v>0.05</v>
      </c>
    </row>
    <row r="411" spans="1:24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2" t="s">
        <v>995</v>
      </c>
      <c r="H411" s="2" t="s">
        <v>889</v>
      </c>
      <c r="I411" s="2" t="s">
        <v>890</v>
      </c>
      <c r="J411" s="5" t="s">
        <v>1012</v>
      </c>
      <c r="K411" s="5">
        <v>3256</v>
      </c>
      <c r="L411" s="5">
        <v>1772</v>
      </c>
      <c r="M411" s="5" t="s">
        <v>918</v>
      </c>
      <c r="N411" s="5" t="s">
        <v>1572</v>
      </c>
      <c r="O411" s="5">
        <f t="shared" si="18"/>
        <v>1772</v>
      </c>
      <c r="P411" s="5">
        <f t="shared" si="19"/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  <c r="W411" s="5" t="s">
        <v>2012</v>
      </c>
      <c r="X411" s="22">
        <f t="shared" ca="1" si="20"/>
        <v>0.04</v>
      </c>
    </row>
    <row r="412" spans="1:24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2" t="s">
        <v>994</v>
      </c>
      <c r="H412" s="2" t="s">
        <v>886</v>
      </c>
      <c r="I412" s="2" t="s">
        <v>887</v>
      </c>
      <c r="J412" s="5" t="s">
        <v>1145</v>
      </c>
      <c r="K412" s="5">
        <v>3827</v>
      </c>
      <c r="L412" s="5">
        <v>2424</v>
      </c>
      <c r="M412" s="5" t="s">
        <v>918</v>
      </c>
      <c r="N412" s="5" t="s">
        <v>1572</v>
      </c>
      <c r="O412" s="5">
        <f t="shared" si="18"/>
        <v>7272</v>
      </c>
      <c r="P412" s="5">
        <f t="shared" si="19"/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  <c r="W412" s="5" t="s">
        <v>2010</v>
      </c>
      <c r="X412" s="22">
        <f t="shared" ca="1" si="20"/>
        <v>0.05</v>
      </c>
    </row>
    <row r="413" spans="1:24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2" t="s">
        <v>991</v>
      </c>
      <c r="H413" s="2" t="s">
        <v>872</v>
      </c>
      <c r="I413" s="2" t="s">
        <v>874</v>
      </c>
      <c r="J413" s="5" t="s">
        <v>1213</v>
      </c>
      <c r="K413" s="5">
        <v>4845</v>
      </c>
      <c r="L413" s="5">
        <v>1433</v>
      </c>
      <c r="M413" s="5" t="s">
        <v>918</v>
      </c>
      <c r="N413" s="5">
        <v>4</v>
      </c>
      <c r="O413" s="5">
        <f t="shared" si="18"/>
        <v>4299</v>
      </c>
      <c r="P413" s="5">
        <f t="shared" si="19"/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  <c r="W413" s="5" t="s">
        <v>2010</v>
      </c>
      <c r="X413" s="22">
        <f t="shared" ca="1" si="20"/>
        <v>0.01</v>
      </c>
    </row>
    <row r="414" spans="1:24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2" t="s">
        <v>1001</v>
      </c>
      <c r="H414" s="2" t="s">
        <v>910</v>
      </c>
      <c r="I414" s="2" t="s">
        <v>912</v>
      </c>
      <c r="J414" s="5" t="s">
        <v>1115</v>
      </c>
      <c r="K414" s="5">
        <v>3295</v>
      </c>
      <c r="L414" s="5">
        <v>1841</v>
      </c>
      <c r="M414" s="5" t="s">
        <v>923</v>
      </c>
      <c r="N414" s="5">
        <v>4</v>
      </c>
      <c r="O414" s="5">
        <f t="shared" si="18"/>
        <v>1841</v>
      </c>
      <c r="P414" s="5">
        <f t="shared" si="19"/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  <c r="W414" s="5" t="s">
        <v>2013</v>
      </c>
      <c r="X414" s="22">
        <f t="shared" ca="1" si="20"/>
        <v>0.01</v>
      </c>
    </row>
    <row r="415" spans="1:24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2" t="s">
        <v>1002</v>
      </c>
      <c r="H415" s="2" t="s">
        <v>914</v>
      </c>
      <c r="I415" s="2" t="s">
        <v>915</v>
      </c>
      <c r="J415" s="5" t="s">
        <v>1222</v>
      </c>
      <c r="K415" s="5">
        <v>3508</v>
      </c>
      <c r="L415" s="5">
        <v>1212</v>
      </c>
      <c r="M415" s="5" t="s">
        <v>918</v>
      </c>
      <c r="N415" s="5">
        <v>3</v>
      </c>
      <c r="O415" s="5">
        <f t="shared" si="18"/>
        <v>3636</v>
      </c>
      <c r="P415" s="5">
        <f t="shared" si="19"/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  <c r="W415" s="5" t="s">
        <v>2013</v>
      </c>
      <c r="X415" s="22">
        <f t="shared" ca="1" si="20"/>
        <v>0.01</v>
      </c>
    </row>
    <row r="416" spans="1:24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2" t="s">
        <v>1562</v>
      </c>
      <c r="H416" s="2" t="s">
        <v>864</v>
      </c>
      <c r="I416" s="2" t="s">
        <v>866</v>
      </c>
      <c r="J416" s="5" t="s">
        <v>1167</v>
      </c>
      <c r="K416" s="5">
        <v>3912</v>
      </c>
      <c r="L416" s="5">
        <v>1569</v>
      </c>
      <c r="M416" s="5" t="s">
        <v>918</v>
      </c>
      <c r="N416" s="5">
        <v>6</v>
      </c>
      <c r="O416" s="5">
        <f t="shared" si="18"/>
        <v>4707</v>
      </c>
      <c r="P416" s="5">
        <f t="shared" si="19"/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  <c r="W416" s="5" t="s">
        <v>2010</v>
      </c>
      <c r="X416" s="22">
        <f t="shared" ca="1" si="20"/>
        <v>0.02</v>
      </c>
    </row>
    <row r="417" spans="1:24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2" t="s">
        <v>1001</v>
      </c>
      <c r="H417" s="2" t="s">
        <v>910</v>
      </c>
      <c r="I417" s="2" t="s">
        <v>912</v>
      </c>
      <c r="J417" s="5" t="s">
        <v>1094</v>
      </c>
      <c r="K417" s="5">
        <v>3463</v>
      </c>
      <c r="L417" s="5">
        <v>1964</v>
      </c>
      <c r="M417" s="5" t="s">
        <v>925</v>
      </c>
      <c r="N417" s="5">
        <v>4</v>
      </c>
      <c r="O417" s="5">
        <f t="shared" si="18"/>
        <v>3928</v>
      </c>
      <c r="P417" s="5">
        <f t="shared" si="19"/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  <c r="W417" s="5" t="s">
        <v>2012</v>
      </c>
      <c r="X417" s="22">
        <f t="shared" ca="1" si="20"/>
        <v>0.03</v>
      </c>
    </row>
    <row r="418" spans="1:24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2" t="s">
        <v>993</v>
      </c>
      <c r="H418" s="2" t="s">
        <v>878</v>
      </c>
      <c r="I418" s="2" t="s">
        <v>880</v>
      </c>
      <c r="J418" s="5" t="s">
        <v>1197</v>
      </c>
      <c r="K418" s="5">
        <v>3686</v>
      </c>
      <c r="L418" s="5">
        <v>2401</v>
      </c>
      <c r="M418" s="5" t="s">
        <v>925</v>
      </c>
      <c r="N418" s="5">
        <v>8</v>
      </c>
      <c r="O418" s="5">
        <f t="shared" si="18"/>
        <v>4802</v>
      </c>
      <c r="P418" s="5">
        <f t="shared" si="19"/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  <c r="W418" s="5" t="s">
        <v>2014</v>
      </c>
      <c r="X418" s="22">
        <f t="shared" ca="1" si="20"/>
        <v>0.04</v>
      </c>
    </row>
    <row r="419" spans="1:24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2" t="s">
        <v>990</v>
      </c>
      <c r="H419" s="2" t="s">
        <v>868</v>
      </c>
      <c r="I419" s="2" t="s">
        <v>870</v>
      </c>
      <c r="J419" s="5" t="s">
        <v>1196</v>
      </c>
      <c r="K419" s="5">
        <v>3878</v>
      </c>
      <c r="L419" s="5">
        <v>2236</v>
      </c>
      <c r="M419" s="5" t="s">
        <v>918</v>
      </c>
      <c r="N419" s="5">
        <v>6</v>
      </c>
      <c r="O419" s="5">
        <f t="shared" si="18"/>
        <v>6708</v>
      </c>
      <c r="P419" s="5">
        <f t="shared" si="19"/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  <c r="W419" s="5" t="s">
        <v>2014</v>
      </c>
      <c r="X419" s="22">
        <f t="shared" ca="1" si="20"/>
        <v>0.05</v>
      </c>
    </row>
    <row r="420" spans="1:24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2" t="s">
        <v>994</v>
      </c>
      <c r="H420" s="2" t="s">
        <v>886</v>
      </c>
      <c r="I420" s="2" t="s">
        <v>887</v>
      </c>
      <c r="J420" s="5" t="s">
        <v>981</v>
      </c>
      <c r="K420" s="5">
        <v>2734</v>
      </c>
      <c r="L420" s="5">
        <v>1596</v>
      </c>
      <c r="M420" s="5" t="s">
        <v>918</v>
      </c>
      <c r="N420" s="5">
        <v>6</v>
      </c>
      <c r="O420" s="5">
        <f t="shared" si="18"/>
        <v>3192</v>
      </c>
      <c r="P420" s="5">
        <f t="shared" si="19"/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  <c r="W420" s="5" t="s">
        <v>2015</v>
      </c>
      <c r="X420" s="22">
        <f t="shared" ca="1" si="20"/>
        <v>0.01</v>
      </c>
    </row>
    <row r="421" spans="1:24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2" t="s">
        <v>992</v>
      </c>
      <c r="H421" s="2" t="s">
        <v>864</v>
      </c>
      <c r="I421" s="2" t="s">
        <v>876</v>
      </c>
      <c r="J421" s="5" t="s">
        <v>1029</v>
      </c>
      <c r="K421" s="5">
        <v>3413</v>
      </c>
      <c r="L421" s="5">
        <v>1700</v>
      </c>
      <c r="M421" s="5" t="s">
        <v>918</v>
      </c>
      <c r="N421" s="5">
        <v>4</v>
      </c>
      <c r="O421" s="5">
        <f t="shared" si="18"/>
        <v>5100</v>
      </c>
      <c r="P421" s="5">
        <f t="shared" si="19"/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  <c r="W421" s="5" t="s">
        <v>2013</v>
      </c>
      <c r="X421" s="22">
        <f t="shared" ca="1" si="20"/>
        <v>0.05</v>
      </c>
    </row>
    <row r="422" spans="1:24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2" t="s">
        <v>996</v>
      </c>
      <c r="H422" s="2" t="s">
        <v>892</v>
      </c>
      <c r="I422" s="2" t="s">
        <v>894</v>
      </c>
      <c r="J422" s="5" t="s">
        <v>1018</v>
      </c>
      <c r="K422" s="5">
        <v>3649</v>
      </c>
      <c r="L422" s="5">
        <v>2295</v>
      </c>
      <c r="M422" s="5" t="s">
        <v>918</v>
      </c>
      <c r="N422" s="5">
        <v>6</v>
      </c>
      <c r="O422" s="5">
        <f t="shared" si="18"/>
        <v>6885</v>
      </c>
      <c r="P422" s="5">
        <f t="shared" si="19"/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  <c r="W422" s="5" t="s">
        <v>2014</v>
      </c>
      <c r="X422" s="22">
        <f t="shared" ca="1" si="20"/>
        <v>0.04</v>
      </c>
    </row>
    <row r="423" spans="1:24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2" t="s">
        <v>1001</v>
      </c>
      <c r="H423" s="2" t="s">
        <v>910</v>
      </c>
      <c r="I423" s="2" t="s">
        <v>912</v>
      </c>
      <c r="J423" s="5" t="s">
        <v>1045</v>
      </c>
      <c r="K423" s="5">
        <v>4906</v>
      </c>
      <c r="L423" s="5">
        <v>2269</v>
      </c>
      <c r="M423" s="5" t="s">
        <v>918</v>
      </c>
      <c r="N423" s="5">
        <v>4</v>
      </c>
      <c r="O423" s="5">
        <f t="shared" si="18"/>
        <v>2269</v>
      </c>
      <c r="P423" s="5">
        <f t="shared" si="19"/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  <c r="W423" s="5" t="s">
        <v>2011</v>
      </c>
      <c r="X423" s="22">
        <f t="shared" ca="1" si="20"/>
        <v>0</v>
      </c>
    </row>
    <row r="424" spans="1:24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2" t="s">
        <v>998</v>
      </c>
      <c r="H424" s="2" t="s">
        <v>899</v>
      </c>
      <c r="I424" s="2" t="s">
        <v>901</v>
      </c>
      <c r="J424" s="5" t="s">
        <v>966</v>
      </c>
      <c r="K424" s="5">
        <v>3642</v>
      </c>
      <c r="L424" s="5">
        <v>1705</v>
      </c>
      <c r="M424" s="5" t="s">
        <v>918</v>
      </c>
      <c r="N424" s="5">
        <v>5</v>
      </c>
      <c r="O424" s="5">
        <f t="shared" si="18"/>
        <v>3410</v>
      </c>
      <c r="P424" s="5">
        <f t="shared" si="19"/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  <c r="W424" s="5" t="s">
        <v>2014</v>
      </c>
      <c r="X424" s="22">
        <f t="shared" ca="1" si="20"/>
        <v>0.02</v>
      </c>
    </row>
    <row r="425" spans="1:24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2" t="s">
        <v>1002</v>
      </c>
      <c r="H425" s="2" t="s">
        <v>914</v>
      </c>
      <c r="I425" s="2" t="s">
        <v>915</v>
      </c>
      <c r="J425" s="5" t="s">
        <v>1204</v>
      </c>
      <c r="K425" s="5">
        <v>2820</v>
      </c>
      <c r="L425" s="5">
        <v>1504</v>
      </c>
      <c r="M425" s="5" t="s">
        <v>923</v>
      </c>
      <c r="N425" s="5">
        <v>10</v>
      </c>
      <c r="O425" s="5">
        <f t="shared" si="18"/>
        <v>1504</v>
      </c>
      <c r="P425" s="5">
        <f t="shared" si="19"/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  <c r="W425" s="5" t="s">
        <v>2014</v>
      </c>
      <c r="X425" s="22">
        <f t="shared" ca="1" si="20"/>
        <v>0.02</v>
      </c>
    </row>
    <row r="426" spans="1:24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2" t="s">
        <v>1562</v>
      </c>
      <c r="H426" s="2" t="s">
        <v>864</v>
      </c>
      <c r="I426" s="2" t="s">
        <v>866</v>
      </c>
      <c r="J426" s="5" t="s">
        <v>1117</v>
      </c>
      <c r="K426" s="5">
        <v>3408</v>
      </c>
      <c r="L426" s="5">
        <v>1465</v>
      </c>
      <c r="M426" s="5" t="s">
        <v>918</v>
      </c>
      <c r="N426" s="5">
        <v>8</v>
      </c>
      <c r="O426" s="5">
        <f t="shared" si="18"/>
        <v>2930</v>
      </c>
      <c r="P426" s="5">
        <f t="shared" si="19"/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  <c r="W426" s="5" t="s">
        <v>2011</v>
      </c>
      <c r="X426" s="22">
        <f t="shared" ca="1" si="20"/>
        <v>0</v>
      </c>
    </row>
    <row r="427" spans="1:24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2" t="s">
        <v>992</v>
      </c>
      <c r="H427" s="2" t="s">
        <v>864</v>
      </c>
      <c r="I427" s="2" t="s">
        <v>876</v>
      </c>
      <c r="J427" s="5" t="s">
        <v>1133</v>
      </c>
      <c r="K427" s="5">
        <v>3473</v>
      </c>
      <c r="L427" s="5">
        <v>1493</v>
      </c>
      <c r="M427" s="5" t="s">
        <v>923</v>
      </c>
      <c r="N427" s="5">
        <v>3</v>
      </c>
      <c r="O427" s="5">
        <f t="shared" si="18"/>
        <v>1493</v>
      </c>
      <c r="P427" s="5">
        <f t="shared" si="19"/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  <c r="W427" s="5" t="s">
        <v>2015</v>
      </c>
      <c r="X427" s="22">
        <f t="shared" ca="1" si="20"/>
        <v>0.03</v>
      </c>
    </row>
    <row r="428" spans="1:24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2" t="s">
        <v>1000</v>
      </c>
      <c r="H428" s="2" t="s">
        <v>906</v>
      </c>
      <c r="I428" s="2" t="s">
        <v>908</v>
      </c>
      <c r="J428" s="5" t="s">
        <v>984</v>
      </c>
      <c r="K428" s="5">
        <v>4831</v>
      </c>
      <c r="L428" s="5">
        <v>2265</v>
      </c>
      <c r="M428" s="5" t="s">
        <v>918</v>
      </c>
      <c r="N428" s="5">
        <v>5</v>
      </c>
      <c r="O428" s="5">
        <f t="shared" si="18"/>
        <v>2265</v>
      </c>
      <c r="P428" s="5">
        <f t="shared" si="19"/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  <c r="W428" s="5" t="s">
        <v>2011</v>
      </c>
      <c r="X428" s="22">
        <f t="shared" ca="1" si="20"/>
        <v>0</v>
      </c>
    </row>
    <row r="429" spans="1:24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2" t="s">
        <v>992</v>
      </c>
      <c r="H429" s="2" t="s">
        <v>864</v>
      </c>
      <c r="I429" s="2" t="s">
        <v>876</v>
      </c>
      <c r="J429" s="5" t="s">
        <v>1200</v>
      </c>
      <c r="K429" s="5">
        <v>4484</v>
      </c>
      <c r="L429" s="5">
        <v>2146</v>
      </c>
      <c r="M429" s="5" t="s">
        <v>918</v>
      </c>
      <c r="N429" s="5">
        <v>10</v>
      </c>
      <c r="O429" s="5">
        <f t="shared" si="18"/>
        <v>4292</v>
      </c>
      <c r="P429" s="5">
        <f t="shared" si="19"/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  <c r="W429" s="5" t="s">
        <v>2012</v>
      </c>
      <c r="X429" s="22">
        <f t="shared" ca="1" si="20"/>
        <v>0.03</v>
      </c>
    </row>
    <row r="430" spans="1:24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2" t="s">
        <v>996</v>
      </c>
      <c r="H430" s="2" t="s">
        <v>892</v>
      </c>
      <c r="I430" s="2" t="s">
        <v>894</v>
      </c>
      <c r="J430" s="5" t="s">
        <v>1121</v>
      </c>
      <c r="K430" s="5">
        <v>4589</v>
      </c>
      <c r="L430" s="5">
        <v>1478</v>
      </c>
      <c r="M430" s="5" t="s">
        <v>925</v>
      </c>
      <c r="N430" s="5">
        <v>4</v>
      </c>
      <c r="O430" s="5">
        <f t="shared" si="18"/>
        <v>4434</v>
      </c>
      <c r="P430" s="5">
        <f t="shared" si="19"/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  <c r="W430" s="5" t="s">
        <v>2013</v>
      </c>
      <c r="X430" s="22">
        <f t="shared" ca="1" si="20"/>
        <v>0.05</v>
      </c>
    </row>
    <row r="431" spans="1:24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2" t="s">
        <v>990</v>
      </c>
      <c r="H431" s="2" t="s">
        <v>868</v>
      </c>
      <c r="I431" s="2" t="s">
        <v>870</v>
      </c>
      <c r="J431" s="5" t="s">
        <v>919</v>
      </c>
      <c r="K431" s="5">
        <v>2552</v>
      </c>
      <c r="L431" s="5">
        <v>1905</v>
      </c>
      <c r="M431" s="5" t="s">
        <v>918</v>
      </c>
      <c r="N431" s="5" t="s">
        <v>1572</v>
      </c>
      <c r="O431" s="5">
        <f t="shared" si="18"/>
        <v>1905</v>
      </c>
      <c r="P431" s="5">
        <f t="shared" si="19"/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  <c r="W431" s="5" t="s">
        <v>2013</v>
      </c>
      <c r="X431" s="22">
        <f t="shared" ca="1" si="20"/>
        <v>0.05</v>
      </c>
    </row>
    <row r="432" spans="1:24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2" t="s">
        <v>994</v>
      </c>
      <c r="H432" s="2" t="s">
        <v>886</v>
      </c>
      <c r="I432" s="2" t="s">
        <v>887</v>
      </c>
      <c r="J432" s="5" t="s">
        <v>1033</v>
      </c>
      <c r="K432" s="5">
        <v>3467</v>
      </c>
      <c r="L432" s="5">
        <v>1230</v>
      </c>
      <c r="M432" s="5" t="s">
        <v>925</v>
      </c>
      <c r="N432" s="5">
        <v>8</v>
      </c>
      <c r="O432" s="5">
        <f t="shared" si="18"/>
        <v>1230</v>
      </c>
      <c r="P432" s="5">
        <f t="shared" si="19"/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  <c r="W432" s="5" t="s">
        <v>2010</v>
      </c>
      <c r="X432" s="22">
        <f t="shared" ca="1" si="20"/>
        <v>0.04</v>
      </c>
    </row>
    <row r="433" spans="1:24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2" t="s">
        <v>991</v>
      </c>
      <c r="H433" s="2" t="s">
        <v>872</v>
      </c>
      <c r="I433" s="2" t="s">
        <v>874</v>
      </c>
      <c r="J433" s="5" t="s">
        <v>1116</v>
      </c>
      <c r="K433" s="5">
        <v>3579</v>
      </c>
      <c r="L433" s="5">
        <v>1579</v>
      </c>
      <c r="M433" s="5" t="s">
        <v>923</v>
      </c>
      <c r="N433" s="5">
        <v>10</v>
      </c>
      <c r="O433" s="5">
        <f t="shared" si="18"/>
        <v>1579</v>
      </c>
      <c r="P433" s="5">
        <f t="shared" si="19"/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  <c r="W433" s="5" t="s">
        <v>2012</v>
      </c>
      <c r="X433" s="22">
        <f t="shared" ca="1" si="20"/>
        <v>0</v>
      </c>
    </row>
    <row r="434" spans="1:24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2" t="s">
        <v>1002</v>
      </c>
      <c r="H434" s="2" t="s">
        <v>914</v>
      </c>
      <c r="I434" s="2" t="s">
        <v>915</v>
      </c>
      <c r="J434" s="5" t="s">
        <v>1162</v>
      </c>
      <c r="K434" s="5">
        <v>2657</v>
      </c>
      <c r="L434" s="5">
        <v>2480</v>
      </c>
      <c r="M434" s="5" t="s">
        <v>918</v>
      </c>
      <c r="N434" s="5" t="s">
        <v>1572</v>
      </c>
      <c r="O434" s="5">
        <f t="shared" si="18"/>
        <v>2480</v>
      </c>
      <c r="P434" s="5">
        <f t="shared" si="19"/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  <c r="W434" s="5" t="s">
        <v>2012</v>
      </c>
      <c r="X434" s="22">
        <f t="shared" ca="1" si="20"/>
        <v>0.04</v>
      </c>
    </row>
    <row r="435" spans="1:24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2" t="s">
        <v>990</v>
      </c>
      <c r="H435" s="2" t="s">
        <v>868</v>
      </c>
      <c r="I435" s="2" t="s">
        <v>870</v>
      </c>
      <c r="J435" s="5" t="s">
        <v>1221</v>
      </c>
      <c r="K435" s="5">
        <v>4711</v>
      </c>
      <c r="L435" s="5">
        <v>1267</v>
      </c>
      <c r="M435" s="5" t="s">
        <v>923</v>
      </c>
      <c r="N435" s="5">
        <v>5</v>
      </c>
      <c r="O435" s="5">
        <f t="shared" si="18"/>
        <v>2534</v>
      </c>
      <c r="P435" s="5">
        <f t="shared" si="19"/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  <c r="W435" s="5" t="s">
        <v>2012</v>
      </c>
      <c r="X435" s="22">
        <f t="shared" ca="1" si="20"/>
        <v>0.05</v>
      </c>
    </row>
    <row r="436" spans="1:24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2" t="s">
        <v>991</v>
      </c>
      <c r="H436" s="2" t="s">
        <v>872</v>
      </c>
      <c r="I436" s="2" t="s">
        <v>874</v>
      </c>
      <c r="J436" s="5" t="s">
        <v>1134</v>
      </c>
      <c r="K436" s="5">
        <v>4342</v>
      </c>
      <c r="L436" s="5">
        <v>1689</v>
      </c>
      <c r="M436" s="5" t="s">
        <v>925</v>
      </c>
      <c r="N436" s="5">
        <v>8</v>
      </c>
      <c r="O436" s="5">
        <f t="shared" si="18"/>
        <v>1689</v>
      </c>
      <c r="P436" s="5">
        <f t="shared" si="19"/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  <c r="W436" s="5" t="s">
        <v>2013</v>
      </c>
      <c r="X436" s="22">
        <f t="shared" ca="1" si="20"/>
        <v>0.04</v>
      </c>
    </row>
    <row r="437" spans="1:24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2" t="s">
        <v>1562</v>
      </c>
      <c r="H437" s="2" t="s">
        <v>864</v>
      </c>
      <c r="I437" s="2" t="s">
        <v>866</v>
      </c>
      <c r="J437" s="5" t="s">
        <v>1131</v>
      </c>
      <c r="K437" s="5">
        <v>2996</v>
      </c>
      <c r="L437" s="5">
        <v>1641</v>
      </c>
      <c r="M437" s="5" t="s">
        <v>918</v>
      </c>
      <c r="N437" s="5">
        <v>4</v>
      </c>
      <c r="O437" s="5">
        <f t="shared" si="18"/>
        <v>3282</v>
      </c>
      <c r="P437" s="5">
        <f t="shared" si="19"/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  <c r="W437" s="5" t="s">
        <v>2015</v>
      </c>
      <c r="X437" s="22">
        <f t="shared" ca="1" si="20"/>
        <v>0.02</v>
      </c>
    </row>
    <row r="438" spans="1:24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2" t="s">
        <v>996</v>
      </c>
      <c r="H438" s="2" t="s">
        <v>892</v>
      </c>
      <c r="I438" s="2" t="s">
        <v>894</v>
      </c>
      <c r="J438" s="5" t="s">
        <v>1004</v>
      </c>
      <c r="K438" s="5">
        <v>4733</v>
      </c>
      <c r="L438" s="5">
        <v>1415</v>
      </c>
      <c r="M438" s="5" t="s">
        <v>918</v>
      </c>
      <c r="N438" s="5">
        <v>5</v>
      </c>
      <c r="O438" s="5">
        <f t="shared" si="18"/>
        <v>2830</v>
      </c>
      <c r="P438" s="5">
        <f t="shared" si="19"/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  <c r="W438" s="5" t="s">
        <v>2013</v>
      </c>
      <c r="X438" s="22">
        <f t="shared" ca="1" si="20"/>
        <v>0.04</v>
      </c>
    </row>
    <row r="439" spans="1:24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2" t="s">
        <v>1561</v>
      </c>
      <c r="H439" s="2" t="s">
        <v>882</v>
      </c>
      <c r="I439" s="2" t="s">
        <v>884</v>
      </c>
      <c r="J439" s="5" t="s">
        <v>986</v>
      </c>
      <c r="K439" s="5">
        <v>3253</v>
      </c>
      <c r="L439" s="5">
        <v>2137</v>
      </c>
      <c r="M439" s="5" t="s">
        <v>923</v>
      </c>
      <c r="N439" s="5">
        <v>4</v>
      </c>
      <c r="O439" s="5">
        <f t="shared" si="18"/>
        <v>6411</v>
      </c>
      <c r="P439" s="5">
        <f t="shared" si="19"/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  <c r="W439" s="5" t="s">
        <v>2013</v>
      </c>
      <c r="X439" s="22">
        <f t="shared" ca="1" si="20"/>
        <v>0.02</v>
      </c>
    </row>
    <row r="440" spans="1:24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2" t="s">
        <v>998</v>
      </c>
      <c r="H440" s="2" t="s">
        <v>899</v>
      </c>
      <c r="I440" s="2" t="s">
        <v>901</v>
      </c>
      <c r="J440" s="5" t="s">
        <v>1129</v>
      </c>
      <c r="K440" s="5">
        <v>4757</v>
      </c>
      <c r="L440" s="5">
        <v>1534</v>
      </c>
      <c r="M440" s="5" t="s">
        <v>918</v>
      </c>
      <c r="N440" s="5">
        <v>4</v>
      </c>
      <c r="O440" s="5">
        <f t="shared" si="18"/>
        <v>1534</v>
      </c>
      <c r="P440" s="5">
        <f t="shared" si="19"/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  <c r="W440" s="5" t="s">
        <v>2012</v>
      </c>
      <c r="X440" s="22">
        <f t="shared" ca="1" si="20"/>
        <v>0</v>
      </c>
    </row>
    <row r="441" spans="1:24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2" t="s">
        <v>990</v>
      </c>
      <c r="H441" s="2" t="s">
        <v>868</v>
      </c>
      <c r="I441" s="2" t="s">
        <v>870</v>
      </c>
      <c r="J441" s="5" t="s">
        <v>1081</v>
      </c>
      <c r="K441" s="5">
        <v>3637</v>
      </c>
      <c r="L441" s="5">
        <v>2463</v>
      </c>
      <c r="M441" s="5" t="s">
        <v>918</v>
      </c>
      <c r="N441" s="5">
        <v>4</v>
      </c>
      <c r="O441" s="5">
        <f t="shared" si="18"/>
        <v>7389</v>
      </c>
      <c r="P441" s="5">
        <f t="shared" si="19"/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  <c r="W441" s="5" t="s">
        <v>2012</v>
      </c>
      <c r="X441" s="22">
        <f t="shared" ca="1" si="20"/>
        <v>0.04</v>
      </c>
    </row>
    <row r="442" spans="1:24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2" t="s">
        <v>997</v>
      </c>
      <c r="H442" s="2" t="s">
        <v>896</v>
      </c>
      <c r="I442" s="2" t="s">
        <v>897</v>
      </c>
      <c r="J442" s="5" t="s">
        <v>1016</v>
      </c>
      <c r="K442" s="5">
        <v>3457</v>
      </c>
      <c r="L442" s="5">
        <v>2070</v>
      </c>
      <c r="M442" s="5" t="s">
        <v>923</v>
      </c>
      <c r="N442" s="5">
        <v>8</v>
      </c>
      <c r="O442" s="5">
        <f t="shared" si="18"/>
        <v>2070</v>
      </c>
      <c r="P442" s="5">
        <f t="shared" si="19"/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  <c r="W442" s="5" t="s">
        <v>2011</v>
      </c>
      <c r="X442" s="22">
        <f t="shared" ca="1" si="20"/>
        <v>0.02</v>
      </c>
    </row>
    <row r="443" spans="1:24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2" t="s">
        <v>994</v>
      </c>
      <c r="H443" s="2" t="s">
        <v>886</v>
      </c>
      <c r="I443" s="2" t="s">
        <v>887</v>
      </c>
      <c r="J443" s="5" t="s">
        <v>1109</v>
      </c>
      <c r="K443" s="5">
        <v>3573</v>
      </c>
      <c r="L443" s="5">
        <v>1857</v>
      </c>
      <c r="M443" s="5" t="s">
        <v>918</v>
      </c>
      <c r="N443" s="5">
        <v>4</v>
      </c>
      <c r="O443" s="5">
        <f t="shared" si="18"/>
        <v>3714</v>
      </c>
      <c r="P443" s="5">
        <f t="shared" si="19"/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  <c r="W443" s="5" t="s">
        <v>2012</v>
      </c>
      <c r="X443" s="22">
        <f t="shared" ca="1" si="20"/>
        <v>0</v>
      </c>
    </row>
    <row r="444" spans="1:24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2" t="s">
        <v>1000</v>
      </c>
      <c r="H444" s="2" t="s">
        <v>906</v>
      </c>
      <c r="I444" s="2" t="s">
        <v>908</v>
      </c>
      <c r="J444" s="5" t="s">
        <v>1032</v>
      </c>
      <c r="K444" s="5">
        <v>2586</v>
      </c>
      <c r="L444" s="5">
        <v>2432</v>
      </c>
      <c r="M444" s="5" t="s">
        <v>920</v>
      </c>
      <c r="N444" s="5">
        <v>8</v>
      </c>
      <c r="O444" s="5">
        <f t="shared" si="18"/>
        <v>2432</v>
      </c>
      <c r="P444" s="5">
        <f t="shared" si="19"/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  <c r="W444" s="5" t="s">
        <v>2012</v>
      </c>
      <c r="X444" s="22">
        <f t="shared" ca="1" si="20"/>
        <v>0.05</v>
      </c>
    </row>
    <row r="445" spans="1:24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2" t="s">
        <v>1561</v>
      </c>
      <c r="H445" s="2" t="s">
        <v>882</v>
      </c>
      <c r="I445" s="2" t="s">
        <v>884</v>
      </c>
      <c r="J445" s="5" t="s">
        <v>1028</v>
      </c>
      <c r="K445" s="5">
        <v>4051</v>
      </c>
      <c r="L445" s="5">
        <v>1962</v>
      </c>
      <c r="M445" s="5" t="s">
        <v>925</v>
      </c>
      <c r="N445" s="5">
        <v>5</v>
      </c>
      <c r="O445" s="5">
        <f t="shared" si="18"/>
        <v>5886</v>
      </c>
      <c r="P445" s="5">
        <f t="shared" si="19"/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  <c r="W445" s="5" t="s">
        <v>2012</v>
      </c>
      <c r="X445" s="22">
        <f t="shared" ca="1" si="20"/>
        <v>0.04</v>
      </c>
    </row>
    <row r="446" spans="1:24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2" t="s">
        <v>1561</v>
      </c>
      <c r="H446" s="2" t="s">
        <v>882</v>
      </c>
      <c r="I446" s="2" t="s">
        <v>884</v>
      </c>
      <c r="J446" s="5" t="s">
        <v>926</v>
      </c>
      <c r="K446" s="5">
        <v>3499</v>
      </c>
      <c r="L446" s="5">
        <v>2342</v>
      </c>
      <c r="M446" s="5" t="s">
        <v>918</v>
      </c>
      <c r="N446" s="5" t="s">
        <v>1572</v>
      </c>
      <c r="O446" s="5">
        <f t="shared" si="18"/>
        <v>2342</v>
      </c>
      <c r="P446" s="5">
        <f t="shared" si="19"/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  <c r="W446" s="5" t="s">
        <v>2010</v>
      </c>
      <c r="X446" s="22">
        <f t="shared" ca="1" si="20"/>
        <v>0.04</v>
      </c>
    </row>
    <row r="447" spans="1:24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2" t="s">
        <v>991</v>
      </c>
      <c r="H447" s="2" t="s">
        <v>872</v>
      </c>
      <c r="I447" s="2" t="s">
        <v>874</v>
      </c>
      <c r="J447" s="5" t="s">
        <v>970</v>
      </c>
      <c r="K447" s="5">
        <v>4398</v>
      </c>
      <c r="L447" s="5">
        <v>1800</v>
      </c>
      <c r="M447" s="5" t="s">
        <v>918</v>
      </c>
      <c r="N447" s="5">
        <v>10</v>
      </c>
      <c r="O447" s="5">
        <f t="shared" si="18"/>
        <v>1800</v>
      </c>
      <c r="P447" s="5">
        <f t="shared" si="19"/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  <c r="W447" s="5" t="s">
        <v>2012</v>
      </c>
      <c r="X447" s="22">
        <f t="shared" ca="1" si="20"/>
        <v>0.02</v>
      </c>
    </row>
    <row r="448" spans="1:24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2" t="s">
        <v>1002</v>
      </c>
      <c r="H448" s="2" t="s">
        <v>914</v>
      </c>
      <c r="I448" s="2" t="s">
        <v>915</v>
      </c>
      <c r="J448" s="5" t="s">
        <v>1098</v>
      </c>
      <c r="K448" s="5">
        <v>3197</v>
      </c>
      <c r="L448" s="5">
        <v>1625</v>
      </c>
      <c r="M448" s="5" t="s">
        <v>918</v>
      </c>
      <c r="N448" s="5">
        <v>4</v>
      </c>
      <c r="O448" s="5">
        <f t="shared" si="18"/>
        <v>4875</v>
      </c>
      <c r="P448" s="5">
        <f t="shared" si="19"/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  <c r="W448" s="5" t="s">
        <v>2012</v>
      </c>
      <c r="X448" s="22">
        <f t="shared" ca="1" si="20"/>
        <v>0.05</v>
      </c>
    </row>
    <row r="449" spans="1:24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2" t="s">
        <v>996</v>
      </c>
      <c r="H449" s="2" t="s">
        <v>892</v>
      </c>
      <c r="I449" s="2" t="s">
        <v>894</v>
      </c>
      <c r="J449" s="5" t="s">
        <v>1078</v>
      </c>
      <c r="K449" s="5">
        <v>2787</v>
      </c>
      <c r="L449" s="5">
        <v>1470</v>
      </c>
      <c r="M449" s="5" t="s">
        <v>925</v>
      </c>
      <c r="N449" s="5">
        <v>10</v>
      </c>
      <c r="O449" s="5">
        <f t="shared" si="18"/>
        <v>1470</v>
      </c>
      <c r="P449" s="5">
        <f t="shared" si="19"/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  <c r="W449" s="5" t="s">
        <v>2014</v>
      </c>
      <c r="X449" s="22">
        <f t="shared" ca="1" si="20"/>
        <v>0.04</v>
      </c>
    </row>
    <row r="450" spans="1:24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2" t="s">
        <v>993</v>
      </c>
      <c r="H450" s="2" t="s">
        <v>878</v>
      </c>
      <c r="I450" s="2" t="s">
        <v>880</v>
      </c>
      <c r="J450" s="5" t="s">
        <v>935</v>
      </c>
      <c r="K450" s="5">
        <v>2796</v>
      </c>
      <c r="L450" s="5">
        <v>2307</v>
      </c>
      <c r="M450" s="5" t="s">
        <v>918</v>
      </c>
      <c r="N450" s="5">
        <v>8</v>
      </c>
      <c r="O450" s="5">
        <f t="shared" si="18"/>
        <v>2307</v>
      </c>
      <c r="P450" s="5">
        <f t="shared" si="19"/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  <c r="W450" s="5" t="s">
        <v>2010</v>
      </c>
      <c r="X450" s="22">
        <f t="shared" ca="1" si="20"/>
        <v>0</v>
      </c>
    </row>
    <row r="451" spans="1:24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2" t="s">
        <v>1562</v>
      </c>
      <c r="H451" s="2" t="s">
        <v>864</v>
      </c>
      <c r="I451" s="2" t="s">
        <v>866</v>
      </c>
      <c r="J451" s="5" t="s">
        <v>1044</v>
      </c>
      <c r="K451" s="5">
        <v>3139</v>
      </c>
      <c r="L451" s="5">
        <v>2147</v>
      </c>
      <c r="M451" s="5" t="s">
        <v>918</v>
      </c>
      <c r="N451" s="5">
        <v>5</v>
      </c>
      <c r="O451" s="5">
        <f t="shared" ref="O451:O514" si="21">L451*F451</f>
        <v>2147</v>
      </c>
      <c r="P451" s="5">
        <f t="shared" ref="P451:P514" si="22">K451*F451</f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  <c r="W451" s="5" t="s">
        <v>2015</v>
      </c>
      <c r="X451" s="22">
        <f t="shared" ca="1" si="20"/>
        <v>0.02</v>
      </c>
    </row>
    <row r="452" spans="1:24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2" t="s">
        <v>992</v>
      </c>
      <c r="H452" s="2" t="s">
        <v>864</v>
      </c>
      <c r="I452" s="2" t="s">
        <v>876</v>
      </c>
      <c r="J452" s="5" t="s">
        <v>1082</v>
      </c>
      <c r="K452" s="5">
        <v>4910</v>
      </c>
      <c r="L452" s="5">
        <v>2108</v>
      </c>
      <c r="M452" s="5" t="s">
        <v>918</v>
      </c>
      <c r="N452" s="5">
        <v>5</v>
      </c>
      <c r="O452" s="5">
        <f t="shared" si="21"/>
        <v>4216</v>
      </c>
      <c r="P452" s="5">
        <f t="shared" si="22"/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  <c r="W452" s="5" t="s">
        <v>2010</v>
      </c>
      <c r="X452" s="22">
        <f t="shared" ref="X452:X515" ca="1" si="23">VLOOKUP(E452,INDIRECT(W452&amp;"!$A$1:$B$296"),2,0)</f>
        <v>0.02</v>
      </c>
    </row>
    <row r="453" spans="1:24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2" t="s">
        <v>995</v>
      </c>
      <c r="H453" s="2" t="s">
        <v>889</v>
      </c>
      <c r="I453" s="2" t="s">
        <v>890</v>
      </c>
      <c r="J453" s="5" t="s">
        <v>939</v>
      </c>
      <c r="K453" s="5">
        <v>3768</v>
      </c>
      <c r="L453" s="5">
        <v>1353</v>
      </c>
      <c r="M453" s="5" t="s">
        <v>918</v>
      </c>
      <c r="N453" s="5">
        <v>4</v>
      </c>
      <c r="O453" s="5">
        <f t="shared" si="21"/>
        <v>4059</v>
      </c>
      <c r="P453" s="5">
        <f t="shared" si="22"/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  <c r="W453" s="5" t="s">
        <v>2014</v>
      </c>
      <c r="X453" s="22">
        <f t="shared" ca="1" si="23"/>
        <v>0.04</v>
      </c>
    </row>
    <row r="454" spans="1:24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2" t="s">
        <v>999</v>
      </c>
      <c r="H454" s="2" t="s">
        <v>903</v>
      </c>
      <c r="I454" s="2" t="s">
        <v>904</v>
      </c>
      <c r="J454" s="5" t="s">
        <v>1181</v>
      </c>
      <c r="K454" s="5">
        <v>2616</v>
      </c>
      <c r="L454" s="5">
        <v>1965</v>
      </c>
      <c r="M454" s="5" t="s">
        <v>925</v>
      </c>
      <c r="N454" s="5" t="s">
        <v>1572</v>
      </c>
      <c r="O454" s="5">
        <f t="shared" si="21"/>
        <v>1965</v>
      </c>
      <c r="P454" s="5">
        <f t="shared" si="22"/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  <c r="W454" s="5" t="s">
        <v>2011</v>
      </c>
      <c r="X454" s="22">
        <f t="shared" ca="1" si="23"/>
        <v>0</v>
      </c>
    </row>
    <row r="455" spans="1:24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2" t="s">
        <v>997</v>
      </c>
      <c r="H455" s="2" t="s">
        <v>896</v>
      </c>
      <c r="I455" s="2" t="s">
        <v>897</v>
      </c>
      <c r="J455" s="5" t="s">
        <v>975</v>
      </c>
      <c r="K455" s="5">
        <v>3717</v>
      </c>
      <c r="L455" s="5">
        <v>2146</v>
      </c>
      <c r="M455" s="5" t="s">
        <v>923</v>
      </c>
      <c r="N455" s="5">
        <v>4</v>
      </c>
      <c r="O455" s="5">
        <f t="shared" si="21"/>
        <v>2146</v>
      </c>
      <c r="P455" s="5">
        <f t="shared" si="22"/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  <c r="W455" s="5" t="s">
        <v>2013</v>
      </c>
      <c r="X455" s="22">
        <f t="shared" ca="1" si="23"/>
        <v>0.04</v>
      </c>
    </row>
    <row r="456" spans="1:24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2" t="s">
        <v>1561</v>
      </c>
      <c r="H456" s="2" t="s">
        <v>882</v>
      </c>
      <c r="I456" s="2" t="s">
        <v>884</v>
      </c>
      <c r="J456" s="5" t="s">
        <v>1017</v>
      </c>
      <c r="K456" s="5">
        <v>3566</v>
      </c>
      <c r="L456" s="5">
        <v>2276</v>
      </c>
      <c r="M456" s="5" t="s">
        <v>918</v>
      </c>
      <c r="N456" s="5">
        <v>3</v>
      </c>
      <c r="O456" s="5">
        <f t="shared" si="21"/>
        <v>2276</v>
      </c>
      <c r="P456" s="5">
        <f t="shared" si="22"/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  <c r="W456" s="5" t="s">
        <v>2011</v>
      </c>
      <c r="X456" s="22">
        <f t="shared" ca="1" si="23"/>
        <v>0.02</v>
      </c>
    </row>
    <row r="457" spans="1:24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2" t="s">
        <v>1561</v>
      </c>
      <c r="H457" s="2" t="s">
        <v>882</v>
      </c>
      <c r="I457" s="2" t="s">
        <v>884</v>
      </c>
      <c r="J457" s="5" t="s">
        <v>1052</v>
      </c>
      <c r="K457" s="5">
        <v>4466</v>
      </c>
      <c r="L457" s="5">
        <v>1984</v>
      </c>
      <c r="M457" s="5" t="s">
        <v>920</v>
      </c>
      <c r="N457" s="5">
        <v>5</v>
      </c>
      <c r="O457" s="5">
        <f t="shared" si="21"/>
        <v>3968</v>
      </c>
      <c r="P457" s="5">
        <f t="shared" si="22"/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  <c r="W457" s="5" t="s">
        <v>2015</v>
      </c>
      <c r="X457" s="22">
        <f t="shared" ca="1" si="23"/>
        <v>0</v>
      </c>
    </row>
    <row r="458" spans="1:24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2" t="s">
        <v>999</v>
      </c>
      <c r="H458" s="2" t="s">
        <v>903</v>
      </c>
      <c r="I458" s="2" t="s">
        <v>904</v>
      </c>
      <c r="J458" s="5" t="s">
        <v>1015</v>
      </c>
      <c r="K458" s="5">
        <v>4369</v>
      </c>
      <c r="L458" s="5">
        <v>1245</v>
      </c>
      <c r="M458" s="5" t="s">
        <v>918</v>
      </c>
      <c r="N458" s="5">
        <v>6</v>
      </c>
      <c r="O458" s="5">
        <f t="shared" si="21"/>
        <v>3735</v>
      </c>
      <c r="P458" s="5">
        <f t="shared" si="22"/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  <c r="W458" s="5" t="s">
        <v>2011</v>
      </c>
      <c r="X458" s="22">
        <f t="shared" ca="1" si="23"/>
        <v>0.01</v>
      </c>
    </row>
    <row r="459" spans="1:24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2" t="s">
        <v>997</v>
      </c>
      <c r="H459" s="2" t="s">
        <v>896</v>
      </c>
      <c r="I459" s="2" t="s">
        <v>897</v>
      </c>
      <c r="J459" s="5" t="s">
        <v>1119</v>
      </c>
      <c r="K459" s="5">
        <v>2658</v>
      </c>
      <c r="L459" s="5">
        <v>1274</v>
      </c>
      <c r="M459" s="5" t="s">
        <v>918</v>
      </c>
      <c r="N459" s="5">
        <v>4</v>
      </c>
      <c r="O459" s="5">
        <f t="shared" si="21"/>
        <v>1274</v>
      </c>
      <c r="P459" s="5">
        <f t="shared" si="22"/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  <c r="W459" s="5" t="s">
        <v>2010</v>
      </c>
      <c r="X459" s="22">
        <f t="shared" ca="1" si="23"/>
        <v>0.03</v>
      </c>
    </row>
    <row r="460" spans="1:24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2" t="s">
        <v>991</v>
      </c>
      <c r="H460" s="2" t="s">
        <v>872</v>
      </c>
      <c r="I460" s="2" t="s">
        <v>874</v>
      </c>
      <c r="J460" s="5" t="s">
        <v>947</v>
      </c>
      <c r="K460" s="5">
        <v>4952</v>
      </c>
      <c r="L460" s="5">
        <v>1567</v>
      </c>
      <c r="M460" s="5" t="s">
        <v>918</v>
      </c>
      <c r="N460" s="5">
        <v>5</v>
      </c>
      <c r="O460" s="5">
        <f t="shared" si="21"/>
        <v>3134</v>
      </c>
      <c r="P460" s="5">
        <f t="shared" si="22"/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  <c r="W460" s="5" t="s">
        <v>2013</v>
      </c>
      <c r="X460" s="22">
        <f t="shared" ca="1" si="23"/>
        <v>0.05</v>
      </c>
    </row>
    <row r="461" spans="1:24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2" t="s">
        <v>1001</v>
      </c>
      <c r="H461" s="2" t="s">
        <v>910</v>
      </c>
      <c r="I461" s="2" t="s">
        <v>912</v>
      </c>
      <c r="J461" s="5" t="s">
        <v>1226</v>
      </c>
      <c r="K461" s="5">
        <v>3994</v>
      </c>
      <c r="L461" s="5">
        <v>1799</v>
      </c>
      <c r="M461" s="5" t="s">
        <v>918</v>
      </c>
      <c r="N461" s="5">
        <v>3</v>
      </c>
      <c r="O461" s="5">
        <f t="shared" si="21"/>
        <v>1799</v>
      </c>
      <c r="P461" s="5">
        <f t="shared" si="22"/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  <c r="W461" s="5" t="s">
        <v>2014</v>
      </c>
      <c r="X461" s="22">
        <f t="shared" ca="1" si="23"/>
        <v>0.02</v>
      </c>
    </row>
    <row r="462" spans="1:24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2" t="s">
        <v>995</v>
      </c>
      <c r="H462" s="2" t="s">
        <v>889</v>
      </c>
      <c r="I462" s="2" t="s">
        <v>890</v>
      </c>
      <c r="J462" s="5" t="s">
        <v>1147</v>
      </c>
      <c r="K462" s="5">
        <v>4901</v>
      </c>
      <c r="L462" s="5">
        <v>1789</v>
      </c>
      <c r="M462" s="5" t="s">
        <v>918</v>
      </c>
      <c r="N462" s="5">
        <v>6</v>
      </c>
      <c r="O462" s="5">
        <f t="shared" si="21"/>
        <v>1789</v>
      </c>
      <c r="P462" s="5">
        <f t="shared" si="22"/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  <c r="W462" s="5" t="s">
        <v>2013</v>
      </c>
      <c r="X462" s="22">
        <f t="shared" ca="1" si="23"/>
        <v>0.03</v>
      </c>
    </row>
    <row r="463" spans="1:24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2" t="s">
        <v>990</v>
      </c>
      <c r="H463" s="2" t="s">
        <v>868</v>
      </c>
      <c r="I463" s="2" t="s">
        <v>870</v>
      </c>
      <c r="J463" s="5" t="s">
        <v>932</v>
      </c>
      <c r="K463" s="5">
        <v>2895</v>
      </c>
      <c r="L463" s="5">
        <v>1871</v>
      </c>
      <c r="M463" s="5" t="s">
        <v>925</v>
      </c>
      <c r="N463" s="5">
        <v>3</v>
      </c>
      <c r="O463" s="5">
        <f t="shared" si="21"/>
        <v>3742</v>
      </c>
      <c r="P463" s="5">
        <f t="shared" si="22"/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  <c r="W463" s="5" t="s">
        <v>2010</v>
      </c>
      <c r="X463" s="22">
        <f t="shared" ca="1" si="23"/>
        <v>0.02</v>
      </c>
    </row>
    <row r="464" spans="1:24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2" t="s">
        <v>996</v>
      </c>
      <c r="H464" s="2" t="s">
        <v>892</v>
      </c>
      <c r="I464" s="2" t="s">
        <v>894</v>
      </c>
      <c r="J464" s="5" t="s">
        <v>1209</v>
      </c>
      <c r="K464" s="5">
        <v>3388</v>
      </c>
      <c r="L464" s="5">
        <v>1454</v>
      </c>
      <c r="M464" s="5" t="s">
        <v>923</v>
      </c>
      <c r="N464" s="5">
        <v>8</v>
      </c>
      <c r="O464" s="5">
        <f t="shared" si="21"/>
        <v>2908</v>
      </c>
      <c r="P464" s="5">
        <f t="shared" si="22"/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  <c r="W464" s="5" t="s">
        <v>2014</v>
      </c>
      <c r="X464" s="22">
        <f t="shared" ca="1" si="23"/>
        <v>0</v>
      </c>
    </row>
    <row r="465" spans="1:24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2" t="s">
        <v>1000</v>
      </c>
      <c r="H465" s="2" t="s">
        <v>906</v>
      </c>
      <c r="I465" s="2" t="s">
        <v>908</v>
      </c>
      <c r="J465" s="5" t="s">
        <v>1214</v>
      </c>
      <c r="K465" s="5">
        <v>4309</v>
      </c>
      <c r="L465" s="5">
        <v>1779</v>
      </c>
      <c r="M465" s="5" t="s">
        <v>918</v>
      </c>
      <c r="N465" s="5">
        <v>6</v>
      </c>
      <c r="O465" s="5">
        <f t="shared" si="21"/>
        <v>3558</v>
      </c>
      <c r="P465" s="5">
        <f t="shared" si="22"/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  <c r="W465" s="5" t="s">
        <v>2011</v>
      </c>
      <c r="X465" s="22">
        <f t="shared" ca="1" si="23"/>
        <v>0</v>
      </c>
    </row>
    <row r="466" spans="1:24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2" t="s">
        <v>999</v>
      </c>
      <c r="H466" s="2" t="s">
        <v>903</v>
      </c>
      <c r="I466" s="2" t="s">
        <v>904</v>
      </c>
      <c r="J466" s="5" t="s">
        <v>1154</v>
      </c>
      <c r="K466" s="5">
        <v>4643</v>
      </c>
      <c r="L466" s="5">
        <v>1549</v>
      </c>
      <c r="M466" s="5" t="s">
        <v>918</v>
      </c>
      <c r="N466" s="5">
        <v>5</v>
      </c>
      <c r="O466" s="5">
        <f t="shared" si="21"/>
        <v>18588</v>
      </c>
      <c r="P466" s="5">
        <f t="shared" si="22"/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  <c r="W466" s="5" t="s">
        <v>2015</v>
      </c>
      <c r="X466" s="22">
        <f t="shared" ca="1" si="23"/>
        <v>0.01</v>
      </c>
    </row>
    <row r="467" spans="1:24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2" t="s">
        <v>990</v>
      </c>
      <c r="H467" s="2" t="s">
        <v>868</v>
      </c>
      <c r="I467" s="2" t="s">
        <v>870</v>
      </c>
      <c r="J467" s="5" t="s">
        <v>1079</v>
      </c>
      <c r="K467" s="5">
        <v>3574</v>
      </c>
      <c r="L467" s="5">
        <v>1747</v>
      </c>
      <c r="M467" s="5" t="s">
        <v>918</v>
      </c>
      <c r="N467" s="5">
        <v>3</v>
      </c>
      <c r="O467" s="5">
        <f t="shared" si="21"/>
        <v>5241</v>
      </c>
      <c r="P467" s="5">
        <f t="shared" si="22"/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  <c r="W467" s="5" t="s">
        <v>2011</v>
      </c>
      <c r="X467" s="22">
        <f t="shared" ca="1" si="23"/>
        <v>0.03</v>
      </c>
    </row>
    <row r="468" spans="1:24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2" t="s">
        <v>998</v>
      </c>
      <c r="H468" s="2" t="s">
        <v>899</v>
      </c>
      <c r="I468" s="2" t="s">
        <v>901</v>
      </c>
      <c r="J468" s="5" t="s">
        <v>1113</v>
      </c>
      <c r="K468" s="5">
        <v>3055</v>
      </c>
      <c r="L468" s="5">
        <v>2269</v>
      </c>
      <c r="M468" s="5" t="s">
        <v>920</v>
      </c>
      <c r="N468" s="5">
        <v>3</v>
      </c>
      <c r="O468" s="5">
        <f t="shared" si="21"/>
        <v>4538</v>
      </c>
      <c r="P468" s="5">
        <f t="shared" si="22"/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  <c r="W468" s="5" t="s">
        <v>2011</v>
      </c>
      <c r="X468" s="22">
        <f t="shared" ca="1" si="23"/>
        <v>0.02</v>
      </c>
    </row>
    <row r="469" spans="1:24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2" t="s">
        <v>995</v>
      </c>
      <c r="H469" s="2" t="s">
        <v>889</v>
      </c>
      <c r="I469" s="2" t="s">
        <v>890</v>
      </c>
      <c r="J469" s="5" t="s">
        <v>1141</v>
      </c>
      <c r="K469" s="5">
        <v>4861</v>
      </c>
      <c r="L469" s="5">
        <v>1633</v>
      </c>
      <c r="M469" s="5" t="s">
        <v>918</v>
      </c>
      <c r="N469" s="5">
        <v>4</v>
      </c>
      <c r="O469" s="5">
        <f t="shared" si="21"/>
        <v>3266</v>
      </c>
      <c r="P469" s="5">
        <f t="shared" si="22"/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  <c r="W469" s="5" t="s">
        <v>2015</v>
      </c>
      <c r="X469" s="22">
        <f t="shared" ca="1" si="23"/>
        <v>0.03</v>
      </c>
    </row>
    <row r="470" spans="1:24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2" t="s">
        <v>993</v>
      </c>
      <c r="H470" s="2" t="s">
        <v>878</v>
      </c>
      <c r="I470" s="2" t="s">
        <v>880</v>
      </c>
      <c r="J470" s="5" t="s">
        <v>1174</v>
      </c>
      <c r="K470" s="5">
        <v>3844</v>
      </c>
      <c r="L470" s="5">
        <v>2157</v>
      </c>
      <c r="M470" s="5" t="s">
        <v>918</v>
      </c>
      <c r="N470" s="5">
        <v>5</v>
      </c>
      <c r="O470" s="5">
        <f t="shared" si="21"/>
        <v>2157</v>
      </c>
      <c r="P470" s="5">
        <f t="shared" si="22"/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  <c r="W470" s="5" t="s">
        <v>2013</v>
      </c>
      <c r="X470" s="22">
        <f t="shared" ca="1" si="23"/>
        <v>0.01</v>
      </c>
    </row>
    <row r="471" spans="1:24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2" t="s">
        <v>997</v>
      </c>
      <c r="H471" s="2" t="s">
        <v>896</v>
      </c>
      <c r="I471" s="2" t="s">
        <v>897</v>
      </c>
      <c r="J471" s="5" t="s">
        <v>1080</v>
      </c>
      <c r="K471" s="5">
        <v>4295</v>
      </c>
      <c r="L471" s="5">
        <v>2280</v>
      </c>
      <c r="M471" s="5" t="s">
        <v>918</v>
      </c>
      <c r="N471" s="5">
        <v>8</v>
      </c>
      <c r="O471" s="5">
        <f t="shared" si="21"/>
        <v>2280</v>
      </c>
      <c r="P471" s="5">
        <f t="shared" si="22"/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  <c r="W471" s="5" t="s">
        <v>2011</v>
      </c>
      <c r="X471" s="22">
        <f t="shared" ca="1" si="23"/>
        <v>0.04</v>
      </c>
    </row>
    <row r="472" spans="1:24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2" t="s">
        <v>1000</v>
      </c>
      <c r="H472" s="2" t="s">
        <v>906</v>
      </c>
      <c r="I472" s="2" t="s">
        <v>908</v>
      </c>
      <c r="J472" s="5" t="s">
        <v>1190</v>
      </c>
      <c r="K472" s="5">
        <v>4685</v>
      </c>
      <c r="L472" s="5">
        <v>2036</v>
      </c>
      <c r="M472" s="5" t="s">
        <v>923</v>
      </c>
      <c r="N472" s="5">
        <v>4</v>
      </c>
      <c r="O472" s="5">
        <f t="shared" si="21"/>
        <v>4072</v>
      </c>
      <c r="P472" s="5">
        <f t="shared" si="22"/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  <c r="W472" s="5" t="s">
        <v>2015</v>
      </c>
      <c r="X472" s="22">
        <f t="shared" ca="1" si="23"/>
        <v>0</v>
      </c>
    </row>
    <row r="473" spans="1:24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2" t="s">
        <v>996</v>
      </c>
      <c r="H473" s="2" t="s">
        <v>892</v>
      </c>
      <c r="I473" s="2" t="s">
        <v>894</v>
      </c>
      <c r="J473" s="5" t="s">
        <v>1066</v>
      </c>
      <c r="K473" s="5">
        <v>4220</v>
      </c>
      <c r="L473" s="5">
        <v>1635</v>
      </c>
      <c r="M473" s="5" t="s">
        <v>918</v>
      </c>
      <c r="N473" s="5">
        <v>3</v>
      </c>
      <c r="O473" s="5">
        <f t="shared" si="21"/>
        <v>19620</v>
      </c>
      <c r="P473" s="5">
        <f t="shared" si="22"/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  <c r="W473" s="5" t="s">
        <v>2013</v>
      </c>
      <c r="X473" s="22">
        <f t="shared" ca="1" si="23"/>
        <v>0.04</v>
      </c>
    </row>
    <row r="474" spans="1:24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2" t="s">
        <v>991</v>
      </c>
      <c r="H474" s="2" t="s">
        <v>872</v>
      </c>
      <c r="I474" s="2" t="s">
        <v>874</v>
      </c>
      <c r="J474" s="5" t="s">
        <v>981</v>
      </c>
      <c r="K474" s="5">
        <v>2734</v>
      </c>
      <c r="L474" s="5">
        <v>1596</v>
      </c>
      <c r="M474" s="5" t="s">
        <v>918</v>
      </c>
      <c r="N474" s="5">
        <v>6</v>
      </c>
      <c r="O474" s="5">
        <f t="shared" si="21"/>
        <v>19152</v>
      </c>
      <c r="P474" s="5">
        <f t="shared" si="22"/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  <c r="W474" s="5" t="s">
        <v>2012</v>
      </c>
      <c r="X474" s="22">
        <f t="shared" ca="1" si="23"/>
        <v>0</v>
      </c>
    </row>
    <row r="475" spans="1:24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2" t="s">
        <v>998</v>
      </c>
      <c r="H475" s="2" t="s">
        <v>899</v>
      </c>
      <c r="I475" s="2" t="s">
        <v>901</v>
      </c>
      <c r="J475" s="5" t="s">
        <v>1063</v>
      </c>
      <c r="K475" s="5">
        <v>2941</v>
      </c>
      <c r="L475" s="5">
        <v>1567</v>
      </c>
      <c r="M475" s="5" t="s">
        <v>918</v>
      </c>
      <c r="N475" s="5">
        <v>5</v>
      </c>
      <c r="O475" s="5">
        <f t="shared" si="21"/>
        <v>1567</v>
      </c>
      <c r="P475" s="5">
        <f t="shared" si="22"/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  <c r="W475" s="5" t="s">
        <v>2012</v>
      </c>
      <c r="X475" s="22">
        <f t="shared" ca="1" si="23"/>
        <v>0.02</v>
      </c>
    </row>
    <row r="476" spans="1:24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2" t="s">
        <v>996</v>
      </c>
      <c r="H476" s="2" t="s">
        <v>892</v>
      </c>
      <c r="I476" s="2" t="s">
        <v>894</v>
      </c>
      <c r="J476" s="5" t="s">
        <v>1064</v>
      </c>
      <c r="K476" s="5">
        <v>2645</v>
      </c>
      <c r="L476" s="5">
        <v>1547</v>
      </c>
      <c r="M476" s="5" t="s">
        <v>923</v>
      </c>
      <c r="N476" s="5">
        <v>10</v>
      </c>
      <c r="O476" s="5">
        <f t="shared" si="21"/>
        <v>3094</v>
      </c>
      <c r="P476" s="5">
        <f t="shared" si="22"/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  <c r="W476" s="5" t="s">
        <v>2014</v>
      </c>
      <c r="X476" s="22">
        <f t="shared" ca="1" si="23"/>
        <v>0.05</v>
      </c>
    </row>
    <row r="477" spans="1:24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2" t="s">
        <v>1000</v>
      </c>
      <c r="H477" s="2" t="s">
        <v>906</v>
      </c>
      <c r="I477" s="2" t="s">
        <v>908</v>
      </c>
      <c r="J477" s="5" t="s">
        <v>1031</v>
      </c>
      <c r="K477" s="5">
        <v>2808</v>
      </c>
      <c r="L477" s="5">
        <v>1759</v>
      </c>
      <c r="M477" s="5" t="s">
        <v>920</v>
      </c>
      <c r="N477" s="5">
        <v>10</v>
      </c>
      <c r="O477" s="5">
        <f t="shared" si="21"/>
        <v>1759</v>
      </c>
      <c r="P477" s="5">
        <f t="shared" si="22"/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  <c r="W477" s="5" t="s">
        <v>2013</v>
      </c>
      <c r="X477" s="22">
        <f t="shared" ca="1" si="23"/>
        <v>0.04</v>
      </c>
    </row>
    <row r="478" spans="1:24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2" t="s">
        <v>997</v>
      </c>
      <c r="H478" s="2" t="s">
        <v>896</v>
      </c>
      <c r="I478" s="2" t="s">
        <v>897</v>
      </c>
      <c r="J478" s="5" t="s">
        <v>1209</v>
      </c>
      <c r="K478" s="5">
        <v>3388</v>
      </c>
      <c r="L478" s="5">
        <v>1454</v>
      </c>
      <c r="M478" s="5" t="s">
        <v>923</v>
      </c>
      <c r="N478" s="5">
        <v>3</v>
      </c>
      <c r="O478" s="5">
        <f t="shared" si="21"/>
        <v>4362</v>
      </c>
      <c r="P478" s="5">
        <f t="shared" si="22"/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  <c r="W478" s="5" t="s">
        <v>2015</v>
      </c>
      <c r="X478" s="22">
        <f t="shared" ca="1" si="23"/>
        <v>0.04</v>
      </c>
    </row>
    <row r="479" spans="1:24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2" t="s">
        <v>990</v>
      </c>
      <c r="H479" s="2" t="s">
        <v>868</v>
      </c>
      <c r="I479" s="2" t="s">
        <v>870</v>
      </c>
      <c r="J479" s="5" t="s">
        <v>1232</v>
      </c>
      <c r="K479" s="5">
        <v>3514</v>
      </c>
      <c r="L479" s="5">
        <v>1257</v>
      </c>
      <c r="M479" s="5" t="s">
        <v>918</v>
      </c>
      <c r="N479" s="5">
        <v>4</v>
      </c>
      <c r="O479" s="5">
        <f t="shared" si="21"/>
        <v>3771</v>
      </c>
      <c r="P479" s="5">
        <f t="shared" si="22"/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  <c r="W479" s="5" t="s">
        <v>2010</v>
      </c>
      <c r="X479" s="22">
        <f t="shared" ca="1" si="23"/>
        <v>0.02</v>
      </c>
    </row>
    <row r="480" spans="1:24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2" t="s">
        <v>994</v>
      </c>
      <c r="H480" s="2" t="s">
        <v>886</v>
      </c>
      <c r="I480" s="2" t="s">
        <v>887</v>
      </c>
      <c r="J480" s="5" t="s">
        <v>1003</v>
      </c>
      <c r="K480" s="5">
        <v>3507</v>
      </c>
      <c r="L480" s="5">
        <v>1643</v>
      </c>
      <c r="M480" s="5" t="s">
        <v>923</v>
      </c>
      <c r="N480" s="5">
        <v>8</v>
      </c>
      <c r="O480" s="5">
        <f t="shared" si="21"/>
        <v>1643</v>
      </c>
      <c r="P480" s="5">
        <f t="shared" si="22"/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  <c r="W480" s="5" t="s">
        <v>2012</v>
      </c>
      <c r="X480" s="22">
        <f t="shared" ca="1" si="23"/>
        <v>0.02</v>
      </c>
    </row>
    <row r="481" spans="1:24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2" t="s">
        <v>1561</v>
      </c>
      <c r="H481" s="2" t="s">
        <v>882</v>
      </c>
      <c r="I481" s="2" t="s">
        <v>884</v>
      </c>
      <c r="J481" s="5" t="s">
        <v>1226</v>
      </c>
      <c r="K481" s="5">
        <v>3994</v>
      </c>
      <c r="L481" s="5">
        <v>1799</v>
      </c>
      <c r="M481" s="5" t="s">
        <v>918</v>
      </c>
      <c r="N481" s="5">
        <v>3</v>
      </c>
      <c r="O481" s="5">
        <f t="shared" si="21"/>
        <v>3598</v>
      </c>
      <c r="P481" s="5">
        <f t="shared" si="22"/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  <c r="W481" s="5" t="s">
        <v>2012</v>
      </c>
      <c r="X481" s="22">
        <f t="shared" ca="1" si="23"/>
        <v>0.05</v>
      </c>
    </row>
    <row r="482" spans="1:24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2" t="s">
        <v>1562</v>
      </c>
      <c r="H482" s="2" t="s">
        <v>864</v>
      </c>
      <c r="I482" s="2" t="s">
        <v>866</v>
      </c>
      <c r="J482" s="5" t="s">
        <v>1040</v>
      </c>
      <c r="K482" s="5">
        <v>3694</v>
      </c>
      <c r="L482" s="5">
        <v>1616</v>
      </c>
      <c r="M482" s="5" t="s">
        <v>923</v>
      </c>
      <c r="N482" s="5" t="s">
        <v>1572</v>
      </c>
      <c r="O482" s="5">
        <f t="shared" si="21"/>
        <v>1616</v>
      </c>
      <c r="P482" s="5">
        <f t="shared" si="22"/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  <c r="W482" s="5" t="s">
        <v>2015</v>
      </c>
      <c r="X482" s="22">
        <f t="shared" ca="1" si="23"/>
        <v>0.04</v>
      </c>
    </row>
    <row r="483" spans="1:24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2" t="s">
        <v>1000</v>
      </c>
      <c r="H483" s="2" t="s">
        <v>906</v>
      </c>
      <c r="I483" s="2" t="s">
        <v>908</v>
      </c>
      <c r="J483" s="5" t="s">
        <v>957</v>
      </c>
      <c r="K483" s="5">
        <v>4689</v>
      </c>
      <c r="L483" s="5">
        <v>1796</v>
      </c>
      <c r="M483" s="5" t="s">
        <v>925</v>
      </c>
      <c r="N483" s="5">
        <v>4</v>
      </c>
      <c r="O483" s="5">
        <f t="shared" si="21"/>
        <v>1796</v>
      </c>
      <c r="P483" s="5">
        <f t="shared" si="22"/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  <c r="W483" s="5" t="s">
        <v>2014</v>
      </c>
      <c r="X483" s="22">
        <f t="shared" ca="1" si="23"/>
        <v>0.02</v>
      </c>
    </row>
    <row r="484" spans="1:24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2" t="s">
        <v>992</v>
      </c>
      <c r="H484" s="2" t="s">
        <v>864</v>
      </c>
      <c r="I484" s="2" t="s">
        <v>876</v>
      </c>
      <c r="J484" s="5" t="s">
        <v>1133</v>
      </c>
      <c r="K484" s="5">
        <v>3473</v>
      </c>
      <c r="L484" s="5">
        <v>1493</v>
      </c>
      <c r="M484" s="5" t="s">
        <v>923</v>
      </c>
      <c r="N484" s="5">
        <v>6</v>
      </c>
      <c r="O484" s="5">
        <f t="shared" si="21"/>
        <v>4479</v>
      </c>
      <c r="P484" s="5">
        <f t="shared" si="22"/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  <c r="W484" s="5" t="s">
        <v>2011</v>
      </c>
      <c r="X484" s="22">
        <f t="shared" ca="1" si="23"/>
        <v>0.04</v>
      </c>
    </row>
    <row r="485" spans="1:24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2" t="s">
        <v>990</v>
      </c>
      <c r="H485" s="2" t="s">
        <v>868</v>
      </c>
      <c r="I485" s="2" t="s">
        <v>870</v>
      </c>
      <c r="J485" s="5" t="s">
        <v>937</v>
      </c>
      <c r="K485" s="5">
        <v>2500</v>
      </c>
      <c r="L485" s="5">
        <v>1914</v>
      </c>
      <c r="M485" s="5" t="s">
        <v>931</v>
      </c>
      <c r="N485" s="5">
        <v>6</v>
      </c>
      <c r="O485" s="5">
        <f t="shared" si="21"/>
        <v>1914</v>
      </c>
      <c r="P485" s="5">
        <f t="shared" si="22"/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  <c r="W485" s="5" t="s">
        <v>2012</v>
      </c>
      <c r="X485" s="22">
        <f t="shared" ca="1" si="23"/>
        <v>0.05</v>
      </c>
    </row>
    <row r="486" spans="1:24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2" t="s">
        <v>1562</v>
      </c>
      <c r="H486" s="2" t="s">
        <v>864</v>
      </c>
      <c r="I486" s="2" t="s">
        <v>866</v>
      </c>
      <c r="J486" s="5" t="s">
        <v>1132</v>
      </c>
      <c r="K486" s="5">
        <v>4744</v>
      </c>
      <c r="L486" s="5">
        <v>1465</v>
      </c>
      <c r="M486" s="5" t="s">
        <v>923</v>
      </c>
      <c r="N486" s="5">
        <v>10</v>
      </c>
      <c r="O486" s="5">
        <f t="shared" si="21"/>
        <v>1465</v>
      </c>
      <c r="P486" s="5">
        <f t="shared" si="22"/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  <c r="W486" s="5" t="s">
        <v>2014</v>
      </c>
      <c r="X486" s="22">
        <f t="shared" ca="1" si="23"/>
        <v>0.05</v>
      </c>
    </row>
    <row r="487" spans="1:24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2" t="s">
        <v>1562</v>
      </c>
      <c r="H487" s="2" t="s">
        <v>864</v>
      </c>
      <c r="I487" s="2" t="s">
        <v>866</v>
      </c>
      <c r="J487" s="5" t="s">
        <v>1178</v>
      </c>
      <c r="K487" s="5">
        <v>2874</v>
      </c>
      <c r="L487" s="5">
        <v>1919</v>
      </c>
      <c r="M487" s="5" t="s">
        <v>918</v>
      </c>
      <c r="N487" s="5">
        <v>5</v>
      </c>
      <c r="O487" s="5">
        <f t="shared" si="21"/>
        <v>3838</v>
      </c>
      <c r="P487" s="5">
        <f t="shared" si="22"/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  <c r="W487" s="5" t="s">
        <v>2012</v>
      </c>
      <c r="X487" s="22">
        <f t="shared" ca="1" si="23"/>
        <v>0.01</v>
      </c>
    </row>
    <row r="488" spans="1:24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2" t="s">
        <v>1002</v>
      </c>
      <c r="H488" s="2" t="s">
        <v>914</v>
      </c>
      <c r="I488" s="2" t="s">
        <v>915</v>
      </c>
      <c r="J488" s="5" t="s">
        <v>1130</v>
      </c>
      <c r="K488" s="5">
        <v>3493</v>
      </c>
      <c r="L488" s="5">
        <v>2180</v>
      </c>
      <c r="M488" s="5" t="s">
        <v>918</v>
      </c>
      <c r="N488" s="5">
        <v>6</v>
      </c>
      <c r="O488" s="5">
        <f t="shared" si="21"/>
        <v>4360</v>
      </c>
      <c r="P488" s="5">
        <f t="shared" si="22"/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  <c r="W488" s="5" t="s">
        <v>2015</v>
      </c>
      <c r="X488" s="22">
        <f t="shared" ca="1" si="23"/>
        <v>0</v>
      </c>
    </row>
    <row r="489" spans="1:24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2" t="s">
        <v>996</v>
      </c>
      <c r="H489" s="2" t="s">
        <v>892</v>
      </c>
      <c r="I489" s="2" t="s">
        <v>894</v>
      </c>
      <c r="J489" s="5" t="s">
        <v>1134</v>
      </c>
      <c r="K489" s="5">
        <v>4342</v>
      </c>
      <c r="L489" s="5">
        <v>1689</v>
      </c>
      <c r="M489" s="5" t="s">
        <v>925</v>
      </c>
      <c r="N489" s="5">
        <v>4</v>
      </c>
      <c r="O489" s="5">
        <f t="shared" si="21"/>
        <v>3378</v>
      </c>
      <c r="P489" s="5">
        <f t="shared" si="22"/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  <c r="W489" s="5" t="s">
        <v>2013</v>
      </c>
      <c r="X489" s="22">
        <f t="shared" ca="1" si="23"/>
        <v>0.04</v>
      </c>
    </row>
    <row r="490" spans="1:24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2" t="s">
        <v>1562</v>
      </c>
      <c r="H490" s="2" t="s">
        <v>864</v>
      </c>
      <c r="I490" s="2" t="s">
        <v>866</v>
      </c>
      <c r="J490" s="5" t="s">
        <v>1214</v>
      </c>
      <c r="K490" s="5">
        <v>4309</v>
      </c>
      <c r="L490" s="5">
        <v>1779</v>
      </c>
      <c r="M490" s="5" t="s">
        <v>918</v>
      </c>
      <c r="N490" s="5">
        <v>5</v>
      </c>
      <c r="O490" s="5">
        <f t="shared" si="21"/>
        <v>3558</v>
      </c>
      <c r="P490" s="5">
        <f t="shared" si="22"/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  <c r="W490" s="5" t="s">
        <v>2010</v>
      </c>
      <c r="X490" s="22">
        <f t="shared" ca="1" si="23"/>
        <v>0.03</v>
      </c>
    </row>
    <row r="491" spans="1:24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2" t="s">
        <v>998</v>
      </c>
      <c r="H491" s="2" t="s">
        <v>899</v>
      </c>
      <c r="I491" s="2" t="s">
        <v>901</v>
      </c>
      <c r="J491" s="5" t="s">
        <v>1136</v>
      </c>
      <c r="K491" s="5">
        <v>4515</v>
      </c>
      <c r="L491" s="5">
        <v>1550</v>
      </c>
      <c r="M491" s="5" t="s">
        <v>925</v>
      </c>
      <c r="N491" s="5">
        <v>6</v>
      </c>
      <c r="O491" s="5">
        <f t="shared" si="21"/>
        <v>3100</v>
      </c>
      <c r="P491" s="5">
        <f t="shared" si="22"/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  <c r="W491" s="5" t="s">
        <v>2013</v>
      </c>
      <c r="X491" s="22">
        <f t="shared" ca="1" si="23"/>
        <v>0</v>
      </c>
    </row>
    <row r="492" spans="1:24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2" t="s">
        <v>994</v>
      </c>
      <c r="H492" s="2" t="s">
        <v>886</v>
      </c>
      <c r="I492" s="2" t="s">
        <v>887</v>
      </c>
      <c r="J492" s="5" t="s">
        <v>1070</v>
      </c>
      <c r="K492" s="5">
        <v>3340</v>
      </c>
      <c r="L492" s="5">
        <v>1355</v>
      </c>
      <c r="M492" s="5" t="s">
        <v>918</v>
      </c>
      <c r="N492" s="5">
        <v>3</v>
      </c>
      <c r="O492" s="5">
        <f t="shared" si="21"/>
        <v>4065</v>
      </c>
      <c r="P492" s="5">
        <f t="shared" si="22"/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  <c r="W492" s="5" t="s">
        <v>2011</v>
      </c>
      <c r="X492" s="22">
        <f t="shared" ca="1" si="23"/>
        <v>0</v>
      </c>
    </row>
    <row r="493" spans="1:24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2" t="s">
        <v>992</v>
      </c>
      <c r="H493" s="2" t="s">
        <v>864</v>
      </c>
      <c r="I493" s="2" t="s">
        <v>876</v>
      </c>
      <c r="J493" s="5" t="s">
        <v>960</v>
      </c>
      <c r="K493" s="5">
        <v>4719</v>
      </c>
      <c r="L493" s="5">
        <v>2043</v>
      </c>
      <c r="M493" s="5" t="s">
        <v>918</v>
      </c>
      <c r="N493" s="5">
        <v>3</v>
      </c>
      <c r="O493" s="5">
        <f t="shared" si="21"/>
        <v>6129</v>
      </c>
      <c r="P493" s="5">
        <f t="shared" si="22"/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  <c r="W493" s="5" t="s">
        <v>2011</v>
      </c>
      <c r="X493" s="22">
        <f t="shared" ca="1" si="23"/>
        <v>0</v>
      </c>
    </row>
    <row r="494" spans="1:24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2" t="s">
        <v>1561</v>
      </c>
      <c r="H494" s="2" t="s">
        <v>882</v>
      </c>
      <c r="I494" s="2" t="s">
        <v>884</v>
      </c>
      <c r="J494" s="5" t="s">
        <v>1187</v>
      </c>
      <c r="K494" s="5">
        <v>4206</v>
      </c>
      <c r="L494" s="5">
        <v>1201</v>
      </c>
      <c r="M494" s="5" t="s">
        <v>918</v>
      </c>
      <c r="N494" s="5">
        <v>10</v>
      </c>
      <c r="O494" s="5">
        <f t="shared" si="21"/>
        <v>2402</v>
      </c>
      <c r="P494" s="5">
        <f t="shared" si="22"/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  <c r="W494" s="5" t="s">
        <v>2015</v>
      </c>
      <c r="X494" s="22">
        <f t="shared" ca="1" si="23"/>
        <v>0.01</v>
      </c>
    </row>
    <row r="495" spans="1:24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2" t="s">
        <v>1561</v>
      </c>
      <c r="H495" s="2" t="s">
        <v>882</v>
      </c>
      <c r="I495" s="2" t="s">
        <v>884</v>
      </c>
      <c r="J495" s="5" t="s">
        <v>1049</v>
      </c>
      <c r="K495" s="5">
        <v>4731</v>
      </c>
      <c r="L495" s="5">
        <v>1858</v>
      </c>
      <c r="M495" s="5" t="s">
        <v>918</v>
      </c>
      <c r="N495" s="5">
        <v>4</v>
      </c>
      <c r="O495" s="5">
        <f t="shared" si="21"/>
        <v>1858</v>
      </c>
      <c r="P495" s="5">
        <f t="shared" si="22"/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  <c r="W495" s="5" t="s">
        <v>2014</v>
      </c>
      <c r="X495" s="22">
        <f t="shared" ca="1" si="23"/>
        <v>0</v>
      </c>
    </row>
    <row r="496" spans="1:24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2" t="s">
        <v>1562</v>
      </c>
      <c r="H496" s="2" t="s">
        <v>864</v>
      </c>
      <c r="I496" s="2" t="s">
        <v>866</v>
      </c>
      <c r="J496" s="5" t="s">
        <v>964</v>
      </c>
      <c r="K496" s="5">
        <v>3454</v>
      </c>
      <c r="L496" s="5">
        <v>1525</v>
      </c>
      <c r="M496" s="5" t="s">
        <v>918</v>
      </c>
      <c r="N496" s="5">
        <v>10</v>
      </c>
      <c r="O496" s="5">
        <f t="shared" si="21"/>
        <v>3050</v>
      </c>
      <c r="P496" s="5">
        <f t="shared" si="22"/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  <c r="W496" s="5" t="s">
        <v>2014</v>
      </c>
      <c r="X496" s="22">
        <f t="shared" ca="1" si="23"/>
        <v>0.01</v>
      </c>
    </row>
    <row r="497" spans="1:24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2" t="s">
        <v>991</v>
      </c>
      <c r="H497" s="2" t="s">
        <v>872</v>
      </c>
      <c r="I497" s="2" t="s">
        <v>874</v>
      </c>
      <c r="J497" s="5" t="s">
        <v>1152</v>
      </c>
      <c r="K497" s="5">
        <v>4758</v>
      </c>
      <c r="L497" s="5">
        <v>1946</v>
      </c>
      <c r="M497" s="5" t="s">
        <v>918</v>
      </c>
      <c r="N497" s="5">
        <v>4</v>
      </c>
      <c r="O497" s="5">
        <f t="shared" si="21"/>
        <v>5838</v>
      </c>
      <c r="P497" s="5">
        <f t="shared" si="22"/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  <c r="W497" s="5" t="s">
        <v>2013</v>
      </c>
      <c r="X497" s="22">
        <f t="shared" ca="1" si="23"/>
        <v>0.02</v>
      </c>
    </row>
    <row r="498" spans="1:24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2" t="s">
        <v>997</v>
      </c>
      <c r="H498" s="2" t="s">
        <v>896</v>
      </c>
      <c r="I498" s="2" t="s">
        <v>897</v>
      </c>
      <c r="J498" s="5" t="s">
        <v>1042</v>
      </c>
      <c r="K498" s="5">
        <v>3039</v>
      </c>
      <c r="L498" s="5">
        <v>1730</v>
      </c>
      <c r="M498" s="5" t="s">
        <v>918</v>
      </c>
      <c r="N498" s="5">
        <v>4</v>
      </c>
      <c r="O498" s="5">
        <f t="shared" si="21"/>
        <v>1730</v>
      </c>
      <c r="P498" s="5">
        <f t="shared" si="22"/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  <c r="W498" s="5" t="s">
        <v>2011</v>
      </c>
      <c r="X498" s="22">
        <f t="shared" ca="1" si="23"/>
        <v>0.04</v>
      </c>
    </row>
    <row r="499" spans="1:24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2" t="s">
        <v>992</v>
      </c>
      <c r="H499" s="2" t="s">
        <v>864</v>
      </c>
      <c r="I499" s="2" t="s">
        <v>876</v>
      </c>
      <c r="J499" s="5" t="s">
        <v>1052</v>
      </c>
      <c r="K499" s="5">
        <v>4466</v>
      </c>
      <c r="L499" s="5">
        <v>1984</v>
      </c>
      <c r="M499" s="5" t="s">
        <v>920</v>
      </c>
      <c r="N499" s="5">
        <v>3</v>
      </c>
      <c r="O499" s="5">
        <f t="shared" si="21"/>
        <v>1984</v>
      </c>
      <c r="P499" s="5">
        <f t="shared" si="22"/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  <c r="W499" s="5" t="s">
        <v>2013</v>
      </c>
      <c r="X499" s="22">
        <f t="shared" ca="1" si="23"/>
        <v>0.01</v>
      </c>
    </row>
    <row r="500" spans="1:24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2" t="s">
        <v>1562</v>
      </c>
      <c r="H500" s="2" t="s">
        <v>864</v>
      </c>
      <c r="I500" s="2" t="s">
        <v>866</v>
      </c>
      <c r="J500" s="5" t="s">
        <v>1234</v>
      </c>
      <c r="K500" s="5">
        <v>3626</v>
      </c>
      <c r="L500" s="5">
        <v>1590</v>
      </c>
      <c r="M500" s="5" t="s">
        <v>918</v>
      </c>
      <c r="N500" s="5" t="s">
        <v>1572</v>
      </c>
      <c r="O500" s="5">
        <f t="shared" si="21"/>
        <v>1590</v>
      </c>
      <c r="P500" s="5">
        <f t="shared" si="22"/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  <c r="W500" s="5" t="s">
        <v>2013</v>
      </c>
      <c r="X500" s="22">
        <f t="shared" ca="1" si="23"/>
        <v>0</v>
      </c>
    </row>
    <row r="501" spans="1:24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2" t="s">
        <v>995</v>
      </c>
      <c r="H501" s="2" t="s">
        <v>889</v>
      </c>
      <c r="I501" s="2" t="s">
        <v>890</v>
      </c>
      <c r="J501" s="5" t="s">
        <v>949</v>
      </c>
      <c r="K501" s="5">
        <v>2553</v>
      </c>
      <c r="L501" s="5">
        <v>1638</v>
      </c>
      <c r="M501" s="5" t="s">
        <v>920</v>
      </c>
      <c r="N501" s="5">
        <v>4</v>
      </c>
      <c r="O501" s="5">
        <f t="shared" si="21"/>
        <v>1638</v>
      </c>
      <c r="P501" s="5">
        <f t="shared" si="22"/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  <c r="W501" s="5" t="s">
        <v>2011</v>
      </c>
      <c r="X501" s="22">
        <f t="shared" ca="1" si="23"/>
        <v>0</v>
      </c>
    </row>
    <row r="502" spans="1:24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2" t="s">
        <v>993</v>
      </c>
      <c r="H502" s="2" t="s">
        <v>878</v>
      </c>
      <c r="I502" s="2" t="s">
        <v>880</v>
      </c>
      <c r="J502" s="5" t="s">
        <v>1028</v>
      </c>
      <c r="K502" s="5">
        <v>4051</v>
      </c>
      <c r="L502" s="5">
        <v>1962</v>
      </c>
      <c r="M502" s="5" t="s">
        <v>925</v>
      </c>
      <c r="N502" s="5">
        <v>4</v>
      </c>
      <c r="O502" s="5">
        <f t="shared" si="21"/>
        <v>1962</v>
      </c>
      <c r="P502" s="5">
        <f t="shared" si="22"/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  <c r="W502" s="5" t="s">
        <v>2015</v>
      </c>
      <c r="X502" s="22">
        <f t="shared" ca="1" si="23"/>
        <v>0.02</v>
      </c>
    </row>
    <row r="503" spans="1:24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2" t="s">
        <v>997</v>
      </c>
      <c r="H503" s="2" t="s">
        <v>896</v>
      </c>
      <c r="I503" s="2" t="s">
        <v>897</v>
      </c>
      <c r="J503" s="5" t="s">
        <v>1110</v>
      </c>
      <c r="K503" s="5">
        <v>4224</v>
      </c>
      <c r="L503" s="5">
        <v>2048</v>
      </c>
      <c r="M503" s="5" t="s">
        <v>923</v>
      </c>
      <c r="N503" s="5">
        <v>4</v>
      </c>
      <c r="O503" s="5">
        <f t="shared" si="21"/>
        <v>4096</v>
      </c>
      <c r="P503" s="5">
        <f t="shared" si="22"/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  <c r="W503" s="5" t="s">
        <v>2012</v>
      </c>
      <c r="X503" s="22">
        <f t="shared" ca="1" si="23"/>
        <v>0</v>
      </c>
    </row>
    <row r="504" spans="1:24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2" t="s">
        <v>1001</v>
      </c>
      <c r="H504" s="2" t="s">
        <v>910</v>
      </c>
      <c r="I504" s="2" t="s">
        <v>912</v>
      </c>
      <c r="J504" s="5" t="s">
        <v>1017</v>
      </c>
      <c r="K504" s="5">
        <v>3566</v>
      </c>
      <c r="L504" s="5">
        <v>2276</v>
      </c>
      <c r="M504" s="5" t="s">
        <v>918</v>
      </c>
      <c r="N504" s="5">
        <v>4</v>
      </c>
      <c r="O504" s="5">
        <f t="shared" si="21"/>
        <v>4552</v>
      </c>
      <c r="P504" s="5">
        <f t="shared" si="22"/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  <c r="W504" s="5" t="s">
        <v>2010</v>
      </c>
      <c r="X504" s="22">
        <f t="shared" ca="1" si="23"/>
        <v>0.04</v>
      </c>
    </row>
    <row r="505" spans="1:24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2" t="s">
        <v>997</v>
      </c>
      <c r="H505" s="2" t="s">
        <v>896</v>
      </c>
      <c r="I505" s="2" t="s">
        <v>897</v>
      </c>
      <c r="J505" s="5" t="s">
        <v>1033</v>
      </c>
      <c r="K505" s="5">
        <v>3467</v>
      </c>
      <c r="L505" s="5">
        <v>1230</v>
      </c>
      <c r="M505" s="5" t="s">
        <v>925</v>
      </c>
      <c r="N505" s="5">
        <v>6</v>
      </c>
      <c r="O505" s="5">
        <f t="shared" si="21"/>
        <v>1230</v>
      </c>
      <c r="P505" s="5">
        <f t="shared" si="22"/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  <c r="W505" s="5" t="s">
        <v>2012</v>
      </c>
      <c r="X505" s="22">
        <f t="shared" ca="1" si="23"/>
        <v>0.02</v>
      </c>
    </row>
    <row r="506" spans="1:24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2" t="s">
        <v>991</v>
      </c>
      <c r="H506" s="2" t="s">
        <v>872</v>
      </c>
      <c r="I506" s="2" t="s">
        <v>874</v>
      </c>
      <c r="J506" s="5" t="s">
        <v>1202</v>
      </c>
      <c r="K506" s="5">
        <v>2775</v>
      </c>
      <c r="L506" s="5">
        <v>1946</v>
      </c>
      <c r="M506" s="5" t="s">
        <v>923</v>
      </c>
      <c r="N506" s="5">
        <v>4</v>
      </c>
      <c r="O506" s="5">
        <f t="shared" si="21"/>
        <v>5838</v>
      </c>
      <c r="P506" s="5">
        <f t="shared" si="22"/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  <c r="W506" s="5" t="s">
        <v>2012</v>
      </c>
      <c r="X506" s="22">
        <f t="shared" ca="1" si="23"/>
        <v>0.04</v>
      </c>
    </row>
    <row r="507" spans="1:24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2" t="s">
        <v>1002</v>
      </c>
      <c r="H507" s="2" t="s">
        <v>914</v>
      </c>
      <c r="I507" s="2" t="s">
        <v>915</v>
      </c>
      <c r="J507" s="5" t="s">
        <v>1190</v>
      </c>
      <c r="K507" s="5">
        <v>4685</v>
      </c>
      <c r="L507" s="5">
        <v>2036</v>
      </c>
      <c r="M507" s="5" t="s">
        <v>923</v>
      </c>
      <c r="N507" s="5">
        <v>3</v>
      </c>
      <c r="O507" s="5">
        <f t="shared" si="21"/>
        <v>6108</v>
      </c>
      <c r="P507" s="5">
        <f t="shared" si="22"/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  <c r="W507" s="5" t="s">
        <v>2011</v>
      </c>
      <c r="X507" s="22">
        <f t="shared" ca="1" si="23"/>
        <v>0.05</v>
      </c>
    </row>
    <row r="508" spans="1:24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2" t="s">
        <v>1002</v>
      </c>
      <c r="H508" s="2" t="s">
        <v>914</v>
      </c>
      <c r="I508" s="2" t="s">
        <v>915</v>
      </c>
      <c r="J508" s="5" t="s">
        <v>974</v>
      </c>
      <c r="K508" s="5">
        <v>2547</v>
      </c>
      <c r="L508" s="5">
        <v>1419</v>
      </c>
      <c r="M508" s="5" t="s">
        <v>918</v>
      </c>
      <c r="N508" s="5">
        <v>8</v>
      </c>
      <c r="O508" s="5">
        <f t="shared" si="21"/>
        <v>1419</v>
      </c>
      <c r="P508" s="5">
        <f t="shared" si="22"/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  <c r="W508" s="5" t="s">
        <v>2012</v>
      </c>
      <c r="X508" s="22">
        <f t="shared" ca="1" si="23"/>
        <v>0</v>
      </c>
    </row>
    <row r="509" spans="1:24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2" t="s">
        <v>1001</v>
      </c>
      <c r="H509" s="2" t="s">
        <v>910</v>
      </c>
      <c r="I509" s="2" t="s">
        <v>912</v>
      </c>
      <c r="J509" s="5" t="s">
        <v>1099</v>
      </c>
      <c r="K509" s="5">
        <v>3757</v>
      </c>
      <c r="L509" s="5">
        <v>2156</v>
      </c>
      <c r="M509" s="5" t="s">
        <v>918</v>
      </c>
      <c r="N509" s="5" t="s">
        <v>1572</v>
      </c>
      <c r="O509" s="5">
        <f t="shared" si="21"/>
        <v>2156</v>
      </c>
      <c r="P509" s="5">
        <f t="shared" si="22"/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  <c r="W509" s="5" t="s">
        <v>2012</v>
      </c>
      <c r="X509" s="22">
        <f t="shared" ca="1" si="23"/>
        <v>0.01</v>
      </c>
    </row>
    <row r="510" spans="1:24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2" t="s">
        <v>993</v>
      </c>
      <c r="H510" s="2" t="s">
        <v>878</v>
      </c>
      <c r="I510" s="2" t="s">
        <v>880</v>
      </c>
      <c r="J510" s="5" t="s">
        <v>1122</v>
      </c>
      <c r="K510" s="5">
        <v>4788</v>
      </c>
      <c r="L510" s="5">
        <v>2063</v>
      </c>
      <c r="M510" s="5" t="s">
        <v>923</v>
      </c>
      <c r="N510" s="5">
        <v>6</v>
      </c>
      <c r="O510" s="5">
        <f t="shared" si="21"/>
        <v>4126</v>
      </c>
      <c r="P510" s="5">
        <f t="shared" si="22"/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  <c r="W510" s="5" t="s">
        <v>2010</v>
      </c>
      <c r="X510" s="22">
        <f t="shared" ca="1" si="23"/>
        <v>0.03</v>
      </c>
    </row>
    <row r="511" spans="1:24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2" t="s">
        <v>999</v>
      </c>
      <c r="H511" s="2" t="s">
        <v>903</v>
      </c>
      <c r="I511" s="2" t="s">
        <v>904</v>
      </c>
      <c r="J511" s="5" t="s">
        <v>1019</v>
      </c>
      <c r="K511" s="5">
        <v>3303</v>
      </c>
      <c r="L511" s="5">
        <v>2271</v>
      </c>
      <c r="M511" s="5" t="s">
        <v>923</v>
      </c>
      <c r="N511" s="5">
        <v>6</v>
      </c>
      <c r="O511" s="5">
        <f t="shared" si="21"/>
        <v>4542</v>
      </c>
      <c r="P511" s="5">
        <f t="shared" si="22"/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  <c r="W511" s="5" t="s">
        <v>2014</v>
      </c>
      <c r="X511" s="22">
        <f t="shared" ca="1" si="23"/>
        <v>0.01</v>
      </c>
    </row>
    <row r="512" spans="1:24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2" t="s">
        <v>996</v>
      </c>
      <c r="H512" s="2" t="s">
        <v>892</v>
      </c>
      <c r="I512" s="2" t="s">
        <v>894</v>
      </c>
      <c r="J512" s="5" t="s">
        <v>1198</v>
      </c>
      <c r="K512" s="5">
        <v>3330</v>
      </c>
      <c r="L512" s="5">
        <v>2283</v>
      </c>
      <c r="M512" s="5" t="s">
        <v>918</v>
      </c>
      <c r="N512" s="5">
        <v>10</v>
      </c>
      <c r="O512" s="5">
        <f t="shared" si="21"/>
        <v>2283</v>
      </c>
      <c r="P512" s="5">
        <f t="shared" si="22"/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  <c r="W512" s="5" t="s">
        <v>2013</v>
      </c>
      <c r="X512" s="22">
        <f t="shared" ca="1" si="23"/>
        <v>0.03</v>
      </c>
    </row>
    <row r="513" spans="1:24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2" t="s">
        <v>1001</v>
      </c>
      <c r="H513" s="2" t="s">
        <v>910</v>
      </c>
      <c r="I513" s="2" t="s">
        <v>912</v>
      </c>
      <c r="J513" s="5" t="s">
        <v>974</v>
      </c>
      <c r="K513" s="5">
        <v>2547</v>
      </c>
      <c r="L513" s="5">
        <v>1419</v>
      </c>
      <c r="M513" s="5" t="s">
        <v>918</v>
      </c>
      <c r="N513" s="5">
        <v>10</v>
      </c>
      <c r="O513" s="5">
        <f t="shared" si="21"/>
        <v>1419</v>
      </c>
      <c r="P513" s="5">
        <f t="shared" si="22"/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  <c r="W513" s="5" t="s">
        <v>2010</v>
      </c>
      <c r="X513" s="22">
        <f t="shared" ca="1" si="23"/>
        <v>0.05</v>
      </c>
    </row>
    <row r="514" spans="1:24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2" t="s">
        <v>993</v>
      </c>
      <c r="H514" s="2" t="s">
        <v>878</v>
      </c>
      <c r="I514" s="2" t="s">
        <v>880</v>
      </c>
      <c r="J514" s="5" t="s">
        <v>955</v>
      </c>
      <c r="K514" s="5">
        <v>2612</v>
      </c>
      <c r="L514" s="5">
        <v>1994</v>
      </c>
      <c r="M514" s="5" t="s">
        <v>918</v>
      </c>
      <c r="N514" s="5">
        <v>10</v>
      </c>
      <c r="O514" s="5">
        <f t="shared" si="21"/>
        <v>1994</v>
      </c>
      <c r="P514" s="5">
        <f t="shared" si="22"/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  <c r="W514" s="5" t="s">
        <v>2010</v>
      </c>
      <c r="X514" s="22">
        <f t="shared" ca="1" si="23"/>
        <v>0.03</v>
      </c>
    </row>
    <row r="515" spans="1:24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2" t="s">
        <v>995</v>
      </c>
      <c r="H515" s="2" t="s">
        <v>889</v>
      </c>
      <c r="I515" s="2" t="s">
        <v>890</v>
      </c>
      <c r="J515" s="5" t="s">
        <v>1060</v>
      </c>
      <c r="K515" s="5">
        <v>3039</v>
      </c>
      <c r="L515" s="5">
        <v>2426</v>
      </c>
      <c r="M515" s="5" t="s">
        <v>925</v>
      </c>
      <c r="N515" s="5">
        <v>5</v>
      </c>
      <c r="O515" s="5">
        <f t="shared" ref="O515:O578" si="24">L515*F515</f>
        <v>2426</v>
      </c>
      <c r="P515" s="5">
        <f t="shared" ref="P515:P578" si="25">K515*F515</f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  <c r="W515" s="5" t="s">
        <v>2011</v>
      </c>
      <c r="X515" s="22">
        <f t="shared" ca="1" si="23"/>
        <v>0.03</v>
      </c>
    </row>
    <row r="516" spans="1:24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2" t="s">
        <v>1002</v>
      </c>
      <c r="H516" s="2" t="s">
        <v>914</v>
      </c>
      <c r="I516" s="2" t="s">
        <v>915</v>
      </c>
      <c r="J516" s="5" t="s">
        <v>1186</v>
      </c>
      <c r="K516" s="5">
        <v>3555</v>
      </c>
      <c r="L516" s="5">
        <v>1564</v>
      </c>
      <c r="M516" s="5" t="s">
        <v>918</v>
      </c>
      <c r="N516" s="5">
        <v>3</v>
      </c>
      <c r="O516" s="5">
        <f t="shared" si="24"/>
        <v>4692</v>
      </c>
      <c r="P516" s="5">
        <f t="shared" si="25"/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  <c r="W516" s="5" t="s">
        <v>2010</v>
      </c>
      <c r="X516" s="22">
        <f t="shared" ref="X516:X579" ca="1" si="26">VLOOKUP(E516,INDIRECT(W516&amp;"!$A$1:$B$296"),2,0)</f>
        <v>0</v>
      </c>
    </row>
    <row r="517" spans="1:24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2" t="s">
        <v>994</v>
      </c>
      <c r="H517" s="2" t="s">
        <v>886</v>
      </c>
      <c r="I517" s="2" t="s">
        <v>887</v>
      </c>
      <c r="J517" s="5" t="s">
        <v>1117</v>
      </c>
      <c r="K517" s="5">
        <v>3408</v>
      </c>
      <c r="L517" s="5">
        <v>1465</v>
      </c>
      <c r="M517" s="5" t="s">
        <v>918</v>
      </c>
      <c r="N517" s="5">
        <v>6</v>
      </c>
      <c r="O517" s="5">
        <f t="shared" si="24"/>
        <v>1465</v>
      </c>
      <c r="P517" s="5">
        <f t="shared" si="25"/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  <c r="W517" s="5" t="s">
        <v>2014</v>
      </c>
      <c r="X517" s="22">
        <f t="shared" ca="1" si="26"/>
        <v>0.02</v>
      </c>
    </row>
    <row r="518" spans="1:24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2" t="s">
        <v>990</v>
      </c>
      <c r="H518" s="2" t="s">
        <v>868</v>
      </c>
      <c r="I518" s="2" t="s">
        <v>870</v>
      </c>
      <c r="J518" s="5" t="s">
        <v>1212</v>
      </c>
      <c r="K518" s="5">
        <v>3722</v>
      </c>
      <c r="L518" s="5">
        <v>1790</v>
      </c>
      <c r="M518" s="5" t="s">
        <v>918</v>
      </c>
      <c r="N518" s="5">
        <v>10</v>
      </c>
      <c r="O518" s="5">
        <f t="shared" si="24"/>
        <v>1790</v>
      </c>
      <c r="P518" s="5">
        <f t="shared" si="25"/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  <c r="W518" s="5" t="s">
        <v>2011</v>
      </c>
      <c r="X518" s="22">
        <f t="shared" ca="1" si="26"/>
        <v>0.01</v>
      </c>
    </row>
    <row r="519" spans="1:24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2" t="s">
        <v>1001</v>
      </c>
      <c r="H519" s="2" t="s">
        <v>910</v>
      </c>
      <c r="I519" s="2" t="s">
        <v>912</v>
      </c>
      <c r="J519" s="5" t="s">
        <v>1098</v>
      </c>
      <c r="K519" s="5">
        <v>3197</v>
      </c>
      <c r="L519" s="5">
        <v>1625</v>
      </c>
      <c r="M519" s="5" t="s">
        <v>918</v>
      </c>
      <c r="N519" s="5">
        <v>4</v>
      </c>
      <c r="O519" s="5">
        <f t="shared" si="24"/>
        <v>3250</v>
      </c>
      <c r="P519" s="5">
        <f t="shared" si="25"/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  <c r="W519" s="5" t="s">
        <v>2012</v>
      </c>
      <c r="X519" s="22">
        <f t="shared" ca="1" si="26"/>
        <v>0.05</v>
      </c>
    </row>
    <row r="520" spans="1:24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2" t="s">
        <v>1001</v>
      </c>
      <c r="H520" s="2" t="s">
        <v>910</v>
      </c>
      <c r="I520" s="2" t="s">
        <v>912</v>
      </c>
      <c r="J520" s="5" t="s">
        <v>1049</v>
      </c>
      <c r="K520" s="5">
        <v>4731</v>
      </c>
      <c r="L520" s="5">
        <v>1858</v>
      </c>
      <c r="M520" s="5" t="s">
        <v>918</v>
      </c>
      <c r="N520" s="5" t="s">
        <v>1572</v>
      </c>
      <c r="O520" s="5">
        <f t="shared" si="24"/>
        <v>5574</v>
      </c>
      <c r="P520" s="5">
        <f t="shared" si="25"/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  <c r="W520" s="5" t="s">
        <v>2015</v>
      </c>
      <c r="X520" s="22">
        <f t="shared" ca="1" si="26"/>
        <v>0.01</v>
      </c>
    </row>
    <row r="521" spans="1:24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2" t="s">
        <v>998</v>
      </c>
      <c r="H521" s="2" t="s">
        <v>899</v>
      </c>
      <c r="I521" s="2" t="s">
        <v>901</v>
      </c>
      <c r="J521" s="5" t="s">
        <v>1004</v>
      </c>
      <c r="K521" s="5">
        <v>4733</v>
      </c>
      <c r="L521" s="5">
        <v>1415</v>
      </c>
      <c r="M521" s="5" t="s">
        <v>918</v>
      </c>
      <c r="N521" s="5">
        <v>5</v>
      </c>
      <c r="O521" s="5">
        <f t="shared" si="24"/>
        <v>1415</v>
      </c>
      <c r="P521" s="5">
        <f t="shared" si="25"/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  <c r="W521" s="5" t="s">
        <v>2013</v>
      </c>
      <c r="X521" s="22">
        <f t="shared" ca="1" si="26"/>
        <v>0.04</v>
      </c>
    </row>
    <row r="522" spans="1:24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2" t="s">
        <v>1001</v>
      </c>
      <c r="H522" s="2" t="s">
        <v>910</v>
      </c>
      <c r="I522" s="2" t="s">
        <v>912</v>
      </c>
      <c r="J522" s="5" t="s">
        <v>1059</v>
      </c>
      <c r="K522" s="5">
        <v>3645</v>
      </c>
      <c r="L522" s="5">
        <v>2466</v>
      </c>
      <c r="M522" s="5" t="s">
        <v>925</v>
      </c>
      <c r="N522" s="5">
        <v>8</v>
      </c>
      <c r="O522" s="5">
        <f t="shared" si="24"/>
        <v>7398</v>
      </c>
      <c r="P522" s="5">
        <f t="shared" si="25"/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  <c r="W522" s="5" t="s">
        <v>2010</v>
      </c>
      <c r="X522" s="22">
        <f t="shared" ca="1" si="26"/>
        <v>0.05</v>
      </c>
    </row>
    <row r="523" spans="1:24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2" t="s">
        <v>1000</v>
      </c>
      <c r="H523" s="2" t="s">
        <v>906</v>
      </c>
      <c r="I523" s="2" t="s">
        <v>908</v>
      </c>
      <c r="J523" s="5" t="s">
        <v>941</v>
      </c>
      <c r="K523" s="5">
        <v>3445</v>
      </c>
      <c r="L523" s="5">
        <v>1909</v>
      </c>
      <c r="M523" s="5" t="s">
        <v>921</v>
      </c>
      <c r="N523" s="5">
        <v>4</v>
      </c>
      <c r="O523" s="5">
        <f t="shared" si="24"/>
        <v>5727</v>
      </c>
      <c r="P523" s="5">
        <f t="shared" si="25"/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  <c r="W523" s="5" t="s">
        <v>2010</v>
      </c>
      <c r="X523" s="22">
        <f t="shared" ca="1" si="26"/>
        <v>0.04</v>
      </c>
    </row>
    <row r="524" spans="1:24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2" t="s">
        <v>995</v>
      </c>
      <c r="H524" s="2" t="s">
        <v>889</v>
      </c>
      <c r="I524" s="2" t="s">
        <v>890</v>
      </c>
      <c r="J524" s="5" t="s">
        <v>1144</v>
      </c>
      <c r="K524" s="5">
        <v>4057</v>
      </c>
      <c r="L524" s="5">
        <v>1816</v>
      </c>
      <c r="M524" s="5" t="s">
        <v>918</v>
      </c>
      <c r="N524" s="5">
        <v>4</v>
      </c>
      <c r="O524" s="5">
        <f t="shared" si="24"/>
        <v>1816</v>
      </c>
      <c r="P524" s="5">
        <f t="shared" si="25"/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  <c r="W524" s="5" t="s">
        <v>2015</v>
      </c>
      <c r="X524" s="22">
        <f t="shared" ca="1" si="26"/>
        <v>0.05</v>
      </c>
    </row>
    <row r="525" spans="1:24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2" t="s">
        <v>1561</v>
      </c>
      <c r="H525" s="2" t="s">
        <v>882</v>
      </c>
      <c r="I525" s="2" t="s">
        <v>884</v>
      </c>
      <c r="J525" s="5" t="s">
        <v>1236</v>
      </c>
      <c r="K525" s="5">
        <v>2580</v>
      </c>
      <c r="L525" s="5">
        <v>1518</v>
      </c>
      <c r="M525" s="5" t="s">
        <v>918</v>
      </c>
      <c r="N525" s="5">
        <v>3</v>
      </c>
      <c r="O525" s="5">
        <f t="shared" si="24"/>
        <v>4554</v>
      </c>
      <c r="P525" s="5">
        <f t="shared" si="25"/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  <c r="W525" s="5" t="s">
        <v>2015</v>
      </c>
      <c r="X525" s="22">
        <f t="shared" ca="1" si="26"/>
        <v>0</v>
      </c>
    </row>
    <row r="526" spans="1:24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2" t="s">
        <v>992</v>
      </c>
      <c r="H526" s="2" t="s">
        <v>864</v>
      </c>
      <c r="I526" s="2" t="s">
        <v>876</v>
      </c>
      <c r="J526" s="5" t="s">
        <v>960</v>
      </c>
      <c r="K526" s="5">
        <v>4719</v>
      </c>
      <c r="L526" s="5">
        <v>2043</v>
      </c>
      <c r="M526" s="5" t="s">
        <v>918</v>
      </c>
      <c r="N526" s="5">
        <v>10</v>
      </c>
      <c r="O526" s="5">
        <f t="shared" si="24"/>
        <v>2043</v>
      </c>
      <c r="P526" s="5">
        <f t="shared" si="25"/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  <c r="W526" s="5" t="s">
        <v>2013</v>
      </c>
      <c r="X526" s="22">
        <f t="shared" ca="1" si="26"/>
        <v>0</v>
      </c>
    </row>
    <row r="527" spans="1:24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2" t="s">
        <v>1001</v>
      </c>
      <c r="H527" s="2" t="s">
        <v>910</v>
      </c>
      <c r="I527" s="2" t="s">
        <v>912</v>
      </c>
      <c r="J527" s="5" t="s">
        <v>1059</v>
      </c>
      <c r="K527" s="5">
        <v>3645</v>
      </c>
      <c r="L527" s="5">
        <v>2466</v>
      </c>
      <c r="M527" s="5" t="s">
        <v>925</v>
      </c>
      <c r="N527" s="5">
        <v>6</v>
      </c>
      <c r="O527" s="5">
        <f t="shared" si="24"/>
        <v>2466</v>
      </c>
      <c r="P527" s="5">
        <f t="shared" si="25"/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  <c r="W527" s="5" t="s">
        <v>2011</v>
      </c>
      <c r="X527" s="22">
        <f t="shared" ca="1" si="26"/>
        <v>0.05</v>
      </c>
    </row>
    <row r="528" spans="1:24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2" t="s">
        <v>998</v>
      </c>
      <c r="H528" s="2" t="s">
        <v>899</v>
      </c>
      <c r="I528" s="2" t="s">
        <v>901</v>
      </c>
      <c r="J528" s="5" t="s">
        <v>943</v>
      </c>
      <c r="K528" s="5">
        <v>4834</v>
      </c>
      <c r="L528" s="5">
        <v>1501</v>
      </c>
      <c r="M528" s="5" t="s">
        <v>925</v>
      </c>
      <c r="N528" s="5">
        <v>3</v>
      </c>
      <c r="O528" s="5">
        <f t="shared" si="24"/>
        <v>1501</v>
      </c>
      <c r="P528" s="5">
        <f t="shared" si="25"/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  <c r="W528" s="5" t="s">
        <v>2011</v>
      </c>
      <c r="X528" s="22">
        <f t="shared" ca="1" si="26"/>
        <v>0.03</v>
      </c>
    </row>
    <row r="529" spans="1:24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2" t="s">
        <v>990</v>
      </c>
      <c r="H529" s="2" t="s">
        <v>868</v>
      </c>
      <c r="I529" s="2" t="s">
        <v>870</v>
      </c>
      <c r="J529" s="5" t="s">
        <v>1141</v>
      </c>
      <c r="K529" s="5">
        <v>4861</v>
      </c>
      <c r="L529" s="5">
        <v>1633</v>
      </c>
      <c r="M529" s="5" t="s">
        <v>918</v>
      </c>
      <c r="N529" s="5">
        <v>8</v>
      </c>
      <c r="O529" s="5">
        <f t="shared" si="24"/>
        <v>1633</v>
      </c>
      <c r="P529" s="5">
        <f t="shared" si="25"/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  <c r="W529" s="5" t="s">
        <v>2015</v>
      </c>
      <c r="X529" s="22">
        <f t="shared" ca="1" si="26"/>
        <v>0.03</v>
      </c>
    </row>
    <row r="530" spans="1:24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2" t="s">
        <v>995</v>
      </c>
      <c r="H530" s="2" t="s">
        <v>889</v>
      </c>
      <c r="I530" s="2" t="s">
        <v>890</v>
      </c>
      <c r="J530" s="5" t="s">
        <v>1043</v>
      </c>
      <c r="K530" s="5">
        <v>2706</v>
      </c>
      <c r="L530" s="5">
        <v>2310</v>
      </c>
      <c r="M530" s="5" t="s">
        <v>918</v>
      </c>
      <c r="N530" s="5" t="s">
        <v>1572</v>
      </c>
      <c r="O530" s="5">
        <f t="shared" si="24"/>
        <v>4620</v>
      </c>
      <c r="P530" s="5">
        <f t="shared" si="25"/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  <c r="W530" s="5" t="s">
        <v>2010</v>
      </c>
      <c r="X530" s="22">
        <f t="shared" ca="1" si="26"/>
        <v>0.02</v>
      </c>
    </row>
    <row r="531" spans="1:24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2" t="s">
        <v>992</v>
      </c>
      <c r="H531" s="2" t="s">
        <v>864</v>
      </c>
      <c r="I531" s="2" t="s">
        <v>876</v>
      </c>
      <c r="J531" s="5" t="s">
        <v>1050</v>
      </c>
      <c r="K531" s="5">
        <v>2562</v>
      </c>
      <c r="L531" s="5">
        <v>1527</v>
      </c>
      <c r="M531" s="5" t="s">
        <v>918</v>
      </c>
      <c r="N531" s="5">
        <v>6</v>
      </c>
      <c r="O531" s="5">
        <f t="shared" si="24"/>
        <v>4581</v>
      </c>
      <c r="P531" s="5">
        <f t="shared" si="25"/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  <c r="W531" s="5" t="s">
        <v>2014</v>
      </c>
      <c r="X531" s="22">
        <f t="shared" ca="1" si="26"/>
        <v>0.03</v>
      </c>
    </row>
    <row r="532" spans="1:24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2" t="s">
        <v>1002</v>
      </c>
      <c r="H532" s="2" t="s">
        <v>914</v>
      </c>
      <c r="I532" s="2" t="s">
        <v>915</v>
      </c>
      <c r="J532" s="5" t="s">
        <v>1170</v>
      </c>
      <c r="K532" s="5">
        <v>2509</v>
      </c>
      <c r="L532" s="5">
        <v>1452</v>
      </c>
      <c r="M532" s="5" t="s">
        <v>918</v>
      </c>
      <c r="N532" s="5" t="s">
        <v>1572</v>
      </c>
      <c r="O532" s="5">
        <f t="shared" si="24"/>
        <v>1452</v>
      </c>
      <c r="P532" s="5">
        <f t="shared" si="25"/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  <c r="W532" s="5" t="s">
        <v>2013</v>
      </c>
      <c r="X532" s="22">
        <f t="shared" ca="1" si="26"/>
        <v>0.04</v>
      </c>
    </row>
    <row r="533" spans="1:24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2" t="s">
        <v>1002</v>
      </c>
      <c r="H533" s="2" t="s">
        <v>914</v>
      </c>
      <c r="I533" s="2" t="s">
        <v>915</v>
      </c>
      <c r="J533" s="5" t="s">
        <v>1156</v>
      </c>
      <c r="K533" s="5">
        <v>2517</v>
      </c>
      <c r="L533" s="5">
        <v>2149</v>
      </c>
      <c r="M533" s="5" t="s">
        <v>925</v>
      </c>
      <c r="N533" s="5">
        <v>3</v>
      </c>
      <c r="O533" s="5">
        <f t="shared" si="24"/>
        <v>2149</v>
      </c>
      <c r="P533" s="5">
        <f t="shared" si="25"/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  <c r="W533" s="5" t="s">
        <v>2014</v>
      </c>
      <c r="X533" s="22">
        <f t="shared" ca="1" si="26"/>
        <v>0.04</v>
      </c>
    </row>
    <row r="534" spans="1:24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2" t="s">
        <v>994</v>
      </c>
      <c r="H534" s="2" t="s">
        <v>886</v>
      </c>
      <c r="I534" s="2" t="s">
        <v>887</v>
      </c>
      <c r="J534" s="5" t="s">
        <v>1171</v>
      </c>
      <c r="K534" s="5">
        <v>4576</v>
      </c>
      <c r="L534" s="5">
        <v>2188</v>
      </c>
      <c r="M534" s="5" t="s">
        <v>918</v>
      </c>
      <c r="N534" s="5">
        <v>10</v>
      </c>
      <c r="O534" s="5">
        <f t="shared" si="24"/>
        <v>2188</v>
      </c>
      <c r="P534" s="5">
        <f t="shared" si="25"/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  <c r="W534" s="5" t="s">
        <v>2015</v>
      </c>
      <c r="X534" s="22">
        <f t="shared" ca="1" si="26"/>
        <v>0.04</v>
      </c>
    </row>
    <row r="535" spans="1:24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2" t="s">
        <v>1562</v>
      </c>
      <c r="H535" s="2" t="s">
        <v>864</v>
      </c>
      <c r="I535" s="2" t="s">
        <v>866</v>
      </c>
      <c r="J535" s="5" t="s">
        <v>1111</v>
      </c>
      <c r="K535" s="5">
        <v>2535</v>
      </c>
      <c r="L535" s="5">
        <v>1841</v>
      </c>
      <c r="M535" s="5" t="s">
        <v>918</v>
      </c>
      <c r="N535" s="5">
        <v>8</v>
      </c>
      <c r="O535" s="5">
        <f t="shared" si="24"/>
        <v>5523</v>
      </c>
      <c r="P535" s="5">
        <f t="shared" si="25"/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  <c r="W535" s="5" t="s">
        <v>2011</v>
      </c>
      <c r="X535" s="22">
        <f t="shared" ca="1" si="26"/>
        <v>0</v>
      </c>
    </row>
    <row r="536" spans="1:24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2" t="s">
        <v>999</v>
      </c>
      <c r="H536" s="2" t="s">
        <v>903</v>
      </c>
      <c r="I536" s="2" t="s">
        <v>904</v>
      </c>
      <c r="J536" s="5" t="s">
        <v>1188</v>
      </c>
      <c r="K536" s="5">
        <v>4729</v>
      </c>
      <c r="L536" s="5">
        <v>1359</v>
      </c>
      <c r="M536" s="5" t="s">
        <v>925</v>
      </c>
      <c r="N536" s="5" t="s">
        <v>1572</v>
      </c>
      <c r="O536" s="5">
        <f t="shared" si="24"/>
        <v>2718</v>
      </c>
      <c r="P536" s="5">
        <f t="shared" si="25"/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  <c r="W536" s="5" t="s">
        <v>2015</v>
      </c>
      <c r="X536" s="22">
        <f t="shared" ca="1" si="26"/>
        <v>0.05</v>
      </c>
    </row>
    <row r="537" spans="1:24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2" t="s">
        <v>1002</v>
      </c>
      <c r="H537" s="2" t="s">
        <v>914</v>
      </c>
      <c r="I537" s="2" t="s">
        <v>915</v>
      </c>
      <c r="J537" s="5" t="s">
        <v>1096</v>
      </c>
      <c r="K537" s="5">
        <v>4741</v>
      </c>
      <c r="L537" s="5">
        <v>1849</v>
      </c>
      <c r="M537" s="5" t="s">
        <v>923</v>
      </c>
      <c r="N537" s="5">
        <v>10</v>
      </c>
      <c r="O537" s="5">
        <f t="shared" si="24"/>
        <v>3698</v>
      </c>
      <c r="P537" s="5">
        <f t="shared" si="25"/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  <c r="W537" s="5" t="s">
        <v>2011</v>
      </c>
      <c r="X537" s="22">
        <f t="shared" ca="1" si="26"/>
        <v>0.05</v>
      </c>
    </row>
    <row r="538" spans="1:24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2" t="s">
        <v>995</v>
      </c>
      <c r="H538" s="2" t="s">
        <v>889</v>
      </c>
      <c r="I538" s="2" t="s">
        <v>890</v>
      </c>
      <c r="J538" s="5" t="s">
        <v>1013</v>
      </c>
      <c r="K538" s="5">
        <v>4623</v>
      </c>
      <c r="L538" s="5">
        <v>1878</v>
      </c>
      <c r="M538" s="5" t="s">
        <v>925</v>
      </c>
      <c r="N538" s="5" t="s">
        <v>1572</v>
      </c>
      <c r="O538" s="5">
        <f t="shared" si="24"/>
        <v>5634</v>
      </c>
      <c r="P538" s="5">
        <f t="shared" si="25"/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  <c r="W538" s="5" t="s">
        <v>2010</v>
      </c>
      <c r="X538" s="22">
        <f t="shared" ca="1" si="26"/>
        <v>0.04</v>
      </c>
    </row>
    <row r="539" spans="1:24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2" t="s">
        <v>1001</v>
      </c>
      <c r="H539" s="2" t="s">
        <v>910</v>
      </c>
      <c r="I539" s="2" t="s">
        <v>912</v>
      </c>
      <c r="J539" s="5" t="s">
        <v>1066</v>
      </c>
      <c r="K539" s="5">
        <v>4220</v>
      </c>
      <c r="L539" s="5">
        <v>1635</v>
      </c>
      <c r="M539" s="5" t="s">
        <v>918</v>
      </c>
      <c r="N539" s="5">
        <v>4</v>
      </c>
      <c r="O539" s="5">
        <f t="shared" si="24"/>
        <v>1635</v>
      </c>
      <c r="P539" s="5">
        <f t="shared" si="25"/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  <c r="W539" s="5" t="s">
        <v>2012</v>
      </c>
      <c r="X539" s="22">
        <f t="shared" ca="1" si="26"/>
        <v>0.01</v>
      </c>
    </row>
    <row r="540" spans="1:24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2" t="s">
        <v>1561</v>
      </c>
      <c r="H540" s="2" t="s">
        <v>882</v>
      </c>
      <c r="I540" s="2" t="s">
        <v>884</v>
      </c>
      <c r="J540" s="5" t="s">
        <v>1048</v>
      </c>
      <c r="K540" s="5">
        <v>2775</v>
      </c>
      <c r="L540" s="5">
        <v>1847</v>
      </c>
      <c r="M540" s="5" t="s">
        <v>918</v>
      </c>
      <c r="N540" s="5">
        <v>10</v>
      </c>
      <c r="O540" s="5">
        <f t="shared" si="24"/>
        <v>5541</v>
      </c>
      <c r="P540" s="5">
        <f t="shared" si="25"/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  <c r="W540" s="5" t="s">
        <v>2011</v>
      </c>
      <c r="X540" s="22">
        <f t="shared" ca="1" si="26"/>
        <v>0.05</v>
      </c>
    </row>
    <row r="541" spans="1:24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2" t="s">
        <v>999</v>
      </c>
      <c r="H541" s="2" t="s">
        <v>903</v>
      </c>
      <c r="I541" s="2" t="s">
        <v>904</v>
      </c>
      <c r="J541" s="5" t="s">
        <v>1157</v>
      </c>
      <c r="K541" s="5">
        <v>3282</v>
      </c>
      <c r="L541" s="5">
        <v>1376</v>
      </c>
      <c r="M541" s="5" t="s">
        <v>918</v>
      </c>
      <c r="N541" s="5" t="s">
        <v>1572</v>
      </c>
      <c r="O541" s="5">
        <f t="shared" si="24"/>
        <v>2752</v>
      </c>
      <c r="P541" s="5">
        <f t="shared" si="25"/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  <c r="W541" s="5" t="s">
        <v>2012</v>
      </c>
      <c r="X541" s="22">
        <f t="shared" ca="1" si="26"/>
        <v>0.01</v>
      </c>
    </row>
    <row r="542" spans="1:24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2" t="s">
        <v>1001</v>
      </c>
      <c r="H542" s="2" t="s">
        <v>910</v>
      </c>
      <c r="I542" s="2" t="s">
        <v>912</v>
      </c>
      <c r="J542" s="5" t="s">
        <v>1062</v>
      </c>
      <c r="K542" s="5">
        <v>2850</v>
      </c>
      <c r="L542" s="5">
        <v>2007</v>
      </c>
      <c r="M542" s="5" t="s">
        <v>925</v>
      </c>
      <c r="N542" s="5">
        <v>5</v>
      </c>
      <c r="O542" s="5">
        <f t="shared" si="24"/>
        <v>6021</v>
      </c>
      <c r="P542" s="5">
        <f t="shared" si="25"/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  <c r="W542" s="5" t="s">
        <v>2014</v>
      </c>
      <c r="X542" s="22">
        <f t="shared" ca="1" si="26"/>
        <v>0.02</v>
      </c>
    </row>
    <row r="543" spans="1:24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2" t="s">
        <v>998</v>
      </c>
      <c r="H543" s="2" t="s">
        <v>899</v>
      </c>
      <c r="I543" s="2" t="s">
        <v>901</v>
      </c>
      <c r="J543" s="5" t="s">
        <v>1021</v>
      </c>
      <c r="K543" s="5">
        <v>3788</v>
      </c>
      <c r="L543" s="5">
        <v>2170</v>
      </c>
      <c r="M543" s="5" t="s">
        <v>923</v>
      </c>
      <c r="N543" s="5">
        <v>4</v>
      </c>
      <c r="O543" s="5">
        <f t="shared" si="24"/>
        <v>2170</v>
      </c>
      <c r="P543" s="5">
        <f t="shared" si="25"/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  <c r="W543" s="5" t="s">
        <v>2013</v>
      </c>
      <c r="X543" s="22">
        <f t="shared" ca="1" si="26"/>
        <v>0.05</v>
      </c>
    </row>
    <row r="544" spans="1:24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2" t="s">
        <v>1561</v>
      </c>
      <c r="H544" s="2" t="s">
        <v>882</v>
      </c>
      <c r="I544" s="2" t="s">
        <v>884</v>
      </c>
      <c r="J544" s="5" t="s">
        <v>1153</v>
      </c>
      <c r="K544" s="5">
        <v>2902</v>
      </c>
      <c r="L544" s="5">
        <v>1633</v>
      </c>
      <c r="M544" s="5" t="s">
        <v>923</v>
      </c>
      <c r="N544" s="5">
        <v>4</v>
      </c>
      <c r="O544" s="5">
        <f t="shared" si="24"/>
        <v>3266</v>
      </c>
      <c r="P544" s="5">
        <f t="shared" si="25"/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  <c r="W544" s="5" t="s">
        <v>2014</v>
      </c>
      <c r="X544" s="22">
        <f t="shared" ca="1" si="26"/>
        <v>0</v>
      </c>
    </row>
    <row r="545" spans="1:24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2" t="s">
        <v>994</v>
      </c>
      <c r="H545" s="2" t="s">
        <v>886</v>
      </c>
      <c r="I545" s="2" t="s">
        <v>887</v>
      </c>
      <c r="J545" s="5" t="s">
        <v>1045</v>
      </c>
      <c r="K545" s="5">
        <v>4906</v>
      </c>
      <c r="L545" s="5">
        <v>2269</v>
      </c>
      <c r="M545" s="5" t="s">
        <v>918</v>
      </c>
      <c r="N545" s="5" t="s">
        <v>1572</v>
      </c>
      <c r="O545" s="5">
        <f t="shared" si="24"/>
        <v>4538</v>
      </c>
      <c r="P545" s="5">
        <f t="shared" si="25"/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  <c r="W545" s="5" t="s">
        <v>2011</v>
      </c>
      <c r="X545" s="22">
        <f t="shared" ca="1" si="26"/>
        <v>0</v>
      </c>
    </row>
    <row r="546" spans="1:24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2" t="s">
        <v>991</v>
      </c>
      <c r="H546" s="2" t="s">
        <v>872</v>
      </c>
      <c r="I546" s="2" t="s">
        <v>874</v>
      </c>
      <c r="J546" s="5" t="s">
        <v>1219</v>
      </c>
      <c r="K546" s="5">
        <v>3339</v>
      </c>
      <c r="L546" s="5">
        <v>2274</v>
      </c>
      <c r="M546" s="5" t="s">
        <v>918</v>
      </c>
      <c r="N546" s="5">
        <v>4</v>
      </c>
      <c r="O546" s="5">
        <f t="shared" si="24"/>
        <v>6822</v>
      </c>
      <c r="P546" s="5">
        <f t="shared" si="25"/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  <c r="W546" s="5" t="s">
        <v>2013</v>
      </c>
      <c r="X546" s="22">
        <f t="shared" ca="1" si="26"/>
        <v>0</v>
      </c>
    </row>
    <row r="547" spans="1:24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2" t="s">
        <v>990</v>
      </c>
      <c r="H547" s="2" t="s">
        <v>868</v>
      </c>
      <c r="I547" s="2" t="s">
        <v>870</v>
      </c>
      <c r="J547" s="5" t="s">
        <v>983</v>
      </c>
      <c r="K547" s="5">
        <v>4325</v>
      </c>
      <c r="L547" s="5">
        <v>1734</v>
      </c>
      <c r="M547" s="5" t="s">
        <v>925</v>
      </c>
      <c r="N547" s="5">
        <v>6</v>
      </c>
      <c r="O547" s="5">
        <f t="shared" si="24"/>
        <v>5202</v>
      </c>
      <c r="P547" s="5">
        <f t="shared" si="25"/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  <c r="W547" s="5" t="s">
        <v>2011</v>
      </c>
      <c r="X547" s="22">
        <f t="shared" ca="1" si="26"/>
        <v>0</v>
      </c>
    </row>
    <row r="548" spans="1:24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2" t="s">
        <v>998</v>
      </c>
      <c r="H548" s="2" t="s">
        <v>899</v>
      </c>
      <c r="I548" s="2" t="s">
        <v>901</v>
      </c>
      <c r="J548" s="5" t="s">
        <v>1017</v>
      </c>
      <c r="K548" s="5">
        <v>3566</v>
      </c>
      <c r="L548" s="5">
        <v>2276</v>
      </c>
      <c r="M548" s="5" t="s">
        <v>918</v>
      </c>
      <c r="N548" s="5">
        <v>10</v>
      </c>
      <c r="O548" s="5">
        <f t="shared" si="24"/>
        <v>2276</v>
      </c>
      <c r="P548" s="5">
        <f t="shared" si="25"/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  <c r="W548" s="5" t="s">
        <v>2014</v>
      </c>
      <c r="X548" s="22">
        <f t="shared" ca="1" si="26"/>
        <v>0.01</v>
      </c>
    </row>
    <row r="549" spans="1:24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2" t="s">
        <v>1000</v>
      </c>
      <c r="H549" s="2" t="s">
        <v>906</v>
      </c>
      <c r="I549" s="2" t="s">
        <v>908</v>
      </c>
      <c r="J549" s="5" t="s">
        <v>1219</v>
      </c>
      <c r="K549" s="5">
        <v>3339</v>
      </c>
      <c r="L549" s="5">
        <v>2274</v>
      </c>
      <c r="M549" s="5" t="s">
        <v>918</v>
      </c>
      <c r="N549" s="5">
        <v>6</v>
      </c>
      <c r="O549" s="5">
        <f t="shared" si="24"/>
        <v>4548</v>
      </c>
      <c r="P549" s="5">
        <f t="shared" si="25"/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  <c r="W549" s="5" t="s">
        <v>2014</v>
      </c>
      <c r="X549" s="22">
        <f t="shared" ca="1" si="26"/>
        <v>0.05</v>
      </c>
    </row>
    <row r="550" spans="1:24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2" t="s">
        <v>1561</v>
      </c>
      <c r="H550" s="2" t="s">
        <v>882</v>
      </c>
      <c r="I550" s="2" t="s">
        <v>884</v>
      </c>
      <c r="J550" s="5" t="s">
        <v>1031</v>
      </c>
      <c r="K550" s="5">
        <v>2808</v>
      </c>
      <c r="L550" s="5">
        <v>1759</v>
      </c>
      <c r="M550" s="5" t="s">
        <v>920</v>
      </c>
      <c r="N550" s="5">
        <v>3</v>
      </c>
      <c r="O550" s="5">
        <f t="shared" si="24"/>
        <v>1759</v>
      </c>
      <c r="P550" s="5">
        <f t="shared" si="25"/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  <c r="W550" s="5" t="s">
        <v>2013</v>
      </c>
      <c r="X550" s="22">
        <f t="shared" ca="1" si="26"/>
        <v>0.04</v>
      </c>
    </row>
    <row r="551" spans="1:24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2" t="s">
        <v>991</v>
      </c>
      <c r="H551" s="2" t="s">
        <v>872</v>
      </c>
      <c r="I551" s="2" t="s">
        <v>874</v>
      </c>
      <c r="J551" s="5" t="s">
        <v>1069</v>
      </c>
      <c r="K551" s="5">
        <v>3977</v>
      </c>
      <c r="L551" s="5">
        <v>2308</v>
      </c>
      <c r="M551" s="5" t="s">
        <v>923</v>
      </c>
      <c r="N551" s="5" t="s">
        <v>1572</v>
      </c>
      <c r="O551" s="5">
        <f t="shared" si="24"/>
        <v>2308</v>
      </c>
      <c r="P551" s="5">
        <f t="shared" si="25"/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  <c r="W551" s="5" t="s">
        <v>2012</v>
      </c>
      <c r="X551" s="22">
        <f t="shared" ca="1" si="26"/>
        <v>0.01</v>
      </c>
    </row>
    <row r="552" spans="1:24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2" t="s">
        <v>999</v>
      </c>
      <c r="H552" s="2" t="s">
        <v>903</v>
      </c>
      <c r="I552" s="2" t="s">
        <v>904</v>
      </c>
      <c r="J552" s="5" t="s">
        <v>961</v>
      </c>
      <c r="K552" s="5">
        <v>3282</v>
      </c>
      <c r="L552" s="5">
        <v>1654</v>
      </c>
      <c r="M552" s="5" t="s">
        <v>925</v>
      </c>
      <c r="N552" s="5">
        <v>3</v>
      </c>
      <c r="O552" s="5">
        <f t="shared" si="24"/>
        <v>4962</v>
      </c>
      <c r="P552" s="5">
        <f t="shared" si="25"/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  <c r="W552" s="5" t="s">
        <v>2012</v>
      </c>
      <c r="X552" s="22">
        <f t="shared" ca="1" si="26"/>
        <v>0.05</v>
      </c>
    </row>
    <row r="553" spans="1:24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2" t="s">
        <v>996</v>
      </c>
      <c r="H553" s="2" t="s">
        <v>892</v>
      </c>
      <c r="I553" s="2" t="s">
        <v>894</v>
      </c>
      <c r="J553" s="5" t="s">
        <v>1219</v>
      </c>
      <c r="K553" s="5">
        <v>3339</v>
      </c>
      <c r="L553" s="5">
        <v>2274</v>
      </c>
      <c r="M553" s="5" t="s">
        <v>918</v>
      </c>
      <c r="N553" s="5">
        <v>5</v>
      </c>
      <c r="O553" s="5">
        <f t="shared" si="24"/>
        <v>6822</v>
      </c>
      <c r="P553" s="5">
        <f t="shared" si="25"/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  <c r="W553" s="5" t="s">
        <v>2013</v>
      </c>
      <c r="X553" s="22">
        <f t="shared" ca="1" si="26"/>
        <v>0</v>
      </c>
    </row>
    <row r="554" spans="1:24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2" t="s">
        <v>998</v>
      </c>
      <c r="H554" s="2" t="s">
        <v>899</v>
      </c>
      <c r="I554" s="2" t="s">
        <v>901</v>
      </c>
      <c r="J554" s="5" t="s">
        <v>1101</v>
      </c>
      <c r="K554" s="5">
        <v>4230</v>
      </c>
      <c r="L554" s="5">
        <v>1812</v>
      </c>
      <c r="M554" s="5" t="s">
        <v>925</v>
      </c>
      <c r="N554" s="5">
        <v>5</v>
      </c>
      <c r="O554" s="5">
        <f t="shared" si="24"/>
        <v>1812</v>
      </c>
      <c r="P554" s="5">
        <f t="shared" si="25"/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  <c r="W554" s="5" t="s">
        <v>2014</v>
      </c>
      <c r="X554" s="22">
        <f t="shared" ca="1" si="26"/>
        <v>0.05</v>
      </c>
    </row>
    <row r="555" spans="1:24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2" t="s">
        <v>1561</v>
      </c>
      <c r="H555" s="2" t="s">
        <v>882</v>
      </c>
      <c r="I555" s="2" t="s">
        <v>884</v>
      </c>
      <c r="J555" s="5" t="s">
        <v>1195</v>
      </c>
      <c r="K555" s="5">
        <v>3034</v>
      </c>
      <c r="L555" s="5">
        <v>2312</v>
      </c>
      <c r="M555" s="5" t="s">
        <v>918</v>
      </c>
      <c r="N555" s="5">
        <v>8</v>
      </c>
      <c r="O555" s="5">
        <f t="shared" si="24"/>
        <v>2312</v>
      </c>
      <c r="P555" s="5">
        <f t="shared" si="25"/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  <c r="W555" s="5" t="s">
        <v>2010</v>
      </c>
      <c r="X555" s="22">
        <f t="shared" ca="1" si="26"/>
        <v>0.03</v>
      </c>
    </row>
    <row r="556" spans="1:24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2" t="s">
        <v>1562</v>
      </c>
      <c r="H556" s="2" t="s">
        <v>864</v>
      </c>
      <c r="I556" s="2" t="s">
        <v>866</v>
      </c>
      <c r="J556" s="5" t="s">
        <v>958</v>
      </c>
      <c r="K556" s="5">
        <v>3832</v>
      </c>
      <c r="L556" s="5">
        <v>1570</v>
      </c>
      <c r="M556" s="5" t="s">
        <v>918</v>
      </c>
      <c r="N556" s="5">
        <v>10</v>
      </c>
      <c r="O556" s="5">
        <f t="shared" si="24"/>
        <v>1570</v>
      </c>
      <c r="P556" s="5">
        <f t="shared" si="25"/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  <c r="W556" s="5" t="s">
        <v>2013</v>
      </c>
      <c r="X556" s="22">
        <f t="shared" ca="1" si="26"/>
        <v>0.05</v>
      </c>
    </row>
    <row r="557" spans="1:24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2" t="s">
        <v>1002</v>
      </c>
      <c r="H557" s="2" t="s">
        <v>914</v>
      </c>
      <c r="I557" s="2" t="s">
        <v>915</v>
      </c>
      <c r="J557" s="5" t="s">
        <v>949</v>
      </c>
      <c r="K557" s="5">
        <v>2553</v>
      </c>
      <c r="L557" s="5">
        <v>1638</v>
      </c>
      <c r="M557" s="5" t="s">
        <v>920</v>
      </c>
      <c r="N557" s="5">
        <v>3</v>
      </c>
      <c r="O557" s="5">
        <f t="shared" si="24"/>
        <v>1638</v>
      </c>
      <c r="P557" s="5">
        <f t="shared" si="25"/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  <c r="W557" s="5" t="s">
        <v>2010</v>
      </c>
      <c r="X557" s="22">
        <f t="shared" ca="1" si="26"/>
        <v>0.04</v>
      </c>
    </row>
    <row r="558" spans="1:24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2" t="s">
        <v>993</v>
      </c>
      <c r="H558" s="2" t="s">
        <v>878</v>
      </c>
      <c r="I558" s="2" t="s">
        <v>880</v>
      </c>
      <c r="J558" s="5" t="s">
        <v>1050</v>
      </c>
      <c r="K558" s="5">
        <v>2562</v>
      </c>
      <c r="L558" s="5">
        <v>1527</v>
      </c>
      <c r="M558" s="5" t="s">
        <v>918</v>
      </c>
      <c r="N558" s="5">
        <v>10</v>
      </c>
      <c r="O558" s="5">
        <f t="shared" si="24"/>
        <v>1527</v>
      </c>
      <c r="P558" s="5">
        <f t="shared" si="25"/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  <c r="W558" s="5" t="s">
        <v>2015</v>
      </c>
      <c r="X558" s="22">
        <f t="shared" ca="1" si="26"/>
        <v>0.04</v>
      </c>
    </row>
    <row r="559" spans="1:24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2" t="s">
        <v>993</v>
      </c>
      <c r="H559" s="2" t="s">
        <v>878</v>
      </c>
      <c r="I559" s="2" t="s">
        <v>880</v>
      </c>
      <c r="J559" s="5" t="s">
        <v>1083</v>
      </c>
      <c r="K559" s="5">
        <v>2576</v>
      </c>
      <c r="L559" s="5">
        <v>1826</v>
      </c>
      <c r="M559" s="5" t="s">
        <v>918</v>
      </c>
      <c r="N559" s="5">
        <v>6</v>
      </c>
      <c r="O559" s="5">
        <f t="shared" si="24"/>
        <v>1826</v>
      </c>
      <c r="P559" s="5">
        <f t="shared" si="25"/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  <c r="W559" s="5" t="s">
        <v>2014</v>
      </c>
      <c r="X559" s="22">
        <f t="shared" ca="1" si="26"/>
        <v>0.02</v>
      </c>
    </row>
    <row r="560" spans="1:24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2" t="s">
        <v>997</v>
      </c>
      <c r="H560" s="2" t="s">
        <v>896</v>
      </c>
      <c r="I560" s="2" t="s">
        <v>897</v>
      </c>
      <c r="J560" s="5" t="s">
        <v>1023</v>
      </c>
      <c r="K560" s="5">
        <v>3569</v>
      </c>
      <c r="L560" s="5">
        <v>2320</v>
      </c>
      <c r="M560" s="5" t="s">
        <v>923</v>
      </c>
      <c r="N560" s="5">
        <v>6</v>
      </c>
      <c r="O560" s="5">
        <f t="shared" si="24"/>
        <v>2320</v>
      </c>
      <c r="P560" s="5">
        <f t="shared" si="25"/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  <c r="W560" s="5" t="s">
        <v>2014</v>
      </c>
      <c r="X560" s="22">
        <f t="shared" ca="1" si="26"/>
        <v>0.02</v>
      </c>
    </row>
    <row r="561" spans="1:24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2" t="s">
        <v>991</v>
      </c>
      <c r="H561" s="2" t="s">
        <v>872</v>
      </c>
      <c r="I561" s="2" t="s">
        <v>874</v>
      </c>
      <c r="J561" s="5" t="s">
        <v>1165</v>
      </c>
      <c r="K561" s="5">
        <v>3644</v>
      </c>
      <c r="L561" s="5">
        <v>1954</v>
      </c>
      <c r="M561" s="5" t="s">
        <v>920</v>
      </c>
      <c r="N561" s="5">
        <v>6</v>
      </c>
      <c r="O561" s="5">
        <f t="shared" si="24"/>
        <v>1954</v>
      </c>
      <c r="P561" s="5">
        <f t="shared" si="25"/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  <c r="W561" s="5" t="s">
        <v>2015</v>
      </c>
      <c r="X561" s="22">
        <f t="shared" ca="1" si="26"/>
        <v>0.05</v>
      </c>
    </row>
    <row r="562" spans="1:24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2" t="s">
        <v>993</v>
      </c>
      <c r="H562" s="2" t="s">
        <v>878</v>
      </c>
      <c r="I562" s="2" t="s">
        <v>880</v>
      </c>
      <c r="J562" s="5" t="s">
        <v>1104</v>
      </c>
      <c r="K562" s="5">
        <v>2889</v>
      </c>
      <c r="L562" s="5">
        <v>1384</v>
      </c>
      <c r="M562" s="5" t="s">
        <v>918</v>
      </c>
      <c r="N562" s="5">
        <v>4</v>
      </c>
      <c r="O562" s="5">
        <f t="shared" si="24"/>
        <v>2768</v>
      </c>
      <c r="P562" s="5">
        <f t="shared" si="25"/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  <c r="W562" s="5" t="s">
        <v>2011</v>
      </c>
      <c r="X562" s="22">
        <f t="shared" ca="1" si="26"/>
        <v>0.02</v>
      </c>
    </row>
    <row r="563" spans="1:24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2" t="s">
        <v>1001</v>
      </c>
      <c r="H563" s="2" t="s">
        <v>910</v>
      </c>
      <c r="I563" s="2" t="s">
        <v>912</v>
      </c>
      <c r="J563" s="5" t="s">
        <v>1072</v>
      </c>
      <c r="K563" s="5">
        <v>3065</v>
      </c>
      <c r="L563" s="5">
        <v>1426</v>
      </c>
      <c r="M563" s="5" t="s">
        <v>923</v>
      </c>
      <c r="N563" s="5">
        <v>3</v>
      </c>
      <c r="O563" s="5">
        <f t="shared" si="24"/>
        <v>2852</v>
      </c>
      <c r="P563" s="5">
        <f t="shared" si="25"/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  <c r="W563" s="5" t="s">
        <v>2013</v>
      </c>
      <c r="X563" s="22">
        <f t="shared" ca="1" si="26"/>
        <v>0.01</v>
      </c>
    </row>
    <row r="564" spans="1:24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2" t="s">
        <v>996</v>
      </c>
      <c r="H564" s="2" t="s">
        <v>892</v>
      </c>
      <c r="I564" s="2" t="s">
        <v>894</v>
      </c>
      <c r="J564" s="5" t="s">
        <v>930</v>
      </c>
      <c r="K564" s="5">
        <v>4724</v>
      </c>
      <c r="L564" s="5">
        <v>2467</v>
      </c>
      <c r="M564" s="5" t="s">
        <v>918</v>
      </c>
      <c r="N564" s="5">
        <v>4</v>
      </c>
      <c r="O564" s="5">
        <f t="shared" si="24"/>
        <v>4934</v>
      </c>
      <c r="P564" s="5">
        <f t="shared" si="25"/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  <c r="W564" s="5" t="s">
        <v>2010</v>
      </c>
      <c r="X564" s="22">
        <f t="shared" ca="1" si="26"/>
        <v>0.01</v>
      </c>
    </row>
    <row r="565" spans="1:24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2" t="s">
        <v>999</v>
      </c>
      <c r="H565" s="2" t="s">
        <v>903</v>
      </c>
      <c r="I565" s="2" t="s">
        <v>904</v>
      </c>
      <c r="J565" s="5" t="s">
        <v>1086</v>
      </c>
      <c r="K565" s="5">
        <v>4006</v>
      </c>
      <c r="L565" s="5">
        <v>1320</v>
      </c>
      <c r="M565" s="5" t="s">
        <v>923</v>
      </c>
      <c r="N565" s="5">
        <v>5</v>
      </c>
      <c r="O565" s="5">
        <f t="shared" si="24"/>
        <v>3960</v>
      </c>
      <c r="P565" s="5">
        <f t="shared" si="25"/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  <c r="W565" s="5" t="s">
        <v>2012</v>
      </c>
      <c r="X565" s="22">
        <f t="shared" ca="1" si="26"/>
        <v>0.04</v>
      </c>
    </row>
    <row r="566" spans="1:24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2" t="s">
        <v>999</v>
      </c>
      <c r="H566" s="2" t="s">
        <v>903</v>
      </c>
      <c r="I566" s="2" t="s">
        <v>904</v>
      </c>
      <c r="J566" s="5" t="s">
        <v>1095</v>
      </c>
      <c r="K566" s="5">
        <v>2867</v>
      </c>
      <c r="L566" s="5">
        <v>2295</v>
      </c>
      <c r="M566" s="5" t="s">
        <v>925</v>
      </c>
      <c r="N566" s="5">
        <v>8</v>
      </c>
      <c r="O566" s="5">
        <f t="shared" si="24"/>
        <v>4590</v>
      </c>
      <c r="P566" s="5">
        <f t="shared" si="25"/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  <c r="W566" s="5" t="s">
        <v>2010</v>
      </c>
      <c r="X566" s="22">
        <f t="shared" ca="1" si="26"/>
        <v>0.03</v>
      </c>
    </row>
    <row r="567" spans="1:24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2" t="s">
        <v>1000</v>
      </c>
      <c r="H567" s="2" t="s">
        <v>906</v>
      </c>
      <c r="I567" s="2" t="s">
        <v>908</v>
      </c>
      <c r="J567" s="5" t="s">
        <v>1003</v>
      </c>
      <c r="K567" s="5">
        <v>3507</v>
      </c>
      <c r="L567" s="5">
        <v>1643</v>
      </c>
      <c r="M567" s="5" t="s">
        <v>923</v>
      </c>
      <c r="N567" s="5">
        <v>4</v>
      </c>
      <c r="O567" s="5">
        <f t="shared" si="24"/>
        <v>3286</v>
      </c>
      <c r="P567" s="5">
        <f t="shared" si="25"/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  <c r="W567" s="5" t="s">
        <v>2013</v>
      </c>
      <c r="X567" s="22">
        <f t="shared" ca="1" si="26"/>
        <v>0.01</v>
      </c>
    </row>
    <row r="568" spans="1:24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2" t="s">
        <v>990</v>
      </c>
      <c r="H568" s="2" t="s">
        <v>868</v>
      </c>
      <c r="I568" s="2" t="s">
        <v>870</v>
      </c>
      <c r="J568" s="5" t="s">
        <v>1215</v>
      </c>
      <c r="K568" s="5">
        <v>4092</v>
      </c>
      <c r="L568" s="5">
        <v>1482</v>
      </c>
      <c r="M568" s="5" t="s">
        <v>923</v>
      </c>
      <c r="N568" s="5">
        <v>4</v>
      </c>
      <c r="O568" s="5">
        <f t="shared" si="24"/>
        <v>4446</v>
      </c>
      <c r="P568" s="5">
        <f t="shared" si="25"/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  <c r="W568" s="5" t="s">
        <v>2010</v>
      </c>
      <c r="X568" s="22">
        <f t="shared" ca="1" si="26"/>
        <v>0</v>
      </c>
    </row>
    <row r="569" spans="1:24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2" t="s">
        <v>990</v>
      </c>
      <c r="H569" s="2" t="s">
        <v>868</v>
      </c>
      <c r="I569" s="2" t="s">
        <v>870</v>
      </c>
      <c r="J569" s="5" t="s">
        <v>1108</v>
      </c>
      <c r="K569" s="5">
        <v>2507</v>
      </c>
      <c r="L569" s="5">
        <v>1380</v>
      </c>
      <c r="M569" s="5" t="s">
        <v>918</v>
      </c>
      <c r="N569" s="5">
        <v>8</v>
      </c>
      <c r="O569" s="5">
        <f t="shared" si="24"/>
        <v>1380</v>
      </c>
      <c r="P569" s="5">
        <f t="shared" si="25"/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  <c r="W569" s="5" t="s">
        <v>2014</v>
      </c>
      <c r="X569" s="22">
        <f t="shared" ca="1" si="26"/>
        <v>0.04</v>
      </c>
    </row>
    <row r="570" spans="1:24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2" t="s">
        <v>1002</v>
      </c>
      <c r="H570" s="2" t="s">
        <v>914</v>
      </c>
      <c r="I570" s="2" t="s">
        <v>915</v>
      </c>
      <c r="J570" s="5" t="s">
        <v>1034</v>
      </c>
      <c r="K570" s="5">
        <v>4914</v>
      </c>
      <c r="L570" s="5">
        <v>1632</v>
      </c>
      <c r="M570" s="5" t="s">
        <v>923</v>
      </c>
      <c r="N570" s="5">
        <v>6</v>
      </c>
      <c r="O570" s="5">
        <f t="shared" si="24"/>
        <v>1632</v>
      </c>
      <c r="P570" s="5">
        <f t="shared" si="25"/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  <c r="W570" s="5" t="s">
        <v>2013</v>
      </c>
      <c r="X570" s="22">
        <f t="shared" ca="1" si="26"/>
        <v>0.05</v>
      </c>
    </row>
    <row r="571" spans="1:24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2" t="s">
        <v>997</v>
      </c>
      <c r="H571" s="2" t="s">
        <v>896</v>
      </c>
      <c r="I571" s="2" t="s">
        <v>897</v>
      </c>
      <c r="J571" s="5" t="s">
        <v>1200</v>
      </c>
      <c r="K571" s="5">
        <v>4484</v>
      </c>
      <c r="L571" s="5">
        <v>2146</v>
      </c>
      <c r="M571" s="5" t="s">
        <v>918</v>
      </c>
      <c r="N571" s="5">
        <v>5</v>
      </c>
      <c r="O571" s="5">
        <f t="shared" si="24"/>
        <v>2146</v>
      </c>
      <c r="P571" s="5">
        <f t="shared" si="25"/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  <c r="W571" s="5" t="s">
        <v>2010</v>
      </c>
      <c r="X571" s="22">
        <f t="shared" ca="1" si="26"/>
        <v>0.04</v>
      </c>
    </row>
    <row r="572" spans="1:24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2" t="s">
        <v>995</v>
      </c>
      <c r="H572" s="2" t="s">
        <v>889</v>
      </c>
      <c r="I572" s="2" t="s">
        <v>890</v>
      </c>
      <c r="J572" s="5" t="s">
        <v>1176</v>
      </c>
      <c r="K572" s="5">
        <v>4220</v>
      </c>
      <c r="L572" s="5">
        <v>1493</v>
      </c>
      <c r="M572" s="5" t="s">
        <v>918</v>
      </c>
      <c r="N572" s="5">
        <v>8</v>
      </c>
      <c r="O572" s="5">
        <f t="shared" si="24"/>
        <v>1493</v>
      </c>
      <c r="P572" s="5">
        <f t="shared" si="25"/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  <c r="W572" s="5" t="s">
        <v>2012</v>
      </c>
      <c r="X572" s="22">
        <f t="shared" ca="1" si="26"/>
        <v>0</v>
      </c>
    </row>
    <row r="573" spans="1:24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2" t="s">
        <v>990</v>
      </c>
      <c r="H573" s="2" t="s">
        <v>868</v>
      </c>
      <c r="I573" s="2" t="s">
        <v>870</v>
      </c>
      <c r="J573" s="5" t="s">
        <v>1046</v>
      </c>
      <c r="K573" s="5">
        <v>4669</v>
      </c>
      <c r="L573" s="5">
        <v>2255</v>
      </c>
      <c r="M573" s="5" t="s">
        <v>918</v>
      </c>
      <c r="N573" s="5">
        <v>10</v>
      </c>
      <c r="O573" s="5">
        <f t="shared" si="24"/>
        <v>6765</v>
      </c>
      <c r="P573" s="5">
        <f t="shared" si="25"/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  <c r="W573" s="5" t="s">
        <v>2015</v>
      </c>
      <c r="X573" s="22">
        <f t="shared" ca="1" si="26"/>
        <v>0.04</v>
      </c>
    </row>
    <row r="574" spans="1:24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2" t="s">
        <v>1561</v>
      </c>
      <c r="H574" s="2" t="s">
        <v>882</v>
      </c>
      <c r="I574" s="2" t="s">
        <v>884</v>
      </c>
      <c r="J574" s="5" t="s">
        <v>960</v>
      </c>
      <c r="K574" s="5">
        <v>4719</v>
      </c>
      <c r="L574" s="5">
        <v>2043</v>
      </c>
      <c r="M574" s="5" t="s">
        <v>918</v>
      </c>
      <c r="N574" s="5">
        <v>6</v>
      </c>
      <c r="O574" s="5">
        <f t="shared" si="24"/>
        <v>2043</v>
      </c>
      <c r="P574" s="5">
        <f t="shared" si="25"/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  <c r="W574" s="5" t="s">
        <v>2014</v>
      </c>
      <c r="X574" s="22">
        <f t="shared" ca="1" si="26"/>
        <v>0.03</v>
      </c>
    </row>
    <row r="575" spans="1:24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2" t="s">
        <v>997</v>
      </c>
      <c r="H575" s="2" t="s">
        <v>896</v>
      </c>
      <c r="I575" s="2" t="s">
        <v>897</v>
      </c>
      <c r="J575" s="5" t="s">
        <v>1079</v>
      </c>
      <c r="K575" s="5">
        <v>3574</v>
      </c>
      <c r="L575" s="5">
        <v>1747</v>
      </c>
      <c r="M575" s="5" t="s">
        <v>918</v>
      </c>
      <c r="N575" s="5">
        <v>4</v>
      </c>
      <c r="O575" s="5">
        <f t="shared" si="24"/>
        <v>3494</v>
      </c>
      <c r="P575" s="5">
        <f t="shared" si="25"/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  <c r="W575" s="5" t="s">
        <v>2012</v>
      </c>
      <c r="X575" s="22">
        <f t="shared" ca="1" si="26"/>
        <v>0.04</v>
      </c>
    </row>
    <row r="576" spans="1:24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2" t="s">
        <v>990</v>
      </c>
      <c r="H576" s="2" t="s">
        <v>868</v>
      </c>
      <c r="I576" s="2" t="s">
        <v>870</v>
      </c>
      <c r="J576" s="5" t="s">
        <v>949</v>
      </c>
      <c r="K576" s="5">
        <v>2553</v>
      </c>
      <c r="L576" s="5">
        <v>1638</v>
      </c>
      <c r="M576" s="5" t="s">
        <v>920</v>
      </c>
      <c r="N576" s="5">
        <v>3</v>
      </c>
      <c r="O576" s="5">
        <f t="shared" si="24"/>
        <v>4914</v>
      </c>
      <c r="P576" s="5">
        <f t="shared" si="25"/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  <c r="W576" s="5" t="s">
        <v>2011</v>
      </c>
      <c r="X576" s="22">
        <f t="shared" ca="1" si="26"/>
        <v>0</v>
      </c>
    </row>
    <row r="577" spans="1:24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2" t="s">
        <v>998</v>
      </c>
      <c r="H577" s="2" t="s">
        <v>899</v>
      </c>
      <c r="I577" s="2" t="s">
        <v>901</v>
      </c>
      <c r="J577" s="5" t="s">
        <v>1042</v>
      </c>
      <c r="K577" s="5">
        <v>3039</v>
      </c>
      <c r="L577" s="5">
        <v>1730</v>
      </c>
      <c r="M577" s="5" t="s">
        <v>918</v>
      </c>
      <c r="N577" s="5">
        <v>8</v>
      </c>
      <c r="O577" s="5">
        <f t="shared" si="24"/>
        <v>1730</v>
      </c>
      <c r="P577" s="5">
        <f t="shared" si="25"/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  <c r="W577" s="5" t="s">
        <v>2012</v>
      </c>
      <c r="X577" s="22">
        <f t="shared" ca="1" si="26"/>
        <v>0</v>
      </c>
    </row>
    <row r="578" spans="1:24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2" t="s">
        <v>999</v>
      </c>
      <c r="H578" s="2" t="s">
        <v>903</v>
      </c>
      <c r="I578" s="2" t="s">
        <v>904</v>
      </c>
      <c r="J578" s="5" t="s">
        <v>1210</v>
      </c>
      <c r="K578" s="5">
        <v>2659</v>
      </c>
      <c r="L578" s="5">
        <v>2415</v>
      </c>
      <c r="M578" s="5" t="s">
        <v>918</v>
      </c>
      <c r="N578" s="5">
        <v>10</v>
      </c>
      <c r="O578" s="5">
        <f t="shared" si="24"/>
        <v>2415</v>
      </c>
      <c r="P578" s="5">
        <f t="shared" si="25"/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  <c r="W578" s="5" t="s">
        <v>2010</v>
      </c>
      <c r="X578" s="22">
        <f t="shared" ca="1" si="26"/>
        <v>0.05</v>
      </c>
    </row>
    <row r="579" spans="1:24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2" t="s">
        <v>997</v>
      </c>
      <c r="H579" s="2" t="s">
        <v>896</v>
      </c>
      <c r="I579" s="2" t="s">
        <v>897</v>
      </c>
      <c r="J579" s="5" t="s">
        <v>1236</v>
      </c>
      <c r="K579" s="5">
        <v>2580</v>
      </c>
      <c r="L579" s="5">
        <v>1518</v>
      </c>
      <c r="M579" s="5" t="s">
        <v>918</v>
      </c>
      <c r="N579" s="5">
        <v>10</v>
      </c>
      <c r="O579" s="5">
        <f t="shared" ref="O579:O642" si="27">L579*F579</f>
        <v>4554</v>
      </c>
      <c r="P579" s="5">
        <f t="shared" ref="P579:P642" si="28">K579*F579</f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  <c r="W579" s="5" t="s">
        <v>2013</v>
      </c>
      <c r="X579" s="22">
        <f t="shared" ca="1" si="26"/>
        <v>0.01</v>
      </c>
    </row>
    <row r="580" spans="1:24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2" t="s">
        <v>1001</v>
      </c>
      <c r="H580" s="2" t="s">
        <v>910</v>
      </c>
      <c r="I580" s="2" t="s">
        <v>912</v>
      </c>
      <c r="J580" s="5" t="s">
        <v>1083</v>
      </c>
      <c r="K580" s="5">
        <v>2576</v>
      </c>
      <c r="L580" s="5">
        <v>1826</v>
      </c>
      <c r="M580" s="5" t="s">
        <v>918</v>
      </c>
      <c r="N580" s="5" t="s">
        <v>1572</v>
      </c>
      <c r="O580" s="5">
        <f t="shared" si="27"/>
        <v>1826</v>
      </c>
      <c r="P580" s="5">
        <f t="shared" si="28"/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  <c r="W580" s="5" t="s">
        <v>2011</v>
      </c>
      <c r="X580" s="22">
        <f t="shared" ref="X580:X643" ca="1" si="29">VLOOKUP(E580,INDIRECT(W580&amp;"!$A$1:$B$296"),2,0)</f>
        <v>0.02</v>
      </c>
    </row>
    <row r="581" spans="1:24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2" t="s">
        <v>995</v>
      </c>
      <c r="H581" s="2" t="s">
        <v>889</v>
      </c>
      <c r="I581" s="2" t="s">
        <v>890</v>
      </c>
      <c r="J581" s="5" t="s">
        <v>1035</v>
      </c>
      <c r="K581" s="5">
        <v>4262</v>
      </c>
      <c r="L581" s="5">
        <v>2486</v>
      </c>
      <c r="M581" s="5" t="s">
        <v>918</v>
      </c>
      <c r="N581" s="5">
        <v>10</v>
      </c>
      <c r="O581" s="5">
        <f t="shared" si="27"/>
        <v>2486</v>
      </c>
      <c r="P581" s="5">
        <f t="shared" si="28"/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  <c r="W581" s="5" t="s">
        <v>2010</v>
      </c>
      <c r="X581" s="22">
        <f t="shared" ca="1" si="29"/>
        <v>0.02</v>
      </c>
    </row>
    <row r="582" spans="1:24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2" t="s">
        <v>993</v>
      </c>
      <c r="H582" s="2" t="s">
        <v>878</v>
      </c>
      <c r="I582" s="2" t="s">
        <v>880</v>
      </c>
      <c r="J582" s="5" t="s">
        <v>1092</v>
      </c>
      <c r="K582" s="5">
        <v>4110</v>
      </c>
      <c r="L582" s="5">
        <v>1788</v>
      </c>
      <c r="M582" s="5" t="s">
        <v>918</v>
      </c>
      <c r="N582" s="5">
        <v>3</v>
      </c>
      <c r="O582" s="5">
        <f t="shared" si="27"/>
        <v>3576</v>
      </c>
      <c r="P582" s="5">
        <f t="shared" si="28"/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  <c r="W582" s="5" t="s">
        <v>2013</v>
      </c>
      <c r="X582" s="22">
        <f t="shared" ca="1" si="29"/>
        <v>0.03</v>
      </c>
    </row>
    <row r="583" spans="1:24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2" t="s">
        <v>997</v>
      </c>
      <c r="H583" s="2" t="s">
        <v>896</v>
      </c>
      <c r="I583" s="2" t="s">
        <v>897</v>
      </c>
      <c r="J583" s="5" t="s">
        <v>919</v>
      </c>
      <c r="K583" s="5">
        <v>2552</v>
      </c>
      <c r="L583" s="5">
        <v>1905</v>
      </c>
      <c r="M583" s="5" t="s">
        <v>918</v>
      </c>
      <c r="N583" s="5" t="s">
        <v>1572</v>
      </c>
      <c r="O583" s="5">
        <f t="shared" si="27"/>
        <v>3810</v>
      </c>
      <c r="P583" s="5">
        <f t="shared" si="28"/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  <c r="W583" s="5" t="s">
        <v>2015</v>
      </c>
      <c r="X583" s="22">
        <f t="shared" ca="1" si="29"/>
        <v>0.04</v>
      </c>
    </row>
    <row r="584" spans="1:24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2" t="s">
        <v>1562</v>
      </c>
      <c r="H584" s="2" t="s">
        <v>864</v>
      </c>
      <c r="I584" s="2" t="s">
        <v>866</v>
      </c>
      <c r="J584" s="5" t="s">
        <v>1067</v>
      </c>
      <c r="K584" s="5">
        <v>2873</v>
      </c>
      <c r="L584" s="5">
        <v>2483</v>
      </c>
      <c r="M584" s="5" t="s">
        <v>918</v>
      </c>
      <c r="N584" s="5">
        <v>5</v>
      </c>
      <c r="O584" s="5">
        <f t="shared" si="27"/>
        <v>4966</v>
      </c>
      <c r="P584" s="5">
        <f t="shared" si="28"/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  <c r="W584" s="5" t="s">
        <v>2012</v>
      </c>
      <c r="X584" s="22">
        <f t="shared" ca="1" si="29"/>
        <v>0.04</v>
      </c>
    </row>
    <row r="585" spans="1:24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2" t="s">
        <v>1001</v>
      </c>
      <c r="H585" s="2" t="s">
        <v>910</v>
      </c>
      <c r="I585" s="2" t="s">
        <v>912</v>
      </c>
      <c r="J585" s="5" t="s">
        <v>968</v>
      </c>
      <c r="K585" s="5">
        <v>3491</v>
      </c>
      <c r="L585" s="5">
        <v>1257</v>
      </c>
      <c r="M585" s="5" t="s">
        <v>923</v>
      </c>
      <c r="N585" s="5">
        <v>5</v>
      </c>
      <c r="O585" s="5">
        <f t="shared" si="27"/>
        <v>2514</v>
      </c>
      <c r="P585" s="5">
        <f t="shared" si="28"/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  <c r="W585" s="5" t="s">
        <v>2012</v>
      </c>
      <c r="X585" s="22">
        <f t="shared" ca="1" si="29"/>
        <v>0.04</v>
      </c>
    </row>
    <row r="586" spans="1:24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2" t="s">
        <v>992</v>
      </c>
      <c r="H586" s="2" t="s">
        <v>864</v>
      </c>
      <c r="I586" s="2" t="s">
        <v>876</v>
      </c>
      <c r="J586" s="5" t="s">
        <v>1125</v>
      </c>
      <c r="K586" s="5">
        <v>3421</v>
      </c>
      <c r="L586" s="5">
        <v>1370</v>
      </c>
      <c r="M586" s="5" t="s">
        <v>923</v>
      </c>
      <c r="N586" s="5">
        <v>4</v>
      </c>
      <c r="O586" s="5">
        <f t="shared" si="27"/>
        <v>1370</v>
      </c>
      <c r="P586" s="5">
        <f t="shared" si="28"/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  <c r="W586" s="5" t="s">
        <v>2013</v>
      </c>
      <c r="X586" s="22">
        <f t="shared" ca="1" si="29"/>
        <v>0.04</v>
      </c>
    </row>
    <row r="587" spans="1:24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2" t="s">
        <v>998</v>
      </c>
      <c r="H587" s="2" t="s">
        <v>899</v>
      </c>
      <c r="I587" s="2" t="s">
        <v>901</v>
      </c>
      <c r="J587" s="5" t="s">
        <v>1058</v>
      </c>
      <c r="K587" s="5">
        <v>3101</v>
      </c>
      <c r="L587" s="5">
        <v>1524</v>
      </c>
      <c r="M587" s="5" t="s">
        <v>918</v>
      </c>
      <c r="N587" s="5" t="s">
        <v>1572</v>
      </c>
      <c r="O587" s="5">
        <f t="shared" si="27"/>
        <v>3048</v>
      </c>
      <c r="P587" s="5">
        <f t="shared" si="28"/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  <c r="W587" s="5" t="s">
        <v>2012</v>
      </c>
      <c r="X587" s="22">
        <f t="shared" ca="1" si="29"/>
        <v>0.05</v>
      </c>
    </row>
    <row r="588" spans="1:24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2" t="s">
        <v>996</v>
      </c>
      <c r="H588" s="2" t="s">
        <v>892</v>
      </c>
      <c r="I588" s="2" t="s">
        <v>894</v>
      </c>
      <c r="J588" s="5" t="s">
        <v>1023</v>
      </c>
      <c r="K588" s="5">
        <v>3569</v>
      </c>
      <c r="L588" s="5">
        <v>2320</v>
      </c>
      <c r="M588" s="5" t="s">
        <v>923</v>
      </c>
      <c r="N588" s="5">
        <v>4</v>
      </c>
      <c r="O588" s="5">
        <f t="shared" si="27"/>
        <v>4640</v>
      </c>
      <c r="P588" s="5">
        <f t="shared" si="28"/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  <c r="W588" s="5" t="s">
        <v>2014</v>
      </c>
      <c r="X588" s="22">
        <f t="shared" ca="1" si="29"/>
        <v>0.02</v>
      </c>
    </row>
    <row r="589" spans="1:24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2" t="s">
        <v>995</v>
      </c>
      <c r="H589" s="2" t="s">
        <v>889</v>
      </c>
      <c r="I589" s="2" t="s">
        <v>890</v>
      </c>
      <c r="J589" s="5" t="s">
        <v>944</v>
      </c>
      <c r="K589" s="5">
        <v>4891</v>
      </c>
      <c r="L589" s="5">
        <v>1745</v>
      </c>
      <c r="M589" s="5" t="s">
        <v>925</v>
      </c>
      <c r="N589" s="5">
        <v>10</v>
      </c>
      <c r="O589" s="5">
        <f t="shared" si="27"/>
        <v>3490</v>
      </c>
      <c r="P589" s="5">
        <f t="shared" si="28"/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  <c r="W589" s="5" t="s">
        <v>2012</v>
      </c>
      <c r="X589" s="22">
        <f t="shared" ca="1" si="29"/>
        <v>0.04</v>
      </c>
    </row>
    <row r="590" spans="1:24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2" t="s">
        <v>991</v>
      </c>
      <c r="H590" s="2" t="s">
        <v>872</v>
      </c>
      <c r="I590" s="2" t="s">
        <v>874</v>
      </c>
      <c r="J590" s="5" t="s">
        <v>1139</v>
      </c>
      <c r="K590" s="5">
        <v>3634</v>
      </c>
      <c r="L590" s="5">
        <v>1487</v>
      </c>
      <c r="M590" s="5" t="s">
        <v>918</v>
      </c>
      <c r="N590" s="5">
        <v>5</v>
      </c>
      <c r="O590" s="5">
        <f t="shared" si="27"/>
        <v>1487</v>
      </c>
      <c r="P590" s="5">
        <f t="shared" si="28"/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  <c r="W590" s="5" t="s">
        <v>2010</v>
      </c>
      <c r="X590" s="22">
        <f t="shared" ca="1" si="29"/>
        <v>0.04</v>
      </c>
    </row>
    <row r="591" spans="1:24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2" t="s">
        <v>992</v>
      </c>
      <c r="H591" s="2" t="s">
        <v>864</v>
      </c>
      <c r="I591" s="2" t="s">
        <v>876</v>
      </c>
      <c r="J591" s="5" t="s">
        <v>1101</v>
      </c>
      <c r="K591" s="5">
        <v>4230</v>
      </c>
      <c r="L591" s="5">
        <v>1812</v>
      </c>
      <c r="M591" s="5" t="s">
        <v>925</v>
      </c>
      <c r="N591" s="5">
        <v>4</v>
      </c>
      <c r="O591" s="5">
        <f t="shared" si="27"/>
        <v>1812</v>
      </c>
      <c r="P591" s="5">
        <f t="shared" si="28"/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  <c r="W591" s="5" t="s">
        <v>2011</v>
      </c>
      <c r="X591" s="22">
        <f t="shared" ca="1" si="29"/>
        <v>0.05</v>
      </c>
    </row>
    <row r="592" spans="1:24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2" t="s">
        <v>998</v>
      </c>
      <c r="H592" s="2" t="s">
        <v>899</v>
      </c>
      <c r="I592" s="2" t="s">
        <v>901</v>
      </c>
      <c r="J592" s="5" t="s">
        <v>962</v>
      </c>
      <c r="K592" s="5">
        <v>4099</v>
      </c>
      <c r="L592" s="5">
        <v>1530</v>
      </c>
      <c r="M592" s="5" t="s">
        <v>925</v>
      </c>
      <c r="N592" s="5" t="s">
        <v>1572</v>
      </c>
      <c r="O592" s="5">
        <f t="shared" si="27"/>
        <v>18360</v>
      </c>
      <c r="P592" s="5">
        <f t="shared" si="28"/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  <c r="W592" s="5" t="s">
        <v>2014</v>
      </c>
      <c r="X592" s="22">
        <f t="shared" ca="1" si="29"/>
        <v>0.03</v>
      </c>
    </row>
    <row r="593" spans="1:24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2" t="s">
        <v>1561</v>
      </c>
      <c r="H593" s="2" t="s">
        <v>882</v>
      </c>
      <c r="I593" s="2" t="s">
        <v>884</v>
      </c>
      <c r="J593" s="5" t="s">
        <v>1096</v>
      </c>
      <c r="K593" s="5">
        <v>4741</v>
      </c>
      <c r="L593" s="5">
        <v>1849</v>
      </c>
      <c r="M593" s="5" t="s">
        <v>923</v>
      </c>
      <c r="N593" s="5" t="s">
        <v>1572</v>
      </c>
      <c r="O593" s="5">
        <f t="shared" si="27"/>
        <v>1849</v>
      </c>
      <c r="P593" s="5">
        <f t="shared" si="28"/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  <c r="W593" s="5" t="s">
        <v>2012</v>
      </c>
      <c r="X593" s="22">
        <f t="shared" ca="1" si="29"/>
        <v>0.01</v>
      </c>
    </row>
    <row r="594" spans="1:24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2" t="s">
        <v>994</v>
      </c>
      <c r="H594" s="2" t="s">
        <v>886</v>
      </c>
      <c r="I594" s="2" t="s">
        <v>887</v>
      </c>
      <c r="J594" s="5" t="s">
        <v>1040</v>
      </c>
      <c r="K594" s="5">
        <v>3694</v>
      </c>
      <c r="L594" s="5">
        <v>1616</v>
      </c>
      <c r="M594" s="5" t="s">
        <v>923</v>
      </c>
      <c r="N594" s="5">
        <v>8</v>
      </c>
      <c r="O594" s="5">
        <f t="shared" si="27"/>
        <v>3232</v>
      </c>
      <c r="P594" s="5">
        <f t="shared" si="28"/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  <c r="W594" s="5" t="s">
        <v>2015</v>
      </c>
      <c r="X594" s="22">
        <f t="shared" ca="1" si="29"/>
        <v>0.04</v>
      </c>
    </row>
    <row r="595" spans="1:24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2" t="s">
        <v>996</v>
      </c>
      <c r="H595" s="2" t="s">
        <v>892</v>
      </c>
      <c r="I595" s="2" t="s">
        <v>894</v>
      </c>
      <c r="J595" s="5" t="s">
        <v>958</v>
      </c>
      <c r="K595" s="5">
        <v>3832</v>
      </c>
      <c r="L595" s="5">
        <v>1570</v>
      </c>
      <c r="M595" s="5" t="s">
        <v>918</v>
      </c>
      <c r="N595" s="5">
        <v>5</v>
      </c>
      <c r="O595" s="5">
        <f t="shared" si="27"/>
        <v>4710</v>
      </c>
      <c r="P595" s="5">
        <f t="shared" si="28"/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  <c r="W595" s="5" t="s">
        <v>2010</v>
      </c>
      <c r="X595" s="22">
        <f t="shared" ca="1" si="29"/>
        <v>0.04</v>
      </c>
    </row>
    <row r="596" spans="1:24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2" t="s">
        <v>991</v>
      </c>
      <c r="H596" s="2" t="s">
        <v>872</v>
      </c>
      <c r="I596" s="2" t="s">
        <v>874</v>
      </c>
      <c r="J596" s="5" t="s">
        <v>1133</v>
      </c>
      <c r="K596" s="5">
        <v>3473</v>
      </c>
      <c r="L596" s="5">
        <v>1493</v>
      </c>
      <c r="M596" s="5" t="s">
        <v>923</v>
      </c>
      <c r="N596" s="5">
        <v>6</v>
      </c>
      <c r="O596" s="5">
        <f t="shared" si="27"/>
        <v>1493</v>
      </c>
      <c r="P596" s="5">
        <f t="shared" si="28"/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  <c r="W596" s="5" t="s">
        <v>2012</v>
      </c>
      <c r="X596" s="22">
        <f t="shared" ca="1" si="29"/>
        <v>0.04</v>
      </c>
    </row>
    <row r="597" spans="1:24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2" t="s">
        <v>1561</v>
      </c>
      <c r="H597" s="2" t="s">
        <v>882</v>
      </c>
      <c r="I597" s="2" t="s">
        <v>884</v>
      </c>
      <c r="J597" s="5" t="s">
        <v>1174</v>
      </c>
      <c r="K597" s="5">
        <v>3844</v>
      </c>
      <c r="L597" s="5">
        <v>2157</v>
      </c>
      <c r="M597" s="5" t="s">
        <v>918</v>
      </c>
      <c r="N597" s="5">
        <v>3</v>
      </c>
      <c r="O597" s="5">
        <f t="shared" si="27"/>
        <v>6471</v>
      </c>
      <c r="P597" s="5">
        <f t="shared" si="28"/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  <c r="W597" s="5" t="s">
        <v>2012</v>
      </c>
      <c r="X597" s="22">
        <f t="shared" ca="1" si="29"/>
        <v>0.02</v>
      </c>
    </row>
    <row r="598" spans="1:24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2" t="s">
        <v>995</v>
      </c>
      <c r="H598" s="2" t="s">
        <v>889</v>
      </c>
      <c r="I598" s="2" t="s">
        <v>890</v>
      </c>
      <c r="J598" s="5" t="s">
        <v>1149</v>
      </c>
      <c r="K598" s="5">
        <v>3421</v>
      </c>
      <c r="L598" s="5">
        <v>1569</v>
      </c>
      <c r="M598" s="5" t="s">
        <v>918</v>
      </c>
      <c r="N598" s="5">
        <v>4</v>
      </c>
      <c r="O598" s="5">
        <f t="shared" si="27"/>
        <v>1569</v>
      </c>
      <c r="P598" s="5">
        <f t="shared" si="28"/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  <c r="W598" s="5" t="s">
        <v>2015</v>
      </c>
      <c r="X598" s="22">
        <f t="shared" ca="1" si="29"/>
        <v>0.05</v>
      </c>
    </row>
    <row r="599" spans="1:24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2" t="s">
        <v>1001</v>
      </c>
      <c r="H599" s="2" t="s">
        <v>910</v>
      </c>
      <c r="I599" s="2" t="s">
        <v>912</v>
      </c>
      <c r="J599" s="5" t="s">
        <v>978</v>
      </c>
      <c r="K599" s="5">
        <v>2787</v>
      </c>
      <c r="L599" s="5">
        <v>2020</v>
      </c>
      <c r="M599" s="5" t="s">
        <v>918</v>
      </c>
      <c r="N599" s="5">
        <v>8</v>
      </c>
      <c r="O599" s="5">
        <f t="shared" si="27"/>
        <v>6060</v>
      </c>
      <c r="P599" s="5">
        <f t="shared" si="28"/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  <c r="W599" s="5" t="s">
        <v>2013</v>
      </c>
      <c r="X599" s="22">
        <f t="shared" ca="1" si="29"/>
        <v>0.05</v>
      </c>
    </row>
    <row r="600" spans="1:24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2" t="s">
        <v>996</v>
      </c>
      <c r="H600" s="2" t="s">
        <v>892</v>
      </c>
      <c r="I600" s="2" t="s">
        <v>894</v>
      </c>
      <c r="J600" s="5" t="s">
        <v>1111</v>
      </c>
      <c r="K600" s="5">
        <v>2535</v>
      </c>
      <c r="L600" s="5">
        <v>1841</v>
      </c>
      <c r="M600" s="5" t="s">
        <v>918</v>
      </c>
      <c r="N600" s="5">
        <v>4</v>
      </c>
      <c r="O600" s="5">
        <f t="shared" si="27"/>
        <v>5523</v>
      </c>
      <c r="P600" s="5">
        <f t="shared" si="28"/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  <c r="W600" s="5" t="s">
        <v>2015</v>
      </c>
      <c r="X600" s="22">
        <f t="shared" ca="1" si="29"/>
        <v>0.02</v>
      </c>
    </row>
    <row r="601" spans="1:24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2" t="s">
        <v>993</v>
      </c>
      <c r="H601" s="2" t="s">
        <v>878</v>
      </c>
      <c r="I601" s="2" t="s">
        <v>880</v>
      </c>
      <c r="J601" s="5" t="s">
        <v>1074</v>
      </c>
      <c r="K601" s="5">
        <v>2923</v>
      </c>
      <c r="L601" s="5">
        <v>2480</v>
      </c>
      <c r="M601" s="5" t="s">
        <v>923</v>
      </c>
      <c r="N601" s="5">
        <v>4</v>
      </c>
      <c r="O601" s="5">
        <f t="shared" si="27"/>
        <v>7440</v>
      </c>
      <c r="P601" s="5">
        <f t="shared" si="28"/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  <c r="W601" s="5" t="s">
        <v>2010</v>
      </c>
      <c r="X601" s="22">
        <f t="shared" ca="1" si="29"/>
        <v>0.01</v>
      </c>
    </row>
    <row r="602" spans="1:24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2" t="s">
        <v>990</v>
      </c>
      <c r="H602" s="2" t="s">
        <v>868</v>
      </c>
      <c r="I602" s="2" t="s">
        <v>870</v>
      </c>
      <c r="J602" s="5" t="s">
        <v>1073</v>
      </c>
      <c r="K602" s="5">
        <v>2633</v>
      </c>
      <c r="L602" s="5">
        <v>1742</v>
      </c>
      <c r="M602" s="5" t="s">
        <v>923</v>
      </c>
      <c r="N602" s="5" t="s">
        <v>1572</v>
      </c>
      <c r="O602" s="5">
        <f t="shared" si="27"/>
        <v>1742</v>
      </c>
      <c r="P602" s="5">
        <f t="shared" si="28"/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  <c r="W602" s="5" t="s">
        <v>2012</v>
      </c>
      <c r="X602" s="22">
        <f t="shared" ca="1" si="29"/>
        <v>0.04</v>
      </c>
    </row>
    <row r="603" spans="1:24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2" t="s">
        <v>1562</v>
      </c>
      <c r="H603" s="2" t="s">
        <v>864</v>
      </c>
      <c r="I603" s="2" t="s">
        <v>866</v>
      </c>
      <c r="J603" s="5" t="s">
        <v>1050</v>
      </c>
      <c r="K603" s="5">
        <v>2562</v>
      </c>
      <c r="L603" s="5">
        <v>1527</v>
      </c>
      <c r="M603" s="5" t="s">
        <v>918</v>
      </c>
      <c r="N603" s="5" t="s">
        <v>1572</v>
      </c>
      <c r="O603" s="5">
        <f t="shared" si="27"/>
        <v>18324</v>
      </c>
      <c r="P603" s="5">
        <f t="shared" si="28"/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  <c r="W603" s="5" t="s">
        <v>2014</v>
      </c>
      <c r="X603" s="22">
        <f t="shared" ca="1" si="29"/>
        <v>0.03</v>
      </c>
    </row>
    <row r="604" spans="1:24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2" t="s">
        <v>994</v>
      </c>
      <c r="H604" s="2" t="s">
        <v>886</v>
      </c>
      <c r="I604" s="2" t="s">
        <v>887</v>
      </c>
      <c r="J604" s="5" t="s">
        <v>941</v>
      </c>
      <c r="K604" s="5">
        <v>3445</v>
      </c>
      <c r="L604" s="5">
        <v>1909</v>
      </c>
      <c r="M604" s="5" t="s">
        <v>921</v>
      </c>
      <c r="N604" s="5" t="s">
        <v>1572</v>
      </c>
      <c r="O604" s="5">
        <f t="shared" si="27"/>
        <v>1909</v>
      </c>
      <c r="P604" s="5">
        <f t="shared" si="28"/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  <c r="W604" s="5" t="s">
        <v>2012</v>
      </c>
      <c r="X604" s="22">
        <f t="shared" ca="1" si="29"/>
        <v>0.05</v>
      </c>
    </row>
    <row r="605" spans="1:24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2" t="s">
        <v>1562</v>
      </c>
      <c r="H605" s="2" t="s">
        <v>864</v>
      </c>
      <c r="I605" s="2" t="s">
        <v>866</v>
      </c>
      <c r="J605" s="5" t="s">
        <v>939</v>
      </c>
      <c r="K605" s="5">
        <v>3768</v>
      </c>
      <c r="L605" s="5">
        <v>1353</v>
      </c>
      <c r="M605" s="5" t="s">
        <v>918</v>
      </c>
      <c r="N605" s="5">
        <v>3</v>
      </c>
      <c r="O605" s="5">
        <f t="shared" si="27"/>
        <v>2706</v>
      </c>
      <c r="P605" s="5">
        <f t="shared" si="28"/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  <c r="W605" s="5" t="s">
        <v>2012</v>
      </c>
      <c r="X605" s="22">
        <f t="shared" ca="1" si="29"/>
        <v>0.03</v>
      </c>
    </row>
    <row r="606" spans="1:24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2" t="s">
        <v>991</v>
      </c>
      <c r="H606" s="2" t="s">
        <v>872</v>
      </c>
      <c r="I606" s="2" t="s">
        <v>874</v>
      </c>
      <c r="J606" s="5" t="s">
        <v>1197</v>
      </c>
      <c r="K606" s="5">
        <v>3686</v>
      </c>
      <c r="L606" s="5">
        <v>2401</v>
      </c>
      <c r="M606" s="5" t="s">
        <v>925</v>
      </c>
      <c r="N606" s="5">
        <v>10</v>
      </c>
      <c r="O606" s="5">
        <f t="shared" si="27"/>
        <v>7203</v>
      </c>
      <c r="P606" s="5">
        <f t="shared" si="28"/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  <c r="W606" s="5" t="s">
        <v>2014</v>
      </c>
      <c r="X606" s="22">
        <f t="shared" ca="1" si="29"/>
        <v>0.04</v>
      </c>
    </row>
    <row r="607" spans="1:24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2" t="s">
        <v>991</v>
      </c>
      <c r="H607" s="2" t="s">
        <v>872</v>
      </c>
      <c r="I607" s="2" t="s">
        <v>874</v>
      </c>
      <c r="J607" s="5" t="s">
        <v>1077</v>
      </c>
      <c r="K607" s="5">
        <v>4307</v>
      </c>
      <c r="L607" s="5">
        <v>1503</v>
      </c>
      <c r="M607" s="5" t="s">
        <v>918</v>
      </c>
      <c r="N607" s="5">
        <v>8</v>
      </c>
      <c r="O607" s="5">
        <f t="shared" si="27"/>
        <v>4509</v>
      </c>
      <c r="P607" s="5">
        <f t="shared" si="28"/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  <c r="W607" s="5" t="s">
        <v>2010</v>
      </c>
      <c r="X607" s="22">
        <f t="shared" ca="1" si="29"/>
        <v>0.03</v>
      </c>
    </row>
    <row r="608" spans="1:24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2" t="s">
        <v>991</v>
      </c>
      <c r="H608" s="2" t="s">
        <v>872</v>
      </c>
      <c r="I608" s="2" t="s">
        <v>874</v>
      </c>
      <c r="J608" s="5" t="s">
        <v>1130</v>
      </c>
      <c r="K608" s="5">
        <v>3493</v>
      </c>
      <c r="L608" s="5">
        <v>2180</v>
      </c>
      <c r="M608" s="5" t="s">
        <v>918</v>
      </c>
      <c r="N608" s="5">
        <v>6</v>
      </c>
      <c r="O608" s="5">
        <f t="shared" si="27"/>
        <v>2180</v>
      </c>
      <c r="P608" s="5">
        <f t="shared" si="28"/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  <c r="W608" s="5" t="s">
        <v>2015</v>
      </c>
      <c r="X608" s="22">
        <f t="shared" ca="1" si="29"/>
        <v>0</v>
      </c>
    </row>
    <row r="609" spans="1:24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2" t="s">
        <v>997</v>
      </c>
      <c r="H609" s="2" t="s">
        <v>896</v>
      </c>
      <c r="I609" s="2" t="s">
        <v>897</v>
      </c>
      <c r="J609" s="5" t="s">
        <v>1099</v>
      </c>
      <c r="K609" s="5">
        <v>3757</v>
      </c>
      <c r="L609" s="5">
        <v>2156</v>
      </c>
      <c r="M609" s="5" t="s">
        <v>918</v>
      </c>
      <c r="N609" s="5">
        <v>5</v>
      </c>
      <c r="O609" s="5">
        <f t="shared" si="27"/>
        <v>4312</v>
      </c>
      <c r="P609" s="5">
        <f t="shared" si="28"/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  <c r="W609" s="5" t="s">
        <v>2013</v>
      </c>
      <c r="X609" s="22">
        <f t="shared" ca="1" si="29"/>
        <v>0.02</v>
      </c>
    </row>
    <row r="610" spans="1:24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2" t="s">
        <v>990</v>
      </c>
      <c r="H610" s="2" t="s">
        <v>868</v>
      </c>
      <c r="I610" s="2" t="s">
        <v>870</v>
      </c>
      <c r="J610" s="5" t="s">
        <v>1136</v>
      </c>
      <c r="K610" s="5">
        <v>4515</v>
      </c>
      <c r="L610" s="5">
        <v>1550</v>
      </c>
      <c r="M610" s="5" t="s">
        <v>925</v>
      </c>
      <c r="N610" s="5">
        <v>10</v>
      </c>
      <c r="O610" s="5">
        <f t="shared" si="27"/>
        <v>4650</v>
      </c>
      <c r="P610" s="5">
        <f t="shared" si="28"/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  <c r="W610" s="5" t="s">
        <v>2010</v>
      </c>
      <c r="X610" s="22">
        <f t="shared" ca="1" si="29"/>
        <v>0.04</v>
      </c>
    </row>
    <row r="611" spans="1:24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2" t="s">
        <v>992</v>
      </c>
      <c r="H611" s="2" t="s">
        <v>864</v>
      </c>
      <c r="I611" s="2" t="s">
        <v>876</v>
      </c>
      <c r="J611" s="5" t="s">
        <v>1131</v>
      </c>
      <c r="K611" s="5">
        <v>2996</v>
      </c>
      <c r="L611" s="5">
        <v>1641</v>
      </c>
      <c r="M611" s="5" t="s">
        <v>918</v>
      </c>
      <c r="N611" s="5">
        <v>10</v>
      </c>
      <c r="O611" s="5">
        <f t="shared" si="27"/>
        <v>1641</v>
      </c>
      <c r="P611" s="5">
        <f t="shared" si="28"/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  <c r="W611" s="5" t="s">
        <v>2012</v>
      </c>
      <c r="X611" s="22">
        <f t="shared" ca="1" si="29"/>
        <v>0.04</v>
      </c>
    </row>
    <row r="612" spans="1:24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2" t="s">
        <v>1001</v>
      </c>
      <c r="H612" s="2" t="s">
        <v>910</v>
      </c>
      <c r="I612" s="2" t="s">
        <v>912</v>
      </c>
      <c r="J612" s="5" t="s">
        <v>1117</v>
      </c>
      <c r="K612" s="5">
        <v>3408</v>
      </c>
      <c r="L612" s="5">
        <v>1465</v>
      </c>
      <c r="M612" s="5" t="s">
        <v>918</v>
      </c>
      <c r="N612" s="5">
        <v>6</v>
      </c>
      <c r="O612" s="5">
        <f t="shared" si="27"/>
        <v>1465</v>
      </c>
      <c r="P612" s="5">
        <f t="shared" si="28"/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  <c r="W612" s="5" t="s">
        <v>2011</v>
      </c>
      <c r="X612" s="22">
        <f t="shared" ca="1" si="29"/>
        <v>0</v>
      </c>
    </row>
    <row r="613" spans="1:24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2" t="s">
        <v>996</v>
      </c>
      <c r="H613" s="2" t="s">
        <v>892</v>
      </c>
      <c r="I613" s="2" t="s">
        <v>894</v>
      </c>
      <c r="J613" s="5" t="s">
        <v>1214</v>
      </c>
      <c r="K613" s="5">
        <v>4309</v>
      </c>
      <c r="L613" s="5">
        <v>1779</v>
      </c>
      <c r="M613" s="5" t="s">
        <v>918</v>
      </c>
      <c r="N613" s="5">
        <v>10</v>
      </c>
      <c r="O613" s="5">
        <f t="shared" si="27"/>
        <v>1779</v>
      </c>
      <c r="P613" s="5">
        <f t="shared" si="28"/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  <c r="W613" s="5" t="s">
        <v>2012</v>
      </c>
      <c r="X613" s="22">
        <f t="shared" ca="1" si="29"/>
        <v>0.04</v>
      </c>
    </row>
    <row r="614" spans="1:24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2" t="s">
        <v>1562</v>
      </c>
      <c r="H614" s="2" t="s">
        <v>864</v>
      </c>
      <c r="I614" s="2" t="s">
        <v>866</v>
      </c>
      <c r="J614" s="5" t="s">
        <v>1160</v>
      </c>
      <c r="K614" s="5">
        <v>4646</v>
      </c>
      <c r="L614" s="5">
        <v>1846</v>
      </c>
      <c r="M614" s="5" t="s">
        <v>923</v>
      </c>
      <c r="N614" s="5">
        <v>5</v>
      </c>
      <c r="O614" s="5">
        <f t="shared" si="27"/>
        <v>1846</v>
      </c>
      <c r="P614" s="5">
        <f t="shared" si="28"/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  <c r="W614" s="5" t="s">
        <v>2014</v>
      </c>
      <c r="X614" s="22">
        <f t="shared" ca="1" si="29"/>
        <v>0.01</v>
      </c>
    </row>
    <row r="615" spans="1:24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2" t="s">
        <v>1561</v>
      </c>
      <c r="H615" s="2" t="s">
        <v>882</v>
      </c>
      <c r="I615" s="2" t="s">
        <v>884</v>
      </c>
      <c r="J615" s="5" t="s">
        <v>1027</v>
      </c>
      <c r="K615" s="5">
        <v>4239</v>
      </c>
      <c r="L615" s="5">
        <v>1860</v>
      </c>
      <c r="M615" s="5" t="s">
        <v>918</v>
      </c>
      <c r="N615" s="5">
        <v>3</v>
      </c>
      <c r="O615" s="5">
        <f t="shared" si="27"/>
        <v>3720</v>
      </c>
      <c r="P615" s="5">
        <f t="shared" si="28"/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  <c r="W615" s="5" t="s">
        <v>2010</v>
      </c>
      <c r="X615" s="22">
        <f t="shared" ca="1" si="29"/>
        <v>0.05</v>
      </c>
    </row>
    <row r="616" spans="1:24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2" t="s">
        <v>990</v>
      </c>
      <c r="H616" s="2" t="s">
        <v>868</v>
      </c>
      <c r="I616" s="2" t="s">
        <v>870</v>
      </c>
      <c r="J616" s="5" t="s">
        <v>965</v>
      </c>
      <c r="K616" s="5">
        <v>4531</v>
      </c>
      <c r="L616" s="5">
        <v>1566</v>
      </c>
      <c r="M616" s="5" t="s">
        <v>918</v>
      </c>
      <c r="N616" s="5">
        <v>5</v>
      </c>
      <c r="O616" s="5">
        <f t="shared" si="27"/>
        <v>4698</v>
      </c>
      <c r="P616" s="5">
        <f t="shared" si="28"/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  <c r="W616" s="5" t="s">
        <v>2015</v>
      </c>
      <c r="X616" s="22">
        <f t="shared" ca="1" si="29"/>
        <v>0.03</v>
      </c>
    </row>
    <row r="617" spans="1:24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2" t="s">
        <v>999</v>
      </c>
      <c r="H617" s="2" t="s">
        <v>903</v>
      </c>
      <c r="I617" s="2" t="s">
        <v>904</v>
      </c>
      <c r="J617" s="5" t="s">
        <v>1114</v>
      </c>
      <c r="K617" s="5">
        <v>2856</v>
      </c>
      <c r="L617" s="5">
        <v>1780</v>
      </c>
      <c r="M617" s="5" t="s">
        <v>918</v>
      </c>
      <c r="N617" s="5">
        <v>10</v>
      </c>
      <c r="O617" s="5">
        <f t="shared" si="27"/>
        <v>1780</v>
      </c>
      <c r="P617" s="5">
        <f t="shared" si="28"/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  <c r="W617" s="5" t="s">
        <v>2010</v>
      </c>
      <c r="X617" s="22">
        <f t="shared" ca="1" si="29"/>
        <v>0.03</v>
      </c>
    </row>
    <row r="618" spans="1:24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2" t="s">
        <v>994</v>
      </c>
      <c r="H618" s="2" t="s">
        <v>886</v>
      </c>
      <c r="I618" s="2" t="s">
        <v>887</v>
      </c>
      <c r="J618" s="5" t="s">
        <v>1043</v>
      </c>
      <c r="K618" s="5">
        <v>2706</v>
      </c>
      <c r="L618" s="5">
        <v>2310</v>
      </c>
      <c r="M618" s="5" t="s">
        <v>918</v>
      </c>
      <c r="N618" s="5">
        <v>6</v>
      </c>
      <c r="O618" s="5">
        <f t="shared" si="27"/>
        <v>4620</v>
      </c>
      <c r="P618" s="5">
        <f t="shared" si="28"/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  <c r="W618" s="5" t="s">
        <v>2013</v>
      </c>
      <c r="X618" s="22">
        <f t="shared" ca="1" si="29"/>
        <v>0.01</v>
      </c>
    </row>
    <row r="619" spans="1:24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2" t="s">
        <v>994</v>
      </c>
      <c r="H619" s="2" t="s">
        <v>886</v>
      </c>
      <c r="I619" s="2" t="s">
        <v>887</v>
      </c>
      <c r="J619" s="5" t="s">
        <v>1085</v>
      </c>
      <c r="K619" s="5">
        <v>4239</v>
      </c>
      <c r="L619" s="5">
        <v>1749</v>
      </c>
      <c r="M619" s="5" t="s">
        <v>925</v>
      </c>
      <c r="N619" s="5" t="s">
        <v>1572</v>
      </c>
      <c r="O619" s="5">
        <f t="shared" si="27"/>
        <v>3498</v>
      </c>
      <c r="P619" s="5">
        <f t="shared" si="28"/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  <c r="W619" s="5" t="s">
        <v>2014</v>
      </c>
      <c r="X619" s="22">
        <f t="shared" ca="1" si="29"/>
        <v>0</v>
      </c>
    </row>
    <row r="620" spans="1:24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2" t="s">
        <v>990</v>
      </c>
      <c r="H620" s="2" t="s">
        <v>868</v>
      </c>
      <c r="I620" s="2" t="s">
        <v>870</v>
      </c>
      <c r="J620" s="5" t="s">
        <v>1184</v>
      </c>
      <c r="K620" s="5">
        <v>4399</v>
      </c>
      <c r="L620" s="5">
        <v>2093</v>
      </c>
      <c r="M620" s="5" t="s">
        <v>918</v>
      </c>
      <c r="N620" s="5">
        <v>4</v>
      </c>
      <c r="O620" s="5">
        <f t="shared" si="27"/>
        <v>2093</v>
      </c>
      <c r="P620" s="5">
        <f t="shared" si="28"/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  <c r="W620" s="5" t="s">
        <v>2011</v>
      </c>
      <c r="X620" s="22">
        <f t="shared" ca="1" si="29"/>
        <v>0</v>
      </c>
    </row>
    <row r="621" spans="1:24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2" t="s">
        <v>1562</v>
      </c>
      <c r="H621" s="2" t="s">
        <v>864</v>
      </c>
      <c r="I621" s="2" t="s">
        <v>866</v>
      </c>
      <c r="J621" s="5" t="s">
        <v>1028</v>
      </c>
      <c r="K621" s="5">
        <v>4051</v>
      </c>
      <c r="L621" s="5">
        <v>1962</v>
      </c>
      <c r="M621" s="5" t="s">
        <v>925</v>
      </c>
      <c r="N621" s="5" t="s">
        <v>1572</v>
      </c>
      <c r="O621" s="5">
        <f t="shared" si="27"/>
        <v>5886</v>
      </c>
      <c r="P621" s="5">
        <f t="shared" si="28"/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  <c r="W621" s="5" t="s">
        <v>2010</v>
      </c>
      <c r="X621" s="22">
        <f t="shared" ca="1" si="29"/>
        <v>0.05</v>
      </c>
    </row>
    <row r="622" spans="1:24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2" t="s">
        <v>994</v>
      </c>
      <c r="H622" s="2" t="s">
        <v>886</v>
      </c>
      <c r="I622" s="2" t="s">
        <v>887</v>
      </c>
      <c r="J622" s="5" t="s">
        <v>983</v>
      </c>
      <c r="K622" s="5">
        <v>4325</v>
      </c>
      <c r="L622" s="5">
        <v>1734</v>
      </c>
      <c r="M622" s="5" t="s">
        <v>925</v>
      </c>
      <c r="N622" s="5">
        <v>6</v>
      </c>
      <c r="O622" s="5">
        <f t="shared" si="27"/>
        <v>1734</v>
      </c>
      <c r="P622" s="5">
        <f t="shared" si="28"/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  <c r="W622" s="5" t="s">
        <v>2014</v>
      </c>
      <c r="X622" s="22">
        <f t="shared" ca="1" si="29"/>
        <v>0.04</v>
      </c>
    </row>
    <row r="623" spans="1:24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2" t="s">
        <v>998</v>
      </c>
      <c r="H623" s="2" t="s">
        <v>899</v>
      </c>
      <c r="I623" s="2" t="s">
        <v>901</v>
      </c>
      <c r="J623" s="5" t="s">
        <v>1168</v>
      </c>
      <c r="K623" s="5">
        <v>3575</v>
      </c>
      <c r="L623" s="5">
        <v>1937</v>
      </c>
      <c r="M623" s="5" t="s">
        <v>918</v>
      </c>
      <c r="N623" s="5">
        <v>10</v>
      </c>
      <c r="O623" s="5">
        <f t="shared" si="27"/>
        <v>3874</v>
      </c>
      <c r="P623" s="5">
        <f t="shared" si="28"/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  <c r="W623" s="5" t="s">
        <v>2011</v>
      </c>
      <c r="X623" s="22">
        <f t="shared" ca="1" si="29"/>
        <v>0.05</v>
      </c>
    </row>
    <row r="624" spans="1:24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2" t="s">
        <v>999</v>
      </c>
      <c r="H624" s="2" t="s">
        <v>903</v>
      </c>
      <c r="I624" s="2" t="s">
        <v>904</v>
      </c>
      <c r="J624" s="5" t="s">
        <v>953</v>
      </c>
      <c r="K624" s="5">
        <v>3048</v>
      </c>
      <c r="L624" s="5">
        <v>1616</v>
      </c>
      <c r="M624" s="5" t="s">
        <v>925</v>
      </c>
      <c r="N624" s="5">
        <v>5</v>
      </c>
      <c r="O624" s="5">
        <f t="shared" si="27"/>
        <v>3232</v>
      </c>
      <c r="P624" s="5">
        <f t="shared" si="28"/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  <c r="W624" s="5" t="s">
        <v>2012</v>
      </c>
      <c r="X624" s="22">
        <f t="shared" ca="1" si="29"/>
        <v>0.02</v>
      </c>
    </row>
    <row r="625" spans="1:24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2" t="s">
        <v>999</v>
      </c>
      <c r="H625" s="2" t="s">
        <v>903</v>
      </c>
      <c r="I625" s="2" t="s">
        <v>904</v>
      </c>
      <c r="J625" s="5" t="s">
        <v>982</v>
      </c>
      <c r="K625" s="5">
        <v>2803</v>
      </c>
      <c r="L625" s="5">
        <v>1344</v>
      </c>
      <c r="M625" s="5" t="s">
        <v>918</v>
      </c>
      <c r="N625" s="5">
        <v>6</v>
      </c>
      <c r="O625" s="5">
        <f t="shared" si="27"/>
        <v>1344</v>
      </c>
      <c r="P625" s="5">
        <f t="shared" si="28"/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  <c r="W625" s="5" t="s">
        <v>2010</v>
      </c>
      <c r="X625" s="22">
        <f t="shared" ca="1" si="29"/>
        <v>0.01</v>
      </c>
    </row>
    <row r="626" spans="1:24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2" t="s">
        <v>1562</v>
      </c>
      <c r="H626" s="2" t="s">
        <v>864</v>
      </c>
      <c r="I626" s="2" t="s">
        <v>866</v>
      </c>
      <c r="J626" s="5" t="s">
        <v>1198</v>
      </c>
      <c r="K626" s="5">
        <v>3330</v>
      </c>
      <c r="L626" s="5">
        <v>2283</v>
      </c>
      <c r="M626" s="5" t="s">
        <v>918</v>
      </c>
      <c r="N626" s="5">
        <v>3</v>
      </c>
      <c r="O626" s="5">
        <f t="shared" si="27"/>
        <v>2283</v>
      </c>
      <c r="P626" s="5">
        <f t="shared" si="28"/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  <c r="W626" s="5" t="s">
        <v>2012</v>
      </c>
      <c r="X626" s="22">
        <f t="shared" ca="1" si="29"/>
        <v>0.03</v>
      </c>
    </row>
    <row r="627" spans="1:24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2" t="s">
        <v>990</v>
      </c>
      <c r="H627" s="2" t="s">
        <v>868</v>
      </c>
      <c r="I627" s="2" t="s">
        <v>870</v>
      </c>
      <c r="J627" s="5" t="s">
        <v>1232</v>
      </c>
      <c r="K627" s="5">
        <v>3514</v>
      </c>
      <c r="L627" s="5">
        <v>1257</v>
      </c>
      <c r="M627" s="5" t="s">
        <v>918</v>
      </c>
      <c r="N627" s="5" t="s">
        <v>1572</v>
      </c>
      <c r="O627" s="5">
        <f t="shared" si="27"/>
        <v>2514</v>
      </c>
      <c r="P627" s="5">
        <f t="shared" si="28"/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  <c r="W627" s="5" t="s">
        <v>2013</v>
      </c>
      <c r="X627" s="22">
        <f t="shared" ca="1" si="29"/>
        <v>0.02</v>
      </c>
    </row>
    <row r="628" spans="1:24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2" t="s">
        <v>996</v>
      </c>
      <c r="H628" s="2" t="s">
        <v>892</v>
      </c>
      <c r="I628" s="2" t="s">
        <v>894</v>
      </c>
      <c r="J628" s="5" t="s">
        <v>961</v>
      </c>
      <c r="K628" s="5">
        <v>3282</v>
      </c>
      <c r="L628" s="5">
        <v>1654</v>
      </c>
      <c r="M628" s="5" t="s">
        <v>925</v>
      </c>
      <c r="N628" s="5">
        <v>3</v>
      </c>
      <c r="O628" s="5">
        <f t="shared" si="27"/>
        <v>1654</v>
      </c>
      <c r="P628" s="5">
        <f t="shared" si="28"/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  <c r="W628" s="5" t="s">
        <v>2012</v>
      </c>
      <c r="X628" s="22">
        <f t="shared" ca="1" si="29"/>
        <v>0.05</v>
      </c>
    </row>
    <row r="629" spans="1:24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2" t="s">
        <v>993</v>
      </c>
      <c r="H629" s="2" t="s">
        <v>878</v>
      </c>
      <c r="I629" s="2" t="s">
        <v>880</v>
      </c>
      <c r="J629" s="5" t="s">
        <v>1177</v>
      </c>
      <c r="K629" s="5">
        <v>3553</v>
      </c>
      <c r="L629" s="5">
        <v>2174</v>
      </c>
      <c r="M629" s="5" t="s">
        <v>920</v>
      </c>
      <c r="N629" s="5">
        <v>3</v>
      </c>
      <c r="O629" s="5">
        <f t="shared" si="27"/>
        <v>2174</v>
      </c>
      <c r="P629" s="5">
        <f t="shared" si="28"/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  <c r="W629" s="5" t="s">
        <v>2014</v>
      </c>
      <c r="X629" s="22">
        <f t="shared" ca="1" si="29"/>
        <v>0.03</v>
      </c>
    </row>
    <row r="630" spans="1:24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2" t="s">
        <v>996</v>
      </c>
      <c r="H630" s="2" t="s">
        <v>892</v>
      </c>
      <c r="I630" s="2" t="s">
        <v>894</v>
      </c>
      <c r="J630" s="5" t="s">
        <v>1217</v>
      </c>
      <c r="K630" s="5">
        <v>4542</v>
      </c>
      <c r="L630" s="5">
        <v>1226</v>
      </c>
      <c r="M630" s="5" t="s">
        <v>923</v>
      </c>
      <c r="N630" s="5">
        <v>4</v>
      </c>
      <c r="O630" s="5">
        <f t="shared" si="27"/>
        <v>3678</v>
      </c>
      <c r="P630" s="5">
        <f t="shared" si="28"/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  <c r="W630" s="5" t="s">
        <v>2012</v>
      </c>
      <c r="X630" s="22">
        <f t="shared" ca="1" si="29"/>
        <v>0.02</v>
      </c>
    </row>
    <row r="631" spans="1:24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2" t="s">
        <v>994</v>
      </c>
      <c r="H631" s="2" t="s">
        <v>886</v>
      </c>
      <c r="I631" s="2" t="s">
        <v>887</v>
      </c>
      <c r="J631" s="5" t="s">
        <v>1021</v>
      </c>
      <c r="K631" s="5">
        <v>3788</v>
      </c>
      <c r="L631" s="5">
        <v>2170</v>
      </c>
      <c r="M631" s="5" t="s">
        <v>923</v>
      </c>
      <c r="N631" s="5">
        <v>3</v>
      </c>
      <c r="O631" s="5">
        <f t="shared" si="27"/>
        <v>2170</v>
      </c>
      <c r="P631" s="5">
        <f t="shared" si="28"/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  <c r="W631" s="5" t="s">
        <v>2014</v>
      </c>
      <c r="X631" s="22">
        <f t="shared" ca="1" si="29"/>
        <v>0.01</v>
      </c>
    </row>
    <row r="632" spans="1:24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2" t="s">
        <v>999</v>
      </c>
      <c r="H632" s="2" t="s">
        <v>903</v>
      </c>
      <c r="I632" s="2" t="s">
        <v>904</v>
      </c>
      <c r="J632" s="5" t="s">
        <v>1129</v>
      </c>
      <c r="K632" s="5">
        <v>4757</v>
      </c>
      <c r="L632" s="5">
        <v>1534</v>
      </c>
      <c r="M632" s="5" t="s">
        <v>918</v>
      </c>
      <c r="N632" s="5" t="s">
        <v>1572</v>
      </c>
      <c r="O632" s="5">
        <f t="shared" si="27"/>
        <v>1534</v>
      </c>
      <c r="P632" s="5">
        <f t="shared" si="28"/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  <c r="W632" s="5" t="s">
        <v>2014</v>
      </c>
      <c r="X632" s="22">
        <f t="shared" ca="1" si="29"/>
        <v>0</v>
      </c>
    </row>
    <row r="633" spans="1:24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2" t="s">
        <v>995</v>
      </c>
      <c r="H633" s="2" t="s">
        <v>889</v>
      </c>
      <c r="I633" s="2" t="s">
        <v>890</v>
      </c>
      <c r="J633" s="5" t="s">
        <v>1068</v>
      </c>
      <c r="K633" s="5">
        <v>3646</v>
      </c>
      <c r="L633" s="5">
        <v>1603</v>
      </c>
      <c r="M633" s="5" t="s">
        <v>925</v>
      </c>
      <c r="N633" s="5">
        <v>3</v>
      </c>
      <c r="O633" s="5">
        <f t="shared" si="27"/>
        <v>3206</v>
      </c>
      <c r="P633" s="5">
        <f t="shared" si="28"/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  <c r="W633" s="5" t="s">
        <v>2012</v>
      </c>
      <c r="X633" s="22">
        <f t="shared" ca="1" si="29"/>
        <v>0</v>
      </c>
    </row>
    <row r="634" spans="1:24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2" t="s">
        <v>998</v>
      </c>
      <c r="H634" s="2" t="s">
        <v>899</v>
      </c>
      <c r="I634" s="2" t="s">
        <v>901</v>
      </c>
      <c r="J634" s="5" t="s">
        <v>1026</v>
      </c>
      <c r="K634" s="5">
        <v>2887</v>
      </c>
      <c r="L634" s="5">
        <v>1491</v>
      </c>
      <c r="M634" s="5" t="s">
        <v>918</v>
      </c>
      <c r="N634" s="5">
        <v>10</v>
      </c>
      <c r="O634" s="5">
        <f t="shared" si="27"/>
        <v>1491</v>
      </c>
      <c r="P634" s="5">
        <f t="shared" si="28"/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  <c r="W634" s="5" t="s">
        <v>2014</v>
      </c>
      <c r="X634" s="22">
        <f t="shared" ca="1" si="29"/>
        <v>0.04</v>
      </c>
    </row>
    <row r="635" spans="1:24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2" t="s">
        <v>991</v>
      </c>
      <c r="H635" s="2" t="s">
        <v>872</v>
      </c>
      <c r="I635" s="2" t="s">
        <v>874</v>
      </c>
      <c r="J635" s="5" t="s">
        <v>1031</v>
      </c>
      <c r="K635" s="5">
        <v>2808</v>
      </c>
      <c r="L635" s="5">
        <v>1759</v>
      </c>
      <c r="M635" s="5" t="s">
        <v>920</v>
      </c>
      <c r="N635" s="5" t="s">
        <v>1572</v>
      </c>
      <c r="O635" s="5">
        <f t="shared" si="27"/>
        <v>1759</v>
      </c>
      <c r="P635" s="5">
        <f t="shared" si="28"/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  <c r="W635" s="5" t="s">
        <v>2011</v>
      </c>
      <c r="X635" s="22">
        <f t="shared" ca="1" si="29"/>
        <v>0.05</v>
      </c>
    </row>
    <row r="636" spans="1:24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2" t="s">
        <v>1000</v>
      </c>
      <c r="H636" s="2" t="s">
        <v>906</v>
      </c>
      <c r="I636" s="2" t="s">
        <v>908</v>
      </c>
      <c r="J636" s="5" t="s">
        <v>1020</v>
      </c>
      <c r="K636" s="5">
        <v>4477</v>
      </c>
      <c r="L636" s="5">
        <v>1589</v>
      </c>
      <c r="M636" s="5" t="s">
        <v>918</v>
      </c>
      <c r="N636" s="5">
        <v>8</v>
      </c>
      <c r="O636" s="5">
        <f t="shared" si="27"/>
        <v>1589</v>
      </c>
      <c r="P636" s="5">
        <f t="shared" si="28"/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  <c r="W636" s="5" t="s">
        <v>2014</v>
      </c>
      <c r="X636" s="22">
        <f t="shared" ca="1" si="29"/>
        <v>0</v>
      </c>
    </row>
    <row r="637" spans="1:24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2" t="s">
        <v>1561</v>
      </c>
      <c r="H637" s="2" t="s">
        <v>882</v>
      </c>
      <c r="I637" s="2" t="s">
        <v>884</v>
      </c>
      <c r="J637" s="5" t="s">
        <v>1099</v>
      </c>
      <c r="K637" s="5">
        <v>3757</v>
      </c>
      <c r="L637" s="5">
        <v>2156</v>
      </c>
      <c r="M637" s="5" t="s">
        <v>918</v>
      </c>
      <c r="N637" s="5">
        <v>10</v>
      </c>
      <c r="O637" s="5">
        <f t="shared" si="27"/>
        <v>4312</v>
      </c>
      <c r="P637" s="5">
        <f t="shared" si="28"/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  <c r="W637" s="5" t="s">
        <v>2013</v>
      </c>
      <c r="X637" s="22">
        <f t="shared" ca="1" si="29"/>
        <v>0.02</v>
      </c>
    </row>
    <row r="638" spans="1:24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2" t="s">
        <v>991</v>
      </c>
      <c r="H638" s="2" t="s">
        <v>872</v>
      </c>
      <c r="I638" s="2" t="s">
        <v>874</v>
      </c>
      <c r="J638" s="5" t="s">
        <v>959</v>
      </c>
      <c r="K638" s="5">
        <v>4305</v>
      </c>
      <c r="L638" s="5">
        <v>2027</v>
      </c>
      <c r="M638" s="5" t="s">
        <v>923</v>
      </c>
      <c r="N638" s="5">
        <v>4</v>
      </c>
      <c r="O638" s="5">
        <f t="shared" si="27"/>
        <v>4054</v>
      </c>
      <c r="P638" s="5">
        <f t="shared" si="28"/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  <c r="W638" s="5" t="s">
        <v>2010</v>
      </c>
      <c r="X638" s="22">
        <f t="shared" ca="1" si="29"/>
        <v>0</v>
      </c>
    </row>
    <row r="639" spans="1:24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2" t="s">
        <v>996</v>
      </c>
      <c r="H639" s="2" t="s">
        <v>892</v>
      </c>
      <c r="I639" s="2" t="s">
        <v>894</v>
      </c>
      <c r="J639" s="5" t="s">
        <v>960</v>
      </c>
      <c r="K639" s="5">
        <v>4719</v>
      </c>
      <c r="L639" s="5">
        <v>2043</v>
      </c>
      <c r="M639" s="5" t="s">
        <v>918</v>
      </c>
      <c r="N639" s="5">
        <v>4</v>
      </c>
      <c r="O639" s="5">
        <f t="shared" si="27"/>
        <v>6129</v>
      </c>
      <c r="P639" s="5">
        <f t="shared" si="28"/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  <c r="W639" s="5" t="s">
        <v>2012</v>
      </c>
      <c r="X639" s="22">
        <f t="shared" ca="1" si="29"/>
        <v>0.04</v>
      </c>
    </row>
    <row r="640" spans="1:24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2" t="s">
        <v>1001</v>
      </c>
      <c r="H640" s="2" t="s">
        <v>910</v>
      </c>
      <c r="I640" s="2" t="s">
        <v>912</v>
      </c>
      <c r="J640" s="5" t="s">
        <v>980</v>
      </c>
      <c r="K640" s="5">
        <v>3859</v>
      </c>
      <c r="L640" s="5">
        <v>1465</v>
      </c>
      <c r="M640" s="5" t="s">
        <v>925</v>
      </c>
      <c r="N640" s="5" t="s">
        <v>1572</v>
      </c>
      <c r="O640" s="5">
        <f t="shared" si="27"/>
        <v>1465</v>
      </c>
      <c r="P640" s="5">
        <f t="shared" si="28"/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  <c r="W640" s="5" t="s">
        <v>2010</v>
      </c>
      <c r="X640" s="22">
        <f t="shared" ca="1" si="29"/>
        <v>0.01</v>
      </c>
    </row>
    <row r="641" spans="1:24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2" t="s">
        <v>999</v>
      </c>
      <c r="H641" s="2" t="s">
        <v>903</v>
      </c>
      <c r="I641" s="2" t="s">
        <v>904</v>
      </c>
      <c r="J641" s="5" t="s">
        <v>1163</v>
      </c>
      <c r="K641" s="5">
        <v>4574</v>
      </c>
      <c r="L641" s="5">
        <v>2068</v>
      </c>
      <c r="M641" s="5" t="s">
        <v>918</v>
      </c>
      <c r="N641" s="5">
        <v>4</v>
      </c>
      <c r="O641" s="5">
        <f t="shared" si="27"/>
        <v>4136</v>
      </c>
      <c r="P641" s="5">
        <f t="shared" si="28"/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  <c r="W641" s="5" t="s">
        <v>2014</v>
      </c>
      <c r="X641" s="22">
        <f t="shared" ca="1" si="29"/>
        <v>0.04</v>
      </c>
    </row>
    <row r="642" spans="1:24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2" t="s">
        <v>993</v>
      </c>
      <c r="H642" s="2" t="s">
        <v>878</v>
      </c>
      <c r="I642" s="2" t="s">
        <v>880</v>
      </c>
      <c r="J642" s="5" t="s">
        <v>1163</v>
      </c>
      <c r="K642" s="5">
        <v>4574</v>
      </c>
      <c r="L642" s="5">
        <v>2068</v>
      </c>
      <c r="M642" s="5" t="s">
        <v>918</v>
      </c>
      <c r="N642" s="5">
        <v>5</v>
      </c>
      <c r="O642" s="5">
        <f t="shared" si="27"/>
        <v>4136</v>
      </c>
      <c r="P642" s="5">
        <f t="shared" si="28"/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  <c r="W642" s="5" t="s">
        <v>2015</v>
      </c>
      <c r="X642" s="22">
        <f t="shared" ca="1" si="29"/>
        <v>0.03</v>
      </c>
    </row>
    <row r="643" spans="1:24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2" t="s">
        <v>994</v>
      </c>
      <c r="H643" s="2" t="s">
        <v>886</v>
      </c>
      <c r="I643" s="2" t="s">
        <v>887</v>
      </c>
      <c r="J643" s="5" t="s">
        <v>1154</v>
      </c>
      <c r="K643" s="5">
        <v>4643</v>
      </c>
      <c r="L643" s="5">
        <v>1549</v>
      </c>
      <c r="M643" s="5" t="s">
        <v>918</v>
      </c>
      <c r="N643" s="5">
        <v>5</v>
      </c>
      <c r="O643" s="5">
        <f t="shared" ref="O643:O706" si="30">L643*F643</f>
        <v>4647</v>
      </c>
      <c r="P643" s="5">
        <f t="shared" ref="P643:P706" si="31">K643*F643</f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  <c r="W643" s="5" t="s">
        <v>2013</v>
      </c>
      <c r="X643" s="22">
        <f t="shared" ca="1" si="29"/>
        <v>0.04</v>
      </c>
    </row>
    <row r="644" spans="1:24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2" t="s">
        <v>998</v>
      </c>
      <c r="H644" s="2" t="s">
        <v>899</v>
      </c>
      <c r="I644" s="2" t="s">
        <v>901</v>
      </c>
      <c r="J644" s="5" t="s">
        <v>1133</v>
      </c>
      <c r="K644" s="5">
        <v>3473</v>
      </c>
      <c r="L644" s="5">
        <v>1493</v>
      </c>
      <c r="M644" s="5" t="s">
        <v>923</v>
      </c>
      <c r="N644" s="5" t="s">
        <v>1572</v>
      </c>
      <c r="O644" s="5">
        <f t="shared" si="30"/>
        <v>1493</v>
      </c>
      <c r="P644" s="5">
        <f t="shared" si="31"/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  <c r="W644" s="5" t="s">
        <v>2014</v>
      </c>
      <c r="X644" s="22">
        <f t="shared" ref="X644:X707" ca="1" si="32">VLOOKUP(E644,INDIRECT(W644&amp;"!$A$1:$B$296"),2,0)</f>
        <v>0.02</v>
      </c>
    </row>
    <row r="645" spans="1:24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2" t="s">
        <v>1002</v>
      </c>
      <c r="H645" s="2" t="s">
        <v>914</v>
      </c>
      <c r="I645" s="2" t="s">
        <v>915</v>
      </c>
      <c r="J645" s="5" t="s">
        <v>1200</v>
      </c>
      <c r="K645" s="5">
        <v>4484</v>
      </c>
      <c r="L645" s="5">
        <v>2146</v>
      </c>
      <c r="M645" s="5" t="s">
        <v>918</v>
      </c>
      <c r="N645" s="5">
        <v>10</v>
      </c>
      <c r="O645" s="5">
        <f t="shared" si="30"/>
        <v>2146</v>
      </c>
      <c r="P645" s="5">
        <f t="shared" si="31"/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  <c r="W645" s="5" t="s">
        <v>2010</v>
      </c>
      <c r="X645" s="22">
        <f t="shared" ca="1" si="32"/>
        <v>0.04</v>
      </c>
    </row>
    <row r="646" spans="1:24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2" t="s">
        <v>990</v>
      </c>
      <c r="H646" s="2" t="s">
        <v>868</v>
      </c>
      <c r="I646" s="2" t="s">
        <v>870</v>
      </c>
      <c r="J646" s="5" t="s">
        <v>1215</v>
      </c>
      <c r="K646" s="5">
        <v>4092</v>
      </c>
      <c r="L646" s="5">
        <v>1482</v>
      </c>
      <c r="M646" s="5" t="s">
        <v>923</v>
      </c>
      <c r="N646" s="5">
        <v>4</v>
      </c>
      <c r="O646" s="5">
        <f t="shared" si="30"/>
        <v>2964</v>
      </c>
      <c r="P646" s="5">
        <f t="shared" si="31"/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  <c r="W646" s="5" t="s">
        <v>2010</v>
      </c>
      <c r="X646" s="22">
        <f t="shared" ca="1" si="32"/>
        <v>0</v>
      </c>
    </row>
    <row r="647" spans="1:24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2" t="s">
        <v>994</v>
      </c>
      <c r="H647" s="2" t="s">
        <v>886</v>
      </c>
      <c r="I647" s="2" t="s">
        <v>887</v>
      </c>
      <c r="J647" s="5" t="s">
        <v>963</v>
      </c>
      <c r="K647" s="5">
        <v>2814</v>
      </c>
      <c r="L647" s="5">
        <v>2437</v>
      </c>
      <c r="M647" s="5" t="s">
        <v>918</v>
      </c>
      <c r="N647" s="5" t="s">
        <v>1572</v>
      </c>
      <c r="O647" s="5">
        <f t="shared" si="30"/>
        <v>2437</v>
      </c>
      <c r="P647" s="5">
        <f t="shared" si="31"/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  <c r="W647" s="5" t="s">
        <v>2015</v>
      </c>
      <c r="X647" s="22">
        <f t="shared" ca="1" si="32"/>
        <v>0.04</v>
      </c>
    </row>
    <row r="648" spans="1:24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2" t="s">
        <v>1561</v>
      </c>
      <c r="H648" s="2" t="s">
        <v>882</v>
      </c>
      <c r="I648" s="2" t="s">
        <v>884</v>
      </c>
      <c r="J648" s="5" t="s">
        <v>1234</v>
      </c>
      <c r="K648" s="5">
        <v>3626</v>
      </c>
      <c r="L648" s="5">
        <v>1590</v>
      </c>
      <c r="M648" s="5" t="s">
        <v>918</v>
      </c>
      <c r="N648" s="5" t="s">
        <v>1572</v>
      </c>
      <c r="O648" s="5">
        <f t="shared" si="30"/>
        <v>3180</v>
      </c>
      <c r="P648" s="5">
        <f t="shared" si="31"/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  <c r="W648" s="5" t="s">
        <v>2015</v>
      </c>
      <c r="X648" s="22">
        <f t="shared" ca="1" si="32"/>
        <v>0</v>
      </c>
    </row>
    <row r="649" spans="1:24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2" t="s">
        <v>995</v>
      </c>
      <c r="H649" s="2" t="s">
        <v>889</v>
      </c>
      <c r="I649" s="2" t="s">
        <v>890</v>
      </c>
      <c r="J649" s="5" t="s">
        <v>938</v>
      </c>
      <c r="K649" s="5">
        <v>4190</v>
      </c>
      <c r="L649" s="5">
        <v>1817</v>
      </c>
      <c r="M649" s="5" t="s">
        <v>918</v>
      </c>
      <c r="N649" s="5">
        <v>3</v>
      </c>
      <c r="O649" s="5">
        <f t="shared" si="30"/>
        <v>1817</v>
      </c>
      <c r="P649" s="5">
        <f t="shared" si="31"/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  <c r="W649" s="5" t="s">
        <v>2011</v>
      </c>
      <c r="X649" s="22">
        <f t="shared" ca="1" si="32"/>
        <v>0.05</v>
      </c>
    </row>
    <row r="650" spans="1:24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2" t="s">
        <v>1000</v>
      </c>
      <c r="H650" s="2" t="s">
        <v>906</v>
      </c>
      <c r="I650" s="2" t="s">
        <v>908</v>
      </c>
      <c r="J650" s="5" t="s">
        <v>977</v>
      </c>
      <c r="K650" s="5">
        <v>2912</v>
      </c>
      <c r="L650" s="5">
        <v>2328</v>
      </c>
      <c r="M650" s="5" t="s">
        <v>925</v>
      </c>
      <c r="N650" s="5">
        <v>8</v>
      </c>
      <c r="O650" s="5">
        <f t="shared" si="30"/>
        <v>2328</v>
      </c>
      <c r="P650" s="5">
        <f t="shared" si="31"/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  <c r="W650" s="5" t="s">
        <v>2015</v>
      </c>
      <c r="X650" s="22">
        <f t="shared" ca="1" si="32"/>
        <v>0.05</v>
      </c>
    </row>
    <row r="651" spans="1:24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2" t="s">
        <v>994</v>
      </c>
      <c r="H651" s="2" t="s">
        <v>886</v>
      </c>
      <c r="I651" s="2" t="s">
        <v>887</v>
      </c>
      <c r="J651" s="5" t="s">
        <v>1136</v>
      </c>
      <c r="K651" s="5">
        <v>4515</v>
      </c>
      <c r="L651" s="5">
        <v>1550</v>
      </c>
      <c r="M651" s="5" t="s">
        <v>925</v>
      </c>
      <c r="N651" s="5" t="s">
        <v>1572</v>
      </c>
      <c r="O651" s="5">
        <f t="shared" si="30"/>
        <v>3100</v>
      </c>
      <c r="P651" s="5">
        <f t="shared" si="31"/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  <c r="W651" s="5" t="s">
        <v>2015</v>
      </c>
      <c r="X651" s="22">
        <f t="shared" ca="1" si="32"/>
        <v>0.01</v>
      </c>
    </row>
    <row r="652" spans="1:24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2" t="s">
        <v>1002</v>
      </c>
      <c r="H652" s="2" t="s">
        <v>914</v>
      </c>
      <c r="I652" s="2" t="s">
        <v>915</v>
      </c>
      <c r="J652" s="5" t="s">
        <v>960</v>
      </c>
      <c r="K652" s="5">
        <v>4719</v>
      </c>
      <c r="L652" s="5">
        <v>2043</v>
      </c>
      <c r="M652" s="5" t="s">
        <v>918</v>
      </c>
      <c r="N652" s="5">
        <v>4</v>
      </c>
      <c r="O652" s="5">
        <f t="shared" si="30"/>
        <v>4086</v>
      </c>
      <c r="P652" s="5">
        <f t="shared" si="31"/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  <c r="W652" s="5" t="s">
        <v>2011</v>
      </c>
      <c r="X652" s="22">
        <f t="shared" ca="1" si="32"/>
        <v>0</v>
      </c>
    </row>
    <row r="653" spans="1:24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2" t="s">
        <v>995</v>
      </c>
      <c r="H653" s="2" t="s">
        <v>889</v>
      </c>
      <c r="I653" s="2" t="s">
        <v>890</v>
      </c>
      <c r="J653" s="5" t="s">
        <v>1232</v>
      </c>
      <c r="K653" s="5">
        <v>3514</v>
      </c>
      <c r="L653" s="5">
        <v>1257</v>
      </c>
      <c r="M653" s="5" t="s">
        <v>918</v>
      </c>
      <c r="N653" s="5" t="s">
        <v>1572</v>
      </c>
      <c r="O653" s="5">
        <f t="shared" si="30"/>
        <v>5028</v>
      </c>
      <c r="P653" s="5">
        <f t="shared" si="31"/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  <c r="W653" s="5" t="s">
        <v>2014</v>
      </c>
      <c r="X653" s="22">
        <f t="shared" ca="1" si="32"/>
        <v>0.04</v>
      </c>
    </row>
    <row r="654" spans="1:24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2" t="s">
        <v>1562</v>
      </c>
      <c r="H654" s="2" t="s">
        <v>864</v>
      </c>
      <c r="I654" s="2" t="s">
        <v>866</v>
      </c>
      <c r="J654" s="5" t="s">
        <v>926</v>
      </c>
      <c r="K654" s="5">
        <v>3499</v>
      </c>
      <c r="L654" s="5">
        <v>2342</v>
      </c>
      <c r="M654" s="5" t="s">
        <v>918</v>
      </c>
      <c r="N654" s="5">
        <v>4</v>
      </c>
      <c r="O654" s="5">
        <f t="shared" si="30"/>
        <v>4684</v>
      </c>
      <c r="P654" s="5">
        <f t="shared" si="31"/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  <c r="W654" s="5" t="s">
        <v>2012</v>
      </c>
      <c r="X654" s="22">
        <f t="shared" ca="1" si="32"/>
        <v>0.04</v>
      </c>
    </row>
    <row r="655" spans="1:24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2" t="s">
        <v>1562</v>
      </c>
      <c r="H655" s="2" t="s">
        <v>864</v>
      </c>
      <c r="I655" s="2" t="s">
        <v>866</v>
      </c>
      <c r="J655" s="5" t="s">
        <v>1131</v>
      </c>
      <c r="K655" s="5">
        <v>2996</v>
      </c>
      <c r="L655" s="5">
        <v>1641</v>
      </c>
      <c r="M655" s="5" t="s">
        <v>918</v>
      </c>
      <c r="N655" s="5">
        <v>10</v>
      </c>
      <c r="O655" s="5">
        <f t="shared" si="30"/>
        <v>1641</v>
      </c>
      <c r="P655" s="5">
        <f t="shared" si="31"/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  <c r="W655" s="5" t="s">
        <v>2010</v>
      </c>
      <c r="X655" s="22">
        <f t="shared" ca="1" si="32"/>
        <v>0.04</v>
      </c>
    </row>
    <row r="656" spans="1:24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2" t="s">
        <v>995</v>
      </c>
      <c r="H656" s="2" t="s">
        <v>889</v>
      </c>
      <c r="I656" s="2" t="s">
        <v>890</v>
      </c>
      <c r="J656" s="5" t="s">
        <v>924</v>
      </c>
      <c r="K656" s="5">
        <v>4706</v>
      </c>
      <c r="L656" s="5">
        <v>1714</v>
      </c>
      <c r="M656" s="5" t="s">
        <v>923</v>
      </c>
      <c r="N656" s="5">
        <v>5</v>
      </c>
      <c r="O656" s="5">
        <f t="shared" si="30"/>
        <v>3428</v>
      </c>
      <c r="P656" s="5">
        <f t="shared" si="31"/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  <c r="W656" s="5" t="s">
        <v>2012</v>
      </c>
      <c r="X656" s="22">
        <f t="shared" ca="1" si="32"/>
        <v>0.04</v>
      </c>
    </row>
    <row r="657" spans="1:24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2" t="s">
        <v>1561</v>
      </c>
      <c r="H657" s="2" t="s">
        <v>882</v>
      </c>
      <c r="I657" s="2" t="s">
        <v>884</v>
      </c>
      <c r="J657" s="5" t="s">
        <v>1144</v>
      </c>
      <c r="K657" s="5">
        <v>4057</v>
      </c>
      <c r="L657" s="5">
        <v>1816</v>
      </c>
      <c r="M657" s="5" t="s">
        <v>918</v>
      </c>
      <c r="N657" s="5">
        <v>6</v>
      </c>
      <c r="O657" s="5">
        <f t="shared" si="30"/>
        <v>1816</v>
      </c>
      <c r="P657" s="5">
        <f t="shared" si="31"/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  <c r="W657" s="5" t="s">
        <v>2014</v>
      </c>
      <c r="X657" s="22">
        <f t="shared" ca="1" si="32"/>
        <v>0.04</v>
      </c>
    </row>
    <row r="658" spans="1:24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2" t="s">
        <v>995</v>
      </c>
      <c r="H658" s="2" t="s">
        <v>889</v>
      </c>
      <c r="I658" s="2" t="s">
        <v>890</v>
      </c>
      <c r="J658" s="5" t="s">
        <v>1224</v>
      </c>
      <c r="K658" s="5">
        <v>4454</v>
      </c>
      <c r="L658" s="5">
        <v>1884</v>
      </c>
      <c r="M658" s="5" t="s">
        <v>918</v>
      </c>
      <c r="N658" s="5">
        <v>3</v>
      </c>
      <c r="O658" s="5">
        <f t="shared" si="30"/>
        <v>1884</v>
      </c>
      <c r="P658" s="5">
        <f t="shared" si="31"/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  <c r="W658" s="5" t="s">
        <v>2011</v>
      </c>
      <c r="X658" s="22">
        <f t="shared" ca="1" si="32"/>
        <v>0.05</v>
      </c>
    </row>
    <row r="659" spans="1:24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2" t="s">
        <v>1001</v>
      </c>
      <c r="H659" s="2" t="s">
        <v>910</v>
      </c>
      <c r="I659" s="2" t="s">
        <v>912</v>
      </c>
      <c r="J659" s="5" t="s">
        <v>1216</v>
      </c>
      <c r="K659" s="5">
        <v>3448</v>
      </c>
      <c r="L659" s="5">
        <v>2141</v>
      </c>
      <c r="M659" s="5" t="s">
        <v>918</v>
      </c>
      <c r="N659" s="5">
        <v>8</v>
      </c>
      <c r="O659" s="5">
        <f t="shared" si="30"/>
        <v>2141</v>
      </c>
      <c r="P659" s="5">
        <f t="shared" si="31"/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  <c r="W659" s="5" t="s">
        <v>2013</v>
      </c>
      <c r="X659" s="22">
        <f t="shared" ca="1" si="32"/>
        <v>0.01</v>
      </c>
    </row>
    <row r="660" spans="1:24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2" t="s">
        <v>993</v>
      </c>
      <c r="H660" s="2" t="s">
        <v>878</v>
      </c>
      <c r="I660" s="2" t="s">
        <v>880</v>
      </c>
      <c r="J660" s="5" t="s">
        <v>971</v>
      </c>
      <c r="K660" s="5">
        <v>3472</v>
      </c>
      <c r="L660" s="5">
        <v>2239</v>
      </c>
      <c r="M660" s="5" t="s">
        <v>925</v>
      </c>
      <c r="N660" s="5" t="s">
        <v>1572</v>
      </c>
      <c r="O660" s="5">
        <f t="shared" si="30"/>
        <v>2239</v>
      </c>
      <c r="P660" s="5">
        <f t="shared" si="31"/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  <c r="W660" s="5" t="s">
        <v>2013</v>
      </c>
      <c r="X660" s="22">
        <f t="shared" ca="1" si="32"/>
        <v>0.02</v>
      </c>
    </row>
    <row r="661" spans="1:24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2" t="s">
        <v>1000</v>
      </c>
      <c r="H661" s="2" t="s">
        <v>906</v>
      </c>
      <c r="I661" s="2" t="s">
        <v>908</v>
      </c>
      <c r="J661" s="5" t="s">
        <v>1036</v>
      </c>
      <c r="K661" s="5">
        <v>3025</v>
      </c>
      <c r="L661" s="5">
        <v>1863</v>
      </c>
      <c r="M661" s="5" t="s">
        <v>918</v>
      </c>
      <c r="N661" s="5">
        <v>3</v>
      </c>
      <c r="O661" s="5">
        <f t="shared" si="30"/>
        <v>3726</v>
      </c>
      <c r="P661" s="5">
        <f t="shared" si="31"/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  <c r="W661" s="5" t="s">
        <v>2011</v>
      </c>
      <c r="X661" s="22">
        <f t="shared" ca="1" si="32"/>
        <v>0.05</v>
      </c>
    </row>
    <row r="662" spans="1:24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2" t="s">
        <v>1561</v>
      </c>
      <c r="H662" s="2" t="s">
        <v>882</v>
      </c>
      <c r="I662" s="2" t="s">
        <v>884</v>
      </c>
      <c r="J662" s="5" t="s">
        <v>1090</v>
      </c>
      <c r="K662" s="5">
        <v>4420</v>
      </c>
      <c r="L662" s="5">
        <v>1797</v>
      </c>
      <c r="M662" s="5" t="s">
        <v>925</v>
      </c>
      <c r="N662" s="5" t="s">
        <v>1572</v>
      </c>
      <c r="O662" s="5">
        <f t="shared" si="30"/>
        <v>3594</v>
      </c>
      <c r="P662" s="5">
        <f t="shared" si="31"/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  <c r="W662" s="5" t="s">
        <v>2012</v>
      </c>
      <c r="X662" s="22">
        <f t="shared" ca="1" si="32"/>
        <v>0.01</v>
      </c>
    </row>
    <row r="663" spans="1:24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2" t="s">
        <v>1561</v>
      </c>
      <c r="H663" s="2" t="s">
        <v>882</v>
      </c>
      <c r="I663" s="2" t="s">
        <v>884</v>
      </c>
      <c r="J663" s="5" t="s">
        <v>1061</v>
      </c>
      <c r="K663" s="5">
        <v>4858</v>
      </c>
      <c r="L663" s="5">
        <v>2491</v>
      </c>
      <c r="M663" s="5" t="s">
        <v>918</v>
      </c>
      <c r="N663" s="5">
        <v>5</v>
      </c>
      <c r="O663" s="5">
        <f t="shared" si="30"/>
        <v>7473</v>
      </c>
      <c r="P663" s="5">
        <f t="shared" si="31"/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  <c r="W663" s="5" t="s">
        <v>2013</v>
      </c>
      <c r="X663" s="22">
        <f t="shared" ca="1" si="32"/>
        <v>0.02</v>
      </c>
    </row>
    <row r="664" spans="1:24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2" t="s">
        <v>995</v>
      </c>
      <c r="H664" s="2" t="s">
        <v>889</v>
      </c>
      <c r="I664" s="2" t="s">
        <v>890</v>
      </c>
      <c r="J664" s="5" t="s">
        <v>959</v>
      </c>
      <c r="K664" s="5">
        <v>4305</v>
      </c>
      <c r="L664" s="5">
        <v>2027</v>
      </c>
      <c r="M664" s="5" t="s">
        <v>923</v>
      </c>
      <c r="N664" s="5">
        <v>4</v>
      </c>
      <c r="O664" s="5">
        <f t="shared" si="30"/>
        <v>4054</v>
      </c>
      <c r="P664" s="5">
        <f t="shared" si="31"/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  <c r="W664" s="5" t="s">
        <v>2011</v>
      </c>
      <c r="X664" s="22">
        <f t="shared" ca="1" si="32"/>
        <v>0.01</v>
      </c>
    </row>
    <row r="665" spans="1:24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2" t="s">
        <v>993</v>
      </c>
      <c r="H665" s="2" t="s">
        <v>878</v>
      </c>
      <c r="I665" s="2" t="s">
        <v>880</v>
      </c>
      <c r="J665" s="5" t="s">
        <v>942</v>
      </c>
      <c r="K665" s="5">
        <v>3836</v>
      </c>
      <c r="L665" s="5">
        <v>2089</v>
      </c>
      <c r="M665" s="5" t="s">
        <v>918</v>
      </c>
      <c r="N665" s="5">
        <v>6</v>
      </c>
      <c r="O665" s="5">
        <f t="shared" si="30"/>
        <v>2089</v>
      </c>
      <c r="P665" s="5">
        <f t="shared" si="31"/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  <c r="W665" s="5" t="s">
        <v>2014</v>
      </c>
      <c r="X665" s="22">
        <f t="shared" ca="1" si="32"/>
        <v>0</v>
      </c>
    </row>
    <row r="666" spans="1:24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2" t="s">
        <v>995</v>
      </c>
      <c r="H666" s="2" t="s">
        <v>889</v>
      </c>
      <c r="I666" s="2" t="s">
        <v>890</v>
      </c>
      <c r="J666" s="5" t="s">
        <v>957</v>
      </c>
      <c r="K666" s="5">
        <v>4689</v>
      </c>
      <c r="L666" s="5">
        <v>1796</v>
      </c>
      <c r="M666" s="5" t="s">
        <v>925</v>
      </c>
      <c r="N666" s="5">
        <v>5</v>
      </c>
      <c r="O666" s="5">
        <f t="shared" si="30"/>
        <v>3592</v>
      </c>
      <c r="P666" s="5">
        <f t="shared" si="31"/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  <c r="W666" s="5" t="s">
        <v>2015</v>
      </c>
      <c r="X666" s="22">
        <f t="shared" ca="1" si="32"/>
        <v>0.01</v>
      </c>
    </row>
    <row r="667" spans="1:24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2" t="s">
        <v>1002</v>
      </c>
      <c r="H667" s="2" t="s">
        <v>914</v>
      </c>
      <c r="I667" s="2" t="s">
        <v>915</v>
      </c>
      <c r="J667" s="5" t="s">
        <v>1185</v>
      </c>
      <c r="K667" s="5">
        <v>3245</v>
      </c>
      <c r="L667" s="5">
        <v>1964</v>
      </c>
      <c r="M667" s="5" t="s">
        <v>918</v>
      </c>
      <c r="N667" s="5">
        <v>4</v>
      </c>
      <c r="O667" s="5">
        <f t="shared" si="30"/>
        <v>3928</v>
      </c>
      <c r="P667" s="5">
        <f t="shared" si="31"/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  <c r="W667" s="5" t="s">
        <v>2013</v>
      </c>
      <c r="X667" s="22">
        <f t="shared" ca="1" si="32"/>
        <v>0.05</v>
      </c>
    </row>
    <row r="668" spans="1:24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2" t="s">
        <v>1002</v>
      </c>
      <c r="H668" s="2" t="s">
        <v>914</v>
      </c>
      <c r="I668" s="2" t="s">
        <v>915</v>
      </c>
      <c r="J668" s="5" t="s">
        <v>1060</v>
      </c>
      <c r="K668" s="5">
        <v>3039</v>
      </c>
      <c r="L668" s="5">
        <v>2426</v>
      </c>
      <c r="M668" s="5" t="s">
        <v>925</v>
      </c>
      <c r="N668" s="5">
        <v>3</v>
      </c>
      <c r="O668" s="5">
        <f t="shared" si="30"/>
        <v>2426</v>
      </c>
      <c r="P668" s="5">
        <f t="shared" si="31"/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  <c r="W668" s="5" t="s">
        <v>2014</v>
      </c>
      <c r="X668" s="22">
        <f t="shared" ca="1" si="32"/>
        <v>0.02</v>
      </c>
    </row>
    <row r="669" spans="1:24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2" t="s">
        <v>998</v>
      </c>
      <c r="H669" s="2" t="s">
        <v>899</v>
      </c>
      <c r="I669" s="2" t="s">
        <v>901</v>
      </c>
      <c r="J669" s="5" t="s">
        <v>940</v>
      </c>
      <c r="K669" s="5">
        <v>3176</v>
      </c>
      <c r="L669" s="5">
        <v>1801</v>
      </c>
      <c r="M669" s="5" t="s">
        <v>918</v>
      </c>
      <c r="N669" s="5">
        <v>3</v>
      </c>
      <c r="O669" s="5">
        <f t="shared" si="30"/>
        <v>1801</v>
      </c>
      <c r="P669" s="5">
        <f t="shared" si="31"/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  <c r="W669" s="5" t="s">
        <v>2015</v>
      </c>
      <c r="X669" s="22">
        <f t="shared" ca="1" si="32"/>
        <v>0.03</v>
      </c>
    </row>
    <row r="670" spans="1:24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2" t="s">
        <v>1562</v>
      </c>
      <c r="H670" s="2" t="s">
        <v>864</v>
      </c>
      <c r="I670" s="2" t="s">
        <v>866</v>
      </c>
      <c r="J670" s="5" t="s">
        <v>1204</v>
      </c>
      <c r="K670" s="5">
        <v>2820</v>
      </c>
      <c r="L670" s="5">
        <v>1504</v>
      </c>
      <c r="M670" s="5" t="s">
        <v>923</v>
      </c>
      <c r="N670" s="5">
        <v>5</v>
      </c>
      <c r="O670" s="5">
        <f t="shared" si="30"/>
        <v>3008</v>
      </c>
      <c r="P670" s="5">
        <f t="shared" si="31"/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  <c r="W670" s="5" t="s">
        <v>2010</v>
      </c>
      <c r="X670" s="22">
        <f t="shared" ca="1" si="32"/>
        <v>0</v>
      </c>
    </row>
    <row r="671" spans="1:24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2" t="s">
        <v>1561</v>
      </c>
      <c r="H671" s="2" t="s">
        <v>882</v>
      </c>
      <c r="I671" s="2" t="s">
        <v>884</v>
      </c>
      <c r="J671" s="5" t="s">
        <v>963</v>
      </c>
      <c r="K671" s="5">
        <v>2814</v>
      </c>
      <c r="L671" s="5">
        <v>2437</v>
      </c>
      <c r="M671" s="5" t="s">
        <v>918</v>
      </c>
      <c r="N671" s="5">
        <v>10</v>
      </c>
      <c r="O671" s="5">
        <f t="shared" si="30"/>
        <v>7311</v>
      </c>
      <c r="P671" s="5">
        <f t="shared" si="31"/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  <c r="W671" s="5" t="s">
        <v>2015</v>
      </c>
      <c r="X671" s="22">
        <f t="shared" ca="1" si="32"/>
        <v>0.04</v>
      </c>
    </row>
    <row r="672" spans="1:24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2" t="s">
        <v>1561</v>
      </c>
      <c r="H672" s="2" t="s">
        <v>882</v>
      </c>
      <c r="I672" s="2" t="s">
        <v>884</v>
      </c>
      <c r="J672" s="5" t="s">
        <v>1016</v>
      </c>
      <c r="K672" s="5">
        <v>3457</v>
      </c>
      <c r="L672" s="5">
        <v>2070</v>
      </c>
      <c r="M672" s="5" t="s">
        <v>923</v>
      </c>
      <c r="N672" s="5">
        <v>10</v>
      </c>
      <c r="O672" s="5">
        <f t="shared" si="30"/>
        <v>2070</v>
      </c>
      <c r="P672" s="5">
        <f t="shared" si="31"/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  <c r="W672" s="5" t="s">
        <v>2012</v>
      </c>
      <c r="X672" s="22">
        <f t="shared" ca="1" si="32"/>
        <v>0</v>
      </c>
    </row>
    <row r="673" spans="1:24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2" t="s">
        <v>990</v>
      </c>
      <c r="H673" s="2" t="s">
        <v>868</v>
      </c>
      <c r="I673" s="2" t="s">
        <v>870</v>
      </c>
      <c r="J673" s="5" t="s">
        <v>932</v>
      </c>
      <c r="K673" s="5">
        <v>2895</v>
      </c>
      <c r="L673" s="5">
        <v>1871</v>
      </c>
      <c r="M673" s="5" t="s">
        <v>925</v>
      </c>
      <c r="N673" s="5">
        <v>8</v>
      </c>
      <c r="O673" s="5">
        <f t="shared" si="30"/>
        <v>1871</v>
      </c>
      <c r="P673" s="5">
        <f t="shared" si="31"/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  <c r="W673" s="5" t="s">
        <v>2013</v>
      </c>
      <c r="X673" s="22">
        <f t="shared" ca="1" si="32"/>
        <v>0.03</v>
      </c>
    </row>
    <row r="674" spans="1:24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2" t="s">
        <v>1002</v>
      </c>
      <c r="H674" s="2" t="s">
        <v>914</v>
      </c>
      <c r="I674" s="2" t="s">
        <v>915</v>
      </c>
      <c r="J674" s="5" t="s">
        <v>1057</v>
      </c>
      <c r="K674" s="5">
        <v>3663</v>
      </c>
      <c r="L674" s="5">
        <v>1550</v>
      </c>
      <c r="M674" s="5" t="s">
        <v>923</v>
      </c>
      <c r="N674" s="5" t="s">
        <v>1572</v>
      </c>
      <c r="O674" s="5">
        <f t="shared" si="30"/>
        <v>1550</v>
      </c>
      <c r="P674" s="5">
        <f t="shared" si="31"/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  <c r="W674" s="5" t="s">
        <v>2013</v>
      </c>
      <c r="X674" s="22">
        <f t="shared" ca="1" si="32"/>
        <v>0.04</v>
      </c>
    </row>
    <row r="675" spans="1:24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2" t="s">
        <v>1002</v>
      </c>
      <c r="H675" s="2" t="s">
        <v>914</v>
      </c>
      <c r="I675" s="2" t="s">
        <v>915</v>
      </c>
      <c r="J675" s="5" t="s">
        <v>1182</v>
      </c>
      <c r="K675" s="5">
        <v>4152</v>
      </c>
      <c r="L675" s="5">
        <v>1278</v>
      </c>
      <c r="M675" s="5" t="s">
        <v>918</v>
      </c>
      <c r="N675" s="5">
        <v>3</v>
      </c>
      <c r="O675" s="5">
        <f t="shared" si="30"/>
        <v>2556</v>
      </c>
      <c r="P675" s="5">
        <f t="shared" si="31"/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  <c r="W675" s="5" t="s">
        <v>2015</v>
      </c>
      <c r="X675" s="22">
        <f t="shared" ca="1" si="32"/>
        <v>0.05</v>
      </c>
    </row>
    <row r="676" spans="1:24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2" t="s">
        <v>991</v>
      </c>
      <c r="H676" s="2" t="s">
        <v>872</v>
      </c>
      <c r="I676" s="2" t="s">
        <v>874</v>
      </c>
      <c r="J676" s="5" t="s">
        <v>1024</v>
      </c>
      <c r="K676" s="5">
        <v>4392</v>
      </c>
      <c r="L676" s="5">
        <v>1542</v>
      </c>
      <c r="M676" s="5" t="s">
        <v>918</v>
      </c>
      <c r="N676" s="5">
        <v>10</v>
      </c>
      <c r="O676" s="5">
        <f t="shared" si="30"/>
        <v>3084</v>
      </c>
      <c r="P676" s="5">
        <f t="shared" si="31"/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  <c r="W676" s="5" t="s">
        <v>2013</v>
      </c>
      <c r="X676" s="22">
        <f t="shared" ca="1" si="32"/>
        <v>0.02</v>
      </c>
    </row>
    <row r="677" spans="1:24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2" t="s">
        <v>1000</v>
      </c>
      <c r="H677" s="2" t="s">
        <v>906</v>
      </c>
      <c r="I677" s="2" t="s">
        <v>908</v>
      </c>
      <c r="J677" s="5" t="s">
        <v>976</v>
      </c>
      <c r="K677" s="5">
        <v>4378</v>
      </c>
      <c r="L677" s="5">
        <v>1998</v>
      </c>
      <c r="M677" s="5" t="s">
        <v>920</v>
      </c>
      <c r="N677" s="5">
        <v>3</v>
      </c>
      <c r="O677" s="5">
        <f t="shared" si="30"/>
        <v>5994</v>
      </c>
      <c r="P677" s="5">
        <f t="shared" si="31"/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  <c r="W677" s="5" t="s">
        <v>2010</v>
      </c>
      <c r="X677" s="22">
        <f t="shared" ca="1" si="32"/>
        <v>0</v>
      </c>
    </row>
    <row r="678" spans="1:24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2" t="s">
        <v>996</v>
      </c>
      <c r="H678" s="2" t="s">
        <v>892</v>
      </c>
      <c r="I678" s="2" t="s">
        <v>894</v>
      </c>
      <c r="J678" s="5" t="s">
        <v>1181</v>
      </c>
      <c r="K678" s="5">
        <v>2616</v>
      </c>
      <c r="L678" s="5">
        <v>1965</v>
      </c>
      <c r="M678" s="5" t="s">
        <v>925</v>
      </c>
      <c r="N678" s="5">
        <v>4</v>
      </c>
      <c r="O678" s="5">
        <f t="shared" si="30"/>
        <v>1965</v>
      </c>
      <c r="P678" s="5">
        <f t="shared" si="31"/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  <c r="W678" s="5" t="s">
        <v>2012</v>
      </c>
      <c r="X678" s="22">
        <f t="shared" ca="1" si="32"/>
        <v>0.05</v>
      </c>
    </row>
    <row r="679" spans="1:24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2" t="s">
        <v>1001</v>
      </c>
      <c r="H679" s="2" t="s">
        <v>910</v>
      </c>
      <c r="I679" s="2" t="s">
        <v>912</v>
      </c>
      <c r="J679" s="5" t="s">
        <v>945</v>
      </c>
      <c r="K679" s="5">
        <v>3495</v>
      </c>
      <c r="L679" s="5">
        <v>2172</v>
      </c>
      <c r="M679" s="5" t="s">
        <v>918</v>
      </c>
      <c r="N679" s="5">
        <v>6</v>
      </c>
      <c r="O679" s="5">
        <f t="shared" si="30"/>
        <v>2172</v>
      </c>
      <c r="P679" s="5">
        <f t="shared" si="31"/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  <c r="W679" s="5" t="s">
        <v>2011</v>
      </c>
      <c r="X679" s="22">
        <f t="shared" ca="1" si="32"/>
        <v>0</v>
      </c>
    </row>
    <row r="680" spans="1:24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2" t="s">
        <v>997</v>
      </c>
      <c r="H680" s="2" t="s">
        <v>896</v>
      </c>
      <c r="I680" s="2" t="s">
        <v>897</v>
      </c>
      <c r="J680" s="5" t="s">
        <v>1112</v>
      </c>
      <c r="K680" s="5">
        <v>3759</v>
      </c>
      <c r="L680" s="5">
        <v>2258</v>
      </c>
      <c r="M680" s="5" t="s">
        <v>920</v>
      </c>
      <c r="N680" s="5" t="s">
        <v>1572</v>
      </c>
      <c r="O680" s="5">
        <f t="shared" si="30"/>
        <v>2258</v>
      </c>
      <c r="P680" s="5">
        <f t="shared" si="31"/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  <c r="W680" s="5" t="s">
        <v>2013</v>
      </c>
      <c r="X680" s="22">
        <f t="shared" ca="1" si="32"/>
        <v>0.01</v>
      </c>
    </row>
    <row r="681" spans="1:24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2" t="s">
        <v>992</v>
      </c>
      <c r="H681" s="2" t="s">
        <v>864</v>
      </c>
      <c r="I681" s="2" t="s">
        <v>876</v>
      </c>
      <c r="J681" s="5" t="s">
        <v>1214</v>
      </c>
      <c r="K681" s="5">
        <v>4309</v>
      </c>
      <c r="L681" s="5">
        <v>1779</v>
      </c>
      <c r="M681" s="5" t="s">
        <v>918</v>
      </c>
      <c r="N681" s="5">
        <v>6</v>
      </c>
      <c r="O681" s="5">
        <f t="shared" si="30"/>
        <v>3558</v>
      </c>
      <c r="P681" s="5">
        <f t="shared" si="31"/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  <c r="W681" s="5" t="s">
        <v>2014</v>
      </c>
      <c r="X681" s="22">
        <f t="shared" ca="1" si="32"/>
        <v>0.02</v>
      </c>
    </row>
    <row r="682" spans="1:24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2" t="s">
        <v>1562</v>
      </c>
      <c r="H682" s="2" t="s">
        <v>864</v>
      </c>
      <c r="I682" s="2" t="s">
        <v>866</v>
      </c>
      <c r="J682" s="5" t="s">
        <v>973</v>
      </c>
      <c r="K682" s="5">
        <v>3150</v>
      </c>
      <c r="L682" s="5">
        <v>1218</v>
      </c>
      <c r="M682" s="5" t="s">
        <v>918</v>
      </c>
      <c r="N682" s="5">
        <v>10</v>
      </c>
      <c r="O682" s="5">
        <f t="shared" si="30"/>
        <v>3654</v>
      </c>
      <c r="P682" s="5">
        <f t="shared" si="31"/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  <c r="W682" s="5" t="s">
        <v>2014</v>
      </c>
      <c r="X682" s="22">
        <f t="shared" ca="1" si="32"/>
        <v>0.02</v>
      </c>
    </row>
    <row r="683" spans="1:24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2" t="s">
        <v>997</v>
      </c>
      <c r="H683" s="2" t="s">
        <v>896</v>
      </c>
      <c r="I683" s="2" t="s">
        <v>897</v>
      </c>
      <c r="J683" s="5" t="s">
        <v>940</v>
      </c>
      <c r="K683" s="5">
        <v>3176</v>
      </c>
      <c r="L683" s="5">
        <v>1801</v>
      </c>
      <c r="M683" s="5" t="s">
        <v>918</v>
      </c>
      <c r="N683" s="5">
        <v>10</v>
      </c>
      <c r="O683" s="5">
        <f t="shared" si="30"/>
        <v>5403</v>
      </c>
      <c r="P683" s="5">
        <f t="shared" si="31"/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  <c r="W683" s="5" t="s">
        <v>2012</v>
      </c>
      <c r="X683" s="22">
        <f t="shared" ca="1" si="32"/>
        <v>0.04</v>
      </c>
    </row>
    <row r="684" spans="1:24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2" t="s">
        <v>1000</v>
      </c>
      <c r="H684" s="2" t="s">
        <v>906</v>
      </c>
      <c r="I684" s="2" t="s">
        <v>908</v>
      </c>
      <c r="J684" s="5" t="s">
        <v>1228</v>
      </c>
      <c r="K684" s="5">
        <v>2539</v>
      </c>
      <c r="L684" s="5">
        <v>1656</v>
      </c>
      <c r="M684" s="5" t="s">
        <v>918</v>
      </c>
      <c r="N684" s="5">
        <v>4</v>
      </c>
      <c r="O684" s="5">
        <f t="shared" si="30"/>
        <v>4968</v>
      </c>
      <c r="P684" s="5">
        <f t="shared" si="31"/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  <c r="W684" s="5" t="s">
        <v>2014</v>
      </c>
      <c r="X684" s="22">
        <f t="shared" ca="1" si="32"/>
        <v>0.02</v>
      </c>
    </row>
    <row r="685" spans="1:24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2" t="s">
        <v>998</v>
      </c>
      <c r="H685" s="2" t="s">
        <v>899</v>
      </c>
      <c r="I685" s="2" t="s">
        <v>901</v>
      </c>
      <c r="J685" s="5" t="s">
        <v>1189</v>
      </c>
      <c r="K685" s="5">
        <v>4476</v>
      </c>
      <c r="L685" s="5">
        <v>2494</v>
      </c>
      <c r="M685" s="5" t="s">
        <v>918</v>
      </c>
      <c r="N685" s="5">
        <v>4</v>
      </c>
      <c r="O685" s="5">
        <f t="shared" si="30"/>
        <v>4988</v>
      </c>
      <c r="P685" s="5">
        <f t="shared" si="31"/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  <c r="W685" s="5" t="s">
        <v>2011</v>
      </c>
      <c r="X685" s="22">
        <f t="shared" ca="1" si="32"/>
        <v>0</v>
      </c>
    </row>
    <row r="686" spans="1:24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2" t="s">
        <v>1002</v>
      </c>
      <c r="H686" s="2" t="s">
        <v>914</v>
      </c>
      <c r="I686" s="2" t="s">
        <v>915</v>
      </c>
      <c r="J686" s="5" t="s">
        <v>1076</v>
      </c>
      <c r="K686" s="5">
        <v>2628</v>
      </c>
      <c r="L686" s="5">
        <v>1803</v>
      </c>
      <c r="M686" s="5" t="s">
        <v>918</v>
      </c>
      <c r="N686" s="5">
        <v>6</v>
      </c>
      <c r="O686" s="5">
        <f t="shared" si="30"/>
        <v>1803</v>
      </c>
      <c r="P686" s="5">
        <f t="shared" si="31"/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  <c r="W686" s="5" t="s">
        <v>2015</v>
      </c>
      <c r="X686" s="22">
        <f t="shared" ca="1" si="32"/>
        <v>0.02</v>
      </c>
    </row>
    <row r="687" spans="1:24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2" t="s">
        <v>992</v>
      </c>
      <c r="H687" s="2" t="s">
        <v>864</v>
      </c>
      <c r="I687" s="2" t="s">
        <v>876</v>
      </c>
      <c r="J687" s="5" t="s">
        <v>1064</v>
      </c>
      <c r="K687" s="5">
        <v>2645</v>
      </c>
      <c r="L687" s="5">
        <v>1547</v>
      </c>
      <c r="M687" s="5" t="s">
        <v>923</v>
      </c>
      <c r="N687" s="5">
        <v>3</v>
      </c>
      <c r="O687" s="5">
        <f t="shared" si="30"/>
        <v>1547</v>
      </c>
      <c r="P687" s="5">
        <f t="shared" si="31"/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  <c r="W687" s="5" t="s">
        <v>2014</v>
      </c>
      <c r="X687" s="22">
        <f t="shared" ca="1" si="32"/>
        <v>0.05</v>
      </c>
    </row>
    <row r="688" spans="1:24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2" t="s">
        <v>997</v>
      </c>
      <c r="H688" s="2" t="s">
        <v>896</v>
      </c>
      <c r="I688" s="2" t="s">
        <v>897</v>
      </c>
      <c r="J688" s="5" t="s">
        <v>932</v>
      </c>
      <c r="K688" s="5">
        <v>2895</v>
      </c>
      <c r="L688" s="5">
        <v>1871</v>
      </c>
      <c r="M688" s="5" t="s">
        <v>925</v>
      </c>
      <c r="N688" s="5">
        <v>5</v>
      </c>
      <c r="O688" s="5">
        <f t="shared" si="30"/>
        <v>1871</v>
      </c>
      <c r="P688" s="5">
        <f t="shared" si="31"/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  <c r="W688" s="5" t="s">
        <v>2012</v>
      </c>
      <c r="X688" s="22">
        <f t="shared" ca="1" si="32"/>
        <v>0.05</v>
      </c>
    </row>
    <row r="689" spans="1:24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2" t="s">
        <v>993</v>
      </c>
      <c r="H689" s="2" t="s">
        <v>878</v>
      </c>
      <c r="I689" s="2" t="s">
        <v>880</v>
      </c>
      <c r="J689" s="5" t="s">
        <v>1018</v>
      </c>
      <c r="K689" s="5">
        <v>3649</v>
      </c>
      <c r="L689" s="5">
        <v>2295</v>
      </c>
      <c r="M689" s="5" t="s">
        <v>918</v>
      </c>
      <c r="N689" s="5">
        <v>5</v>
      </c>
      <c r="O689" s="5">
        <f t="shared" si="30"/>
        <v>6885</v>
      </c>
      <c r="P689" s="5">
        <f t="shared" si="31"/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  <c r="W689" s="5" t="s">
        <v>2011</v>
      </c>
      <c r="X689" s="22">
        <f t="shared" ca="1" si="32"/>
        <v>0.02</v>
      </c>
    </row>
    <row r="690" spans="1:24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2" t="s">
        <v>990</v>
      </c>
      <c r="H690" s="2" t="s">
        <v>868</v>
      </c>
      <c r="I690" s="2" t="s">
        <v>870</v>
      </c>
      <c r="J690" s="5" t="s">
        <v>1075</v>
      </c>
      <c r="K690" s="5">
        <v>4209</v>
      </c>
      <c r="L690" s="5">
        <v>1692</v>
      </c>
      <c r="M690" s="5" t="s">
        <v>925</v>
      </c>
      <c r="N690" s="5">
        <v>6</v>
      </c>
      <c r="O690" s="5">
        <f t="shared" si="30"/>
        <v>1692</v>
      </c>
      <c r="P690" s="5">
        <f t="shared" si="31"/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  <c r="W690" s="5" t="s">
        <v>2014</v>
      </c>
      <c r="X690" s="22">
        <f t="shared" ca="1" si="32"/>
        <v>0.05</v>
      </c>
    </row>
    <row r="691" spans="1:24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2" t="s">
        <v>999</v>
      </c>
      <c r="H691" s="2" t="s">
        <v>903</v>
      </c>
      <c r="I691" s="2" t="s">
        <v>904</v>
      </c>
      <c r="J691" s="5" t="s">
        <v>1022</v>
      </c>
      <c r="K691" s="5">
        <v>3018</v>
      </c>
      <c r="L691" s="5">
        <v>1286</v>
      </c>
      <c r="M691" s="5" t="s">
        <v>918</v>
      </c>
      <c r="N691" s="5">
        <v>4</v>
      </c>
      <c r="O691" s="5">
        <f t="shared" si="30"/>
        <v>2572</v>
      </c>
      <c r="P691" s="5">
        <f t="shared" si="31"/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  <c r="W691" s="5" t="s">
        <v>2013</v>
      </c>
      <c r="X691" s="22">
        <f t="shared" ca="1" si="32"/>
        <v>0.02</v>
      </c>
    </row>
    <row r="692" spans="1:24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2" t="s">
        <v>992</v>
      </c>
      <c r="H692" s="2" t="s">
        <v>864</v>
      </c>
      <c r="I692" s="2" t="s">
        <v>876</v>
      </c>
      <c r="J692" s="5" t="s">
        <v>939</v>
      </c>
      <c r="K692" s="5">
        <v>3768</v>
      </c>
      <c r="L692" s="5">
        <v>1353</v>
      </c>
      <c r="M692" s="5" t="s">
        <v>918</v>
      </c>
      <c r="N692" s="5">
        <v>8</v>
      </c>
      <c r="O692" s="5">
        <f t="shared" si="30"/>
        <v>1353</v>
      </c>
      <c r="P692" s="5">
        <f t="shared" si="31"/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  <c r="W692" s="5" t="s">
        <v>2013</v>
      </c>
      <c r="X692" s="22">
        <f t="shared" ca="1" si="32"/>
        <v>0.05</v>
      </c>
    </row>
    <row r="693" spans="1:24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2" t="s">
        <v>1000</v>
      </c>
      <c r="H693" s="2" t="s">
        <v>906</v>
      </c>
      <c r="I693" s="2" t="s">
        <v>908</v>
      </c>
      <c r="J693" s="5" t="s">
        <v>1090</v>
      </c>
      <c r="K693" s="5">
        <v>4420</v>
      </c>
      <c r="L693" s="5">
        <v>1797</v>
      </c>
      <c r="M693" s="5" t="s">
        <v>925</v>
      </c>
      <c r="N693" s="5">
        <v>4</v>
      </c>
      <c r="O693" s="5">
        <f t="shared" si="30"/>
        <v>3594</v>
      </c>
      <c r="P693" s="5">
        <f t="shared" si="31"/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  <c r="W693" s="5" t="s">
        <v>2014</v>
      </c>
      <c r="X693" s="22">
        <f t="shared" ca="1" si="32"/>
        <v>0.05</v>
      </c>
    </row>
    <row r="694" spans="1:24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2" t="s">
        <v>991</v>
      </c>
      <c r="H694" s="2" t="s">
        <v>872</v>
      </c>
      <c r="I694" s="2" t="s">
        <v>874</v>
      </c>
      <c r="J694" s="5" t="s">
        <v>1077</v>
      </c>
      <c r="K694" s="5">
        <v>4307</v>
      </c>
      <c r="L694" s="5">
        <v>1503</v>
      </c>
      <c r="M694" s="5" t="s">
        <v>918</v>
      </c>
      <c r="N694" s="5">
        <v>4</v>
      </c>
      <c r="O694" s="5">
        <f t="shared" si="30"/>
        <v>1503</v>
      </c>
      <c r="P694" s="5">
        <f t="shared" si="31"/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  <c r="W694" s="5" t="s">
        <v>2015</v>
      </c>
      <c r="X694" s="22">
        <f t="shared" ca="1" si="32"/>
        <v>0.04</v>
      </c>
    </row>
    <row r="695" spans="1:24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2" t="s">
        <v>1001</v>
      </c>
      <c r="H695" s="2" t="s">
        <v>910</v>
      </c>
      <c r="I695" s="2" t="s">
        <v>912</v>
      </c>
      <c r="J695" s="5" t="s">
        <v>967</v>
      </c>
      <c r="K695" s="5">
        <v>4459</v>
      </c>
      <c r="L695" s="5">
        <v>1722</v>
      </c>
      <c r="M695" s="5" t="s">
        <v>927</v>
      </c>
      <c r="N695" s="5">
        <v>4</v>
      </c>
      <c r="O695" s="5">
        <f t="shared" si="30"/>
        <v>1722</v>
      </c>
      <c r="P695" s="5">
        <f t="shared" si="31"/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  <c r="W695" s="5" t="s">
        <v>2014</v>
      </c>
      <c r="X695" s="22">
        <f t="shared" ca="1" si="32"/>
        <v>0.05</v>
      </c>
    </row>
    <row r="696" spans="1:24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2" t="s">
        <v>991</v>
      </c>
      <c r="H696" s="2" t="s">
        <v>872</v>
      </c>
      <c r="I696" s="2" t="s">
        <v>874</v>
      </c>
      <c r="J696" s="5" t="s">
        <v>1204</v>
      </c>
      <c r="K696" s="5">
        <v>2820</v>
      </c>
      <c r="L696" s="5">
        <v>1504</v>
      </c>
      <c r="M696" s="5" t="s">
        <v>923</v>
      </c>
      <c r="N696" s="5">
        <v>5</v>
      </c>
      <c r="O696" s="5">
        <f t="shared" si="30"/>
        <v>3008</v>
      </c>
      <c r="P696" s="5">
        <f t="shared" si="31"/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  <c r="W696" s="5" t="s">
        <v>2013</v>
      </c>
      <c r="X696" s="22">
        <f t="shared" ca="1" si="32"/>
        <v>0.02</v>
      </c>
    </row>
    <row r="697" spans="1:24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2" t="s">
        <v>996</v>
      </c>
      <c r="H697" s="2" t="s">
        <v>892</v>
      </c>
      <c r="I697" s="2" t="s">
        <v>894</v>
      </c>
      <c r="J697" s="5" t="s">
        <v>1036</v>
      </c>
      <c r="K697" s="5">
        <v>3025</v>
      </c>
      <c r="L697" s="5">
        <v>1863</v>
      </c>
      <c r="M697" s="5" t="s">
        <v>918</v>
      </c>
      <c r="N697" s="5">
        <v>4</v>
      </c>
      <c r="O697" s="5">
        <f t="shared" si="30"/>
        <v>5589</v>
      </c>
      <c r="P697" s="5">
        <f t="shared" si="31"/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  <c r="W697" s="5" t="s">
        <v>2010</v>
      </c>
      <c r="X697" s="22">
        <f t="shared" ca="1" si="32"/>
        <v>0.04</v>
      </c>
    </row>
    <row r="698" spans="1:24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2" t="s">
        <v>993</v>
      </c>
      <c r="H698" s="2" t="s">
        <v>878</v>
      </c>
      <c r="I698" s="2" t="s">
        <v>880</v>
      </c>
      <c r="J698" s="5" t="s">
        <v>1163</v>
      </c>
      <c r="K698" s="5">
        <v>4574</v>
      </c>
      <c r="L698" s="5">
        <v>2068</v>
      </c>
      <c r="M698" s="5" t="s">
        <v>918</v>
      </c>
      <c r="N698" s="5">
        <v>3</v>
      </c>
      <c r="O698" s="5">
        <f t="shared" si="30"/>
        <v>2068</v>
      </c>
      <c r="P698" s="5">
        <f t="shared" si="31"/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  <c r="W698" s="5" t="s">
        <v>2012</v>
      </c>
      <c r="X698" s="22">
        <f t="shared" ca="1" si="32"/>
        <v>0.05</v>
      </c>
    </row>
    <row r="699" spans="1:24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2" t="s">
        <v>991</v>
      </c>
      <c r="H699" s="2" t="s">
        <v>872</v>
      </c>
      <c r="I699" s="2" t="s">
        <v>874</v>
      </c>
      <c r="J699" s="5" t="s">
        <v>968</v>
      </c>
      <c r="K699" s="5">
        <v>3491</v>
      </c>
      <c r="L699" s="5">
        <v>1257</v>
      </c>
      <c r="M699" s="5" t="s">
        <v>923</v>
      </c>
      <c r="N699" s="5">
        <v>6</v>
      </c>
      <c r="O699" s="5">
        <f t="shared" si="30"/>
        <v>1257</v>
      </c>
      <c r="P699" s="5">
        <f t="shared" si="31"/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  <c r="W699" s="5" t="s">
        <v>2015</v>
      </c>
      <c r="X699" s="22">
        <f t="shared" ca="1" si="32"/>
        <v>0.03</v>
      </c>
    </row>
    <row r="700" spans="1:24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2" t="s">
        <v>1001</v>
      </c>
      <c r="H700" s="2" t="s">
        <v>910</v>
      </c>
      <c r="I700" s="2" t="s">
        <v>912</v>
      </c>
      <c r="J700" s="5" t="s">
        <v>1113</v>
      </c>
      <c r="K700" s="5">
        <v>3055</v>
      </c>
      <c r="L700" s="5">
        <v>2269</v>
      </c>
      <c r="M700" s="5" t="s">
        <v>920</v>
      </c>
      <c r="N700" s="5">
        <v>4</v>
      </c>
      <c r="O700" s="5">
        <f t="shared" si="30"/>
        <v>4538</v>
      </c>
      <c r="P700" s="5">
        <f t="shared" si="31"/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  <c r="W700" s="5" t="s">
        <v>2014</v>
      </c>
      <c r="X700" s="22">
        <f t="shared" ca="1" si="32"/>
        <v>0.02</v>
      </c>
    </row>
    <row r="701" spans="1:24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2" t="s">
        <v>997</v>
      </c>
      <c r="H701" s="2" t="s">
        <v>896</v>
      </c>
      <c r="I701" s="2" t="s">
        <v>897</v>
      </c>
      <c r="J701" s="5" t="s">
        <v>1217</v>
      </c>
      <c r="K701" s="5">
        <v>4542</v>
      </c>
      <c r="L701" s="5">
        <v>1226</v>
      </c>
      <c r="M701" s="5" t="s">
        <v>923</v>
      </c>
      <c r="N701" s="5">
        <v>4</v>
      </c>
      <c r="O701" s="5">
        <f t="shared" si="30"/>
        <v>3678</v>
      </c>
      <c r="P701" s="5">
        <f t="shared" si="31"/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  <c r="W701" s="5" t="s">
        <v>2014</v>
      </c>
      <c r="X701" s="22">
        <f t="shared" ca="1" si="32"/>
        <v>0.03</v>
      </c>
    </row>
    <row r="702" spans="1:24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2" t="s">
        <v>1561</v>
      </c>
      <c r="H702" s="2" t="s">
        <v>882</v>
      </c>
      <c r="I702" s="2" t="s">
        <v>884</v>
      </c>
      <c r="J702" s="5" t="s">
        <v>1097</v>
      </c>
      <c r="K702" s="5">
        <v>2856</v>
      </c>
      <c r="L702" s="5">
        <v>1236</v>
      </c>
      <c r="M702" s="5" t="s">
        <v>925</v>
      </c>
      <c r="N702" s="5">
        <v>4</v>
      </c>
      <c r="O702" s="5">
        <f t="shared" si="30"/>
        <v>1236</v>
      </c>
      <c r="P702" s="5">
        <f t="shared" si="31"/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  <c r="W702" s="5" t="s">
        <v>2012</v>
      </c>
      <c r="X702" s="22">
        <f t="shared" ca="1" si="32"/>
        <v>0.03</v>
      </c>
    </row>
    <row r="703" spans="1:24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2" t="s">
        <v>995</v>
      </c>
      <c r="H703" s="2" t="s">
        <v>889</v>
      </c>
      <c r="I703" s="2" t="s">
        <v>890</v>
      </c>
      <c r="J703" s="5" t="s">
        <v>1070</v>
      </c>
      <c r="K703" s="5">
        <v>3340</v>
      </c>
      <c r="L703" s="5">
        <v>1355</v>
      </c>
      <c r="M703" s="5" t="s">
        <v>918</v>
      </c>
      <c r="N703" s="5">
        <v>6</v>
      </c>
      <c r="O703" s="5">
        <f t="shared" si="30"/>
        <v>1355</v>
      </c>
      <c r="P703" s="5">
        <f t="shared" si="31"/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  <c r="W703" s="5" t="s">
        <v>2014</v>
      </c>
      <c r="X703" s="22">
        <f t="shared" ca="1" si="32"/>
        <v>0.02</v>
      </c>
    </row>
    <row r="704" spans="1:24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2" t="s">
        <v>1561</v>
      </c>
      <c r="H704" s="2" t="s">
        <v>882</v>
      </c>
      <c r="I704" s="2" t="s">
        <v>884</v>
      </c>
      <c r="J704" s="5" t="s">
        <v>1089</v>
      </c>
      <c r="K704" s="5">
        <v>2671</v>
      </c>
      <c r="L704" s="5">
        <v>1591</v>
      </c>
      <c r="M704" s="5" t="s">
        <v>918</v>
      </c>
      <c r="N704" s="5">
        <v>5</v>
      </c>
      <c r="O704" s="5">
        <f t="shared" si="30"/>
        <v>3182</v>
      </c>
      <c r="P704" s="5">
        <f t="shared" si="31"/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  <c r="W704" s="5" t="s">
        <v>2011</v>
      </c>
      <c r="X704" s="22">
        <f t="shared" ca="1" si="32"/>
        <v>0.02</v>
      </c>
    </row>
    <row r="705" spans="1:24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2" t="s">
        <v>1001</v>
      </c>
      <c r="H705" s="2" t="s">
        <v>910</v>
      </c>
      <c r="I705" s="2" t="s">
        <v>912</v>
      </c>
      <c r="J705" s="5" t="s">
        <v>1198</v>
      </c>
      <c r="K705" s="5">
        <v>3330</v>
      </c>
      <c r="L705" s="5">
        <v>2283</v>
      </c>
      <c r="M705" s="5" t="s">
        <v>918</v>
      </c>
      <c r="N705" s="5">
        <v>6</v>
      </c>
      <c r="O705" s="5">
        <f t="shared" si="30"/>
        <v>2283</v>
      </c>
      <c r="P705" s="5">
        <f t="shared" si="31"/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  <c r="W705" s="5" t="s">
        <v>2011</v>
      </c>
      <c r="X705" s="22">
        <f t="shared" ca="1" si="32"/>
        <v>0.03</v>
      </c>
    </row>
    <row r="706" spans="1:24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2" t="s">
        <v>991</v>
      </c>
      <c r="H706" s="2" t="s">
        <v>872</v>
      </c>
      <c r="I706" s="2" t="s">
        <v>874</v>
      </c>
      <c r="J706" s="5" t="s">
        <v>964</v>
      </c>
      <c r="K706" s="5">
        <v>3454</v>
      </c>
      <c r="L706" s="5">
        <v>1525</v>
      </c>
      <c r="M706" s="5" t="s">
        <v>918</v>
      </c>
      <c r="N706" s="5">
        <v>5</v>
      </c>
      <c r="O706" s="5">
        <f t="shared" si="30"/>
        <v>1525</v>
      </c>
      <c r="P706" s="5">
        <f t="shared" si="31"/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  <c r="W706" s="5" t="s">
        <v>2013</v>
      </c>
      <c r="X706" s="22">
        <f t="shared" ca="1" si="32"/>
        <v>0.01</v>
      </c>
    </row>
    <row r="707" spans="1:24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2" t="s">
        <v>990</v>
      </c>
      <c r="H707" s="2" t="s">
        <v>868</v>
      </c>
      <c r="I707" s="2" t="s">
        <v>870</v>
      </c>
      <c r="J707" s="5" t="s">
        <v>954</v>
      </c>
      <c r="K707" s="5">
        <v>3060</v>
      </c>
      <c r="L707" s="5">
        <v>1258</v>
      </c>
      <c r="M707" s="5" t="s">
        <v>923</v>
      </c>
      <c r="N707" s="5">
        <v>5</v>
      </c>
      <c r="O707" s="5">
        <f t="shared" ref="O707:O770" si="33">L707*F707</f>
        <v>2516</v>
      </c>
      <c r="P707" s="5">
        <f t="shared" ref="P707:P770" si="34">K707*F707</f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  <c r="W707" s="5" t="s">
        <v>2010</v>
      </c>
      <c r="X707" s="22">
        <f t="shared" ca="1" si="32"/>
        <v>0.04</v>
      </c>
    </row>
    <row r="708" spans="1:24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2" t="s">
        <v>993</v>
      </c>
      <c r="H708" s="2" t="s">
        <v>878</v>
      </c>
      <c r="I708" s="2" t="s">
        <v>880</v>
      </c>
      <c r="J708" s="5" t="s">
        <v>961</v>
      </c>
      <c r="K708" s="5">
        <v>3282</v>
      </c>
      <c r="L708" s="5">
        <v>1654</v>
      </c>
      <c r="M708" s="5" t="s">
        <v>925</v>
      </c>
      <c r="N708" s="5">
        <v>5</v>
      </c>
      <c r="O708" s="5">
        <f t="shared" si="33"/>
        <v>1654</v>
      </c>
      <c r="P708" s="5">
        <f t="shared" si="34"/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  <c r="W708" s="5" t="s">
        <v>2015</v>
      </c>
      <c r="X708" s="22">
        <f t="shared" ref="X708:X771" ca="1" si="35">VLOOKUP(E708,INDIRECT(W708&amp;"!$A$1:$B$296"),2,0)</f>
        <v>0.05</v>
      </c>
    </row>
    <row r="709" spans="1:24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2" t="s">
        <v>998</v>
      </c>
      <c r="H709" s="2" t="s">
        <v>899</v>
      </c>
      <c r="I709" s="2" t="s">
        <v>901</v>
      </c>
      <c r="J709" s="5" t="s">
        <v>1115</v>
      </c>
      <c r="K709" s="5">
        <v>3295</v>
      </c>
      <c r="L709" s="5">
        <v>1841</v>
      </c>
      <c r="M709" s="5" t="s">
        <v>923</v>
      </c>
      <c r="N709" s="5" t="s">
        <v>1572</v>
      </c>
      <c r="O709" s="5">
        <f t="shared" si="33"/>
        <v>1841</v>
      </c>
      <c r="P709" s="5">
        <f t="shared" si="34"/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  <c r="W709" s="5" t="s">
        <v>2015</v>
      </c>
      <c r="X709" s="22">
        <f t="shared" ca="1" si="35"/>
        <v>0.02</v>
      </c>
    </row>
    <row r="710" spans="1:24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2" t="s">
        <v>999</v>
      </c>
      <c r="H710" s="2" t="s">
        <v>903</v>
      </c>
      <c r="I710" s="2" t="s">
        <v>904</v>
      </c>
      <c r="J710" s="5" t="s">
        <v>1166</v>
      </c>
      <c r="K710" s="5">
        <v>2579</v>
      </c>
      <c r="L710" s="5">
        <v>1455</v>
      </c>
      <c r="M710" s="5" t="s">
        <v>918</v>
      </c>
      <c r="N710" s="5">
        <v>3</v>
      </c>
      <c r="O710" s="5">
        <f t="shared" si="33"/>
        <v>1455</v>
      </c>
      <c r="P710" s="5">
        <f t="shared" si="34"/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  <c r="W710" s="5" t="s">
        <v>2011</v>
      </c>
      <c r="X710" s="22">
        <f t="shared" ca="1" si="35"/>
        <v>0.02</v>
      </c>
    </row>
    <row r="711" spans="1:24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2" t="s">
        <v>993</v>
      </c>
      <c r="H711" s="2" t="s">
        <v>878</v>
      </c>
      <c r="I711" s="2" t="s">
        <v>880</v>
      </c>
      <c r="J711" s="5" t="s">
        <v>1100</v>
      </c>
      <c r="K711" s="5">
        <v>2940</v>
      </c>
      <c r="L711" s="5">
        <v>1468</v>
      </c>
      <c r="M711" s="5" t="s">
        <v>918</v>
      </c>
      <c r="N711" s="5">
        <v>8</v>
      </c>
      <c r="O711" s="5">
        <f t="shared" si="33"/>
        <v>2936</v>
      </c>
      <c r="P711" s="5">
        <f t="shared" si="34"/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  <c r="W711" s="5" t="s">
        <v>2014</v>
      </c>
      <c r="X711" s="22">
        <f t="shared" ca="1" si="35"/>
        <v>0.02</v>
      </c>
    </row>
    <row r="712" spans="1:24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2" t="s">
        <v>1000</v>
      </c>
      <c r="H712" s="2" t="s">
        <v>906</v>
      </c>
      <c r="I712" s="2" t="s">
        <v>908</v>
      </c>
      <c r="J712" s="5" t="s">
        <v>1037</v>
      </c>
      <c r="K712" s="5">
        <v>3993</v>
      </c>
      <c r="L712" s="5">
        <v>1338</v>
      </c>
      <c r="M712" s="5" t="s">
        <v>921</v>
      </c>
      <c r="N712" s="5">
        <v>6</v>
      </c>
      <c r="O712" s="5">
        <f t="shared" si="33"/>
        <v>2676</v>
      </c>
      <c r="P712" s="5">
        <f t="shared" si="34"/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  <c r="W712" s="5" t="s">
        <v>2012</v>
      </c>
      <c r="X712" s="22">
        <f t="shared" ca="1" si="35"/>
        <v>0.04</v>
      </c>
    </row>
    <row r="713" spans="1:24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2" t="s">
        <v>990</v>
      </c>
      <c r="H713" s="2" t="s">
        <v>868</v>
      </c>
      <c r="I713" s="2" t="s">
        <v>870</v>
      </c>
      <c r="J713" s="5" t="s">
        <v>1174</v>
      </c>
      <c r="K713" s="5">
        <v>3844</v>
      </c>
      <c r="L713" s="5">
        <v>2157</v>
      </c>
      <c r="M713" s="5" t="s">
        <v>918</v>
      </c>
      <c r="N713" s="5">
        <v>10</v>
      </c>
      <c r="O713" s="5">
        <f t="shared" si="33"/>
        <v>6471</v>
      </c>
      <c r="P713" s="5">
        <f t="shared" si="34"/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  <c r="W713" s="5" t="s">
        <v>2014</v>
      </c>
      <c r="X713" s="22">
        <f t="shared" ca="1" si="35"/>
        <v>0.02</v>
      </c>
    </row>
    <row r="714" spans="1:24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2" t="s">
        <v>990</v>
      </c>
      <c r="H714" s="2" t="s">
        <v>868</v>
      </c>
      <c r="I714" s="2" t="s">
        <v>870</v>
      </c>
      <c r="J714" s="5" t="s">
        <v>1063</v>
      </c>
      <c r="K714" s="5">
        <v>2941</v>
      </c>
      <c r="L714" s="5">
        <v>1567</v>
      </c>
      <c r="M714" s="5" t="s">
        <v>918</v>
      </c>
      <c r="N714" s="5">
        <v>4</v>
      </c>
      <c r="O714" s="5">
        <f t="shared" si="33"/>
        <v>1567</v>
      </c>
      <c r="P714" s="5">
        <f t="shared" si="34"/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  <c r="W714" s="5" t="s">
        <v>2011</v>
      </c>
      <c r="X714" s="22">
        <f t="shared" ca="1" si="35"/>
        <v>0.04</v>
      </c>
    </row>
    <row r="715" spans="1:24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2" t="s">
        <v>990</v>
      </c>
      <c r="H715" s="2" t="s">
        <v>868</v>
      </c>
      <c r="I715" s="2" t="s">
        <v>870</v>
      </c>
      <c r="J715" s="5" t="s">
        <v>926</v>
      </c>
      <c r="K715" s="5">
        <v>3499</v>
      </c>
      <c r="L715" s="5">
        <v>2342</v>
      </c>
      <c r="M715" s="5" t="s">
        <v>918</v>
      </c>
      <c r="N715" s="5">
        <v>5</v>
      </c>
      <c r="O715" s="5">
        <f t="shared" si="33"/>
        <v>2342</v>
      </c>
      <c r="P715" s="5">
        <f t="shared" si="34"/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  <c r="W715" s="5" t="s">
        <v>2012</v>
      </c>
      <c r="X715" s="22">
        <f t="shared" ca="1" si="35"/>
        <v>0.04</v>
      </c>
    </row>
    <row r="716" spans="1:24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2" t="s">
        <v>1000</v>
      </c>
      <c r="H716" s="2" t="s">
        <v>906</v>
      </c>
      <c r="I716" s="2" t="s">
        <v>908</v>
      </c>
      <c r="J716" s="5" t="s">
        <v>1173</v>
      </c>
      <c r="K716" s="5">
        <v>4120</v>
      </c>
      <c r="L716" s="5">
        <v>1841</v>
      </c>
      <c r="M716" s="5" t="s">
        <v>918</v>
      </c>
      <c r="N716" s="5">
        <v>5</v>
      </c>
      <c r="O716" s="5">
        <f t="shared" si="33"/>
        <v>1841</v>
      </c>
      <c r="P716" s="5">
        <f t="shared" si="34"/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  <c r="W716" s="5" t="s">
        <v>2010</v>
      </c>
      <c r="X716" s="22">
        <f t="shared" ca="1" si="35"/>
        <v>0.05</v>
      </c>
    </row>
    <row r="717" spans="1:24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2" t="s">
        <v>994</v>
      </c>
      <c r="H717" s="2" t="s">
        <v>886</v>
      </c>
      <c r="I717" s="2" t="s">
        <v>887</v>
      </c>
      <c r="J717" s="5" t="s">
        <v>1101</v>
      </c>
      <c r="K717" s="5">
        <v>4230</v>
      </c>
      <c r="L717" s="5">
        <v>1812</v>
      </c>
      <c r="M717" s="5" t="s">
        <v>925</v>
      </c>
      <c r="N717" s="5">
        <v>5</v>
      </c>
      <c r="O717" s="5">
        <f t="shared" si="33"/>
        <v>3624</v>
      </c>
      <c r="P717" s="5">
        <f t="shared" si="34"/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  <c r="W717" s="5" t="s">
        <v>2014</v>
      </c>
      <c r="X717" s="22">
        <f t="shared" ca="1" si="35"/>
        <v>0.05</v>
      </c>
    </row>
    <row r="718" spans="1:24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2" t="s">
        <v>1001</v>
      </c>
      <c r="H718" s="2" t="s">
        <v>910</v>
      </c>
      <c r="I718" s="2" t="s">
        <v>912</v>
      </c>
      <c r="J718" s="5" t="s">
        <v>956</v>
      </c>
      <c r="K718" s="5">
        <v>3112</v>
      </c>
      <c r="L718" s="5">
        <v>1766</v>
      </c>
      <c r="M718" s="5" t="s">
        <v>918</v>
      </c>
      <c r="N718" s="5" t="s">
        <v>1572</v>
      </c>
      <c r="O718" s="5">
        <f t="shared" si="33"/>
        <v>1766</v>
      </c>
      <c r="P718" s="5">
        <f t="shared" si="34"/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  <c r="W718" s="5" t="s">
        <v>2012</v>
      </c>
      <c r="X718" s="22">
        <f t="shared" ca="1" si="35"/>
        <v>0.03</v>
      </c>
    </row>
    <row r="719" spans="1:24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2" t="s">
        <v>1562</v>
      </c>
      <c r="H719" s="2" t="s">
        <v>864</v>
      </c>
      <c r="I719" s="2" t="s">
        <v>866</v>
      </c>
      <c r="J719" s="5" t="s">
        <v>1162</v>
      </c>
      <c r="K719" s="5">
        <v>2657</v>
      </c>
      <c r="L719" s="5">
        <v>2480</v>
      </c>
      <c r="M719" s="5" t="s">
        <v>918</v>
      </c>
      <c r="N719" s="5">
        <v>6</v>
      </c>
      <c r="O719" s="5">
        <f t="shared" si="33"/>
        <v>4960</v>
      </c>
      <c r="P719" s="5">
        <f t="shared" si="34"/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  <c r="W719" s="5" t="s">
        <v>2014</v>
      </c>
      <c r="X719" s="22">
        <f t="shared" ca="1" si="35"/>
        <v>0.02</v>
      </c>
    </row>
    <row r="720" spans="1:24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2" t="s">
        <v>998</v>
      </c>
      <c r="H720" s="2" t="s">
        <v>899</v>
      </c>
      <c r="I720" s="2" t="s">
        <v>901</v>
      </c>
      <c r="J720" s="5" t="s">
        <v>949</v>
      </c>
      <c r="K720" s="5">
        <v>2553</v>
      </c>
      <c r="L720" s="5">
        <v>1638</v>
      </c>
      <c r="M720" s="5" t="s">
        <v>920</v>
      </c>
      <c r="N720" s="5" t="s">
        <v>1572</v>
      </c>
      <c r="O720" s="5">
        <f t="shared" si="33"/>
        <v>1638</v>
      </c>
      <c r="P720" s="5">
        <f t="shared" si="34"/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  <c r="W720" s="5" t="s">
        <v>2015</v>
      </c>
      <c r="X720" s="22">
        <f t="shared" ca="1" si="35"/>
        <v>0.01</v>
      </c>
    </row>
    <row r="721" spans="1:24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2" t="s">
        <v>998</v>
      </c>
      <c r="H721" s="2" t="s">
        <v>899</v>
      </c>
      <c r="I721" s="2" t="s">
        <v>901</v>
      </c>
      <c r="J721" s="5" t="s">
        <v>1062</v>
      </c>
      <c r="K721" s="5">
        <v>2850</v>
      </c>
      <c r="L721" s="5">
        <v>2007</v>
      </c>
      <c r="M721" s="5" t="s">
        <v>925</v>
      </c>
      <c r="N721" s="5">
        <v>4</v>
      </c>
      <c r="O721" s="5">
        <f t="shared" si="33"/>
        <v>2007</v>
      </c>
      <c r="P721" s="5">
        <f t="shared" si="34"/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  <c r="W721" s="5" t="s">
        <v>2013</v>
      </c>
      <c r="X721" s="22">
        <f t="shared" ca="1" si="35"/>
        <v>0.05</v>
      </c>
    </row>
    <row r="722" spans="1:24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2" t="s">
        <v>991</v>
      </c>
      <c r="H722" s="2" t="s">
        <v>872</v>
      </c>
      <c r="I722" s="2" t="s">
        <v>874</v>
      </c>
      <c r="J722" s="5" t="s">
        <v>1085</v>
      </c>
      <c r="K722" s="5">
        <v>4239</v>
      </c>
      <c r="L722" s="5">
        <v>1749</v>
      </c>
      <c r="M722" s="5" t="s">
        <v>925</v>
      </c>
      <c r="N722" s="5">
        <v>6</v>
      </c>
      <c r="O722" s="5">
        <f t="shared" si="33"/>
        <v>1749</v>
      </c>
      <c r="P722" s="5">
        <f t="shared" si="34"/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  <c r="W722" s="5" t="s">
        <v>2010</v>
      </c>
      <c r="X722" s="22">
        <f t="shared" ca="1" si="35"/>
        <v>0.03</v>
      </c>
    </row>
    <row r="723" spans="1:24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2" t="s">
        <v>996</v>
      </c>
      <c r="H723" s="2" t="s">
        <v>892</v>
      </c>
      <c r="I723" s="2" t="s">
        <v>894</v>
      </c>
      <c r="J723" s="5" t="s">
        <v>1034</v>
      </c>
      <c r="K723" s="5">
        <v>4914</v>
      </c>
      <c r="L723" s="5">
        <v>1632</v>
      </c>
      <c r="M723" s="5" t="s">
        <v>923</v>
      </c>
      <c r="N723" s="5">
        <v>6</v>
      </c>
      <c r="O723" s="5">
        <f t="shared" si="33"/>
        <v>1632</v>
      </c>
      <c r="P723" s="5">
        <f t="shared" si="34"/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  <c r="W723" s="5" t="s">
        <v>2013</v>
      </c>
      <c r="X723" s="22">
        <f t="shared" ca="1" si="35"/>
        <v>0.05</v>
      </c>
    </row>
    <row r="724" spans="1:24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2" t="s">
        <v>997</v>
      </c>
      <c r="H724" s="2" t="s">
        <v>896</v>
      </c>
      <c r="I724" s="2" t="s">
        <v>897</v>
      </c>
      <c r="J724" s="5" t="s">
        <v>1054</v>
      </c>
      <c r="K724" s="5">
        <v>2772</v>
      </c>
      <c r="L724" s="5">
        <v>1527</v>
      </c>
      <c r="M724" s="5" t="s">
        <v>925</v>
      </c>
      <c r="N724" s="5">
        <v>8</v>
      </c>
      <c r="O724" s="5">
        <f t="shared" si="33"/>
        <v>3054</v>
      </c>
      <c r="P724" s="5">
        <f t="shared" si="34"/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  <c r="W724" s="5" t="s">
        <v>2015</v>
      </c>
      <c r="X724" s="22">
        <f t="shared" ca="1" si="35"/>
        <v>0.04</v>
      </c>
    </row>
    <row r="725" spans="1:24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2" t="s">
        <v>994</v>
      </c>
      <c r="H725" s="2" t="s">
        <v>886</v>
      </c>
      <c r="I725" s="2" t="s">
        <v>887</v>
      </c>
      <c r="J725" s="5" t="s">
        <v>949</v>
      </c>
      <c r="K725" s="5">
        <v>2553</v>
      </c>
      <c r="L725" s="5">
        <v>1638</v>
      </c>
      <c r="M725" s="5" t="s">
        <v>920</v>
      </c>
      <c r="N725" s="5">
        <v>10</v>
      </c>
      <c r="O725" s="5">
        <f t="shared" si="33"/>
        <v>1638</v>
      </c>
      <c r="P725" s="5">
        <f t="shared" si="34"/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  <c r="W725" s="5" t="s">
        <v>2011</v>
      </c>
      <c r="X725" s="22">
        <f t="shared" ca="1" si="35"/>
        <v>0</v>
      </c>
    </row>
    <row r="726" spans="1:24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2" t="s">
        <v>997</v>
      </c>
      <c r="H726" s="2" t="s">
        <v>896</v>
      </c>
      <c r="I726" s="2" t="s">
        <v>897</v>
      </c>
      <c r="J726" s="5" t="s">
        <v>1101</v>
      </c>
      <c r="K726" s="5">
        <v>4230</v>
      </c>
      <c r="L726" s="5">
        <v>1812</v>
      </c>
      <c r="M726" s="5" t="s">
        <v>925</v>
      </c>
      <c r="N726" s="5">
        <v>4</v>
      </c>
      <c r="O726" s="5">
        <f t="shared" si="33"/>
        <v>1812</v>
      </c>
      <c r="P726" s="5">
        <f t="shared" si="34"/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  <c r="W726" s="5" t="s">
        <v>2015</v>
      </c>
      <c r="X726" s="22">
        <f t="shared" ca="1" si="35"/>
        <v>0</v>
      </c>
    </row>
    <row r="727" spans="1:24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2" t="s">
        <v>996</v>
      </c>
      <c r="H727" s="2" t="s">
        <v>892</v>
      </c>
      <c r="I727" s="2" t="s">
        <v>894</v>
      </c>
      <c r="J727" s="5" t="s">
        <v>1133</v>
      </c>
      <c r="K727" s="5">
        <v>3473</v>
      </c>
      <c r="L727" s="5">
        <v>1493</v>
      </c>
      <c r="M727" s="5" t="s">
        <v>923</v>
      </c>
      <c r="N727" s="5">
        <v>4</v>
      </c>
      <c r="O727" s="5">
        <f t="shared" si="33"/>
        <v>4479</v>
      </c>
      <c r="P727" s="5">
        <f t="shared" si="34"/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  <c r="W727" s="5" t="s">
        <v>2014</v>
      </c>
      <c r="X727" s="22">
        <f t="shared" ca="1" si="35"/>
        <v>0.02</v>
      </c>
    </row>
    <row r="728" spans="1:24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2" t="s">
        <v>995</v>
      </c>
      <c r="H728" s="2" t="s">
        <v>889</v>
      </c>
      <c r="I728" s="2" t="s">
        <v>890</v>
      </c>
      <c r="J728" s="5" t="s">
        <v>987</v>
      </c>
      <c r="K728" s="5">
        <v>2714</v>
      </c>
      <c r="L728" s="5">
        <v>1975</v>
      </c>
      <c r="M728" s="5" t="s">
        <v>918</v>
      </c>
      <c r="N728" s="5">
        <v>8</v>
      </c>
      <c r="O728" s="5">
        <f t="shared" si="33"/>
        <v>1975</v>
      </c>
      <c r="P728" s="5">
        <f t="shared" si="34"/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  <c r="W728" s="5" t="s">
        <v>2010</v>
      </c>
      <c r="X728" s="22">
        <f t="shared" ca="1" si="35"/>
        <v>0.05</v>
      </c>
    </row>
    <row r="729" spans="1:24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2" t="s">
        <v>993</v>
      </c>
      <c r="H729" s="2" t="s">
        <v>878</v>
      </c>
      <c r="I729" s="2" t="s">
        <v>880</v>
      </c>
      <c r="J729" s="5" t="s">
        <v>1118</v>
      </c>
      <c r="K729" s="5">
        <v>4003</v>
      </c>
      <c r="L729" s="5">
        <v>2255</v>
      </c>
      <c r="M729" s="5" t="s">
        <v>918</v>
      </c>
      <c r="N729" s="5">
        <v>3</v>
      </c>
      <c r="O729" s="5">
        <f t="shared" si="33"/>
        <v>2255</v>
      </c>
      <c r="P729" s="5">
        <f t="shared" si="34"/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  <c r="W729" s="5" t="s">
        <v>2012</v>
      </c>
      <c r="X729" s="22">
        <f t="shared" ca="1" si="35"/>
        <v>0.01</v>
      </c>
    </row>
    <row r="730" spans="1:24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2" t="s">
        <v>990</v>
      </c>
      <c r="H730" s="2" t="s">
        <v>868</v>
      </c>
      <c r="I730" s="2" t="s">
        <v>870</v>
      </c>
      <c r="J730" s="5" t="s">
        <v>1237</v>
      </c>
      <c r="K730" s="5">
        <v>4305</v>
      </c>
      <c r="L730" s="5">
        <v>1703</v>
      </c>
      <c r="M730" s="5" t="s">
        <v>920</v>
      </c>
      <c r="N730" s="5">
        <v>4</v>
      </c>
      <c r="O730" s="5">
        <f t="shared" si="33"/>
        <v>1703</v>
      </c>
      <c r="P730" s="5">
        <f t="shared" si="34"/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  <c r="W730" s="5" t="s">
        <v>2012</v>
      </c>
      <c r="X730" s="22">
        <f t="shared" ca="1" si="35"/>
        <v>0</v>
      </c>
    </row>
    <row r="731" spans="1:24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2" t="s">
        <v>994</v>
      </c>
      <c r="H731" s="2" t="s">
        <v>886</v>
      </c>
      <c r="I731" s="2" t="s">
        <v>887</v>
      </c>
      <c r="J731" s="5" t="s">
        <v>1195</v>
      </c>
      <c r="K731" s="5">
        <v>3034</v>
      </c>
      <c r="L731" s="5">
        <v>2312</v>
      </c>
      <c r="M731" s="5" t="s">
        <v>918</v>
      </c>
      <c r="N731" s="5">
        <v>5</v>
      </c>
      <c r="O731" s="5">
        <f t="shared" si="33"/>
        <v>6936</v>
      </c>
      <c r="P731" s="5">
        <f t="shared" si="34"/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  <c r="W731" s="5" t="s">
        <v>2015</v>
      </c>
      <c r="X731" s="22">
        <f t="shared" ca="1" si="35"/>
        <v>0.01</v>
      </c>
    </row>
    <row r="732" spans="1:24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2" t="s">
        <v>1561</v>
      </c>
      <c r="H732" s="2" t="s">
        <v>882</v>
      </c>
      <c r="I732" s="2" t="s">
        <v>884</v>
      </c>
      <c r="J732" s="5" t="s">
        <v>1071</v>
      </c>
      <c r="K732" s="5">
        <v>4928</v>
      </c>
      <c r="L732" s="5">
        <v>2101</v>
      </c>
      <c r="M732" s="5" t="s">
        <v>918</v>
      </c>
      <c r="N732" s="5">
        <v>3</v>
      </c>
      <c r="O732" s="5">
        <f t="shared" si="33"/>
        <v>4202</v>
      </c>
      <c r="P732" s="5">
        <f t="shared" si="34"/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  <c r="W732" s="5" t="s">
        <v>2015</v>
      </c>
      <c r="X732" s="22">
        <f t="shared" ca="1" si="35"/>
        <v>0</v>
      </c>
    </row>
    <row r="733" spans="1:24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2" t="s">
        <v>999</v>
      </c>
      <c r="H733" s="2" t="s">
        <v>903</v>
      </c>
      <c r="I733" s="2" t="s">
        <v>904</v>
      </c>
      <c r="J733" s="5" t="s">
        <v>980</v>
      </c>
      <c r="K733" s="5">
        <v>3859</v>
      </c>
      <c r="L733" s="5">
        <v>1465</v>
      </c>
      <c r="M733" s="5" t="s">
        <v>925</v>
      </c>
      <c r="N733" s="5">
        <v>6</v>
      </c>
      <c r="O733" s="5">
        <f t="shared" si="33"/>
        <v>1465</v>
      </c>
      <c r="P733" s="5">
        <f t="shared" si="34"/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  <c r="W733" s="5" t="s">
        <v>2012</v>
      </c>
      <c r="X733" s="22">
        <f t="shared" ca="1" si="35"/>
        <v>0</v>
      </c>
    </row>
    <row r="734" spans="1:24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2" t="s">
        <v>996</v>
      </c>
      <c r="H734" s="2" t="s">
        <v>892</v>
      </c>
      <c r="I734" s="2" t="s">
        <v>894</v>
      </c>
      <c r="J734" s="5" t="s">
        <v>1175</v>
      </c>
      <c r="K734" s="5">
        <v>3590</v>
      </c>
      <c r="L734" s="5">
        <v>1866</v>
      </c>
      <c r="M734" s="5" t="s">
        <v>925</v>
      </c>
      <c r="N734" s="5" t="s">
        <v>1572</v>
      </c>
      <c r="O734" s="5">
        <f t="shared" si="33"/>
        <v>3732</v>
      </c>
      <c r="P734" s="5">
        <f t="shared" si="34"/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  <c r="W734" s="5" t="s">
        <v>2010</v>
      </c>
      <c r="X734" s="22">
        <f t="shared" ca="1" si="35"/>
        <v>0.05</v>
      </c>
    </row>
    <row r="735" spans="1:24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2" t="s">
        <v>998</v>
      </c>
      <c r="H735" s="2" t="s">
        <v>899</v>
      </c>
      <c r="I735" s="2" t="s">
        <v>901</v>
      </c>
      <c r="J735" s="5" t="s">
        <v>1209</v>
      </c>
      <c r="K735" s="5">
        <v>3388</v>
      </c>
      <c r="L735" s="5">
        <v>1454</v>
      </c>
      <c r="M735" s="5" t="s">
        <v>923</v>
      </c>
      <c r="N735" s="5">
        <v>3</v>
      </c>
      <c r="O735" s="5">
        <f t="shared" si="33"/>
        <v>4362</v>
      </c>
      <c r="P735" s="5">
        <f t="shared" si="34"/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  <c r="W735" s="5" t="s">
        <v>2012</v>
      </c>
      <c r="X735" s="22">
        <f t="shared" ca="1" si="35"/>
        <v>0</v>
      </c>
    </row>
    <row r="736" spans="1:24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2" t="s">
        <v>1001</v>
      </c>
      <c r="H736" s="2" t="s">
        <v>910</v>
      </c>
      <c r="I736" s="2" t="s">
        <v>912</v>
      </c>
      <c r="J736" s="5" t="s">
        <v>1082</v>
      </c>
      <c r="K736" s="5">
        <v>4910</v>
      </c>
      <c r="L736" s="5">
        <v>2108</v>
      </c>
      <c r="M736" s="5" t="s">
        <v>918</v>
      </c>
      <c r="N736" s="5">
        <v>4</v>
      </c>
      <c r="O736" s="5">
        <f t="shared" si="33"/>
        <v>6324</v>
      </c>
      <c r="P736" s="5">
        <f t="shared" si="34"/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  <c r="W736" s="5" t="s">
        <v>2011</v>
      </c>
      <c r="X736" s="22">
        <f t="shared" ca="1" si="35"/>
        <v>0.05</v>
      </c>
    </row>
    <row r="737" spans="1:24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2" t="s">
        <v>998</v>
      </c>
      <c r="H737" s="2" t="s">
        <v>899</v>
      </c>
      <c r="I737" s="2" t="s">
        <v>901</v>
      </c>
      <c r="J737" s="5" t="s">
        <v>1065</v>
      </c>
      <c r="K737" s="5">
        <v>4239</v>
      </c>
      <c r="L737" s="5">
        <v>2267</v>
      </c>
      <c r="M737" s="5" t="s">
        <v>918</v>
      </c>
      <c r="N737" s="5">
        <v>4</v>
      </c>
      <c r="O737" s="5">
        <f t="shared" si="33"/>
        <v>2267</v>
      </c>
      <c r="P737" s="5">
        <f t="shared" si="34"/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  <c r="W737" s="5" t="s">
        <v>2011</v>
      </c>
      <c r="X737" s="22">
        <f t="shared" ca="1" si="35"/>
        <v>0.05</v>
      </c>
    </row>
    <row r="738" spans="1:24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2" t="s">
        <v>995</v>
      </c>
      <c r="H738" s="2" t="s">
        <v>889</v>
      </c>
      <c r="I738" s="2" t="s">
        <v>890</v>
      </c>
      <c r="J738" s="5" t="s">
        <v>1122</v>
      </c>
      <c r="K738" s="5">
        <v>4788</v>
      </c>
      <c r="L738" s="5">
        <v>2063</v>
      </c>
      <c r="M738" s="5" t="s">
        <v>923</v>
      </c>
      <c r="N738" s="5">
        <v>6</v>
      </c>
      <c r="O738" s="5">
        <f t="shared" si="33"/>
        <v>2063</v>
      </c>
      <c r="P738" s="5">
        <f t="shared" si="34"/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  <c r="W738" s="5" t="s">
        <v>2013</v>
      </c>
      <c r="X738" s="22">
        <f t="shared" ca="1" si="35"/>
        <v>0.01</v>
      </c>
    </row>
    <row r="739" spans="1:24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2" t="s">
        <v>995</v>
      </c>
      <c r="H739" s="2" t="s">
        <v>889</v>
      </c>
      <c r="I739" s="2" t="s">
        <v>890</v>
      </c>
      <c r="J739" s="5" t="s">
        <v>1022</v>
      </c>
      <c r="K739" s="5">
        <v>3018</v>
      </c>
      <c r="L739" s="5">
        <v>1286</v>
      </c>
      <c r="M739" s="5" t="s">
        <v>918</v>
      </c>
      <c r="N739" s="5">
        <v>8</v>
      </c>
      <c r="O739" s="5">
        <f t="shared" si="33"/>
        <v>1286</v>
      </c>
      <c r="P739" s="5">
        <f t="shared" si="34"/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  <c r="W739" s="5" t="s">
        <v>2014</v>
      </c>
      <c r="X739" s="22">
        <f t="shared" ca="1" si="35"/>
        <v>0.03</v>
      </c>
    </row>
    <row r="740" spans="1:24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2" t="s">
        <v>1001</v>
      </c>
      <c r="H740" s="2" t="s">
        <v>910</v>
      </c>
      <c r="I740" s="2" t="s">
        <v>912</v>
      </c>
      <c r="J740" s="5" t="s">
        <v>1041</v>
      </c>
      <c r="K740" s="5">
        <v>2588</v>
      </c>
      <c r="L740" s="5">
        <v>2069</v>
      </c>
      <c r="M740" s="5" t="s">
        <v>918</v>
      </c>
      <c r="N740" s="5">
        <v>5</v>
      </c>
      <c r="O740" s="5">
        <f t="shared" si="33"/>
        <v>2069</v>
      </c>
      <c r="P740" s="5">
        <f t="shared" si="34"/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  <c r="W740" s="5" t="s">
        <v>2011</v>
      </c>
      <c r="X740" s="22">
        <f t="shared" ca="1" si="35"/>
        <v>0</v>
      </c>
    </row>
    <row r="741" spans="1:24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2" t="s">
        <v>996</v>
      </c>
      <c r="H741" s="2" t="s">
        <v>892</v>
      </c>
      <c r="I741" s="2" t="s">
        <v>894</v>
      </c>
      <c r="J741" s="5" t="s">
        <v>1222</v>
      </c>
      <c r="K741" s="5">
        <v>3508</v>
      </c>
      <c r="L741" s="5">
        <v>1212</v>
      </c>
      <c r="M741" s="5" t="s">
        <v>918</v>
      </c>
      <c r="N741" s="5">
        <v>3</v>
      </c>
      <c r="O741" s="5">
        <f t="shared" si="33"/>
        <v>3636</v>
      </c>
      <c r="P741" s="5">
        <f t="shared" si="34"/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  <c r="W741" s="5" t="s">
        <v>2011</v>
      </c>
      <c r="X741" s="22">
        <f t="shared" ca="1" si="35"/>
        <v>0</v>
      </c>
    </row>
    <row r="742" spans="1:24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2" t="s">
        <v>992</v>
      </c>
      <c r="H742" s="2" t="s">
        <v>864</v>
      </c>
      <c r="I742" s="2" t="s">
        <v>876</v>
      </c>
      <c r="J742" s="5" t="s">
        <v>1065</v>
      </c>
      <c r="K742" s="5">
        <v>4239</v>
      </c>
      <c r="L742" s="5">
        <v>2267</v>
      </c>
      <c r="M742" s="5" t="s">
        <v>918</v>
      </c>
      <c r="N742" s="5" t="s">
        <v>1572</v>
      </c>
      <c r="O742" s="5">
        <f t="shared" si="33"/>
        <v>2267</v>
      </c>
      <c r="P742" s="5">
        <f t="shared" si="34"/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  <c r="W742" s="5" t="s">
        <v>2014</v>
      </c>
      <c r="X742" s="22">
        <f t="shared" ca="1" si="35"/>
        <v>0.05</v>
      </c>
    </row>
    <row r="743" spans="1:24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2" t="s">
        <v>991</v>
      </c>
      <c r="H743" s="2" t="s">
        <v>872</v>
      </c>
      <c r="I743" s="2" t="s">
        <v>874</v>
      </c>
      <c r="J743" s="5" t="s">
        <v>1200</v>
      </c>
      <c r="K743" s="5">
        <v>4484</v>
      </c>
      <c r="L743" s="5">
        <v>2146</v>
      </c>
      <c r="M743" s="5" t="s">
        <v>918</v>
      </c>
      <c r="N743" s="5">
        <v>4</v>
      </c>
      <c r="O743" s="5">
        <f t="shared" si="33"/>
        <v>2146</v>
      </c>
      <c r="P743" s="5">
        <f t="shared" si="34"/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  <c r="W743" s="5" t="s">
        <v>2010</v>
      </c>
      <c r="X743" s="22">
        <f t="shared" ca="1" si="35"/>
        <v>0.04</v>
      </c>
    </row>
    <row r="744" spans="1:24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2" t="s">
        <v>1000</v>
      </c>
      <c r="H744" s="2" t="s">
        <v>906</v>
      </c>
      <c r="I744" s="2" t="s">
        <v>908</v>
      </c>
      <c r="J744" s="5" t="s">
        <v>1010</v>
      </c>
      <c r="K744" s="5">
        <v>4606</v>
      </c>
      <c r="L744" s="5">
        <v>1568</v>
      </c>
      <c r="M744" s="5" t="s">
        <v>925</v>
      </c>
      <c r="N744" s="5">
        <v>4</v>
      </c>
      <c r="O744" s="5">
        <f t="shared" si="33"/>
        <v>4704</v>
      </c>
      <c r="P744" s="5">
        <f t="shared" si="34"/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  <c r="W744" s="5" t="s">
        <v>2012</v>
      </c>
      <c r="X744" s="22">
        <f t="shared" ca="1" si="35"/>
        <v>0.04</v>
      </c>
    </row>
    <row r="745" spans="1:24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2" t="s">
        <v>997</v>
      </c>
      <c r="H745" s="2" t="s">
        <v>896</v>
      </c>
      <c r="I745" s="2" t="s">
        <v>897</v>
      </c>
      <c r="J745" s="5" t="s">
        <v>1224</v>
      </c>
      <c r="K745" s="5">
        <v>4454</v>
      </c>
      <c r="L745" s="5">
        <v>1884</v>
      </c>
      <c r="M745" s="5" t="s">
        <v>918</v>
      </c>
      <c r="N745" s="5">
        <v>4</v>
      </c>
      <c r="O745" s="5">
        <f t="shared" si="33"/>
        <v>1884</v>
      </c>
      <c r="P745" s="5">
        <f t="shared" si="34"/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  <c r="W745" s="5" t="s">
        <v>2010</v>
      </c>
      <c r="X745" s="22">
        <f t="shared" ca="1" si="35"/>
        <v>0.02</v>
      </c>
    </row>
    <row r="746" spans="1:24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2" t="s">
        <v>1562</v>
      </c>
      <c r="H746" s="2" t="s">
        <v>864</v>
      </c>
      <c r="I746" s="2" t="s">
        <v>866</v>
      </c>
      <c r="J746" s="5" t="s">
        <v>1145</v>
      </c>
      <c r="K746" s="5">
        <v>3827</v>
      </c>
      <c r="L746" s="5">
        <v>2424</v>
      </c>
      <c r="M746" s="5" t="s">
        <v>918</v>
      </c>
      <c r="N746" s="5">
        <v>4</v>
      </c>
      <c r="O746" s="5">
        <f t="shared" si="33"/>
        <v>7272</v>
      </c>
      <c r="P746" s="5">
        <f t="shared" si="34"/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  <c r="W746" s="5" t="s">
        <v>2014</v>
      </c>
      <c r="X746" s="22">
        <f t="shared" ca="1" si="35"/>
        <v>0.04</v>
      </c>
    </row>
    <row r="747" spans="1:24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2" t="s">
        <v>990</v>
      </c>
      <c r="H747" s="2" t="s">
        <v>868</v>
      </c>
      <c r="I747" s="2" t="s">
        <v>870</v>
      </c>
      <c r="J747" s="5" t="s">
        <v>1141</v>
      </c>
      <c r="K747" s="5">
        <v>4861</v>
      </c>
      <c r="L747" s="5">
        <v>1633</v>
      </c>
      <c r="M747" s="5" t="s">
        <v>918</v>
      </c>
      <c r="N747" s="5" t="s">
        <v>1572</v>
      </c>
      <c r="O747" s="5">
        <f t="shared" si="33"/>
        <v>4899</v>
      </c>
      <c r="P747" s="5">
        <f t="shared" si="34"/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  <c r="W747" s="5" t="s">
        <v>2014</v>
      </c>
      <c r="X747" s="22">
        <f t="shared" ca="1" si="35"/>
        <v>0.01</v>
      </c>
    </row>
    <row r="748" spans="1:24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2" t="s">
        <v>1561</v>
      </c>
      <c r="H748" s="2" t="s">
        <v>882</v>
      </c>
      <c r="I748" s="2" t="s">
        <v>884</v>
      </c>
      <c r="J748" s="5" t="s">
        <v>964</v>
      </c>
      <c r="K748" s="5">
        <v>3454</v>
      </c>
      <c r="L748" s="5">
        <v>1525</v>
      </c>
      <c r="M748" s="5" t="s">
        <v>918</v>
      </c>
      <c r="N748" s="5">
        <v>4</v>
      </c>
      <c r="O748" s="5">
        <f t="shared" si="33"/>
        <v>1525</v>
      </c>
      <c r="P748" s="5">
        <f t="shared" si="34"/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  <c r="W748" s="5" t="s">
        <v>2013</v>
      </c>
      <c r="X748" s="22">
        <f t="shared" ca="1" si="35"/>
        <v>0.01</v>
      </c>
    </row>
    <row r="749" spans="1:24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2" t="s">
        <v>999</v>
      </c>
      <c r="H749" s="2" t="s">
        <v>903</v>
      </c>
      <c r="I749" s="2" t="s">
        <v>904</v>
      </c>
      <c r="J749" s="5" t="s">
        <v>926</v>
      </c>
      <c r="K749" s="5">
        <v>3499</v>
      </c>
      <c r="L749" s="5">
        <v>2342</v>
      </c>
      <c r="M749" s="5" t="s">
        <v>918</v>
      </c>
      <c r="N749" s="5" t="s">
        <v>1572</v>
      </c>
      <c r="O749" s="5">
        <f t="shared" si="33"/>
        <v>2342</v>
      </c>
      <c r="P749" s="5">
        <f t="shared" si="34"/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  <c r="W749" s="5" t="s">
        <v>2011</v>
      </c>
      <c r="X749" s="22">
        <f t="shared" ca="1" si="35"/>
        <v>0.01</v>
      </c>
    </row>
    <row r="750" spans="1:24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2" t="s">
        <v>999</v>
      </c>
      <c r="H750" s="2" t="s">
        <v>903</v>
      </c>
      <c r="I750" s="2" t="s">
        <v>904</v>
      </c>
      <c r="J750" s="5" t="s">
        <v>1107</v>
      </c>
      <c r="K750" s="5">
        <v>4234</v>
      </c>
      <c r="L750" s="5">
        <v>1212</v>
      </c>
      <c r="M750" s="5" t="s">
        <v>923</v>
      </c>
      <c r="N750" s="5">
        <v>5</v>
      </c>
      <c r="O750" s="5">
        <f t="shared" si="33"/>
        <v>3636</v>
      </c>
      <c r="P750" s="5">
        <f t="shared" si="34"/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  <c r="W750" s="5" t="s">
        <v>2012</v>
      </c>
      <c r="X750" s="22">
        <f t="shared" ca="1" si="35"/>
        <v>0</v>
      </c>
    </row>
    <row r="751" spans="1:24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2" t="s">
        <v>992</v>
      </c>
      <c r="H751" s="2" t="s">
        <v>864</v>
      </c>
      <c r="I751" s="2" t="s">
        <v>876</v>
      </c>
      <c r="J751" s="5" t="s">
        <v>1057</v>
      </c>
      <c r="K751" s="5">
        <v>3663</v>
      </c>
      <c r="L751" s="5">
        <v>1550</v>
      </c>
      <c r="M751" s="5" t="s">
        <v>923</v>
      </c>
      <c r="N751" s="5" t="s">
        <v>1572</v>
      </c>
      <c r="O751" s="5">
        <f t="shared" si="33"/>
        <v>1550</v>
      </c>
      <c r="P751" s="5">
        <f t="shared" si="34"/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  <c r="W751" s="5" t="s">
        <v>2014</v>
      </c>
      <c r="X751" s="22">
        <f t="shared" ca="1" si="35"/>
        <v>0.04</v>
      </c>
    </row>
    <row r="752" spans="1:24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2" t="s">
        <v>994</v>
      </c>
      <c r="H752" s="2" t="s">
        <v>886</v>
      </c>
      <c r="I752" s="2" t="s">
        <v>887</v>
      </c>
      <c r="J752" s="5" t="s">
        <v>1016</v>
      </c>
      <c r="K752" s="5">
        <v>3457</v>
      </c>
      <c r="L752" s="5">
        <v>2070</v>
      </c>
      <c r="M752" s="5" t="s">
        <v>923</v>
      </c>
      <c r="N752" s="5" t="s">
        <v>1572</v>
      </c>
      <c r="O752" s="5">
        <f t="shared" si="33"/>
        <v>2070</v>
      </c>
      <c r="P752" s="5">
        <f t="shared" si="34"/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  <c r="W752" s="5" t="s">
        <v>2010</v>
      </c>
      <c r="X752" s="22">
        <f t="shared" ca="1" si="35"/>
        <v>0.04</v>
      </c>
    </row>
    <row r="753" spans="1:24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2" t="s">
        <v>997</v>
      </c>
      <c r="H753" s="2" t="s">
        <v>896</v>
      </c>
      <c r="I753" s="2" t="s">
        <v>897</v>
      </c>
      <c r="J753" s="5" t="s">
        <v>1033</v>
      </c>
      <c r="K753" s="5">
        <v>3467</v>
      </c>
      <c r="L753" s="5">
        <v>1230</v>
      </c>
      <c r="M753" s="5" t="s">
        <v>925</v>
      </c>
      <c r="N753" s="5">
        <v>10</v>
      </c>
      <c r="O753" s="5">
        <f t="shared" si="33"/>
        <v>2460</v>
      </c>
      <c r="P753" s="5">
        <f t="shared" si="34"/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  <c r="W753" s="5" t="s">
        <v>2010</v>
      </c>
      <c r="X753" s="22">
        <f t="shared" ca="1" si="35"/>
        <v>0.04</v>
      </c>
    </row>
    <row r="754" spans="1:24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2" t="s">
        <v>991</v>
      </c>
      <c r="H754" s="2" t="s">
        <v>872</v>
      </c>
      <c r="I754" s="2" t="s">
        <v>874</v>
      </c>
      <c r="J754" s="5" t="s">
        <v>1024</v>
      </c>
      <c r="K754" s="5">
        <v>4392</v>
      </c>
      <c r="L754" s="5">
        <v>1542</v>
      </c>
      <c r="M754" s="5" t="s">
        <v>918</v>
      </c>
      <c r="N754" s="5">
        <v>8</v>
      </c>
      <c r="O754" s="5">
        <f t="shared" si="33"/>
        <v>1542</v>
      </c>
      <c r="P754" s="5">
        <f t="shared" si="34"/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  <c r="W754" s="5" t="s">
        <v>2010</v>
      </c>
      <c r="X754" s="22">
        <f t="shared" ca="1" si="35"/>
        <v>0.05</v>
      </c>
    </row>
    <row r="755" spans="1:24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2" t="s">
        <v>995</v>
      </c>
      <c r="H755" s="2" t="s">
        <v>889</v>
      </c>
      <c r="I755" s="2" t="s">
        <v>890</v>
      </c>
      <c r="J755" s="5" t="s">
        <v>1185</v>
      </c>
      <c r="K755" s="5">
        <v>3245</v>
      </c>
      <c r="L755" s="5">
        <v>1964</v>
      </c>
      <c r="M755" s="5" t="s">
        <v>918</v>
      </c>
      <c r="N755" s="5">
        <v>8</v>
      </c>
      <c r="O755" s="5">
        <f t="shared" si="33"/>
        <v>1964</v>
      </c>
      <c r="P755" s="5">
        <f t="shared" si="34"/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  <c r="W755" s="5" t="s">
        <v>2014</v>
      </c>
      <c r="X755" s="22">
        <f t="shared" ca="1" si="35"/>
        <v>0.01</v>
      </c>
    </row>
    <row r="756" spans="1:24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2" t="s">
        <v>993</v>
      </c>
      <c r="H756" s="2" t="s">
        <v>878</v>
      </c>
      <c r="I756" s="2" t="s">
        <v>880</v>
      </c>
      <c r="J756" s="5" t="s">
        <v>1048</v>
      </c>
      <c r="K756" s="5">
        <v>2775</v>
      </c>
      <c r="L756" s="5">
        <v>1847</v>
      </c>
      <c r="M756" s="5" t="s">
        <v>918</v>
      </c>
      <c r="N756" s="5">
        <v>8</v>
      </c>
      <c r="O756" s="5">
        <f t="shared" si="33"/>
        <v>3694</v>
      </c>
      <c r="P756" s="5">
        <f t="shared" si="34"/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  <c r="W756" s="5" t="s">
        <v>2011</v>
      </c>
      <c r="X756" s="22">
        <f t="shared" ca="1" si="35"/>
        <v>0.05</v>
      </c>
    </row>
    <row r="757" spans="1:24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2" t="s">
        <v>1000</v>
      </c>
      <c r="H757" s="2" t="s">
        <v>906</v>
      </c>
      <c r="I757" s="2" t="s">
        <v>908</v>
      </c>
      <c r="J757" s="5" t="s">
        <v>1187</v>
      </c>
      <c r="K757" s="5">
        <v>4206</v>
      </c>
      <c r="L757" s="5">
        <v>1201</v>
      </c>
      <c r="M757" s="5" t="s">
        <v>918</v>
      </c>
      <c r="N757" s="5">
        <v>10</v>
      </c>
      <c r="O757" s="5">
        <f t="shared" si="33"/>
        <v>3603</v>
      </c>
      <c r="P757" s="5">
        <f t="shared" si="34"/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  <c r="W757" s="5" t="s">
        <v>2015</v>
      </c>
      <c r="X757" s="22">
        <f t="shared" ca="1" si="35"/>
        <v>0.01</v>
      </c>
    </row>
    <row r="758" spans="1:24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2" t="s">
        <v>994</v>
      </c>
      <c r="H758" s="2" t="s">
        <v>886</v>
      </c>
      <c r="I758" s="2" t="s">
        <v>887</v>
      </c>
      <c r="J758" s="5" t="s">
        <v>1202</v>
      </c>
      <c r="K758" s="5">
        <v>2775</v>
      </c>
      <c r="L758" s="5">
        <v>1946</v>
      </c>
      <c r="M758" s="5" t="s">
        <v>923</v>
      </c>
      <c r="N758" s="5">
        <v>5</v>
      </c>
      <c r="O758" s="5">
        <f t="shared" si="33"/>
        <v>1946</v>
      </c>
      <c r="P758" s="5">
        <f t="shared" si="34"/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  <c r="W758" s="5" t="s">
        <v>2013</v>
      </c>
      <c r="X758" s="22">
        <f t="shared" ca="1" si="35"/>
        <v>0.01</v>
      </c>
    </row>
    <row r="759" spans="1:24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2" t="s">
        <v>1561</v>
      </c>
      <c r="H759" s="2" t="s">
        <v>882</v>
      </c>
      <c r="I759" s="2" t="s">
        <v>884</v>
      </c>
      <c r="J759" s="5" t="s">
        <v>1106</v>
      </c>
      <c r="K759" s="5">
        <v>4711</v>
      </c>
      <c r="L759" s="5">
        <v>2288</v>
      </c>
      <c r="M759" s="5" t="s">
        <v>923</v>
      </c>
      <c r="N759" s="5">
        <v>6</v>
      </c>
      <c r="O759" s="5">
        <f t="shared" si="33"/>
        <v>4576</v>
      </c>
      <c r="P759" s="5">
        <f t="shared" si="34"/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  <c r="W759" s="5" t="s">
        <v>2013</v>
      </c>
      <c r="X759" s="22">
        <f t="shared" ca="1" si="35"/>
        <v>0.01</v>
      </c>
    </row>
    <row r="760" spans="1:24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2" t="s">
        <v>1000</v>
      </c>
      <c r="H760" s="2" t="s">
        <v>906</v>
      </c>
      <c r="I760" s="2" t="s">
        <v>908</v>
      </c>
      <c r="J760" s="5" t="s">
        <v>1237</v>
      </c>
      <c r="K760" s="5">
        <v>4305</v>
      </c>
      <c r="L760" s="5">
        <v>1703</v>
      </c>
      <c r="M760" s="5" t="s">
        <v>920</v>
      </c>
      <c r="N760" s="5">
        <v>4</v>
      </c>
      <c r="O760" s="5">
        <f t="shared" si="33"/>
        <v>1703</v>
      </c>
      <c r="P760" s="5">
        <f t="shared" si="34"/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  <c r="W760" s="5" t="s">
        <v>2010</v>
      </c>
      <c r="X760" s="22">
        <f t="shared" ca="1" si="35"/>
        <v>0.02</v>
      </c>
    </row>
    <row r="761" spans="1:24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2" t="s">
        <v>992</v>
      </c>
      <c r="H761" s="2" t="s">
        <v>864</v>
      </c>
      <c r="I761" s="2" t="s">
        <v>876</v>
      </c>
      <c r="J761" s="5" t="s">
        <v>1074</v>
      </c>
      <c r="K761" s="5">
        <v>2923</v>
      </c>
      <c r="L761" s="5">
        <v>2480</v>
      </c>
      <c r="M761" s="5" t="s">
        <v>923</v>
      </c>
      <c r="N761" s="5">
        <v>8</v>
      </c>
      <c r="O761" s="5">
        <f t="shared" si="33"/>
        <v>7440</v>
      </c>
      <c r="P761" s="5">
        <f t="shared" si="34"/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  <c r="W761" s="5" t="s">
        <v>2015</v>
      </c>
      <c r="X761" s="22">
        <f t="shared" ca="1" si="35"/>
        <v>0.05</v>
      </c>
    </row>
    <row r="762" spans="1:24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2" t="s">
        <v>990</v>
      </c>
      <c r="H762" s="2" t="s">
        <v>868</v>
      </c>
      <c r="I762" s="2" t="s">
        <v>870</v>
      </c>
      <c r="J762" s="5" t="s">
        <v>1167</v>
      </c>
      <c r="K762" s="5">
        <v>3912</v>
      </c>
      <c r="L762" s="5">
        <v>1569</v>
      </c>
      <c r="M762" s="5" t="s">
        <v>918</v>
      </c>
      <c r="N762" s="5">
        <v>3</v>
      </c>
      <c r="O762" s="5">
        <f t="shared" si="33"/>
        <v>1569</v>
      </c>
      <c r="P762" s="5">
        <f t="shared" si="34"/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  <c r="W762" s="5" t="s">
        <v>2010</v>
      </c>
      <c r="X762" s="22">
        <f t="shared" ca="1" si="35"/>
        <v>0.02</v>
      </c>
    </row>
    <row r="763" spans="1:24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2" t="s">
        <v>1000</v>
      </c>
      <c r="H763" s="2" t="s">
        <v>906</v>
      </c>
      <c r="I763" s="2" t="s">
        <v>908</v>
      </c>
      <c r="J763" s="5" t="s">
        <v>1181</v>
      </c>
      <c r="K763" s="5">
        <v>2616</v>
      </c>
      <c r="L763" s="5">
        <v>1965</v>
      </c>
      <c r="M763" s="5" t="s">
        <v>925</v>
      </c>
      <c r="N763" s="5" t="s">
        <v>1572</v>
      </c>
      <c r="O763" s="5">
        <f t="shared" si="33"/>
        <v>1965</v>
      </c>
      <c r="P763" s="5">
        <f t="shared" si="34"/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  <c r="W763" s="5" t="s">
        <v>2013</v>
      </c>
      <c r="X763" s="22">
        <f t="shared" ca="1" si="35"/>
        <v>0.01</v>
      </c>
    </row>
    <row r="764" spans="1:24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2" t="s">
        <v>998</v>
      </c>
      <c r="H764" s="2" t="s">
        <v>899</v>
      </c>
      <c r="I764" s="2" t="s">
        <v>901</v>
      </c>
      <c r="J764" s="5" t="s">
        <v>1009</v>
      </c>
      <c r="K764" s="5">
        <v>2718</v>
      </c>
      <c r="L764" s="5">
        <v>2254</v>
      </c>
      <c r="M764" s="5" t="s">
        <v>923</v>
      </c>
      <c r="N764" s="5">
        <v>3</v>
      </c>
      <c r="O764" s="5">
        <f t="shared" si="33"/>
        <v>2254</v>
      </c>
      <c r="P764" s="5">
        <f t="shared" si="34"/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  <c r="W764" s="5" t="s">
        <v>2014</v>
      </c>
      <c r="X764" s="22">
        <f t="shared" ca="1" si="35"/>
        <v>0.04</v>
      </c>
    </row>
    <row r="765" spans="1:24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2" t="s">
        <v>992</v>
      </c>
      <c r="H765" s="2" t="s">
        <v>864</v>
      </c>
      <c r="I765" s="2" t="s">
        <v>876</v>
      </c>
      <c r="J765" s="5" t="s">
        <v>1003</v>
      </c>
      <c r="K765" s="5">
        <v>3507</v>
      </c>
      <c r="L765" s="5">
        <v>1643</v>
      </c>
      <c r="M765" s="5" t="s">
        <v>923</v>
      </c>
      <c r="N765" s="5">
        <v>4</v>
      </c>
      <c r="O765" s="5">
        <f t="shared" si="33"/>
        <v>1643</v>
      </c>
      <c r="P765" s="5">
        <f t="shared" si="34"/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  <c r="W765" s="5" t="s">
        <v>2015</v>
      </c>
      <c r="X765" s="22">
        <f t="shared" ca="1" si="35"/>
        <v>0.01</v>
      </c>
    </row>
    <row r="766" spans="1:24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2" t="s">
        <v>995</v>
      </c>
      <c r="H766" s="2" t="s">
        <v>889</v>
      </c>
      <c r="I766" s="2" t="s">
        <v>890</v>
      </c>
      <c r="J766" s="5" t="s">
        <v>1177</v>
      </c>
      <c r="K766" s="5">
        <v>3553</v>
      </c>
      <c r="L766" s="5">
        <v>2174</v>
      </c>
      <c r="M766" s="5" t="s">
        <v>920</v>
      </c>
      <c r="N766" s="5" t="s">
        <v>1572</v>
      </c>
      <c r="O766" s="5">
        <f t="shared" si="33"/>
        <v>2174</v>
      </c>
      <c r="P766" s="5">
        <f t="shared" si="34"/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  <c r="W766" s="5" t="s">
        <v>2014</v>
      </c>
      <c r="X766" s="22">
        <f t="shared" ca="1" si="35"/>
        <v>0.03</v>
      </c>
    </row>
    <row r="767" spans="1:24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2" t="s">
        <v>995</v>
      </c>
      <c r="H767" s="2" t="s">
        <v>889</v>
      </c>
      <c r="I767" s="2" t="s">
        <v>890</v>
      </c>
      <c r="J767" s="5" t="s">
        <v>1142</v>
      </c>
      <c r="K767" s="5">
        <v>3094</v>
      </c>
      <c r="L767" s="5">
        <v>2233</v>
      </c>
      <c r="M767" s="5" t="s">
        <v>918</v>
      </c>
      <c r="N767" s="5">
        <v>4</v>
      </c>
      <c r="O767" s="5">
        <f t="shared" si="33"/>
        <v>6699</v>
      </c>
      <c r="P767" s="5">
        <f t="shared" si="34"/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  <c r="W767" s="5" t="s">
        <v>2012</v>
      </c>
      <c r="X767" s="22">
        <f t="shared" ca="1" si="35"/>
        <v>0.03</v>
      </c>
    </row>
    <row r="768" spans="1:24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2" t="s">
        <v>991</v>
      </c>
      <c r="H768" s="2" t="s">
        <v>872</v>
      </c>
      <c r="I768" s="2" t="s">
        <v>874</v>
      </c>
      <c r="J768" s="5" t="s">
        <v>1041</v>
      </c>
      <c r="K768" s="5">
        <v>2588</v>
      </c>
      <c r="L768" s="5">
        <v>2069</v>
      </c>
      <c r="M768" s="5" t="s">
        <v>918</v>
      </c>
      <c r="N768" s="5">
        <v>10</v>
      </c>
      <c r="O768" s="5">
        <f t="shared" si="33"/>
        <v>2069</v>
      </c>
      <c r="P768" s="5">
        <f t="shared" si="34"/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  <c r="W768" s="5" t="s">
        <v>2015</v>
      </c>
      <c r="X768" s="22">
        <f t="shared" ca="1" si="35"/>
        <v>0.04</v>
      </c>
    </row>
    <row r="769" spans="1:24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2" t="s">
        <v>1000</v>
      </c>
      <c r="H769" s="2" t="s">
        <v>906</v>
      </c>
      <c r="I769" s="2" t="s">
        <v>908</v>
      </c>
      <c r="J769" s="5" t="s">
        <v>1105</v>
      </c>
      <c r="K769" s="5">
        <v>3742</v>
      </c>
      <c r="L769" s="5">
        <v>2309</v>
      </c>
      <c r="M769" s="5" t="s">
        <v>918</v>
      </c>
      <c r="N769" s="5" t="s">
        <v>1572</v>
      </c>
      <c r="O769" s="5">
        <f t="shared" si="33"/>
        <v>2309</v>
      </c>
      <c r="P769" s="5">
        <f t="shared" si="34"/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  <c r="W769" s="5" t="s">
        <v>2011</v>
      </c>
      <c r="X769" s="22">
        <f t="shared" ca="1" si="35"/>
        <v>0</v>
      </c>
    </row>
    <row r="770" spans="1:24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2" t="s">
        <v>996</v>
      </c>
      <c r="H770" s="2" t="s">
        <v>892</v>
      </c>
      <c r="I770" s="2" t="s">
        <v>894</v>
      </c>
      <c r="J770" s="5" t="s">
        <v>1112</v>
      </c>
      <c r="K770" s="5">
        <v>3759</v>
      </c>
      <c r="L770" s="5">
        <v>2258</v>
      </c>
      <c r="M770" s="5" t="s">
        <v>920</v>
      </c>
      <c r="N770" s="5">
        <v>10</v>
      </c>
      <c r="O770" s="5">
        <f t="shared" si="33"/>
        <v>4516</v>
      </c>
      <c r="P770" s="5">
        <f t="shared" si="34"/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  <c r="W770" s="5" t="s">
        <v>2014</v>
      </c>
      <c r="X770" s="22">
        <f t="shared" ca="1" si="35"/>
        <v>0.02</v>
      </c>
    </row>
    <row r="771" spans="1:24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2" t="s">
        <v>990</v>
      </c>
      <c r="H771" s="2" t="s">
        <v>868</v>
      </c>
      <c r="I771" s="2" t="s">
        <v>870</v>
      </c>
      <c r="J771" s="5" t="s">
        <v>1052</v>
      </c>
      <c r="K771" s="5">
        <v>4466</v>
      </c>
      <c r="L771" s="5">
        <v>1984</v>
      </c>
      <c r="M771" s="5" t="s">
        <v>920</v>
      </c>
      <c r="N771" s="5">
        <v>4</v>
      </c>
      <c r="O771" s="5">
        <f t="shared" ref="O771:O834" si="36">L771*F771</f>
        <v>1984</v>
      </c>
      <c r="P771" s="5">
        <f t="shared" ref="P771:P834" si="37">K771*F771</f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  <c r="W771" s="5" t="s">
        <v>2011</v>
      </c>
      <c r="X771" s="22">
        <f t="shared" ca="1" si="35"/>
        <v>0.01</v>
      </c>
    </row>
    <row r="772" spans="1:24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2" t="s">
        <v>1000</v>
      </c>
      <c r="H772" s="2" t="s">
        <v>906</v>
      </c>
      <c r="I772" s="2" t="s">
        <v>908</v>
      </c>
      <c r="J772" s="5" t="s">
        <v>1143</v>
      </c>
      <c r="K772" s="5">
        <v>3100</v>
      </c>
      <c r="L772" s="5">
        <v>2261</v>
      </c>
      <c r="M772" s="5" t="s">
        <v>918</v>
      </c>
      <c r="N772" s="5">
        <v>8</v>
      </c>
      <c r="O772" s="5">
        <f t="shared" si="36"/>
        <v>2261</v>
      </c>
      <c r="P772" s="5">
        <f t="shared" si="37"/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  <c r="W772" s="5" t="s">
        <v>2011</v>
      </c>
      <c r="X772" s="22">
        <f t="shared" ref="X772:X835" ca="1" si="38">VLOOKUP(E772,INDIRECT(W772&amp;"!$A$1:$B$296"),2,0)</f>
        <v>0.02</v>
      </c>
    </row>
    <row r="773" spans="1:24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2" t="s">
        <v>993</v>
      </c>
      <c r="H773" s="2" t="s">
        <v>878</v>
      </c>
      <c r="I773" s="2" t="s">
        <v>880</v>
      </c>
      <c r="J773" s="5" t="s">
        <v>961</v>
      </c>
      <c r="K773" s="5">
        <v>3282</v>
      </c>
      <c r="L773" s="5">
        <v>1654</v>
      </c>
      <c r="M773" s="5" t="s">
        <v>925</v>
      </c>
      <c r="N773" s="5">
        <v>6</v>
      </c>
      <c r="O773" s="5">
        <f t="shared" si="36"/>
        <v>1654</v>
      </c>
      <c r="P773" s="5">
        <f t="shared" si="37"/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  <c r="W773" s="5" t="s">
        <v>2011</v>
      </c>
      <c r="X773" s="22">
        <f t="shared" ca="1" si="38"/>
        <v>0.03</v>
      </c>
    </row>
    <row r="774" spans="1:24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2" t="s">
        <v>991</v>
      </c>
      <c r="H774" s="2" t="s">
        <v>872</v>
      </c>
      <c r="I774" s="2" t="s">
        <v>874</v>
      </c>
      <c r="J774" s="5" t="s">
        <v>1101</v>
      </c>
      <c r="K774" s="5">
        <v>4230</v>
      </c>
      <c r="L774" s="5">
        <v>1812</v>
      </c>
      <c r="M774" s="5" t="s">
        <v>925</v>
      </c>
      <c r="N774" s="5">
        <v>3</v>
      </c>
      <c r="O774" s="5">
        <f t="shared" si="36"/>
        <v>1812</v>
      </c>
      <c r="P774" s="5">
        <f t="shared" si="37"/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  <c r="W774" s="5" t="s">
        <v>2012</v>
      </c>
      <c r="X774" s="22">
        <f t="shared" ca="1" si="38"/>
        <v>0</v>
      </c>
    </row>
    <row r="775" spans="1:24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2" t="s">
        <v>997</v>
      </c>
      <c r="H775" s="2" t="s">
        <v>896</v>
      </c>
      <c r="I775" s="2" t="s">
        <v>897</v>
      </c>
      <c r="J775" s="5" t="s">
        <v>1032</v>
      </c>
      <c r="K775" s="5">
        <v>2586</v>
      </c>
      <c r="L775" s="5">
        <v>2432</v>
      </c>
      <c r="M775" s="5" t="s">
        <v>920</v>
      </c>
      <c r="N775" s="5">
        <v>4</v>
      </c>
      <c r="O775" s="5">
        <f t="shared" si="36"/>
        <v>4864</v>
      </c>
      <c r="P775" s="5">
        <f t="shared" si="37"/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  <c r="W775" s="5" t="s">
        <v>2012</v>
      </c>
      <c r="X775" s="22">
        <f t="shared" ca="1" si="38"/>
        <v>0.05</v>
      </c>
    </row>
    <row r="776" spans="1:24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2" t="s">
        <v>990</v>
      </c>
      <c r="H776" s="2" t="s">
        <v>868</v>
      </c>
      <c r="I776" s="2" t="s">
        <v>870</v>
      </c>
      <c r="J776" s="5" t="s">
        <v>1026</v>
      </c>
      <c r="K776" s="5">
        <v>2887</v>
      </c>
      <c r="L776" s="5">
        <v>1491</v>
      </c>
      <c r="M776" s="5" t="s">
        <v>918</v>
      </c>
      <c r="N776" s="5">
        <v>6</v>
      </c>
      <c r="O776" s="5">
        <f t="shared" si="36"/>
        <v>2982</v>
      </c>
      <c r="P776" s="5">
        <f t="shared" si="37"/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  <c r="W776" s="5" t="s">
        <v>2012</v>
      </c>
      <c r="X776" s="22">
        <f t="shared" ca="1" si="38"/>
        <v>0.02</v>
      </c>
    </row>
    <row r="777" spans="1:24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2" t="s">
        <v>997</v>
      </c>
      <c r="H777" s="2" t="s">
        <v>896</v>
      </c>
      <c r="I777" s="2" t="s">
        <v>897</v>
      </c>
      <c r="J777" s="5" t="s">
        <v>1084</v>
      </c>
      <c r="K777" s="5">
        <v>4547</v>
      </c>
      <c r="L777" s="5">
        <v>2258</v>
      </c>
      <c r="M777" s="5" t="s">
        <v>925</v>
      </c>
      <c r="N777" s="5" t="s">
        <v>1572</v>
      </c>
      <c r="O777" s="5">
        <f t="shared" si="36"/>
        <v>2258</v>
      </c>
      <c r="P777" s="5">
        <f t="shared" si="37"/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  <c r="W777" s="5" t="s">
        <v>2015</v>
      </c>
      <c r="X777" s="22">
        <f t="shared" ca="1" si="38"/>
        <v>0.03</v>
      </c>
    </row>
    <row r="778" spans="1:24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2" t="s">
        <v>996</v>
      </c>
      <c r="H778" s="2" t="s">
        <v>892</v>
      </c>
      <c r="I778" s="2" t="s">
        <v>894</v>
      </c>
      <c r="J778" s="5" t="s">
        <v>1057</v>
      </c>
      <c r="K778" s="5">
        <v>3663</v>
      </c>
      <c r="L778" s="5">
        <v>1550</v>
      </c>
      <c r="M778" s="5" t="s">
        <v>923</v>
      </c>
      <c r="N778" s="5">
        <v>5</v>
      </c>
      <c r="O778" s="5">
        <f t="shared" si="36"/>
        <v>4650</v>
      </c>
      <c r="P778" s="5">
        <f t="shared" si="37"/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  <c r="W778" s="5" t="s">
        <v>2011</v>
      </c>
      <c r="X778" s="22">
        <f t="shared" ca="1" si="38"/>
        <v>0.04</v>
      </c>
    </row>
    <row r="779" spans="1:24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2" t="s">
        <v>1002</v>
      </c>
      <c r="H779" s="2" t="s">
        <v>914</v>
      </c>
      <c r="I779" s="2" t="s">
        <v>915</v>
      </c>
      <c r="J779" s="5" t="s">
        <v>1083</v>
      </c>
      <c r="K779" s="5">
        <v>2576</v>
      </c>
      <c r="L779" s="5">
        <v>1826</v>
      </c>
      <c r="M779" s="5" t="s">
        <v>918</v>
      </c>
      <c r="N779" s="5">
        <v>10</v>
      </c>
      <c r="O779" s="5">
        <f t="shared" si="36"/>
        <v>1826</v>
      </c>
      <c r="P779" s="5">
        <f t="shared" si="37"/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  <c r="W779" s="5" t="s">
        <v>2012</v>
      </c>
      <c r="X779" s="22">
        <f t="shared" ca="1" si="38"/>
        <v>0.01</v>
      </c>
    </row>
    <row r="780" spans="1:24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2" t="s">
        <v>999</v>
      </c>
      <c r="H780" s="2" t="s">
        <v>903</v>
      </c>
      <c r="I780" s="2" t="s">
        <v>904</v>
      </c>
      <c r="J780" s="5" t="s">
        <v>1167</v>
      </c>
      <c r="K780" s="5">
        <v>3912</v>
      </c>
      <c r="L780" s="5">
        <v>1569</v>
      </c>
      <c r="M780" s="5" t="s">
        <v>918</v>
      </c>
      <c r="N780" s="5">
        <v>4</v>
      </c>
      <c r="O780" s="5">
        <f t="shared" si="36"/>
        <v>1569</v>
      </c>
      <c r="P780" s="5">
        <f t="shared" si="37"/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  <c r="W780" s="5" t="s">
        <v>2014</v>
      </c>
      <c r="X780" s="22">
        <f t="shared" ca="1" si="38"/>
        <v>0.04</v>
      </c>
    </row>
    <row r="781" spans="1:24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2" t="s">
        <v>1002</v>
      </c>
      <c r="H781" s="2" t="s">
        <v>914</v>
      </c>
      <c r="I781" s="2" t="s">
        <v>915</v>
      </c>
      <c r="J781" s="5" t="s">
        <v>941</v>
      </c>
      <c r="K781" s="5">
        <v>3445</v>
      </c>
      <c r="L781" s="5">
        <v>1909</v>
      </c>
      <c r="M781" s="5" t="s">
        <v>921</v>
      </c>
      <c r="N781" s="5">
        <v>10</v>
      </c>
      <c r="O781" s="5">
        <f t="shared" si="36"/>
        <v>1909</v>
      </c>
      <c r="P781" s="5">
        <f t="shared" si="37"/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  <c r="W781" s="5" t="s">
        <v>2013</v>
      </c>
      <c r="X781" s="22">
        <f t="shared" ca="1" si="38"/>
        <v>0.05</v>
      </c>
    </row>
    <row r="782" spans="1:24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2" t="s">
        <v>1002</v>
      </c>
      <c r="H782" s="2" t="s">
        <v>914</v>
      </c>
      <c r="I782" s="2" t="s">
        <v>915</v>
      </c>
      <c r="J782" s="5" t="s">
        <v>1101</v>
      </c>
      <c r="K782" s="5">
        <v>4230</v>
      </c>
      <c r="L782" s="5">
        <v>1812</v>
      </c>
      <c r="M782" s="5" t="s">
        <v>925</v>
      </c>
      <c r="N782" s="5">
        <v>8</v>
      </c>
      <c r="O782" s="5">
        <f t="shared" si="36"/>
        <v>1812</v>
      </c>
      <c r="P782" s="5">
        <f t="shared" si="37"/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  <c r="W782" s="5" t="s">
        <v>2015</v>
      </c>
      <c r="X782" s="22">
        <f t="shared" ca="1" si="38"/>
        <v>0</v>
      </c>
    </row>
    <row r="783" spans="1:24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2" t="s">
        <v>992</v>
      </c>
      <c r="H783" s="2" t="s">
        <v>864</v>
      </c>
      <c r="I783" s="2" t="s">
        <v>876</v>
      </c>
      <c r="J783" s="5" t="s">
        <v>1135</v>
      </c>
      <c r="K783" s="5">
        <v>3290</v>
      </c>
      <c r="L783" s="5">
        <v>1720</v>
      </c>
      <c r="M783" s="5" t="s">
        <v>918</v>
      </c>
      <c r="N783" s="5">
        <v>6</v>
      </c>
      <c r="O783" s="5">
        <f t="shared" si="36"/>
        <v>3440</v>
      </c>
      <c r="P783" s="5">
        <f t="shared" si="37"/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  <c r="W783" s="5" t="s">
        <v>2013</v>
      </c>
      <c r="X783" s="22">
        <f t="shared" ca="1" si="38"/>
        <v>0</v>
      </c>
    </row>
    <row r="784" spans="1:24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2" t="s">
        <v>1562</v>
      </c>
      <c r="H784" s="2" t="s">
        <v>864</v>
      </c>
      <c r="I784" s="2" t="s">
        <v>866</v>
      </c>
      <c r="J784" s="5" t="s">
        <v>1199</v>
      </c>
      <c r="K784" s="5">
        <v>3448</v>
      </c>
      <c r="L784" s="5">
        <v>1219</v>
      </c>
      <c r="M784" s="5" t="s">
        <v>918</v>
      </c>
      <c r="N784" s="5">
        <v>4</v>
      </c>
      <c r="O784" s="5">
        <f t="shared" si="36"/>
        <v>2438</v>
      </c>
      <c r="P784" s="5">
        <f t="shared" si="37"/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  <c r="W784" s="5" t="s">
        <v>2013</v>
      </c>
      <c r="X784" s="22">
        <f t="shared" ca="1" si="38"/>
        <v>0.05</v>
      </c>
    </row>
    <row r="785" spans="1:24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2" t="s">
        <v>1562</v>
      </c>
      <c r="H785" s="2" t="s">
        <v>864</v>
      </c>
      <c r="I785" s="2" t="s">
        <v>866</v>
      </c>
      <c r="J785" s="5" t="s">
        <v>1125</v>
      </c>
      <c r="K785" s="5">
        <v>3421</v>
      </c>
      <c r="L785" s="5">
        <v>1370</v>
      </c>
      <c r="M785" s="5" t="s">
        <v>923</v>
      </c>
      <c r="N785" s="5" t="s">
        <v>1572</v>
      </c>
      <c r="O785" s="5">
        <f t="shared" si="36"/>
        <v>1370</v>
      </c>
      <c r="P785" s="5">
        <f t="shared" si="37"/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  <c r="W785" s="5" t="s">
        <v>2013</v>
      </c>
      <c r="X785" s="22">
        <f t="shared" ca="1" si="38"/>
        <v>0.04</v>
      </c>
    </row>
    <row r="786" spans="1:24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2" t="s">
        <v>996</v>
      </c>
      <c r="H786" s="2" t="s">
        <v>892</v>
      </c>
      <c r="I786" s="2" t="s">
        <v>894</v>
      </c>
      <c r="J786" s="5" t="s">
        <v>945</v>
      </c>
      <c r="K786" s="5">
        <v>3495</v>
      </c>
      <c r="L786" s="5">
        <v>2172</v>
      </c>
      <c r="M786" s="5" t="s">
        <v>918</v>
      </c>
      <c r="N786" s="5">
        <v>10</v>
      </c>
      <c r="O786" s="5">
        <f t="shared" si="36"/>
        <v>2172</v>
      </c>
      <c r="P786" s="5">
        <f t="shared" si="37"/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  <c r="W786" s="5" t="s">
        <v>2015</v>
      </c>
      <c r="X786" s="22">
        <f t="shared" ca="1" si="38"/>
        <v>0.05</v>
      </c>
    </row>
    <row r="787" spans="1:24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2" t="s">
        <v>990</v>
      </c>
      <c r="H787" s="2" t="s">
        <v>868</v>
      </c>
      <c r="I787" s="2" t="s">
        <v>870</v>
      </c>
      <c r="J787" s="5" t="s">
        <v>1070</v>
      </c>
      <c r="K787" s="5">
        <v>3340</v>
      </c>
      <c r="L787" s="5">
        <v>1355</v>
      </c>
      <c r="M787" s="5" t="s">
        <v>918</v>
      </c>
      <c r="N787" s="5">
        <v>3</v>
      </c>
      <c r="O787" s="5">
        <f t="shared" si="36"/>
        <v>1355</v>
      </c>
      <c r="P787" s="5">
        <f t="shared" si="37"/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  <c r="W787" s="5" t="s">
        <v>2013</v>
      </c>
      <c r="X787" s="22">
        <f t="shared" ca="1" si="38"/>
        <v>0.05</v>
      </c>
    </row>
    <row r="788" spans="1:24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2" t="s">
        <v>992</v>
      </c>
      <c r="H788" s="2" t="s">
        <v>864</v>
      </c>
      <c r="I788" s="2" t="s">
        <v>876</v>
      </c>
      <c r="J788" s="5" t="s">
        <v>1187</v>
      </c>
      <c r="K788" s="5">
        <v>4206</v>
      </c>
      <c r="L788" s="5">
        <v>1201</v>
      </c>
      <c r="M788" s="5" t="s">
        <v>918</v>
      </c>
      <c r="N788" s="5">
        <v>5</v>
      </c>
      <c r="O788" s="5">
        <f t="shared" si="36"/>
        <v>1201</v>
      </c>
      <c r="P788" s="5">
        <f t="shared" si="37"/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  <c r="W788" s="5" t="s">
        <v>2012</v>
      </c>
      <c r="X788" s="22">
        <f t="shared" ca="1" si="38"/>
        <v>0.01</v>
      </c>
    </row>
    <row r="789" spans="1:24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2" t="s">
        <v>1000</v>
      </c>
      <c r="H789" s="2" t="s">
        <v>906</v>
      </c>
      <c r="I789" s="2" t="s">
        <v>908</v>
      </c>
      <c r="J789" s="5" t="s">
        <v>1030</v>
      </c>
      <c r="K789" s="5">
        <v>2647</v>
      </c>
      <c r="L789" s="5">
        <v>1539</v>
      </c>
      <c r="M789" s="5" t="s">
        <v>918</v>
      </c>
      <c r="N789" s="5">
        <v>6</v>
      </c>
      <c r="O789" s="5">
        <f t="shared" si="36"/>
        <v>3078</v>
      </c>
      <c r="P789" s="5">
        <f t="shared" si="37"/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  <c r="W789" s="5" t="s">
        <v>2013</v>
      </c>
      <c r="X789" s="22">
        <f t="shared" ca="1" si="38"/>
        <v>0.02</v>
      </c>
    </row>
    <row r="790" spans="1:24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2" t="s">
        <v>991</v>
      </c>
      <c r="H790" s="2" t="s">
        <v>872</v>
      </c>
      <c r="I790" s="2" t="s">
        <v>874</v>
      </c>
      <c r="J790" s="5" t="s">
        <v>1089</v>
      </c>
      <c r="K790" s="5">
        <v>2671</v>
      </c>
      <c r="L790" s="5">
        <v>1591</v>
      </c>
      <c r="M790" s="5" t="s">
        <v>918</v>
      </c>
      <c r="N790" s="5">
        <v>3</v>
      </c>
      <c r="O790" s="5">
        <f t="shared" si="36"/>
        <v>4773</v>
      </c>
      <c r="P790" s="5">
        <f t="shared" si="37"/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  <c r="W790" s="5" t="s">
        <v>2013</v>
      </c>
      <c r="X790" s="22">
        <f t="shared" ca="1" si="38"/>
        <v>0.01</v>
      </c>
    </row>
    <row r="791" spans="1:24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2" t="s">
        <v>991</v>
      </c>
      <c r="H791" s="2" t="s">
        <v>872</v>
      </c>
      <c r="I791" s="2" t="s">
        <v>874</v>
      </c>
      <c r="J791" s="5" t="s">
        <v>959</v>
      </c>
      <c r="K791" s="5">
        <v>4305</v>
      </c>
      <c r="L791" s="5">
        <v>2027</v>
      </c>
      <c r="M791" s="5" t="s">
        <v>923</v>
      </c>
      <c r="N791" s="5">
        <v>10</v>
      </c>
      <c r="O791" s="5">
        <f t="shared" si="36"/>
        <v>4054</v>
      </c>
      <c r="P791" s="5">
        <f t="shared" si="37"/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  <c r="W791" s="5" t="s">
        <v>2013</v>
      </c>
      <c r="X791" s="22">
        <f t="shared" ca="1" si="38"/>
        <v>0</v>
      </c>
    </row>
    <row r="792" spans="1:24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2" t="s">
        <v>1001</v>
      </c>
      <c r="H792" s="2" t="s">
        <v>910</v>
      </c>
      <c r="I792" s="2" t="s">
        <v>912</v>
      </c>
      <c r="J792" s="5" t="s">
        <v>1065</v>
      </c>
      <c r="K792" s="5">
        <v>4239</v>
      </c>
      <c r="L792" s="5">
        <v>2267</v>
      </c>
      <c r="M792" s="5" t="s">
        <v>918</v>
      </c>
      <c r="N792" s="5" t="s">
        <v>1572</v>
      </c>
      <c r="O792" s="5">
        <f t="shared" si="36"/>
        <v>2267</v>
      </c>
      <c r="P792" s="5">
        <f t="shared" si="37"/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  <c r="W792" s="5" t="s">
        <v>2011</v>
      </c>
      <c r="X792" s="22">
        <f t="shared" ca="1" si="38"/>
        <v>0.05</v>
      </c>
    </row>
    <row r="793" spans="1:24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2" t="s">
        <v>991</v>
      </c>
      <c r="H793" s="2" t="s">
        <v>872</v>
      </c>
      <c r="I793" s="2" t="s">
        <v>874</v>
      </c>
      <c r="J793" s="5" t="s">
        <v>1014</v>
      </c>
      <c r="K793" s="5">
        <v>2672</v>
      </c>
      <c r="L793" s="5">
        <v>2236</v>
      </c>
      <c r="M793" s="5" t="s">
        <v>918</v>
      </c>
      <c r="N793" s="5">
        <v>3</v>
      </c>
      <c r="O793" s="5">
        <f t="shared" si="36"/>
        <v>6708</v>
      </c>
      <c r="P793" s="5">
        <f t="shared" si="37"/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  <c r="W793" s="5" t="s">
        <v>2014</v>
      </c>
      <c r="X793" s="22">
        <f t="shared" ca="1" si="38"/>
        <v>0</v>
      </c>
    </row>
    <row r="794" spans="1:24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2" t="s">
        <v>994</v>
      </c>
      <c r="H794" s="2" t="s">
        <v>886</v>
      </c>
      <c r="I794" s="2" t="s">
        <v>887</v>
      </c>
      <c r="J794" s="5" t="s">
        <v>1032</v>
      </c>
      <c r="K794" s="5">
        <v>2586</v>
      </c>
      <c r="L794" s="5">
        <v>2432</v>
      </c>
      <c r="M794" s="5" t="s">
        <v>920</v>
      </c>
      <c r="N794" s="5">
        <v>8</v>
      </c>
      <c r="O794" s="5">
        <f t="shared" si="36"/>
        <v>2432</v>
      </c>
      <c r="P794" s="5">
        <f t="shared" si="37"/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  <c r="W794" s="5" t="s">
        <v>2013</v>
      </c>
      <c r="X794" s="22">
        <f t="shared" ca="1" si="38"/>
        <v>0.01</v>
      </c>
    </row>
    <row r="795" spans="1:24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2" t="s">
        <v>992</v>
      </c>
      <c r="H795" s="2" t="s">
        <v>864</v>
      </c>
      <c r="I795" s="2" t="s">
        <v>876</v>
      </c>
      <c r="J795" s="5" t="s">
        <v>1204</v>
      </c>
      <c r="K795" s="5">
        <v>2820</v>
      </c>
      <c r="L795" s="5">
        <v>1504</v>
      </c>
      <c r="M795" s="5" t="s">
        <v>923</v>
      </c>
      <c r="N795" s="5">
        <v>3</v>
      </c>
      <c r="O795" s="5">
        <f t="shared" si="36"/>
        <v>1504</v>
      </c>
      <c r="P795" s="5">
        <f t="shared" si="37"/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  <c r="W795" s="5" t="s">
        <v>2013</v>
      </c>
      <c r="X795" s="22">
        <f t="shared" ca="1" si="38"/>
        <v>0.02</v>
      </c>
    </row>
    <row r="796" spans="1:24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2" t="s">
        <v>1002</v>
      </c>
      <c r="H796" s="2" t="s">
        <v>914</v>
      </c>
      <c r="I796" s="2" t="s">
        <v>915</v>
      </c>
      <c r="J796" s="5" t="s">
        <v>1188</v>
      </c>
      <c r="K796" s="5">
        <v>4729</v>
      </c>
      <c r="L796" s="5">
        <v>1359</v>
      </c>
      <c r="M796" s="5" t="s">
        <v>925</v>
      </c>
      <c r="N796" s="5">
        <v>3</v>
      </c>
      <c r="O796" s="5">
        <f t="shared" si="36"/>
        <v>1359</v>
      </c>
      <c r="P796" s="5">
        <f t="shared" si="37"/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  <c r="W796" s="5" t="s">
        <v>2015</v>
      </c>
      <c r="X796" s="22">
        <f t="shared" ca="1" si="38"/>
        <v>0.05</v>
      </c>
    </row>
    <row r="797" spans="1:24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2" t="s">
        <v>998</v>
      </c>
      <c r="H797" s="2" t="s">
        <v>899</v>
      </c>
      <c r="I797" s="2" t="s">
        <v>901</v>
      </c>
      <c r="J797" s="5" t="s">
        <v>961</v>
      </c>
      <c r="K797" s="5">
        <v>3282</v>
      </c>
      <c r="L797" s="5">
        <v>1654</v>
      </c>
      <c r="M797" s="5" t="s">
        <v>925</v>
      </c>
      <c r="N797" s="5">
        <v>8</v>
      </c>
      <c r="O797" s="5">
        <f t="shared" si="36"/>
        <v>4962</v>
      </c>
      <c r="P797" s="5">
        <f t="shared" si="37"/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  <c r="W797" s="5" t="s">
        <v>2015</v>
      </c>
      <c r="X797" s="22">
        <f t="shared" ca="1" si="38"/>
        <v>0.05</v>
      </c>
    </row>
    <row r="798" spans="1:24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2" t="s">
        <v>996</v>
      </c>
      <c r="H798" s="2" t="s">
        <v>892</v>
      </c>
      <c r="I798" s="2" t="s">
        <v>894</v>
      </c>
      <c r="J798" s="5" t="s">
        <v>1066</v>
      </c>
      <c r="K798" s="5">
        <v>4220</v>
      </c>
      <c r="L798" s="5">
        <v>1635</v>
      </c>
      <c r="M798" s="5" t="s">
        <v>918</v>
      </c>
      <c r="N798" s="5">
        <v>8</v>
      </c>
      <c r="O798" s="5">
        <f t="shared" si="36"/>
        <v>1635</v>
      </c>
      <c r="P798" s="5">
        <f t="shared" si="37"/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  <c r="W798" s="5" t="s">
        <v>2012</v>
      </c>
      <c r="X798" s="22">
        <f t="shared" ca="1" si="38"/>
        <v>0.01</v>
      </c>
    </row>
    <row r="799" spans="1:24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2" t="s">
        <v>1001</v>
      </c>
      <c r="H799" s="2" t="s">
        <v>910</v>
      </c>
      <c r="I799" s="2" t="s">
        <v>912</v>
      </c>
      <c r="J799" s="5" t="s">
        <v>972</v>
      </c>
      <c r="K799" s="5">
        <v>2617</v>
      </c>
      <c r="L799" s="5">
        <v>1736</v>
      </c>
      <c r="M799" s="5" t="s">
        <v>925</v>
      </c>
      <c r="N799" s="5" t="s">
        <v>1572</v>
      </c>
      <c r="O799" s="5">
        <f t="shared" si="36"/>
        <v>3472</v>
      </c>
      <c r="P799" s="5">
        <f t="shared" si="37"/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  <c r="W799" s="5" t="s">
        <v>2011</v>
      </c>
      <c r="X799" s="22">
        <f t="shared" ca="1" si="38"/>
        <v>0.02</v>
      </c>
    </row>
    <row r="800" spans="1:24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2" t="s">
        <v>991</v>
      </c>
      <c r="H800" s="2" t="s">
        <v>872</v>
      </c>
      <c r="I800" s="2" t="s">
        <v>874</v>
      </c>
      <c r="J800" s="5" t="s">
        <v>1042</v>
      </c>
      <c r="K800" s="5">
        <v>3039</v>
      </c>
      <c r="L800" s="5">
        <v>1730</v>
      </c>
      <c r="M800" s="5" t="s">
        <v>918</v>
      </c>
      <c r="N800" s="5">
        <v>3</v>
      </c>
      <c r="O800" s="5">
        <f t="shared" si="36"/>
        <v>3460</v>
      </c>
      <c r="P800" s="5">
        <f t="shared" si="37"/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  <c r="W800" s="5" t="s">
        <v>2014</v>
      </c>
      <c r="X800" s="22">
        <f t="shared" ca="1" si="38"/>
        <v>0</v>
      </c>
    </row>
    <row r="801" spans="1:24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2" t="s">
        <v>994</v>
      </c>
      <c r="H801" s="2" t="s">
        <v>886</v>
      </c>
      <c r="I801" s="2" t="s">
        <v>887</v>
      </c>
      <c r="J801" s="5" t="s">
        <v>1066</v>
      </c>
      <c r="K801" s="5">
        <v>4220</v>
      </c>
      <c r="L801" s="5">
        <v>1635</v>
      </c>
      <c r="M801" s="5" t="s">
        <v>918</v>
      </c>
      <c r="N801" s="5">
        <v>8</v>
      </c>
      <c r="O801" s="5">
        <f t="shared" si="36"/>
        <v>3270</v>
      </c>
      <c r="P801" s="5">
        <f t="shared" si="37"/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  <c r="W801" s="5" t="s">
        <v>2010</v>
      </c>
      <c r="X801" s="22">
        <f t="shared" ca="1" si="38"/>
        <v>0.05</v>
      </c>
    </row>
    <row r="802" spans="1:24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2" t="s">
        <v>997</v>
      </c>
      <c r="H802" s="2" t="s">
        <v>896</v>
      </c>
      <c r="I802" s="2" t="s">
        <v>897</v>
      </c>
      <c r="J802" s="5" t="s">
        <v>1174</v>
      </c>
      <c r="K802" s="5">
        <v>3844</v>
      </c>
      <c r="L802" s="5">
        <v>2157</v>
      </c>
      <c r="M802" s="5" t="s">
        <v>918</v>
      </c>
      <c r="N802" s="5" t="s">
        <v>1572</v>
      </c>
      <c r="O802" s="5">
        <f t="shared" si="36"/>
        <v>4314</v>
      </c>
      <c r="P802" s="5">
        <f t="shared" si="37"/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  <c r="W802" s="5" t="s">
        <v>2013</v>
      </c>
      <c r="X802" s="22">
        <f t="shared" ca="1" si="38"/>
        <v>0.01</v>
      </c>
    </row>
    <row r="803" spans="1:24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2" t="s">
        <v>1000</v>
      </c>
      <c r="H803" s="2" t="s">
        <v>906</v>
      </c>
      <c r="I803" s="2" t="s">
        <v>908</v>
      </c>
      <c r="J803" s="5" t="s">
        <v>1180</v>
      </c>
      <c r="K803" s="5">
        <v>4990</v>
      </c>
      <c r="L803" s="5">
        <v>1360</v>
      </c>
      <c r="M803" s="5" t="s">
        <v>918</v>
      </c>
      <c r="N803" s="5" t="s">
        <v>1572</v>
      </c>
      <c r="O803" s="5">
        <f t="shared" si="36"/>
        <v>1360</v>
      </c>
      <c r="P803" s="5">
        <f t="shared" si="37"/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  <c r="W803" s="5" t="s">
        <v>2014</v>
      </c>
      <c r="X803" s="22">
        <f t="shared" ca="1" si="38"/>
        <v>0</v>
      </c>
    </row>
    <row r="804" spans="1:24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2" t="s">
        <v>990</v>
      </c>
      <c r="H804" s="2" t="s">
        <v>868</v>
      </c>
      <c r="I804" s="2" t="s">
        <v>870</v>
      </c>
      <c r="J804" s="5" t="s">
        <v>1091</v>
      </c>
      <c r="K804" s="5">
        <v>3277</v>
      </c>
      <c r="L804" s="5">
        <v>1891</v>
      </c>
      <c r="M804" s="5" t="s">
        <v>918</v>
      </c>
      <c r="N804" s="5">
        <v>3</v>
      </c>
      <c r="O804" s="5">
        <f t="shared" si="36"/>
        <v>3782</v>
      </c>
      <c r="P804" s="5">
        <f t="shared" si="37"/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  <c r="W804" s="5" t="s">
        <v>2011</v>
      </c>
      <c r="X804" s="22">
        <f t="shared" ca="1" si="38"/>
        <v>0.05</v>
      </c>
    </row>
    <row r="805" spans="1:24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2" t="s">
        <v>1002</v>
      </c>
      <c r="H805" s="2" t="s">
        <v>914</v>
      </c>
      <c r="I805" s="2" t="s">
        <v>915</v>
      </c>
      <c r="J805" s="5" t="s">
        <v>971</v>
      </c>
      <c r="K805" s="5">
        <v>3472</v>
      </c>
      <c r="L805" s="5">
        <v>2239</v>
      </c>
      <c r="M805" s="5" t="s">
        <v>925</v>
      </c>
      <c r="N805" s="5">
        <v>5</v>
      </c>
      <c r="O805" s="5">
        <f t="shared" si="36"/>
        <v>4478</v>
      </c>
      <c r="P805" s="5">
        <f t="shared" si="37"/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  <c r="W805" s="5" t="s">
        <v>2010</v>
      </c>
      <c r="X805" s="22">
        <f t="shared" ca="1" si="38"/>
        <v>0.04</v>
      </c>
    </row>
    <row r="806" spans="1:24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2" t="s">
        <v>998</v>
      </c>
      <c r="H806" s="2" t="s">
        <v>899</v>
      </c>
      <c r="I806" s="2" t="s">
        <v>901</v>
      </c>
      <c r="J806" s="5" t="s">
        <v>1149</v>
      </c>
      <c r="K806" s="5">
        <v>3421</v>
      </c>
      <c r="L806" s="5">
        <v>1569</v>
      </c>
      <c r="M806" s="5" t="s">
        <v>918</v>
      </c>
      <c r="N806" s="5" t="s">
        <v>1572</v>
      </c>
      <c r="O806" s="5">
        <f t="shared" si="36"/>
        <v>1569</v>
      </c>
      <c r="P806" s="5">
        <f t="shared" si="37"/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  <c r="W806" s="5" t="s">
        <v>2015</v>
      </c>
      <c r="X806" s="22">
        <f t="shared" ca="1" si="38"/>
        <v>0.05</v>
      </c>
    </row>
    <row r="807" spans="1:24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2" t="s">
        <v>997</v>
      </c>
      <c r="H807" s="2" t="s">
        <v>896</v>
      </c>
      <c r="I807" s="2" t="s">
        <v>897</v>
      </c>
      <c r="J807" s="5" t="s">
        <v>1220</v>
      </c>
      <c r="K807" s="5">
        <v>4477</v>
      </c>
      <c r="L807" s="5">
        <v>1491</v>
      </c>
      <c r="M807" s="5" t="s">
        <v>918</v>
      </c>
      <c r="N807" s="5">
        <v>6</v>
      </c>
      <c r="O807" s="5">
        <f t="shared" si="36"/>
        <v>1491</v>
      </c>
      <c r="P807" s="5">
        <f t="shared" si="37"/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  <c r="W807" s="5" t="s">
        <v>2012</v>
      </c>
      <c r="X807" s="22">
        <f t="shared" ca="1" si="38"/>
        <v>0.03</v>
      </c>
    </row>
    <row r="808" spans="1:24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2" t="s">
        <v>998</v>
      </c>
      <c r="H808" s="2" t="s">
        <v>899</v>
      </c>
      <c r="I808" s="2" t="s">
        <v>901</v>
      </c>
      <c r="J808" s="5" t="s">
        <v>924</v>
      </c>
      <c r="K808" s="5">
        <v>4706</v>
      </c>
      <c r="L808" s="5">
        <v>1714</v>
      </c>
      <c r="M808" s="5" t="s">
        <v>923</v>
      </c>
      <c r="N808" s="5">
        <v>5</v>
      </c>
      <c r="O808" s="5">
        <f t="shared" si="36"/>
        <v>1714</v>
      </c>
      <c r="P808" s="5">
        <f t="shared" si="37"/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  <c r="W808" s="5" t="s">
        <v>2011</v>
      </c>
      <c r="X808" s="22">
        <f t="shared" ca="1" si="38"/>
        <v>0.05</v>
      </c>
    </row>
    <row r="809" spans="1:24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2" t="s">
        <v>999</v>
      </c>
      <c r="H809" s="2" t="s">
        <v>903</v>
      </c>
      <c r="I809" s="2" t="s">
        <v>904</v>
      </c>
      <c r="J809" s="5" t="s">
        <v>1203</v>
      </c>
      <c r="K809" s="5">
        <v>4706</v>
      </c>
      <c r="L809" s="5">
        <v>1320</v>
      </c>
      <c r="M809" s="5" t="s">
        <v>918</v>
      </c>
      <c r="N809" s="5">
        <v>5</v>
      </c>
      <c r="O809" s="5">
        <f t="shared" si="36"/>
        <v>1320</v>
      </c>
      <c r="P809" s="5">
        <f t="shared" si="37"/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  <c r="W809" s="5" t="s">
        <v>2010</v>
      </c>
      <c r="X809" s="22">
        <f t="shared" ca="1" si="38"/>
        <v>0.04</v>
      </c>
    </row>
    <row r="810" spans="1:24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2" t="s">
        <v>997</v>
      </c>
      <c r="H810" s="2" t="s">
        <v>896</v>
      </c>
      <c r="I810" s="2" t="s">
        <v>897</v>
      </c>
      <c r="J810" s="5" t="s">
        <v>1031</v>
      </c>
      <c r="K810" s="5">
        <v>2808</v>
      </c>
      <c r="L810" s="5">
        <v>1759</v>
      </c>
      <c r="M810" s="5" t="s">
        <v>920</v>
      </c>
      <c r="N810" s="5">
        <v>6</v>
      </c>
      <c r="O810" s="5">
        <f t="shared" si="36"/>
        <v>3518</v>
      </c>
      <c r="P810" s="5">
        <f t="shared" si="37"/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  <c r="W810" s="5" t="s">
        <v>2015</v>
      </c>
      <c r="X810" s="22">
        <f t="shared" ca="1" si="38"/>
        <v>0.05</v>
      </c>
    </row>
    <row r="811" spans="1:24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2" t="s">
        <v>992</v>
      </c>
      <c r="H811" s="2" t="s">
        <v>864</v>
      </c>
      <c r="I811" s="2" t="s">
        <v>876</v>
      </c>
      <c r="J811" s="5" t="s">
        <v>1043</v>
      </c>
      <c r="K811" s="5">
        <v>2706</v>
      </c>
      <c r="L811" s="5">
        <v>2310</v>
      </c>
      <c r="M811" s="5" t="s">
        <v>918</v>
      </c>
      <c r="N811" s="5">
        <v>4</v>
      </c>
      <c r="O811" s="5">
        <f t="shared" si="36"/>
        <v>2310</v>
      </c>
      <c r="P811" s="5">
        <f t="shared" si="37"/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  <c r="W811" s="5" t="s">
        <v>2011</v>
      </c>
      <c r="X811" s="22">
        <f t="shared" ca="1" si="38"/>
        <v>0.01</v>
      </c>
    </row>
    <row r="812" spans="1:24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2" t="s">
        <v>992</v>
      </c>
      <c r="H812" s="2" t="s">
        <v>864</v>
      </c>
      <c r="I812" s="2" t="s">
        <v>876</v>
      </c>
      <c r="J812" s="5" t="s">
        <v>970</v>
      </c>
      <c r="K812" s="5">
        <v>4398</v>
      </c>
      <c r="L812" s="5">
        <v>1800</v>
      </c>
      <c r="M812" s="5" t="s">
        <v>918</v>
      </c>
      <c r="N812" s="5">
        <v>3</v>
      </c>
      <c r="O812" s="5">
        <f t="shared" si="36"/>
        <v>1800</v>
      </c>
      <c r="P812" s="5">
        <f t="shared" si="37"/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  <c r="W812" s="5" t="s">
        <v>2010</v>
      </c>
      <c r="X812" s="22">
        <f t="shared" ca="1" si="38"/>
        <v>0</v>
      </c>
    </row>
    <row r="813" spans="1:24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2" t="s">
        <v>1001</v>
      </c>
      <c r="H813" s="2" t="s">
        <v>910</v>
      </c>
      <c r="I813" s="2" t="s">
        <v>912</v>
      </c>
      <c r="J813" s="5" t="s">
        <v>1136</v>
      </c>
      <c r="K813" s="5">
        <v>4515</v>
      </c>
      <c r="L813" s="5">
        <v>1550</v>
      </c>
      <c r="M813" s="5" t="s">
        <v>925</v>
      </c>
      <c r="N813" s="5">
        <v>6</v>
      </c>
      <c r="O813" s="5">
        <f t="shared" si="36"/>
        <v>1550</v>
      </c>
      <c r="P813" s="5">
        <f t="shared" si="37"/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  <c r="W813" s="5" t="s">
        <v>2012</v>
      </c>
      <c r="X813" s="22">
        <f t="shared" ca="1" si="38"/>
        <v>0.05</v>
      </c>
    </row>
    <row r="814" spans="1:24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2" t="s">
        <v>992</v>
      </c>
      <c r="H814" s="2" t="s">
        <v>864</v>
      </c>
      <c r="I814" s="2" t="s">
        <v>876</v>
      </c>
      <c r="J814" s="5" t="s">
        <v>1214</v>
      </c>
      <c r="K814" s="5">
        <v>4309</v>
      </c>
      <c r="L814" s="5">
        <v>1779</v>
      </c>
      <c r="M814" s="5" t="s">
        <v>918</v>
      </c>
      <c r="N814" s="5">
        <v>10</v>
      </c>
      <c r="O814" s="5">
        <f t="shared" si="36"/>
        <v>3558</v>
      </c>
      <c r="P814" s="5">
        <f t="shared" si="37"/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  <c r="W814" s="5" t="s">
        <v>2011</v>
      </c>
      <c r="X814" s="22">
        <f t="shared" ca="1" si="38"/>
        <v>0</v>
      </c>
    </row>
    <row r="815" spans="1:24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2" t="s">
        <v>1000</v>
      </c>
      <c r="H815" s="2" t="s">
        <v>906</v>
      </c>
      <c r="I815" s="2" t="s">
        <v>908</v>
      </c>
      <c r="J815" s="5" t="s">
        <v>1122</v>
      </c>
      <c r="K815" s="5">
        <v>4788</v>
      </c>
      <c r="L815" s="5">
        <v>2063</v>
      </c>
      <c r="M815" s="5" t="s">
        <v>923</v>
      </c>
      <c r="N815" s="5">
        <v>8</v>
      </c>
      <c r="O815" s="5">
        <f t="shared" si="36"/>
        <v>4126</v>
      </c>
      <c r="P815" s="5">
        <f t="shared" si="37"/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  <c r="W815" s="5" t="s">
        <v>2012</v>
      </c>
      <c r="X815" s="22">
        <f t="shared" ca="1" si="38"/>
        <v>0.01</v>
      </c>
    </row>
    <row r="816" spans="1:24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2" t="s">
        <v>997</v>
      </c>
      <c r="H816" s="2" t="s">
        <v>896</v>
      </c>
      <c r="I816" s="2" t="s">
        <v>897</v>
      </c>
      <c r="J816" s="5" t="s">
        <v>1019</v>
      </c>
      <c r="K816" s="5">
        <v>3303</v>
      </c>
      <c r="L816" s="5">
        <v>2271</v>
      </c>
      <c r="M816" s="5" t="s">
        <v>923</v>
      </c>
      <c r="N816" s="5">
        <v>10</v>
      </c>
      <c r="O816" s="5">
        <f t="shared" si="36"/>
        <v>2271</v>
      </c>
      <c r="P816" s="5">
        <f t="shared" si="37"/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  <c r="W816" s="5" t="s">
        <v>2010</v>
      </c>
      <c r="X816" s="22">
        <f t="shared" ca="1" si="38"/>
        <v>0.01</v>
      </c>
    </row>
    <row r="817" spans="1:24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2" t="s">
        <v>994</v>
      </c>
      <c r="H817" s="2" t="s">
        <v>886</v>
      </c>
      <c r="I817" s="2" t="s">
        <v>887</v>
      </c>
      <c r="J817" s="5" t="s">
        <v>1019</v>
      </c>
      <c r="K817" s="5">
        <v>3303</v>
      </c>
      <c r="L817" s="5">
        <v>2271</v>
      </c>
      <c r="M817" s="5" t="s">
        <v>923</v>
      </c>
      <c r="N817" s="5">
        <v>4</v>
      </c>
      <c r="O817" s="5">
        <f t="shared" si="36"/>
        <v>4542</v>
      </c>
      <c r="P817" s="5">
        <f t="shared" si="37"/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  <c r="W817" s="5" t="s">
        <v>2013</v>
      </c>
      <c r="X817" s="22">
        <f t="shared" ca="1" si="38"/>
        <v>0.01</v>
      </c>
    </row>
    <row r="818" spans="1:24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2" t="s">
        <v>1562</v>
      </c>
      <c r="H818" s="2" t="s">
        <v>864</v>
      </c>
      <c r="I818" s="2" t="s">
        <v>866</v>
      </c>
      <c r="J818" s="5" t="s">
        <v>1005</v>
      </c>
      <c r="K818" s="5">
        <v>3408</v>
      </c>
      <c r="L818" s="5">
        <v>2467</v>
      </c>
      <c r="M818" s="5" t="s">
        <v>918</v>
      </c>
      <c r="N818" s="5">
        <v>5</v>
      </c>
      <c r="O818" s="5">
        <f t="shared" si="36"/>
        <v>7401</v>
      </c>
      <c r="P818" s="5">
        <f t="shared" si="37"/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  <c r="W818" s="5" t="s">
        <v>2010</v>
      </c>
      <c r="X818" s="22">
        <f t="shared" ca="1" si="38"/>
        <v>0.04</v>
      </c>
    </row>
    <row r="819" spans="1:24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2" t="s">
        <v>992</v>
      </c>
      <c r="H819" s="2" t="s">
        <v>864</v>
      </c>
      <c r="I819" s="2" t="s">
        <v>876</v>
      </c>
      <c r="J819" s="5" t="s">
        <v>1164</v>
      </c>
      <c r="K819" s="5">
        <v>3096</v>
      </c>
      <c r="L819" s="5">
        <v>2065</v>
      </c>
      <c r="M819" s="5" t="s">
        <v>918</v>
      </c>
      <c r="N819" s="5">
        <v>6</v>
      </c>
      <c r="O819" s="5">
        <f t="shared" si="36"/>
        <v>4130</v>
      </c>
      <c r="P819" s="5">
        <f t="shared" si="37"/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  <c r="W819" s="5" t="s">
        <v>2011</v>
      </c>
      <c r="X819" s="22">
        <f t="shared" ca="1" si="38"/>
        <v>0.04</v>
      </c>
    </row>
    <row r="820" spans="1:24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2" t="s">
        <v>1561</v>
      </c>
      <c r="H820" s="2" t="s">
        <v>882</v>
      </c>
      <c r="I820" s="2" t="s">
        <v>884</v>
      </c>
      <c r="J820" s="5" t="s">
        <v>1185</v>
      </c>
      <c r="K820" s="5">
        <v>3245</v>
      </c>
      <c r="L820" s="5">
        <v>1964</v>
      </c>
      <c r="M820" s="5" t="s">
        <v>918</v>
      </c>
      <c r="N820" s="5">
        <v>6</v>
      </c>
      <c r="O820" s="5">
        <f t="shared" si="36"/>
        <v>3928</v>
      </c>
      <c r="P820" s="5">
        <f t="shared" si="37"/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  <c r="W820" s="5" t="s">
        <v>2014</v>
      </c>
      <c r="X820" s="22">
        <f t="shared" ca="1" si="38"/>
        <v>0.01</v>
      </c>
    </row>
    <row r="821" spans="1:24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2" t="s">
        <v>1562</v>
      </c>
      <c r="H821" s="2" t="s">
        <v>864</v>
      </c>
      <c r="I821" s="2" t="s">
        <v>866</v>
      </c>
      <c r="J821" s="5" t="s">
        <v>965</v>
      </c>
      <c r="K821" s="5">
        <v>4531</v>
      </c>
      <c r="L821" s="5">
        <v>1566</v>
      </c>
      <c r="M821" s="5" t="s">
        <v>918</v>
      </c>
      <c r="N821" s="5">
        <v>6</v>
      </c>
      <c r="O821" s="5">
        <f t="shared" si="36"/>
        <v>3132</v>
      </c>
      <c r="P821" s="5">
        <f t="shared" si="37"/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  <c r="W821" s="5" t="s">
        <v>2012</v>
      </c>
      <c r="X821" s="22">
        <f t="shared" ca="1" si="38"/>
        <v>0.03</v>
      </c>
    </row>
    <row r="822" spans="1:24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2" t="s">
        <v>997</v>
      </c>
      <c r="H822" s="2" t="s">
        <v>896</v>
      </c>
      <c r="I822" s="2" t="s">
        <v>897</v>
      </c>
      <c r="J822" s="5" t="s">
        <v>1045</v>
      </c>
      <c r="K822" s="5">
        <v>4906</v>
      </c>
      <c r="L822" s="5">
        <v>2269</v>
      </c>
      <c r="M822" s="5" t="s">
        <v>918</v>
      </c>
      <c r="N822" s="5" t="s">
        <v>1572</v>
      </c>
      <c r="O822" s="5">
        <f t="shared" si="36"/>
        <v>6807</v>
      </c>
      <c r="P822" s="5">
        <f t="shared" si="37"/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  <c r="W822" s="5" t="s">
        <v>2014</v>
      </c>
      <c r="X822" s="22">
        <f t="shared" ca="1" si="38"/>
        <v>0.03</v>
      </c>
    </row>
    <row r="823" spans="1:24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2" t="s">
        <v>994</v>
      </c>
      <c r="H823" s="2" t="s">
        <v>886</v>
      </c>
      <c r="I823" s="2" t="s">
        <v>887</v>
      </c>
      <c r="J823" s="5" t="s">
        <v>1021</v>
      </c>
      <c r="K823" s="5">
        <v>3788</v>
      </c>
      <c r="L823" s="5">
        <v>2170</v>
      </c>
      <c r="M823" s="5" t="s">
        <v>923</v>
      </c>
      <c r="N823" s="5">
        <v>10</v>
      </c>
      <c r="O823" s="5">
        <f t="shared" si="36"/>
        <v>2170</v>
      </c>
      <c r="P823" s="5">
        <f t="shared" si="37"/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  <c r="W823" s="5" t="s">
        <v>2013</v>
      </c>
      <c r="X823" s="22">
        <f t="shared" ca="1" si="38"/>
        <v>0.05</v>
      </c>
    </row>
    <row r="824" spans="1:24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2" t="s">
        <v>1002</v>
      </c>
      <c r="H824" s="2" t="s">
        <v>914</v>
      </c>
      <c r="I824" s="2" t="s">
        <v>915</v>
      </c>
      <c r="J824" s="5" t="s">
        <v>1200</v>
      </c>
      <c r="K824" s="5">
        <v>4484</v>
      </c>
      <c r="L824" s="5">
        <v>2146</v>
      </c>
      <c r="M824" s="5" t="s">
        <v>918</v>
      </c>
      <c r="N824" s="5">
        <v>4</v>
      </c>
      <c r="O824" s="5">
        <f t="shared" si="36"/>
        <v>4292</v>
      </c>
      <c r="P824" s="5">
        <f t="shared" si="37"/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  <c r="W824" s="5" t="s">
        <v>2011</v>
      </c>
      <c r="X824" s="22">
        <f t="shared" ca="1" si="38"/>
        <v>0.03</v>
      </c>
    </row>
    <row r="825" spans="1:24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2" t="s">
        <v>991</v>
      </c>
      <c r="H825" s="2" t="s">
        <v>872</v>
      </c>
      <c r="I825" s="2" t="s">
        <v>874</v>
      </c>
      <c r="J825" s="5" t="s">
        <v>1025</v>
      </c>
      <c r="K825" s="5">
        <v>4765</v>
      </c>
      <c r="L825" s="5">
        <v>1286</v>
      </c>
      <c r="M825" s="5" t="s">
        <v>923</v>
      </c>
      <c r="N825" s="5">
        <v>3</v>
      </c>
      <c r="O825" s="5">
        <f t="shared" si="36"/>
        <v>2572</v>
      </c>
      <c r="P825" s="5">
        <f t="shared" si="37"/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  <c r="W825" s="5" t="s">
        <v>2012</v>
      </c>
      <c r="X825" s="22">
        <f t="shared" ca="1" si="38"/>
        <v>0</v>
      </c>
    </row>
    <row r="826" spans="1:24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2" t="s">
        <v>1001</v>
      </c>
      <c r="H826" s="2" t="s">
        <v>910</v>
      </c>
      <c r="I826" s="2" t="s">
        <v>912</v>
      </c>
      <c r="J826" s="5" t="s">
        <v>946</v>
      </c>
      <c r="K826" s="5">
        <v>2921</v>
      </c>
      <c r="L826" s="5">
        <v>1786</v>
      </c>
      <c r="M826" s="5" t="s">
        <v>920</v>
      </c>
      <c r="N826" s="5">
        <v>10</v>
      </c>
      <c r="O826" s="5">
        <f t="shared" si="36"/>
        <v>1786</v>
      </c>
      <c r="P826" s="5">
        <f t="shared" si="37"/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  <c r="W826" s="5" t="s">
        <v>2015</v>
      </c>
      <c r="X826" s="22">
        <f t="shared" ca="1" si="38"/>
        <v>0.02</v>
      </c>
    </row>
    <row r="827" spans="1:24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2" t="s">
        <v>998</v>
      </c>
      <c r="H827" s="2" t="s">
        <v>899</v>
      </c>
      <c r="I827" s="2" t="s">
        <v>901</v>
      </c>
      <c r="J827" s="5" t="s">
        <v>1125</v>
      </c>
      <c r="K827" s="5">
        <v>3421</v>
      </c>
      <c r="L827" s="5">
        <v>1370</v>
      </c>
      <c r="M827" s="5" t="s">
        <v>923</v>
      </c>
      <c r="N827" s="5" t="s">
        <v>1572</v>
      </c>
      <c r="O827" s="5">
        <f t="shared" si="36"/>
        <v>1370</v>
      </c>
      <c r="P827" s="5">
        <f t="shared" si="37"/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  <c r="W827" s="5" t="s">
        <v>2012</v>
      </c>
      <c r="X827" s="22">
        <f t="shared" ca="1" si="38"/>
        <v>0.02</v>
      </c>
    </row>
    <row r="828" spans="1:24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2" t="s">
        <v>1001</v>
      </c>
      <c r="H828" s="2" t="s">
        <v>910</v>
      </c>
      <c r="I828" s="2" t="s">
        <v>912</v>
      </c>
      <c r="J828" s="5" t="s">
        <v>1077</v>
      </c>
      <c r="K828" s="5">
        <v>4307</v>
      </c>
      <c r="L828" s="5">
        <v>1503</v>
      </c>
      <c r="M828" s="5" t="s">
        <v>918</v>
      </c>
      <c r="N828" s="5">
        <v>5</v>
      </c>
      <c r="O828" s="5">
        <f t="shared" si="36"/>
        <v>1503</v>
      </c>
      <c r="P828" s="5">
        <f t="shared" si="37"/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  <c r="W828" s="5" t="s">
        <v>2011</v>
      </c>
      <c r="X828" s="22">
        <f t="shared" ca="1" si="38"/>
        <v>0</v>
      </c>
    </row>
    <row r="829" spans="1:24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2" t="s">
        <v>1000</v>
      </c>
      <c r="H829" s="2" t="s">
        <v>906</v>
      </c>
      <c r="I829" s="2" t="s">
        <v>908</v>
      </c>
      <c r="J829" s="5" t="s">
        <v>1111</v>
      </c>
      <c r="K829" s="5">
        <v>2535</v>
      </c>
      <c r="L829" s="5">
        <v>1841</v>
      </c>
      <c r="M829" s="5" t="s">
        <v>918</v>
      </c>
      <c r="N829" s="5">
        <v>6</v>
      </c>
      <c r="O829" s="5">
        <f t="shared" si="36"/>
        <v>1841</v>
      </c>
      <c r="P829" s="5">
        <f t="shared" si="37"/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  <c r="W829" s="5" t="s">
        <v>2013</v>
      </c>
      <c r="X829" s="22">
        <f t="shared" ca="1" si="38"/>
        <v>0.02</v>
      </c>
    </row>
    <row r="830" spans="1:24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2" t="s">
        <v>1002</v>
      </c>
      <c r="H830" s="2" t="s">
        <v>914</v>
      </c>
      <c r="I830" s="2" t="s">
        <v>915</v>
      </c>
      <c r="J830" s="5" t="s">
        <v>1033</v>
      </c>
      <c r="K830" s="5">
        <v>3467</v>
      </c>
      <c r="L830" s="5">
        <v>1230</v>
      </c>
      <c r="M830" s="5" t="s">
        <v>925</v>
      </c>
      <c r="N830" s="5" t="s">
        <v>1572</v>
      </c>
      <c r="O830" s="5">
        <f t="shared" si="36"/>
        <v>3690</v>
      </c>
      <c r="P830" s="5">
        <f t="shared" si="37"/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  <c r="W830" s="5" t="s">
        <v>2015</v>
      </c>
      <c r="X830" s="22">
        <f t="shared" ca="1" si="38"/>
        <v>0.04</v>
      </c>
    </row>
    <row r="831" spans="1:24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2" t="s">
        <v>998</v>
      </c>
      <c r="H831" s="2" t="s">
        <v>899</v>
      </c>
      <c r="I831" s="2" t="s">
        <v>901</v>
      </c>
      <c r="J831" s="5" t="s">
        <v>1233</v>
      </c>
      <c r="K831" s="5">
        <v>4548</v>
      </c>
      <c r="L831" s="5">
        <v>1983</v>
      </c>
      <c r="M831" s="5" t="s">
        <v>923</v>
      </c>
      <c r="N831" s="5">
        <v>4</v>
      </c>
      <c r="O831" s="5">
        <f t="shared" si="36"/>
        <v>5949</v>
      </c>
      <c r="P831" s="5">
        <f t="shared" si="37"/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  <c r="W831" s="5" t="s">
        <v>2014</v>
      </c>
      <c r="X831" s="22">
        <f t="shared" ca="1" si="38"/>
        <v>0.05</v>
      </c>
    </row>
    <row r="832" spans="1:24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2" t="s">
        <v>1002</v>
      </c>
      <c r="H832" s="2" t="s">
        <v>914</v>
      </c>
      <c r="I832" s="2" t="s">
        <v>915</v>
      </c>
      <c r="J832" s="5" t="s">
        <v>967</v>
      </c>
      <c r="K832" s="5">
        <v>4459</v>
      </c>
      <c r="L832" s="5">
        <v>1722</v>
      </c>
      <c r="M832" s="5" t="s">
        <v>927</v>
      </c>
      <c r="N832" s="5" t="s">
        <v>1572</v>
      </c>
      <c r="O832" s="5">
        <f t="shared" si="36"/>
        <v>1722</v>
      </c>
      <c r="P832" s="5">
        <f t="shared" si="37"/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  <c r="W832" s="5" t="s">
        <v>2013</v>
      </c>
      <c r="X832" s="22">
        <f t="shared" ca="1" si="38"/>
        <v>0.02</v>
      </c>
    </row>
    <row r="833" spans="1:24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2" t="s">
        <v>1562</v>
      </c>
      <c r="H833" s="2" t="s">
        <v>864</v>
      </c>
      <c r="I833" s="2" t="s">
        <v>866</v>
      </c>
      <c r="J833" s="5" t="s">
        <v>1180</v>
      </c>
      <c r="K833" s="5">
        <v>4990</v>
      </c>
      <c r="L833" s="5">
        <v>1360</v>
      </c>
      <c r="M833" s="5" t="s">
        <v>918</v>
      </c>
      <c r="N833" s="5">
        <v>5</v>
      </c>
      <c r="O833" s="5">
        <f t="shared" si="36"/>
        <v>1360</v>
      </c>
      <c r="P833" s="5">
        <f t="shared" si="37"/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  <c r="W833" s="5" t="s">
        <v>2012</v>
      </c>
      <c r="X833" s="22">
        <f t="shared" ca="1" si="38"/>
        <v>0.03</v>
      </c>
    </row>
    <row r="834" spans="1:24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2" t="s">
        <v>992</v>
      </c>
      <c r="H834" s="2" t="s">
        <v>864</v>
      </c>
      <c r="I834" s="2" t="s">
        <v>876</v>
      </c>
      <c r="J834" s="5" t="s">
        <v>956</v>
      </c>
      <c r="K834" s="5">
        <v>3112</v>
      </c>
      <c r="L834" s="5">
        <v>1766</v>
      </c>
      <c r="M834" s="5" t="s">
        <v>918</v>
      </c>
      <c r="N834" s="5">
        <v>3</v>
      </c>
      <c r="O834" s="5">
        <f t="shared" si="36"/>
        <v>1766</v>
      </c>
      <c r="P834" s="5">
        <f t="shared" si="37"/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  <c r="W834" s="5" t="s">
        <v>2014</v>
      </c>
      <c r="X834" s="22">
        <f t="shared" ca="1" si="38"/>
        <v>0</v>
      </c>
    </row>
    <row r="835" spans="1:24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2" t="s">
        <v>992</v>
      </c>
      <c r="H835" s="2" t="s">
        <v>864</v>
      </c>
      <c r="I835" s="2" t="s">
        <v>876</v>
      </c>
      <c r="J835" s="5" t="s">
        <v>1071</v>
      </c>
      <c r="K835" s="5">
        <v>4928</v>
      </c>
      <c r="L835" s="5">
        <v>2101</v>
      </c>
      <c r="M835" s="5" t="s">
        <v>918</v>
      </c>
      <c r="N835" s="5">
        <v>4</v>
      </c>
      <c r="O835" s="5">
        <f t="shared" ref="O835:O898" si="39">L835*F835</f>
        <v>2101</v>
      </c>
      <c r="P835" s="5">
        <f t="shared" ref="P835:P898" si="40">K835*F835</f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  <c r="W835" s="5" t="s">
        <v>2015</v>
      </c>
      <c r="X835" s="22">
        <f t="shared" ca="1" si="38"/>
        <v>0</v>
      </c>
    </row>
    <row r="836" spans="1:24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2" t="s">
        <v>990</v>
      </c>
      <c r="H836" s="2" t="s">
        <v>868</v>
      </c>
      <c r="I836" s="2" t="s">
        <v>870</v>
      </c>
      <c r="J836" s="5" t="s">
        <v>1051</v>
      </c>
      <c r="K836" s="5">
        <v>2929</v>
      </c>
      <c r="L836" s="5">
        <v>1320</v>
      </c>
      <c r="M836" s="5" t="s">
        <v>918</v>
      </c>
      <c r="N836" s="5" t="s">
        <v>1572</v>
      </c>
      <c r="O836" s="5">
        <f t="shared" si="39"/>
        <v>1320</v>
      </c>
      <c r="P836" s="5">
        <f t="shared" si="40"/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  <c r="W836" s="5" t="s">
        <v>2015</v>
      </c>
      <c r="X836" s="22">
        <f t="shared" ref="X836:X899" ca="1" si="41">VLOOKUP(E836,INDIRECT(W836&amp;"!$A$1:$B$296"),2,0)</f>
        <v>0.04</v>
      </c>
    </row>
    <row r="837" spans="1:24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2" t="s">
        <v>1002</v>
      </c>
      <c r="H837" s="2" t="s">
        <v>914</v>
      </c>
      <c r="I837" s="2" t="s">
        <v>915</v>
      </c>
      <c r="J837" s="5" t="s">
        <v>1098</v>
      </c>
      <c r="K837" s="5">
        <v>3197</v>
      </c>
      <c r="L837" s="5">
        <v>1625</v>
      </c>
      <c r="M837" s="5" t="s">
        <v>918</v>
      </c>
      <c r="N837" s="5">
        <v>10</v>
      </c>
      <c r="O837" s="5">
        <f t="shared" si="39"/>
        <v>1625</v>
      </c>
      <c r="P837" s="5">
        <f t="shared" si="40"/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  <c r="W837" s="5" t="s">
        <v>2011</v>
      </c>
      <c r="X837" s="22">
        <f t="shared" ca="1" si="41"/>
        <v>0.03</v>
      </c>
    </row>
    <row r="838" spans="1:24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2" t="s">
        <v>996</v>
      </c>
      <c r="H838" s="2" t="s">
        <v>892</v>
      </c>
      <c r="I838" s="2" t="s">
        <v>894</v>
      </c>
      <c r="J838" s="5" t="s">
        <v>1177</v>
      </c>
      <c r="K838" s="5">
        <v>3553</v>
      </c>
      <c r="L838" s="5">
        <v>2174</v>
      </c>
      <c r="M838" s="5" t="s">
        <v>920</v>
      </c>
      <c r="N838" s="5">
        <v>8</v>
      </c>
      <c r="O838" s="5">
        <f t="shared" si="39"/>
        <v>4348</v>
      </c>
      <c r="P838" s="5">
        <f t="shared" si="40"/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  <c r="W838" s="5" t="s">
        <v>2015</v>
      </c>
      <c r="X838" s="22">
        <f t="shared" ca="1" si="41"/>
        <v>0.03</v>
      </c>
    </row>
    <row r="839" spans="1:24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2" t="s">
        <v>991</v>
      </c>
      <c r="H839" s="2" t="s">
        <v>872</v>
      </c>
      <c r="I839" s="2" t="s">
        <v>874</v>
      </c>
      <c r="J839" s="5" t="s">
        <v>974</v>
      </c>
      <c r="K839" s="5">
        <v>2547</v>
      </c>
      <c r="L839" s="5">
        <v>1419</v>
      </c>
      <c r="M839" s="5" t="s">
        <v>918</v>
      </c>
      <c r="N839" s="5">
        <v>10</v>
      </c>
      <c r="O839" s="5">
        <f t="shared" si="39"/>
        <v>1419</v>
      </c>
      <c r="P839" s="5">
        <f t="shared" si="40"/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  <c r="W839" s="5" t="s">
        <v>2012</v>
      </c>
      <c r="X839" s="22">
        <f t="shared" ca="1" si="41"/>
        <v>0</v>
      </c>
    </row>
    <row r="840" spans="1:24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2" t="s">
        <v>991</v>
      </c>
      <c r="H840" s="2" t="s">
        <v>872</v>
      </c>
      <c r="I840" s="2" t="s">
        <v>874</v>
      </c>
      <c r="J840" s="5" t="s">
        <v>1182</v>
      </c>
      <c r="K840" s="5">
        <v>4152</v>
      </c>
      <c r="L840" s="5">
        <v>1278</v>
      </c>
      <c r="M840" s="5" t="s">
        <v>918</v>
      </c>
      <c r="N840" s="5">
        <v>8</v>
      </c>
      <c r="O840" s="5">
        <f t="shared" si="39"/>
        <v>2556</v>
      </c>
      <c r="P840" s="5">
        <f t="shared" si="40"/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  <c r="W840" s="5" t="s">
        <v>2013</v>
      </c>
      <c r="X840" s="22">
        <f t="shared" ca="1" si="41"/>
        <v>0.01</v>
      </c>
    </row>
    <row r="841" spans="1:24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2" t="s">
        <v>992</v>
      </c>
      <c r="H841" s="2" t="s">
        <v>864</v>
      </c>
      <c r="I841" s="2" t="s">
        <v>876</v>
      </c>
      <c r="J841" s="5" t="s">
        <v>1049</v>
      </c>
      <c r="K841" s="5">
        <v>4731</v>
      </c>
      <c r="L841" s="5">
        <v>1858</v>
      </c>
      <c r="M841" s="5" t="s">
        <v>918</v>
      </c>
      <c r="N841" s="5">
        <v>3</v>
      </c>
      <c r="O841" s="5">
        <f t="shared" si="39"/>
        <v>3716</v>
      </c>
      <c r="P841" s="5">
        <f t="shared" si="40"/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  <c r="W841" s="5" t="s">
        <v>2015</v>
      </c>
      <c r="X841" s="22">
        <f t="shared" ca="1" si="41"/>
        <v>0.01</v>
      </c>
    </row>
    <row r="842" spans="1:24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2" t="s">
        <v>990</v>
      </c>
      <c r="H842" s="2" t="s">
        <v>868</v>
      </c>
      <c r="I842" s="2" t="s">
        <v>870</v>
      </c>
      <c r="J842" s="5" t="s">
        <v>1220</v>
      </c>
      <c r="K842" s="5">
        <v>4477</v>
      </c>
      <c r="L842" s="5">
        <v>1491</v>
      </c>
      <c r="M842" s="5" t="s">
        <v>918</v>
      </c>
      <c r="N842" s="5">
        <v>4</v>
      </c>
      <c r="O842" s="5">
        <f t="shared" si="39"/>
        <v>2982</v>
      </c>
      <c r="P842" s="5">
        <f t="shared" si="40"/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  <c r="W842" s="5" t="s">
        <v>2011</v>
      </c>
      <c r="X842" s="22">
        <f t="shared" ca="1" si="41"/>
        <v>0.02</v>
      </c>
    </row>
    <row r="843" spans="1:24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2" t="s">
        <v>990</v>
      </c>
      <c r="H843" s="2" t="s">
        <v>868</v>
      </c>
      <c r="I843" s="2" t="s">
        <v>870</v>
      </c>
      <c r="J843" s="5" t="s">
        <v>1156</v>
      </c>
      <c r="K843" s="5">
        <v>2517</v>
      </c>
      <c r="L843" s="5">
        <v>2149</v>
      </c>
      <c r="M843" s="5" t="s">
        <v>925</v>
      </c>
      <c r="N843" s="5">
        <v>6</v>
      </c>
      <c r="O843" s="5">
        <f t="shared" si="39"/>
        <v>2149</v>
      </c>
      <c r="P843" s="5">
        <f t="shared" si="40"/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  <c r="W843" s="5" t="s">
        <v>2013</v>
      </c>
      <c r="X843" s="22">
        <f t="shared" ca="1" si="41"/>
        <v>0</v>
      </c>
    </row>
    <row r="844" spans="1:24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2" t="s">
        <v>993</v>
      </c>
      <c r="H844" s="2" t="s">
        <v>878</v>
      </c>
      <c r="I844" s="2" t="s">
        <v>880</v>
      </c>
      <c r="J844" s="5" t="s">
        <v>937</v>
      </c>
      <c r="K844" s="5">
        <v>2500</v>
      </c>
      <c r="L844" s="5">
        <v>1914</v>
      </c>
      <c r="M844" s="5" t="s">
        <v>931</v>
      </c>
      <c r="N844" s="5">
        <v>10</v>
      </c>
      <c r="O844" s="5">
        <f t="shared" si="39"/>
        <v>3828</v>
      </c>
      <c r="P844" s="5">
        <f t="shared" si="40"/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  <c r="W844" s="5" t="s">
        <v>2012</v>
      </c>
      <c r="X844" s="22">
        <f t="shared" ca="1" si="41"/>
        <v>0.05</v>
      </c>
    </row>
    <row r="845" spans="1:24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2" t="s">
        <v>993</v>
      </c>
      <c r="H845" s="2" t="s">
        <v>878</v>
      </c>
      <c r="I845" s="2" t="s">
        <v>880</v>
      </c>
      <c r="J845" s="5" t="s">
        <v>1189</v>
      </c>
      <c r="K845" s="5">
        <v>4476</v>
      </c>
      <c r="L845" s="5">
        <v>2494</v>
      </c>
      <c r="M845" s="5" t="s">
        <v>918</v>
      </c>
      <c r="N845" s="5">
        <v>6</v>
      </c>
      <c r="O845" s="5">
        <f t="shared" si="39"/>
        <v>2494</v>
      </c>
      <c r="P845" s="5">
        <f t="shared" si="40"/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  <c r="W845" s="5" t="s">
        <v>2015</v>
      </c>
      <c r="X845" s="22">
        <f t="shared" ca="1" si="41"/>
        <v>0.01</v>
      </c>
    </row>
    <row r="846" spans="1:24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2" t="s">
        <v>992</v>
      </c>
      <c r="H846" s="2" t="s">
        <v>864</v>
      </c>
      <c r="I846" s="2" t="s">
        <v>876</v>
      </c>
      <c r="J846" s="5" t="s">
        <v>945</v>
      </c>
      <c r="K846" s="5">
        <v>3495</v>
      </c>
      <c r="L846" s="5">
        <v>2172</v>
      </c>
      <c r="M846" s="5" t="s">
        <v>918</v>
      </c>
      <c r="N846" s="5">
        <v>4</v>
      </c>
      <c r="O846" s="5">
        <f t="shared" si="39"/>
        <v>4344</v>
      </c>
      <c r="P846" s="5">
        <f t="shared" si="40"/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  <c r="W846" s="5" t="s">
        <v>2010</v>
      </c>
      <c r="X846" s="22">
        <f t="shared" ca="1" si="41"/>
        <v>0.04</v>
      </c>
    </row>
    <row r="847" spans="1:24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2" t="s">
        <v>997</v>
      </c>
      <c r="H847" s="2" t="s">
        <v>896</v>
      </c>
      <c r="I847" s="2" t="s">
        <v>897</v>
      </c>
      <c r="J847" s="5" t="s">
        <v>1198</v>
      </c>
      <c r="K847" s="5">
        <v>3330</v>
      </c>
      <c r="L847" s="5">
        <v>2283</v>
      </c>
      <c r="M847" s="5" t="s">
        <v>918</v>
      </c>
      <c r="N847" s="5">
        <v>8</v>
      </c>
      <c r="O847" s="5">
        <f t="shared" si="39"/>
        <v>4566</v>
      </c>
      <c r="P847" s="5">
        <f t="shared" si="40"/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  <c r="W847" s="5" t="s">
        <v>2015</v>
      </c>
      <c r="X847" s="22">
        <f t="shared" ca="1" si="41"/>
        <v>0.01</v>
      </c>
    </row>
    <row r="848" spans="1:24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2" t="s">
        <v>997</v>
      </c>
      <c r="H848" s="2" t="s">
        <v>896</v>
      </c>
      <c r="I848" s="2" t="s">
        <v>897</v>
      </c>
      <c r="J848" s="5" t="s">
        <v>1059</v>
      </c>
      <c r="K848" s="5">
        <v>3645</v>
      </c>
      <c r="L848" s="5">
        <v>2466</v>
      </c>
      <c r="M848" s="5" t="s">
        <v>925</v>
      </c>
      <c r="N848" s="5" t="s">
        <v>1572</v>
      </c>
      <c r="O848" s="5">
        <f t="shared" si="39"/>
        <v>2466</v>
      </c>
      <c r="P848" s="5">
        <f t="shared" si="40"/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  <c r="W848" s="5" t="s">
        <v>2015</v>
      </c>
      <c r="X848" s="22">
        <f t="shared" ca="1" si="41"/>
        <v>0.04</v>
      </c>
    </row>
    <row r="849" spans="1:24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2" t="s">
        <v>996</v>
      </c>
      <c r="H849" s="2" t="s">
        <v>892</v>
      </c>
      <c r="I849" s="2" t="s">
        <v>894</v>
      </c>
      <c r="J849" s="5" t="s">
        <v>1191</v>
      </c>
      <c r="K849" s="5">
        <v>4283</v>
      </c>
      <c r="L849" s="5">
        <v>1658</v>
      </c>
      <c r="M849" s="5" t="s">
        <v>923</v>
      </c>
      <c r="N849" s="5">
        <v>10</v>
      </c>
      <c r="O849" s="5">
        <f t="shared" si="39"/>
        <v>1658</v>
      </c>
      <c r="P849" s="5">
        <f t="shared" si="40"/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  <c r="W849" s="5" t="s">
        <v>2010</v>
      </c>
      <c r="X849" s="22">
        <f t="shared" ca="1" si="41"/>
        <v>0.04</v>
      </c>
    </row>
    <row r="850" spans="1:24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2" t="s">
        <v>991</v>
      </c>
      <c r="H850" s="2" t="s">
        <v>872</v>
      </c>
      <c r="I850" s="2" t="s">
        <v>874</v>
      </c>
      <c r="J850" s="5" t="s">
        <v>1078</v>
      </c>
      <c r="K850" s="5">
        <v>2787</v>
      </c>
      <c r="L850" s="5">
        <v>1470</v>
      </c>
      <c r="M850" s="5" t="s">
        <v>925</v>
      </c>
      <c r="N850" s="5">
        <v>10</v>
      </c>
      <c r="O850" s="5">
        <f t="shared" si="39"/>
        <v>2940</v>
      </c>
      <c r="P850" s="5">
        <f t="shared" si="40"/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  <c r="W850" s="5" t="s">
        <v>2010</v>
      </c>
      <c r="X850" s="22">
        <f t="shared" ca="1" si="41"/>
        <v>0.02</v>
      </c>
    </row>
    <row r="851" spans="1:24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2" t="s">
        <v>992</v>
      </c>
      <c r="H851" s="2" t="s">
        <v>864</v>
      </c>
      <c r="I851" s="2" t="s">
        <v>876</v>
      </c>
      <c r="J851" s="5" t="s">
        <v>1164</v>
      </c>
      <c r="K851" s="5">
        <v>3096</v>
      </c>
      <c r="L851" s="5">
        <v>2065</v>
      </c>
      <c r="M851" s="5" t="s">
        <v>918</v>
      </c>
      <c r="N851" s="5">
        <v>5</v>
      </c>
      <c r="O851" s="5">
        <f t="shared" si="39"/>
        <v>4130</v>
      </c>
      <c r="P851" s="5">
        <f t="shared" si="40"/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  <c r="W851" s="5" t="s">
        <v>2012</v>
      </c>
      <c r="X851" s="22">
        <f t="shared" ca="1" si="41"/>
        <v>0.01</v>
      </c>
    </row>
    <row r="852" spans="1:24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2" t="s">
        <v>994</v>
      </c>
      <c r="H852" s="2" t="s">
        <v>886</v>
      </c>
      <c r="I852" s="2" t="s">
        <v>887</v>
      </c>
      <c r="J852" s="5" t="s">
        <v>1205</v>
      </c>
      <c r="K852" s="5">
        <v>2958</v>
      </c>
      <c r="L852" s="5">
        <v>1678</v>
      </c>
      <c r="M852" s="5" t="s">
        <v>925</v>
      </c>
      <c r="N852" s="5">
        <v>5</v>
      </c>
      <c r="O852" s="5">
        <f t="shared" si="39"/>
        <v>1678</v>
      </c>
      <c r="P852" s="5">
        <f t="shared" si="40"/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  <c r="W852" s="5" t="s">
        <v>2014</v>
      </c>
      <c r="X852" s="22">
        <f t="shared" ca="1" si="41"/>
        <v>0.04</v>
      </c>
    </row>
    <row r="853" spans="1:24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2" t="s">
        <v>1561</v>
      </c>
      <c r="H853" s="2" t="s">
        <v>882</v>
      </c>
      <c r="I853" s="2" t="s">
        <v>884</v>
      </c>
      <c r="J853" s="5" t="s">
        <v>975</v>
      </c>
      <c r="K853" s="5">
        <v>3717</v>
      </c>
      <c r="L853" s="5">
        <v>2146</v>
      </c>
      <c r="M853" s="5" t="s">
        <v>923</v>
      </c>
      <c r="N853" s="5">
        <v>8</v>
      </c>
      <c r="O853" s="5">
        <f t="shared" si="39"/>
        <v>2146</v>
      </c>
      <c r="P853" s="5">
        <f t="shared" si="40"/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  <c r="W853" s="5" t="s">
        <v>2014</v>
      </c>
      <c r="X853" s="22">
        <f t="shared" ca="1" si="41"/>
        <v>0.02</v>
      </c>
    </row>
    <row r="854" spans="1:24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2" t="s">
        <v>1002</v>
      </c>
      <c r="H854" s="2" t="s">
        <v>914</v>
      </c>
      <c r="I854" s="2" t="s">
        <v>915</v>
      </c>
      <c r="J854" s="5" t="s">
        <v>1173</v>
      </c>
      <c r="K854" s="5">
        <v>4120</v>
      </c>
      <c r="L854" s="5">
        <v>1841</v>
      </c>
      <c r="M854" s="5" t="s">
        <v>918</v>
      </c>
      <c r="N854" s="5">
        <v>4</v>
      </c>
      <c r="O854" s="5">
        <f t="shared" si="39"/>
        <v>1841</v>
      </c>
      <c r="P854" s="5">
        <f t="shared" si="40"/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  <c r="W854" s="5" t="s">
        <v>2014</v>
      </c>
      <c r="X854" s="22">
        <f t="shared" ca="1" si="41"/>
        <v>0.04</v>
      </c>
    </row>
    <row r="855" spans="1:24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2" t="s">
        <v>998</v>
      </c>
      <c r="H855" s="2" t="s">
        <v>899</v>
      </c>
      <c r="I855" s="2" t="s">
        <v>901</v>
      </c>
      <c r="J855" s="5" t="s">
        <v>936</v>
      </c>
      <c r="K855" s="5">
        <v>4481</v>
      </c>
      <c r="L855" s="5">
        <v>2114</v>
      </c>
      <c r="M855" s="5" t="s">
        <v>918</v>
      </c>
      <c r="N855" s="5">
        <v>10</v>
      </c>
      <c r="O855" s="5">
        <f t="shared" si="39"/>
        <v>4228</v>
      </c>
      <c r="P855" s="5">
        <f t="shared" si="40"/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  <c r="W855" s="5" t="s">
        <v>2010</v>
      </c>
      <c r="X855" s="22">
        <f t="shared" ca="1" si="41"/>
        <v>0.03</v>
      </c>
    </row>
    <row r="856" spans="1:24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2" t="s">
        <v>998</v>
      </c>
      <c r="H856" s="2" t="s">
        <v>899</v>
      </c>
      <c r="I856" s="2" t="s">
        <v>901</v>
      </c>
      <c r="J856" s="5" t="s">
        <v>1119</v>
      </c>
      <c r="K856" s="5">
        <v>2658</v>
      </c>
      <c r="L856" s="5">
        <v>1274</v>
      </c>
      <c r="M856" s="5" t="s">
        <v>918</v>
      </c>
      <c r="N856" s="5">
        <v>6</v>
      </c>
      <c r="O856" s="5">
        <f t="shared" si="39"/>
        <v>1274</v>
      </c>
      <c r="P856" s="5">
        <f t="shared" si="40"/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  <c r="W856" s="5" t="s">
        <v>2013</v>
      </c>
      <c r="X856" s="22">
        <f t="shared" ca="1" si="41"/>
        <v>0.04</v>
      </c>
    </row>
    <row r="857" spans="1:24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2" t="s">
        <v>1000</v>
      </c>
      <c r="H857" s="2" t="s">
        <v>906</v>
      </c>
      <c r="I857" s="2" t="s">
        <v>908</v>
      </c>
      <c r="J857" s="5" t="s">
        <v>1116</v>
      </c>
      <c r="K857" s="5">
        <v>3579</v>
      </c>
      <c r="L857" s="5">
        <v>1579</v>
      </c>
      <c r="M857" s="5" t="s">
        <v>923</v>
      </c>
      <c r="N857" s="5">
        <v>4</v>
      </c>
      <c r="O857" s="5">
        <f t="shared" si="39"/>
        <v>1579</v>
      </c>
      <c r="P857" s="5">
        <f t="shared" si="40"/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  <c r="W857" s="5" t="s">
        <v>2014</v>
      </c>
      <c r="X857" s="22">
        <f t="shared" ca="1" si="41"/>
        <v>0.01</v>
      </c>
    </row>
    <row r="858" spans="1:24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2" t="s">
        <v>994</v>
      </c>
      <c r="H858" s="2" t="s">
        <v>886</v>
      </c>
      <c r="I858" s="2" t="s">
        <v>887</v>
      </c>
      <c r="J858" s="5" t="s">
        <v>1217</v>
      </c>
      <c r="K858" s="5">
        <v>4542</v>
      </c>
      <c r="L858" s="5">
        <v>1226</v>
      </c>
      <c r="M858" s="5" t="s">
        <v>923</v>
      </c>
      <c r="N858" s="5">
        <v>4</v>
      </c>
      <c r="O858" s="5">
        <f t="shared" si="39"/>
        <v>1226</v>
      </c>
      <c r="P858" s="5">
        <f t="shared" si="40"/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  <c r="W858" s="5" t="s">
        <v>2013</v>
      </c>
      <c r="X858" s="22">
        <f t="shared" ca="1" si="41"/>
        <v>0.02</v>
      </c>
    </row>
    <row r="859" spans="1:24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2" t="s">
        <v>1002</v>
      </c>
      <c r="H859" s="2" t="s">
        <v>914</v>
      </c>
      <c r="I859" s="2" t="s">
        <v>915</v>
      </c>
      <c r="J859" s="5" t="s">
        <v>1195</v>
      </c>
      <c r="K859" s="5">
        <v>3034</v>
      </c>
      <c r="L859" s="5">
        <v>2312</v>
      </c>
      <c r="M859" s="5" t="s">
        <v>918</v>
      </c>
      <c r="N859" s="5">
        <v>8</v>
      </c>
      <c r="O859" s="5">
        <f t="shared" si="39"/>
        <v>4624</v>
      </c>
      <c r="P859" s="5">
        <f t="shared" si="40"/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  <c r="W859" s="5" t="s">
        <v>2012</v>
      </c>
      <c r="X859" s="22">
        <f t="shared" ca="1" si="41"/>
        <v>0</v>
      </c>
    </row>
    <row r="860" spans="1:24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2" t="s">
        <v>997</v>
      </c>
      <c r="H860" s="2" t="s">
        <v>896</v>
      </c>
      <c r="I860" s="2" t="s">
        <v>897</v>
      </c>
      <c r="J860" s="5" t="s">
        <v>1233</v>
      </c>
      <c r="K860" s="5">
        <v>4548</v>
      </c>
      <c r="L860" s="5">
        <v>1983</v>
      </c>
      <c r="M860" s="5" t="s">
        <v>923</v>
      </c>
      <c r="N860" s="5" t="s">
        <v>1572</v>
      </c>
      <c r="O860" s="5">
        <f t="shared" si="39"/>
        <v>3966</v>
      </c>
      <c r="P860" s="5">
        <f t="shared" si="40"/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  <c r="W860" s="5" t="s">
        <v>2012</v>
      </c>
      <c r="X860" s="22">
        <f t="shared" ca="1" si="41"/>
        <v>0.02</v>
      </c>
    </row>
    <row r="861" spans="1:24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2" t="s">
        <v>991</v>
      </c>
      <c r="H861" s="2" t="s">
        <v>872</v>
      </c>
      <c r="I861" s="2" t="s">
        <v>874</v>
      </c>
      <c r="J861" s="5" t="s">
        <v>980</v>
      </c>
      <c r="K861" s="5">
        <v>3859</v>
      </c>
      <c r="L861" s="5">
        <v>1465</v>
      </c>
      <c r="M861" s="5" t="s">
        <v>925</v>
      </c>
      <c r="N861" s="5">
        <v>8</v>
      </c>
      <c r="O861" s="5">
        <f t="shared" si="39"/>
        <v>4395</v>
      </c>
      <c r="P861" s="5">
        <f t="shared" si="40"/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  <c r="W861" s="5" t="s">
        <v>2011</v>
      </c>
      <c r="X861" s="22">
        <f t="shared" ca="1" si="41"/>
        <v>0.04</v>
      </c>
    </row>
    <row r="862" spans="1:24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2" t="s">
        <v>990</v>
      </c>
      <c r="H862" s="2" t="s">
        <v>868</v>
      </c>
      <c r="I862" s="2" t="s">
        <v>870</v>
      </c>
      <c r="J862" s="5" t="s">
        <v>939</v>
      </c>
      <c r="K862" s="5">
        <v>3768</v>
      </c>
      <c r="L862" s="5">
        <v>1353</v>
      </c>
      <c r="M862" s="5" t="s">
        <v>918</v>
      </c>
      <c r="N862" s="5">
        <v>4</v>
      </c>
      <c r="O862" s="5">
        <f t="shared" si="39"/>
        <v>2706</v>
      </c>
      <c r="P862" s="5">
        <f t="shared" si="40"/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  <c r="W862" s="5" t="s">
        <v>2013</v>
      </c>
      <c r="X862" s="22">
        <f t="shared" ca="1" si="41"/>
        <v>0.05</v>
      </c>
    </row>
    <row r="863" spans="1:24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2" t="s">
        <v>996</v>
      </c>
      <c r="H863" s="2" t="s">
        <v>892</v>
      </c>
      <c r="I863" s="2" t="s">
        <v>894</v>
      </c>
      <c r="J863" s="5" t="s">
        <v>1173</v>
      </c>
      <c r="K863" s="5">
        <v>4120</v>
      </c>
      <c r="L863" s="5">
        <v>1841</v>
      </c>
      <c r="M863" s="5" t="s">
        <v>918</v>
      </c>
      <c r="N863" s="5">
        <v>3</v>
      </c>
      <c r="O863" s="5">
        <f t="shared" si="39"/>
        <v>22092</v>
      </c>
      <c r="P863" s="5">
        <f t="shared" si="40"/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  <c r="W863" s="5" t="s">
        <v>2012</v>
      </c>
      <c r="X863" s="22">
        <f t="shared" ca="1" si="41"/>
        <v>0.01</v>
      </c>
    </row>
    <row r="864" spans="1:24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2" t="s">
        <v>1001</v>
      </c>
      <c r="H864" s="2" t="s">
        <v>910</v>
      </c>
      <c r="I864" s="2" t="s">
        <v>912</v>
      </c>
      <c r="J864" s="5" t="s">
        <v>1206</v>
      </c>
      <c r="K864" s="5">
        <v>4218</v>
      </c>
      <c r="L864" s="5">
        <v>2421</v>
      </c>
      <c r="M864" s="5" t="s">
        <v>918</v>
      </c>
      <c r="N864" s="5">
        <v>5</v>
      </c>
      <c r="O864" s="5">
        <f t="shared" si="39"/>
        <v>2421</v>
      </c>
      <c r="P864" s="5">
        <f t="shared" si="40"/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  <c r="W864" s="5" t="s">
        <v>2010</v>
      </c>
      <c r="X864" s="22">
        <f t="shared" ca="1" si="41"/>
        <v>0.03</v>
      </c>
    </row>
    <row r="865" spans="1:24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2" t="s">
        <v>999</v>
      </c>
      <c r="H865" s="2" t="s">
        <v>903</v>
      </c>
      <c r="I865" s="2" t="s">
        <v>904</v>
      </c>
      <c r="J865" s="5" t="s">
        <v>1023</v>
      </c>
      <c r="K865" s="5">
        <v>3569</v>
      </c>
      <c r="L865" s="5">
        <v>2320</v>
      </c>
      <c r="M865" s="5" t="s">
        <v>923</v>
      </c>
      <c r="N865" s="5">
        <v>4</v>
      </c>
      <c r="O865" s="5">
        <f t="shared" si="39"/>
        <v>4640</v>
      </c>
      <c r="P865" s="5">
        <f t="shared" si="40"/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  <c r="W865" s="5" t="s">
        <v>2014</v>
      </c>
      <c r="X865" s="22">
        <f t="shared" ca="1" si="41"/>
        <v>0.02</v>
      </c>
    </row>
    <row r="866" spans="1:24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2" t="s">
        <v>997</v>
      </c>
      <c r="H866" s="2" t="s">
        <v>896</v>
      </c>
      <c r="I866" s="2" t="s">
        <v>897</v>
      </c>
      <c r="J866" s="5" t="s">
        <v>1006</v>
      </c>
      <c r="K866" s="5">
        <v>3377</v>
      </c>
      <c r="L866" s="5">
        <v>2112</v>
      </c>
      <c r="M866" s="5" t="s">
        <v>923</v>
      </c>
      <c r="N866" s="5">
        <v>6</v>
      </c>
      <c r="O866" s="5">
        <f t="shared" si="39"/>
        <v>4224</v>
      </c>
      <c r="P866" s="5">
        <f t="shared" si="40"/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  <c r="W866" s="5" t="s">
        <v>2013</v>
      </c>
      <c r="X866" s="22">
        <f t="shared" ca="1" si="41"/>
        <v>0.05</v>
      </c>
    </row>
    <row r="867" spans="1:24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2" t="s">
        <v>1562</v>
      </c>
      <c r="H867" s="2" t="s">
        <v>864</v>
      </c>
      <c r="I867" s="2" t="s">
        <v>866</v>
      </c>
      <c r="J867" s="5" t="s">
        <v>941</v>
      </c>
      <c r="K867" s="5">
        <v>3445</v>
      </c>
      <c r="L867" s="5">
        <v>1909</v>
      </c>
      <c r="M867" s="5" t="s">
        <v>921</v>
      </c>
      <c r="N867" s="5">
        <v>3</v>
      </c>
      <c r="O867" s="5">
        <f t="shared" si="39"/>
        <v>1909</v>
      </c>
      <c r="P867" s="5">
        <f t="shared" si="40"/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  <c r="W867" s="5" t="s">
        <v>2011</v>
      </c>
      <c r="X867" s="22">
        <f t="shared" ca="1" si="41"/>
        <v>0</v>
      </c>
    </row>
    <row r="868" spans="1:24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2" t="s">
        <v>998</v>
      </c>
      <c r="H868" s="2" t="s">
        <v>899</v>
      </c>
      <c r="I868" s="2" t="s">
        <v>901</v>
      </c>
      <c r="J868" s="5" t="s">
        <v>948</v>
      </c>
      <c r="K868" s="5">
        <v>4185</v>
      </c>
      <c r="L868" s="5">
        <v>1204</v>
      </c>
      <c r="M868" s="5" t="s">
        <v>923</v>
      </c>
      <c r="N868" s="5">
        <v>4</v>
      </c>
      <c r="O868" s="5">
        <f t="shared" si="39"/>
        <v>1204</v>
      </c>
      <c r="P868" s="5">
        <f t="shared" si="40"/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  <c r="W868" s="5" t="s">
        <v>2012</v>
      </c>
      <c r="X868" s="22">
        <f t="shared" ca="1" si="41"/>
        <v>0.03</v>
      </c>
    </row>
    <row r="869" spans="1:24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2" t="s">
        <v>1001</v>
      </c>
      <c r="H869" s="2" t="s">
        <v>910</v>
      </c>
      <c r="I869" s="2" t="s">
        <v>912</v>
      </c>
      <c r="J869" s="5" t="s">
        <v>1184</v>
      </c>
      <c r="K869" s="5">
        <v>4399</v>
      </c>
      <c r="L869" s="5">
        <v>2093</v>
      </c>
      <c r="M869" s="5" t="s">
        <v>918</v>
      </c>
      <c r="N869" s="5">
        <v>8</v>
      </c>
      <c r="O869" s="5">
        <f t="shared" si="39"/>
        <v>2093</v>
      </c>
      <c r="P869" s="5">
        <f t="shared" si="40"/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  <c r="W869" s="5" t="s">
        <v>2015</v>
      </c>
      <c r="X869" s="22">
        <f t="shared" ca="1" si="41"/>
        <v>0</v>
      </c>
    </row>
    <row r="870" spans="1:24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2" t="s">
        <v>1002</v>
      </c>
      <c r="H870" s="2" t="s">
        <v>914</v>
      </c>
      <c r="I870" s="2" t="s">
        <v>915</v>
      </c>
      <c r="J870" s="5" t="s">
        <v>1123</v>
      </c>
      <c r="K870" s="5">
        <v>4927</v>
      </c>
      <c r="L870" s="5">
        <v>2034</v>
      </c>
      <c r="M870" s="5" t="s">
        <v>925</v>
      </c>
      <c r="N870" s="5">
        <v>5</v>
      </c>
      <c r="O870" s="5">
        <f t="shared" si="39"/>
        <v>2034</v>
      </c>
      <c r="P870" s="5">
        <f t="shared" si="40"/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  <c r="W870" s="5" t="s">
        <v>2011</v>
      </c>
      <c r="X870" s="22">
        <f t="shared" ca="1" si="41"/>
        <v>0.01</v>
      </c>
    </row>
    <row r="871" spans="1:24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2" t="s">
        <v>999</v>
      </c>
      <c r="H871" s="2" t="s">
        <v>903</v>
      </c>
      <c r="I871" s="2" t="s">
        <v>904</v>
      </c>
      <c r="J871" s="5" t="s">
        <v>1217</v>
      </c>
      <c r="K871" s="5">
        <v>4542</v>
      </c>
      <c r="L871" s="5">
        <v>1226</v>
      </c>
      <c r="M871" s="5" t="s">
        <v>923</v>
      </c>
      <c r="N871" s="5">
        <v>3</v>
      </c>
      <c r="O871" s="5">
        <f t="shared" si="39"/>
        <v>2452</v>
      </c>
      <c r="P871" s="5">
        <f t="shared" si="40"/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  <c r="W871" s="5" t="s">
        <v>2014</v>
      </c>
      <c r="X871" s="22">
        <f t="shared" ca="1" si="41"/>
        <v>0.03</v>
      </c>
    </row>
    <row r="872" spans="1:24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2" t="s">
        <v>1002</v>
      </c>
      <c r="H872" s="2" t="s">
        <v>914</v>
      </c>
      <c r="I872" s="2" t="s">
        <v>915</v>
      </c>
      <c r="J872" s="5" t="s">
        <v>934</v>
      </c>
      <c r="K872" s="5">
        <v>3000</v>
      </c>
      <c r="L872" s="5">
        <v>2148</v>
      </c>
      <c r="M872" s="5" t="s">
        <v>925</v>
      </c>
      <c r="N872" s="5">
        <v>4</v>
      </c>
      <c r="O872" s="5">
        <f t="shared" si="39"/>
        <v>25776</v>
      </c>
      <c r="P872" s="5">
        <f t="shared" si="40"/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  <c r="W872" s="5" t="s">
        <v>2015</v>
      </c>
      <c r="X872" s="22">
        <f t="shared" ca="1" si="41"/>
        <v>0.05</v>
      </c>
    </row>
    <row r="873" spans="1:24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2" t="s">
        <v>992</v>
      </c>
      <c r="H873" s="2" t="s">
        <v>864</v>
      </c>
      <c r="I873" s="2" t="s">
        <v>876</v>
      </c>
      <c r="J873" s="5" t="s">
        <v>955</v>
      </c>
      <c r="K873" s="5">
        <v>2612</v>
      </c>
      <c r="L873" s="5">
        <v>1994</v>
      </c>
      <c r="M873" s="5" t="s">
        <v>918</v>
      </c>
      <c r="N873" s="5">
        <v>3</v>
      </c>
      <c r="O873" s="5">
        <f t="shared" si="39"/>
        <v>3988</v>
      </c>
      <c r="P873" s="5">
        <f t="shared" si="40"/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  <c r="W873" s="5" t="s">
        <v>2013</v>
      </c>
      <c r="X873" s="22">
        <f t="shared" ca="1" si="41"/>
        <v>0.03</v>
      </c>
    </row>
    <row r="874" spans="1:24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2" t="s">
        <v>1001</v>
      </c>
      <c r="H874" s="2" t="s">
        <v>910</v>
      </c>
      <c r="I874" s="2" t="s">
        <v>912</v>
      </c>
      <c r="J874" s="5" t="s">
        <v>929</v>
      </c>
      <c r="K874" s="5">
        <v>2744</v>
      </c>
      <c r="L874" s="5">
        <v>1428</v>
      </c>
      <c r="M874" s="5" t="s">
        <v>925</v>
      </c>
      <c r="N874" s="5">
        <v>5</v>
      </c>
      <c r="O874" s="5">
        <f t="shared" si="39"/>
        <v>2856</v>
      </c>
      <c r="P874" s="5">
        <f t="shared" si="40"/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  <c r="W874" s="5" t="s">
        <v>2013</v>
      </c>
      <c r="X874" s="22">
        <f t="shared" ca="1" si="41"/>
        <v>0.04</v>
      </c>
    </row>
    <row r="875" spans="1:24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2" t="s">
        <v>996</v>
      </c>
      <c r="H875" s="2" t="s">
        <v>892</v>
      </c>
      <c r="I875" s="2" t="s">
        <v>894</v>
      </c>
      <c r="J875" s="5" t="s">
        <v>1038</v>
      </c>
      <c r="K875" s="5">
        <v>3378</v>
      </c>
      <c r="L875" s="5">
        <v>1807</v>
      </c>
      <c r="M875" s="5" t="s">
        <v>925</v>
      </c>
      <c r="N875" s="5">
        <v>3</v>
      </c>
      <c r="O875" s="5">
        <f t="shared" si="39"/>
        <v>5421</v>
      </c>
      <c r="P875" s="5">
        <f t="shared" si="40"/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  <c r="W875" s="5" t="s">
        <v>2013</v>
      </c>
      <c r="X875" s="22">
        <f t="shared" ca="1" si="41"/>
        <v>0.02</v>
      </c>
    </row>
    <row r="876" spans="1:24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2" t="s">
        <v>995</v>
      </c>
      <c r="H876" s="2" t="s">
        <v>889</v>
      </c>
      <c r="I876" s="2" t="s">
        <v>890</v>
      </c>
      <c r="J876" s="5" t="s">
        <v>1124</v>
      </c>
      <c r="K876" s="5">
        <v>4357</v>
      </c>
      <c r="L876" s="5">
        <v>1806</v>
      </c>
      <c r="M876" s="5" t="s">
        <v>918</v>
      </c>
      <c r="N876" s="5">
        <v>3</v>
      </c>
      <c r="O876" s="5">
        <f t="shared" si="39"/>
        <v>1806</v>
      </c>
      <c r="P876" s="5">
        <f t="shared" si="40"/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  <c r="W876" s="5" t="s">
        <v>2010</v>
      </c>
      <c r="X876" s="22">
        <f t="shared" ca="1" si="41"/>
        <v>0.01</v>
      </c>
    </row>
    <row r="877" spans="1:24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2" t="s">
        <v>995</v>
      </c>
      <c r="H877" s="2" t="s">
        <v>889</v>
      </c>
      <c r="I877" s="2" t="s">
        <v>890</v>
      </c>
      <c r="J877" s="5" t="s">
        <v>1007</v>
      </c>
      <c r="K877" s="5">
        <v>3330</v>
      </c>
      <c r="L877" s="5">
        <v>1819</v>
      </c>
      <c r="M877" s="5" t="s">
        <v>918</v>
      </c>
      <c r="N877" s="5">
        <v>6</v>
      </c>
      <c r="O877" s="5">
        <f t="shared" si="39"/>
        <v>3638</v>
      </c>
      <c r="P877" s="5">
        <f t="shared" si="40"/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  <c r="W877" s="5" t="s">
        <v>2014</v>
      </c>
      <c r="X877" s="22">
        <f t="shared" ca="1" si="41"/>
        <v>0.05</v>
      </c>
    </row>
    <row r="878" spans="1:24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2" t="s">
        <v>1000</v>
      </c>
      <c r="H878" s="2" t="s">
        <v>906</v>
      </c>
      <c r="I878" s="2" t="s">
        <v>908</v>
      </c>
      <c r="J878" s="5" t="s">
        <v>1004</v>
      </c>
      <c r="K878" s="5">
        <v>4733</v>
      </c>
      <c r="L878" s="5">
        <v>1415</v>
      </c>
      <c r="M878" s="5" t="s">
        <v>918</v>
      </c>
      <c r="N878" s="5">
        <v>10</v>
      </c>
      <c r="O878" s="5">
        <f t="shared" si="39"/>
        <v>2830</v>
      </c>
      <c r="P878" s="5">
        <f t="shared" si="40"/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  <c r="W878" s="5" t="s">
        <v>2014</v>
      </c>
      <c r="X878" s="22">
        <f t="shared" ca="1" si="41"/>
        <v>0.01</v>
      </c>
    </row>
    <row r="879" spans="1:24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2" t="s">
        <v>994</v>
      </c>
      <c r="H879" s="2" t="s">
        <v>886</v>
      </c>
      <c r="I879" s="2" t="s">
        <v>887</v>
      </c>
      <c r="J879" s="5" t="s">
        <v>974</v>
      </c>
      <c r="K879" s="5">
        <v>2547</v>
      </c>
      <c r="L879" s="5">
        <v>1419</v>
      </c>
      <c r="M879" s="5" t="s">
        <v>918</v>
      </c>
      <c r="N879" s="5">
        <v>5</v>
      </c>
      <c r="O879" s="5">
        <f t="shared" si="39"/>
        <v>1419</v>
      </c>
      <c r="P879" s="5">
        <f t="shared" si="40"/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  <c r="W879" s="5" t="s">
        <v>2010</v>
      </c>
      <c r="X879" s="22">
        <f t="shared" ca="1" si="41"/>
        <v>0.05</v>
      </c>
    </row>
    <row r="880" spans="1:24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2" t="s">
        <v>999</v>
      </c>
      <c r="H880" s="2" t="s">
        <v>903</v>
      </c>
      <c r="I880" s="2" t="s">
        <v>904</v>
      </c>
      <c r="J880" s="5" t="s">
        <v>1231</v>
      </c>
      <c r="K880" s="5">
        <v>3479</v>
      </c>
      <c r="L880" s="5">
        <v>2056</v>
      </c>
      <c r="M880" s="5" t="s">
        <v>918</v>
      </c>
      <c r="N880" s="5">
        <v>10</v>
      </c>
      <c r="O880" s="5">
        <f t="shared" si="39"/>
        <v>6168</v>
      </c>
      <c r="P880" s="5">
        <f t="shared" si="40"/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  <c r="W880" s="5" t="s">
        <v>2011</v>
      </c>
      <c r="X880" s="22">
        <f t="shared" ca="1" si="41"/>
        <v>0.05</v>
      </c>
    </row>
    <row r="881" spans="1:24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2" t="s">
        <v>994</v>
      </c>
      <c r="H881" s="2" t="s">
        <v>886</v>
      </c>
      <c r="I881" s="2" t="s">
        <v>887</v>
      </c>
      <c r="J881" s="5" t="s">
        <v>1200</v>
      </c>
      <c r="K881" s="5">
        <v>4484</v>
      </c>
      <c r="L881" s="5">
        <v>2146</v>
      </c>
      <c r="M881" s="5" t="s">
        <v>918</v>
      </c>
      <c r="N881" s="5">
        <v>6</v>
      </c>
      <c r="O881" s="5">
        <f t="shared" si="39"/>
        <v>2146</v>
      </c>
      <c r="P881" s="5">
        <f t="shared" si="40"/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  <c r="W881" s="5" t="s">
        <v>2014</v>
      </c>
      <c r="X881" s="22">
        <f t="shared" ca="1" si="41"/>
        <v>0.04</v>
      </c>
    </row>
    <row r="882" spans="1:24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2" t="s">
        <v>992</v>
      </c>
      <c r="H882" s="2" t="s">
        <v>864</v>
      </c>
      <c r="I882" s="2" t="s">
        <v>876</v>
      </c>
      <c r="J882" s="5" t="s">
        <v>1122</v>
      </c>
      <c r="K882" s="5">
        <v>4788</v>
      </c>
      <c r="L882" s="5">
        <v>2063</v>
      </c>
      <c r="M882" s="5" t="s">
        <v>923</v>
      </c>
      <c r="N882" s="5">
        <v>4</v>
      </c>
      <c r="O882" s="5">
        <f t="shared" si="39"/>
        <v>2063</v>
      </c>
      <c r="P882" s="5">
        <f t="shared" si="40"/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  <c r="W882" s="5" t="s">
        <v>2015</v>
      </c>
      <c r="X882" s="22">
        <f t="shared" ca="1" si="41"/>
        <v>0.04</v>
      </c>
    </row>
    <row r="883" spans="1:24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2" t="s">
        <v>997</v>
      </c>
      <c r="H883" s="2" t="s">
        <v>896</v>
      </c>
      <c r="I883" s="2" t="s">
        <v>897</v>
      </c>
      <c r="J883" s="5" t="s">
        <v>1229</v>
      </c>
      <c r="K883" s="5">
        <v>4382</v>
      </c>
      <c r="L883" s="5">
        <v>1298</v>
      </c>
      <c r="M883" s="5" t="s">
        <v>923</v>
      </c>
      <c r="N883" s="5">
        <v>5</v>
      </c>
      <c r="O883" s="5">
        <f t="shared" si="39"/>
        <v>15576</v>
      </c>
      <c r="P883" s="5">
        <f t="shared" si="40"/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  <c r="W883" s="5" t="s">
        <v>2010</v>
      </c>
      <c r="X883" s="22">
        <f t="shared" ca="1" si="41"/>
        <v>0.02</v>
      </c>
    </row>
    <row r="884" spans="1:24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2" t="s">
        <v>991</v>
      </c>
      <c r="H884" s="2" t="s">
        <v>872</v>
      </c>
      <c r="I884" s="2" t="s">
        <v>874</v>
      </c>
      <c r="J884" s="5" t="s">
        <v>946</v>
      </c>
      <c r="K884" s="5">
        <v>2921</v>
      </c>
      <c r="L884" s="5">
        <v>1786</v>
      </c>
      <c r="M884" s="5" t="s">
        <v>920</v>
      </c>
      <c r="N884" s="5">
        <v>10</v>
      </c>
      <c r="O884" s="5">
        <f t="shared" si="39"/>
        <v>1786</v>
      </c>
      <c r="P884" s="5">
        <f t="shared" si="40"/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  <c r="W884" s="5" t="s">
        <v>2013</v>
      </c>
      <c r="X884" s="22">
        <f t="shared" ca="1" si="41"/>
        <v>0.01</v>
      </c>
    </row>
    <row r="885" spans="1:24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2" t="s">
        <v>997</v>
      </c>
      <c r="H885" s="2" t="s">
        <v>896</v>
      </c>
      <c r="I885" s="2" t="s">
        <v>897</v>
      </c>
      <c r="J885" s="5" t="s">
        <v>986</v>
      </c>
      <c r="K885" s="5">
        <v>3253</v>
      </c>
      <c r="L885" s="5">
        <v>2137</v>
      </c>
      <c r="M885" s="5" t="s">
        <v>923</v>
      </c>
      <c r="N885" s="5">
        <v>6</v>
      </c>
      <c r="O885" s="5">
        <f t="shared" si="39"/>
        <v>2137</v>
      </c>
      <c r="P885" s="5">
        <f t="shared" si="40"/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  <c r="W885" s="5" t="s">
        <v>2015</v>
      </c>
      <c r="X885" s="22">
        <f t="shared" ca="1" si="41"/>
        <v>0.02</v>
      </c>
    </row>
    <row r="886" spans="1:24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2" t="s">
        <v>997</v>
      </c>
      <c r="H886" s="2" t="s">
        <v>896</v>
      </c>
      <c r="I886" s="2" t="s">
        <v>897</v>
      </c>
      <c r="J886" s="5" t="s">
        <v>1172</v>
      </c>
      <c r="K886" s="5">
        <v>3305</v>
      </c>
      <c r="L886" s="5">
        <v>1418</v>
      </c>
      <c r="M886" s="5" t="s">
        <v>918</v>
      </c>
      <c r="N886" s="5">
        <v>10</v>
      </c>
      <c r="O886" s="5">
        <f t="shared" si="39"/>
        <v>1418</v>
      </c>
      <c r="P886" s="5">
        <f t="shared" si="40"/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  <c r="W886" s="5" t="s">
        <v>2014</v>
      </c>
      <c r="X886" s="22">
        <f t="shared" ca="1" si="41"/>
        <v>0.05</v>
      </c>
    </row>
    <row r="887" spans="1:24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2" t="s">
        <v>1002</v>
      </c>
      <c r="H887" s="2" t="s">
        <v>914</v>
      </c>
      <c r="I887" s="2" t="s">
        <v>915</v>
      </c>
      <c r="J887" s="5" t="s">
        <v>1126</v>
      </c>
      <c r="K887" s="5">
        <v>3504</v>
      </c>
      <c r="L887" s="5">
        <v>2309</v>
      </c>
      <c r="M887" s="5" t="s">
        <v>918</v>
      </c>
      <c r="N887" s="5">
        <v>3</v>
      </c>
      <c r="O887" s="5">
        <f t="shared" si="39"/>
        <v>2309</v>
      </c>
      <c r="P887" s="5">
        <f t="shared" si="40"/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  <c r="W887" s="5" t="s">
        <v>2014</v>
      </c>
      <c r="X887" s="22">
        <f t="shared" ca="1" si="41"/>
        <v>0.03</v>
      </c>
    </row>
    <row r="888" spans="1:24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2" t="s">
        <v>1001</v>
      </c>
      <c r="H888" s="2" t="s">
        <v>910</v>
      </c>
      <c r="I888" s="2" t="s">
        <v>912</v>
      </c>
      <c r="J888" s="5" t="s">
        <v>1145</v>
      </c>
      <c r="K888" s="5">
        <v>3827</v>
      </c>
      <c r="L888" s="5">
        <v>2424</v>
      </c>
      <c r="M888" s="5" t="s">
        <v>918</v>
      </c>
      <c r="N888" s="5">
        <v>3</v>
      </c>
      <c r="O888" s="5">
        <f t="shared" si="39"/>
        <v>2424</v>
      </c>
      <c r="P888" s="5">
        <f t="shared" si="40"/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  <c r="W888" s="5" t="s">
        <v>2013</v>
      </c>
      <c r="X888" s="22">
        <f t="shared" ca="1" si="41"/>
        <v>0.03</v>
      </c>
    </row>
    <row r="889" spans="1:24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2" t="s">
        <v>1562</v>
      </c>
      <c r="H889" s="2" t="s">
        <v>864</v>
      </c>
      <c r="I889" s="2" t="s">
        <v>866</v>
      </c>
      <c r="J889" s="5" t="s">
        <v>1124</v>
      </c>
      <c r="K889" s="5">
        <v>4357</v>
      </c>
      <c r="L889" s="5">
        <v>1806</v>
      </c>
      <c r="M889" s="5" t="s">
        <v>918</v>
      </c>
      <c r="N889" s="5" t="s">
        <v>1572</v>
      </c>
      <c r="O889" s="5">
        <f t="shared" si="39"/>
        <v>1806</v>
      </c>
      <c r="P889" s="5">
        <f t="shared" si="40"/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  <c r="W889" s="5" t="s">
        <v>2013</v>
      </c>
      <c r="X889" s="22">
        <f t="shared" ca="1" si="41"/>
        <v>0.05</v>
      </c>
    </row>
    <row r="890" spans="1:24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2" t="s">
        <v>990</v>
      </c>
      <c r="H890" s="2" t="s">
        <v>868</v>
      </c>
      <c r="I890" s="2" t="s">
        <v>870</v>
      </c>
      <c r="J890" s="5" t="s">
        <v>1013</v>
      </c>
      <c r="K890" s="5">
        <v>4623</v>
      </c>
      <c r="L890" s="5">
        <v>1878</v>
      </c>
      <c r="M890" s="5" t="s">
        <v>925</v>
      </c>
      <c r="N890" s="5">
        <v>4</v>
      </c>
      <c r="O890" s="5">
        <f t="shared" si="39"/>
        <v>1878</v>
      </c>
      <c r="P890" s="5">
        <f t="shared" si="40"/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  <c r="W890" s="5" t="s">
        <v>2015</v>
      </c>
      <c r="X890" s="22">
        <f t="shared" ca="1" si="41"/>
        <v>0.04</v>
      </c>
    </row>
    <row r="891" spans="1:24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2" t="s">
        <v>998</v>
      </c>
      <c r="H891" s="2" t="s">
        <v>899</v>
      </c>
      <c r="I891" s="2" t="s">
        <v>901</v>
      </c>
      <c r="J891" s="5" t="s">
        <v>1006</v>
      </c>
      <c r="K891" s="5">
        <v>3377</v>
      </c>
      <c r="L891" s="5">
        <v>2112</v>
      </c>
      <c r="M891" s="5" t="s">
        <v>923</v>
      </c>
      <c r="N891" s="5">
        <v>10</v>
      </c>
      <c r="O891" s="5">
        <f t="shared" si="39"/>
        <v>4224</v>
      </c>
      <c r="P891" s="5">
        <f t="shared" si="40"/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  <c r="W891" s="5" t="s">
        <v>2014</v>
      </c>
      <c r="X891" s="22">
        <f t="shared" ca="1" si="41"/>
        <v>0.04</v>
      </c>
    </row>
    <row r="892" spans="1:24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2" t="s">
        <v>1000</v>
      </c>
      <c r="H892" s="2" t="s">
        <v>906</v>
      </c>
      <c r="I892" s="2" t="s">
        <v>908</v>
      </c>
      <c r="J892" s="5" t="s">
        <v>1151</v>
      </c>
      <c r="K892" s="5">
        <v>3735</v>
      </c>
      <c r="L892" s="5">
        <v>2377</v>
      </c>
      <c r="M892" s="5" t="s">
        <v>918</v>
      </c>
      <c r="N892" s="5">
        <v>8</v>
      </c>
      <c r="O892" s="5">
        <f t="shared" si="39"/>
        <v>2377</v>
      </c>
      <c r="P892" s="5">
        <f t="shared" si="40"/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  <c r="W892" s="5" t="s">
        <v>2011</v>
      </c>
      <c r="X892" s="22">
        <f t="shared" ca="1" si="41"/>
        <v>0.01</v>
      </c>
    </row>
    <row r="893" spans="1:24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2" t="s">
        <v>995</v>
      </c>
      <c r="H893" s="2" t="s">
        <v>889</v>
      </c>
      <c r="I893" s="2" t="s">
        <v>890</v>
      </c>
      <c r="J893" s="5" t="s">
        <v>1093</v>
      </c>
      <c r="K893" s="5">
        <v>4531</v>
      </c>
      <c r="L893" s="5">
        <v>1512</v>
      </c>
      <c r="M893" s="5" t="s">
        <v>923</v>
      </c>
      <c r="N893" s="5">
        <v>3</v>
      </c>
      <c r="O893" s="5">
        <f t="shared" si="39"/>
        <v>1512</v>
      </c>
      <c r="P893" s="5">
        <f t="shared" si="40"/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  <c r="W893" s="5" t="s">
        <v>2013</v>
      </c>
      <c r="X893" s="22">
        <f t="shared" ca="1" si="41"/>
        <v>0.03</v>
      </c>
    </row>
    <row r="894" spans="1:24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2" t="s">
        <v>991</v>
      </c>
      <c r="H894" s="2" t="s">
        <v>872</v>
      </c>
      <c r="I894" s="2" t="s">
        <v>874</v>
      </c>
      <c r="J894" s="5" t="s">
        <v>1129</v>
      </c>
      <c r="K894" s="5">
        <v>4757</v>
      </c>
      <c r="L894" s="5">
        <v>1534</v>
      </c>
      <c r="M894" s="5" t="s">
        <v>918</v>
      </c>
      <c r="N894" s="5" t="s">
        <v>1572</v>
      </c>
      <c r="O894" s="5">
        <f t="shared" si="39"/>
        <v>3068</v>
      </c>
      <c r="P894" s="5">
        <f t="shared" si="40"/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  <c r="W894" s="5" t="s">
        <v>2011</v>
      </c>
      <c r="X894" s="22">
        <f t="shared" ca="1" si="41"/>
        <v>0.03</v>
      </c>
    </row>
    <row r="895" spans="1:24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2" t="s">
        <v>1000</v>
      </c>
      <c r="H895" s="2" t="s">
        <v>906</v>
      </c>
      <c r="I895" s="2" t="s">
        <v>908</v>
      </c>
      <c r="J895" s="5" t="s">
        <v>962</v>
      </c>
      <c r="K895" s="5">
        <v>4099</v>
      </c>
      <c r="L895" s="5">
        <v>1530</v>
      </c>
      <c r="M895" s="5" t="s">
        <v>925</v>
      </c>
      <c r="N895" s="5">
        <v>4</v>
      </c>
      <c r="O895" s="5">
        <f t="shared" si="39"/>
        <v>4590</v>
      </c>
      <c r="P895" s="5">
        <f t="shared" si="40"/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  <c r="W895" s="5" t="s">
        <v>2013</v>
      </c>
      <c r="X895" s="22">
        <f t="shared" ca="1" si="41"/>
        <v>0.01</v>
      </c>
    </row>
    <row r="896" spans="1:24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2" t="s">
        <v>997</v>
      </c>
      <c r="H896" s="2" t="s">
        <v>896</v>
      </c>
      <c r="I896" s="2" t="s">
        <v>897</v>
      </c>
      <c r="J896" s="5" t="s">
        <v>1008</v>
      </c>
      <c r="K896" s="5">
        <v>4456</v>
      </c>
      <c r="L896" s="5">
        <v>1628</v>
      </c>
      <c r="M896" s="5" t="s">
        <v>918</v>
      </c>
      <c r="N896" s="5">
        <v>5</v>
      </c>
      <c r="O896" s="5">
        <f t="shared" si="39"/>
        <v>8140</v>
      </c>
      <c r="P896" s="5">
        <f t="shared" si="40"/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  <c r="W896" s="5" t="s">
        <v>2011</v>
      </c>
      <c r="X896" s="22">
        <f t="shared" ca="1" si="41"/>
        <v>0</v>
      </c>
    </row>
    <row r="897" spans="1:24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2" t="s">
        <v>994</v>
      </c>
      <c r="H897" s="2" t="s">
        <v>886</v>
      </c>
      <c r="I897" s="2" t="s">
        <v>887</v>
      </c>
      <c r="J897" s="5" t="s">
        <v>1077</v>
      </c>
      <c r="K897" s="5">
        <v>4307</v>
      </c>
      <c r="L897" s="5">
        <v>1503</v>
      </c>
      <c r="M897" s="5" t="s">
        <v>918</v>
      </c>
      <c r="N897" s="5" t="s">
        <v>1572</v>
      </c>
      <c r="O897" s="5">
        <f t="shared" si="39"/>
        <v>18036</v>
      </c>
      <c r="P897" s="5">
        <f t="shared" si="40"/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  <c r="W897" s="5" t="s">
        <v>2015</v>
      </c>
      <c r="X897" s="22">
        <f t="shared" ca="1" si="41"/>
        <v>0.04</v>
      </c>
    </row>
    <row r="898" spans="1:24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2" t="s">
        <v>995</v>
      </c>
      <c r="H898" s="2" t="s">
        <v>889</v>
      </c>
      <c r="I898" s="2" t="s">
        <v>890</v>
      </c>
      <c r="J898" s="5" t="s">
        <v>1137</v>
      </c>
      <c r="K898" s="5">
        <v>3580</v>
      </c>
      <c r="L898" s="5">
        <v>2012</v>
      </c>
      <c r="M898" s="5" t="s">
        <v>925</v>
      </c>
      <c r="N898" s="5">
        <v>3</v>
      </c>
      <c r="O898" s="5">
        <f t="shared" si="39"/>
        <v>2012</v>
      </c>
      <c r="P898" s="5">
        <f t="shared" si="40"/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  <c r="W898" s="5" t="s">
        <v>2015</v>
      </c>
      <c r="X898" s="22">
        <f t="shared" ca="1" si="41"/>
        <v>0.05</v>
      </c>
    </row>
    <row r="899" spans="1:24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2" t="s">
        <v>990</v>
      </c>
      <c r="H899" s="2" t="s">
        <v>868</v>
      </c>
      <c r="I899" s="2" t="s">
        <v>870</v>
      </c>
      <c r="J899" s="5" t="s">
        <v>1057</v>
      </c>
      <c r="K899" s="5">
        <v>3663</v>
      </c>
      <c r="L899" s="5">
        <v>1550</v>
      </c>
      <c r="M899" s="5" t="s">
        <v>923</v>
      </c>
      <c r="N899" s="5">
        <v>10</v>
      </c>
      <c r="O899" s="5">
        <f t="shared" ref="O899:O962" si="42">L899*F899</f>
        <v>1550</v>
      </c>
      <c r="P899" s="5">
        <f t="shared" ref="P899:P962" si="43">K899*F899</f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  <c r="W899" s="5" t="s">
        <v>2013</v>
      </c>
      <c r="X899" s="22">
        <f t="shared" ca="1" si="41"/>
        <v>0.04</v>
      </c>
    </row>
    <row r="900" spans="1:24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2" t="s">
        <v>1561</v>
      </c>
      <c r="H900" s="2" t="s">
        <v>882</v>
      </c>
      <c r="I900" s="2" t="s">
        <v>884</v>
      </c>
      <c r="J900" s="5" t="s">
        <v>1011</v>
      </c>
      <c r="K900" s="5">
        <v>4310</v>
      </c>
      <c r="L900" s="5">
        <v>2350</v>
      </c>
      <c r="M900" s="5" t="s">
        <v>925</v>
      </c>
      <c r="N900" s="5">
        <v>4</v>
      </c>
      <c r="O900" s="5">
        <f t="shared" si="42"/>
        <v>4700</v>
      </c>
      <c r="P900" s="5">
        <f t="shared" si="43"/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  <c r="W900" s="5" t="s">
        <v>2015</v>
      </c>
      <c r="X900" s="22">
        <f t="shared" ref="X900:X963" ca="1" si="44">VLOOKUP(E900,INDIRECT(W900&amp;"!$A$1:$B$296"),2,0)</f>
        <v>0.01</v>
      </c>
    </row>
    <row r="901" spans="1:24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2" t="s">
        <v>992</v>
      </c>
      <c r="H901" s="2" t="s">
        <v>864</v>
      </c>
      <c r="I901" s="2" t="s">
        <v>876</v>
      </c>
      <c r="J901" s="5" t="s">
        <v>1055</v>
      </c>
      <c r="K901" s="5">
        <v>4232</v>
      </c>
      <c r="L901" s="5">
        <v>1275</v>
      </c>
      <c r="M901" s="5" t="s">
        <v>925</v>
      </c>
      <c r="N901" s="5">
        <v>4</v>
      </c>
      <c r="O901" s="5">
        <f t="shared" si="42"/>
        <v>3825</v>
      </c>
      <c r="P901" s="5">
        <f t="shared" si="43"/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  <c r="W901" s="5" t="s">
        <v>2015</v>
      </c>
      <c r="X901" s="22">
        <f t="shared" ca="1" si="44"/>
        <v>0.02</v>
      </c>
    </row>
    <row r="902" spans="1:24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2" t="s">
        <v>1001</v>
      </c>
      <c r="H902" s="2" t="s">
        <v>910</v>
      </c>
      <c r="I902" s="2" t="s">
        <v>912</v>
      </c>
      <c r="J902" s="5" t="s">
        <v>1218</v>
      </c>
      <c r="K902" s="5">
        <v>3422</v>
      </c>
      <c r="L902" s="5">
        <v>1696</v>
      </c>
      <c r="M902" s="5" t="s">
        <v>918</v>
      </c>
      <c r="N902" s="5">
        <v>6</v>
      </c>
      <c r="O902" s="5">
        <f t="shared" si="42"/>
        <v>1696</v>
      </c>
      <c r="P902" s="5">
        <f t="shared" si="43"/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  <c r="W902" s="5" t="s">
        <v>2010</v>
      </c>
      <c r="X902" s="22">
        <f t="shared" ca="1" si="44"/>
        <v>0.05</v>
      </c>
    </row>
    <row r="903" spans="1:24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2" t="s">
        <v>997</v>
      </c>
      <c r="H903" s="2" t="s">
        <v>896</v>
      </c>
      <c r="I903" s="2" t="s">
        <v>897</v>
      </c>
      <c r="J903" s="5" t="s">
        <v>1044</v>
      </c>
      <c r="K903" s="5">
        <v>3139</v>
      </c>
      <c r="L903" s="5">
        <v>2147</v>
      </c>
      <c r="M903" s="5" t="s">
        <v>918</v>
      </c>
      <c r="N903" s="5">
        <v>4</v>
      </c>
      <c r="O903" s="5">
        <f t="shared" si="42"/>
        <v>4294</v>
      </c>
      <c r="P903" s="5">
        <f t="shared" si="43"/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  <c r="W903" s="5" t="s">
        <v>2014</v>
      </c>
      <c r="X903" s="22">
        <f t="shared" ca="1" si="44"/>
        <v>0.05</v>
      </c>
    </row>
    <row r="904" spans="1:24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2" t="s">
        <v>998</v>
      </c>
      <c r="H904" s="2" t="s">
        <v>899</v>
      </c>
      <c r="I904" s="2" t="s">
        <v>901</v>
      </c>
      <c r="J904" s="5" t="s">
        <v>982</v>
      </c>
      <c r="K904" s="5">
        <v>2803</v>
      </c>
      <c r="L904" s="5">
        <v>1344</v>
      </c>
      <c r="M904" s="5" t="s">
        <v>918</v>
      </c>
      <c r="N904" s="5">
        <v>5</v>
      </c>
      <c r="O904" s="5">
        <f t="shared" si="42"/>
        <v>1344</v>
      </c>
      <c r="P904" s="5">
        <f t="shared" si="43"/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  <c r="W904" s="5" t="s">
        <v>2013</v>
      </c>
      <c r="X904" s="22">
        <f t="shared" ca="1" si="44"/>
        <v>0.05</v>
      </c>
    </row>
    <row r="905" spans="1:24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2" t="s">
        <v>999</v>
      </c>
      <c r="H905" s="2" t="s">
        <v>903</v>
      </c>
      <c r="I905" s="2" t="s">
        <v>904</v>
      </c>
      <c r="J905" s="5" t="s">
        <v>1060</v>
      </c>
      <c r="K905" s="5">
        <v>3039</v>
      </c>
      <c r="L905" s="5">
        <v>2426</v>
      </c>
      <c r="M905" s="5" t="s">
        <v>925</v>
      </c>
      <c r="N905" s="5">
        <v>8</v>
      </c>
      <c r="O905" s="5">
        <f t="shared" si="42"/>
        <v>2426</v>
      </c>
      <c r="P905" s="5">
        <f t="shared" si="43"/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  <c r="W905" s="5" t="s">
        <v>2011</v>
      </c>
      <c r="X905" s="22">
        <f t="shared" ca="1" si="44"/>
        <v>0.03</v>
      </c>
    </row>
    <row r="906" spans="1:24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2" t="s">
        <v>991</v>
      </c>
      <c r="H906" s="2" t="s">
        <v>872</v>
      </c>
      <c r="I906" s="2" t="s">
        <v>874</v>
      </c>
      <c r="J906" s="5" t="s">
        <v>1146</v>
      </c>
      <c r="K906" s="5">
        <v>4173</v>
      </c>
      <c r="L906" s="5">
        <v>2497</v>
      </c>
      <c r="M906" s="5" t="s">
        <v>918</v>
      </c>
      <c r="N906" s="5">
        <v>6</v>
      </c>
      <c r="O906" s="5">
        <f t="shared" si="42"/>
        <v>4994</v>
      </c>
      <c r="P906" s="5">
        <f t="shared" si="43"/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  <c r="W906" s="5" t="s">
        <v>2013</v>
      </c>
      <c r="X906" s="22">
        <f t="shared" ca="1" si="44"/>
        <v>0.05</v>
      </c>
    </row>
    <row r="907" spans="1:24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2" t="s">
        <v>992</v>
      </c>
      <c r="H907" s="2" t="s">
        <v>864</v>
      </c>
      <c r="I907" s="2" t="s">
        <v>876</v>
      </c>
      <c r="J907" s="5" t="s">
        <v>1018</v>
      </c>
      <c r="K907" s="5">
        <v>3649</v>
      </c>
      <c r="L907" s="5">
        <v>2295</v>
      </c>
      <c r="M907" s="5" t="s">
        <v>918</v>
      </c>
      <c r="N907" s="5">
        <v>8</v>
      </c>
      <c r="O907" s="5">
        <f t="shared" si="42"/>
        <v>27540</v>
      </c>
      <c r="P907" s="5">
        <f t="shared" si="43"/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  <c r="W907" s="5" t="s">
        <v>2015</v>
      </c>
      <c r="X907" s="22">
        <f t="shared" ca="1" si="44"/>
        <v>0</v>
      </c>
    </row>
    <row r="908" spans="1:24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2" t="s">
        <v>993</v>
      </c>
      <c r="H908" s="2" t="s">
        <v>878</v>
      </c>
      <c r="I908" s="2" t="s">
        <v>880</v>
      </c>
      <c r="J908" s="5" t="s">
        <v>1187</v>
      </c>
      <c r="K908" s="5">
        <v>4206</v>
      </c>
      <c r="L908" s="5">
        <v>1201</v>
      </c>
      <c r="M908" s="5" t="s">
        <v>918</v>
      </c>
      <c r="N908" s="5">
        <v>5</v>
      </c>
      <c r="O908" s="5">
        <f t="shared" si="42"/>
        <v>14412</v>
      </c>
      <c r="P908" s="5">
        <f t="shared" si="43"/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  <c r="W908" s="5" t="s">
        <v>2012</v>
      </c>
      <c r="X908" s="22">
        <f t="shared" ca="1" si="44"/>
        <v>0.01</v>
      </c>
    </row>
    <row r="909" spans="1:24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2" t="s">
        <v>999</v>
      </c>
      <c r="H909" s="2" t="s">
        <v>903</v>
      </c>
      <c r="I909" s="2" t="s">
        <v>904</v>
      </c>
      <c r="J909" s="5" t="s">
        <v>1054</v>
      </c>
      <c r="K909" s="5">
        <v>2772</v>
      </c>
      <c r="L909" s="5">
        <v>1527</v>
      </c>
      <c r="M909" s="5" t="s">
        <v>925</v>
      </c>
      <c r="N909" s="5" t="s">
        <v>1572</v>
      </c>
      <c r="O909" s="5">
        <f t="shared" si="42"/>
        <v>1527</v>
      </c>
      <c r="P909" s="5">
        <f t="shared" si="43"/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  <c r="W909" s="5" t="s">
        <v>2015</v>
      </c>
      <c r="X909" s="22">
        <f t="shared" ca="1" si="44"/>
        <v>0.04</v>
      </c>
    </row>
    <row r="910" spans="1:24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2" t="s">
        <v>991</v>
      </c>
      <c r="H910" s="2" t="s">
        <v>872</v>
      </c>
      <c r="I910" s="2" t="s">
        <v>874</v>
      </c>
      <c r="J910" s="5" t="s">
        <v>1148</v>
      </c>
      <c r="K910" s="5">
        <v>3725</v>
      </c>
      <c r="L910" s="5">
        <v>1250</v>
      </c>
      <c r="M910" s="5" t="s">
        <v>918</v>
      </c>
      <c r="N910" s="5">
        <v>6</v>
      </c>
      <c r="O910" s="5">
        <f t="shared" si="42"/>
        <v>1250</v>
      </c>
      <c r="P910" s="5">
        <f t="shared" si="43"/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  <c r="W910" s="5" t="s">
        <v>2012</v>
      </c>
      <c r="X910" s="22">
        <f t="shared" ca="1" si="44"/>
        <v>0.02</v>
      </c>
    </row>
    <row r="911" spans="1:24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2" t="s">
        <v>1562</v>
      </c>
      <c r="H911" s="2" t="s">
        <v>864</v>
      </c>
      <c r="I911" s="2" t="s">
        <v>866</v>
      </c>
      <c r="J911" s="5" t="s">
        <v>976</v>
      </c>
      <c r="K911" s="5">
        <v>4378</v>
      </c>
      <c r="L911" s="5">
        <v>1998</v>
      </c>
      <c r="M911" s="5" t="s">
        <v>920</v>
      </c>
      <c r="N911" s="5" t="s">
        <v>1572</v>
      </c>
      <c r="O911" s="5">
        <f t="shared" si="42"/>
        <v>3996</v>
      </c>
      <c r="P911" s="5">
        <f t="shared" si="43"/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  <c r="W911" s="5" t="s">
        <v>2013</v>
      </c>
      <c r="X911" s="22">
        <f t="shared" ca="1" si="44"/>
        <v>0.03</v>
      </c>
    </row>
    <row r="912" spans="1:24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2" t="s">
        <v>995</v>
      </c>
      <c r="H912" s="2" t="s">
        <v>889</v>
      </c>
      <c r="I912" s="2" t="s">
        <v>890</v>
      </c>
      <c r="J912" s="5" t="s">
        <v>1208</v>
      </c>
      <c r="K912" s="5">
        <v>4069</v>
      </c>
      <c r="L912" s="5">
        <v>1545</v>
      </c>
      <c r="M912" s="5" t="s">
        <v>918</v>
      </c>
      <c r="N912" s="5">
        <v>4</v>
      </c>
      <c r="O912" s="5">
        <f t="shared" si="42"/>
        <v>4635</v>
      </c>
      <c r="P912" s="5">
        <f t="shared" si="43"/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  <c r="W912" s="5" t="s">
        <v>2012</v>
      </c>
      <c r="X912" s="22">
        <f t="shared" ca="1" si="44"/>
        <v>0.04</v>
      </c>
    </row>
    <row r="913" spans="1:24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2" t="s">
        <v>999</v>
      </c>
      <c r="H913" s="2" t="s">
        <v>903</v>
      </c>
      <c r="I913" s="2" t="s">
        <v>904</v>
      </c>
      <c r="J913" s="5" t="s">
        <v>1214</v>
      </c>
      <c r="K913" s="5">
        <v>4309</v>
      </c>
      <c r="L913" s="5">
        <v>1779</v>
      </c>
      <c r="M913" s="5" t="s">
        <v>918</v>
      </c>
      <c r="N913" s="5">
        <v>4</v>
      </c>
      <c r="O913" s="5">
        <f t="shared" si="42"/>
        <v>3558</v>
      </c>
      <c r="P913" s="5">
        <f t="shared" si="43"/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  <c r="W913" s="5" t="s">
        <v>2010</v>
      </c>
      <c r="X913" s="22">
        <f t="shared" ca="1" si="44"/>
        <v>0.03</v>
      </c>
    </row>
    <row r="914" spans="1:24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2" t="s">
        <v>990</v>
      </c>
      <c r="H914" s="2" t="s">
        <v>868</v>
      </c>
      <c r="I914" s="2" t="s">
        <v>870</v>
      </c>
      <c r="J914" s="5" t="s">
        <v>1026</v>
      </c>
      <c r="K914" s="5">
        <v>2887</v>
      </c>
      <c r="L914" s="5">
        <v>1491</v>
      </c>
      <c r="M914" s="5" t="s">
        <v>918</v>
      </c>
      <c r="N914" s="5">
        <v>5</v>
      </c>
      <c r="O914" s="5">
        <f t="shared" si="42"/>
        <v>1491</v>
      </c>
      <c r="P914" s="5">
        <f t="shared" si="43"/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  <c r="W914" s="5" t="s">
        <v>2012</v>
      </c>
      <c r="X914" s="22">
        <f t="shared" ca="1" si="44"/>
        <v>0.02</v>
      </c>
    </row>
    <row r="915" spans="1:24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2" t="s">
        <v>992</v>
      </c>
      <c r="H915" s="2" t="s">
        <v>864</v>
      </c>
      <c r="I915" s="2" t="s">
        <v>876</v>
      </c>
      <c r="J915" s="5" t="s">
        <v>1112</v>
      </c>
      <c r="K915" s="5">
        <v>3759</v>
      </c>
      <c r="L915" s="5">
        <v>2258</v>
      </c>
      <c r="M915" s="5" t="s">
        <v>920</v>
      </c>
      <c r="N915" s="5" t="s">
        <v>1572</v>
      </c>
      <c r="O915" s="5">
        <f t="shared" si="42"/>
        <v>2258</v>
      </c>
      <c r="P915" s="5">
        <f t="shared" si="43"/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  <c r="W915" s="5" t="s">
        <v>2013</v>
      </c>
      <c r="X915" s="22">
        <f t="shared" ca="1" si="44"/>
        <v>0.01</v>
      </c>
    </row>
    <row r="916" spans="1:24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2" t="s">
        <v>1002</v>
      </c>
      <c r="H916" s="2" t="s">
        <v>914</v>
      </c>
      <c r="I916" s="2" t="s">
        <v>915</v>
      </c>
      <c r="J916" s="5" t="s">
        <v>1217</v>
      </c>
      <c r="K916" s="5">
        <v>4542</v>
      </c>
      <c r="L916" s="5">
        <v>1226</v>
      </c>
      <c r="M916" s="5" t="s">
        <v>923</v>
      </c>
      <c r="N916" s="5">
        <v>4</v>
      </c>
      <c r="O916" s="5">
        <f t="shared" si="42"/>
        <v>1226</v>
      </c>
      <c r="P916" s="5">
        <f t="shared" si="43"/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  <c r="W916" s="5" t="s">
        <v>2011</v>
      </c>
      <c r="X916" s="22">
        <f t="shared" ca="1" si="44"/>
        <v>0</v>
      </c>
    </row>
    <row r="917" spans="1:24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2" t="s">
        <v>999</v>
      </c>
      <c r="H917" s="2" t="s">
        <v>903</v>
      </c>
      <c r="I917" s="2" t="s">
        <v>904</v>
      </c>
      <c r="J917" s="5" t="s">
        <v>981</v>
      </c>
      <c r="K917" s="5">
        <v>2734</v>
      </c>
      <c r="L917" s="5">
        <v>1596</v>
      </c>
      <c r="M917" s="5" t="s">
        <v>918</v>
      </c>
      <c r="N917" s="5">
        <v>4</v>
      </c>
      <c r="O917" s="5">
        <f t="shared" si="42"/>
        <v>3192</v>
      </c>
      <c r="P917" s="5">
        <f t="shared" si="43"/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  <c r="W917" s="5" t="s">
        <v>2013</v>
      </c>
      <c r="X917" s="22">
        <f t="shared" ca="1" si="44"/>
        <v>0</v>
      </c>
    </row>
    <row r="918" spans="1:24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2" t="s">
        <v>991</v>
      </c>
      <c r="H918" s="2" t="s">
        <v>872</v>
      </c>
      <c r="I918" s="2" t="s">
        <v>874</v>
      </c>
      <c r="J918" s="5" t="s">
        <v>981</v>
      </c>
      <c r="K918" s="5">
        <v>2734</v>
      </c>
      <c r="L918" s="5">
        <v>1596</v>
      </c>
      <c r="M918" s="5" t="s">
        <v>918</v>
      </c>
      <c r="N918" s="5">
        <v>4</v>
      </c>
      <c r="O918" s="5">
        <f t="shared" si="42"/>
        <v>4788</v>
      </c>
      <c r="P918" s="5">
        <f t="shared" si="43"/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  <c r="W918" s="5" t="s">
        <v>2015</v>
      </c>
      <c r="X918" s="22">
        <f t="shared" ca="1" si="44"/>
        <v>0.01</v>
      </c>
    </row>
    <row r="919" spans="1:24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2" t="s">
        <v>993</v>
      </c>
      <c r="H919" s="2" t="s">
        <v>878</v>
      </c>
      <c r="I919" s="2" t="s">
        <v>880</v>
      </c>
      <c r="J919" s="5" t="s">
        <v>1177</v>
      </c>
      <c r="K919" s="5">
        <v>3553</v>
      </c>
      <c r="L919" s="5">
        <v>2174</v>
      </c>
      <c r="M919" s="5" t="s">
        <v>920</v>
      </c>
      <c r="N919" s="5">
        <v>8</v>
      </c>
      <c r="O919" s="5">
        <f t="shared" si="42"/>
        <v>2174</v>
      </c>
      <c r="P919" s="5">
        <f t="shared" si="43"/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  <c r="W919" s="5" t="s">
        <v>2010</v>
      </c>
      <c r="X919" s="22">
        <f t="shared" ca="1" si="44"/>
        <v>0.03</v>
      </c>
    </row>
    <row r="920" spans="1:24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2" t="s">
        <v>991</v>
      </c>
      <c r="H920" s="2" t="s">
        <v>872</v>
      </c>
      <c r="I920" s="2" t="s">
        <v>874</v>
      </c>
      <c r="J920" s="5" t="s">
        <v>1024</v>
      </c>
      <c r="K920" s="5">
        <v>4392</v>
      </c>
      <c r="L920" s="5">
        <v>1542</v>
      </c>
      <c r="M920" s="5" t="s">
        <v>918</v>
      </c>
      <c r="N920" s="5">
        <v>4</v>
      </c>
      <c r="O920" s="5">
        <f t="shared" si="42"/>
        <v>3084</v>
      </c>
      <c r="P920" s="5">
        <f t="shared" si="43"/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  <c r="W920" s="5" t="s">
        <v>2012</v>
      </c>
      <c r="X920" s="22">
        <f t="shared" ca="1" si="44"/>
        <v>0</v>
      </c>
    </row>
    <row r="921" spans="1:24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2" t="s">
        <v>996</v>
      </c>
      <c r="H921" s="2" t="s">
        <v>892</v>
      </c>
      <c r="I921" s="2" t="s">
        <v>894</v>
      </c>
      <c r="J921" s="5" t="s">
        <v>1228</v>
      </c>
      <c r="K921" s="5">
        <v>2539</v>
      </c>
      <c r="L921" s="5">
        <v>1656</v>
      </c>
      <c r="M921" s="5" t="s">
        <v>918</v>
      </c>
      <c r="N921" s="5">
        <v>10</v>
      </c>
      <c r="O921" s="5">
        <f t="shared" si="42"/>
        <v>1656</v>
      </c>
      <c r="P921" s="5">
        <f t="shared" si="43"/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  <c r="W921" s="5" t="s">
        <v>2015</v>
      </c>
      <c r="X921" s="22">
        <f t="shared" ca="1" si="44"/>
        <v>0</v>
      </c>
    </row>
    <row r="922" spans="1:24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2" t="s">
        <v>992</v>
      </c>
      <c r="H922" s="2" t="s">
        <v>864</v>
      </c>
      <c r="I922" s="2" t="s">
        <v>876</v>
      </c>
      <c r="J922" s="5" t="s">
        <v>956</v>
      </c>
      <c r="K922" s="5">
        <v>3112</v>
      </c>
      <c r="L922" s="5">
        <v>1766</v>
      </c>
      <c r="M922" s="5" t="s">
        <v>918</v>
      </c>
      <c r="N922" s="5" t="s">
        <v>1572</v>
      </c>
      <c r="O922" s="5">
        <f t="shared" si="42"/>
        <v>5298</v>
      </c>
      <c r="P922" s="5">
        <f t="shared" si="43"/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  <c r="W922" s="5" t="s">
        <v>2013</v>
      </c>
      <c r="X922" s="22">
        <f t="shared" ca="1" si="44"/>
        <v>0</v>
      </c>
    </row>
    <row r="923" spans="1:24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2" t="s">
        <v>1001</v>
      </c>
      <c r="H923" s="2" t="s">
        <v>910</v>
      </c>
      <c r="I923" s="2" t="s">
        <v>912</v>
      </c>
      <c r="J923" s="5" t="s">
        <v>976</v>
      </c>
      <c r="K923" s="5">
        <v>4378</v>
      </c>
      <c r="L923" s="5">
        <v>1998</v>
      </c>
      <c r="M923" s="5" t="s">
        <v>920</v>
      </c>
      <c r="N923" s="5" t="s">
        <v>1572</v>
      </c>
      <c r="O923" s="5">
        <f t="shared" si="42"/>
        <v>1998</v>
      </c>
      <c r="P923" s="5">
        <f t="shared" si="43"/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  <c r="W923" s="5" t="s">
        <v>2010</v>
      </c>
      <c r="X923" s="22">
        <f t="shared" ca="1" si="44"/>
        <v>0</v>
      </c>
    </row>
    <row r="924" spans="1:24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2" t="s">
        <v>990</v>
      </c>
      <c r="H924" s="2" t="s">
        <v>868</v>
      </c>
      <c r="I924" s="2" t="s">
        <v>870</v>
      </c>
      <c r="J924" s="5" t="s">
        <v>1026</v>
      </c>
      <c r="K924" s="5">
        <v>2887</v>
      </c>
      <c r="L924" s="5">
        <v>1491</v>
      </c>
      <c r="M924" s="5" t="s">
        <v>918</v>
      </c>
      <c r="N924" s="5" t="s">
        <v>1572</v>
      </c>
      <c r="O924" s="5">
        <f t="shared" si="42"/>
        <v>2982</v>
      </c>
      <c r="P924" s="5">
        <f t="shared" si="43"/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  <c r="W924" s="5" t="s">
        <v>2011</v>
      </c>
      <c r="X924" s="22">
        <f t="shared" ca="1" si="44"/>
        <v>0</v>
      </c>
    </row>
    <row r="925" spans="1:24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2" t="s">
        <v>993</v>
      </c>
      <c r="H925" s="2" t="s">
        <v>878</v>
      </c>
      <c r="I925" s="2" t="s">
        <v>880</v>
      </c>
      <c r="J925" s="5" t="s">
        <v>1209</v>
      </c>
      <c r="K925" s="5">
        <v>3388</v>
      </c>
      <c r="L925" s="5">
        <v>1454</v>
      </c>
      <c r="M925" s="5" t="s">
        <v>923</v>
      </c>
      <c r="N925" s="5">
        <v>4</v>
      </c>
      <c r="O925" s="5">
        <f t="shared" si="42"/>
        <v>1454</v>
      </c>
      <c r="P925" s="5">
        <f t="shared" si="43"/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  <c r="W925" s="5" t="s">
        <v>2011</v>
      </c>
      <c r="X925" s="22">
        <f t="shared" ca="1" si="44"/>
        <v>0.02</v>
      </c>
    </row>
    <row r="926" spans="1:24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2" t="s">
        <v>997</v>
      </c>
      <c r="H926" s="2" t="s">
        <v>896</v>
      </c>
      <c r="I926" s="2" t="s">
        <v>897</v>
      </c>
      <c r="J926" s="5" t="s">
        <v>1107</v>
      </c>
      <c r="K926" s="5">
        <v>4234</v>
      </c>
      <c r="L926" s="5">
        <v>1212</v>
      </c>
      <c r="M926" s="5" t="s">
        <v>923</v>
      </c>
      <c r="N926" s="5" t="s">
        <v>1572</v>
      </c>
      <c r="O926" s="5">
        <f t="shared" si="42"/>
        <v>1212</v>
      </c>
      <c r="P926" s="5">
        <f t="shared" si="43"/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  <c r="W926" s="5" t="s">
        <v>2014</v>
      </c>
      <c r="X926" s="22">
        <f t="shared" ca="1" si="44"/>
        <v>0.05</v>
      </c>
    </row>
    <row r="927" spans="1:24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2" t="s">
        <v>1000</v>
      </c>
      <c r="H927" s="2" t="s">
        <v>906</v>
      </c>
      <c r="I927" s="2" t="s">
        <v>908</v>
      </c>
      <c r="J927" s="5" t="s">
        <v>1136</v>
      </c>
      <c r="K927" s="5">
        <v>4515</v>
      </c>
      <c r="L927" s="5">
        <v>1550</v>
      </c>
      <c r="M927" s="5" t="s">
        <v>925</v>
      </c>
      <c r="N927" s="5">
        <v>3</v>
      </c>
      <c r="O927" s="5">
        <f t="shared" si="42"/>
        <v>1550</v>
      </c>
      <c r="P927" s="5">
        <f t="shared" si="43"/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  <c r="W927" s="5" t="s">
        <v>2013</v>
      </c>
      <c r="X927" s="22">
        <f t="shared" ca="1" si="44"/>
        <v>0</v>
      </c>
    </row>
    <row r="928" spans="1:24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2" t="s">
        <v>1000</v>
      </c>
      <c r="H928" s="2" t="s">
        <v>906</v>
      </c>
      <c r="I928" s="2" t="s">
        <v>908</v>
      </c>
      <c r="J928" s="5" t="s">
        <v>960</v>
      </c>
      <c r="K928" s="5">
        <v>4719</v>
      </c>
      <c r="L928" s="5">
        <v>2043</v>
      </c>
      <c r="M928" s="5" t="s">
        <v>918</v>
      </c>
      <c r="N928" s="5">
        <v>3</v>
      </c>
      <c r="O928" s="5">
        <f t="shared" si="42"/>
        <v>2043</v>
      </c>
      <c r="P928" s="5">
        <f t="shared" si="43"/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  <c r="W928" s="5" t="s">
        <v>2010</v>
      </c>
      <c r="X928" s="22">
        <f t="shared" ca="1" si="44"/>
        <v>0.05</v>
      </c>
    </row>
    <row r="929" spans="1:24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2" t="s">
        <v>1000</v>
      </c>
      <c r="H929" s="2" t="s">
        <v>906</v>
      </c>
      <c r="I929" s="2" t="s">
        <v>908</v>
      </c>
      <c r="J929" s="5" t="s">
        <v>1032</v>
      </c>
      <c r="K929" s="5">
        <v>2586</v>
      </c>
      <c r="L929" s="5">
        <v>2432</v>
      </c>
      <c r="M929" s="5" t="s">
        <v>920</v>
      </c>
      <c r="N929" s="5">
        <v>5</v>
      </c>
      <c r="O929" s="5">
        <f t="shared" si="42"/>
        <v>4864</v>
      </c>
      <c r="P929" s="5">
        <f t="shared" si="43"/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  <c r="W929" s="5" t="s">
        <v>2014</v>
      </c>
      <c r="X929" s="22">
        <f t="shared" ca="1" si="44"/>
        <v>0</v>
      </c>
    </row>
    <row r="930" spans="1:24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2" t="s">
        <v>1002</v>
      </c>
      <c r="H930" s="2" t="s">
        <v>914</v>
      </c>
      <c r="I930" s="2" t="s">
        <v>915</v>
      </c>
      <c r="J930" s="5" t="s">
        <v>1170</v>
      </c>
      <c r="K930" s="5">
        <v>2509</v>
      </c>
      <c r="L930" s="5">
        <v>1452</v>
      </c>
      <c r="M930" s="5" t="s">
        <v>918</v>
      </c>
      <c r="N930" s="5">
        <v>4</v>
      </c>
      <c r="O930" s="5">
        <f t="shared" si="42"/>
        <v>1452</v>
      </c>
      <c r="P930" s="5">
        <f t="shared" si="43"/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  <c r="W930" s="5" t="s">
        <v>2013</v>
      </c>
      <c r="X930" s="22">
        <f t="shared" ca="1" si="44"/>
        <v>0.04</v>
      </c>
    </row>
    <row r="931" spans="1:24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2" t="s">
        <v>1002</v>
      </c>
      <c r="H931" s="2" t="s">
        <v>914</v>
      </c>
      <c r="I931" s="2" t="s">
        <v>915</v>
      </c>
      <c r="J931" s="5" t="s">
        <v>1048</v>
      </c>
      <c r="K931" s="5">
        <v>2775</v>
      </c>
      <c r="L931" s="5">
        <v>1847</v>
      </c>
      <c r="M931" s="5" t="s">
        <v>918</v>
      </c>
      <c r="N931" s="5">
        <v>3</v>
      </c>
      <c r="O931" s="5">
        <f t="shared" si="42"/>
        <v>1847</v>
      </c>
      <c r="P931" s="5">
        <f t="shared" si="43"/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  <c r="W931" s="5" t="s">
        <v>2010</v>
      </c>
      <c r="X931" s="22">
        <f t="shared" ca="1" si="44"/>
        <v>0.01</v>
      </c>
    </row>
    <row r="932" spans="1:24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2" t="s">
        <v>999</v>
      </c>
      <c r="H932" s="2" t="s">
        <v>903</v>
      </c>
      <c r="I932" s="2" t="s">
        <v>904</v>
      </c>
      <c r="J932" s="5" t="s">
        <v>1036</v>
      </c>
      <c r="K932" s="5">
        <v>3025</v>
      </c>
      <c r="L932" s="5">
        <v>1863</v>
      </c>
      <c r="M932" s="5" t="s">
        <v>918</v>
      </c>
      <c r="N932" s="5">
        <v>6</v>
      </c>
      <c r="O932" s="5">
        <f t="shared" si="42"/>
        <v>1863</v>
      </c>
      <c r="P932" s="5">
        <f t="shared" si="43"/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  <c r="W932" s="5" t="s">
        <v>2011</v>
      </c>
      <c r="X932" s="22">
        <f t="shared" ca="1" si="44"/>
        <v>0.05</v>
      </c>
    </row>
    <row r="933" spans="1:24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2" t="s">
        <v>990</v>
      </c>
      <c r="H933" s="2" t="s">
        <v>868</v>
      </c>
      <c r="I933" s="2" t="s">
        <v>870</v>
      </c>
      <c r="J933" s="5" t="s">
        <v>980</v>
      </c>
      <c r="K933" s="5">
        <v>3859</v>
      </c>
      <c r="L933" s="5">
        <v>1465</v>
      </c>
      <c r="M933" s="5" t="s">
        <v>925</v>
      </c>
      <c r="N933" s="5">
        <v>3</v>
      </c>
      <c r="O933" s="5">
        <f t="shared" si="42"/>
        <v>1465</v>
      </c>
      <c r="P933" s="5">
        <f t="shared" si="43"/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  <c r="W933" s="5" t="s">
        <v>2014</v>
      </c>
      <c r="X933" s="22">
        <f t="shared" ca="1" si="44"/>
        <v>0.04</v>
      </c>
    </row>
    <row r="934" spans="1:24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2" t="s">
        <v>998</v>
      </c>
      <c r="H934" s="2" t="s">
        <v>899</v>
      </c>
      <c r="I934" s="2" t="s">
        <v>901</v>
      </c>
      <c r="J934" s="5" t="s">
        <v>1111</v>
      </c>
      <c r="K934" s="5">
        <v>2535</v>
      </c>
      <c r="L934" s="5">
        <v>1841</v>
      </c>
      <c r="M934" s="5" t="s">
        <v>918</v>
      </c>
      <c r="N934" s="5">
        <v>5</v>
      </c>
      <c r="O934" s="5">
        <f t="shared" si="42"/>
        <v>3682</v>
      </c>
      <c r="P934" s="5">
        <f t="shared" si="43"/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  <c r="W934" s="5" t="s">
        <v>2015</v>
      </c>
      <c r="X934" s="22">
        <f t="shared" ca="1" si="44"/>
        <v>0.02</v>
      </c>
    </row>
    <row r="935" spans="1:24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2" t="s">
        <v>1561</v>
      </c>
      <c r="H935" s="2" t="s">
        <v>882</v>
      </c>
      <c r="I935" s="2" t="s">
        <v>884</v>
      </c>
      <c r="J935" s="5" t="s">
        <v>1022</v>
      </c>
      <c r="K935" s="5">
        <v>3018</v>
      </c>
      <c r="L935" s="5">
        <v>1286</v>
      </c>
      <c r="M935" s="5" t="s">
        <v>918</v>
      </c>
      <c r="N935" s="5">
        <v>3</v>
      </c>
      <c r="O935" s="5">
        <f t="shared" si="42"/>
        <v>3858</v>
      </c>
      <c r="P935" s="5">
        <f t="shared" si="43"/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  <c r="W935" s="5" t="s">
        <v>2012</v>
      </c>
      <c r="X935" s="22">
        <f t="shared" ca="1" si="44"/>
        <v>0.04</v>
      </c>
    </row>
    <row r="936" spans="1:24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2" t="s">
        <v>997</v>
      </c>
      <c r="H936" s="2" t="s">
        <v>896</v>
      </c>
      <c r="I936" s="2" t="s">
        <v>897</v>
      </c>
      <c r="J936" s="5" t="s">
        <v>983</v>
      </c>
      <c r="K936" s="5">
        <v>4325</v>
      </c>
      <c r="L936" s="5">
        <v>1734</v>
      </c>
      <c r="M936" s="5" t="s">
        <v>925</v>
      </c>
      <c r="N936" s="5">
        <v>4</v>
      </c>
      <c r="O936" s="5">
        <f t="shared" si="42"/>
        <v>5202</v>
      </c>
      <c r="P936" s="5">
        <f t="shared" si="43"/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  <c r="W936" s="5" t="s">
        <v>2014</v>
      </c>
      <c r="X936" s="22">
        <f t="shared" ca="1" si="44"/>
        <v>0.04</v>
      </c>
    </row>
    <row r="937" spans="1:24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2" t="s">
        <v>1002</v>
      </c>
      <c r="H937" s="2" t="s">
        <v>914</v>
      </c>
      <c r="I937" s="2" t="s">
        <v>915</v>
      </c>
      <c r="J937" s="5" t="s">
        <v>1200</v>
      </c>
      <c r="K937" s="5">
        <v>4484</v>
      </c>
      <c r="L937" s="5">
        <v>2146</v>
      </c>
      <c r="M937" s="5" t="s">
        <v>918</v>
      </c>
      <c r="N937" s="5">
        <v>8</v>
      </c>
      <c r="O937" s="5">
        <f t="shared" si="42"/>
        <v>4292</v>
      </c>
      <c r="P937" s="5">
        <f t="shared" si="43"/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  <c r="W937" s="5" t="s">
        <v>2010</v>
      </c>
      <c r="X937" s="22">
        <f t="shared" ca="1" si="44"/>
        <v>0.04</v>
      </c>
    </row>
    <row r="938" spans="1:24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2" t="s">
        <v>999</v>
      </c>
      <c r="H938" s="2" t="s">
        <v>903</v>
      </c>
      <c r="I938" s="2" t="s">
        <v>904</v>
      </c>
      <c r="J938" s="5" t="s">
        <v>1021</v>
      </c>
      <c r="K938" s="5">
        <v>3788</v>
      </c>
      <c r="L938" s="5">
        <v>2170</v>
      </c>
      <c r="M938" s="5" t="s">
        <v>923</v>
      </c>
      <c r="N938" s="5" t="s">
        <v>1572</v>
      </c>
      <c r="O938" s="5">
        <f t="shared" si="42"/>
        <v>6510</v>
      </c>
      <c r="P938" s="5">
        <f t="shared" si="43"/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  <c r="W938" s="5" t="s">
        <v>2010</v>
      </c>
      <c r="X938" s="22">
        <f t="shared" ca="1" si="44"/>
        <v>0.03</v>
      </c>
    </row>
    <row r="939" spans="1:24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2" t="s">
        <v>998</v>
      </c>
      <c r="H939" s="2" t="s">
        <v>899</v>
      </c>
      <c r="I939" s="2" t="s">
        <v>901</v>
      </c>
      <c r="J939" s="5" t="s">
        <v>1224</v>
      </c>
      <c r="K939" s="5">
        <v>4454</v>
      </c>
      <c r="L939" s="5">
        <v>1884</v>
      </c>
      <c r="M939" s="5" t="s">
        <v>918</v>
      </c>
      <c r="N939" s="5">
        <v>6</v>
      </c>
      <c r="O939" s="5">
        <f t="shared" si="42"/>
        <v>5652</v>
      </c>
      <c r="P939" s="5">
        <f t="shared" si="43"/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  <c r="W939" s="5" t="s">
        <v>2014</v>
      </c>
      <c r="X939" s="22">
        <f t="shared" ca="1" si="44"/>
        <v>0.01</v>
      </c>
    </row>
    <row r="940" spans="1:24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2" t="s">
        <v>1562</v>
      </c>
      <c r="H940" s="2" t="s">
        <v>864</v>
      </c>
      <c r="I940" s="2" t="s">
        <v>866</v>
      </c>
      <c r="J940" s="5" t="s">
        <v>1087</v>
      </c>
      <c r="K940" s="5">
        <v>3324</v>
      </c>
      <c r="L940" s="5">
        <v>1846</v>
      </c>
      <c r="M940" s="5" t="s">
        <v>918</v>
      </c>
      <c r="N940" s="5">
        <v>4</v>
      </c>
      <c r="O940" s="5">
        <f t="shared" si="42"/>
        <v>1846</v>
      </c>
      <c r="P940" s="5">
        <f t="shared" si="43"/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  <c r="W940" s="5" t="s">
        <v>2015</v>
      </c>
      <c r="X940" s="22">
        <f t="shared" ca="1" si="44"/>
        <v>0.01</v>
      </c>
    </row>
    <row r="941" spans="1:24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2" t="s">
        <v>999</v>
      </c>
      <c r="H941" s="2" t="s">
        <v>903</v>
      </c>
      <c r="I941" s="2" t="s">
        <v>904</v>
      </c>
      <c r="J941" s="5" t="s">
        <v>1064</v>
      </c>
      <c r="K941" s="5">
        <v>2645</v>
      </c>
      <c r="L941" s="5">
        <v>1547</v>
      </c>
      <c r="M941" s="5" t="s">
        <v>923</v>
      </c>
      <c r="N941" s="5">
        <v>4</v>
      </c>
      <c r="O941" s="5">
        <f t="shared" si="42"/>
        <v>1547</v>
      </c>
      <c r="P941" s="5">
        <f t="shared" si="43"/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  <c r="W941" s="5" t="s">
        <v>2010</v>
      </c>
      <c r="X941" s="22">
        <f t="shared" ca="1" si="44"/>
        <v>0.05</v>
      </c>
    </row>
    <row r="942" spans="1:24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2" t="s">
        <v>1561</v>
      </c>
      <c r="H942" s="2" t="s">
        <v>882</v>
      </c>
      <c r="I942" s="2" t="s">
        <v>884</v>
      </c>
      <c r="J942" s="5" t="s">
        <v>1174</v>
      </c>
      <c r="K942" s="5">
        <v>3844</v>
      </c>
      <c r="L942" s="5">
        <v>2157</v>
      </c>
      <c r="M942" s="5" t="s">
        <v>918</v>
      </c>
      <c r="N942" s="5">
        <v>4</v>
      </c>
      <c r="O942" s="5">
        <f t="shared" si="42"/>
        <v>2157</v>
      </c>
      <c r="P942" s="5">
        <f t="shared" si="43"/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  <c r="W942" s="5" t="s">
        <v>2010</v>
      </c>
      <c r="X942" s="22">
        <f t="shared" ca="1" si="44"/>
        <v>0</v>
      </c>
    </row>
    <row r="943" spans="1:24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2" t="s">
        <v>1561</v>
      </c>
      <c r="H943" s="2" t="s">
        <v>882</v>
      </c>
      <c r="I943" s="2" t="s">
        <v>884</v>
      </c>
      <c r="J943" s="5" t="s">
        <v>1129</v>
      </c>
      <c r="K943" s="5">
        <v>4757</v>
      </c>
      <c r="L943" s="5">
        <v>1534</v>
      </c>
      <c r="M943" s="5" t="s">
        <v>918</v>
      </c>
      <c r="N943" s="5" t="s">
        <v>1572</v>
      </c>
      <c r="O943" s="5">
        <f t="shared" si="42"/>
        <v>1534</v>
      </c>
      <c r="P943" s="5">
        <f t="shared" si="43"/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  <c r="W943" s="5" t="s">
        <v>2015</v>
      </c>
      <c r="X943" s="22">
        <f t="shared" ca="1" si="44"/>
        <v>0.03</v>
      </c>
    </row>
    <row r="944" spans="1:24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2" t="s">
        <v>991</v>
      </c>
      <c r="H944" s="2" t="s">
        <v>872</v>
      </c>
      <c r="I944" s="2" t="s">
        <v>874</v>
      </c>
      <c r="J944" s="5" t="s">
        <v>1061</v>
      </c>
      <c r="K944" s="5">
        <v>4858</v>
      </c>
      <c r="L944" s="5">
        <v>2491</v>
      </c>
      <c r="M944" s="5" t="s">
        <v>918</v>
      </c>
      <c r="N944" s="5">
        <v>4</v>
      </c>
      <c r="O944" s="5">
        <f t="shared" si="42"/>
        <v>2491</v>
      </c>
      <c r="P944" s="5">
        <f t="shared" si="43"/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  <c r="W944" s="5" t="s">
        <v>2010</v>
      </c>
      <c r="X944" s="22">
        <f t="shared" ca="1" si="44"/>
        <v>0</v>
      </c>
    </row>
    <row r="945" spans="1:24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2" t="s">
        <v>992</v>
      </c>
      <c r="H945" s="2" t="s">
        <v>864</v>
      </c>
      <c r="I945" s="2" t="s">
        <v>876</v>
      </c>
      <c r="J945" s="5" t="s">
        <v>1221</v>
      </c>
      <c r="K945" s="5">
        <v>4711</v>
      </c>
      <c r="L945" s="5">
        <v>1267</v>
      </c>
      <c r="M945" s="5" t="s">
        <v>923</v>
      </c>
      <c r="N945" s="5">
        <v>8</v>
      </c>
      <c r="O945" s="5">
        <f t="shared" si="42"/>
        <v>2534</v>
      </c>
      <c r="P945" s="5">
        <f t="shared" si="43"/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  <c r="W945" s="5" t="s">
        <v>2012</v>
      </c>
      <c r="X945" s="22">
        <f t="shared" ca="1" si="44"/>
        <v>0.05</v>
      </c>
    </row>
    <row r="946" spans="1:24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2" t="s">
        <v>1000</v>
      </c>
      <c r="H946" s="2" t="s">
        <v>906</v>
      </c>
      <c r="I946" s="2" t="s">
        <v>908</v>
      </c>
      <c r="J946" s="5" t="s">
        <v>1006</v>
      </c>
      <c r="K946" s="5">
        <v>3377</v>
      </c>
      <c r="L946" s="5">
        <v>2112</v>
      </c>
      <c r="M946" s="5" t="s">
        <v>923</v>
      </c>
      <c r="N946" s="5">
        <v>10</v>
      </c>
      <c r="O946" s="5">
        <f t="shared" si="42"/>
        <v>6336</v>
      </c>
      <c r="P946" s="5">
        <f t="shared" si="43"/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  <c r="W946" s="5" t="s">
        <v>2010</v>
      </c>
      <c r="X946" s="22">
        <f t="shared" ca="1" si="44"/>
        <v>0.01</v>
      </c>
    </row>
    <row r="947" spans="1:24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2" t="s">
        <v>1001</v>
      </c>
      <c r="H947" s="2" t="s">
        <v>910</v>
      </c>
      <c r="I947" s="2" t="s">
        <v>912</v>
      </c>
      <c r="J947" s="5" t="s">
        <v>1183</v>
      </c>
      <c r="K947" s="5">
        <v>4874</v>
      </c>
      <c r="L947" s="5">
        <v>1503</v>
      </c>
      <c r="M947" s="5" t="s">
        <v>918</v>
      </c>
      <c r="N947" s="5">
        <v>5</v>
      </c>
      <c r="O947" s="5">
        <f t="shared" si="42"/>
        <v>4509</v>
      </c>
      <c r="P947" s="5">
        <f t="shared" si="43"/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  <c r="W947" s="5" t="s">
        <v>2012</v>
      </c>
      <c r="X947" s="22">
        <f t="shared" ca="1" si="44"/>
        <v>0.02</v>
      </c>
    </row>
    <row r="948" spans="1:24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2" t="s">
        <v>1562</v>
      </c>
      <c r="H948" s="2" t="s">
        <v>864</v>
      </c>
      <c r="I948" s="2" t="s">
        <v>866</v>
      </c>
      <c r="J948" s="5" t="s">
        <v>1078</v>
      </c>
      <c r="K948" s="5">
        <v>2787</v>
      </c>
      <c r="L948" s="5">
        <v>1470</v>
      </c>
      <c r="M948" s="5" t="s">
        <v>925</v>
      </c>
      <c r="N948" s="5">
        <v>3</v>
      </c>
      <c r="O948" s="5">
        <f t="shared" si="42"/>
        <v>1470</v>
      </c>
      <c r="P948" s="5">
        <f t="shared" si="43"/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  <c r="W948" s="5" t="s">
        <v>2012</v>
      </c>
      <c r="X948" s="22">
        <f t="shared" ca="1" si="44"/>
        <v>0.01</v>
      </c>
    </row>
    <row r="949" spans="1:24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2" t="s">
        <v>994</v>
      </c>
      <c r="H949" s="2" t="s">
        <v>886</v>
      </c>
      <c r="I949" s="2" t="s">
        <v>887</v>
      </c>
      <c r="J949" s="5" t="s">
        <v>946</v>
      </c>
      <c r="K949" s="5">
        <v>2921</v>
      </c>
      <c r="L949" s="5">
        <v>1786</v>
      </c>
      <c r="M949" s="5" t="s">
        <v>920</v>
      </c>
      <c r="N949" s="5">
        <v>3</v>
      </c>
      <c r="O949" s="5">
        <f t="shared" si="42"/>
        <v>1786</v>
      </c>
      <c r="P949" s="5">
        <f t="shared" si="43"/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  <c r="W949" s="5" t="s">
        <v>2010</v>
      </c>
      <c r="X949" s="22">
        <f t="shared" ca="1" si="44"/>
        <v>0.03</v>
      </c>
    </row>
    <row r="950" spans="1:24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2" t="s">
        <v>994</v>
      </c>
      <c r="H950" s="2" t="s">
        <v>886</v>
      </c>
      <c r="I950" s="2" t="s">
        <v>887</v>
      </c>
      <c r="J950" s="5" t="s">
        <v>1101</v>
      </c>
      <c r="K950" s="5">
        <v>4230</v>
      </c>
      <c r="L950" s="5">
        <v>1812</v>
      </c>
      <c r="M950" s="5" t="s">
        <v>925</v>
      </c>
      <c r="N950" s="5">
        <v>4</v>
      </c>
      <c r="O950" s="5">
        <f t="shared" si="42"/>
        <v>1812</v>
      </c>
      <c r="P950" s="5">
        <f t="shared" si="43"/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  <c r="W950" s="5" t="s">
        <v>2011</v>
      </c>
      <c r="X950" s="22">
        <f t="shared" ca="1" si="44"/>
        <v>0.05</v>
      </c>
    </row>
    <row r="951" spans="1:24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2" t="s">
        <v>991</v>
      </c>
      <c r="H951" s="2" t="s">
        <v>872</v>
      </c>
      <c r="I951" s="2" t="s">
        <v>874</v>
      </c>
      <c r="J951" s="5" t="s">
        <v>941</v>
      </c>
      <c r="K951" s="5">
        <v>3445</v>
      </c>
      <c r="L951" s="5">
        <v>1909</v>
      </c>
      <c r="M951" s="5" t="s">
        <v>921</v>
      </c>
      <c r="N951" s="5">
        <v>4</v>
      </c>
      <c r="O951" s="5">
        <f t="shared" si="42"/>
        <v>1909</v>
      </c>
      <c r="P951" s="5">
        <f t="shared" si="43"/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  <c r="W951" s="5" t="s">
        <v>2011</v>
      </c>
      <c r="X951" s="22">
        <f t="shared" ca="1" si="44"/>
        <v>0</v>
      </c>
    </row>
    <row r="952" spans="1:24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2" t="s">
        <v>999</v>
      </c>
      <c r="H952" s="2" t="s">
        <v>903</v>
      </c>
      <c r="I952" s="2" t="s">
        <v>904</v>
      </c>
      <c r="J952" s="5" t="s">
        <v>1186</v>
      </c>
      <c r="K952" s="5">
        <v>3555</v>
      </c>
      <c r="L952" s="5">
        <v>1564</v>
      </c>
      <c r="M952" s="5" t="s">
        <v>918</v>
      </c>
      <c r="N952" s="5">
        <v>4</v>
      </c>
      <c r="O952" s="5">
        <f t="shared" si="42"/>
        <v>1564</v>
      </c>
      <c r="P952" s="5">
        <f t="shared" si="43"/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  <c r="W952" s="5" t="s">
        <v>2011</v>
      </c>
      <c r="X952" s="22">
        <f t="shared" ca="1" si="44"/>
        <v>0.05</v>
      </c>
    </row>
    <row r="953" spans="1:24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2" t="s">
        <v>1002</v>
      </c>
      <c r="H953" s="2" t="s">
        <v>914</v>
      </c>
      <c r="I953" s="2" t="s">
        <v>915</v>
      </c>
      <c r="J953" s="5" t="s">
        <v>1072</v>
      </c>
      <c r="K953" s="5">
        <v>3065</v>
      </c>
      <c r="L953" s="5">
        <v>1426</v>
      </c>
      <c r="M953" s="5" t="s">
        <v>923</v>
      </c>
      <c r="N953" s="5">
        <v>6</v>
      </c>
      <c r="O953" s="5">
        <f t="shared" si="42"/>
        <v>2852</v>
      </c>
      <c r="P953" s="5">
        <f t="shared" si="43"/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  <c r="W953" s="5" t="s">
        <v>2013</v>
      </c>
      <c r="X953" s="22">
        <f t="shared" ca="1" si="44"/>
        <v>0.01</v>
      </c>
    </row>
    <row r="954" spans="1:24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2" t="s">
        <v>1001</v>
      </c>
      <c r="H954" s="2" t="s">
        <v>910</v>
      </c>
      <c r="I954" s="2" t="s">
        <v>912</v>
      </c>
      <c r="J954" s="5" t="s">
        <v>1054</v>
      </c>
      <c r="K954" s="5">
        <v>2772</v>
      </c>
      <c r="L954" s="5">
        <v>1527</v>
      </c>
      <c r="M954" s="5" t="s">
        <v>925</v>
      </c>
      <c r="N954" s="5" t="s">
        <v>1572</v>
      </c>
      <c r="O954" s="5">
        <f t="shared" si="42"/>
        <v>1527</v>
      </c>
      <c r="P954" s="5">
        <f t="shared" si="43"/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  <c r="W954" s="5" t="s">
        <v>2013</v>
      </c>
      <c r="X954" s="22">
        <f t="shared" ca="1" si="44"/>
        <v>0.03</v>
      </c>
    </row>
    <row r="955" spans="1:24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2" t="s">
        <v>995</v>
      </c>
      <c r="H955" s="2" t="s">
        <v>889</v>
      </c>
      <c r="I955" s="2" t="s">
        <v>890</v>
      </c>
      <c r="J955" s="5" t="s">
        <v>1090</v>
      </c>
      <c r="K955" s="5">
        <v>4420</v>
      </c>
      <c r="L955" s="5">
        <v>1797</v>
      </c>
      <c r="M955" s="5" t="s">
        <v>925</v>
      </c>
      <c r="N955" s="5">
        <v>3</v>
      </c>
      <c r="O955" s="5">
        <f t="shared" si="42"/>
        <v>1797</v>
      </c>
      <c r="P955" s="5">
        <f t="shared" si="43"/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  <c r="W955" s="5" t="s">
        <v>2014</v>
      </c>
      <c r="X955" s="22">
        <f t="shared" ca="1" si="44"/>
        <v>0.05</v>
      </c>
    </row>
    <row r="956" spans="1:24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2" t="s">
        <v>997</v>
      </c>
      <c r="H956" s="2" t="s">
        <v>896</v>
      </c>
      <c r="I956" s="2" t="s">
        <v>897</v>
      </c>
      <c r="J956" s="5" t="s">
        <v>1190</v>
      </c>
      <c r="K956" s="5">
        <v>4685</v>
      </c>
      <c r="L956" s="5">
        <v>2036</v>
      </c>
      <c r="M956" s="5" t="s">
        <v>923</v>
      </c>
      <c r="N956" s="5">
        <v>5</v>
      </c>
      <c r="O956" s="5">
        <f t="shared" si="42"/>
        <v>2036</v>
      </c>
      <c r="P956" s="5">
        <f t="shared" si="43"/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  <c r="W956" s="5" t="s">
        <v>2011</v>
      </c>
      <c r="X956" s="22">
        <f t="shared" ca="1" si="44"/>
        <v>0.05</v>
      </c>
    </row>
    <row r="957" spans="1:24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2" t="s">
        <v>992</v>
      </c>
      <c r="H957" s="2" t="s">
        <v>864</v>
      </c>
      <c r="I957" s="2" t="s">
        <v>876</v>
      </c>
      <c r="J957" s="5" t="s">
        <v>1135</v>
      </c>
      <c r="K957" s="5">
        <v>3290</v>
      </c>
      <c r="L957" s="5">
        <v>1720</v>
      </c>
      <c r="M957" s="5" t="s">
        <v>918</v>
      </c>
      <c r="N957" s="5">
        <v>4</v>
      </c>
      <c r="O957" s="5">
        <f t="shared" si="42"/>
        <v>3440</v>
      </c>
      <c r="P957" s="5">
        <f t="shared" si="43"/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  <c r="W957" s="5" t="s">
        <v>2014</v>
      </c>
      <c r="X957" s="22">
        <f t="shared" ca="1" si="44"/>
        <v>0.04</v>
      </c>
    </row>
    <row r="958" spans="1:24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2" t="s">
        <v>992</v>
      </c>
      <c r="H958" s="2" t="s">
        <v>864</v>
      </c>
      <c r="I958" s="2" t="s">
        <v>876</v>
      </c>
      <c r="J958" s="5" t="s">
        <v>1202</v>
      </c>
      <c r="K958" s="5">
        <v>2775</v>
      </c>
      <c r="L958" s="5">
        <v>1946</v>
      </c>
      <c r="M958" s="5" t="s">
        <v>923</v>
      </c>
      <c r="N958" s="5">
        <v>5</v>
      </c>
      <c r="O958" s="5">
        <f t="shared" si="42"/>
        <v>1946</v>
      </c>
      <c r="P958" s="5">
        <f t="shared" si="43"/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  <c r="W958" s="5" t="s">
        <v>2015</v>
      </c>
      <c r="X958" s="22">
        <f t="shared" ca="1" si="44"/>
        <v>0.05</v>
      </c>
    </row>
    <row r="959" spans="1:24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2" t="s">
        <v>994</v>
      </c>
      <c r="H959" s="2" t="s">
        <v>886</v>
      </c>
      <c r="I959" s="2" t="s">
        <v>887</v>
      </c>
      <c r="J959" s="5" t="s">
        <v>1061</v>
      </c>
      <c r="K959" s="5">
        <v>4858</v>
      </c>
      <c r="L959" s="5">
        <v>2491</v>
      </c>
      <c r="M959" s="5" t="s">
        <v>918</v>
      </c>
      <c r="N959" s="5">
        <v>5</v>
      </c>
      <c r="O959" s="5">
        <f t="shared" si="42"/>
        <v>2491</v>
      </c>
      <c r="P959" s="5">
        <f t="shared" si="43"/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  <c r="W959" s="5" t="s">
        <v>2010</v>
      </c>
      <c r="X959" s="22">
        <f t="shared" ca="1" si="44"/>
        <v>0</v>
      </c>
    </row>
    <row r="960" spans="1:24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2" t="s">
        <v>1561</v>
      </c>
      <c r="H960" s="2" t="s">
        <v>882</v>
      </c>
      <c r="I960" s="2" t="s">
        <v>884</v>
      </c>
      <c r="J960" s="5" t="s">
        <v>1171</v>
      </c>
      <c r="K960" s="5">
        <v>4576</v>
      </c>
      <c r="L960" s="5">
        <v>2188</v>
      </c>
      <c r="M960" s="5" t="s">
        <v>918</v>
      </c>
      <c r="N960" s="5">
        <v>4</v>
      </c>
      <c r="O960" s="5">
        <f t="shared" si="42"/>
        <v>6564</v>
      </c>
      <c r="P960" s="5">
        <f t="shared" si="43"/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  <c r="W960" s="5" t="s">
        <v>2012</v>
      </c>
      <c r="X960" s="22">
        <f t="shared" ca="1" si="44"/>
        <v>0</v>
      </c>
    </row>
    <row r="961" spans="1:24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2" t="s">
        <v>1002</v>
      </c>
      <c r="H961" s="2" t="s">
        <v>914</v>
      </c>
      <c r="I961" s="2" t="s">
        <v>915</v>
      </c>
      <c r="J961" s="5" t="s">
        <v>1059</v>
      </c>
      <c r="K961" s="5">
        <v>3645</v>
      </c>
      <c r="L961" s="5">
        <v>2466</v>
      </c>
      <c r="M961" s="5" t="s">
        <v>925</v>
      </c>
      <c r="N961" s="5">
        <v>6</v>
      </c>
      <c r="O961" s="5">
        <f t="shared" si="42"/>
        <v>2466</v>
      </c>
      <c r="P961" s="5">
        <f t="shared" si="43"/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  <c r="W961" s="5" t="s">
        <v>2013</v>
      </c>
      <c r="X961" s="22">
        <f t="shared" ca="1" si="44"/>
        <v>0.03</v>
      </c>
    </row>
    <row r="962" spans="1:24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2" t="s">
        <v>995</v>
      </c>
      <c r="H962" s="2" t="s">
        <v>889</v>
      </c>
      <c r="I962" s="2" t="s">
        <v>890</v>
      </c>
      <c r="J962" s="5" t="s">
        <v>1047</v>
      </c>
      <c r="K962" s="5">
        <v>4564</v>
      </c>
      <c r="L962" s="5">
        <v>1823</v>
      </c>
      <c r="M962" s="5" t="s">
        <v>918</v>
      </c>
      <c r="N962" s="5">
        <v>5</v>
      </c>
      <c r="O962" s="5">
        <f t="shared" si="42"/>
        <v>1823</v>
      </c>
      <c r="P962" s="5">
        <f t="shared" si="43"/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  <c r="W962" s="5" t="s">
        <v>2010</v>
      </c>
      <c r="X962" s="22">
        <f t="shared" ca="1" si="44"/>
        <v>0.02</v>
      </c>
    </row>
    <row r="963" spans="1:24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2" t="s">
        <v>1002</v>
      </c>
      <c r="H963" s="2" t="s">
        <v>914</v>
      </c>
      <c r="I963" s="2" t="s">
        <v>915</v>
      </c>
      <c r="J963" s="5" t="s">
        <v>1114</v>
      </c>
      <c r="K963" s="5">
        <v>2856</v>
      </c>
      <c r="L963" s="5">
        <v>1780</v>
      </c>
      <c r="M963" s="5" t="s">
        <v>918</v>
      </c>
      <c r="N963" s="5">
        <v>6</v>
      </c>
      <c r="O963" s="5">
        <f t="shared" ref="O963:O1026" si="45">L963*F963</f>
        <v>3560</v>
      </c>
      <c r="P963" s="5">
        <f t="shared" ref="P963:P1026" si="46">K963*F963</f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  <c r="W963" s="5" t="s">
        <v>2015</v>
      </c>
      <c r="X963" s="22">
        <f t="shared" ca="1" si="44"/>
        <v>0.02</v>
      </c>
    </row>
    <row r="964" spans="1:24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2" t="s">
        <v>991</v>
      </c>
      <c r="H964" s="2" t="s">
        <v>872</v>
      </c>
      <c r="I964" s="2" t="s">
        <v>874</v>
      </c>
      <c r="J964" s="5" t="s">
        <v>1088</v>
      </c>
      <c r="K964" s="5">
        <v>2523</v>
      </c>
      <c r="L964" s="5">
        <v>1665</v>
      </c>
      <c r="M964" s="5" t="s">
        <v>918</v>
      </c>
      <c r="N964" s="5">
        <v>4</v>
      </c>
      <c r="O964" s="5">
        <f t="shared" si="45"/>
        <v>3330</v>
      </c>
      <c r="P964" s="5">
        <f t="shared" si="46"/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  <c r="W964" s="5" t="s">
        <v>2012</v>
      </c>
      <c r="X964" s="22">
        <f t="shared" ref="X964:X1027" ca="1" si="47">VLOOKUP(E964,INDIRECT(W964&amp;"!$A$1:$B$296"),2,0)</f>
        <v>0.02</v>
      </c>
    </row>
    <row r="965" spans="1:24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2" t="s">
        <v>992</v>
      </c>
      <c r="H965" s="2" t="s">
        <v>864</v>
      </c>
      <c r="I965" s="2" t="s">
        <v>876</v>
      </c>
      <c r="J965" s="5" t="s">
        <v>960</v>
      </c>
      <c r="K965" s="5">
        <v>4719</v>
      </c>
      <c r="L965" s="5">
        <v>2043</v>
      </c>
      <c r="M965" s="5" t="s">
        <v>918</v>
      </c>
      <c r="N965" s="5" t="s">
        <v>1572</v>
      </c>
      <c r="O965" s="5">
        <f t="shared" si="45"/>
        <v>2043</v>
      </c>
      <c r="P965" s="5">
        <f t="shared" si="46"/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  <c r="W965" s="5" t="s">
        <v>2011</v>
      </c>
      <c r="X965" s="22">
        <f t="shared" ca="1" si="47"/>
        <v>0</v>
      </c>
    </row>
    <row r="966" spans="1:24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2" t="s">
        <v>1001</v>
      </c>
      <c r="H966" s="2" t="s">
        <v>910</v>
      </c>
      <c r="I966" s="2" t="s">
        <v>912</v>
      </c>
      <c r="J966" s="5" t="s">
        <v>1183</v>
      </c>
      <c r="K966" s="5">
        <v>4874</v>
      </c>
      <c r="L966" s="5">
        <v>1503</v>
      </c>
      <c r="M966" s="5" t="s">
        <v>918</v>
      </c>
      <c r="N966" s="5" t="s">
        <v>1572</v>
      </c>
      <c r="O966" s="5">
        <f t="shared" si="45"/>
        <v>1503</v>
      </c>
      <c r="P966" s="5">
        <f t="shared" si="46"/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  <c r="W966" s="5" t="s">
        <v>2010</v>
      </c>
      <c r="X966" s="22">
        <f t="shared" ca="1" si="47"/>
        <v>0</v>
      </c>
    </row>
    <row r="967" spans="1:24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2" t="s">
        <v>990</v>
      </c>
      <c r="H967" s="2" t="s">
        <v>868</v>
      </c>
      <c r="I967" s="2" t="s">
        <v>870</v>
      </c>
      <c r="J967" s="5" t="s">
        <v>1231</v>
      </c>
      <c r="K967" s="5">
        <v>3479</v>
      </c>
      <c r="L967" s="5">
        <v>2056</v>
      </c>
      <c r="M967" s="5" t="s">
        <v>918</v>
      </c>
      <c r="N967" s="5">
        <v>5</v>
      </c>
      <c r="O967" s="5">
        <f t="shared" si="45"/>
        <v>4112</v>
      </c>
      <c r="P967" s="5">
        <f t="shared" si="46"/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  <c r="W967" s="5" t="s">
        <v>2012</v>
      </c>
      <c r="X967" s="22">
        <f t="shared" ca="1" si="47"/>
        <v>0.03</v>
      </c>
    </row>
    <row r="968" spans="1:24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2" t="s">
        <v>1001</v>
      </c>
      <c r="H968" s="2" t="s">
        <v>910</v>
      </c>
      <c r="I968" s="2" t="s">
        <v>912</v>
      </c>
      <c r="J968" s="5" t="s">
        <v>1091</v>
      </c>
      <c r="K968" s="5">
        <v>3277</v>
      </c>
      <c r="L968" s="5">
        <v>1891</v>
      </c>
      <c r="M968" s="5" t="s">
        <v>918</v>
      </c>
      <c r="N968" s="5">
        <v>4</v>
      </c>
      <c r="O968" s="5">
        <f t="shared" si="45"/>
        <v>1891</v>
      </c>
      <c r="P968" s="5">
        <f t="shared" si="46"/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  <c r="W968" s="5" t="s">
        <v>2011</v>
      </c>
      <c r="X968" s="22">
        <f t="shared" ca="1" si="47"/>
        <v>0.05</v>
      </c>
    </row>
    <row r="969" spans="1:24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2" t="s">
        <v>1002</v>
      </c>
      <c r="H969" s="2" t="s">
        <v>914</v>
      </c>
      <c r="I969" s="2" t="s">
        <v>915</v>
      </c>
      <c r="J969" s="5" t="s">
        <v>1017</v>
      </c>
      <c r="K969" s="5">
        <v>3566</v>
      </c>
      <c r="L969" s="5">
        <v>2276</v>
      </c>
      <c r="M969" s="5" t="s">
        <v>918</v>
      </c>
      <c r="N969" s="5">
        <v>10</v>
      </c>
      <c r="O969" s="5">
        <f t="shared" si="45"/>
        <v>2276</v>
      </c>
      <c r="P969" s="5">
        <f t="shared" si="46"/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  <c r="W969" s="5" t="s">
        <v>2011</v>
      </c>
      <c r="X969" s="22">
        <f t="shared" ca="1" si="47"/>
        <v>0.02</v>
      </c>
    </row>
    <row r="970" spans="1:24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2" t="s">
        <v>1561</v>
      </c>
      <c r="H970" s="2" t="s">
        <v>882</v>
      </c>
      <c r="I970" s="2" t="s">
        <v>884</v>
      </c>
      <c r="J970" s="5" t="s">
        <v>1075</v>
      </c>
      <c r="K970" s="5">
        <v>4209</v>
      </c>
      <c r="L970" s="5">
        <v>1692</v>
      </c>
      <c r="M970" s="5" t="s">
        <v>925</v>
      </c>
      <c r="N970" s="5" t="s">
        <v>1572</v>
      </c>
      <c r="O970" s="5">
        <f t="shared" si="45"/>
        <v>3384</v>
      </c>
      <c r="P970" s="5">
        <f t="shared" si="46"/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  <c r="W970" s="5" t="s">
        <v>2011</v>
      </c>
      <c r="X970" s="22">
        <f t="shared" ca="1" si="47"/>
        <v>0.05</v>
      </c>
    </row>
    <row r="971" spans="1:24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2" t="s">
        <v>995</v>
      </c>
      <c r="H971" s="2" t="s">
        <v>889</v>
      </c>
      <c r="I971" s="2" t="s">
        <v>890</v>
      </c>
      <c r="J971" s="5" t="s">
        <v>976</v>
      </c>
      <c r="K971" s="5">
        <v>4378</v>
      </c>
      <c r="L971" s="5">
        <v>1998</v>
      </c>
      <c r="M971" s="5" t="s">
        <v>920</v>
      </c>
      <c r="N971" s="5">
        <v>5</v>
      </c>
      <c r="O971" s="5">
        <f t="shared" si="45"/>
        <v>5994</v>
      </c>
      <c r="P971" s="5">
        <f t="shared" si="46"/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  <c r="W971" s="5" t="s">
        <v>2015</v>
      </c>
      <c r="X971" s="22">
        <f t="shared" ca="1" si="47"/>
        <v>0.03</v>
      </c>
    </row>
    <row r="972" spans="1:24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2" t="s">
        <v>996</v>
      </c>
      <c r="H972" s="2" t="s">
        <v>892</v>
      </c>
      <c r="I972" s="2" t="s">
        <v>894</v>
      </c>
      <c r="J972" s="5" t="s">
        <v>1062</v>
      </c>
      <c r="K972" s="5">
        <v>2850</v>
      </c>
      <c r="L972" s="5">
        <v>2007</v>
      </c>
      <c r="M972" s="5" t="s">
        <v>925</v>
      </c>
      <c r="N972" s="5">
        <v>5</v>
      </c>
      <c r="O972" s="5">
        <f t="shared" si="45"/>
        <v>2007</v>
      </c>
      <c r="P972" s="5">
        <f t="shared" si="46"/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  <c r="W972" s="5" t="s">
        <v>2012</v>
      </c>
      <c r="X972" s="22">
        <f t="shared" ca="1" si="47"/>
        <v>0.04</v>
      </c>
    </row>
    <row r="973" spans="1:24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2" t="s">
        <v>993</v>
      </c>
      <c r="H973" s="2" t="s">
        <v>878</v>
      </c>
      <c r="I973" s="2" t="s">
        <v>880</v>
      </c>
      <c r="J973" s="5" t="s">
        <v>956</v>
      </c>
      <c r="K973" s="5">
        <v>3112</v>
      </c>
      <c r="L973" s="5">
        <v>1766</v>
      </c>
      <c r="M973" s="5" t="s">
        <v>918</v>
      </c>
      <c r="N973" s="5">
        <v>5</v>
      </c>
      <c r="O973" s="5">
        <f t="shared" si="45"/>
        <v>1766</v>
      </c>
      <c r="P973" s="5">
        <f t="shared" si="46"/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  <c r="W973" s="5" t="s">
        <v>2014</v>
      </c>
      <c r="X973" s="22">
        <f t="shared" ca="1" si="47"/>
        <v>0</v>
      </c>
    </row>
    <row r="974" spans="1:24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2" t="s">
        <v>1002</v>
      </c>
      <c r="H974" s="2" t="s">
        <v>914</v>
      </c>
      <c r="I974" s="2" t="s">
        <v>915</v>
      </c>
      <c r="J974" s="5" t="s">
        <v>1021</v>
      </c>
      <c r="K974" s="5">
        <v>3788</v>
      </c>
      <c r="L974" s="5">
        <v>2170</v>
      </c>
      <c r="M974" s="5" t="s">
        <v>923</v>
      </c>
      <c r="N974" s="5">
        <v>8</v>
      </c>
      <c r="O974" s="5">
        <f t="shared" si="45"/>
        <v>2170</v>
      </c>
      <c r="P974" s="5">
        <f t="shared" si="46"/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  <c r="W974" s="5" t="s">
        <v>2013</v>
      </c>
      <c r="X974" s="22">
        <f t="shared" ca="1" si="47"/>
        <v>0.05</v>
      </c>
    </row>
    <row r="975" spans="1:24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2" t="s">
        <v>997</v>
      </c>
      <c r="H975" s="2" t="s">
        <v>896</v>
      </c>
      <c r="I975" s="2" t="s">
        <v>897</v>
      </c>
      <c r="J975" s="5" t="s">
        <v>1039</v>
      </c>
      <c r="K975" s="5">
        <v>2868</v>
      </c>
      <c r="L975" s="5">
        <v>2479</v>
      </c>
      <c r="M975" s="5" t="s">
        <v>923</v>
      </c>
      <c r="N975" s="5" t="s">
        <v>1572</v>
      </c>
      <c r="O975" s="5">
        <f t="shared" si="45"/>
        <v>4958</v>
      </c>
      <c r="P975" s="5">
        <f t="shared" si="46"/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  <c r="W975" s="5" t="s">
        <v>2015</v>
      </c>
      <c r="X975" s="22">
        <f t="shared" ca="1" si="47"/>
        <v>0.02</v>
      </c>
    </row>
    <row r="976" spans="1:24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2" t="s">
        <v>991</v>
      </c>
      <c r="H976" s="2" t="s">
        <v>872</v>
      </c>
      <c r="I976" s="2" t="s">
        <v>874</v>
      </c>
      <c r="J976" s="5" t="s">
        <v>1214</v>
      </c>
      <c r="K976" s="5">
        <v>4309</v>
      </c>
      <c r="L976" s="5">
        <v>1779</v>
      </c>
      <c r="M976" s="5" t="s">
        <v>918</v>
      </c>
      <c r="N976" s="5" t="s">
        <v>1572</v>
      </c>
      <c r="O976" s="5">
        <f t="shared" si="45"/>
        <v>3558</v>
      </c>
      <c r="P976" s="5">
        <f t="shared" si="46"/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  <c r="W976" s="5" t="s">
        <v>2012</v>
      </c>
      <c r="X976" s="22">
        <f t="shared" ca="1" si="47"/>
        <v>0.04</v>
      </c>
    </row>
    <row r="977" spans="1:24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2" t="s">
        <v>996</v>
      </c>
      <c r="H977" s="2" t="s">
        <v>892</v>
      </c>
      <c r="I977" s="2" t="s">
        <v>894</v>
      </c>
      <c r="J977" s="5" t="s">
        <v>1168</v>
      </c>
      <c r="K977" s="5">
        <v>3575</v>
      </c>
      <c r="L977" s="5">
        <v>1937</v>
      </c>
      <c r="M977" s="5" t="s">
        <v>918</v>
      </c>
      <c r="N977" s="5">
        <v>8</v>
      </c>
      <c r="O977" s="5">
        <f t="shared" si="45"/>
        <v>5811</v>
      </c>
      <c r="P977" s="5">
        <f t="shared" si="46"/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  <c r="W977" s="5" t="s">
        <v>2015</v>
      </c>
      <c r="X977" s="22">
        <f t="shared" ca="1" si="47"/>
        <v>0.01</v>
      </c>
    </row>
    <row r="978" spans="1:24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2" t="s">
        <v>992</v>
      </c>
      <c r="H978" s="2" t="s">
        <v>864</v>
      </c>
      <c r="I978" s="2" t="s">
        <v>876</v>
      </c>
      <c r="J978" s="5" t="s">
        <v>1164</v>
      </c>
      <c r="K978" s="5">
        <v>3096</v>
      </c>
      <c r="L978" s="5">
        <v>2065</v>
      </c>
      <c r="M978" s="5" t="s">
        <v>918</v>
      </c>
      <c r="N978" s="5">
        <v>8</v>
      </c>
      <c r="O978" s="5">
        <f t="shared" si="45"/>
        <v>2065</v>
      </c>
      <c r="P978" s="5">
        <f t="shared" si="46"/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  <c r="W978" s="5" t="s">
        <v>2015</v>
      </c>
      <c r="X978" s="22">
        <f t="shared" ca="1" si="47"/>
        <v>0.02</v>
      </c>
    </row>
    <row r="979" spans="1:24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2" t="s">
        <v>996</v>
      </c>
      <c r="H979" s="2" t="s">
        <v>892</v>
      </c>
      <c r="I979" s="2" t="s">
        <v>894</v>
      </c>
      <c r="J979" s="5" t="s">
        <v>1006</v>
      </c>
      <c r="K979" s="5">
        <v>3377</v>
      </c>
      <c r="L979" s="5">
        <v>2112</v>
      </c>
      <c r="M979" s="5" t="s">
        <v>923</v>
      </c>
      <c r="N979" s="5">
        <v>8</v>
      </c>
      <c r="O979" s="5">
        <f t="shared" si="45"/>
        <v>2112</v>
      </c>
      <c r="P979" s="5">
        <f t="shared" si="46"/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  <c r="W979" s="5" t="s">
        <v>2015</v>
      </c>
      <c r="X979" s="22">
        <f t="shared" ca="1" si="47"/>
        <v>0.03</v>
      </c>
    </row>
    <row r="980" spans="1:24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2" t="s">
        <v>990</v>
      </c>
      <c r="H980" s="2" t="s">
        <v>868</v>
      </c>
      <c r="I980" s="2" t="s">
        <v>870</v>
      </c>
      <c r="J980" s="5" t="s">
        <v>1066</v>
      </c>
      <c r="K980" s="5">
        <v>4220</v>
      </c>
      <c r="L980" s="5">
        <v>1635</v>
      </c>
      <c r="M980" s="5" t="s">
        <v>918</v>
      </c>
      <c r="N980" s="5">
        <v>10</v>
      </c>
      <c r="O980" s="5">
        <f t="shared" si="45"/>
        <v>3270</v>
      </c>
      <c r="P980" s="5">
        <f t="shared" si="46"/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  <c r="W980" s="5" t="s">
        <v>2010</v>
      </c>
      <c r="X980" s="22">
        <f t="shared" ca="1" si="47"/>
        <v>0.05</v>
      </c>
    </row>
    <row r="981" spans="1:24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2" t="s">
        <v>1562</v>
      </c>
      <c r="H981" s="2" t="s">
        <v>864</v>
      </c>
      <c r="I981" s="2" t="s">
        <v>866</v>
      </c>
      <c r="J981" s="5" t="s">
        <v>1204</v>
      </c>
      <c r="K981" s="5">
        <v>2820</v>
      </c>
      <c r="L981" s="5">
        <v>1504</v>
      </c>
      <c r="M981" s="5" t="s">
        <v>923</v>
      </c>
      <c r="N981" s="5">
        <v>3</v>
      </c>
      <c r="O981" s="5">
        <f t="shared" si="45"/>
        <v>4512</v>
      </c>
      <c r="P981" s="5">
        <f t="shared" si="46"/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  <c r="W981" s="5" t="s">
        <v>2010</v>
      </c>
      <c r="X981" s="22">
        <f t="shared" ca="1" si="47"/>
        <v>0</v>
      </c>
    </row>
    <row r="982" spans="1:24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2" t="s">
        <v>990</v>
      </c>
      <c r="H982" s="2" t="s">
        <v>868</v>
      </c>
      <c r="I982" s="2" t="s">
        <v>870</v>
      </c>
      <c r="J982" s="5" t="s">
        <v>1213</v>
      </c>
      <c r="K982" s="5">
        <v>4845</v>
      </c>
      <c r="L982" s="5">
        <v>1433</v>
      </c>
      <c r="M982" s="5" t="s">
        <v>918</v>
      </c>
      <c r="N982" s="5">
        <v>10</v>
      </c>
      <c r="O982" s="5">
        <f t="shared" si="45"/>
        <v>2866</v>
      </c>
      <c r="P982" s="5">
        <f t="shared" si="46"/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  <c r="W982" s="5" t="s">
        <v>2015</v>
      </c>
      <c r="X982" s="22">
        <f t="shared" ca="1" si="47"/>
        <v>0.05</v>
      </c>
    </row>
    <row r="983" spans="1:24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2" t="s">
        <v>1562</v>
      </c>
      <c r="H983" s="2" t="s">
        <v>864</v>
      </c>
      <c r="I983" s="2" t="s">
        <v>866</v>
      </c>
      <c r="J983" s="5" t="s">
        <v>1225</v>
      </c>
      <c r="K983" s="5">
        <v>4404</v>
      </c>
      <c r="L983" s="5">
        <v>1517</v>
      </c>
      <c r="M983" s="5" t="s">
        <v>920</v>
      </c>
      <c r="N983" s="5" t="s">
        <v>1572</v>
      </c>
      <c r="O983" s="5">
        <f t="shared" si="45"/>
        <v>1517</v>
      </c>
      <c r="P983" s="5">
        <f t="shared" si="46"/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  <c r="W983" s="5" t="s">
        <v>2010</v>
      </c>
      <c r="X983" s="22">
        <f t="shared" ca="1" si="47"/>
        <v>0</v>
      </c>
    </row>
    <row r="984" spans="1:24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2" t="s">
        <v>1001</v>
      </c>
      <c r="H984" s="2" t="s">
        <v>910</v>
      </c>
      <c r="I984" s="2" t="s">
        <v>912</v>
      </c>
      <c r="J984" s="5" t="s">
        <v>1088</v>
      </c>
      <c r="K984" s="5">
        <v>2523</v>
      </c>
      <c r="L984" s="5">
        <v>1665</v>
      </c>
      <c r="M984" s="5" t="s">
        <v>918</v>
      </c>
      <c r="N984" s="5">
        <v>8</v>
      </c>
      <c r="O984" s="5">
        <f t="shared" si="45"/>
        <v>3330</v>
      </c>
      <c r="P984" s="5">
        <f t="shared" si="46"/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  <c r="W984" s="5" t="s">
        <v>2015</v>
      </c>
      <c r="X984" s="22">
        <f t="shared" ca="1" si="47"/>
        <v>0.01</v>
      </c>
    </row>
    <row r="985" spans="1:24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2" t="s">
        <v>991</v>
      </c>
      <c r="H985" s="2" t="s">
        <v>872</v>
      </c>
      <c r="I985" s="2" t="s">
        <v>874</v>
      </c>
      <c r="J985" s="5" t="s">
        <v>1031</v>
      </c>
      <c r="K985" s="5">
        <v>2808</v>
      </c>
      <c r="L985" s="5">
        <v>1759</v>
      </c>
      <c r="M985" s="5" t="s">
        <v>920</v>
      </c>
      <c r="N985" s="5">
        <v>4</v>
      </c>
      <c r="O985" s="5">
        <f t="shared" si="45"/>
        <v>3518</v>
      </c>
      <c r="P985" s="5">
        <f t="shared" si="46"/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  <c r="W985" s="5" t="s">
        <v>2010</v>
      </c>
      <c r="X985" s="22">
        <f t="shared" ca="1" si="47"/>
        <v>0</v>
      </c>
    </row>
    <row r="986" spans="1:24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2" t="s">
        <v>996</v>
      </c>
      <c r="H986" s="2" t="s">
        <v>892</v>
      </c>
      <c r="I986" s="2" t="s">
        <v>894</v>
      </c>
      <c r="J986" s="5" t="s">
        <v>1199</v>
      </c>
      <c r="K986" s="5">
        <v>3448</v>
      </c>
      <c r="L986" s="5">
        <v>1219</v>
      </c>
      <c r="M986" s="5" t="s">
        <v>918</v>
      </c>
      <c r="N986" s="5">
        <v>5</v>
      </c>
      <c r="O986" s="5">
        <f t="shared" si="45"/>
        <v>2438</v>
      </c>
      <c r="P986" s="5">
        <f t="shared" si="46"/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  <c r="W986" s="5" t="s">
        <v>2010</v>
      </c>
      <c r="X986" s="22">
        <f t="shared" ca="1" si="47"/>
        <v>0</v>
      </c>
    </row>
    <row r="987" spans="1:24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2" t="s">
        <v>999</v>
      </c>
      <c r="H987" s="2" t="s">
        <v>903</v>
      </c>
      <c r="I987" s="2" t="s">
        <v>904</v>
      </c>
      <c r="J987" s="5" t="s">
        <v>1153</v>
      </c>
      <c r="K987" s="5">
        <v>2902</v>
      </c>
      <c r="L987" s="5">
        <v>1633</v>
      </c>
      <c r="M987" s="5" t="s">
        <v>923</v>
      </c>
      <c r="N987" s="5" t="s">
        <v>1572</v>
      </c>
      <c r="O987" s="5">
        <f t="shared" si="45"/>
        <v>1633</v>
      </c>
      <c r="P987" s="5">
        <f t="shared" si="46"/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  <c r="W987" s="5" t="s">
        <v>2013</v>
      </c>
      <c r="X987" s="22">
        <f t="shared" ca="1" si="47"/>
        <v>0.01</v>
      </c>
    </row>
    <row r="988" spans="1:24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2" t="s">
        <v>991</v>
      </c>
      <c r="H988" s="2" t="s">
        <v>872</v>
      </c>
      <c r="I988" s="2" t="s">
        <v>874</v>
      </c>
      <c r="J988" s="5" t="s">
        <v>1157</v>
      </c>
      <c r="K988" s="5">
        <v>3282</v>
      </c>
      <c r="L988" s="5">
        <v>1376</v>
      </c>
      <c r="M988" s="5" t="s">
        <v>918</v>
      </c>
      <c r="N988" s="5">
        <v>6</v>
      </c>
      <c r="O988" s="5">
        <f t="shared" si="45"/>
        <v>1376</v>
      </c>
      <c r="P988" s="5">
        <f t="shared" si="46"/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  <c r="W988" s="5" t="s">
        <v>2014</v>
      </c>
      <c r="X988" s="22">
        <f t="shared" ca="1" si="47"/>
        <v>0.04</v>
      </c>
    </row>
    <row r="989" spans="1:24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2" t="s">
        <v>1562</v>
      </c>
      <c r="H989" s="2" t="s">
        <v>864</v>
      </c>
      <c r="I989" s="2" t="s">
        <v>866</v>
      </c>
      <c r="J989" s="5" t="s">
        <v>961</v>
      </c>
      <c r="K989" s="5">
        <v>3282</v>
      </c>
      <c r="L989" s="5">
        <v>1654</v>
      </c>
      <c r="M989" s="5" t="s">
        <v>925</v>
      </c>
      <c r="N989" s="5">
        <v>4</v>
      </c>
      <c r="O989" s="5">
        <f t="shared" si="45"/>
        <v>4962</v>
      </c>
      <c r="P989" s="5">
        <f t="shared" si="46"/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  <c r="W989" s="5" t="s">
        <v>2011</v>
      </c>
      <c r="X989" s="22">
        <f t="shared" ca="1" si="47"/>
        <v>0.03</v>
      </c>
    </row>
    <row r="990" spans="1:24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2" t="s">
        <v>1002</v>
      </c>
      <c r="H990" s="2" t="s">
        <v>914</v>
      </c>
      <c r="I990" s="2" t="s">
        <v>915</v>
      </c>
      <c r="J990" s="5" t="s">
        <v>1062</v>
      </c>
      <c r="K990" s="5">
        <v>2850</v>
      </c>
      <c r="L990" s="5">
        <v>2007</v>
      </c>
      <c r="M990" s="5" t="s">
        <v>925</v>
      </c>
      <c r="N990" s="5">
        <v>10</v>
      </c>
      <c r="O990" s="5">
        <f t="shared" si="45"/>
        <v>2007</v>
      </c>
      <c r="P990" s="5">
        <f t="shared" si="46"/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  <c r="W990" s="5" t="s">
        <v>2011</v>
      </c>
      <c r="X990" s="22">
        <f t="shared" ca="1" si="47"/>
        <v>0</v>
      </c>
    </row>
    <row r="991" spans="1:24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2" t="s">
        <v>993</v>
      </c>
      <c r="H991" s="2" t="s">
        <v>878</v>
      </c>
      <c r="I991" s="2" t="s">
        <v>880</v>
      </c>
      <c r="J991" s="5" t="s">
        <v>958</v>
      </c>
      <c r="K991" s="5">
        <v>3832</v>
      </c>
      <c r="L991" s="5">
        <v>1570</v>
      </c>
      <c r="M991" s="5" t="s">
        <v>918</v>
      </c>
      <c r="N991" s="5">
        <v>5</v>
      </c>
      <c r="O991" s="5">
        <f t="shared" si="45"/>
        <v>1570</v>
      </c>
      <c r="P991" s="5">
        <f t="shared" si="46"/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  <c r="W991" s="5" t="s">
        <v>2010</v>
      </c>
      <c r="X991" s="22">
        <f t="shared" ca="1" si="47"/>
        <v>0.04</v>
      </c>
    </row>
    <row r="992" spans="1:24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2" t="s">
        <v>990</v>
      </c>
      <c r="H992" s="2" t="s">
        <v>868</v>
      </c>
      <c r="I992" s="2" t="s">
        <v>870</v>
      </c>
      <c r="J992" s="5" t="s">
        <v>1132</v>
      </c>
      <c r="K992" s="5">
        <v>4744</v>
      </c>
      <c r="L992" s="5">
        <v>1465</v>
      </c>
      <c r="M992" s="5" t="s">
        <v>923</v>
      </c>
      <c r="N992" s="5">
        <v>4</v>
      </c>
      <c r="O992" s="5">
        <f t="shared" si="45"/>
        <v>1465</v>
      </c>
      <c r="P992" s="5">
        <f t="shared" si="46"/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  <c r="W992" s="5" t="s">
        <v>2013</v>
      </c>
      <c r="X992" s="22">
        <f t="shared" ca="1" si="47"/>
        <v>0.04</v>
      </c>
    </row>
    <row r="993" spans="1:24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2" t="s">
        <v>1000</v>
      </c>
      <c r="H993" s="2" t="s">
        <v>906</v>
      </c>
      <c r="I993" s="2" t="s">
        <v>908</v>
      </c>
      <c r="J993" s="5" t="s">
        <v>1082</v>
      </c>
      <c r="K993" s="5">
        <v>4910</v>
      </c>
      <c r="L993" s="5">
        <v>2108</v>
      </c>
      <c r="M993" s="5" t="s">
        <v>918</v>
      </c>
      <c r="N993" s="5">
        <v>4</v>
      </c>
      <c r="O993" s="5">
        <f t="shared" si="45"/>
        <v>2108</v>
      </c>
      <c r="P993" s="5">
        <f t="shared" si="46"/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  <c r="W993" s="5" t="s">
        <v>2010</v>
      </c>
      <c r="X993" s="22">
        <f t="shared" ca="1" si="47"/>
        <v>0.02</v>
      </c>
    </row>
    <row r="994" spans="1:24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2" t="s">
        <v>995</v>
      </c>
      <c r="H994" s="2" t="s">
        <v>889</v>
      </c>
      <c r="I994" s="2" t="s">
        <v>890</v>
      </c>
      <c r="J994" s="5" t="s">
        <v>1051</v>
      </c>
      <c r="K994" s="5">
        <v>2929</v>
      </c>
      <c r="L994" s="5">
        <v>1320</v>
      </c>
      <c r="M994" s="5" t="s">
        <v>918</v>
      </c>
      <c r="N994" s="5">
        <v>8</v>
      </c>
      <c r="O994" s="5">
        <f t="shared" si="45"/>
        <v>3960</v>
      </c>
      <c r="P994" s="5">
        <f t="shared" si="46"/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  <c r="W994" s="5" t="s">
        <v>2015</v>
      </c>
      <c r="X994" s="22">
        <f t="shared" ca="1" si="47"/>
        <v>0.04</v>
      </c>
    </row>
    <row r="995" spans="1:24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2" t="s">
        <v>1562</v>
      </c>
      <c r="H995" s="2" t="s">
        <v>864</v>
      </c>
      <c r="I995" s="2" t="s">
        <v>866</v>
      </c>
      <c r="J995" s="5" t="s">
        <v>1080</v>
      </c>
      <c r="K995" s="5">
        <v>4295</v>
      </c>
      <c r="L995" s="5">
        <v>2280</v>
      </c>
      <c r="M995" s="5" t="s">
        <v>918</v>
      </c>
      <c r="N995" s="5">
        <v>5</v>
      </c>
      <c r="O995" s="5">
        <f t="shared" si="45"/>
        <v>2280</v>
      </c>
      <c r="P995" s="5">
        <f t="shared" si="46"/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  <c r="W995" s="5" t="s">
        <v>2015</v>
      </c>
      <c r="X995" s="22">
        <f t="shared" ca="1" si="47"/>
        <v>0.04</v>
      </c>
    </row>
    <row r="996" spans="1:24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2" t="s">
        <v>990</v>
      </c>
      <c r="H996" s="2" t="s">
        <v>868</v>
      </c>
      <c r="I996" s="2" t="s">
        <v>870</v>
      </c>
      <c r="J996" s="5" t="s">
        <v>1194</v>
      </c>
      <c r="K996" s="5">
        <v>2898</v>
      </c>
      <c r="L996" s="5">
        <v>1324</v>
      </c>
      <c r="M996" s="5" t="s">
        <v>925</v>
      </c>
      <c r="N996" s="5">
        <v>3</v>
      </c>
      <c r="O996" s="5">
        <f t="shared" si="45"/>
        <v>2648</v>
      </c>
      <c r="P996" s="5">
        <f t="shared" si="46"/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  <c r="W996" s="5" t="s">
        <v>2013</v>
      </c>
      <c r="X996" s="22">
        <f t="shared" ca="1" si="47"/>
        <v>0.02</v>
      </c>
    </row>
    <row r="997" spans="1:24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2" t="s">
        <v>990</v>
      </c>
      <c r="H997" s="2" t="s">
        <v>868</v>
      </c>
      <c r="I997" s="2" t="s">
        <v>870</v>
      </c>
      <c r="J997" s="5" t="s">
        <v>1091</v>
      </c>
      <c r="K997" s="5">
        <v>3277</v>
      </c>
      <c r="L997" s="5">
        <v>1891</v>
      </c>
      <c r="M997" s="5" t="s">
        <v>918</v>
      </c>
      <c r="N997" s="5" t="s">
        <v>1572</v>
      </c>
      <c r="O997" s="5">
        <f t="shared" si="45"/>
        <v>1891</v>
      </c>
      <c r="P997" s="5">
        <f t="shared" si="46"/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  <c r="W997" s="5" t="s">
        <v>2010</v>
      </c>
      <c r="X997" s="22">
        <f t="shared" ca="1" si="47"/>
        <v>0.01</v>
      </c>
    </row>
    <row r="998" spans="1:24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2" t="s">
        <v>1001</v>
      </c>
      <c r="H998" s="2" t="s">
        <v>910</v>
      </c>
      <c r="I998" s="2" t="s">
        <v>912</v>
      </c>
      <c r="J998" s="5" t="s">
        <v>1224</v>
      </c>
      <c r="K998" s="5">
        <v>4454</v>
      </c>
      <c r="L998" s="5">
        <v>1884</v>
      </c>
      <c r="M998" s="5" t="s">
        <v>918</v>
      </c>
      <c r="N998" s="5">
        <v>6</v>
      </c>
      <c r="O998" s="5">
        <f t="shared" si="45"/>
        <v>1884</v>
      </c>
      <c r="P998" s="5">
        <f t="shared" si="46"/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  <c r="W998" s="5" t="s">
        <v>2014</v>
      </c>
      <c r="X998" s="22">
        <f t="shared" ca="1" si="47"/>
        <v>0.01</v>
      </c>
    </row>
    <row r="999" spans="1:24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2" t="s">
        <v>992</v>
      </c>
      <c r="H999" s="2" t="s">
        <v>864</v>
      </c>
      <c r="I999" s="2" t="s">
        <v>876</v>
      </c>
      <c r="J999" s="5" t="s">
        <v>1218</v>
      </c>
      <c r="K999" s="5">
        <v>3422</v>
      </c>
      <c r="L999" s="5">
        <v>1696</v>
      </c>
      <c r="M999" s="5" t="s">
        <v>918</v>
      </c>
      <c r="N999" s="5">
        <v>4</v>
      </c>
      <c r="O999" s="5">
        <f t="shared" si="45"/>
        <v>1696</v>
      </c>
      <c r="P999" s="5">
        <f t="shared" si="46"/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  <c r="W999" s="5" t="s">
        <v>2011</v>
      </c>
      <c r="X999" s="22">
        <f t="shared" ca="1" si="47"/>
        <v>0.01</v>
      </c>
    </row>
    <row r="1000" spans="1:24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2" t="s">
        <v>1562</v>
      </c>
      <c r="H1000" s="2" t="s">
        <v>864</v>
      </c>
      <c r="I1000" s="2" t="s">
        <v>866</v>
      </c>
      <c r="J1000" s="5" t="s">
        <v>1007</v>
      </c>
      <c r="K1000" s="5">
        <v>3330</v>
      </c>
      <c r="L1000" s="5">
        <v>1819</v>
      </c>
      <c r="M1000" s="5" t="s">
        <v>918</v>
      </c>
      <c r="N1000" s="5">
        <v>5</v>
      </c>
      <c r="O1000" s="5">
        <f t="shared" si="45"/>
        <v>3638</v>
      </c>
      <c r="P1000" s="5">
        <f t="shared" si="46"/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  <c r="W1000" s="5" t="s">
        <v>2013</v>
      </c>
      <c r="X1000" s="22">
        <f t="shared" ca="1" si="47"/>
        <v>0.03</v>
      </c>
    </row>
    <row r="1001" spans="1:24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2" t="s">
        <v>1002</v>
      </c>
      <c r="H1001" s="2" t="s">
        <v>914</v>
      </c>
      <c r="I1001" s="2" t="s">
        <v>915</v>
      </c>
      <c r="J1001" s="5" t="s">
        <v>1015</v>
      </c>
      <c r="K1001" s="5">
        <v>4369</v>
      </c>
      <c r="L1001" s="5">
        <v>1245</v>
      </c>
      <c r="M1001" s="5" t="s">
        <v>918</v>
      </c>
      <c r="N1001" s="5">
        <v>8</v>
      </c>
      <c r="O1001" s="5">
        <f t="shared" si="45"/>
        <v>3735</v>
      </c>
      <c r="P1001" s="5">
        <f t="shared" si="46"/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  <c r="W1001" s="5" t="s">
        <v>2011</v>
      </c>
      <c r="X1001" s="22">
        <f t="shared" ca="1" si="47"/>
        <v>0.01</v>
      </c>
    </row>
    <row r="1002" spans="1:24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2" t="s">
        <v>1002</v>
      </c>
      <c r="H1002" s="2" t="s">
        <v>914</v>
      </c>
      <c r="I1002" s="2" t="s">
        <v>915</v>
      </c>
      <c r="J1002" s="5" t="s">
        <v>978</v>
      </c>
      <c r="K1002" s="5">
        <v>2787</v>
      </c>
      <c r="L1002" s="5">
        <v>2020</v>
      </c>
      <c r="M1002" s="5" t="s">
        <v>918</v>
      </c>
      <c r="N1002" s="5" t="s">
        <v>1572</v>
      </c>
      <c r="O1002" s="5">
        <f t="shared" si="45"/>
        <v>4040</v>
      </c>
      <c r="P1002" s="5">
        <f t="shared" si="46"/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  <c r="W1002" s="5" t="s">
        <v>2015</v>
      </c>
      <c r="X1002" s="22">
        <f t="shared" ca="1" si="47"/>
        <v>0.01</v>
      </c>
    </row>
    <row r="1003" spans="1:24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2" t="s">
        <v>1000</v>
      </c>
      <c r="H1003" s="2" t="s">
        <v>906</v>
      </c>
      <c r="I1003" s="2" t="s">
        <v>908</v>
      </c>
      <c r="J1003" s="5" t="s">
        <v>938</v>
      </c>
      <c r="K1003" s="5">
        <v>4190</v>
      </c>
      <c r="L1003" s="5">
        <v>1817</v>
      </c>
      <c r="M1003" s="5" t="s">
        <v>918</v>
      </c>
      <c r="N1003" s="5">
        <v>8</v>
      </c>
      <c r="O1003" s="5">
        <f t="shared" si="45"/>
        <v>3634</v>
      </c>
      <c r="P1003" s="5">
        <f t="shared" si="46"/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  <c r="W1003" s="5" t="s">
        <v>2011</v>
      </c>
      <c r="X1003" s="22">
        <f t="shared" ca="1" si="47"/>
        <v>0.05</v>
      </c>
    </row>
    <row r="1004" spans="1:24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2" t="s">
        <v>992</v>
      </c>
      <c r="H1004" s="2" t="s">
        <v>864</v>
      </c>
      <c r="I1004" s="2" t="s">
        <v>876</v>
      </c>
      <c r="J1004" s="5" t="s">
        <v>970</v>
      </c>
      <c r="K1004" s="5">
        <v>4398</v>
      </c>
      <c r="L1004" s="5">
        <v>1800</v>
      </c>
      <c r="M1004" s="5" t="s">
        <v>918</v>
      </c>
      <c r="N1004" s="5">
        <v>5</v>
      </c>
      <c r="O1004" s="5">
        <f t="shared" si="45"/>
        <v>5400</v>
      </c>
      <c r="P1004" s="5">
        <f t="shared" si="46"/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  <c r="W1004" s="5" t="s">
        <v>2013</v>
      </c>
      <c r="X1004" s="22">
        <f t="shared" ca="1" si="47"/>
        <v>0.04</v>
      </c>
    </row>
    <row r="1005" spans="1:24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2" t="s">
        <v>993</v>
      </c>
      <c r="H1005" s="2" t="s">
        <v>878</v>
      </c>
      <c r="I1005" s="2" t="s">
        <v>880</v>
      </c>
      <c r="J1005" s="5" t="s">
        <v>1068</v>
      </c>
      <c r="K1005" s="5">
        <v>3646</v>
      </c>
      <c r="L1005" s="5">
        <v>1603</v>
      </c>
      <c r="M1005" s="5" t="s">
        <v>925</v>
      </c>
      <c r="N1005" s="5">
        <v>3</v>
      </c>
      <c r="O1005" s="5">
        <f t="shared" si="45"/>
        <v>1603</v>
      </c>
      <c r="P1005" s="5">
        <f t="shared" si="46"/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  <c r="W1005" s="5" t="s">
        <v>2015</v>
      </c>
      <c r="X1005" s="22">
        <f t="shared" ca="1" si="47"/>
        <v>0.03</v>
      </c>
    </row>
    <row r="1006" spans="1:24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2" t="s">
        <v>998</v>
      </c>
      <c r="H1006" s="2" t="s">
        <v>899</v>
      </c>
      <c r="I1006" s="2" t="s">
        <v>901</v>
      </c>
      <c r="J1006" s="5" t="s">
        <v>961</v>
      </c>
      <c r="K1006" s="5">
        <v>3282</v>
      </c>
      <c r="L1006" s="5">
        <v>1654</v>
      </c>
      <c r="M1006" s="5" t="s">
        <v>925</v>
      </c>
      <c r="N1006" s="5">
        <v>5</v>
      </c>
      <c r="O1006" s="5">
        <f t="shared" si="45"/>
        <v>1654</v>
      </c>
      <c r="P1006" s="5">
        <f t="shared" si="46"/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  <c r="W1006" s="5" t="s">
        <v>2013</v>
      </c>
      <c r="X1006" s="22">
        <f t="shared" ca="1" si="47"/>
        <v>0.02</v>
      </c>
    </row>
    <row r="1007" spans="1:24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2" t="s">
        <v>995</v>
      </c>
      <c r="H1007" s="2" t="s">
        <v>889</v>
      </c>
      <c r="I1007" s="2" t="s">
        <v>890</v>
      </c>
      <c r="J1007" s="5" t="s">
        <v>1075</v>
      </c>
      <c r="K1007" s="5">
        <v>4209</v>
      </c>
      <c r="L1007" s="5">
        <v>1692</v>
      </c>
      <c r="M1007" s="5" t="s">
        <v>925</v>
      </c>
      <c r="N1007" s="5">
        <v>6</v>
      </c>
      <c r="O1007" s="5">
        <f t="shared" si="45"/>
        <v>1692</v>
      </c>
      <c r="P1007" s="5">
        <f t="shared" si="46"/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  <c r="W1007" s="5" t="s">
        <v>2011</v>
      </c>
      <c r="X1007" s="22">
        <f t="shared" ca="1" si="47"/>
        <v>0.05</v>
      </c>
    </row>
    <row r="1008" spans="1:24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2" t="s">
        <v>1562</v>
      </c>
      <c r="H1008" s="2" t="s">
        <v>864</v>
      </c>
      <c r="I1008" s="2" t="s">
        <v>866</v>
      </c>
      <c r="J1008" s="5" t="s">
        <v>1004</v>
      </c>
      <c r="K1008" s="5">
        <v>4733</v>
      </c>
      <c r="L1008" s="5">
        <v>1415</v>
      </c>
      <c r="M1008" s="5" t="s">
        <v>918</v>
      </c>
      <c r="N1008" s="5">
        <v>4</v>
      </c>
      <c r="O1008" s="5">
        <f t="shared" si="45"/>
        <v>1415</v>
      </c>
      <c r="P1008" s="5">
        <f t="shared" si="46"/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  <c r="W1008" s="5" t="s">
        <v>2010</v>
      </c>
      <c r="X1008" s="22">
        <f t="shared" ca="1" si="47"/>
        <v>0</v>
      </c>
    </row>
    <row r="1009" spans="1:24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2" t="s">
        <v>1002</v>
      </c>
      <c r="H1009" s="2" t="s">
        <v>914</v>
      </c>
      <c r="I1009" s="2" t="s">
        <v>915</v>
      </c>
      <c r="J1009" s="5" t="s">
        <v>1014</v>
      </c>
      <c r="K1009" s="5">
        <v>2672</v>
      </c>
      <c r="L1009" s="5">
        <v>2236</v>
      </c>
      <c r="M1009" s="5" t="s">
        <v>918</v>
      </c>
      <c r="N1009" s="5">
        <v>6</v>
      </c>
      <c r="O1009" s="5">
        <f t="shared" si="45"/>
        <v>2236</v>
      </c>
      <c r="P1009" s="5">
        <f t="shared" si="46"/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  <c r="W1009" s="5" t="s">
        <v>2012</v>
      </c>
      <c r="X1009" s="22">
        <f t="shared" ca="1" si="47"/>
        <v>0.04</v>
      </c>
    </row>
    <row r="1010" spans="1:24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2" t="s">
        <v>995</v>
      </c>
      <c r="H1010" s="2" t="s">
        <v>889</v>
      </c>
      <c r="I1010" s="2" t="s">
        <v>890</v>
      </c>
      <c r="J1010" s="5" t="s">
        <v>933</v>
      </c>
      <c r="K1010" s="5">
        <v>4605</v>
      </c>
      <c r="L1010" s="5">
        <v>1834</v>
      </c>
      <c r="M1010" s="5" t="s">
        <v>923</v>
      </c>
      <c r="N1010" s="5">
        <v>3</v>
      </c>
      <c r="O1010" s="5">
        <f t="shared" si="45"/>
        <v>3668</v>
      </c>
      <c r="P1010" s="5">
        <f t="shared" si="46"/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  <c r="W1010" s="5" t="s">
        <v>2014</v>
      </c>
      <c r="X1010" s="22">
        <f t="shared" ca="1" si="47"/>
        <v>0</v>
      </c>
    </row>
    <row r="1011" spans="1:24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2" t="s">
        <v>1562</v>
      </c>
      <c r="H1011" s="2" t="s">
        <v>864</v>
      </c>
      <c r="I1011" s="2" t="s">
        <v>866</v>
      </c>
      <c r="J1011" s="5" t="s">
        <v>939</v>
      </c>
      <c r="K1011" s="5">
        <v>3768</v>
      </c>
      <c r="L1011" s="5">
        <v>1353</v>
      </c>
      <c r="M1011" s="5" t="s">
        <v>918</v>
      </c>
      <c r="N1011" s="5">
        <v>5</v>
      </c>
      <c r="O1011" s="5">
        <f t="shared" si="45"/>
        <v>1353</v>
      </c>
      <c r="P1011" s="5">
        <f t="shared" si="46"/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  <c r="W1011" s="5" t="s">
        <v>2013</v>
      </c>
      <c r="X1011" s="22">
        <f t="shared" ca="1" si="47"/>
        <v>0.05</v>
      </c>
    </row>
    <row r="1012" spans="1:24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2" t="s">
        <v>997</v>
      </c>
      <c r="H1012" s="2" t="s">
        <v>896</v>
      </c>
      <c r="I1012" s="2" t="s">
        <v>897</v>
      </c>
      <c r="J1012" s="5" t="s">
        <v>1056</v>
      </c>
      <c r="K1012" s="5">
        <v>4658</v>
      </c>
      <c r="L1012" s="5">
        <v>1435</v>
      </c>
      <c r="M1012" s="5" t="s">
        <v>918</v>
      </c>
      <c r="N1012" s="5">
        <v>4</v>
      </c>
      <c r="O1012" s="5">
        <f t="shared" si="45"/>
        <v>1435</v>
      </c>
      <c r="P1012" s="5">
        <f t="shared" si="46"/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  <c r="W1012" s="5" t="s">
        <v>2011</v>
      </c>
      <c r="X1012" s="22">
        <f t="shared" ca="1" si="47"/>
        <v>0.03</v>
      </c>
    </row>
    <row r="1013" spans="1:24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2" t="s">
        <v>1002</v>
      </c>
      <c r="H1013" s="2" t="s">
        <v>914</v>
      </c>
      <c r="I1013" s="2" t="s">
        <v>915</v>
      </c>
      <c r="J1013" s="5" t="s">
        <v>979</v>
      </c>
      <c r="K1013" s="5">
        <v>3458</v>
      </c>
      <c r="L1013" s="5">
        <v>1684</v>
      </c>
      <c r="M1013" s="5" t="s">
        <v>925</v>
      </c>
      <c r="N1013" s="5" t="s">
        <v>1572</v>
      </c>
      <c r="O1013" s="5">
        <f t="shared" si="45"/>
        <v>1684</v>
      </c>
      <c r="P1013" s="5">
        <f t="shared" si="46"/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  <c r="W1013" s="5" t="s">
        <v>2013</v>
      </c>
      <c r="X1013" s="22">
        <f t="shared" ca="1" si="47"/>
        <v>0.03</v>
      </c>
    </row>
    <row r="1014" spans="1:24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2" t="s">
        <v>992</v>
      </c>
      <c r="H1014" s="2" t="s">
        <v>864</v>
      </c>
      <c r="I1014" s="2" t="s">
        <v>876</v>
      </c>
      <c r="J1014" s="5" t="s">
        <v>979</v>
      </c>
      <c r="K1014" s="5">
        <v>3458</v>
      </c>
      <c r="L1014" s="5">
        <v>1684</v>
      </c>
      <c r="M1014" s="5" t="s">
        <v>925</v>
      </c>
      <c r="N1014" s="5">
        <v>8</v>
      </c>
      <c r="O1014" s="5">
        <f t="shared" si="45"/>
        <v>3368</v>
      </c>
      <c r="P1014" s="5">
        <f t="shared" si="46"/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  <c r="W1014" s="5" t="s">
        <v>2013</v>
      </c>
      <c r="X1014" s="22">
        <f t="shared" ca="1" si="47"/>
        <v>0.03</v>
      </c>
    </row>
    <row r="1015" spans="1:24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2" t="s">
        <v>994</v>
      </c>
      <c r="H1015" s="2" t="s">
        <v>886</v>
      </c>
      <c r="I1015" s="2" t="s">
        <v>887</v>
      </c>
      <c r="J1015" s="5" t="s">
        <v>1197</v>
      </c>
      <c r="K1015" s="5">
        <v>3686</v>
      </c>
      <c r="L1015" s="5">
        <v>2401</v>
      </c>
      <c r="M1015" s="5" t="s">
        <v>925</v>
      </c>
      <c r="N1015" s="5">
        <v>5</v>
      </c>
      <c r="O1015" s="5">
        <f t="shared" si="45"/>
        <v>7203</v>
      </c>
      <c r="P1015" s="5">
        <f t="shared" si="46"/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  <c r="W1015" s="5" t="s">
        <v>2010</v>
      </c>
      <c r="X1015" s="22">
        <f t="shared" ca="1" si="47"/>
        <v>0.02</v>
      </c>
    </row>
    <row r="1016" spans="1:24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2" t="s">
        <v>990</v>
      </c>
      <c r="H1016" s="2" t="s">
        <v>868</v>
      </c>
      <c r="I1016" s="2" t="s">
        <v>870</v>
      </c>
      <c r="J1016" s="5" t="s">
        <v>951</v>
      </c>
      <c r="K1016" s="5">
        <v>4610</v>
      </c>
      <c r="L1016" s="5">
        <v>2176</v>
      </c>
      <c r="M1016" s="5" t="s">
        <v>918</v>
      </c>
      <c r="N1016" s="5">
        <v>8</v>
      </c>
      <c r="O1016" s="5">
        <f t="shared" si="45"/>
        <v>2176</v>
      </c>
      <c r="P1016" s="5">
        <f t="shared" si="46"/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  <c r="W1016" s="5" t="s">
        <v>2014</v>
      </c>
      <c r="X1016" s="22">
        <f t="shared" ca="1" si="47"/>
        <v>0</v>
      </c>
    </row>
    <row r="1017" spans="1:24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2" t="s">
        <v>1001</v>
      </c>
      <c r="H1017" s="2" t="s">
        <v>910</v>
      </c>
      <c r="I1017" s="2" t="s">
        <v>912</v>
      </c>
      <c r="J1017" s="5" t="s">
        <v>1104</v>
      </c>
      <c r="K1017" s="5">
        <v>2889</v>
      </c>
      <c r="L1017" s="5">
        <v>1384</v>
      </c>
      <c r="M1017" s="5" t="s">
        <v>918</v>
      </c>
      <c r="N1017" s="5">
        <v>4</v>
      </c>
      <c r="O1017" s="5">
        <f t="shared" si="45"/>
        <v>4152</v>
      </c>
      <c r="P1017" s="5">
        <f t="shared" si="46"/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  <c r="W1017" s="5" t="s">
        <v>2010</v>
      </c>
      <c r="X1017" s="22">
        <f t="shared" ca="1" si="47"/>
        <v>0.03</v>
      </c>
    </row>
    <row r="1018" spans="1:24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2" t="s">
        <v>994</v>
      </c>
      <c r="H1018" s="2" t="s">
        <v>886</v>
      </c>
      <c r="I1018" s="2" t="s">
        <v>887</v>
      </c>
      <c r="J1018" s="5" t="s">
        <v>1034</v>
      </c>
      <c r="K1018" s="5">
        <v>4914</v>
      </c>
      <c r="L1018" s="5">
        <v>1632</v>
      </c>
      <c r="M1018" s="5" t="s">
        <v>923</v>
      </c>
      <c r="N1018" s="5">
        <v>5</v>
      </c>
      <c r="O1018" s="5">
        <f t="shared" si="45"/>
        <v>1632</v>
      </c>
      <c r="P1018" s="5">
        <f t="shared" si="46"/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  <c r="W1018" s="5" t="s">
        <v>2012</v>
      </c>
      <c r="X1018" s="22">
        <f t="shared" ca="1" si="47"/>
        <v>0.04</v>
      </c>
    </row>
    <row r="1019" spans="1:24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2" t="s">
        <v>992</v>
      </c>
      <c r="H1019" s="2" t="s">
        <v>864</v>
      </c>
      <c r="I1019" s="2" t="s">
        <v>876</v>
      </c>
      <c r="J1019" s="5" t="s">
        <v>987</v>
      </c>
      <c r="K1019" s="5">
        <v>2714</v>
      </c>
      <c r="L1019" s="5">
        <v>1975</v>
      </c>
      <c r="M1019" s="5" t="s">
        <v>918</v>
      </c>
      <c r="N1019" s="5">
        <v>4</v>
      </c>
      <c r="O1019" s="5">
        <f t="shared" si="45"/>
        <v>3950</v>
      </c>
      <c r="P1019" s="5">
        <f t="shared" si="46"/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  <c r="W1019" s="5" t="s">
        <v>2014</v>
      </c>
      <c r="X1019" s="22">
        <f t="shared" ca="1" si="47"/>
        <v>0.04</v>
      </c>
    </row>
    <row r="1020" spans="1:24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2" t="s">
        <v>995</v>
      </c>
      <c r="H1020" s="2" t="s">
        <v>889</v>
      </c>
      <c r="I1020" s="2" t="s">
        <v>890</v>
      </c>
      <c r="J1020" s="5" t="s">
        <v>1231</v>
      </c>
      <c r="K1020" s="5">
        <v>3479</v>
      </c>
      <c r="L1020" s="5">
        <v>2056</v>
      </c>
      <c r="M1020" s="5" t="s">
        <v>918</v>
      </c>
      <c r="N1020" s="5">
        <v>10</v>
      </c>
      <c r="O1020" s="5">
        <f t="shared" si="45"/>
        <v>4112</v>
      </c>
      <c r="P1020" s="5">
        <f t="shared" si="46"/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  <c r="W1020" s="5" t="s">
        <v>2013</v>
      </c>
      <c r="X1020" s="22">
        <f t="shared" ca="1" si="47"/>
        <v>0.04</v>
      </c>
    </row>
    <row r="1021" spans="1:24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2" t="s">
        <v>998</v>
      </c>
      <c r="H1021" s="2" t="s">
        <v>899</v>
      </c>
      <c r="I1021" s="2" t="s">
        <v>901</v>
      </c>
      <c r="J1021" s="5" t="s">
        <v>1031</v>
      </c>
      <c r="K1021" s="5">
        <v>2808</v>
      </c>
      <c r="L1021" s="5">
        <v>1759</v>
      </c>
      <c r="M1021" s="5" t="s">
        <v>920</v>
      </c>
      <c r="N1021" s="5">
        <v>4</v>
      </c>
      <c r="O1021" s="5">
        <f t="shared" si="45"/>
        <v>1759</v>
      </c>
      <c r="P1021" s="5">
        <f t="shared" si="46"/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  <c r="W1021" s="5" t="s">
        <v>2014</v>
      </c>
      <c r="X1021" s="22">
        <f t="shared" ca="1" si="47"/>
        <v>0.01</v>
      </c>
    </row>
    <row r="1022" spans="1:24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2" t="s">
        <v>999</v>
      </c>
      <c r="H1022" s="2" t="s">
        <v>903</v>
      </c>
      <c r="I1022" s="2" t="s">
        <v>904</v>
      </c>
      <c r="J1022" s="5" t="s">
        <v>1133</v>
      </c>
      <c r="K1022" s="5">
        <v>3473</v>
      </c>
      <c r="L1022" s="5">
        <v>1493</v>
      </c>
      <c r="M1022" s="5" t="s">
        <v>923</v>
      </c>
      <c r="N1022" s="5" t="s">
        <v>1572</v>
      </c>
      <c r="O1022" s="5">
        <f t="shared" si="45"/>
        <v>1493</v>
      </c>
      <c r="P1022" s="5">
        <f t="shared" si="46"/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  <c r="W1022" s="5" t="s">
        <v>2013</v>
      </c>
      <c r="X1022" s="22">
        <f t="shared" ca="1" si="47"/>
        <v>0</v>
      </c>
    </row>
    <row r="1023" spans="1:24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2" t="s">
        <v>994</v>
      </c>
      <c r="H1023" s="2" t="s">
        <v>886</v>
      </c>
      <c r="I1023" s="2" t="s">
        <v>887</v>
      </c>
      <c r="J1023" s="5" t="s">
        <v>1174</v>
      </c>
      <c r="K1023" s="5">
        <v>3844</v>
      </c>
      <c r="L1023" s="5">
        <v>2157</v>
      </c>
      <c r="M1023" s="5" t="s">
        <v>918</v>
      </c>
      <c r="N1023" s="5">
        <v>8</v>
      </c>
      <c r="O1023" s="5">
        <f t="shared" si="45"/>
        <v>2157</v>
      </c>
      <c r="P1023" s="5">
        <f t="shared" si="46"/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  <c r="W1023" s="5" t="s">
        <v>2015</v>
      </c>
      <c r="X1023" s="22">
        <f t="shared" ca="1" si="47"/>
        <v>0</v>
      </c>
    </row>
    <row r="1024" spans="1:24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2" t="s">
        <v>990</v>
      </c>
      <c r="H1024" s="2" t="s">
        <v>868</v>
      </c>
      <c r="I1024" s="2" t="s">
        <v>870</v>
      </c>
      <c r="J1024" s="5" t="s">
        <v>1075</v>
      </c>
      <c r="K1024" s="5">
        <v>4209</v>
      </c>
      <c r="L1024" s="5">
        <v>1692</v>
      </c>
      <c r="M1024" s="5" t="s">
        <v>925</v>
      </c>
      <c r="N1024" s="5">
        <v>5</v>
      </c>
      <c r="O1024" s="5">
        <f t="shared" si="45"/>
        <v>1692</v>
      </c>
      <c r="P1024" s="5">
        <f t="shared" si="46"/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  <c r="W1024" s="5" t="s">
        <v>2010</v>
      </c>
      <c r="X1024" s="22">
        <f t="shared" ca="1" si="47"/>
        <v>0.04</v>
      </c>
    </row>
    <row r="1025" spans="1:24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2" t="s">
        <v>992</v>
      </c>
      <c r="H1025" s="2" t="s">
        <v>864</v>
      </c>
      <c r="I1025" s="2" t="s">
        <v>876</v>
      </c>
      <c r="J1025" s="5" t="s">
        <v>950</v>
      </c>
      <c r="K1025" s="5">
        <v>4849</v>
      </c>
      <c r="L1025" s="5">
        <v>2433</v>
      </c>
      <c r="M1025" s="5" t="s">
        <v>923</v>
      </c>
      <c r="N1025" s="5">
        <v>8</v>
      </c>
      <c r="O1025" s="5">
        <f t="shared" si="45"/>
        <v>4866</v>
      </c>
      <c r="P1025" s="5">
        <f t="shared" si="46"/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  <c r="W1025" s="5" t="s">
        <v>2012</v>
      </c>
      <c r="X1025" s="22">
        <f t="shared" ca="1" si="47"/>
        <v>0.05</v>
      </c>
    </row>
    <row r="1026" spans="1:24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2" t="s">
        <v>999</v>
      </c>
      <c r="H1026" s="2" t="s">
        <v>903</v>
      </c>
      <c r="I1026" s="2" t="s">
        <v>904</v>
      </c>
      <c r="J1026" s="5" t="s">
        <v>963</v>
      </c>
      <c r="K1026" s="5">
        <v>2814</v>
      </c>
      <c r="L1026" s="5">
        <v>2437</v>
      </c>
      <c r="M1026" s="5" t="s">
        <v>918</v>
      </c>
      <c r="N1026" s="5">
        <v>6</v>
      </c>
      <c r="O1026" s="5">
        <f t="shared" si="45"/>
        <v>2437</v>
      </c>
      <c r="P1026" s="5">
        <f t="shared" si="46"/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  <c r="W1026" s="5" t="s">
        <v>2014</v>
      </c>
      <c r="X1026" s="22">
        <f t="shared" ca="1" si="47"/>
        <v>0.02</v>
      </c>
    </row>
    <row r="1027" spans="1:24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2" t="s">
        <v>995</v>
      </c>
      <c r="H1027" s="2" t="s">
        <v>889</v>
      </c>
      <c r="I1027" s="2" t="s">
        <v>890</v>
      </c>
      <c r="J1027" s="5" t="s">
        <v>1047</v>
      </c>
      <c r="K1027" s="5">
        <v>4564</v>
      </c>
      <c r="L1027" s="5">
        <v>1823</v>
      </c>
      <c r="M1027" s="5" t="s">
        <v>918</v>
      </c>
      <c r="N1027" s="5">
        <v>6</v>
      </c>
      <c r="O1027" s="5">
        <f t="shared" ref="O1027:O1090" si="48">L1027*F1027</f>
        <v>3646</v>
      </c>
      <c r="P1027" s="5">
        <f t="shared" ref="P1027:P1090" si="49">K1027*F1027</f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  <c r="W1027" s="5" t="s">
        <v>2015</v>
      </c>
      <c r="X1027" s="22">
        <f t="shared" ca="1" si="47"/>
        <v>0.03</v>
      </c>
    </row>
    <row r="1028" spans="1:24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2" t="s">
        <v>991</v>
      </c>
      <c r="H1028" s="2" t="s">
        <v>872</v>
      </c>
      <c r="I1028" s="2" t="s">
        <v>874</v>
      </c>
      <c r="J1028" s="5" t="s">
        <v>963</v>
      </c>
      <c r="K1028" s="5">
        <v>2814</v>
      </c>
      <c r="L1028" s="5">
        <v>2437</v>
      </c>
      <c r="M1028" s="5" t="s">
        <v>918</v>
      </c>
      <c r="N1028" s="5">
        <v>5</v>
      </c>
      <c r="O1028" s="5">
        <f t="shared" si="48"/>
        <v>14622</v>
      </c>
      <c r="P1028" s="5">
        <f t="shared" si="49"/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  <c r="W1028" s="5" t="s">
        <v>2014</v>
      </c>
      <c r="X1028" s="22">
        <f t="shared" ref="X1028:X1091" ca="1" si="50">VLOOKUP(E1028,INDIRECT(W1028&amp;"!$A$1:$B$296"),2,0)</f>
        <v>0.02</v>
      </c>
    </row>
    <row r="1029" spans="1:24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2" t="s">
        <v>1562</v>
      </c>
      <c r="H1029" s="2" t="s">
        <v>864</v>
      </c>
      <c r="I1029" s="2" t="s">
        <v>866</v>
      </c>
      <c r="J1029" s="5" t="s">
        <v>1090</v>
      </c>
      <c r="K1029" s="5">
        <v>4420</v>
      </c>
      <c r="L1029" s="5">
        <v>1797</v>
      </c>
      <c r="M1029" s="5" t="s">
        <v>925</v>
      </c>
      <c r="N1029" s="5">
        <v>4</v>
      </c>
      <c r="O1029" s="5">
        <f t="shared" si="48"/>
        <v>1797</v>
      </c>
      <c r="P1029" s="5">
        <f t="shared" si="49"/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  <c r="W1029" s="5" t="s">
        <v>2014</v>
      </c>
      <c r="X1029" s="22">
        <f t="shared" ca="1" si="50"/>
        <v>0.05</v>
      </c>
    </row>
    <row r="1030" spans="1:24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2" t="s">
        <v>998</v>
      </c>
      <c r="H1030" s="2" t="s">
        <v>899</v>
      </c>
      <c r="I1030" s="2" t="s">
        <v>901</v>
      </c>
      <c r="J1030" s="5" t="s">
        <v>957</v>
      </c>
      <c r="K1030" s="5">
        <v>4689</v>
      </c>
      <c r="L1030" s="5">
        <v>1796</v>
      </c>
      <c r="M1030" s="5" t="s">
        <v>925</v>
      </c>
      <c r="N1030" s="5">
        <v>8</v>
      </c>
      <c r="O1030" s="5">
        <f t="shared" si="48"/>
        <v>1796</v>
      </c>
      <c r="P1030" s="5">
        <f t="shared" si="49"/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  <c r="W1030" s="5" t="s">
        <v>2015</v>
      </c>
      <c r="X1030" s="22">
        <f t="shared" ca="1" si="50"/>
        <v>0.01</v>
      </c>
    </row>
    <row r="1031" spans="1:24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2" t="s">
        <v>991</v>
      </c>
      <c r="H1031" s="2" t="s">
        <v>872</v>
      </c>
      <c r="I1031" s="2" t="s">
        <v>874</v>
      </c>
      <c r="J1031" s="5" t="s">
        <v>1196</v>
      </c>
      <c r="K1031" s="5">
        <v>3878</v>
      </c>
      <c r="L1031" s="5">
        <v>2236</v>
      </c>
      <c r="M1031" s="5" t="s">
        <v>918</v>
      </c>
      <c r="N1031" s="5">
        <v>4</v>
      </c>
      <c r="O1031" s="5">
        <f t="shared" si="48"/>
        <v>2236</v>
      </c>
      <c r="P1031" s="5">
        <f t="shared" si="49"/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  <c r="W1031" s="5" t="s">
        <v>2013</v>
      </c>
      <c r="X1031" s="22">
        <f t="shared" ca="1" si="50"/>
        <v>0.04</v>
      </c>
    </row>
    <row r="1032" spans="1:24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2" t="s">
        <v>998</v>
      </c>
      <c r="H1032" s="2" t="s">
        <v>899</v>
      </c>
      <c r="I1032" s="2" t="s">
        <v>901</v>
      </c>
      <c r="J1032" s="5" t="s">
        <v>1025</v>
      </c>
      <c r="K1032" s="5">
        <v>4765</v>
      </c>
      <c r="L1032" s="5">
        <v>1286</v>
      </c>
      <c r="M1032" s="5" t="s">
        <v>923</v>
      </c>
      <c r="N1032" s="5">
        <v>5</v>
      </c>
      <c r="O1032" s="5">
        <f t="shared" si="48"/>
        <v>1286</v>
      </c>
      <c r="P1032" s="5">
        <f t="shared" si="49"/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  <c r="W1032" s="5" t="s">
        <v>2013</v>
      </c>
      <c r="X1032" s="22">
        <f t="shared" ca="1" si="50"/>
        <v>0.04</v>
      </c>
    </row>
    <row r="1033" spans="1:24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2" t="s">
        <v>997</v>
      </c>
      <c r="H1033" s="2" t="s">
        <v>896</v>
      </c>
      <c r="I1033" s="2" t="s">
        <v>897</v>
      </c>
      <c r="J1033" s="5" t="s">
        <v>928</v>
      </c>
      <c r="K1033" s="5">
        <v>2747</v>
      </c>
      <c r="L1033" s="5">
        <v>2098</v>
      </c>
      <c r="M1033" s="5" t="s">
        <v>927</v>
      </c>
      <c r="N1033" s="5">
        <v>3</v>
      </c>
      <c r="O1033" s="5">
        <f t="shared" si="48"/>
        <v>2098</v>
      </c>
      <c r="P1033" s="5">
        <f t="shared" si="49"/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  <c r="W1033" s="5" t="s">
        <v>2012</v>
      </c>
      <c r="X1033" s="22">
        <f t="shared" ca="1" si="50"/>
        <v>0</v>
      </c>
    </row>
    <row r="1034" spans="1:24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2" t="s">
        <v>990</v>
      </c>
      <c r="H1034" s="2" t="s">
        <v>868</v>
      </c>
      <c r="I1034" s="2" t="s">
        <v>870</v>
      </c>
      <c r="J1034" s="5" t="s">
        <v>1004</v>
      </c>
      <c r="K1034" s="5">
        <v>4733</v>
      </c>
      <c r="L1034" s="5">
        <v>1415</v>
      </c>
      <c r="M1034" s="5" t="s">
        <v>918</v>
      </c>
      <c r="N1034" s="5">
        <v>4</v>
      </c>
      <c r="O1034" s="5">
        <f t="shared" si="48"/>
        <v>1415</v>
      </c>
      <c r="P1034" s="5">
        <f t="shared" si="49"/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  <c r="W1034" s="5" t="s">
        <v>2012</v>
      </c>
      <c r="X1034" s="22">
        <f t="shared" ca="1" si="50"/>
        <v>0.04</v>
      </c>
    </row>
    <row r="1035" spans="1:24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2" t="s">
        <v>999</v>
      </c>
      <c r="H1035" s="2" t="s">
        <v>903</v>
      </c>
      <c r="I1035" s="2" t="s">
        <v>904</v>
      </c>
      <c r="J1035" s="5" t="s">
        <v>944</v>
      </c>
      <c r="K1035" s="5">
        <v>4891</v>
      </c>
      <c r="L1035" s="5">
        <v>1745</v>
      </c>
      <c r="M1035" s="5" t="s">
        <v>925</v>
      </c>
      <c r="N1035" s="5">
        <v>10</v>
      </c>
      <c r="O1035" s="5">
        <f t="shared" si="48"/>
        <v>1745</v>
      </c>
      <c r="P1035" s="5">
        <f t="shared" si="49"/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  <c r="W1035" s="5" t="s">
        <v>2013</v>
      </c>
      <c r="X1035" s="22">
        <f t="shared" ca="1" si="50"/>
        <v>0</v>
      </c>
    </row>
    <row r="1036" spans="1:24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2" t="s">
        <v>995</v>
      </c>
      <c r="H1036" s="2" t="s">
        <v>889</v>
      </c>
      <c r="I1036" s="2" t="s">
        <v>890</v>
      </c>
      <c r="J1036" s="5" t="s">
        <v>1083</v>
      </c>
      <c r="K1036" s="5">
        <v>2576</v>
      </c>
      <c r="L1036" s="5">
        <v>1826</v>
      </c>
      <c r="M1036" s="5" t="s">
        <v>918</v>
      </c>
      <c r="N1036" s="5">
        <v>8</v>
      </c>
      <c r="O1036" s="5">
        <f t="shared" si="48"/>
        <v>3652</v>
      </c>
      <c r="P1036" s="5">
        <f t="shared" si="49"/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  <c r="W1036" s="5" t="s">
        <v>2010</v>
      </c>
      <c r="X1036" s="22">
        <f t="shared" ca="1" si="50"/>
        <v>0.04</v>
      </c>
    </row>
    <row r="1037" spans="1:24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2" t="s">
        <v>999</v>
      </c>
      <c r="H1037" s="2" t="s">
        <v>903</v>
      </c>
      <c r="I1037" s="2" t="s">
        <v>904</v>
      </c>
      <c r="J1037" s="5" t="s">
        <v>1129</v>
      </c>
      <c r="K1037" s="5">
        <v>4757</v>
      </c>
      <c r="L1037" s="5">
        <v>1534</v>
      </c>
      <c r="M1037" s="5" t="s">
        <v>918</v>
      </c>
      <c r="N1037" s="5">
        <v>3</v>
      </c>
      <c r="O1037" s="5">
        <f t="shared" si="48"/>
        <v>4602</v>
      </c>
      <c r="P1037" s="5">
        <f t="shared" si="49"/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  <c r="W1037" s="5" t="s">
        <v>2010</v>
      </c>
      <c r="X1037" s="22">
        <f t="shared" ca="1" si="50"/>
        <v>0</v>
      </c>
    </row>
    <row r="1038" spans="1:24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2" t="s">
        <v>992</v>
      </c>
      <c r="H1038" s="2" t="s">
        <v>864</v>
      </c>
      <c r="I1038" s="2" t="s">
        <v>876</v>
      </c>
      <c r="J1038" s="5" t="s">
        <v>1095</v>
      </c>
      <c r="K1038" s="5">
        <v>2867</v>
      </c>
      <c r="L1038" s="5">
        <v>2295</v>
      </c>
      <c r="M1038" s="5" t="s">
        <v>925</v>
      </c>
      <c r="N1038" s="5" t="s">
        <v>1572</v>
      </c>
      <c r="O1038" s="5">
        <f t="shared" si="48"/>
        <v>4590</v>
      </c>
      <c r="P1038" s="5">
        <f t="shared" si="49"/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  <c r="W1038" s="5" t="s">
        <v>2012</v>
      </c>
      <c r="X1038" s="22">
        <f t="shared" ca="1" si="50"/>
        <v>0</v>
      </c>
    </row>
    <row r="1039" spans="1:24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2" t="s">
        <v>996</v>
      </c>
      <c r="H1039" s="2" t="s">
        <v>892</v>
      </c>
      <c r="I1039" s="2" t="s">
        <v>894</v>
      </c>
      <c r="J1039" s="5" t="s">
        <v>1166</v>
      </c>
      <c r="K1039" s="5">
        <v>2579</v>
      </c>
      <c r="L1039" s="5">
        <v>1455</v>
      </c>
      <c r="M1039" s="5" t="s">
        <v>918</v>
      </c>
      <c r="N1039" s="5">
        <v>4</v>
      </c>
      <c r="O1039" s="5">
        <f t="shared" si="48"/>
        <v>2910</v>
      </c>
      <c r="P1039" s="5">
        <f t="shared" si="49"/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  <c r="W1039" s="5" t="s">
        <v>2014</v>
      </c>
      <c r="X1039" s="22">
        <f t="shared" ca="1" si="50"/>
        <v>0.04</v>
      </c>
    </row>
    <row r="1040" spans="1:24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2" t="s">
        <v>1000</v>
      </c>
      <c r="H1040" s="2" t="s">
        <v>906</v>
      </c>
      <c r="I1040" s="2" t="s">
        <v>908</v>
      </c>
      <c r="J1040" s="5" t="s">
        <v>965</v>
      </c>
      <c r="K1040" s="5">
        <v>4531</v>
      </c>
      <c r="L1040" s="5">
        <v>1566</v>
      </c>
      <c r="M1040" s="5" t="s">
        <v>918</v>
      </c>
      <c r="N1040" s="5" t="s">
        <v>1572</v>
      </c>
      <c r="O1040" s="5">
        <f t="shared" si="48"/>
        <v>3132</v>
      </c>
      <c r="P1040" s="5">
        <f t="shared" si="49"/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  <c r="W1040" s="5" t="s">
        <v>2012</v>
      </c>
      <c r="X1040" s="22">
        <f t="shared" ca="1" si="50"/>
        <v>0.03</v>
      </c>
    </row>
    <row r="1041" spans="1:24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2" t="s">
        <v>994</v>
      </c>
      <c r="H1041" s="2" t="s">
        <v>886</v>
      </c>
      <c r="I1041" s="2" t="s">
        <v>887</v>
      </c>
      <c r="J1041" s="5" t="s">
        <v>1079</v>
      </c>
      <c r="K1041" s="5">
        <v>3574</v>
      </c>
      <c r="L1041" s="5">
        <v>1747</v>
      </c>
      <c r="M1041" s="5" t="s">
        <v>918</v>
      </c>
      <c r="N1041" s="5">
        <v>4</v>
      </c>
      <c r="O1041" s="5">
        <f t="shared" si="48"/>
        <v>5241</v>
      </c>
      <c r="P1041" s="5">
        <f t="shared" si="49"/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  <c r="W1041" s="5" t="s">
        <v>2015</v>
      </c>
      <c r="X1041" s="22">
        <f t="shared" ca="1" si="50"/>
        <v>0.05</v>
      </c>
    </row>
    <row r="1042" spans="1:24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2" t="s">
        <v>999</v>
      </c>
      <c r="H1042" s="2" t="s">
        <v>903</v>
      </c>
      <c r="I1042" s="2" t="s">
        <v>904</v>
      </c>
      <c r="J1042" s="5" t="s">
        <v>1219</v>
      </c>
      <c r="K1042" s="5">
        <v>3339</v>
      </c>
      <c r="L1042" s="5">
        <v>2274</v>
      </c>
      <c r="M1042" s="5" t="s">
        <v>918</v>
      </c>
      <c r="N1042" s="5">
        <v>4</v>
      </c>
      <c r="O1042" s="5">
        <f t="shared" si="48"/>
        <v>2274</v>
      </c>
      <c r="P1042" s="5">
        <f t="shared" si="49"/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  <c r="W1042" s="5" t="s">
        <v>2012</v>
      </c>
      <c r="X1042" s="22">
        <f t="shared" ca="1" si="50"/>
        <v>0</v>
      </c>
    </row>
    <row r="1043" spans="1:24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2" t="s">
        <v>993</v>
      </c>
      <c r="H1043" s="2" t="s">
        <v>878</v>
      </c>
      <c r="I1043" s="2" t="s">
        <v>880</v>
      </c>
      <c r="J1043" s="5" t="s">
        <v>1065</v>
      </c>
      <c r="K1043" s="5">
        <v>4239</v>
      </c>
      <c r="L1043" s="5">
        <v>2267</v>
      </c>
      <c r="M1043" s="5" t="s">
        <v>918</v>
      </c>
      <c r="N1043" s="5">
        <v>4</v>
      </c>
      <c r="O1043" s="5">
        <f t="shared" si="48"/>
        <v>4534</v>
      </c>
      <c r="P1043" s="5">
        <f t="shared" si="49"/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  <c r="W1043" s="5" t="s">
        <v>2013</v>
      </c>
      <c r="X1043" s="22">
        <f t="shared" ca="1" si="50"/>
        <v>0.05</v>
      </c>
    </row>
    <row r="1044" spans="1:24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2" t="s">
        <v>993</v>
      </c>
      <c r="H1044" s="2" t="s">
        <v>878</v>
      </c>
      <c r="I1044" s="2" t="s">
        <v>880</v>
      </c>
      <c r="J1044" s="5" t="s">
        <v>1161</v>
      </c>
      <c r="K1044" s="5">
        <v>4948</v>
      </c>
      <c r="L1044" s="5">
        <v>1972</v>
      </c>
      <c r="M1044" s="5" t="s">
        <v>918</v>
      </c>
      <c r="N1044" s="5">
        <v>6</v>
      </c>
      <c r="O1044" s="5">
        <f t="shared" si="48"/>
        <v>5916</v>
      </c>
      <c r="P1044" s="5">
        <f t="shared" si="49"/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  <c r="W1044" s="5" t="s">
        <v>2010</v>
      </c>
      <c r="X1044" s="22">
        <f t="shared" ca="1" si="50"/>
        <v>0.05</v>
      </c>
    </row>
    <row r="1045" spans="1:24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2" t="s">
        <v>993</v>
      </c>
      <c r="H1045" s="2" t="s">
        <v>878</v>
      </c>
      <c r="I1045" s="2" t="s">
        <v>880</v>
      </c>
      <c r="J1045" s="5" t="s">
        <v>1131</v>
      </c>
      <c r="K1045" s="5">
        <v>2996</v>
      </c>
      <c r="L1045" s="5">
        <v>1641</v>
      </c>
      <c r="M1045" s="5" t="s">
        <v>918</v>
      </c>
      <c r="N1045" s="5">
        <v>6</v>
      </c>
      <c r="O1045" s="5">
        <f t="shared" si="48"/>
        <v>1641</v>
      </c>
      <c r="P1045" s="5">
        <f t="shared" si="49"/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  <c r="W1045" s="5" t="s">
        <v>2011</v>
      </c>
      <c r="X1045" s="22">
        <f t="shared" ca="1" si="50"/>
        <v>0.01</v>
      </c>
    </row>
    <row r="1046" spans="1:24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2" t="s">
        <v>995</v>
      </c>
      <c r="H1046" s="2" t="s">
        <v>889</v>
      </c>
      <c r="I1046" s="2" t="s">
        <v>890</v>
      </c>
      <c r="J1046" s="5" t="s">
        <v>1121</v>
      </c>
      <c r="K1046" s="5">
        <v>4589</v>
      </c>
      <c r="L1046" s="5">
        <v>1478</v>
      </c>
      <c r="M1046" s="5" t="s">
        <v>925</v>
      </c>
      <c r="N1046" s="5">
        <v>4</v>
      </c>
      <c r="O1046" s="5">
        <f t="shared" si="48"/>
        <v>4434</v>
      </c>
      <c r="P1046" s="5">
        <f t="shared" si="49"/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  <c r="W1046" s="5" t="s">
        <v>2015</v>
      </c>
      <c r="X1046" s="22">
        <f t="shared" ca="1" si="50"/>
        <v>0.04</v>
      </c>
    </row>
    <row r="1047" spans="1:24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2" t="s">
        <v>1562</v>
      </c>
      <c r="H1047" s="2" t="s">
        <v>864</v>
      </c>
      <c r="I1047" s="2" t="s">
        <v>866</v>
      </c>
      <c r="J1047" s="5" t="s">
        <v>1207</v>
      </c>
      <c r="K1047" s="5">
        <v>2614</v>
      </c>
      <c r="L1047" s="5">
        <v>2329</v>
      </c>
      <c r="M1047" s="5" t="s">
        <v>918</v>
      </c>
      <c r="N1047" s="5">
        <v>6</v>
      </c>
      <c r="O1047" s="5">
        <f t="shared" si="48"/>
        <v>2329</v>
      </c>
      <c r="P1047" s="5">
        <f t="shared" si="49"/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  <c r="W1047" s="5" t="s">
        <v>2010</v>
      </c>
      <c r="X1047" s="22">
        <f t="shared" ca="1" si="50"/>
        <v>0</v>
      </c>
    </row>
    <row r="1048" spans="1:24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2" t="s">
        <v>990</v>
      </c>
      <c r="H1048" s="2" t="s">
        <v>868</v>
      </c>
      <c r="I1048" s="2" t="s">
        <v>870</v>
      </c>
      <c r="J1048" s="5" t="s">
        <v>1113</v>
      </c>
      <c r="K1048" s="5">
        <v>3055</v>
      </c>
      <c r="L1048" s="5">
        <v>2269</v>
      </c>
      <c r="M1048" s="5" t="s">
        <v>920</v>
      </c>
      <c r="N1048" s="5">
        <v>8</v>
      </c>
      <c r="O1048" s="5">
        <f t="shared" si="48"/>
        <v>2269</v>
      </c>
      <c r="P1048" s="5">
        <f t="shared" si="49"/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  <c r="W1048" s="5" t="s">
        <v>2011</v>
      </c>
      <c r="X1048" s="22">
        <f t="shared" ca="1" si="50"/>
        <v>0.02</v>
      </c>
    </row>
    <row r="1049" spans="1:24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2" t="s">
        <v>994</v>
      </c>
      <c r="H1049" s="2" t="s">
        <v>886</v>
      </c>
      <c r="I1049" s="2" t="s">
        <v>887</v>
      </c>
      <c r="J1049" s="5" t="s">
        <v>1205</v>
      </c>
      <c r="K1049" s="5">
        <v>2958</v>
      </c>
      <c r="L1049" s="5">
        <v>1678</v>
      </c>
      <c r="M1049" s="5" t="s">
        <v>925</v>
      </c>
      <c r="N1049" s="5">
        <v>4</v>
      </c>
      <c r="O1049" s="5">
        <f t="shared" si="48"/>
        <v>3356</v>
      </c>
      <c r="P1049" s="5">
        <f t="shared" si="49"/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  <c r="W1049" s="5" t="s">
        <v>2011</v>
      </c>
      <c r="X1049" s="22">
        <f t="shared" ca="1" si="50"/>
        <v>0.03</v>
      </c>
    </row>
    <row r="1050" spans="1:24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2" t="s">
        <v>991</v>
      </c>
      <c r="H1050" s="2" t="s">
        <v>872</v>
      </c>
      <c r="I1050" s="2" t="s">
        <v>874</v>
      </c>
      <c r="J1050" s="5" t="s">
        <v>1156</v>
      </c>
      <c r="K1050" s="5">
        <v>2517</v>
      </c>
      <c r="L1050" s="5">
        <v>2149</v>
      </c>
      <c r="M1050" s="5" t="s">
        <v>925</v>
      </c>
      <c r="N1050" s="5">
        <v>5</v>
      </c>
      <c r="O1050" s="5">
        <f t="shared" si="48"/>
        <v>2149</v>
      </c>
      <c r="P1050" s="5">
        <f t="shared" si="49"/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  <c r="W1050" s="5" t="s">
        <v>2012</v>
      </c>
      <c r="X1050" s="22">
        <f t="shared" ca="1" si="50"/>
        <v>0.04</v>
      </c>
    </row>
    <row r="1051" spans="1:24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2" t="s">
        <v>1561</v>
      </c>
      <c r="H1051" s="2" t="s">
        <v>882</v>
      </c>
      <c r="I1051" s="2" t="s">
        <v>884</v>
      </c>
      <c r="J1051" s="5" t="s">
        <v>1062</v>
      </c>
      <c r="K1051" s="5">
        <v>2850</v>
      </c>
      <c r="L1051" s="5">
        <v>2007</v>
      </c>
      <c r="M1051" s="5" t="s">
        <v>925</v>
      </c>
      <c r="N1051" s="5" t="s">
        <v>1572</v>
      </c>
      <c r="O1051" s="5">
        <f t="shared" si="48"/>
        <v>6021</v>
      </c>
      <c r="P1051" s="5">
        <f t="shared" si="49"/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  <c r="W1051" s="5" t="s">
        <v>2010</v>
      </c>
      <c r="X1051" s="22">
        <f t="shared" ca="1" si="50"/>
        <v>0.04</v>
      </c>
    </row>
    <row r="1052" spans="1:24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2" t="s">
        <v>990</v>
      </c>
      <c r="H1052" s="2" t="s">
        <v>868</v>
      </c>
      <c r="I1052" s="2" t="s">
        <v>870</v>
      </c>
      <c r="J1052" s="5" t="s">
        <v>970</v>
      </c>
      <c r="K1052" s="5">
        <v>4398</v>
      </c>
      <c r="L1052" s="5">
        <v>1800</v>
      </c>
      <c r="M1052" s="5" t="s">
        <v>918</v>
      </c>
      <c r="N1052" s="5">
        <v>6</v>
      </c>
      <c r="O1052" s="5">
        <f t="shared" si="48"/>
        <v>5400</v>
      </c>
      <c r="P1052" s="5">
        <f t="shared" si="49"/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  <c r="W1052" s="5" t="s">
        <v>2015</v>
      </c>
      <c r="X1052" s="22">
        <f t="shared" ca="1" si="50"/>
        <v>0.05</v>
      </c>
    </row>
    <row r="1053" spans="1:24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2" t="s">
        <v>1001</v>
      </c>
      <c r="H1053" s="2" t="s">
        <v>910</v>
      </c>
      <c r="I1053" s="2" t="s">
        <v>912</v>
      </c>
      <c r="J1053" s="5" t="s">
        <v>1233</v>
      </c>
      <c r="K1053" s="5">
        <v>4548</v>
      </c>
      <c r="L1053" s="5">
        <v>1983</v>
      </c>
      <c r="M1053" s="5" t="s">
        <v>923</v>
      </c>
      <c r="N1053" s="5">
        <v>3</v>
      </c>
      <c r="O1053" s="5">
        <f t="shared" si="48"/>
        <v>5949</v>
      </c>
      <c r="P1053" s="5">
        <f t="shared" si="49"/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  <c r="W1053" s="5" t="s">
        <v>2012</v>
      </c>
      <c r="X1053" s="22">
        <f t="shared" ca="1" si="50"/>
        <v>0.02</v>
      </c>
    </row>
    <row r="1054" spans="1:24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2" t="s">
        <v>1561</v>
      </c>
      <c r="H1054" s="2" t="s">
        <v>882</v>
      </c>
      <c r="I1054" s="2" t="s">
        <v>884</v>
      </c>
      <c r="J1054" s="5" t="s">
        <v>1028</v>
      </c>
      <c r="K1054" s="5">
        <v>4051</v>
      </c>
      <c r="L1054" s="5">
        <v>1962</v>
      </c>
      <c r="M1054" s="5" t="s">
        <v>925</v>
      </c>
      <c r="N1054" s="5">
        <v>3</v>
      </c>
      <c r="O1054" s="5">
        <f t="shared" si="48"/>
        <v>1962</v>
      </c>
      <c r="P1054" s="5">
        <f t="shared" si="49"/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  <c r="W1054" s="5" t="s">
        <v>2014</v>
      </c>
      <c r="X1054" s="22">
        <f t="shared" ca="1" si="50"/>
        <v>0.03</v>
      </c>
    </row>
    <row r="1055" spans="1:24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2" t="s">
        <v>996</v>
      </c>
      <c r="H1055" s="2" t="s">
        <v>892</v>
      </c>
      <c r="I1055" s="2" t="s">
        <v>894</v>
      </c>
      <c r="J1055" s="5" t="s">
        <v>1005</v>
      </c>
      <c r="K1055" s="5">
        <v>3408</v>
      </c>
      <c r="L1055" s="5">
        <v>2467</v>
      </c>
      <c r="M1055" s="5" t="s">
        <v>918</v>
      </c>
      <c r="N1055" s="5">
        <v>5</v>
      </c>
      <c r="O1055" s="5">
        <f t="shared" si="48"/>
        <v>2467</v>
      </c>
      <c r="P1055" s="5">
        <f t="shared" si="49"/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  <c r="W1055" s="5" t="s">
        <v>2013</v>
      </c>
      <c r="X1055" s="22">
        <f t="shared" ca="1" si="50"/>
        <v>0.01</v>
      </c>
    </row>
    <row r="1056" spans="1:24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2" t="s">
        <v>999</v>
      </c>
      <c r="H1056" s="2" t="s">
        <v>903</v>
      </c>
      <c r="I1056" s="2" t="s">
        <v>904</v>
      </c>
      <c r="J1056" s="5" t="s">
        <v>1030</v>
      </c>
      <c r="K1056" s="5">
        <v>2647</v>
      </c>
      <c r="L1056" s="5">
        <v>1539</v>
      </c>
      <c r="M1056" s="5" t="s">
        <v>918</v>
      </c>
      <c r="N1056" s="5">
        <v>4</v>
      </c>
      <c r="O1056" s="5">
        <f t="shared" si="48"/>
        <v>4617</v>
      </c>
      <c r="P1056" s="5">
        <f t="shared" si="49"/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  <c r="W1056" s="5" t="s">
        <v>2015</v>
      </c>
      <c r="X1056" s="22">
        <f t="shared" ca="1" si="50"/>
        <v>0</v>
      </c>
    </row>
    <row r="1057" spans="1:24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2" t="s">
        <v>997</v>
      </c>
      <c r="H1057" s="2" t="s">
        <v>896</v>
      </c>
      <c r="I1057" s="2" t="s">
        <v>897</v>
      </c>
      <c r="J1057" s="5" t="s">
        <v>1174</v>
      </c>
      <c r="K1057" s="5">
        <v>3844</v>
      </c>
      <c r="L1057" s="5">
        <v>2157</v>
      </c>
      <c r="M1057" s="5" t="s">
        <v>918</v>
      </c>
      <c r="N1057" s="5">
        <v>10</v>
      </c>
      <c r="O1057" s="5">
        <f t="shared" si="48"/>
        <v>6471</v>
      </c>
      <c r="P1057" s="5">
        <f t="shared" si="49"/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  <c r="W1057" s="5" t="s">
        <v>2015</v>
      </c>
      <c r="X1057" s="22">
        <f t="shared" ca="1" si="50"/>
        <v>0</v>
      </c>
    </row>
    <row r="1058" spans="1:24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2" t="s">
        <v>1002</v>
      </c>
      <c r="H1058" s="2" t="s">
        <v>914</v>
      </c>
      <c r="I1058" s="2" t="s">
        <v>915</v>
      </c>
      <c r="J1058" s="5" t="s">
        <v>1161</v>
      </c>
      <c r="K1058" s="5">
        <v>4948</v>
      </c>
      <c r="L1058" s="5">
        <v>1972</v>
      </c>
      <c r="M1058" s="5" t="s">
        <v>918</v>
      </c>
      <c r="N1058" s="5">
        <v>3</v>
      </c>
      <c r="O1058" s="5">
        <f t="shared" si="48"/>
        <v>5916</v>
      </c>
      <c r="P1058" s="5">
        <f t="shared" si="49"/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  <c r="W1058" s="5" t="s">
        <v>2011</v>
      </c>
      <c r="X1058" s="22">
        <f t="shared" ca="1" si="50"/>
        <v>0.05</v>
      </c>
    </row>
    <row r="1059" spans="1:24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2" t="s">
        <v>997</v>
      </c>
      <c r="H1059" s="2" t="s">
        <v>896</v>
      </c>
      <c r="I1059" s="2" t="s">
        <v>897</v>
      </c>
      <c r="J1059" s="5" t="s">
        <v>1120</v>
      </c>
      <c r="K1059" s="5">
        <v>4291</v>
      </c>
      <c r="L1059" s="5">
        <v>2021</v>
      </c>
      <c r="M1059" s="5" t="s">
        <v>918</v>
      </c>
      <c r="N1059" s="5">
        <v>4</v>
      </c>
      <c r="O1059" s="5">
        <f t="shared" si="48"/>
        <v>24252</v>
      </c>
      <c r="P1059" s="5">
        <f t="shared" si="49"/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  <c r="W1059" s="5" t="s">
        <v>2013</v>
      </c>
      <c r="X1059" s="22">
        <f t="shared" ca="1" si="50"/>
        <v>0.01</v>
      </c>
    </row>
    <row r="1060" spans="1:24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2" t="s">
        <v>997</v>
      </c>
      <c r="H1060" s="2" t="s">
        <v>896</v>
      </c>
      <c r="I1060" s="2" t="s">
        <v>897</v>
      </c>
      <c r="J1060" s="5" t="s">
        <v>1187</v>
      </c>
      <c r="K1060" s="5">
        <v>4206</v>
      </c>
      <c r="L1060" s="5">
        <v>1201</v>
      </c>
      <c r="M1060" s="5" t="s">
        <v>918</v>
      </c>
      <c r="N1060" s="5">
        <v>8</v>
      </c>
      <c r="O1060" s="5">
        <f t="shared" si="48"/>
        <v>1201</v>
      </c>
      <c r="P1060" s="5">
        <f t="shared" si="49"/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  <c r="W1060" s="5" t="s">
        <v>2014</v>
      </c>
      <c r="X1060" s="22">
        <f t="shared" ca="1" si="50"/>
        <v>0</v>
      </c>
    </row>
    <row r="1061" spans="1:24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2" t="s">
        <v>999</v>
      </c>
      <c r="H1061" s="2" t="s">
        <v>903</v>
      </c>
      <c r="I1061" s="2" t="s">
        <v>904</v>
      </c>
      <c r="J1061" s="5" t="s">
        <v>980</v>
      </c>
      <c r="K1061" s="5">
        <v>3859</v>
      </c>
      <c r="L1061" s="5">
        <v>1465</v>
      </c>
      <c r="M1061" s="5" t="s">
        <v>925</v>
      </c>
      <c r="N1061" s="5">
        <v>10</v>
      </c>
      <c r="O1061" s="5">
        <f t="shared" si="48"/>
        <v>2930</v>
      </c>
      <c r="P1061" s="5">
        <f t="shared" si="49"/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  <c r="W1061" s="5" t="s">
        <v>2013</v>
      </c>
      <c r="X1061" s="22">
        <f t="shared" ca="1" si="50"/>
        <v>0.05</v>
      </c>
    </row>
    <row r="1062" spans="1:24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2" t="s">
        <v>994</v>
      </c>
      <c r="H1062" s="2" t="s">
        <v>886</v>
      </c>
      <c r="I1062" s="2" t="s">
        <v>887</v>
      </c>
      <c r="J1062" s="5" t="s">
        <v>1152</v>
      </c>
      <c r="K1062" s="5">
        <v>4758</v>
      </c>
      <c r="L1062" s="5">
        <v>1946</v>
      </c>
      <c r="M1062" s="5" t="s">
        <v>918</v>
      </c>
      <c r="N1062" s="5">
        <v>4</v>
      </c>
      <c r="O1062" s="5">
        <f t="shared" si="48"/>
        <v>3892</v>
      </c>
      <c r="P1062" s="5">
        <f t="shared" si="49"/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  <c r="W1062" s="5" t="s">
        <v>2013</v>
      </c>
      <c r="X1062" s="22">
        <f t="shared" ca="1" si="50"/>
        <v>0.02</v>
      </c>
    </row>
    <row r="1063" spans="1:24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2" t="s">
        <v>993</v>
      </c>
      <c r="H1063" s="2" t="s">
        <v>878</v>
      </c>
      <c r="I1063" s="2" t="s">
        <v>880</v>
      </c>
      <c r="J1063" s="5" t="s">
        <v>1116</v>
      </c>
      <c r="K1063" s="5">
        <v>3579</v>
      </c>
      <c r="L1063" s="5">
        <v>1579</v>
      </c>
      <c r="M1063" s="5" t="s">
        <v>923</v>
      </c>
      <c r="N1063" s="5">
        <v>5</v>
      </c>
      <c r="O1063" s="5">
        <f t="shared" si="48"/>
        <v>4737</v>
      </c>
      <c r="P1063" s="5">
        <f t="shared" si="49"/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  <c r="W1063" s="5" t="s">
        <v>2015</v>
      </c>
      <c r="X1063" s="22">
        <f t="shared" ca="1" si="50"/>
        <v>0.02</v>
      </c>
    </row>
    <row r="1064" spans="1:24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2" t="s">
        <v>999</v>
      </c>
      <c r="H1064" s="2" t="s">
        <v>903</v>
      </c>
      <c r="I1064" s="2" t="s">
        <v>904</v>
      </c>
      <c r="J1064" s="5" t="s">
        <v>1041</v>
      </c>
      <c r="K1064" s="5">
        <v>2588</v>
      </c>
      <c r="L1064" s="5">
        <v>2069</v>
      </c>
      <c r="M1064" s="5" t="s">
        <v>918</v>
      </c>
      <c r="N1064" s="5">
        <v>5</v>
      </c>
      <c r="O1064" s="5">
        <f t="shared" si="48"/>
        <v>6207</v>
      </c>
      <c r="P1064" s="5">
        <f t="shared" si="49"/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  <c r="W1064" s="5" t="s">
        <v>2015</v>
      </c>
      <c r="X1064" s="22">
        <f t="shared" ca="1" si="50"/>
        <v>0.04</v>
      </c>
    </row>
    <row r="1065" spans="1:24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2" t="s">
        <v>1002</v>
      </c>
      <c r="H1065" s="2" t="s">
        <v>914</v>
      </c>
      <c r="I1065" s="2" t="s">
        <v>915</v>
      </c>
      <c r="J1065" s="5" t="s">
        <v>1097</v>
      </c>
      <c r="K1065" s="5">
        <v>2856</v>
      </c>
      <c r="L1065" s="5">
        <v>1236</v>
      </c>
      <c r="M1065" s="5" t="s">
        <v>925</v>
      </c>
      <c r="N1065" s="5">
        <v>4</v>
      </c>
      <c r="O1065" s="5">
        <f t="shared" si="48"/>
        <v>1236</v>
      </c>
      <c r="P1065" s="5">
        <f t="shared" si="49"/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  <c r="W1065" s="5" t="s">
        <v>2014</v>
      </c>
      <c r="X1065" s="22">
        <f t="shared" ca="1" si="50"/>
        <v>0.01</v>
      </c>
    </row>
    <row r="1066" spans="1:24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2" t="s">
        <v>997</v>
      </c>
      <c r="H1066" s="2" t="s">
        <v>896</v>
      </c>
      <c r="I1066" s="2" t="s">
        <v>897</v>
      </c>
      <c r="J1066" s="5" t="s">
        <v>1139</v>
      </c>
      <c r="K1066" s="5">
        <v>3634</v>
      </c>
      <c r="L1066" s="5">
        <v>1487</v>
      </c>
      <c r="M1066" s="5" t="s">
        <v>918</v>
      </c>
      <c r="N1066" s="5">
        <v>4</v>
      </c>
      <c r="O1066" s="5">
        <f t="shared" si="48"/>
        <v>1487</v>
      </c>
      <c r="P1066" s="5">
        <f t="shared" si="49"/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  <c r="W1066" s="5" t="s">
        <v>2011</v>
      </c>
      <c r="X1066" s="22">
        <f t="shared" ca="1" si="50"/>
        <v>0.05</v>
      </c>
    </row>
    <row r="1067" spans="1:24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2" t="s">
        <v>995</v>
      </c>
      <c r="H1067" s="2" t="s">
        <v>889</v>
      </c>
      <c r="I1067" s="2" t="s">
        <v>890</v>
      </c>
      <c r="J1067" s="5" t="s">
        <v>1236</v>
      </c>
      <c r="K1067" s="5">
        <v>2580</v>
      </c>
      <c r="L1067" s="5">
        <v>1518</v>
      </c>
      <c r="M1067" s="5" t="s">
        <v>918</v>
      </c>
      <c r="N1067" s="5">
        <v>8</v>
      </c>
      <c r="O1067" s="5">
        <f t="shared" si="48"/>
        <v>3036</v>
      </c>
      <c r="P1067" s="5">
        <f t="shared" si="49"/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  <c r="W1067" s="5" t="s">
        <v>2014</v>
      </c>
      <c r="X1067" s="22">
        <f t="shared" ca="1" si="50"/>
        <v>0.05</v>
      </c>
    </row>
    <row r="1068" spans="1:24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2" t="s">
        <v>990</v>
      </c>
      <c r="H1068" s="2" t="s">
        <v>868</v>
      </c>
      <c r="I1068" s="2" t="s">
        <v>870</v>
      </c>
      <c r="J1068" s="5" t="s">
        <v>982</v>
      </c>
      <c r="K1068" s="5">
        <v>2803</v>
      </c>
      <c r="L1068" s="5">
        <v>1344</v>
      </c>
      <c r="M1068" s="5" t="s">
        <v>918</v>
      </c>
      <c r="N1068" s="5">
        <v>10</v>
      </c>
      <c r="O1068" s="5">
        <f t="shared" si="48"/>
        <v>1344</v>
      </c>
      <c r="P1068" s="5">
        <f t="shared" si="49"/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  <c r="W1068" s="5" t="s">
        <v>2013</v>
      </c>
      <c r="X1068" s="22">
        <f t="shared" ca="1" si="50"/>
        <v>0.05</v>
      </c>
    </row>
    <row r="1069" spans="1:24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2" t="s">
        <v>1561</v>
      </c>
      <c r="H1069" s="2" t="s">
        <v>882</v>
      </c>
      <c r="I1069" s="2" t="s">
        <v>884</v>
      </c>
      <c r="J1069" s="5" t="s">
        <v>1033</v>
      </c>
      <c r="K1069" s="5">
        <v>3467</v>
      </c>
      <c r="L1069" s="5">
        <v>1230</v>
      </c>
      <c r="M1069" s="5" t="s">
        <v>925</v>
      </c>
      <c r="N1069" s="5">
        <v>4</v>
      </c>
      <c r="O1069" s="5">
        <f t="shared" si="48"/>
        <v>1230</v>
      </c>
      <c r="P1069" s="5">
        <f t="shared" si="49"/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  <c r="W1069" s="5" t="s">
        <v>2011</v>
      </c>
      <c r="X1069" s="22">
        <f t="shared" ca="1" si="50"/>
        <v>0.02</v>
      </c>
    </row>
    <row r="1070" spans="1:24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2" t="s">
        <v>1000</v>
      </c>
      <c r="H1070" s="2" t="s">
        <v>906</v>
      </c>
      <c r="I1070" s="2" t="s">
        <v>908</v>
      </c>
      <c r="J1070" s="5" t="s">
        <v>1010</v>
      </c>
      <c r="K1070" s="5">
        <v>4606</v>
      </c>
      <c r="L1070" s="5">
        <v>1568</v>
      </c>
      <c r="M1070" s="5" t="s">
        <v>925</v>
      </c>
      <c r="N1070" s="5">
        <v>5</v>
      </c>
      <c r="O1070" s="5">
        <f t="shared" si="48"/>
        <v>1568</v>
      </c>
      <c r="P1070" s="5">
        <f t="shared" si="49"/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  <c r="W1070" s="5" t="s">
        <v>2012</v>
      </c>
      <c r="X1070" s="22">
        <f t="shared" ca="1" si="50"/>
        <v>0.04</v>
      </c>
    </row>
    <row r="1071" spans="1:24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2" t="s">
        <v>997</v>
      </c>
      <c r="H1071" s="2" t="s">
        <v>896</v>
      </c>
      <c r="I1071" s="2" t="s">
        <v>897</v>
      </c>
      <c r="J1071" s="5" t="s">
        <v>1145</v>
      </c>
      <c r="K1071" s="5">
        <v>3827</v>
      </c>
      <c r="L1071" s="5">
        <v>2424</v>
      </c>
      <c r="M1071" s="5" t="s">
        <v>918</v>
      </c>
      <c r="N1071" s="5">
        <v>6</v>
      </c>
      <c r="O1071" s="5">
        <f t="shared" si="48"/>
        <v>4848</v>
      </c>
      <c r="P1071" s="5">
        <f t="shared" si="49"/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  <c r="W1071" s="5" t="s">
        <v>2015</v>
      </c>
      <c r="X1071" s="22">
        <f t="shared" ca="1" si="50"/>
        <v>0</v>
      </c>
    </row>
    <row r="1072" spans="1:24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2" t="s">
        <v>996</v>
      </c>
      <c r="H1072" s="2" t="s">
        <v>892</v>
      </c>
      <c r="I1072" s="2" t="s">
        <v>894</v>
      </c>
      <c r="J1072" s="5" t="s">
        <v>1106</v>
      </c>
      <c r="K1072" s="5">
        <v>4711</v>
      </c>
      <c r="L1072" s="5">
        <v>2288</v>
      </c>
      <c r="M1072" s="5" t="s">
        <v>923</v>
      </c>
      <c r="N1072" s="5">
        <v>4</v>
      </c>
      <c r="O1072" s="5">
        <f t="shared" si="48"/>
        <v>2288</v>
      </c>
      <c r="P1072" s="5">
        <f t="shared" si="49"/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  <c r="W1072" s="5" t="s">
        <v>2012</v>
      </c>
      <c r="X1072" s="22">
        <f t="shared" ca="1" si="50"/>
        <v>0.04</v>
      </c>
    </row>
    <row r="1073" spans="1:24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2" t="s">
        <v>998</v>
      </c>
      <c r="H1073" s="2" t="s">
        <v>899</v>
      </c>
      <c r="I1073" s="2" t="s">
        <v>901</v>
      </c>
      <c r="J1073" s="5" t="s">
        <v>1024</v>
      </c>
      <c r="K1073" s="5">
        <v>4392</v>
      </c>
      <c r="L1073" s="5">
        <v>1542</v>
      </c>
      <c r="M1073" s="5" t="s">
        <v>918</v>
      </c>
      <c r="N1073" s="5">
        <v>10</v>
      </c>
      <c r="O1073" s="5">
        <f t="shared" si="48"/>
        <v>1542</v>
      </c>
      <c r="P1073" s="5">
        <f t="shared" si="49"/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  <c r="W1073" s="5" t="s">
        <v>2014</v>
      </c>
      <c r="X1073" s="22">
        <f t="shared" ca="1" si="50"/>
        <v>0.03</v>
      </c>
    </row>
    <row r="1074" spans="1:24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2" t="s">
        <v>995</v>
      </c>
      <c r="H1074" s="2" t="s">
        <v>889</v>
      </c>
      <c r="I1074" s="2" t="s">
        <v>890</v>
      </c>
      <c r="J1074" s="5" t="s">
        <v>952</v>
      </c>
      <c r="K1074" s="5">
        <v>2529</v>
      </c>
      <c r="L1074" s="5">
        <v>1630</v>
      </c>
      <c r="M1074" s="5" t="s">
        <v>918</v>
      </c>
      <c r="N1074" s="5" t="s">
        <v>1572</v>
      </c>
      <c r="O1074" s="5">
        <f t="shared" si="48"/>
        <v>21190</v>
      </c>
      <c r="P1074" s="5">
        <f t="shared" si="49"/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  <c r="W1074" s="5" t="s">
        <v>2013</v>
      </c>
      <c r="X1074" s="22">
        <f t="shared" ca="1" si="50"/>
        <v>0.03</v>
      </c>
    </row>
    <row r="1075" spans="1:24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2" t="s">
        <v>1562</v>
      </c>
      <c r="H1075" s="2" t="s">
        <v>864</v>
      </c>
      <c r="I1075" s="2" t="s">
        <v>866</v>
      </c>
      <c r="J1075" s="5" t="s">
        <v>986</v>
      </c>
      <c r="K1075" s="5">
        <v>3253</v>
      </c>
      <c r="L1075" s="5">
        <v>2137</v>
      </c>
      <c r="M1075" s="5" t="s">
        <v>923</v>
      </c>
      <c r="N1075" s="5">
        <v>5</v>
      </c>
      <c r="O1075" s="5">
        <f t="shared" si="48"/>
        <v>2137</v>
      </c>
      <c r="P1075" s="5">
        <f t="shared" si="49"/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  <c r="W1075" s="5" t="s">
        <v>2014</v>
      </c>
      <c r="X1075" s="22">
        <f t="shared" ca="1" si="50"/>
        <v>0.03</v>
      </c>
    </row>
    <row r="1076" spans="1:24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2" t="s">
        <v>1561</v>
      </c>
      <c r="H1076" s="2" t="s">
        <v>882</v>
      </c>
      <c r="I1076" s="2" t="s">
        <v>884</v>
      </c>
      <c r="J1076" s="5" t="s">
        <v>1133</v>
      </c>
      <c r="K1076" s="5">
        <v>3473</v>
      </c>
      <c r="L1076" s="5">
        <v>1493</v>
      </c>
      <c r="M1076" s="5" t="s">
        <v>923</v>
      </c>
      <c r="N1076" s="5" t="s">
        <v>1572</v>
      </c>
      <c r="O1076" s="5">
        <f t="shared" si="48"/>
        <v>1493</v>
      </c>
      <c r="P1076" s="5">
        <f t="shared" si="49"/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  <c r="W1076" s="5" t="s">
        <v>2011</v>
      </c>
      <c r="X1076" s="22">
        <f t="shared" ca="1" si="50"/>
        <v>0.04</v>
      </c>
    </row>
    <row r="1077" spans="1:24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2" t="s">
        <v>993</v>
      </c>
      <c r="H1077" s="2" t="s">
        <v>878</v>
      </c>
      <c r="I1077" s="2" t="s">
        <v>880</v>
      </c>
      <c r="J1077" s="5" t="s">
        <v>1193</v>
      </c>
      <c r="K1077" s="5">
        <v>4799</v>
      </c>
      <c r="L1077" s="5">
        <v>1978</v>
      </c>
      <c r="M1077" s="5" t="s">
        <v>920</v>
      </c>
      <c r="N1077" s="5">
        <v>4</v>
      </c>
      <c r="O1077" s="5">
        <f t="shared" si="48"/>
        <v>3956</v>
      </c>
      <c r="P1077" s="5">
        <f t="shared" si="49"/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  <c r="W1077" s="5" t="s">
        <v>2011</v>
      </c>
      <c r="X1077" s="22">
        <f t="shared" ca="1" si="50"/>
        <v>0.03</v>
      </c>
    </row>
    <row r="1078" spans="1:24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2" t="s">
        <v>996</v>
      </c>
      <c r="H1078" s="2" t="s">
        <v>892</v>
      </c>
      <c r="I1078" s="2" t="s">
        <v>894</v>
      </c>
      <c r="J1078" s="5" t="s">
        <v>946</v>
      </c>
      <c r="K1078" s="5">
        <v>2921</v>
      </c>
      <c r="L1078" s="5">
        <v>1786</v>
      </c>
      <c r="M1078" s="5" t="s">
        <v>920</v>
      </c>
      <c r="N1078" s="5">
        <v>4</v>
      </c>
      <c r="O1078" s="5">
        <f t="shared" si="48"/>
        <v>1786</v>
      </c>
      <c r="P1078" s="5">
        <f t="shared" si="49"/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  <c r="W1078" s="5" t="s">
        <v>2012</v>
      </c>
      <c r="X1078" s="22">
        <f t="shared" ca="1" si="50"/>
        <v>0.04</v>
      </c>
    </row>
    <row r="1079" spans="1:24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2" t="s">
        <v>996</v>
      </c>
      <c r="H1079" s="2" t="s">
        <v>892</v>
      </c>
      <c r="I1079" s="2" t="s">
        <v>894</v>
      </c>
      <c r="J1079" s="5" t="s">
        <v>1007</v>
      </c>
      <c r="K1079" s="5">
        <v>3330</v>
      </c>
      <c r="L1079" s="5">
        <v>1819</v>
      </c>
      <c r="M1079" s="5" t="s">
        <v>918</v>
      </c>
      <c r="N1079" s="5">
        <v>5</v>
      </c>
      <c r="O1079" s="5">
        <f t="shared" si="48"/>
        <v>1819</v>
      </c>
      <c r="P1079" s="5">
        <f t="shared" si="49"/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  <c r="W1079" s="5" t="s">
        <v>2013</v>
      </c>
      <c r="X1079" s="22">
        <f t="shared" ca="1" si="50"/>
        <v>0.03</v>
      </c>
    </row>
    <row r="1080" spans="1:24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2" t="s">
        <v>993</v>
      </c>
      <c r="H1080" s="2" t="s">
        <v>878</v>
      </c>
      <c r="I1080" s="2" t="s">
        <v>880</v>
      </c>
      <c r="J1080" s="5" t="s">
        <v>1037</v>
      </c>
      <c r="K1080" s="5">
        <v>3993</v>
      </c>
      <c r="L1080" s="5">
        <v>1338</v>
      </c>
      <c r="M1080" s="5" t="s">
        <v>921</v>
      </c>
      <c r="N1080" s="5">
        <v>4</v>
      </c>
      <c r="O1080" s="5">
        <f t="shared" si="48"/>
        <v>2676</v>
      </c>
      <c r="P1080" s="5">
        <f t="shared" si="49"/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  <c r="W1080" s="5" t="s">
        <v>2015</v>
      </c>
      <c r="X1080" s="22">
        <f t="shared" ca="1" si="50"/>
        <v>0.05</v>
      </c>
    </row>
    <row r="1081" spans="1:24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2" t="s">
        <v>1000</v>
      </c>
      <c r="H1081" s="2" t="s">
        <v>906</v>
      </c>
      <c r="I1081" s="2" t="s">
        <v>908</v>
      </c>
      <c r="J1081" s="5" t="s">
        <v>974</v>
      </c>
      <c r="K1081" s="5">
        <v>2547</v>
      </c>
      <c r="L1081" s="5">
        <v>1419</v>
      </c>
      <c r="M1081" s="5" t="s">
        <v>918</v>
      </c>
      <c r="N1081" s="5">
        <v>4</v>
      </c>
      <c r="O1081" s="5">
        <f t="shared" si="48"/>
        <v>1419</v>
      </c>
      <c r="P1081" s="5">
        <f t="shared" si="49"/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  <c r="W1081" s="5" t="s">
        <v>2014</v>
      </c>
      <c r="X1081" s="22">
        <f t="shared" ca="1" si="50"/>
        <v>0.04</v>
      </c>
    </row>
    <row r="1082" spans="1:24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2" t="s">
        <v>1002</v>
      </c>
      <c r="H1082" s="2" t="s">
        <v>914</v>
      </c>
      <c r="I1082" s="2" t="s">
        <v>915</v>
      </c>
      <c r="J1082" s="5" t="s">
        <v>928</v>
      </c>
      <c r="K1082" s="5">
        <v>2747</v>
      </c>
      <c r="L1082" s="5">
        <v>2098</v>
      </c>
      <c r="M1082" s="5" t="s">
        <v>927</v>
      </c>
      <c r="N1082" s="5" t="s">
        <v>1572</v>
      </c>
      <c r="O1082" s="5">
        <f t="shared" si="48"/>
        <v>2098</v>
      </c>
      <c r="P1082" s="5">
        <f t="shared" si="49"/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  <c r="W1082" s="5" t="s">
        <v>2014</v>
      </c>
      <c r="X1082" s="22">
        <f t="shared" ca="1" si="50"/>
        <v>0.02</v>
      </c>
    </row>
    <row r="1083" spans="1:24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2" t="s">
        <v>998</v>
      </c>
      <c r="H1083" s="2" t="s">
        <v>899</v>
      </c>
      <c r="I1083" s="2" t="s">
        <v>901</v>
      </c>
      <c r="J1083" s="5" t="s">
        <v>1057</v>
      </c>
      <c r="K1083" s="5">
        <v>3663</v>
      </c>
      <c r="L1083" s="5">
        <v>1550</v>
      </c>
      <c r="M1083" s="5" t="s">
        <v>923</v>
      </c>
      <c r="N1083" s="5">
        <v>6</v>
      </c>
      <c r="O1083" s="5">
        <f t="shared" si="48"/>
        <v>1550</v>
      </c>
      <c r="P1083" s="5">
        <f t="shared" si="49"/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  <c r="W1083" s="5" t="s">
        <v>2010</v>
      </c>
      <c r="X1083" s="22">
        <f t="shared" ca="1" si="50"/>
        <v>0.02</v>
      </c>
    </row>
    <row r="1084" spans="1:24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2" t="s">
        <v>992</v>
      </c>
      <c r="H1084" s="2" t="s">
        <v>864</v>
      </c>
      <c r="I1084" s="2" t="s">
        <v>876</v>
      </c>
      <c r="J1084" s="5" t="s">
        <v>1086</v>
      </c>
      <c r="K1084" s="5">
        <v>4006</v>
      </c>
      <c r="L1084" s="5">
        <v>1320</v>
      </c>
      <c r="M1084" s="5" t="s">
        <v>923</v>
      </c>
      <c r="N1084" s="5">
        <v>10</v>
      </c>
      <c r="O1084" s="5">
        <f t="shared" si="48"/>
        <v>2640</v>
      </c>
      <c r="P1084" s="5">
        <f t="shared" si="49"/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  <c r="W1084" s="5" t="s">
        <v>2010</v>
      </c>
      <c r="X1084" s="22">
        <f t="shared" ca="1" si="50"/>
        <v>0.04</v>
      </c>
    </row>
    <row r="1085" spans="1:24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2" t="s">
        <v>999</v>
      </c>
      <c r="H1085" s="2" t="s">
        <v>903</v>
      </c>
      <c r="I1085" s="2" t="s">
        <v>904</v>
      </c>
      <c r="J1085" s="5" t="s">
        <v>1015</v>
      </c>
      <c r="K1085" s="5">
        <v>4369</v>
      </c>
      <c r="L1085" s="5">
        <v>1245</v>
      </c>
      <c r="M1085" s="5" t="s">
        <v>918</v>
      </c>
      <c r="N1085" s="5">
        <v>5</v>
      </c>
      <c r="O1085" s="5">
        <f t="shared" si="48"/>
        <v>2490</v>
      </c>
      <c r="P1085" s="5">
        <f t="shared" si="49"/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  <c r="W1085" s="5" t="s">
        <v>2012</v>
      </c>
      <c r="X1085" s="22">
        <f t="shared" ca="1" si="50"/>
        <v>0.02</v>
      </c>
    </row>
    <row r="1086" spans="1:24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2" t="s">
        <v>991</v>
      </c>
      <c r="H1086" s="2" t="s">
        <v>872</v>
      </c>
      <c r="I1086" s="2" t="s">
        <v>874</v>
      </c>
      <c r="J1086" s="5" t="s">
        <v>956</v>
      </c>
      <c r="K1086" s="5">
        <v>3112</v>
      </c>
      <c r="L1086" s="5">
        <v>1766</v>
      </c>
      <c r="M1086" s="5" t="s">
        <v>918</v>
      </c>
      <c r="N1086" s="5">
        <v>4</v>
      </c>
      <c r="O1086" s="5">
        <f t="shared" si="48"/>
        <v>5298</v>
      </c>
      <c r="P1086" s="5">
        <f t="shared" si="49"/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  <c r="W1086" s="5" t="s">
        <v>2015</v>
      </c>
      <c r="X1086" s="22">
        <f t="shared" ca="1" si="50"/>
        <v>0.05</v>
      </c>
    </row>
    <row r="1087" spans="1:24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2" t="s">
        <v>999</v>
      </c>
      <c r="H1087" s="2" t="s">
        <v>903</v>
      </c>
      <c r="I1087" s="2" t="s">
        <v>904</v>
      </c>
      <c r="J1087" s="5" t="s">
        <v>1078</v>
      </c>
      <c r="K1087" s="5">
        <v>2787</v>
      </c>
      <c r="L1087" s="5">
        <v>1470</v>
      </c>
      <c r="M1087" s="5" t="s">
        <v>925</v>
      </c>
      <c r="N1087" s="5">
        <v>8</v>
      </c>
      <c r="O1087" s="5">
        <f t="shared" si="48"/>
        <v>1470</v>
      </c>
      <c r="P1087" s="5">
        <f t="shared" si="49"/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  <c r="W1087" s="5" t="s">
        <v>2013</v>
      </c>
      <c r="X1087" s="22">
        <f t="shared" ca="1" si="50"/>
        <v>0</v>
      </c>
    </row>
    <row r="1088" spans="1:24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2" t="s">
        <v>1561</v>
      </c>
      <c r="H1088" s="2" t="s">
        <v>882</v>
      </c>
      <c r="I1088" s="2" t="s">
        <v>884</v>
      </c>
      <c r="J1088" s="5" t="s">
        <v>1095</v>
      </c>
      <c r="K1088" s="5">
        <v>2867</v>
      </c>
      <c r="L1088" s="5">
        <v>2295</v>
      </c>
      <c r="M1088" s="5" t="s">
        <v>925</v>
      </c>
      <c r="N1088" s="5">
        <v>4</v>
      </c>
      <c r="O1088" s="5">
        <f t="shared" si="48"/>
        <v>2295</v>
      </c>
      <c r="P1088" s="5">
        <f t="shared" si="49"/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  <c r="W1088" s="5" t="s">
        <v>2011</v>
      </c>
      <c r="X1088" s="22">
        <f t="shared" ca="1" si="50"/>
        <v>0.02</v>
      </c>
    </row>
    <row r="1089" spans="1:24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2" t="s">
        <v>999</v>
      </c>
      <c r="H1089" s="2" t="s">
        <v>903</v>
      </c>
      <c r="I1089" s="2" t="s">
        <v>904</v>
      </c>
      <c r="J1089" s="5" t="s">
        <v>1109</v>
      </c>
      <c r="K1089" s="5">
        <v>3573</v>
      </c>
      <c r="L1089" s="5">
        <v>1857</v>
      </c>
      <c r="M1089" s="5" t="s">
        <v>918</v>
      </c>
      <c r="N1089" s="5">
        <v>4</v>
      </c>
      <c r="O1089" s="5">
        <f t="shared" si="48"/>
        <v>3714</v>
      </c>
      <c r="P1089" s="5">
        <f t="shared" si="49"/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  <c r="W1089" s="5" t="s">
        <v>2015</v>
      </c>
      <c r="X1089" s="22">
        <f t="shared" ca="1" si="50"/>
        <v>0.02</v>
      </c>
    </row>
    <row r="1090" spans="1:24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2" t="s">
        <v>995</v>
      </c>
      <c r="H1090" s="2" t="s">
        <v>889</v>
      </c>
      <c r="I1090" s="2" t="s">
        <v>890</v>
      </c>
      <c r="J1090" s="5" t="s">
        <v>950</v>
      </c>
      <c r="K1090" s="5">
        <v>4849</v>
      </c>
      <c r="L1090" s="5">
        <v>2433</v>
      </c>
      <c r="M1090" s="5" t="s">
        <v>923</v>
      </c>
      <c r="N1090" s="5">
        <v>5</v>
      </c>
      <c r="O1090" s="5">
        <f t="shared" si="48"/>
        <v>2433</v>
      </c>
      <c r="P1090" s="5">
        <f t="shared" si="49"/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  <c r="W1090" s="5" t="s">
        <v>2014</v>
      </c>
      <c r="X1090" s="22">
        <f t="shared" ca="1" si="50"/>
        <v>0.04</v>
      </c>
    </row>
    <row r="1091" spans="1:24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2" t="s">
        <v>997</v>
      </c>
      <c r="H1091" s="2" t="s">
        <v>896</v>
      </c>
      <c r="I1091" s="2" t="s">
        <v>897</v>
      </c>
      <c r="J1091" s="5" t="s">
        <v>1187</v>
      </c>
      <c r="K1091" s="5">
        <v>4206</v>
      </c>
      <c r="L1091" s="5">
        <v>1201</v>
      </c>
      <c r="M1091" s="5" t="s">
        <v>918</v>
      </c>
      <c r="N1091" s="5">
        <v>4</v>
      </c>
      <c r="O1091" s="5">
        <f t="shared" ref="O1091:O1154" si="51">L1091*F1091</f>
        <v>2402</v>
      </c>
      <c r="P1091" s="5">
        <f t="shared" ref="P1091:P1154" si="52">K1091*F1091</f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  <c r="W1091" s="5" t="s">
        <v>2015</v>
      </c>
      <c r="X1091" s="22">
        <f t="shared" ca="1" si="50"/>
        <v>0.01</v>
      </c>
    </row>
    <row r="1092" spans="1:24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2" t="s">
        <v>990</v>
      </c>
      <c r="H1092" s="2" t="s">
        <v>868</v>
      </c>
      <c r="I1092" s="2" t="s">
        <v>870</v>
      </c>
      <c r="J1092" s="5" t="s">
        <v>1205</v>
      </c>
      <c r="K1092" s="5">
        <v>2958</v>
      </c>
      <c r="L1092" s="5">
        <v>1678</v>
      </c>
      <c r="M1092" s="5" t="s">
        <v>925</v>
      </c>
      <c r="N1092" s="5">
        <v>4</v>
      </c>
      <c r="O1092" s="5">
        <f t="shared" si="51"/>
        <v>1678</v>
      </c>
      <c r="P1092" s="5">
        <f t="shared" si="52"/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  <c r="W1092" s="5" t="s">
        <v>2013</v>
      </c>
      <c r="X1092" s="22">
        <f t="shared" ref="X1092:X1155" ca="1" si="53">VLOOKUP(E1092,INDIRECT(W1092&amp;"!$A$1:$B$296"),2,0)</f>
        <v>0.01</v>
      </c>
    </row>
    <row r="1093" spans="1:24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2" t="s">
        <v>1562</v>
      </c>
      <c r="H1093" s="2" t="s">
        <v>864</v>
      </c>
      <c r="I1093" s="2" t="s">
        <v>866</v>
      </c>
      <c r="J1093" s="5" t="s">
        <v>1053</v>
      </c>
      <c r="K1093" s="5">
        <v>4996</v>
      </c>
      <c r="L1093" s="5">
        <v>2108</v>
      </c>
      <c r="M1093" s="5" t="s">
        <v>923</v>
      </c>
      <c r="N1093" s="5">
        <v>4</v>
      </c>
      <c r="O1093" s="5">
        <f t="shared" si="51"/>
        <v>2108</v>
      </c>
      <c r="P1093" s="5">
        <f t="shared" si="52"/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  <c r="W1093" s="5" t="s">
        <v>2010</v>
      </c>
      <c r="X1093" s="22">
        <f t="shared" ca="1" si="53"/>
        <v>0</v>
      </c>
    </row>
    <row r="1094" spans="1:24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2" t="s">
        <v>1000</v>
      </c>
      <c r="H1094" s="2" t="s">
        <v>906</v>
      </c>
      <c r="I1094" s="2" t="s">
        <v>908</v>
      </c>
      <c r="J1094" s="5" t="s">
        <v>946</v>
      </c>
      <c r="K1094" s="5">
        <v>2921</v>
      </c>
      <c r="L1094" s="5">
        <v>1786</v>
      </c>
      <c r="M1094" s="5" t="s">
        <v>920</v>
      </c>
      <c r="N1094" s="5">
        <v>4</v>
      </c>
      <c r="O1094" s="5">
        <f t="shared" si="51"/>
        <v>3572</v>
      </c>
      <c r="P1094" s="5">
        <f t="shared" si="52"/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  <c r="W1094" s="5" t="s">
        <v>2013</v>
      </c>
      <c r="X1094" s="22">
        <f t="shared" ca="1" si="53"/>
        <v>0.01</v>
      </c>
    </row>
    <row r="1095" spans="1:24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2" t="s">
        <v>997</v>
      </c>
      <c r="H1095" s="2" t="s">
        <v>896</v>
      </c>
      <c r="I1095" s="2" t="s">
        <v>897</v>
      </c>
      <c r="J1095" s="5" t="s">
        <v>1146</v>
      </c>
      <c r="K1095" s="5">
        <v>4173</v>
      </c>
      <c r="L1095" s="5">
        <v>2497</v>
      </c>
      <c r="M1095" s="5" t="s">
        <v>918</v>
      </c>
      <c r="N1095" s="5" t="s">
        <v>1572</v>
      </c>
      <c r="O1095" s="5">
        <f t="shared" si="51"/>
        <v>4994</v>
      </c>
      <c r="P1095" s="5">
        <f t="shared" si="52"/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  <c r="W1095" s="5" t="s">
        <v>2013</v>
      </c>
      <c r="X1095" s="22">
        <f t="shared" ca="1" si="53"/>
        <v>0.05</v>
      </c>
    </row>
    <row r="1096" spans="1:24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2" t="s">
        <v>996</v>
      </c>
      <c r="H1096" s="2" t="s">
        <v>892</v>
      </c>
      <c r="I1096" s="2" t="s">
        <v>894</v>
      </c>
      <c r="J1096" s="5" t="s">
        <v>948</v>
      </c>
      <c r="K1096" s="5">
        <v>4185</v>
      </c>
      <c r="L1096" s="5">
        <v>1204</v>
      </c>
      <c r="M1096" s="5" t="s">
        <v>923</v>
      </c>
      <c r="N1096" s="5">
        <v>6</v>
      </c>
      <c r="O1096" s="5">
        <f t="shared" si="51"/>
        <v>28896</v>
      </c>
      <c r="P1096" s="5">
        <f t="shared" si="52"/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  <c r="W1096" s="5" t="s">
        <v>2015</v>
      </c>
      <c r="X1096" s="22">
        <f t="shared" ca="1" si="53"/>
        <v>0</v>
      </c>
    </row>
    <row r="1097" spans="1:24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2" t="s">
        <v>1002</v>
      </c>
      <c r="H1097" s="2" t="s">
        <v>914</v>
      </c>
      <c r="I1097" s="2" t="s">
        <v>915</v>
      </c>
      <c r="J1097" s="5" t="s">
        <v>1109</v>
      </c>
      <c r="K1097" s="5">
        <v>3573</v>
      </c>
      <c r="L1097" s="5">
        <v>1857</v>
      </c>
      <c r="M1097" s="5" t="s">
        <v>918</v>
      </c>
      <c r="N1097" s="5">
        <v>10</v>
      </c>
      <c r="O1097" s="5">
        <f t="shared" si="51"/>
        <v>1857</v>
      </c>
      <c r="P1097" s="5">
        <f t="shared" si="52"/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  <c r="W1097" s="5" t="s">
        <v>2012</v>
      </c>
      <c r="X1097" s="22">
        <f t="shared" ca="1" si="53"/>
        <v>0</v>
      </c>
    </row>
    <row r="1098" spans="1:24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2" t="s">
        <v>995</v>
      </c>
      <c r="H1098" s="2" t="s">
        <v>889</v>
      </c>
      <c r="I1098" s="2" t="s">
        <v>890</v>
      </c>
      <c r="J1098" s="5" t="s">
        <v>1142</v>
      </c>
      <c r="K1098" s="5">
        <v>3094</v>
      </c>
      <c r="L1098" s="5">
        <v>2233</v>
      </c>
      <c r="M1098" s="5" t="s">
        <v>918</v>
      </c>
      <c r="N1098" s="5">
        <v>4</v>
      </c>
      <c r="O1098" s="5">
        <f t="shared" si="51"/>
        <v>6699</v>
      </c>
      <c r="P1098" s="5">
        <f t="shared" si="52"/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  <c r="W1098" s="5" t="s">
        <v>2011</v>
      </c>
      <c r="X1098" s="22">
        <f t="shared" ca="1" si="53"/>
        <v>0</v>
      </c>
    </row>
    <row r="1099" spans="1:24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2" t="s">
        <v>995</v>
      </c>
      <c r="H1099" s="2" t="s">
        <v>889</v>
      </c>
      <c r="I1099" s="2" t="s">
        <v>890</v>
      </c>
      <c r="J1099" s="5" t="s">
        <v>983</v>
      </c>
      <c r="K1099" s="5">
        <v>4325</v>
      </c>
      <c r="L1099" s="5">
        <v>1734</v>
      </c>
      <c r="M1099" s="5" t="s">
        <v>925</v>
      </c>
      <c r="N1099" s="5">
        <v>8</v>
      </c>
      <c r="O1099" s="5">
        <f t="shared" si="51"/>
        <v>1734</v>
      </c>
      <c r="P1099" s="5">
        <f t="shared" si="52"/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  <c r="W1099" s="5" t="s">
        <v>2011</v>
      </c>
      <c r="X1099" s="22">
        <f t="shared" ca="1" si="53"/>
        <v>0</v>
      </c>
    </row>
    <row r="1100" spans="1:24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2" t="s">
        <v>993</v>
      </c>
      <c r="H1100" s="2" t="s">
        <v>878</v>
      </c>
      <c r="I1100" s="2" t="s">
        <v>880</v>
      </c>
      <c r="J1100" s="5" t="s">
        <v>928</v>
      </c>
      <c r="K1100" s="5">
        <v>2747</v>
      </c>
      <c r="L1100" s="5">
        <v>2098</v>
      </c>
      <c r="M1100" s="5" t="s">
        <v>927</v>
      </c>
      <c r="N1100" s="5">
        <v>4</v>
      </c>
      <c r="O1100" s="5">
        <f t="shared" si="51"/>
        <v>6294</v>
      </c>
      <c r="P1100" s="5">
        <f t="shared" si="52"/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  <c r="W1100" s="5" t="s">
        <v>2013</v>
      </c>
      <c r="X1100" s="22">
        <f t="shared" ca="1" si="53"/>
        <v>0.05</v>
      </c>
    </row>
    <row r="1101" spans="1:24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2" t="s">
        <v>999</v>
      </c>
      <c r="H1101" s="2" t="s">
        <v>903</v>
      </c>
      <c r="I1101" s="2" t="s">
        <v>904</v>
      </c>
      <c r="J1101" s="5" t="s">
        <v>1036</v>
      </c>
      <c r="K1101" s="5">
        <v>3025</v>
      </c>
      <c r="L1101" s="5">
        <v>1863</v>
      </c>
      <c r="M1101" s="5" t="s">
        <v>918</v>
      </c>
      <c r="N1101" s="5">
        <v>4</v>
      </c>
      <c r="O1101" s="5">
        <f t="shared" si="51"/>
        <v>1863</v>
      </c>
      <c r="P1101" s="5">
        <f t="shared" si="52"/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  <c r="W1101" s="5" t="s">
        <v>2012</v>
      </c>
      <c r="X1101" s="22">
        <f t="shared" ca="1" si="53"/>
        <v>0.04</v>
      </c>
    </row>
    <row r="1102" spans="1:24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2" t="s">
        <v>999</v>
      </c>
      <c r="H1102" s="2" t="s">
        <v>903</v>
      </c>
      <c r="I1102" s="2" t="s">
        <v>904</v>
      </c>
      <c r="J1102" s="5" t="s">
        <v>1188</v>
      </c>
      <c r="K1102" s="5">
        <v>4729</v>
      </c>
      <c r="L1102" s="5">
        <v>1359</v>
      </c>
      <c r="M1102" s="5" t="s">
        <v>925</v>
      </c>
      <c r="N1102" s="5">
        <v>10</v>
      </c>
      <c r="O1102" s="5">
        <f t="shared" si="51"/>
        <v>1359</v>
      </c>
      <c r="P1102" s="5">
        <f t="shared" si="52"/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  <c r="W1102" s="5" t="s">
        <v>2013</v>
      </c>
      <c r="X1102" s="22">
        <f t="shared" ca="1" si="53"/>
        <v>0.05</v>
      </c>
    </row>
    <row r="1103" spans="1:24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2" t="s">
        <v>991</v>
      </c>
      <c r="H1103" s="2" t="s">
        <v>872</v>
      </c>
      <c r="I1103" s="2" t="s">
        <v>874</v>
      </c>
      <c r="J1103" s="5" t="s">
        <v>1123</v>
      </c>
      <c r="K1103" s="5">
        <v>4927</v>
      </c>
      <c r="L1103" s="5">
        <v>2034</v>
      </c>
      <c r="M1103" s="5" t="s">
        <v>925</v>
      </c>
      <c r="N1103" s="5">
        <v>4</v>
      </c>
      <c r="O1103" s="5">
        <f t="shared" si="51"/>
        <v>2034</v>
      </c>
      <c r="P1103" s="5">
        <f t="shared" si="52"/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  <c r="W1103" s="5" t="s">
        <v>2014</v>
      </c>
      <c r="X1103" s="22">
        <f t="shared" ca="1" si="53"/>
        <v>0</v>
      </c>
    </row>
    <row r="1104" spans="1:24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2" t="s">
        <v>1562</v>
      </c>
      <c r="H1104" s="2" t="s">
        <v>864</v>
      </c>
      <c r="I1104" s="2" t="s">
        <v>866</v>
      </c>
      <c r="J1104" s="5" t="s">
        <v>932</v>
      </c>
      <c r="K1104" s="5">
        <v>2895</v>
      </c>
      <c r="L1104" s="5">
        <v>1871</v>
      </c>
      <c r="M1104" s="5" t="s">
        <v>925</v>
      </c>
      <c r="N1104" s="5">
        <v>4</v>
      </c>
      <c r="O1104" s="5">
        <f t="shared" si="51"/>
        <v>3742</v>
      </c>
      <c r="P1104" s="5">
        <f t="shared" si="52"/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  <c r="W1104" s="5" t="s">
        <v>2013</v>
      </c>
      <c r="X1104" s="22">
        <f t="shared" ca="1" si="53"/>
        <v>0.03</v>
      </c>
    </row>
    <row r="1105" spans="1:24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2" t="s">
        <v>993</v>
      </c>
      <c r="H1105" s="2" t="s">
        <v>878</v>
      </c>
      <c r="I1105" s="2" t="s">
        <v>880</v>
      </c>
      <c r="J1105" s="5" t="s">
        <v>1221</v>
      </c>
      <c r="K1105" s="5">
        <v>4711</v>
      </c>
      <c r="L1105" s="5">
        <v>1267</v>
      </c>
      <c r="M1105" s="5" t="s">
        <v>923</v>
      </c>
      <c r="N1105" s="5" t="s">
        <v>1572</v>
      </c>
      <c r="O1105" s="5">
        <f t="shared" si="51"/>
        <v>1267</v>
      </c>
      <c r="P1105" s="5">
        <f t="shared" si="52"/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  <c r="W1105" s="5" t="s">
        <v>2015</v>
      </c>
      <c r="X1105" s="22">
        <f t="shared" ca="1" si="53"/>
        <v>0.01</v>
      </c>
    </row>
    <row r="1106" spans="1:24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2" t="s">
        <v>999</v>
      </c>
      <c r="H1106" s="2" t="s">
        <v>903</v>
      </c>
      <c r="I1106" s="2" t="s">
        <v>904</v>
      </c>
      <c r="J1106" s="5" t="s">
        <v>1088</v>
      </c>
      <c r="K1106" s="5">
        <v>2523</v>
      </c>
      <c r="L1106" s="5">
        <v>1665</v>
      </c>
      <c r="M1106" s="5" t="s">
        <v>918</v>
      </c>
      <c r="N1106" s="5">
        <v>8</v>
      </c>
      <c r="O1106" s="5">
        <f t="shared" si="51"/>
        <v>1665</v>
      </c>
      <c r="P1106" s="5">
        <f t="shared" si="52"/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  <c r="W1106" s="5" t="s">
        <v>2012</v>
      </c>
      <c r="X1106" s="22">
        <f t="shared" ca="1" si="53"/>
        <v>0.02</v>
      </c>
    </row>
    <row r="1107" spans="1:24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2" t="s">
        <v>994</v>
      </c>
      <c r="H1107" s="2" t="s">
        <v>886</v>
      </c>
      <c r="I1107" s="2" t="s">
        <v>887</v>
      </c>
      <c r="J1107" s="5" t="s">
        <v>1224</v>
      </c>
      <c r="K1107" s="5">
        <v>4454</v>
      </c>
      <c r="L1107" s="5">
        <v>1884</v>
      </c>
      <c r="M1107" s="5" t="s">
        <v>918</v>
      </c>
      <c r="N1107" s="5" t="s">
        <v>1572</v>
      </c>
      <c r="O1107" s="5">
        <f t="shared" si="51"/>
        <v>3768</v>
      </c>
      <c r="P1107" s="5">
        <f t="shared" si="52"/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  <c r="W1107" s="5" t="s">
        <v>2015</v>
      </c>
      <c r="X1107" s="22">
        <f t="shared" ca="1" si="53"/>
        <v>0.02</v>
      </c>
    </row>
    <row r="1108" spans="1:24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2" t="s">
        <v>998</v>
      </c>
      <c r="H1108" s="2" t="s">
        <v>899</v>
      </c>
      <c r="I1108" s="2" t="s">
        <v>901</v>
      </c>
      <c r="J1108" s="5" t="s">
        <v>939</v>
      </c>
      <c r="K1108" s="5">
        <v>3768</v>
      </c>
      <c r="L1108" s="5">
        <v>1353</v>
      </c>
      <c r="M1108" s="5" t="s">
        <v>918</v>
      </c>
      <c r="N1108" s="5">
        <v>5</v>
      </c>
      <c r="O1108" s="5">
        <f t="shared" si="51"/>
        <v>2706</v>
      </c>
      <c r="P1108" s="5">
        <f t="shared" si="52"/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  <c r="W1108" s="5" t="s">
        <v>2013</v>
      </c>
      <c r="X1108" s="22">
        <f t="shared" ca="1" si="53"/>
        <v>0.05</v>
      </c>
    </row>
    <row r="1109" spans="1:24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2" t="s">
        <v>1562</v>
      </c>
      <c r="H1109" s="2" t="s">
        <v>864</v>
      </c>
      <c r="I1109" s="2" t="s">
        <v>866</v>
      </c>
      <c r="J1109" s="5" t="s">
        <v>969</v>
      </c>
      <c r="K1109" s="5">
        <v>2610</v>
      </c>
      <c r="L1109" s="5">
        <v>1307</v>
      </c>
      <c r="M1109" s="5" t="s">
        <v>918</v>
      </c>
      <c r="N1109" s="5">
        <v>10</v>
      </c>
      <c r="O1109" s="5">
        <f t="shared" si="51"/>
        <v>2614</v>
      </c>
      <c r="P1109" s="5">
        <f t="shared" si="52"/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  <c r="W1109" s="5" t="s">
        <v>2012</v>
      </c>
      <c r="X1109" s="22">
        <f t="shared" ca="1" si="53"/>
        <v>0</v>
      </c>
    </row>
    <row r="1110" spans="1:24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2" t="s">
        <v>993</v>
      </c>
      <c r="H1110" s="2" t="s">
        <v>878</v>
      </c>
      <c r="I1110" s="2" t="s">
        <v>880</v>
      </c>
      <c r="J1110" s="5" t="s">
        <v>955</v>
      </c>
      <c r="K1110" s="5">
        <v>2612</v>
      </c>
      <c r="L1110" s="5">
        <v>1994</v>
      </c>
      <c r="M1110" s="5" t="s">
        <v>918</v>
      </c>
      <c r="N1110" s="5">
        <v>6</v>
      </c>
      <c r="O1110" s="5">
        <f t="shared" si="51"/>
        <v>1994</v>
      </c>
      <c r="P1110" s="5">
        <f t="shared" si="52"/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  <c r="W1110" s="5" t="s">
        <v>2012</v>
      </c>
      <c r="X1110" s="22">
        <f t="shared" ca="1" si="53"/>
        <v>0.03</v>
      </c>
    </row>
    <row r="1111" spans="1:24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2" t="s">
        <v>997</v>
      </c>
      <c r="H1111" s="2" t="s">
        <v>896</v>
      </c>
      <c r="I1111" s="2" t="s">
        <v>897</v>
      </c>
      <c r="J1111" s="5" t="s">
        <v>1232</v>
      </c>
      <c r="K1111" s="5">
        <v>3514</v>
      </c>
      <c r="L1111" s="5">
        <v>1257</v>
      </c>
      <c r="M1111" s="5" t="s">
        <v>918</v>
      </c>
      <c r="N1111" s="5">
        <v>10</v>
      </c>
      <c r="O1111" s="5">
        <f t="shared" si="51"/>
        <v>3771</v>
      </c>
      <c r="P1111" s="5">
        <f t="shared" si="52"/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  <c r="W1111" s="5" t="s">
        <v>2014</v>
      </c>
      <c r="X1111" s="22">
        <f t="shared" ca="1" si="53"/>
        <v>0.04</v>
      </c>
    </row>
    <row r="1112" spans="1:24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2" t="s">
        <v>1561</v>
      </c>
      <c r="H1112" s="2" t="s">
        <v>882</v>
      </c>
      <c r="I1112" s="2" t="s">
        <v>884</v>
      </c>
      <c r="J1112" s="5" t="s">
        <v>1073</v>
      </c>
      <c r="K1112" s="5">
        <v>2633</v>
      </c>
      <c r="L1112" s="5">
        <v>1742</v>
      </c>
      <c r="M1112" s="5" t="s">
        <v>923</v>
      </c>
      <c r="N1112" s="5" t="s">
        <v>1572</v>
      </c>
      <c r="O1112" s="5">
        <f t="shared" si="51"/>
        <v>5226</v>
      </c>
      <c r="P1112" s="5">
        <f t="shared" si="52"/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  <c r="W1112" s="5" t="s">
        <v>2014</v>
      </c>
      <c r="X1112" s="22">
        <f t="shared" ca="1" si="53"/>
        <v>0</v>
      </c>
    </row>
    <row r="1113" spans="1:24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2" t="s">
        <v>1561</v>
      </c>
      <c r="H1113" s="2" t="s">
        <v>882</v>
      </c>
      <c r="I1113" s="2" t="s">
        <v>884</v>
      </c>
      <c r="J1113" s="5" t="s">
        <v>1187</v>
      </c>
      <c r="K1113" s="5">
        <v>4206</v>
      </c>
      <c r="L1113" s="5">
        <v>1201</v>
      </c>
      <c r="M1113" s="5" t="s">
        <v>918</v>
      </c>
      <c r="N1113" s="5">
        <v>5</v>
      </c>
      <c r="O1113" s="5">
        <f t="shared" si="51"/>
        <v>3603</v>
      </c>
      <c r="P1113" s="5">
        <f t="shared" si="52"/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  <c r="W1113" s="5" t="s">
        <v>2010</v>
      </c>
      <c r="X1113" s="22">
        <f t="shared" ca="1" si="53"/>
        <v>0</v>
      </c>
    </row>
    <row r="1114" spans="1:24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2" t="s">
        <v>995</v>
      </c>
      <c r="H1114" s="2" t="s">
        <v>889</v>
      </c>
      <c r="I1114" s="2" t="s">
        <v>890</v>
      </c>
      <c r="J1114" s="5" t="s">
        <v>1031</v>
      </c>
      <c r="K1114" s="5">
        <v>2808</v>
      </c>
      <c r="L1114" s="5">
        <v>1759</v>
      </c>
      <c r="M1114" s="5" t="s">
        <v>920</v>
      </c>
      <c r="N1114" s="5">
        <v>4</v>
      </c>
      <c r="O1114" s="5">
        <f t="shared" si="51"/>
        <v>42216</v>
      </c>
      <c r="P1114" s="5">
        <f t="shared" si="52"/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  <c r="W1114" s="5" t="s">
        <v>2015</v>
      </c>
      <c r="X1114" s="22">
        <f t="shared" ca="1" si="53"/>
        <v>0.05</v>
      </c>
    </row>
    <row r="1115" spans="1:24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2" t="s">
        <v>999</v>
      </c>
      <c r="H1115" s="2" t="s">
        <v>903</v>
      </c>
      <c r="I1115" s="2" t="s">
        <v>904</v>
      </c>
      <c r="J1115" s="5" t="s">
        <v>974</v>
      </c>
      <c r="K1115" s="5">
        <v>2547</v>
      </c>
      <c r="L1115" s="5">
        <v>1419</v>
      </c>
      <c r="M1115" s="5" t="s">
        <v>918</v>
      </c>
      <c r="N1115" s="5">
        <v>4</v>
      </c>
      <c r="O1115" s="5">
        <f t="shared" si="51"/>
        <v>2838</v>
      </c>
      <c r="P1115" s="5">
        <f t="shared" si="52"/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  <c r="W1115" s="5" t="s">
        <v>2014</v>
      </c>
      <c r="X1115" s="22">
        <f t="shared" ca="1" si="53"/>
        <v>0.04</v>
      </c>
    </row>
    <row r="1116" spans="1:24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2" t="s">
        <v>998</v>
      </c>
      <c r="H1116" s="2" t="s">
        <v>899</v>
      </c>
      <c r="I1116" s="2" t="s">
        <v>901</v>
      </c>
      <c r="J1116" s="5" t="s">
        <v>1211</v>
      </c>
      <c r="K1116" s="5">
        <v>4050</v>
      </c>
      <c r="L1116" s="5">
        <v>1241</v>
      </c>
      <c r="M1116" s="5" t="s">
        <v>918</v>
      </c>
      <c r="N1116" s="5">
        <v>4</v>
      </c>
      <c r="O1116" s="5">
        <f t="shared" si="51"/>
        <v>1241</v>
      </c>
      <c r="P1116" s="5">
        <f t="shared" si="52"/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  <c r="W1116" s="5" t="s">
        <v>2013</v>
      </c>
      <c r="X1116" s="22">
        <f t="shared" ca="1" si="53"/>
        <v>0.02</v>
      </c>
    </row>
    <row r="1117" spans="1:24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2" t="s">
        <v>999</v>
      </c>
      <c r="H1117" s="2" t="s">
        <v>903</v>
      </c>
      <c r="I1117" s="2" t="s">
        <v>904</v>
      </c>
      <c r="J1117" s="5" t="s">
        <v>1107</v>
      </c>
      <c r="K1117" s="5">
        <v>4234</v>
      </c>
      <c r="L1117" s="5">
        <v>1212</v>
      </c>
      <c r="M1117" s="5" t="s">
        <v>923</v>
      </c>
      <c r="N1117" s="5">
        <v>8</v>
      </c>
      <c r="O1117" s="5">
        <f t="shared" si="51"/>
        <v>1212</v>
      </c>
      <c r="P1117" s="5">
        <f t="shared" si="52"/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  <c r="W1117" s="5" t="s">
        <v>2014</v>
      </c>
      <c r="X1117" s="22">
        <f t="shared" ca="1" si="53"/>
        <v>0.05</v>
      </c>
    </row>
    <row r="1118" spans="1:24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2" t="s">
        <v>1002</v>
      </c>
      <c r="H1118" s="2" t="s">
        <v>914</v>
      </c>
      <c r="I1118" s="2" t="s">
        <v>915</v>
      </c>
      <c r="J1118" s="5" t="s">
        <v>978</v>
      </c>
      <c r="K1118" s="5">
        <v>2787</v>
      </c>
      <c r="L1118" s="5">
        <v>2020</v>
      </c>
      <c r="M1118" s="5" t="s">
        <v>918</v>
      </c>
      <c r="N1118" s="5">
        <v>10</v>
      </c>
      <c r="O1118" s="5">
        <f t="shared" si="51"/>
        <v>4040</v>
      </c>
      <c r="P1118" s="5">
        <f t="shared" si="52"/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  <c r="W1118" s="5" t="s">
        <v>2011</v>
      </c>
      <c r="X1118" s="22">
        <f t="shared" ca="1" si="53"/>
        <v>0.04</v>
      </c>
    </row>
    <row r="1119" spans="1:24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2" t="s">
        <v>1001</v>
      </c>
      <c r="H1119" s="2" t="s">
        <v>910</v>
      </c>
      <c r="I1119" s="2" t="s">
        <v>912</v>
      </c>
      <c r="J1119" s="5" t="s">
        <v>968</v>
      </c>
      <c r="K1119" s="5">
        <v>3491</v>
      </c>
      <c r="L1119" s="5">
        <v>1257</v>
      </c>
      <c r="M1119" s="5" t="s">
        <v>923</v>
      </c>
      <c r="N1119" s="5">
        <v>4</v>
      </c>
      <c r="O1119" s="5">
        <f t="shared" si="51"/>
        <v>3771</v>
      </c>
      <c r="P1119" s="5">
        <f t="shared" si="52"/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  <c r="W1119" s="5" t="s">
        <v>2015</v>
      </c>
      <c r="X1119" s="22">
        <f t="shared" ca="1" si="53"/>
        <v>0.03</v>
      </c>
    </row>
    <row r="1120" spans="1:24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2" t="s">
        <v>997</v>
      </c>
      <c r="H1120" s="2" t="s">
        <v>896</v>
      </c>
      <c r="I1120" s="2" t="s">
        <v>897</v>
      </c>
      <c r="J1120" s="5" t="s">
        <v>1153</v>
      </c>
      <c r="K1120" s="5">
        <v>2902</v>
      </c>
      <c r="L1120" s="5">
        <v>1633</v>
      </c>
      <c r="M1120" s="5" t="s">
        <v>923</v>
      </c>
      <c r="N1120" s="5">
        <v>5</v>
      </c>
      <c r="O1120" s="5">
        <f t="shared" si="51"/>
        <v>1633</v>
      </c>
      <c r="P1120" s="5">
        <f t="shared" si="52"/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  <c r="W1120" s="5" t="s">
        <v>2012</v>
      </c>
      <c r="X1120" s="22">
        <f t="shared" ca="1" si="53"/>
        <v>0.05</v>
      </c>
    </row>
    <row r="1121" spans="1:24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2" t="s">
        <v>992</v>
      </c>
      <c r="H1121" s="2" t="s">
        <v>864</v>
      </c>
      <c r="I1121" s="2" t="s">
        <v>876</v>
      </c>
      <c r="J1121" s="5" t="s">
        <v>1152</v>
      </c>
      <c r="K1121" s="5">
        <v>4758</v>
      </c>
      <c r="L1121" s="5">
        <v>1946</v>
      </c>
      <c r="M1121" s="5" t="s">
        <v>918</v>
      </c>
      <c r="N1121" s="5">
        <v>10</v>
      </c>
      <c r="O1121" s="5">
        <f t="shared" si="51"/>
        <v>1946</v>
      </c>
      <c r="P1121" s="5">
        <f t="shared" si="52"/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  <c r="W1121" s="5" t="s">
        <v>2011</v>
      </c>
      <c r="X1121" s="22">
        <f t="shared" ca="1" si="53"/>
        <v>0</v>
      </c>
    </row>
    <row r="1122" spans="1:24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2" t="s">
        <v>1002</v>
      </c>
      <c r="H1122" s="2" t="s">
        <v>914</v>
      </c>
      <c r="I1122" s="2" t="s">
        <v>915</v>
      </c>
      <c r="J1122" s="5" t="s">
        <v>1107</v>
      </c>
      <c r="K1122" s="5">
        <v>4234</v>
      </c>
      <c r="L1122" s="5">
        <v>1212</v>
      </c>
      <c r="M1122" s="5" t="s">
        <v>923</v>
      </c>
      <c r="N1122" s="5">
        <v>3</v>
      </c>
      <c r="O1122" s="5">
        <f t="shared" si="51"/>
        <v>2424</v>
      </c>
      <c r="P1122" s="5">
        <f t="shared" si="52"/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  <c r="W1122" s="5" t="s">
        <v>2012</v>
      </c>
      <c r="X1122" s="22">
        <f t="shared" ca="1" si="53"/>
        <v>0</v>
      </c>
    </row>
    <row r="1123" spans="1:24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2" t="s">
        <v>1000</v>
      </c>
      <c r="H1123" s="2" t="s">
        <v>906</v>
      </c>
      <c r="I1123" s="2" t="s">
        <v>908</v>
      </c>
      <c r="J1123" s="5" t="s">
        <v>1158</v>
      </c>
      <c r="K1123" s="5">
        <v>4079</v>
      </c>
      <c r="L1123" s="5">
        <v>1413</v>
      </c>
      <c r="M1123" s="5" t="s">
        <v>923</v>
      </c>
      <c r="N1123" s="5">
        <v>4</v>
      </c>
      <c r="O1123" s="5">
        <f t="shared" si="51"/>
        <v>1413</v>
      </c>
      <c r="P1123" s="5">
        <f t="shared" si="52"/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  <c r="W1123" s="5" t="s">
        <v>2013</v>
      </c>
      <c r="X1123" s="22">
        <f t="shared" ca="1" si="53"/>
        <v>0.02</v>
      </c>
    </row>
    <row r="1124" spans="1:24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2" t="s">
        <v>996</v>
      </c>
      <c r="H1124" s="2" t="s">
        <v>892</v>
      </c>
      <c r="I1124" s="2" t="s">
        <v>894</v>
      </c>
      <c r="J1124" s="5" t="s">
        <v>1043</v>
      </c>
      <c r="K1124" s="5">
        <v>2706</v>
      </c>
      <c r="L1124" s="5">
        <v>2310</v>
      </c>
      <c r="M1124" s="5" t="s">
        <v>918</v>
      </c>
      <c r="N1124" s="5">
        <v>5</v>
      </c>
      <c r="O1124" s="5">
        <f t="shared" si="51"/>
        <v>2310</v>
      </c>
      <c r="P1124" s="5">
        <f t="shared" si="52"/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  <c r="W1124" s="5" t="s">
        <v>2014</v>
      </c>
      <c r="X1124" s="22">
        <f t="shared" ca="1" si="53"/>
        <v>0</v>
      </c>
    </row>
    <row r="1125" spans="1:24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2" t="s">
        <v>998</v>
      </c>
      <c r="H1125" s="2" t="s">
        <v>899</v>
      </c>
      <c r="I1125" s="2" t="s">
        <v>901</v>
      </c>
      <c r="J1125" s="5" t="s">
        <v>930</v>
      </c>
      <c r="K1125" s="5">
        <v>4724</v>
      </c>
      <c r="L1125" s="5">
        <v>2467</v>
      </c>
      <c r="M1125" s="5" t="s">
        <v>918</v>
      </c>
      <c r="N1125" s="5">
        <v>6</v>
      </c>
      <c r="O1125" s="5">
        <f t="shared" si="51"/>
        <v>2467</v>
      </c>
      <c r="P1125" s="5">
        <f t="shared" si="52"/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  <c r="W1125" s="5" t="s">
        <v>2011</v>
      </c>
      <c r="X1125" s="22">
        <f t="shared" ca="1" si="53"/>
        <v>0</v>
      </c>
    </row>
    <row r="1126" spans="1:24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2" t="s">
        <v>1000</v>
      </c>
      <c r="H1126" s="2" t="s">
        <v>906</v>
      </c>
      <c r="I1126" s="2" t="s">
        <v>908</v>
      </c>
      <c r="J1126" s="5" t="s">
        <v>1210</v>
      </c>
      <c r="K1126" s="5">
        <v>2659</v>
      </c>
      <c r="L1126" s="5">
        <v>2415</v>
      </c>
      <c r="M1126" s="5" t="s">
        <v>918</v>
      </c>
      <c r="N1126" s="5">
        <v>6</v>
      </c>
      <c r="O1126" s="5">
        <f t="shared" si="51"/>
        <v>4830</v>
      </c>
      <c r="P1126" s="5">
        <f t="shared" si="52"/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  <c r="W1126" s="5" t="s">
        <v>2010</v>
      </c>
      <c r="X1126" s="22">
        <f t="shared" ca="1" si="53"/>
        <v>0.05</v>
      </c>
    </row>
    <row r="1127" spans="1:24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2" t="s">
        <v>996</v>
      </c>
      <c r="H1127" s="2" t="s">
        <v>892</v>
      </c>
      <c r="I1127" s="2" t="s">
        <v>894</v>
      </c>
      <c r="J1127" s="5" t="s">
        <v>972</v>
      </c>
      <c r="K1127" s="5">
        <v>2617</v>
      </c>
      <c r="L1127" s="5">
        <v>1736</v>
      </c>
      <c r="M1127" s="5" t="s">
        <v>925</v>
      </c>
      <c r="N1127" s="5">
        <v>6</v>
      </c>
      <c r="O1127" s="5">
        <f t="shared" si="51"/>
        <v>5208</v>
      </c>
      <c r="P1127" s="5">
        <f t="shared" si="52"/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  <c r="W1127" s="5" t="s">
        <v>2011</v>
      </c>
      <c r="X1127" s="22">
        <f t="shared" ca="1" si="53"/>
        <v>0.02</v>
      </c>
    </row>
    <row r="1128" spans="1:24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2" t="s">
        <v>992</v>
      </c>
      <c r="H1128" s="2" t="s">
        <v>864</v>
      </c>
      <c r="I1128" s="2" t="s">
        <v>876</v>
      </c>
      <c r="J1128" s="5" t="s">
        <v>1156</v>
      </c>
      <c r="K1128" s="5">
        <v>2517</v>
      </c>
      <c r="L1128" s="5">
        <v>2149</v>
      </c>
      <c r="M1128" s="5" t="s">
        <v>925</v>
      </c>
      <c r="N1128" s="5">
        <v>3</v>
      </c>
      <c r="O1128" s="5">
        <f t="shared" si="51"/>
        <v>2149</v>
      </c>
      <c r="P1128" s="5">
        <f t="shared" si="52"/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  <c r="W1128" s="5" t="s">
        <v>2012</v>
      </c>
      <c r="X1128" s="22">
        <f t="shared" ca="1" si="53"/>
        <v>0.04</v>
      </c>
    </row>
    <row r="1129" spans="1:24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2" t="s">
        <v>1562</v>
      </c>
      <c r="H1129" s="2" t="s">
        <v>864</v>
      </c>
      <c r="I1129" s="2" t="s">
        <v>866</v>
      </c>
      <c r="J1129" s="5" t="s">
        <v>1109</v>
      </c>
      <c r="K1129" s="5">
        <v>3573</v>
      </c>
      <c r="L1129" s="5">
        <v>1857</v>
      </c>
      <c r="M1129" s="5" t="s">
        <v>918</v>
      </c>
      <c r="N1129" s="5">
        <v>4</v>
      </c>
      <c r="O1129" s="5">
        <f t="shared" si="51"/>
        <v>1857</v>
      </c>
      <c r="P1129" s="5">
        <f t="shared" si="52"/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  <c r="W1129" s="5" t="s">
        <v>2015</v>
      </c>
      <c r="X1129" s="22">
        <f t="shared" ca="1" si="53"/>
        <v>0.02</v>
      </c>
    </row>
    <row r="1130" spans="1:24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2" t="s">
        <v>990</v>
      </c>
      <c r="H1130" s="2" t="s">
        <v>868</v>
      </c>
      <c r="I1130" s="2" t="s">
        <v>870</v>
      </c>
      <c r="J1130" s="5" t="s">
        <v>1159</v>
      </c>
      <c r="K1130" s="5">
        <v>4843</v>
      </c>
      <c r="L1130" s="5">
        <v>2192</v>
      </c>
      <c r="M1130" s="5" t="s">
        <v>920</v>
      </c>
      <c r="N1130" s="5">
        <v>4</v>
      </c>
      <c r="O1130" s="5">
        <f t="shared" si="51"/>
        <v>2192</v>
      </c>
      <c r="P1130" s="5">
        <f t="shared" si="52"/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  <c r="W1130" s="5" t="s">
        <v>2010</v>
      </c>
      <c r="X1130" s="22">
        <f t="shared" ca="1" si="53"/>
        <v>0.01</v>
      </c>
    </row>
    <row r="1131" spans="1:24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2" t="s">
        <v>990</v>
      </c>
      <c r="H1131" s="2" t="s">
        <v>868</v>
      </c>
      <c r="I1131" s="2" t="s">
        <v>870</v>
      </c>
      <c r="J1131" s="5" t="s">
        <v>1201</v>
      </c>
      <c r="K1131" s="5">
        <v>4841</v>
      </c>
      <c r="L1131" s="5">
        <v>1784</v>
      </c>
      <c r="M1131" s="5" t="s">
        <v>925</v>
      </c>
      <c r="N1131" s="5" t="s">
        <v>1572</v>
      </c>
      <c r="O1131" s="5">
        <f t="shared" si="51"/>
        <v>3568</v>
      </c>
      <c r="P1131" s="5">
        <f t="shared" si="52"/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  <c r="W1131" s="5" t="s">
        <v>2010</v>
      </c>
      <c r="X1131" s="22">
        <f t="shared" ca="1" si="53"/>
        <v>0</v>
      </c>
    </row>
    <row r="1132" spans="1:24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2" t="s">
        <v>997</v>
      </c>
      <c r="H1132" s="2" t="s">
        <v>896</v>
      </c>
      <c r="I1132" s="2" t="s">
        <v>897</v>
      </c>
      <c r="J1132" s="5" t="s">
        <v>1150</v>
      </c>
      <c r="K1132" s="5">
        <v>4006</v>
      </c>
      <c r="L1132" s="5">
        <v>1898</v>
      </c>
      <c r="M1132" s="5" t="s">
        <v>918</v>
      </c>
      <c r="N1132" s="5">
        <v>3</v>
      </c>
      <c r="O1132" s="5">
        <f t="shared" si="51"/>
        <v>1898</v>
      </c>
      <c r="P1132" s="5">
        <f t="shared" si="52"/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  <c r="W1132" s="5" t="s">
        <v>2010</v>
      </c>
      <c r="X1132" s="22">
        <f t="shared" ca="1" si="53"/>
        <v>0.01</v>
      </c>
    </row>
    <row r="1133" spans="1:24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2" t="s">
        <v>1000</v>
      </c>
      <c r="H1133" s="2" t="s">
        <v>906</v>
      </c>
      <c r="I1133" s="2" t="s">
        <v>908</v>
      </c>
      <c r="J1133" s="5" t="s">
        <v>937</v>
      </c>
      <c r="K1133" s="5">
        <v>2500</v>
      </c>
      <c r="L1133" s="5">
        <v>1914</v>
      </c>
      <c r="M1133" s="5" t="s">
        <v>931</v>
      </c>
      <c r="N1133" s="5">
        <v>4</v>
      </c>
      <c r="O1133" s="5">
        <f t="shared" si="51"/>
        <v>3828</v>
      </c>
      <c r="P1133" s="5">
        <f t="shared" si="52"/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  <c r="W1133" s="5" t="s">
        <v>2015</v>
      </c>
      <c r="X1133" s="22">
        <f t="shared" ca="1" si="53"/>
        <v>0.05</v>
      </c>
    </row>
    <row r="1134" spans="1:24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2" t="s">
        <v>997</v>
      </c>
      <c r="H1134" s="2" t="s">
        <v>896</v>
      </c>
      <c r="I1134" s="2" t="s">
        <v>897</v>
      </c>
      <c r="J1134" s="5" t="s">
        <v>1183</v>
      </c>
      <c r="K1134" s="5">
        <v>4874</v>
      </c>
      <c r="L1134" s="5">
        <v>1503</v>
      </c>
      <c r="M1134" s="5" t="s">
        <v>918</v>
      </c>
      <c r="N1134" s="5">
        <v>4</v>
      </c>
      <c r="O1134" s="5">
        <f t="shared" si="51"/>
        <v>4509</v>
      </c>
      <c r="P1134" s="5">
        <f t="shared" si="52"/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  <c r="W1134" s="5" t="s">
        <v>2011</v>
      </c>
      <c r="X1134" s="22">
        <f t="shared" ca="1" si="53"/>
        <v>0.03</v>
      </c>
    </row>
    <row r="1135" spans="1:24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2" t="s">
        <v>1561</v>
      </c>
      <c r="H1135" s="2" t="s">
        <v>882</v>
      </c>
      <c r="I1135" s="2" t="s">
        <v>884</v>
      </c>
      <c r="J1135" s="5" t="s">
        <v>1195</v>
      </c>
      <c r="K1135" s="5">
        <v>3034</v>
      </c>
      <c r="L1135" s="5">
        <v>2312</v>
      </c>
      <c r="M1135" s="5" t="s">
        <v>918</v>
      </c>
      <c r="N1135" s="5">
        <v>10</v>
      </c>
      <c r="O1135" s="5">
        <f t="shared" si="51"/>
        <v>2312</v>
      </c>
      <c r="P1135" s="5">
        <f t="shared" si="52"/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  <c r="W1135" s="5" t="s">
        <v>2011</v>
      </c>
      <c r="X1135" s="22">
        <f t="shared" ca="1" si="53"/>
        <v>0.03</v>
      </c>
    </row>
    <row r="1136" spans="1:24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2" t="s">
        <v>991</v>
      </c>
      <c r="H1136" s="2" t="s">
        <v>872</v>
      </c>
      <c r="I1136" s="2" t="s">
        <v>874</v>
      </c>
      <c r="J1136" s="5" t="s">
        <v>1035</v>
      </c>
      <c r="K1136" s="5">
        <v>4262</v>
      </c>
      <c r="L1136" s="5">
        <v>2486</v>
      </c>
      <c r="M1136" s="5" t="s">
        <v>918</v>
      </c>
      <c r="N1136" s="5">
        <v>5</v>
      </c>
      <c r="O1136" s="5">
        <f t="shared" si="51"/>
        <v>2486</v>
      </c>
      <c r="P1136" s="5">
        <f t="shared" si="52"/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  <c r="W1136" s="5" t="s">
        <v>2015</v>
      </c>
      <c r="X1136" s="22">
        <f t="shared" ca="1" si="53"/>
        <v>0.01</v>
      </c>
    </row>
    <row r="1137" spans="1:24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2" t="s">
        <v>1561</v>
      </c>
      <c r="H1137" s="2" t="s">
        <v>882</v>
      </c>
      <c r="I1137" s="2" t="s">
        <v>884</v>
      </c>
      <c r="J1137" s="5" t="s">
        <v>936</v>
      </c>
      <c r="K1137" s="5">
        <v>4481</v>
      </c>
      <c r="L1137" s="5">
        <v>2114</v>
      </c>
      <c r="M1137" s="5" t="s">
        <v>918</v>
      </c>
      <c r="N1137" s="5">
        <v>6</v>
      </c>
      <c r="O1137" s="5">
        <f t="shared" si="51"/>
        <v>2114</v>
      </c>
      <c r="P1137" s="5">
        <f t="shared" si="52"/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  <c r="W1137" s="5" t="s">
        <v>2010</v>
      </c>
      <c r="X1137" s="22">
        <f t="shared" ca="1" si="53"/>
        <v>0.03</v>
      </c>
    </row>
    <row r="1138" spans="1:24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2" t="s">
        <v>991</v>
      </c>
      <c r="H1138" s="2" t="s">
        <v>872</v>
      </c>
      <c r="I1138" s="2" t="s">
        <v>874</v>
      </c>
      <c r="J1138" s="5" t="s">
        <v>955</v>
      </c>
      <c r="K1138" s="5">
        <v>2612</v>
      </c>
      <c r="L1138" s="5">
        <v>1994</v>
      </c>
      <c r="M1138" s="5" t="s">
        <v>918</v>
      </c>
      <c r="N1138" s="5">
        <v>4</v>
      </c>
      <c r="O1138" s="5">
        <f t="shared" si="51"/>
        <v>3988</v>
      </c>
      <c r="P1138" s="5">
        <f t="shared" si="52"/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  <c r="W1138" s="5" t="s">
        <v>2013</v>
      </c>
      <c r="X1138" s="22">
        <f t="shared" ca="1" si="53"/>
        <v>0.03</v>
      </c>
    </row>
    <row r="1139" spans="1:24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2" t="s">
        <v>991</v>
      </c>
      <c r="H1139" s="2" t="s">
        <v>872</v>
      </c>
      <c r="I1139" s="2" t="s">
        <v>874</v>
      </c>
      <c r="J1139" s="5" t="s">
        <v>1007</v>
      </c>
      <c r="K1139" s="5">
        <v>3330</v>
      </c>
      <c r="L1139" s="5">
        <v>1819</v>
      </c>
      <c r="M1139" s="5" t="s">
        <v>918</v>
      </c>
      <c r="N1139" s="5">
        <v>3</v>
      </c>
      <c r="O1139" s="5">
        <f t="shared" si="51"/>
        <v>3638</v>
      </c>
      <c r="P1139" s="5">
        <f t="shared" si="52"/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  <c r="W1139" s="5" t="s">
        <v>2015</v>
      </c>
      <c r="X1139" s="22">
        <f t="shared" ca="1" si="53"/>
        <v>0.01</v>
      </c>
    </row>
    <row r="1140" spans="1:24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2" t="s">
        <v>997</v>
      </c>
      <c r="H1140" s="2" t="s">
        <v>896</v>
      </c>
      <c r="I1140" s="2" t="s">
        <v>897</v>
      </c>
      <c r="J1140" s="5" t="s">
        <v>964</v>
      </c>
      <c r="K1140" s="5">
        <v>3454</v>
      </c>
      <c r="L1140" s="5">
        <v>1525</v>
      </c>
      <c r="M1140" s="5" t="s">
        <v>918</v>
      </c>
      <c r="N1140" s="5">
        <v>6</v>
      </c>
      <c r="O1140" s="5">
        <f t="shared" si="51"/>
        <v>1525</v>
      </c>
      <c r="P1140" s="5">
        <f t="shared" si="52"/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  <c r="W1140" s="5" t="s">
        <v>2012</v>
      </c>
      <c r="X1140" s="22">
        <f t="shared" ca="1" si="53"/>
        <v>0.01</v>
      </c>
    </row>
    <row r="1141" spans="1:24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2" t="s">
        <v>998</v>
      </c>
      <c r="H1141" s="2" t="s">
        <v>899</v>
      </c>
      <c r="I1141" s="2" t="s">
        <v>901</v>
      </c>
      <c r="J1141" s="5" t="s">
        <v>1065</v>
      </c>
      <c r="K1141" s="5">
        <v>4239</v>
      </c>
      <c r="L1141" s="5">
        <v>2267</v>
      </c>
      <c r="M1141" s="5" t="s">
        <v>918</v>
      </c>
      <c r="N1141" s="5">
        <v>8</v>
      </c>
      <c r="O1141" s="5">
        <f t="shared" si="51"/>
        <v>2267</v>
      </c>
      <c r="P1141" s="5">
        <f t="shared" si="52"/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  <c r="W1141" s="5" t="s">
        <v>2010</v>
      </c>
      <c r="X1141" s="22">
        <f t="shared" ca="1" si="53"/>
        <v>0.05</v>
      </c>
    </row>
    <row r="1142" spans="1:24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2" t="s">
        <v>993</v>
      </c>
      <c r="H1142" s="2" t="s">
        <v>878</v>
      </c>
      <c r="I1142" s="2" t="s">
        <v>880</v>
      </c>
      <c r="J1142" s="5" t="s">
        <v>1137</v>
      </c>
      <c r="K1142" s="5">
        <v>3580</v>
      </c>
      <c r="L1142" s="5">
        <v>2012</v>
      </c>
      <c r="M1142" s="5" t="s">
        <v>925</v>
      </c>
      <c r="N1142" s="5">
        <v>8</v>
      </c>
      <c r="O1142" s="5">
        <f t="shared" si="51"/>
        <v>6036</v>
      </c>
      <c r="P1142" s="5">
        <f t="shared" si="52"/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  <c r="W1142" s="5" t="s">
        <v>2015</v>
      </c>
      <c r="X1142" s="22">
        <f t="shared" ca="1" si="53"/>
        <v>0.05</v>
      </c>
    </row>
    <row r="1143" spans="1:24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2" t="s">
        <v>1562</v>
      </c>
      <c r="H1143" s="2" t="s">
        <v>864</v>
      </c>
      <c r="I1143" s="2" t="s">
        <v>866</v>
      </c>
      <c r="J1143" s="5" t="s">
        <v>946</v>
      </c>
      <c r="K1143" s="5">
        <v>2921</v>
      </c>
      <c r="L1143" s="5">
        <v>1786</v>
      </c>
      <c r="M1143" s="5" t="s">
        <v>920</v>
      </c>
      <c r="N1143" s="5">
        <v>6</v>
      </c>
      <c r="O1143" s="5">
        <f t="shared" si="51"/>
        <v>5358</v>
      </c>
      <c r="P1143" s="5">
        <f t="shared" si="52"/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  <c r="W1143" s="5" t="s">
        <v>2013</v>
      </c>
      <c r="X1143" s="22">
        <f t="shared" ca="1" si="53"/>
        <v>0.01</v>
      </c>
    </row>
    <row r="1144" spans="1:24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2" t="s">
        <v>995</v>
      </c>
      <c r="H1144" s="2" t="s">
        <v>889</v>
      </c>
      <c r="I1144" s="2" t="s">
        <v>890</v>
      </c>
      <c r="J1144" s="5" t="s">
        <v>1107</v>
      </c>
      <c r="K1144" s="5">
        <v>4234</v>
      </c>
      <c r="L1144" s="5">
        <v>1212</v>
      </c>
      <c r="M1144" s="5" t="s">
        <v>923</v>
      </c>
      <c r="N1144" s="5">
        <v>5</v>
      </c>
      <c r="O1144" s="5">
        <f t="shared" si="51"/>
        <v>1212</v>
      </c>
      <c r="P1144" s="5">
        <f t="shared" si="52"/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  <c r="W1144" s="5" t="s">
        <v>2012</v>
      </c>
      <c r="X1144" s="22">
        <f t="shared" ca="1" si="53"/>
        <v>0</v>
      </c>
    </row>
    <row r="1145" spans="1:24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2" t="s">
        <v>999</v>
      </c>
      <c r="H1145" s="2" t="s">
        <v>903</v>
      </c>
      <c r="I1145" s="2" t="s">
        <v>904</v>
      </c>
      <c r="J1145" s="5" t="s">
        <v>1191</v>
      </c>
      <c r="K1145" s="5">
        <v>4283</v>
      </c>
      <c r="L1145" s="5">
        <v>1658</v>
      </c>
      <c r="M1145" s="5" t="s">
        <v>923</v>
      </c>
      <c r="N1145" s="5">
        <v>6</v>
      </c>
      <c r="O1145" s="5">
        <f t="shared" si="51"/>
        <v>1658</v>
      </c>
      <c r="P1145" s="5">
        <f t="shared" si="52"/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  <c r="W1145" s="5" t="s">
        <v>2011</v>
      </c>
      <c r="X1145" s="22">
        <f t="shared" ca="1" si="53"/>
        <v>0</v>
      </c>
    </row>
    <row r="1146" spans="1:24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2" t="s">
        <v>999</v>
      </c>
      <c r="H1146" s="2" t="s">
        <v>903</v>
      </c>
      <c r="I1146" s="2" t="s">
        <v>904</v>
      </c>
      <c r="J1146" s="5" t="s">
        <v>1020</v>
      </c>
      <c r="K1146" s="5">
        <v>4477</v>
      </c>
      <c r="L1146" s="5">
        <v>1589</v>
      </c>
      <c r="M1146" s="5" t="s">
        <v>918</v>
      </c>
      <c r="N1146" s="5">
        <v>8</v>
      </c>
      <c r="O1146" s="5">
        <f t="shared" si="51"/>
        <v>1589</v>
      </c>
      <c r="P1146" s="5">
        <f t="shared" si="52"/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  <c r="W1146" s="5" t="s">
        <v>2013</v>
      </c>
      <c r="X1146" s="22">
        <f t="shared" ca="1" si="53"/>
        <v>0.03</v>
      </c>
    </row>
    <row r="1147" spans="1:24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2" t="s">
        <v>995</v>
      </c>
      <c r="H1147" s="2" t="s">
        <v>889</v>
      </c>
      <c r="I1147" s="2" t="s">
        <v>890</v>
      </c>
      <c r="J1147" s="5" t="s">
        <v>1066</v>
      </c>
      <c r="K1147" s="5">
        <v>4220</v>
      </c>
      <c r="L1147" s="5">
        <v>1635</v>
      </c>
      <c r="M1147" s="5" t="s">
        <v>918</v>
      </c>
      <c r="N1147" s="5">
        <v>3</v>
      </c>
      <c r="O1147" s="5">
        <f t="shared" si="51"/>
        <v>1635</v>
      </c>
      <c r="P1147" s="5">
        <f t="shared" si="52"/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  <c r="W1147" s="5" t="s">
        <v>2014</v>
      </c>
      <c r="X1147" s="22">
        <f t="shared" ca="1" si="53"/>
        <v>0.02</v>
      </c>
    </row>
    <row r="1148" spans="1:24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2" t="s">
        <v>993</v>
      </c>
      <c r="H1148" s="2" t="s">
        <v>878</v>
      </c>
      <c r="I1148" s="2" t="s">
        <v>880</v>
      </c>
      <c r="J1148" s="5" t="s">
        <v>1096</v>
      </c>
      <c r="K1148" s="5">
        <v>4741</v>
      </c>
      <c r="L1148" s="5">
        <v>1849</v>
      </c>
      <c r="M1148" s="5" t="s">
        <v>923</v>
      </c>
      <c r="N1148" s="5">
        <v>8</v>
      </c>
      <c r="O1148" s="5">
        <f t="shared" si="51"/>
        <v>1849</v>
      </c>
      <c r="P1148" s="5">
        <f t="shared" si="52"/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  <c r="W1148" s="5" t="s">
        <v>2012</v>
      </c>
      <c r="X1148" s="22">
        <f t="shared" ca="1" si="53"/>
        <v>0.01</v>
      </c>
    </row>
    <row r="1149" spans="1:24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2" t="s">
        <v>1000</v>
      </c>
      <c r="H1149" s="2" t="s">
        <v>906</v>
      </c>
      <c r="I1149" s="2" t="s">
        <v>908</v>
      </c>
      <c r="J1149" s="5" t="s">
        <v>1206</v>
      </c>
      <c r="K1149" s="5">
        <v>4218</v>
      </c>
      <c r="L1149" s="5">
        <v>2421</v>
      </c>
      <c r="M1149" s="5" t="s">
        <v>918</v>
      </c>
      <c r="N1149" s="5" t="s">
        <v>1572</v>
      </c>
      <c r="O1149" s="5">
        <f t="shared" si="51"/>
        <v>7263</v>
      </c>
      <c r="P1149" s="5">
        <f t="shared" si="52"/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  <c r="W1149" s="5" t="s">
        <v>2015</v>
      </c>
      <c r="X1149" s="22">
        <f t="shared" ca="1" si="53"/>
        <v>0</v>
      </c>
    </row>
    <row r="1150" spans="1:24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2" t="s">
        <v>990</v>
      </c>
      <c r="H1150" s="2" t="s">
        <v>868</v>
      </c>
      <c r="I1150" s="2" t="s">
        <v>870</v>
      </c>
      <c r="J1150" s="5" t="s">
        <v>1183</v>
      </c>
      <c r="K1150" s="5">
        <v>4874</v>
      </c>
      <c r="L1150" s="5">
        <v>1503</v>
      </c>
      <c r="M1150" s="5" t="s">
        <v>918</v>
      </c>
      <c r="N1150" s="5">
        <v>4</v>
      </c>
      <c r="O1150" s="5">
        <f t="shared" si="51"/>
        <v>36072</v>
      </c>
      <c r="P1150" s="5">
        <f t="shared" si="52"/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  <c r="W1150" s="5" t="s">
        <v>2014</v>
      </c>
      <c r="X1150" s="22">
        <f t="shared" ca="1" si="53"/>
        <v>0.05</v>
      </c>
    </row>
    <row r="1151" spans="1:24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2" t="s">
        <v>999</v>
      </c>
      <c r="H1151" s="2" t="s">
        <v>903</v>
      </c>
      <c r="I1151" s="2" t="s">
        <v>904</v>
      </c>
      <c r="J1151" s="5" t="s">
        <v>1059</v>
      </c>
      <c r="K1151" s="5">
        <v>3645</v>
      </c>
      <c r="L1151" s="5">
        <v>2466</v>
      </c>
      <c r="M1151" s="5" t="s">
        <v>925</v>
      </c>
      <c r="N1151" s="5">
        <v>10</v>
      </c>
      <c r="O1151" s="5">
        <f t="shared" si="51"/>
        <v>2466</v>
      </c>
      <c r="P1151" s="5">
        <f t="shared" si="52"/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  <c r="W1151" s="5" t="s">
        <v>2010</v>
      </c>
      <c r="X1151" s="22">
        <f t="shared" ca="1" si="53"/>
        <v>0.05</v>
      </c>
    </row>
    <row r="1152" spans="1:24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2" t="s">
        <v>1001</v>
      </c>
      <c r="H1152" s="2" t="s">
        <v>910</v>
      </c>
      <c r="I1152" s="2" t="s">
        <v>912</v>
      </c>
      <c r="J1152" s="5" t="s">
        <v>1187</v>
      </c>
      <c r="K1152" s="5">
        <v>4206</v>
      </c>
      <c r="L1152" s="5">
        <v>1201</v>
      </c>
      <c r="M1152" s="5" t="s">
        <v>918</v>
      </c>
      <c r="N1152" s="5" t="s">
        <v>1572</v>
      </c>
      <c r="O1152" s="5">
        <f t="shared" si="51"/>
        <v>2402</v>
      </c>
      <c r="P1152" s="5">
        <f t="shared" si="52"/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  <c r="W1152" s="5" t="s">
        <v>2015</v>
      </c>
      <c r="X1152" s="22">
        <f t="shared" ca="1" si="53"/>
        <v>0.01</v>
      </c>
    </row>
    <row r="1153" spans="1:24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2" t="s">
        <v>995</v>
      </c>
      <c r="H1153" s="2" t="s">
        <v>889</v>
      </c>
      <c r="I1153" s="2" t="s">
        <v>890</v>
      </c>
      <c r="J1153" s="5" t="s">
        <v>966</v>
      </c>
      <c r="K1153" s="5">
        <v>3642</v>
      </c>
      <c r="L1153" s="5">
        <v>1705</v>
      </c>
      <c r="M1153" s="5" t="s">
        <v>918</v>
      </c>
      <c r="N1153" s="5">
        <v>3</v>
      </c>
      <c r="O1153" s="5">
        <f t="shared" si="51"/>
        <v>3410</v>
      </c>
      <c r="P1153" s="5">
        <f t="shared" si="52"/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  <c r="W1153" s="5" t="s">
        <v>2013</v>
      </c>
      <c r="X1153" s="22">
        <f t="shared" ca="1" si="53"/>
        <v>0.04</v>
      </c>
    </row>
    <row r="1154" spans="1:24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2" t="s">
        <v>990</v>
      </c>
      <c r="H1154" s="2" t="s">
        <v>868</v>
      </c>
      <c r="I1154" s="2" t="s">
        <v>870</v>
      </c>
      <c r="J1154" s="5" t="s">
        <v>1226</v>
      </c>
      <c r="K1154" s="5">
        <v>3994</v>
      </c>
      <c r="L1154" s="5">
        <v>1799</v>
      </c>
      <c r="M1154" s="5" t="s">
        <v>918</v>
      </c>
      <c r="N1154" s="5">
        <v>4</v>
      </c>
      <c r="O1154" s="5">
        <f t="shared" si="51"/>
        <v>3598</v>
      </c>
      <c r="P1154" s="5">
        <f t="shared" si="52"/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  <c r="W1154" s="5" t="s">
        <v>2012</v>
      </c>
      <c r="X1154" s="22">
        <f t="shared" ca="1" si="53"/>
        <v>0.05</v>
      </c>
    </row>
    <row r="1155" spans="1:24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2" t="s">
        <v>998</v>
      </c>
      <c r="H1155" s="2" t="s">
        <v>899</v>
      </c>
      <c r="I1155" s="2" t="s">
        <v>901</v>
      </c>
      <c r="J1155" s="5" t="s">
        <v>1094</v>
      </c>
      <c r="K1155" s="5">
        <v>3463</v>
      </c>
      <c r="L1155" s="5">
        <v>1964</v>
      </c>
      <c r="M1155" s="5" t="s">
        <v>925</v>
      </c>
      <c r="N1155" s="5">
        <v>8</v>
      </c>
      <c r="O1155" s="5">
        <f t="shared" ref="O1155:O1218" si="54">L1155*F1155</f>
        <v>1964</v>
      </c>
      <c r="P1155" s="5">
        <f t="shared" ref="P1155:P1218" si="55">K1155*F1155</f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  <c r="W1155" s="5" t="s">
        <v>2012</v>
      </c>
      <c r="X1155" s="22">
        <f t="shared" ca="1" si="53"/>
        <v>0.03</v>
      </c>
    </row>
    <row r="1156" spans="1:24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2" t="s">
        <v>997</v>
      </c>
      <c r="H1156" s="2" t="s">
        <v>896</v>
      </c>
      <c r="I1156" s="2" t="s">
        <v>897</v>
      </c>
      <c r="J1156" s="5" t="s">
        <v>1064</v>
      </c>
      <c r="K1156" s="5">
        <v>2645</v>
      </c>
      <c r="L1156" s="5">
        <v>1547</v>
      </c>
      <c r="M1156" s="5" t="s">
        <v>923</v>
      </c>
      <c r="N1156" s="5">
        <v>4</v>
      </c>
      <c r="O1156" s="5">
        <f t="shared" si="54"/>
        <v>4641</v>
      </c>
      <c r="P1156" s="5">
        <f t="shared" si="55"/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  <c r="W1156" s="5" t="s">
        <v>2014</v>
      </c>
      <c r="X1156" s="22">
        <f t="shared" ref="X1156:X1219" ca="1" si="56">VLOOKUP(E1156,INDIRECT(W1156&amp;"!$A$1:$B$296"),2,0)</f>
        <v>0.05</v>
      </c>
    </row>
    <row r="1157" spans="1:24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2" t="s">
        <v>1561</v>
      </c>
      <c r="H1157" s="2" t="s">
        <v>882</v>
      </c>
      <c r="I1157" s="2" t="s">
        <v>884</v>
      </c>
      <c r="J1157" s="5" t="s">
        <v>1189</v>
      </c>
      <c r="K1157" s="5">
        <v>4476</v>
      </c>
      <c r="L1157" s="5">
        <v>2494</v>
      </c>
      <c r="M1157" s="5" t="s">
        <v>918</v>
      </c>
      <c r="N1157" s="5">
        <v>5</v>
      </c>
      <c r="O1157" s="5">
        <f t="shared" si="54"/>
        <v>2494</v>
      </c>
      <c r="P1157" s="5">
        <f t="shared" si="55"/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  <c r="W1157" s="5" t="s">
        <v>2015</v>
      </c>
      <c r="X1157" s="22">
        <f t="shared" ca="1" si="56"/>
        <v>0.01</v>
      </c>
    </row>
    <row r="1158" spans="1:24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2" t="s">
        <v>1001</v>
      </c>
      <c r="H1158" s="2" t="s">
        <v>910</v>
      </c>
      <c r="I1158" s="2" t="s">
        <v>912</v>
      </c>
      <c r="J1158" s="5" t="s">
        <v>1193</v>
      </c>
      <c r="K1158" s="5">
        <v>4799</v>
      </c>
      <c r="L1158" s="5">
        <v>1978</v>
      </c>
      <c r="M1158" s="5" t="s">
        <v>920</v>
      </c>
      <c r="N1158" s="5">
        <v>10</v>
      </c>
      <c r="O1158" s="5">
        <f t="shared" si="54"/>
        <v>1978</v>
      </c>
      <c r="P1158" s="5">
        <f t="shared" si="55"/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  <c r="W1158" s="5" t="s">
        <v>2012</v>
      </c>
      <c r="X1158" s="22">
        <f t="shared" ca="1" si="56"/>
        <v>0</v>
      </c>
    </row>
    <row r="1159" spans="1:24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2" t="s">
        <v>995</v>
      </c>
      <c r="H1159" s="2" t="s">
        <v>889</v>
      </c>
      <c r="I1159" s="2" t="s">
        <v>890</v>
      </c>
      <c r="J1159" s="5" t="s">
        <v>932</v>
      </c>
      <c r="K1159" s="5">
        <v>2895</v>
      </c>
      <c r="L1159" s="5">
        <v>1871</v>
      </c>
      <c r="M1159" s="5" t="s">
        <v>925</v>
      </c>
      <c r="N1159" s="5">
        <v>6</v>
      </c>
      <c r="O1159" s="5">
        <f t="shared" si="54"/>
        <v>1871</v>
      </c>
      <c r="P1159" s="5">
        <f t="shared" si="55"/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  <c r="W1159" s="5" t="s">
        <v>2013</v>
      </c>
      <c r="X1159" s="22">
        <f t="shared" ca="1" si="56"/>
        <v>0.03</v>
      </c>
    </row>
    <row r="1160" spans="1:24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2" t="s">
        <v>993</v>
      </c>
      <c r="H1160" s="2" t="s">
        <v>878</v>
      </c>
      <c r="I1160" s="2" t="s">
        <v>880</v>
      </c>
      <c r="J1160" s="5" t="s">
        <v>1034</v>
      </c>
      <c r="K1160" s="5">
        <v>4914</v>
      </c>
      <c r="L1160" s="5">
        <v>1632</v>
      </c>
      <c r="M1160" s="5" t="s">
        <v>923</v>
      </c>
      <c r="N1160" s="5">
        <v>6</v>
      </c>
      <c r="O1160" s="5">
        <f t="shared" si="54"/>
        <v>1632</v>
      </c>
      <c r="P1160" s="5">
        <f t="shared" si="55"/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  <c r="W1160" s="5" t="s">
        <v>2014</v>
      </c>
      <c r="X1160" s="22">
        <f t="shared" ca="1" si="56"/>
        <v>0.01</v>
      </c>
    </row>
    <row r="1161" spans="1:24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2" t="s">
        <v>1000</v>
      </c>
      <c r="H1161" s="2" t="s">
        <v>906</v>
      </c>
      <c r="I1161" s="2" t="s">
        <v>908</v>
      </c>
      <c r="J1161" s="5" t="s">
        <v>1118</v>
      </c>
      <c r="K1161" s="5">
        <v>4003</v>
      </c>
      <c r="L1161" s="5">
        <v>2255</v>
      </c>
      <c r="M1161" s="5" t="s">
        <v>918</v>
      </c>
      <c r="N1161" s="5">
        <v>8</v>
      </c>
      <c r="O1161" s="5">
        <f t="shared" si="54"/>
        <v>4510</v>
      </c>
      <c r="P1161" s="5">
        <f t="shared" si="55"/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  <c r="W1161" s="5" t="s">
        <v>2013</v>
      </c>
      <c r="X1161" s="22">
        <f t="shared" ca="1" si="56"/>
        <v>0.01</v>
      </c>
    </row>
    <row r="1162" spans="1:24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2" t="s">
        <v>1000</v>
      </c>
      <c r="H1162" s="2" t="s">
        <v>906</v>
      </c>
      <c r="I1162" s="2" t="s">
        <v>908</v>
      </c>
      <c r="J1162" s="5" t="s">
        <v>1233</v>
      </c>
      <c r="K1162" s="5">
        <v>4548</v>
      </c>
      <c r="L1162" s="5">
        <v>1983</v>
      </c>
      <c r="M1162" s="5" t="s">
        <v>923</v>
      </c>
      <c r="N1162" s="5">
        <v>10</v>
      </c>
      <c r="O1162" s="5">
        <f t="shared" si="54"/>
        <v>95184</v>
      </c>
      <c r="P1162" s="5">
        <f t="shared" si="55"/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  <c r="W1162" s="5" t="s">
        <v>2011</v>
      </c>
      <c r="X1162" s="22">
        <f t="shared" ca="1" si="56"/>
        <v>0.02</v>
      </c>
    </row>
    <row r="1163" spans="1:24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2" t="s">
        <v>1000</v>
      </c>
      <c r="H1163" s="2" t="s">
        <v>906</v>
      </c>
      <c r="I1163" s="2" t="s">
        <v>908</v>
      </c>
      <c r="J1163" s="5" t="s">
        <v>1233</v>
      </c>
      <c r="K1163" s="5">
        <v>4548</v>
      </c>
      <c r="L1163" s="5">
        <v>1983</v>
      </c>
      <c r="M1163" s="5" t="s">
        <v>923</v>
      </c>
      <c r="N1163" s="5">
        <v>10</v>
      </c>
      <c r="O1163" s="5">
        <f t="shared" si="54"/>
        <v>95184</v>
      </c>
      <c r="P1163" s="5">
        <f t="shared" si="55"/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  <c r="W1163" s="5" t="s">
        <v>2011</v>
      </c>
      <c r="X1163" s="22">
        <f t="shared" ca="1" si="56"/>
        <v>0.02</v>
      </c>
    </row>
    <row r="1164" spans="1:24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2" t="s">
        <v>995</v>
      </c>
      <c r="H1164" s="2" t="s">
        <v>889</v>
      </c>
      <c r="I1164" s="2" t="s">
        <v>890</v>
      </c>
      <c r="J1164" s="5" t="s">
        <v>1189</v>
      </c>
      <c r="K1164" s="5">
        <v>4476</v>
      </c>
      <c r="L1164" s="5">
        <v>2494</v>
      </c>
      <c r="M1164" s="5" t="s">
        <v>918</v>
      </c>
      <c r="N1164" s="5">
        <v>10</v>
      </c>
      <c r="O1164" s="5">
        <f t="shared" si="54"/>
        <v>2494</v>
      </c>
      <c r="P1164" s="5">
        <f t="shared" si="55"/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  <c r="W1164" s="5" t="s">
        <v>2014</v>
      </c>
      <c r="X1164" s="22">
        <f t="shared" ca="1" si="56"/>
        <v>0.05</v>
      </c>
    </row>
    <row r="1165" spans="1:24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2" t="s">
        <v>992</v>
      </c>
      <c r="H1165" s="2" t="s">
        <v>864</v>
      </c>
      <c r="I1165" s="2" t="s">
        <v>876</v>
      </c>
      <c r="J1165" s="5" t="s">
        <v>1170</v>
      </c>
      <c r="K1165" s="5">
        <v>2509</v>
      </c>
      <c r="L1165" s="5">
        <v>1452</v>
      </c>
      <c r="M1165" s="5" t="s">
        <v>918</v>
      </c>
      <c r="N1165" s="5">
        <v>10</v>
      </c>
      <c r="O1165" s="5">
        <f t="shared" si="54"/>
        <v>2904</v>
      </c>
      <c r="P1165" s="5">
        <f t="shared" si="55"/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  <c r="W1165" s="5" t="s">
        <v>2011</v>
      </c>
      <c r="X1165" s="22">
        <f t="shared" ca="1" si="56"/>
        <v>0.01</v>
      </c>
    </row>
    <row r="1166" spans="1:24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2" t="s">
        <v>1562</v>
      </c>
      <c r="H1166" s="2" t="s">
        <v>864</v>
      </c>
      <c r="I1166" s="2" t="s">
        <v>866</v>
      </c>
      <c r="J1166" s="5" t="s">
        <v>951</v>
      </c>
      <c r="K1166" s="5">
        <v>4610</v>
      </c>
      <c r="L1166" s="5">
        <v>2176</v>
      </c>
      <c r="M1166" s="5" t="s">
        <v>918</v>
      </c>
      <c r="N1166" s="5">
        <v>6</v>
      </c>
      <c r="O1166" s="5">
        <f t="shared" si="54"/>
        <v>2176</v>
      </c>
      <c r="P1166" s="5">
        <f t="shared" si="55"/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  <c r="W1166" s="5" t="s">
        <v>2013</v>
      </c>
      <c r="X1166" s="22">
        <f t="shared" ca="1" si="56"/>
        <v>0.02</v>
      </c>
    </row>
    <row r="1167" spans="1:24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2" t="s">
        <v>991</v>
      </c>
      <c r="H1167" s="2" t="s">
        <v>872</v>
      </c>
      <c r="I1167" s="2" t="s">
        <v>874</v>
      </c>
      <c r="J1167" s="5" t="s">
        <v>1163</v>
      </c>
      <c r="K1167" s="5">
        <v>4574</v>
      </c>
      <c r="L1167" s="5">
        <v>2068</v>
      </c>
      <c r="M1167" s="5" t="s">
        <v>918</v>
      </c>
      <c r="N1167" s="5">
        <v>6</v>
      </c>
      <c r="O1167" s="5">
        <f t="shared" si="54"/>
        <v>6204</v>
      </c>
      <c r="P1167" s="5">
        <f t="shared" si="55"/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  <c r="W1167" s="5" t="s">
        <v>2012</v>
      </c>
      <c r="X1167" s="22">
        <f t="shared" ca="1" si="56"/>
        <v>0.05</v>
      </c>
    </row>
    <row r="1168" spans="1:24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2" t="s">
        <v>997</v>
      </c>
      <c r="H1168" s="2" t="s">
        <v>896</v>
      </c>
      <c r="I1168" s="2" t="s">
        <v>897</v>
      </c>
      <c r="J1168" s="5" t="s">
        <v>1214</v>
      </c>
      <c r="K1168" s="5">
        <v>4309</v>
      </c>
      <c r="L1168" s="5">
        <v>1779</v>
      </c>
      <c r="M1168" s="5" t="s">
        <v>918</v>
      </c>
      <c r="N1168" s="5">
        <v>3</v>
      </c>
      <c r="O1168" s="5">
        <f t="shared" si="54"/>
        <v>1779</v>
      </c>
      <c r="P1168" s="5">
        <f t="shared" si="55"/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  <c r="W1168" s="5" t="s">
        <v>2010</v>
      </c>
      <c r="X1168" s="22">
        <f t="shared" ca="1" si="56"/>
        <v>0.03</v>
      </c>
    </row>
    <row r="1169" spans="1:24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2" t="s">
        <v>993</v>
      </c>
      <c r="H1169" s="2" t="s">
        <v>878</v>
      </c>
      <c r="I1169" s="2" t="s">
        <v>880</v>
      </c>
      <c r="J1169" s="5" t="s">
        <v>1036</v>
      </c>
      <c r="K1169" s="5">
        <v>3025</v>
      </c>
      <c r="L1169" s="5">
        <v>1863</v>
      </c>
      <c r="M1169" s="5" t="s">
        <v>918</v>
      </c>
      <c r="N1169" s="5">
        <v>6</v>
      </c>
      <c r="O1169" s="5">
        <f t="shared" si="54"/>
        <v>1863</v>
      </c>
      <c r="P1169" s="5">
        <f t="shared" si="55"/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  <c r="W1169" s="5" t="s">
        <v>2012</v>
      </c>
      <c r="X1169" s="22">
        <f t="shared" ca="1" si="56"/>
        <v>0.04</v>
      </c>
    </row>
    <row r="1170" spans="1:24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2" t="s">
        <v>991</v>
      </c>
      <c r="H1170" s="2" t="s">
        <v>872</v>
      </c>
      <c r="I1170" s="2" t="s">
        <v>874</v>
      </c>
      <c r="J1170" s="5" t="s">
        <v>1017</v>
      </c>
      <c r="K1170" s="5">
        <v>3566</v>
      </c>
      <c r="L1170" s="5">
        <v>2276</v>
      </c>
      <c r="M1170" s="5" t="s">
        <v>918</v>
      </c>
      <c r="N1170" s="5">
        <v>6</v>
      </c>
      <c r="O1170" s="5">
        <f t="shared" si="54"/>
        <v>2276</v>
      </c>
      <c r="P1170" s="5">
        <f t="shared" si="55"/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  <c r="W1170" s="5" t="s">
        <v>2012</v>
      </c>
      <c r="X1170" s="22">
        <f t="shared" ca="1" si="56"/>
        <v>0.05</v>
      </c>
    </row>
    <row r="1171" spans="1:24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2" t="s">
        <v>993</v>
      </c>
      <c r="H1171" s="2" t="s">
        <v>878</v>
      </c>
      <c r="I1171" s="2" t="s">
        <v>880</v>
      </c>
      <c r="J1171" s="5" t="s">
        <v>1226</v>
      </c>
      <c r="K1171" s="5">
        <v>3994</v>
      </c>
      <c r="L1171" s="5">
        <v>1799</v>
      </c>
      <c r="M1171" s="5" t="s">
        <v>918</v>
      </c>
      <c r="N1171" s="5">
        <v>10</v>
      </c>
      <c r="O1171" s="5">
        <f t="shared" si="54"/>
        <v>1799</v>
      </c>
      <c r="P1171" s="5">
        <f t="shared" si="55"/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  <c r="W1171" s="5" t="s">
        <v>2010</v>
      </c>
      <c r="X1171" s="22">
        <f t="shared" ca="1" si="56"/>
        <v>0.02</v>
      </c>
    </row>
    <row r="1172" spans="1:24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2" t="s">
        <v>991</v>
      </c>
      <c r="H1172" s="2" t="s">
        <v>872</v>
      </c>
      <c r="I1172" s="2" t="s">
        <v>874</v>
      </c>
      <c r="J1172" s="5" t="s">
        <v>1150</v>
      </c>
      <c r="K1172" s="5">
        <v>4006</v>
      </c>
      <c r="L1172" s="5">
        <v>1898</v>
      </c>
      <c r="M1172" s="5" t="s">
        <v>918</v>
      </c>
      <c r="N1172" s="5">
        <v>8</v>
      </c>
      <c r="O1172" s="5">
        <f t="shared" si="54"/>
        <v>1898</v>
      </c>
      <c r="P1172" s="5">
        <f t="shared" si="55"/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  <c r="W1172" s="5" t="s">
        <v>2010</v>
      </c>
      <c r="X1172" s="22">
        <f t="shared" ca="1" si="56"/>
        <v>0.01</v>
      </c>
    </row>
    <row r="1173" spans="1:24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2" t="s">
        <v>1562</v>
      </c>
      <c r="H1173" s="2" t="s">
        <v>864</v>
      </c>
      <c r="I1173" s="2" t="s">
        <v>866</v>
      </c>
      <c r="J1173" s="5" t="s">
        <v>1237</v>
      </c>
      <c r="K1173" s="5">
        <v>4305</v>
      </c>
      <c r="L1173" s="5">
        <v>1703</v>
      </c>
      <c r="M1173" s="5" t="s">
        <v>920</v>
      </c>
      <c r="N1173" s="5">
        <v>3</v>
      </c>
      <c r="O1173" s="5">
        <f t="shared" si="54"/>
        <v>5109</v>
      </c>
      <c r="P1173" s="5">
        <f t="shared" si="55"/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  <c r="W1173" s="5" t="s">
        <v>2010</v>
      </c>
      <c r="X1173" s="22">
        <f t="shared" ca="1" si="56"/>
        <v>0.02</v>
      </c>
    </row>
    <row r="1174" spans="1:24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2" t="s">
        <v>1001</v>
      </c>
      <c r="H1174" s="2" t="s">
        <v>910</v>
      </c>
      <c r="I1174" s="2" t="s">
        <v>912</v>
      </c>
      <c r="J1174" s="5" t="s">
        <v>1219</v>
      </c>
      <c r="K1174" s="5">
        <v>3339</v>
      </c>
      <c r="L1174" s="5">
        <v>2274</v>
      </c>
      <c r="M1174" s="5" t="s">
        <v>918</v>
      </c>
      <c r="N1174" s="5" t="s">
        <v>1572</v>
      </c>
      <c r="O1174" s="5">
        <f t="shared" si="54"/>
        <v>2274</v>
      </c>
      <c r="P1174" s="5">
        <f t="shared" si="55"/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  <c r="W1174" s="5" t="s">
        <v>2015</v>
      </c>
      <c r="X1174" s="22">
        <f t="shared" ca="1" si="56"/>
        <v>0.05</v>
      </c>
    </row>
    <row r="1175" spans="1:24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2" t="s">
        <v>996</v>
      </c>
      <c r="H1175" s="2" t="s">
        <v>892</v>
      </c>
      <c r="I1175" s="2" t="s">
        <v>894</v>
      </c>
      <c r="J1175" s="5" t="s">
        <v>1137</v>
      </c>
      <c r="K1175" s="5">
        <v>3580</v>
      </c>
      <c r="L1175" s="5">
        <v>2012</v>
      </c>
      <c r="M1175" s="5" t="s">
        <v>925</v>
      </c>
      <c r="N1175" s="5">
        <v>5</v>
      </c>
      <c r="O1175" s="5">
        <f t="shared" si="54"/>
        <v>2012</v>
      </c>
      <c r="P1175" s="5">
        <f t="shared" si="55"/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  <c r="W1175" s="5" t="s">
        <v>2011</v>
      </c>
      <c r="X1175" s="22">
        <f t="shared" ca="1" si="56"/>
        <v>0.02</v>
      </c>
    </row>
    <row r="1176" spans="1:24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2" t="s">
        <v>999</v>
      </c>
      <c r="H1176" s="2" t="s">
        <v>903</v>
      </c>
      <c r="I1176" s="2" t="s">
        <v>904</v>
      </c>
      <c r="J1176" s="5" t="s">
        <v>1208</v>
      </c>
      <c r="K1176" s="5">
        <v>4069</v>
      </c>
      <c r="L1176" s="5">
        <v>1545</v>
      </c>
      <c r="M1176" s="5" t="s">
        <v>918</v>
      </c>
      <c r="N1176" s="5">
        <v>8</v>
      </c>
      <c r="O1176" s="5">
        <f t="shared" si="54"/>
        <v>4635</v>
      </c>
      <c r="P1176" s="5">
        <f t="shared" si="55"/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  <c r="W1176" s="5" t="s">
        <v>2010</v>
      </c>
      <c r="X1176" s="22">
        <f t="shared" ca="1" si="56"/>
        <v>0.03</v>
      </c>
    </row>
    <row r="1177" spans="1:24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2" t="s">
        <v>1562</v>
      </c>
      <c r="H1177" s="2" t="s">
        <v>864</v>
      </c>
      <c r="I1177" s="2" t="s">
        <v>866</v>
      </c>
      <c r="J1177" s="5" t="s">
        <v>1209</v>
      </c>
      <c r="K1177" s="5">
        <v>3388</v>
      </c>
      <c r="L1177" s="5">
        <v>1454</v>
      </c>
      <c r="M1177" s="5" t="s">
        <v>923</v>
      </c>
      <c r="N1177" s="5">
        <v>6</v>
      </c>
      <c r="O1177" s="5">
        <f t="shared" si="54"/>
        <v>1454</v>
      </c>
      <c r="P1177" s="5">
        <f t="shared" si="55"/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  <c r="W1177" s="5" t="s">
        <v>2013</v>
      </c>
      <c r="X1177" s="22">
        <f t="shared" ca="1" si="56"/>
        <v>0.05</v>
      </c>
    </row>
    <row r="1178" spans="1:24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2" t="s">
        <v>997</v>
      </c>
      <c r="H1178" s="2" t="s">
        <v>896</v>
      </c>
      <c r="I1178" s="2" t="s">
        <v>897</v>
      </c>
      <c r="J1178" s="5" t="s">
        <v>937</v>
      </c>
      <c r="K1178" s="5">
        <v>2500</v>
      </c>
      <c r="L1178" s="5">
        <v>1914</v>
      </c>
      <c r="M1178" s="5" t="s">
        <v>931</v>
      </c>
      <c r="N1178" s="5">
        <v>4</v>
      </c>
      <c r="O1178" s="5">
        <f t="shared" si="54"/>
        <v>3828</v>
      </c>
      <c r="P1178" s="5">
        <f t="shared" si="55"/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  <c r="W1178" s="5" t="s">
        <v>2010</v>
      </c>
      <c r="X1178" s="22">
        <f t="shared" ca="1" si="56"/>
        <v>0.01</v>
      </c>
    </row>
    <row r="1179" spans="1:24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2" t="s">
        <v>1001</v>
      </c>
      <c r="H1179" s="2" t="s">
        <v>910</v>
      </c>
      <c r="I1179" s="2" t="s">
        <v>912</v>
      </c>
      <c r="J1179" s="5" t="s">
        <v>1027</v>
      </c>
      <c r="K1179" s="5">
        <v>4239</v>
      </c>
      <c r="L1179" s="5">
        <v>1860</v>
      </c>
      <c r="M1179" s="5" t="s">
        <v>918</v>
      </c>
      <c r="N1179" s="5">
        <v>3</v>
      </c>
      <c r="O1179" s="5">
        <f t="shared" si="54"/>
        <v>1860</v>
      </c>
      <c r="P1179" s="5">
        <f t="shared" si="55"/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  <c r="W1179" s="5" t="s">
        <v>2011</v>
      </c>
      <c r="X1179" s="22">
        <f t="shared" ca="1" si="56"/>
        <v>0</v>
      </c>
    </row>
    <row r="1180" spans="1:24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2" t="s">
        <v>992</v>
      </c>
      <c r="H1180" s="2" t="s">
        <v>864</v>
      </c>
      <c r="I1180" s="2" t="s">
        <v>876</v>
      </c>
      <c r="J1180" s="5" t="s">
        <v>1229</v>
      </c>
      <c r="K1180" s="5">
        <v>4382</v>
      </c>
      <c r="L1180" s="5">
        <v>1298</v>
      </c>
      <c r="M1180" s="5" t="s">
        <v>923</v>
      </c>
      <c r="N1180" s="5">
        <v>8</v>
      </c>
      <c r="O1180" s="5">
        <f t="shared" si="54"/>
        <v>1298</v>
      </c>
      <c r="P1180" s="5">
        <f t="shared" si="55"/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  <c r="W1180" s="5" t="s">
        <v>2011</v>
      </c>
      <c r="X1180" s="22">
        <f t="shared" ca="1" si="56"/>
        <v>0.05</v>
      </c>
    </row>
    <row r="1181" spans="1:24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2" t="s">
        <v>1002</v>
      </c>
      <c r="H1181" s="2" t="s">
        <v>914</v>
      </c>
      <c r="I1181" s="2" t="s">
        <v>915</v>
      </c>
      <c r="J1181" s="5" t="s">
        <v>1186</v>
      </c>
      <c r="K1181" s="5">
        <v>3555</v>
      </c>
      <c r="L1181" s="5">
        <v>1564</v>
      </c>
      <c r="M1181" s="5" t="s">
        <v>918</v>
      </c>
      <c r="N1181" s="5" t="s">
        <v>1572</v>
      </c>
      <c r="O1181" s="5">
        <f t="shared" si="54"/>
        <v>1564</v>
      </c>
      <c r="P1181" s="5">
        <f t="shared" si="55"/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  <c r="W1181" s="5" t="s">
        <v>2012</v>
      </c>
      <c r="X1181" s="22">
        <f t="shared" ca="1" si="56"/>
        <v>0.04</v>
      </c>
    </row>
    <row r="1182" spans="1:24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2" t="s">
        <v>996</v>
      </c>
      <c r="H1182" s="2" t="s">
        <v>892</v>
      </c>
      <c r="I1182" s="2" t="s">
        <v>894</v>
      </c>
      <c r="J1182" s="5" t="s">
        <v>1040</v>
      </c>
      <c r="K1182" s="5">
        <v>3694</v>
      </c>
      <c r="L1182" s="5">
        <v>1616</v>
      </c>
      <c r="M1182" s="5" t="s">
        <v>923</v>
      </c>
      <c r="N1182" s="5" t="s">
        <v>1572</v>
      </c>
      <c r="O1182" s="5">
        <f t="shared" si="54"/>
        <v>1616</v>
      </c>
      <c r="P1182" s="5">
        <f t="shared" si="55"/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  <c r="W1182" s="5" t="s">
        <v>2011</v>
      </c>
      <c r="X1182" s="22">
        <f t="shared" ca="1" si="56"/>
        <v>0.02</v>
      </c>
    </row>
    <row r="1183" spans="1:24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2" t="s">
        <v>993</v>
      </c>
      <c r="H1183" s="2" t="s">
        <v>878</v>
      </c>
      <c r="I1183" s="2" t="s">
        <v>880</v>
      </c>
      <c r="J1183" s="5" t="s">
        <v>1167</v>
      </c>
      <c r="K1183" s="5">
        <v>3912</v>
      </c>
      <c r="L1183" s="5">
        <v>1569</v>
      </c>
      <c r="M1183" s="5" t="s">
        <v>918</v>
      </c>
      <c r="N1183" s="5">
        <v>10</v>
      </c>
      <c r="O1183" s="5">
        <f t="shared" si="54"/>
        <v>1569</v>
      </c>
      <c r="P1183" s="5">
        <f t="shared" si="55"/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  <c r="W1183" s="5" t="s">
        <v>2013</v>
      </c>
      <c r="X1183" s="22">
        <f t="shared" ca="1" si="56"/>
        <v>0.01</v>
      </c>
    </row>
    <row r="1184" spans="1:24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2" t="s">
        <v>999</v>
      </c>
      <c r="H1184" s="2" t="s">
        <v>903</v>
      </c>
      <c r="I1184" s="2" t="s">
        <v>904</v>
      </c>
      <c r="J1184" s="5" t="s">
        <v>1183</v>
      </c>
      <c r="K1184" s="5">
        <v>4874</v>
      </c>
      <c r="L1184" s="5">
        <v>1503</v>
      </c>
      <c r="M1184" s="5" t="s">
        <v>918</v>
      </c>
      <c r="N1184" s="5">
        <v>8</v>
      </c>
      <c r="O1184" s="5">
        <f t="shared" si="54"/>
        <v>1503</v>
      </c>
      <c r="P1184" s="5">
        <f t="shared" si="55"/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  <c r="W1184" s="5" t="s">
        <v>2014</v>
      </c>
      <c r="X1184" s="22">
        <f t="shared" ca="1" si="56"/>
        <v>0.05</v>
      </c>
    </row>
    <row r="1185" spans="1:24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2" t="s">
        <v>1562</v>
      </c>
      <c r="H1185" s="2" t="s">
        <v>864</v>
      </c>
      <c r="I1185" s="2" t="s">
        <v>866</v>
      </c>
      <c r="J1185" s="5" t="s">
        <v>1096</v>
      </c>
      <c r="K1185" s="5">
        <v>4741</v>
      </c>
      <c r="L1185" s="5">
        <v>1849</v>
      </c>
      <c r="M1185" s="5" t="s">
        <v>923</v>
      </c>
      <c r="N1185" s="5">
        <v>3</v>
      </c>
      <c r="O1185" s="5">
        <f t="shared" si="54"/>
        <v>5547</v>
      </c>
      <c r="P1185" s="5">
        <f t="shared" si="55"/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  <c r="W1185" s="5" t="s">
        <v>2014</v>
      </c>
      <c r="X1185" s="22">
        <f t="shared" ca="1" si="56"/>
        <v>0</v>
      </c>
    </row>
    <row r="1186" spans="1:24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2" t="s">
        <v>992</v>
      </c>
      <c r="H1186" s="2" t="s">
        <v>864</v>
      </c>
      <c r="I1186" s="2" t="s">
        <v>876</v>
      </c>
      <c r="J1186" s="5" t="s">
        <v>1089</v>
      </c>
      <c r="K1186" s="5">
        <v>2671</v>
      </c>
      <c r="L1186" s="5">
        <v>1591</v>
      </c>
      <c r="M1186" s="5" t="s">
        <v>918</v>
      </c>
      <c r="N1186" s="5" t="s">
        <v>1572</v>
      </c>
      <c r="O1186" s="5">
        <f t="shared" si="54"/>
        <v>1591</v>
      </c>
      <c r="P1186" s="5">
        <f t="shared" si="55"/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  <c r="W1186" s="5" t="s">
        <v>2011</v>
      </c>
      <c r="X1186" s="22">
        <f t="shared" ca="1" si="56"/>
        <v>0.02</v>
      </c>
    </row>
    <row r="1187" spans="1:24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2" t="s">
        <v>990</v>
      </c>
      <c r="H1187" s="2" t="s">
        <v>868</v>
      </c>
      <c r="I1187" s="2" t="s">
        <v>870</v>
      </c>
      <c r="J1187" s="5" t="s">
        <v>1047</v>
      </c>
      <c r="K1187" s="5">
        <v>4564</v>
      </c>
      <c r="L1187" s="5">
        <v>1823</v>
      </c>
      <c r="M1187" s="5" t="s">
        <v>918</v>
      </c>
      <c r="N1187" s="5">
        <v>8</v>
      </c>
      <c r="O1187" s="5">
        <f t="shared" si="54"/>
        <v>1823</v>
      </c>
      <c r="P1187" s="5">
        <f t="shared" si="55"/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  <c r="W1187" s="5" t="s">
        <v>2015</v>
      </c>
      <c r="X1187" s="22">
        <f t="shared" ca="1" si="56"/>
        <v>0.03</v>
      </c>
    </row>
    <row r="1188" spans="1:24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2" t="s">
        <v>1562</v>
      </c>
      <c r="H1188" s="2" t="s">
        <v>864</v>
      </c>
      <c r="I1188" s="2" t="s">
        <v>866</v>
      </c>
      <c r="J1188" s="5" t="s">
        <v>1147</v>
      </c>
      <c r="K1188" s="5">
        <v>4901</v>
      </c>
      <c r="L1188" s="5">
        <v>1789</v>
      </c>
      <c r="M1188" s="5" t="s">
        <v>918</v>
      </c>
      <c r="N1188" s="5">
        <v>3</v>
      </c>
      <c r="O1188" s="5">
        <f t="shared" si="54"/>
        <v>1789</v>
      </c>
      <c r="P1188" s="5">
        <f t="shared" si="55"/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  <c r="W1188" s="5" t="s">
        <v>2013</v>
      </c>
      <c r="X1188" s="22">
        <f t="shared" ca="1" si="56"/>
        <v>0.03</v>
      </c>
    </row>
    <row r="1189" spans="1:24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2" t="s">
        <v>995</v>
      </c>
      <c r="H1189" s="2" t="s">
        <v>889</v>
      </c>
      <c r="I1189" s="2" t="s">
        <v>890</v>
      </c>
      <c r="J1189" s="5" t="s">
        <v>1092</v>
      </c>
      <c r="K1189" s="5">
        <v>4110</v>
      </c>
      <c r="L1189" s="5">
        <v>1788</v>
      </c>
      <c r="M1189" s="5" t="s">
        <v>918</v>
      </c>
      <c r="N1189" s="5">
        <v>6</v>
      </c>
      <c r="O1189" s="5">
        <f t="shared" si="54"/>
        <v>3576</v>
      </c>
      <c r="P1189" s="5">
        <f t="shared" si="55"/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  <c r="W1189" s="5" t="s">
        <v>2015</v>
      </c>
      <c r="X1189" s="22">
        <f t="shared" ca="1" si="56"/>
        <v>0.03</v>
      </c>
    </row>
    <row r="1190" spans="1:24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2" t="s">
        <v>993</v>
      </c>
      <c r="H1190" s="2" t="s">
        <v>878</v>
      </c>
      <c r="I1190" s="2" t="s">
        <v>880</v>
      </c>
      <c r="J1190" s="5" t="s">
        <v>1035</v>
      </c>
      <c r="K1190" s="5">
        <v>4262</v>
      </c>
      <c r="L1190" s="5">
        <v>2486</v>
      </c>
      <c r="M1190" s="5" t="s">
        <v>918</v>
      </c>
      <c r="N1190" s="5">
        <v>4</v>
      </c>
      <c r="O1190" s="5">
        <f t="shared" si="54"/>
        <v>7458</v>
      </c>
      <c r="P1190" s="5">
        <f t="shared" si="55"/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  <c r="W1190" s="5" t="s">
        <v>2013</v>
      </c>
      <c r="X1190" s="22">
        <f t="shared" ca="1" si="56"/>
        <v>0.05</v>
      </c>
    </row>
    <row r="1191" spans="1:24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2" t="s">
        <v>994</v>
      </c>
      <c r="H1191" s="2" t="s">
        <v>886</v>
      </c>
      <c r="I1191" s="2" t="s">
        <v>887</v>
      </c>
      <c r="J1191" s="5" t="s">
        <v>1097</v>
      </c>
      <c r="K1191" s="5">
        <v>2856</v>
      </c>
      <c r="L1191" s="5">
        <v>1236</v>
      </c>
      <c r="M1191" s="5" t="s">
        <v>925</v>
      </c>
      <c r="N1191" s="5">
        <v>8</v>
      </c>
      <c r="O1191" s="5">
        <f t="shared" si="54"/>
        <v>1236</v>
      </c>
      <c r="P1191" s="5">
        <f t="shared" si="55"/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  <c r="W1191" s="5" t="s">
        <v>2013</v>
      </c>
      <c r="X1191" s="22">
        <f t="shared" ca="1" si="56"/>
        <v>0.01</v>
      </c>
    </row>
    <row r="1192" spans="1:24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2" t="s">
        <v>999</v>
      </c>
      <c r="H1192" s="2" t="s">
        <v>903</v>
      </c>
      <c r="I1192" s="2" t="s">
        <v>904</v>
      </c>
      <c r="J1192" s="5" t="s">
        <v>1082</v>
      </c>
      <c r="K1192" s="5">
        <v>4910</v>
      </c>
      <c r="L1192" s="5">
        <v>2108</v>
      </c>
      <c r="M1192" s="5" t="s">
        <v>918</v>
      </c>
      <c r="N1192" s="5">
        <v>8</v>
      </c>
      <c r="O1192" s="5">
        <f t="shared" si="54"/>
        <v>50592</v>
      </c>
      <c r="P1192" s="5">
        <f t="shared" si="55"/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  <c r="W1192" s="5" t="s">
        <v>2011</v>
      </c>
      <c r="X1192" s="22">
        <f t="shared" ca="1" si="56"/>
        <v>0.05</v>
      </c>
    </row>
    <row r="1193" spans="1:24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2" t="s">
        <v>1002</v>
      </c>
      <c r="H1193" s="2" t="s">
        <v>914</v>
      </c>
      <c r="I1193" s="2" t="s">
        <v>915</v>
      </c>
      <c r="J1193" s="5" t="s">
        <v>1095</v>
      </c>
      <c r="K1193" s="5">
        <v>2867</v>
      </c>
      <c r="L1193" s="5">
        <v>2295</v>
      </c>
      <c r="M1193" s="5" t="s">
        <v>925</v>
      </c>
      <c r="N1193" s="5">
        <v>3</v>
      </c>
      <c r="O1193" s="5">
        <f t="shared" si="54"/>
        <v>6885</v>
      </c>
      <c r="P1193" s="5">
        <f t="shared" si="55"/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  <c r="W1193" s="5" t="s">
        <v>2011</v>
      </c>
      <c r="X1193" s="22">
        <f t="shared" ca="1" si="56"/>
        <v>0.02</v>
      </c>
    </row>
    <row r="1194" spans="1:24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2" t="s">
        <v>992</v>
      </c>
      <c r="H1194" s="2" t="s">
        <v>864</v>
      </c>
      <c r="I1194" s="2" t="s">
        <v>876</v>
      </c>
      <c r="J1194" s="5" t="s">
        <v>1140</v>
      </c>
      <c r="K1194" s="5">
        <v>3536</v>
      </c>
      <c r="L1194" s="5">
        <v>1644</v>
      </c>
      <c r="M1194" s="5" t="s">
        <v>920</v>
      </c>
      <c r="N1194" s="5" t="s">
        <v>1572</v>
      </c>
      <c r="O1194" s="5">
        <f t="shared" si="54"/>
        <v>3288</v>
      </c>
      <c r="P1194" s="5">
        <f t="shared" si="55"/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  <c r="W1194" s="5" t="s">
        <v>2010</v>
      </c>
      <c r="X1194" s="22">
        <f t="shared" ca="1" si="56"/>
        <v>0.01</v>
      </c>
    </row>
    <row r="1195" spans="1:24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2" t="s">
        <v>990</v>
      </c>
      <c r="H1195" s="2" t="s">
        <v>868</v>
      </c>
      <c r="I1195" s="2" t="s">
        <v>870</v>
      </c>
      <c r="J1195" s="5" t="s">
        <v>1049</v>
      </c>
      <c r="K1195" s="5">
        <v>4731</v>
      </c>
      <c r="L1195" s="5">
        <v>1858</v>
      </c>
      <c r="M1195" s="5" t="s">
        <v>918</v>
      </c>
      <c r="N1195" s="5">
        <v>6</v>
      </c>
      <c r="O1195" s="5">
        <f t="shared" si="54"/>
        <v>3716</v>
      </c>
      <c r="P1195" s="5">
        <f t="shared" si="55"/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  <c r="W1195" s="5" t="s">
        <v>2013</v>
      </c>
      <c r="X1195" s="22">
        <f t="shared" ca="1" si="56"/>
        <v>0.02</v>
      </c>
    </row>
    <row r="1196" spans="1:24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2" t="s">
        <v>990</v>
      </c>
      <c r="H1196" s="2" t="s">
        <v>868</v>
      </c>
      <c r="I1196" s="2" t="s">
        <v>870</v>
      </c>
      <c r="J1196" s="5" t="s">
        <v>942</v>
      </c>
      <c r="K1196" s="5">
        <v>3836</v>
      </c>
      <c r="L1196" s="5">
        <v>2089</v>
      </c>
      <c r="M1196" s="5" t="s">
        <v>918</v>
      </c>
      <c r="N1196" s="5">
        <v>4</v>
      </c>
      <c r="O1196" s="5">
        <f t="shared" si="54"/>
        <v>2089</v>
      </c>
      <c r="P1196" s="5">
        <f t="shared" si="55"/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  <c r="W1196" s="5" t="s">
        <v>2010</v>
      </c>
      <c r="X1196" s="22">
        <f t="shared" ca="1" si="56"/>
        <v>0.04</v>
      </c>
    </row>
    <row r="1197" spans="1:24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2" t="s">
        <v>1562</v>
      </c>
      <c r="H1197" s="2" t="s">
        <v>864</v>
      </c>
      <c r="I1197" s="2" t="s">
        <v>866</v>
      </c>
      <c r="J1197" s="5" t="s">
        <v>947</v>
      </c>
      <c r="K1197" s="5">
        <v>4952</v>
      </c>
      <c r="L1197" s="5">
        <v>1567</v>
      </c>
      <c r="M1197" s="5" t="s">
        <v>918</v>
      </c>
      <c r="N1197" s="5" t="s">
        <v>1572</v>
      </c>
      <c r="O1197" s="5">
        <f t="shared" si="54"/>
        <v>1567</v>
      </c>
      <c r="P1197" s="5">
        <f t="shared" si="55"/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  <c r="W1197" s="5" t="s">
        <v>2011</v>
      </c>
      <c r="X1197" s="22">
        <f t="shared" ca="1" si="56"/>
        <v>0.05</v>
      </c>
    </row>
    <row r="1198" spans="1:24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2" t="s">
        <v>1561</v>
      </c>
      <c r="H1198" s="2" t="s">
        <v>882</v>
      </c>
      <c r="I1198" s="2" t="s">
        <v>884</v>
      </c>
      <c r="J1198" s="5" t="s">
        <v>953</v>
      </c>
      <c r="K1198" s="5">
        <v>3048</v>
      </c>
      <c r="L1198" s="5">
        <v>1616</v>
      </c>
      <c r="M1198" s="5" t="s">
        <v>925</v>
      </c>
      <c r="N1198" s="5">
        <v>4</v>
      </c>
      <c r="O1198" s="5">
        <f t="shared" si="54"/>
        <v>4848</v>
      </c>
      <c r="P1198" s="5">
        <f t="shared" si="55"/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  <c r="W1198" s="5" t="s">
        <v>2015</v>
      </c>
      <c r="X1198" s="22">
        <f t="shared" ca="1" si="56"/>
        <v>0.05</v>
      </c>
    </row>
    <row r="1199" spans="1:24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2" t="s">
        <v>993</v>
      </c>
      <c r="H1199" s="2" t="s">
        <v>878</v>
      </c>
      <c r="I1199" s="2" t="s">
        <v>880</v>
      </c>
      <c r="J1199" s="5" t="s">
        <v>1092</v>
      </c>
      <c r="K1199" s="5">
        <v>4110</v>
      </c>
      <c r="L1199" s="5">
        <v>1788</v>
      </c>
      <c r="M1199" s="5" t="s">
        <v>918</v>
      </c>
      <c r="N1199" s="5">
        <v>8</v>
      </c>
      <c r="O1199" s="5">
        <f t="shared" si="54"/>
        <v>1788</v>
      </c>
      <c r="P1199" s="5">
        <f t="shared" si="55"/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  <c r="W1199" s="5" t="s">
        <v>2013</v>
      </c>
      <c r="X1199" s="22">
        <f t="shared" ca="1" si="56"/>
        <v>0.03</v>
      </c>
    </row>
    <row r="1200" spans="1:24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2" t="s">
        <v>991</v>
      </c>
      <c r="H1200" s="2" t="s">
        <v>872</v>
      </c>
      <c r="I1200" s="2" t="s">
        <v>874</v>
      </c>
      <c r="J1200" s="5" t="s">
        <v>1206</v>
      </c>
      <c r="K1200" s="5">
        <v>4218</v>
      </c>
      <c r="L1200" s="5">
        <v>2421</v>
      </c>
      <c r="M1200" s="5" t="s">
        <v>918</v>
      </c>
      <c r="N1200" s="5">
        <v>6</v>
      </c>
      <c r="O1200" s="5">
        <f t="shared" si="54"/>
        <v>7263</v>
      </c>
      <c r="P1200" s="5">
        <f t="shared" si="55"/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  <c r="W1200" s="5" t="s">
        <v>2014</v>
      </c>
      <c r="X1200" s="22">
        <f t="shared" ca="1" si="56"/>
        <v>0.02</v>
      </c>
    </row>
    <row r="1201" spans="1:24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2" t="s">
        <v>990</v>
      </c>
      <c r="H1201" s="2" t="s">
        <v>868</v>
      </c>
      <c r="I1201" s="2" t="s">
        <v>870</v>
      </c>
      <c r="J1201" s="5" t="s">
        <v>1049</v>
      </c>
      <c r="K1201" s="5">
        <v>4731</v>
      </c>
      <c r="L1201" s="5">
        <v>1858</v>
      </c>
      <c r="M1201" s="5" t="s">
        <v>918</v>
      </c>
      <c r="N1201" s="5">
        <v>4</v>
      </c>
      <c r="O1201" s="5">
        <f t="shared" si="54"/>
        <v>1858</v>
      </c>
      <c r="P1201" s="5">
        <f t="shared" si="55"/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  <c r="W1201" s="5" t="s">
        <v>2010</v>
      </c>
      <c r="X1201" s="22">
        <f t="shared" ca="1" si="56"/>
        <v>0.01</v>
      </c>
    </row>
    <row r="1202" spans="1:24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2" t="s">
        <v>998</v>
      </c>
      <c r="H1202" s="2" t="s">
        <v>899</v>
      </c>
      <c r="I1202" s="2" t="s">
        <v>901</v>
      </c>
      <c r="J1202" s="5" t="s">
        <v>1177</v>
      </c>
      <c r="K1202" s="5">
        <v>3553</v>
      </c>
      <c r="L1202" s="5">
        <v>2174</v>
      </c>
      <c r="M1202" s="5" t="s">
        <v>920</v>
      </c>
      <c r="N1202" s="5">
        <v>3</v>
      </c>
      <c r="O1202" s="5">
        <f t="shared" si="54"/>
        <v>4348</v>
      </c>
      <c r="P1202" s="5">
        <f t="shared" si="55"/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  <c r="W1202" s="5" t="s">
        <v>2011</v>
      </c>
      <c r="X1202" s="22">
        <f t="shared" ca="1" si="56"/>
        <v>0.05</v>
      </c>
    </row>
    <row r="1203" spans="1:24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2" t="s">
        <v>990</v>
      </c>
      <c r="H1203" s="2" t="s">
        <v>868</v>
      </c>
      <c r="I1203" s="2" t="s">
        <v>870</v>
      </c>
      <c r="J1203" s="5" t="s">
        <v>1219</v>
      </c>
      <c r="K1203" s="5">
        <v>3339</v>
      </c>
      <c r="L1203" s="5">
        <v>2274</v>
      </c>
      <c r="M1203" s="5" t="s">
        <v>918</v>
      </c>
      <c r="N1203" s="5">
        <v>10</v>
      </c>
      <c r="O1203" s="5">
        <f t="shared" si="54"/>
        <v>4548</v>
      </c>
      <c r="P1203" s="5">
        <f t="shared" si="55"/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  <c r="W1203" s="5" t="s">
        <v>2012</v>
      </c>
      <c r="X1203" s="22">
        <f t="shared" ca="1" si="56"/>
        <v>0</v>
      </c>
    </row>
    <row r="1204" spans="1:24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2" t="s">
        <v>996</v>
      </c>
      <c r="H1204" s="2" t="s">
        <v>892</v>
      </c>
      <c r="I1204" s="2" t="s">
        <v>894</v>
      </c>
      <c r="J1204" s="5" t="s">
        <v>1129</v>
      </c>
      <c r="K1204" s="5">
        <v>4757</v>
      </c>
      <c r="L1204" s="5">
        <v>1534</v>
      </c>
      <c r="M1204" s="5" t="s">
        <v>918</v>
      </c>
      <c r="N1204" s="5" t="s">
        <v>1572</v>
      </c>
      <c r="O1204" s="5">
        <f t="shared" si="54"/>
        <v>1534</v>
      </c>
      <c r="P1204" s="5">
        <f t="shared" si="55"/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  <c r="W1204" s="5" t="s">
        <v>2012</v>
      </c>
      <c r="X1204" s="22">
        <f t="shared" ca="1" si="56"/>
        <v>0</v>
      </c>
    </row>
    <row r="1205" spans="1:24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2" t="s">
        <v>992</v>
      </c>
      <c r="H1205" s="2" t="s">
        <v>864</v>
      </c>
      <c r="I1205" s="2" t="s">
        <v>876</v>
      </c>
      <c r="J1205" s="5" t="s">
        <v>1087</v>
      </c>
      <c r="K1205" s="5">
        <v>3324</v>
      </c>
      <c r="L1205" s="5">
        <v>1846</v>
      </c>
      <c r="M1205" s="5" t="s">
        <v>918</v>
      </c>
      <c r="N1205" s="5">
        <v>4</v>
      </c>
      <c r="O1205" s="5">
        <f t="shared" si="54"/>
        <v>3692</v>
      </c>
      <c r="P1205" s="5">
        <f t="shared" si="55"/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  <c r="W1205" s="5" t="s">
        <v>2013</v>
      </c>
      <c r="X1205" s="22">
        <f t="shared" ca="1" si="56"/>
        <v>0</v>
      </c>
    </row>
    <row r="1206" spans="1:24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2" t="s">
        <v>992</v>
      </c>
      <c r="H1206" s="2" t="s">
        <v>864</v>
      </c>
      <c r="I1206" s="2" t="s">
        <v>876</v>
      </c>
      <c r="J1206" s="5" t="s">
        <v>1073</v>
      </c>
      <c r="K1206" s="5">
        <v>2633</v>
      </c>
      <c r="L1206" s="5">
        <v>1742</v>
      </c>
      <c r="M1206" s="5" t="s">
        <v>923</v>
      </c>
      <c r="N1206" s="5">
        <v>8</v>
      </c>
      <c r="O1206" s="5">
        <f t="shared" si="54"/>
        <v>5226</v>
      </c>
      <c r="P1206" s="5">
        <f t="shared" si="55"/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  <c r="W1206" s="5" t="s">
        <v>2010</v>
      </c>
      <c r="X1206" s="22">
        <f t="shared" ca="1" si="56"/>
        <v>0.01</v>
      </c>
    </row>
    <row r="1207" spans="1:24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2" t="s">
        <v>1561</v>
      </c>
      <c r="H1207" s="2" t="s">
        <v>882</v>
      </c>
      <c r="I1207" s="2" t="s">
        <v>884</v>
      </c>
      <c r="J1207" s="5" t="s">
        <v>1228</v>
      </c>
      <c r="K1207" s="5">
        <v>2539</v>
      </c>
      <c r="L1207" s="5">
        <v>1656</v>
      </c>
      <c r="M1207" s="5" t="s">
        <v>918</v>
      </c>
      <c r="N1207" s="5" t="s">
        <v>1572</v>
      </c>
      <c r="O1207" s="5">
        <f t="shared" si="54"/>
        <v>4968</v>
      </c>
      <c r="P1207" s="5">
        <f t="shared" si="55"/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  <c r="W1207" s="5" t="s">
        <v>2010</v>
      </c>
      <c r="X1207" s="22">
        <f t="shared" ca="1" si="56"/>
        <v>0.05</v>
      </c>
    </row>
    <row r="1208" spans="1:24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2" t="s">
        <v>994</v>
      </c>
      <c r="H1208" s="2" t="s">
        <v>886</v>
      </c>
      <c r="I1208" s="2" t="s">
        <v>887</v>
      </c>
      <c r="J1208" s="5" t="s">
        <v>962</v>
      </c>
      <c r="K1208" s="5">
        <v>4099</v>
      </c>
      <c r="L1208" s="5">
        <v>1530</v>
      </c>
      <c r="M1208" s="5" t="s">
        <v>925</v>
      </c>
      <c r="N1208" s="5">
        <v>6</v>
      </c>
      <c r="O1208" s="5">
        <f t="shared" si="54"/>
        <v>3060</v>
      </c>
      <c r="P1208" s="5">
        <f t="shared" si="55"/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  <c r="W1208" s="5" t="s">
        <v>2011</v>
      </c>
      <c r="X1208" s="22">
        <f t="shared" ca="1" si="56"/>
        <v>0.03</v>
      </c>
    </row>
    <row r="1209" spans="1:24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2" t="s">
        <v>993</v>
      </c>
      <c r="H1209" s="2" t="s">
        <v>878</v>
      </c>
      <c r="I1209" s="2" t="s">
        <v>880</v>
      </c>
      <c r="J1209" s="5" t="s">
        <v>1177</v>
      </c>
      <c r="K1209" s="5">
        <v>3553</v>
      </c>
      <c r="L1209" s="5">
        <v>2174</v>
      </c>
      <c r="M1209" s="5" t="s">
        <v>920</v>
      </c>
      <c r="N1209" s="5">
        <v>3</v>
      </c>
      <c r="O1209" s="5">
        <f t="shared" si="54"/>
        <v>6522</v>
      </c>
      <c r="P1209" s="5">
        <f t="shared" si="55"/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  <c r="W1209" s="5" t="s">
        <v>2014</v>
      </c>
      <c r="X1209" s="22">
        <f t="shared" ca="1" si="56"/>
        <v>0.03</v>
      </c>
    </row>
    <row r="1210" spans="1:24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2" t="s">
        <v>994</v>
      </c>
      <c r="H1210" s="2" t="s">
        <v>886</v>
      </c>
      <c r="I1210" s="2" t="s">
        <v>887</v>
      </c>
      <c r="J1210" s="5" t="s">
        <v>1194</v>
      </c>
      <c r="K1210" s="5">
        <v>2898</v>
      </c>
      <c r="L1210" s="5">
        <v>1324</v>
      </c>
      <c r="M1210" s="5" t="s">
        <v>925</v>
      </c>
      <c r="N1210" s="5">
        <v>4</v>
      </c>
      <c r="O1210" s="5">
        <f t="shared" si="54"/>
        <v>1324</v>
      </c>
      <c r="P1210" s="5">
        <f t="shared" si="55"/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  <c r="W1210" s="5" t="s">
        <v>2012</v>
      </c>
      <c r="X1210" s="22">
        <f t="shared" ca="1" si="56"/>
        <v>0.03</v>
      </c>
    </row>
    <row r="1211" spans="1:24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2" t="s">
        <v>995</v>
      </c>
      <c r="H1211" s="2" t="s">
        <v>889</v>
      </c>
      <c r="I1211" s="2" t="s">
        <v>890</v>
      </c>
      <c r="J1211" s="5" t="s">
        <v>1072</v>
      </c>
      <c r="K1211" s="5">
        <v>3065</v>
      </c>
      <c r="L1211" s="5">
        <v>1426</v>
      </c>
      <c r="M1211" s="5" t="s">
        <v>923</v>
      </c>
      <c r="N1211" s="5" t="s">
        <v>1572</v>
      </c>
      <c r="O1211" s="5">
        <f t="shared" si="54"/>
        <v>2852</v>
      </c>
      <c r="P1211" s="5">
        <f t="shared" si="55"/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  <c r="W1211" s="5" t="s">
        <v>2011</v>
      </c>
      <c r="X1211" s="22">
        <f t="shared" ca="1" si="56"/>
        <v>0.05</v>
      </c>
    </row>
    <row r="1212" spans="1:24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2" t="s">
        <v>995</v>
      </c>
      <c r="H1212" s="2" t="s">
        <v>889</v>
      </c>
      <c r="I1212" s="2" t="s">
        <v>890</v>
      </c>
      <c r="J1212" s="5" t="s">
        <v>942</v>
      </c>
      <c r="K1212" s="5">
        <v>3836</v>
      </c>
      <c r="L1212" s="5">
        <v>2089</v>
      </c>
      <c r="M1212" s="5" t="s">
        <v>918</v>
      </c>
      <c r="N1212" s="5">
        <v>5</v>
      </c>
      <c r="O1212" s="5">
        <f t="shared" si="54"/>
        <v>2089</v>
      </c>
      <c r="P1212" s="5">
        <f t="shared" si="55"/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  <c r="W1212" s="5" t="s">
        <v>2011</v>
      </c>
      <c r="X1212" s="22">
        <f t="shared" ca="1" si="56"/>
        <v>0.04</v>
      </c>
    </row>
    <row r="1213" spans="1:24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2" t="s">
        <v>1000</v>
      </c>
      <c r="H1213" s="2" t="s">
        <v>906</v>
      </c>
      <c r="I1213" s="2" t="s">
        <v>908</v>
      </c>
      <c r="J1213" s="5" t="s">
        <v>983</v>
      </c>
      <c r="K1213" s="5">
        <v>4325</v>
      </c>
      <c r="L1213" s="5">
        <v>1734</v>
      </c>
      <c r="M1213" s="5" t="s">
        <v>925</v>
      </c>
      <c r="N1213" s="5">
        <v>5</v>
      </c>
      <c r="O1213" s="5">
        <f t="shared" si="54"/>
        <v>10404</v>
      </c>
      <c r="P1213" s="5">
        <f t="shared" si="55"/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  <c r="W1213" s="5" t="s">
        <v>2012</v>
      </c>
      <c r="X1213" s="22">
        <f t="shared" ca="1" si="56"/>
        <v>0.02</v>
      </c>
    </row>
    <row r="1214" spans="1:24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2" t="s">
        <v>992</v>
      </c>
      <c r="H1214" s="2" t="s">
        <v>864</v>
      </c>
      <c r="I1214" s="2" t="s">
        <v>876</v>
      </c>
      <c r="J1214" s="5" t="s">
        <v>1150</v>
      </c>
      <c r="K1214" s="5">
        <v>4006</v>
      </c>
      <c r="L1214" s="5">
        <v>1898</v>
      </c>
      <c r="M1214" s="5" t="s">
        <v>918</v>
      </c>
      <c r="N1214" s="5">
        <v>4</v>
      </c>
      <c r="O1214" s="5">
        <f t="shared" si="54"/>
        <v>22776</v>
      </c>
      <c r="P1214" s="5">
        <f t="shared" si="55"/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  <c r="W1214" s="5" t="s">
        <v>2013</v>
      </c>
      <c r="X1214" s="22">
        <f t="shared" ca="1" si="56"/>
        <v>0.05</v>
      </c>
    </row>
    <row r="1215" spans="1:24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2" t="s">
        <v>990</v>
      </c>
      <c r="H1215" s="2" t="s">
        <v>868</v>
      </c>
      <c r="I1215" s="2" t="s">
        <v>870</v>
      </c>
      <c r="J1215" s="5" t="s">
        <v>1208</v>
      </c>
      <c r="K1215" s="5">
        <v>4069</v>
      </c>
      <c r="L1215" s="5">
        <v>1545</v>
      </c>
      <c r="M1215" s="5" t="s">
        <v>918</v>
      </c>
      <c r="N1215" s="5">
        <v>4</v>
      </c>
      <c r="O1215" s="5">
        <f t="shared" si="54"/>
        <v>1545</v>
      </c>
      <c r="P1215" s="5">
        <f t="shared" si="55"/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  <c r="W1215" s="5" t="s">
        <v>2012</v>
      </c>
      <c r="X1215" s="22">
        <f t="shared" ca="1" si="56"/>
        <v>0.04</v>
      </c>
    </row>
    <row r="1216" spans="1:24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2" t="s">
        <v>993</v>
      </c>
      <c r="H1216" s="2" t="s">
        <v>878</v>
      </c>
      <c r="I1216" s="2" t="s">
        <v>880</v>
      </c>
      <c r="J1216" s="5" t="s">
        <v>1189</v>
      </c>
      <c r="K1216" s="5">
        <v>4476</v>
      </c>
      <c r="L1216" s="5">
        <v>2494</v>
      </c>
      <c r="M1216" s="5" t="s">
        <v>918</v>
      </c>
      <c r="N1216" s="5">
        <v>6</v>
      </c>
      <c r="O1216" s="5">
        <f t="shared" si="54"/>
        <v>7482</v>
      </c>
      <c r="P1216" s="5">
        <f t="shared" si="55"/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  <c r="W1216" s="5" t="s">
        <v>2014</v>
      </c>
      <c r="X1216" s="22">
        <f t="shared" ca="1" si="56"/>
        <v>0.05</v>
      </c>
    </row>
    <row r="1217" spans="1:24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2" t="s">
        <v>993</v>
      </c>
      <c r="H1217" s="2" t="s">
        <v>878</v>
      </c>
      <c r="I1217" s="2" t="s">
        <v>880</v>
      </c>
      <c r="J1217" s="5" t="s">
        <v>1101</v>
      </c>
      <c r="K1217" s="5">
        <v>4230</v>
      </c>
      <c r="L1217" s="5">
        <v>1812</v>
      </c>
      <c r="M1217" s="5" t="s">
        <v>925</v>
      </c>
      <c r="N1217" s="5">
        <v>6</v>
      </c>
      <c r="O1217" s="5">
        <f t="shared" si="54"/>
        <v>3624</v>
      </c>
      <c r="P1217" s="5">
        <f t="shared" si="55"/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  <c r="W1217" s="5" t="s">
        <v>2014</v>
      </c>
      <c r="X1217" s="22">
        <f t="shared" ca="1" si="56"/>
        <v>0.05</v>
      </c>
    </row>
    <row r="1218" spans="1:24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2" t="s">
        <v>993</v>
      </c>
      <c r="H1218" s="2" t="s">
        <v>878</v>
      </c>
      <c r="I1218" s="2" t="s">
        <v>880</v>
      </c>
      <c r="J1218" s="5" t="s">
        <v>1018</v>
      </c>
      <c r="K1218" s="5">
        <v>3649</v>
      </c>
      <c r="L1218" s="5">
        <v>2295</v>
      </c>
      <c r="M1218" s="5" t="s">
        <v>918</v>
      </c>
      <c r="N1218" s="5">
        <v>8</v>
      </c>
      <c r="O1218" s="5">
        <f t="shared" si="54"/>
        <v>6885</v>
      </c>
      <c r="P1218" s="5">
        <f t="shared" si="55"/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  <c r="W1218" s="5" t="s">
        <v>2013</v>
      </c>
      <c r="X1218" s="22">
        <f t="shared" ca="1" si="56"/>
        <v>0.01</v>
      </c>
    </row>
    <row r="1219" spans="1:24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2" t="s">
        <v>1000</v>
      </c>
      <c r="H1219" s="2" t="s">
        <v>906</v>
      </c>
      <c r="I1219" s="2" t="s">
        <v>908</v>
      </c>
      <c r="J1219" s="5" t="s">
        <v>1107</v>
      </c>
      <c r="K1219" s="5">
        <v>4234</v>
      </c>
      <c r="L1219" s="5">
        <v>1212</v>
      </c>
      <c r="M1219" s="5" t="s">
        <v>923</v>
      </c>
      <c r="N1219" s="5">
        <v>8</v>
      </c>
      <c r="O1219" s="5">
        <f t="shared" ref="O1219:O1275" si="57">L1219*F1219</f>
        <v>3636</v>
      </c>
      <c r="P1219" s="5">
        <f t="shared" ref="P1219:P1275" si="58">K1219*F1219</f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  <c r="W1219" s="5" t="s">
        <v>2015</v>
      </c>
      <c r="X1219" s="22">
        <f t="shared" ca="1" si="56"/>
        <v>0</v>
      </c>
    </row>
    <row r="1220" spans="1:24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2" t="s">
        <v>999</v>
      </c>
      <c r="H1220" s="2" t="s">
        <v>903</v>
      </c>
      <c r="I1220" s="2" t="s">
        <v>904</v>
      </c>
      <c r="J1220" s="5" t="s">
        <v>1166</v>
      </c>
      <c r="K1220" s="5">
        <v>2579</v>
      </c>
      <c r="L1220" s="5">
        <v>1455</v>
      </c>
      <c r="M1220" s="5" t="s">
        <v>918</v>
      </c>
      <c r="N1220" s="5">
        <v>5</v>
      </c>
      <c r="O1220" s="5">
        <f t="shared" si="57"/>
        <v>17460</v>
      </c>
      <c r="P1220" s="5">
        <f t="shared" si="58"/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  <c r="W1220" s="5" t="s">
        <v>2014</v>
      </c>
      <c r="X1220" s="22">
        <f t="shared" ref="X1220:X1275" ca="1" si="59">VLOOKUP(E1220,INDIRECT(W1220&amp;"!$A$1:$B$296"),2,0)</f>
        <v>0.04</v>
      </c>
    </row>
    <row r="1221" spans="1:24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2" t="s">
        <v>1001</v>
      </c>
      <c r="H1221" s="2" t="s">
        <v>910</v>
      </c>
      <c r="I1221" s="2" t="s">
        <v>912</v>
      </c>
      <c r="J1221" s="5" t="s">
        <v>1138</v>
      </c>
      <c r="K1221" s="5">
        <v>4391</v>
      </c>
      <c r="L1221" s="5">
        <v>2304</v>
      </c>
      <c r="M1221" s="5" t="s">
        <v>918</v>
      </c>
      <c r="N1221" s="5" t="s">
        <v>1572</v>
      </c>
      <c r="O1221" s="5">
        <f t="shared" si="57"/>
        <v>2304</v>
      </c>
      <c r="P1221" s="5">
        <f t="shared" si="58"/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  <c r="W1221" s="5" t="s">
        <v>2011</v>
      </c>
      <c r="X1221" s="22">
        <f t="shared" ca="1" si="59"/>
        <v>0.03</v>
      </c>
    </row>
    <row r="1222" spans="1:24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2" t="s">
        <v>990</v>
      </c>
      <c r="H1222" s="2" t="s">
        <v>868</v>
      </c>
      <c r="I1222" s="2" t="s">
        <v>870</v>
      </c>
      <c r="J1222" s="5" t="s">
        <v>1075</v>
      </c>
      <c r="K1222" s="5">
        <v>4209</v>
      </c>
      <c r="L1222" s="5">
        <v>1692</v>
      </c>
      <c r="M1222" s="5" t="s">
        <v>925</v>
      </c>
      <c r="N1222" s="5" t="s">
        <v>1572</v>
      </c>
      <c r="O1222" s="5">
        <f t="shared" si="57"/>
        <v>3384</v>
      </c>
      <c r="P1222" s="5">
        <f t="shared" si="58"/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  <c r="W1222" s="5" t="s">
        <v>2010</v>
      </c>
      <c r="X1222" s="22">
        <f t="shared" ca="1" si="59"/>
        <v>0.04</v>
      </c>
    </row>
    <row r="1223" spans="1:24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2" t="s">
        <v>994</v>
      </c>
      <c r="H1223" s="2" t="s">
        <v>886</v>
      </c>
      <c r="I1223" s="2" t="s">
        <v>887</v>
      </c>
      <c r="J1223" s="5" t="s">
        <v>1231</v>
      </c>
      <c r="K1223" s="5">
        <v>3479</v>
      </c>
      <c r="L1223" s="5">
        <v>2056</v>
      </c>
      <c r="M1223" s="5" t="s">
        <v>918</v>
      </c>
      <c r="N1223" s="5" t="s">
        <v>1572</v>
      </c>
      <c r="O1223" s="5">
        <f t="shared" si="57"/>
        <v>6168</v>
      </c>
      <c r="P1223" s="5">
        <f t="shared" si="58"/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  <c r="W1223" s="5" t="s">
        <v>2014</v>
      </c>
      <c r="X1223" s="22">
        <f t="shared" ca="1" si="59"/>
        <v>0.04</v>
      </c>
    </row>
    <row r="1224" spans="1:24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2" t="s">
        <v>998</v>
      </c>
      <c r="H1224" s="2" t="s">
        <v>899</v>
      </c>
      <c r="I1224" s="2" t="s">
        <v>901</v>
      </c>
      <c r="J1224" s="5" t="s">
        <v>1187</v>
      </c>
      <c r="K1224" s="5">
        <v>4206</v>
      </c>
      <c r="L1224" s="5">
        <v>1201</v>
      </c>
      <c r="M1224" s="5" t="s">
        <v>918</v>
      </c>
      <c r="N1224" s="5">
        <v>4</v>
      </c>
      <c r="O1224" s="5">
        <f t="shared" si="57"/>
        <v>3603</v>
      </c>
      <c r="P1224" s="5">
        <f t="shared" si="58"/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  <c r="W1224" s="5" t="s">
        <v>2015</v>
      </c>
      <c r="X1224" s="22">
        <f t="shared" ca="1" si="59"/>
        <v>0.01</v>
      </c>
    </row>
    <row r="1225" spans="1:24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2" t="s">
        <v>991</v>
      </c>
      <c r="H1225" s="2" t="s">
        <v>872</v>
      </c>
      <c r="I1225" s="2" t="s">
        <v>874</v>
      </c>
      <c r="J1225" s="5" t="s">
        <v>1213</v>
      </c>
      <c r="K1225" s="5">
        <v>4845</v>
      </c>
      <c r="L1225" s="5">
        <v>1433</v>
      </c>
      <c r="M1225" s="5" t="s">
        <v>918</v>
      </c>
      <c r="N1225" s="5">
        <v>8</v>
      </c>
      <c r="O1225" s="5">
        <f t="shared" si="57"/>
        <v>1433</v>
      </c>
      <c r="P1225" s="5">
        <f t="shared" si="58"/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  <c r="W1225" s="5" t="s">
        <v>2010</v>
      </c>
      <c r="X1225" s="22">
        <f t="shared" ca="1" si="59"/>
        <v>0.01</v>
      </c>
    </row>
    <row r="1226" spans="1:24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2" t="s">
        <v>995</v>
      </c>
      <c r="H1226" s="2" t="s">
        <v>889</v>
      </c>
      <c r="I1226" s="2" t="s">
        <v>890</v>
      </c>
      <c r="J1226" s="5" t="s">
        <v>1219</v>
      </c>
      <c r="K1226" s="5">
        <v>3339</v>
      </c>
      <c r="L1226" s="5">
        <v>2274</v>
      </c>
      <c r="M1226" s="5" t="s">
        <v>918</v>
      </c>
      <c r="N1226" s="5">
        <v>4</v>
      </c>
      <c r="O1226" s="5">
        <f t="shared" si="57"/>
        <v>6822</v>
      </c>
      <c r="P1226" s="5">
        <f t="shared" si="58"/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  <c r="W1226" s="5" t="s">
        <v>2013</v>
      </c>
      <c r="X1226" s="22">
        <f t="shared" ca="1" si="59"/>
        <v>0</v>
      </c>
    </row>
    <row r="1227" spans="1:24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2" t="s">
        <v>1562</v>
      </c>
      <c r="H1227" s="2" t="s">
        <v>864</v>
      </c>
      <c r="I1227" s="2" t="s">
        <v>866</v>
      </c>
      <c r="J1227" s="5" t="s">
        <v>1181</v>
      </c>
      <c r="K1227" s="5">
        <v>2616</v>
      </c>
      <c r="L1227" s="5">
        <v>1965</v>
      </c>
      <c r="M1227" s="5" t="s">
        <v>925</v>
      </c>
      <c r="N1227" s="5">
        <v>5</v>
      </c>
      <c r="O1227" s="5">
        <f t="shared" si="57"/>
        <v>23580</v>
      </c>
      <c r="P1227" s="5">
        <f t="shared" si="58"/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  <c r="W1227" s="5" t="s">
        <v>2013</v>
      </c>
      <c r="X1227" s="22">
        <f t="shared" ca="1" si="59"/>
        <v>0.01</v>
      </c>
    </row>
    <row r="1228" spans="1:24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2" t="s">
        <v>996</v>
      </c>
      <c r="H1228" s="2" t="s">
        <v>892</v>
      </c>
      <c r="I1228" s="2" t="s">
        <v>894</v>
      </c>
      <c r="J1228" s="5" t="s">
        <v>1042</v>
      </c>
      <c r="K1228" s="5">
        <v>3039</v>
      </c>
      <c r="L1228" s="5">
        <v>1730</v>
      </c>
      <c r="M1228" s="5" t="s">
        <v>918</v>
      </c>
      <c r="N1228" s="5">
        <v>10</v>
      </c>
      <c r="O1228" s="5">
        <f t="shared" si="57"/>
        <v>5190</v>
      </c>
      <c r="P1228" s="5">
        <f t="shared" si="58"/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  <c r="W1228" s="5" t="s">
        <v>2010</v>
      </c>
      <c r="X1228" s="22">
        <f t="shared" ca="1" si="59"/>
        <v>0</v>
      </c>
    </row>
    <row r="1229" spans="1:24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2" t="s">
        <v>1562</v>
      </c>
      <c r="H1229" s="2" t="s">
        <v>864</v>
      </c>
      <c r="I1229" s="2" t="s">
        <v>866</v>
      </c>
      <c r="J1229" s="5" t="s">
        <v>1049</v>
      </c>
      <c r="K1229" s="5">
        <v>4731</v>
      </c>
      <c r="L1229" s="5">
        <v>1858</v>
      </c>
      <c r="M1229" s="5" t="s">
        <v>918</v>
      </c>
      <c r="N1229" s="5">
        <v>6</v>
      </c>
      <c r="O1229" s="5">
        <f t="shared" si="57"/>
        <v>5574</v>
      </c>
      <c r="P1229" s="5">
        <f t="shared" si="58"/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  <c r="W1229" s="5" t="s">
        <v>2015</v>
      </c>
      <c r="X1229" s="22">
        <f t="shared" ca="1" si="59"/>
        <v>0.01</v>
      </c>
    </row>
    <row r="1230" spans="1:24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2" t="s">
        <v>999</v>
      </c>
      <c r="H1230" s="2" t="s">
        <v>903</v>
      </c>
      <c r="I1230" s="2" t="s">
        <v>904</v>
      </c>
      <c r="J1230" s="5" t="s">
        <v>1168</v>
      </c>
      <c r="K1230" s="5">
        <v>3575</v>
      </c>
      <c r="L1230" s="5">
        <v>1937</v>
      </c>
      <c r="M1230" s="5" t="s">
        <v>918</v>
      </c>
      <c r="N1230" s="5">
        <v>4</v>
      </c>
      <c r="O1230" s="5">
        <f t="shared" si="57"/>
        <v>3874</v>
      </c>
      <c r="P1230" s="5">
        <f t="shared" si="58"/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  <c r="W1230" s="5" t="s">
        <v>2015</v>
      </c>
      <c r="X1230" s="22">
        <f t="shared" ca="1" si="59"/>
        <v>0.01</v>
      </c>
    </row>
    <row r="1231" spans="1:24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2" t="s">
        <v>993</v>
      </c>
      <c r="H1231" s="2" t="s">
        <v>878</v>
      </c>
      <c r="I1231" s="2" t="s">
        <v>880</v>
      </c>
      <c r="J1231" s="5" t="s">
        <v>952</v>
      </c>
      <c r="K1231" s="5">
        <v>2529</v>
      </c>
      <c r="L1231" s="5">
        <v>1630</v>
      </c>
      <c r="M1231" s="5" t="s">
        <v>918</v>
      </c>
      <c r="N1231" s="5">
        <v>10</v>
      </c>
      <c r="O1231" s="5">
        <f t="shared" si="57"/>
        <v>4890</v>
      </c>
      <c r="P1231" s="5">
        <f t="shared" si="58"/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  <c r="W1231" s="5" t="s">
        <v>2011</v>
      </c>
      <c r="X1231" s="22">
        <f t="shared" ca="1" si="59"/>
        <v>0</v>
      </c>
    </row>
    <row r="1232" spans="1:24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2" t="s">
        <v>1561</v>
      </c>
      <c r="H1232" s="2" t="s">
        <v>882</v>
      </c>
      <c r="I1232" s="2" t="s">
        <v>884</v>
      </c>
      <c r="J1232" s="5" t="s">
        <v>971</v>
      </c>
      <c r="K1232" s="5">
        <v>3472</v>
      </c>
      <c r="L1232" s="5">
        <v>2239</v>
      </c>
      <c r="M1232" s="5" t="s">
        <v>925</v>
      </c>
      <c r="N1232" s="5">
        <v>4</v>
      </c>
      <c r="O1232" s="5">
        <f t="shared" si="57"/>
        <v>2239</v>
      </c>
      <c r="P1232" s="5">
        <f t="shared" si="58"/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  <c r="W1232" s="5" t="s">
        <v>2013</v>
      </c>
      <c r="X1232" s="22">
        <f t="shared" ca="1" si="59"/>
        <v>0.02</v>
      </c>
    </row>
    <row r="1233" spans="1:24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2" t="s">
        <v>1000</v>
      </c>
      <c r="H1233" s="2" t="s">
        <v>906</v>
      </c>
      <c r="I1233" s="2" t="s">
        <v>908</v>
      </c>
      <c r="J1233" s="5" t="s">
        <v>1234</v>
      </c>
      <c r="K1233" s="5">
        <v>3626</v>
      </c>
      <c r="L1233" s="5">
        <v>1590</v>
      </c>
      <c r="M1233" s="5" t="s">
        <v>918</v>
      </c>
      <c r="N1233" s="5">
        <v>10</v>
      </c>
      <c r="O1233" s="5">
        <f t="shared" si="57"/>
        <v>1590</v>
      </c>
      <c r="P1233" s="5">
        <f t="shared" si="58"/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  <c r="W1233" s="5" t="s">
        <v>2015</v>
      </c>
      <c r="X1233" s="22">
        <f t="shared" ca="1" si="59"/>
        <v>0</v>
      </c>
    </row>
    <row r="1234" spans="1:24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2" t="s">
        <v>992</v>
      </c>
      <c r="H1234" s="2" t="s">
        <v>864</v>
      </c>
      <c r="I1234" s="2" t="s">
        <v>876</v>
      </c>
      <c r="J1234" s="5" t="s">
        <v>1097</v>
      </c>
      <c r="K1234" s="5">
        <v>2856</v>
      </c>
      <c r="L1234" s="5">
        <v>1236</v>
      </c>
      <c r="M1234" s="5" t="s">
        <v>925</v>
      </c>
      <c r="N1234" s="5">
        <v>5</v>
      </c>
      <c r="O1234" s="5">
        <f t="shared" si="57"/>
        <v>2472</v>
      </c>
      <c r="P1234" s="5">
        <f t="shared" si="58"/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  <c r="W1234" s="5" t="s">
        <v>2010</v>
      </c>
      <c r="X1234" s="22">
        <f t="shared" ca="1" si="59"/>
        <v>0.05</v>
      </c>
    </row>
    <row r="1235" spans="1:24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2" t="s">
        <v>994</v>
      </c>
      <c r="H1235" s="2" t="s">
        <v>886</v>
      </c>
      <c r="I1235" s="2" t="s">
        <v>887</v>
      </c>
      <c r="J1235" s="5" t="s">
        <v>977</v>
      </c>
      <c r="K1235" s="5">
        <v>2912</v>
      </c>
      <c r="L1235" s="5">
        <v>2328</v>
      </c>
      <c r="M1235" s="5" t="s">
        <v>925</v>
      </c>
      <c r="N1235" s="5" t="s">
        <v>1572</v>
      </c>
      <c r="O1235" s="5">
        <f t="shared" si="57"/>
        <v>6984</v>
      </c>
      <c r="P1235" s="5">
        <f t="shared" si="58"/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  <c r="W1235" s="5" t="s">
        <v>2013</v>
      </c>
      <c r="X1235" s="22">
        <f t="shared" ca="1" si="59"/>
        <v>0</v>
      </c>
    </row>
    <row r="1236" spans="1:24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2" t="s">
        <v>994</v>
      </c>
      <c r="H1236" s="2" t="s">
        <v>886</v>
      </c>
      <c r="I1236" s="2" t="s">
        <v>887</v>
      </c>
      <c r="J1236" s="5" t="s">
        <v>1108</v>
      </c>
      <c r="K1236" s="5">
        <v>2507</v>
      </c>
      <c r="L1236" s="5">
        <v>1380</v>
      </c>
      <c r="M1236" s="5" t="s">
        <v>918</v>
      </c>
      <c r="N1236" s="5">
        <v>5</v>
      </c>
      <c r="O1236" s="5">
        <f t="shared" si="57"/>
        <v>1380</v>
      </c>
      <c r="P1236" s="5">
        <f t="shared" si="58"/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  <c r="W1236" s="5" t="s">
        <v>2010</v>
      </c>
      <c r="X1236" s="22">
        <f t="shared" ca="1" si="59"/>
        <v>0.04</v>
      </c>
    </row>
    <row r="1237" spans="1:24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2" t="s">
        <v>997</v>
      </c>
      <c r="H1237" s="2" t="s">
        <v>896</v>
      </c>
      <c r="I1237" s="2" t="s">
        <v>897</v>
      </c>
      <c r="J1237" s="5" t="s">
        <v>1089</v>
      </c>
      <c r="K1237" s="5">
        <v>2671</v>
      </c>
      <c r="L1237" s="5">
        <v>1591</v>
      </c>
      <c r="M1237" s="5" t="s">
        <v>918</v>
      </c>
      <c r="N1237" s="5">
        <v>4</v>
      </c>
      <c r="O1237" s="5">
        <f t="shared" si="57"/>
        <v>1591</v>
      </c>
      <c r="P1237" s="5">
        <f t="shared" si="58"/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  <c r="W1237" s="5" t="s">
        <v>2014</v>
      </c>
      <c r="X1237" s="22">
        <f t="shared" ca="1" si="59"/>
        <v>0.05</v>
      </c>
    </row>
    <row r="1238" spans="1:24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2" t="s">
        <v>997</v>
      </c>
      <c r="H1238" s="2" t="s">
        <v>896</v>
      </c>
      <c r="I1238" s="2" t="s">
        <v>897</v>
      </c>
      <c r="J1238" s="5" t="s">
        <v>1067</v>
      </c>
      <c r="K1238" s="5">
        <v>2873</v>
      </c>
      <c r="L1238" s="5">
        <v>2483</v>
      </c>
      <c r="M1238" s="5" t="s">
        <v>918</v>
      </c>
      <c r="N1238" s="5">
        <v>3</v>
      </c>
      <c r="O1238" s="5">
        <f t="shared" si="57"/>
        <v>2483</v>
      </c>
      <c r="P1238" s="5">
        <f t="shared" si="58"/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  <c r="W1238" s="5" t="s">
        <v>2015</v>
      </c>
      <c r="X1238" s="22">
        <f t="shared" ca="1" si="59"/>
        <v>0</v>
      </c>
    </row>
    <row r="1239" spans="1:24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2" t="s">
        <v>995</v>
      </c>
      <c r="H1239" s="2" t="s">
        <v>889</v>
      </c>
      <c r="I1239" s="2" t="s">
        <v>890</v>
      </c>
      <c r="J1239" s="5" t="s">
        <v>1051</v>
      </c>
      <c r="K1239" s="5">
        <v>2929</v>
      </c>
      <c r="L1239" s="5">
        <v>1320</v>
      </c>
      <c r="M1239" s="5" t="s">
        <v>918</v>
      </c>
      <c r="N1239" s="5">
        <v>10</v>
      </c>
      <c r="O1239" s="5">
        <f t="shared" si="57"/>
        <v>2640</v>
      </c>
      <c r="P1239" s="5">
        <f t="shared" si="58"/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  <c r="W1239" s="5" t="s">
        <v>2011</v>
      </c>
      <c r="X1239" s="22">
        <f t="shared" ca="1" si="59"/>
        <v>0.05</v>
      </c>
    </row>
    <row r="1240" spans="1:24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2" t="s">
        <v>998</v>
      </c>
      <c r="H1240" s="2" t="s">
        <v>899</v>
      </c>
      <c r="I1240" s="2" t="s">
        <v>901</v>
      </c>
      <c r="J1240" s="5" t="s">
        <v>1164</v>
      </c>
      <c r="K1240" s="5">
        <v>3096</v>
      </c>
      <c r="L1240" s="5">
        <v>2065</v>
      </c>
      <c r="M1240" s="5" t="s">
        <v>918</v>
      </c>
      <c r="N1240" s="5">
        <v>6</v>
      </c>
      <c r="O1240" s="5">
        <f t="shared" si="57"/>
        <v>2065</v>
      </c>
      <c r="P1240" s="5">
        <f t="shared" si="58"/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  <c r="W1240" s="5" t="s">
        <v>2014</v>
      </c>
      <c r="X1240" s="22">
        <f t="shared" ca="1" si="59"/>
        <v>0</v>
      </c>
    </row>
    <row r="1241" spans="1:24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2" t="s">
        <v>1561</v>
      </c>
      <c r="H1241" s="2" t="s">
        <v>882</v>
      </c>
      <c r="I1241" s="2" t="s">
        <v>884</v>
      </c>
      <c r="J1241" s="5" t="s">
        <v>964</v>
      </c>
      <c r="K1241" s="5">
        <v>3454</v>
      </c>
      <c r="L1241" s="5">
        <v>1525</v>
      </c>
      <c r="M1241" s="5" t="s">
        <v>918</v>
      </c>
      <c r="N1241" s="5">
        <v>5</v>
      </c>
      <c r="O1241" s="5">
        <f t="shared" si="57"/>
        <v>1525</v>
      </c>
      <c r="P1241" s="5">
        <f t="shared" si="58"/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  <c r="W1241" s="5" t="s">
        <v>2011</v>
      </c>
      <c r="X1241" s="22">
        <f t="shared" ca="1" si="59"/>
        <v>0</v>
      </c>
    </row>
    <row r="1242" spans="1:24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2" t="s">
        <v>990</v>
      </c>
      <c r="H1242" s="2" t="s">
        <v>868</v>
      </c>
      <c r="I1242" s="2" t="s">
        <v>870</v>
      </c>
      <c r="J1242" s="5" t="s">
        <v>1028</v>
      </c>
      <c r="K1242" s="5">
        <v>4051</v>
      </c>
      <c r="L1242" s="5">
        <v>1962</v>
      </c>
      <c r="M1242" s="5" t="s">
        <v>925</v>
      </c>
      <c r="N1242" s="5">
        <v>8</v>
      </c>
      <c r="O1242" s="5">
        <f t="shared" si="57"/>
        <v>3924</v>
      </c>
      <c r="P1242" s="5">
        <f t="shared" si="58"/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  <c r="W1242" s="5" t="s">
        <v>2013</v>
      </c>
      <c r="X1242" s="22">
        <f t="shared" ca="1" si="59"/>
        <v>0.02</v>
      </c>
    </row>
    <row r="1243" spans="1:24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2" t="s">
        <v>991</v>
      </c>
      <c r="H1243" s="2" t="s">
        <v>872</v>
      </c>
      <c r="I1243" s="2" t="s">
        <v>874</v>
      </c>
      <c r="J1243" s="5" t="s">
        <v>978</v>
      </c>
      <c r="K1243" s="5">
        <v>2787</v>
      </c>
      <c r="L1243" s="5">
        <v>2020</v>
      </c>
      <c r="M1243" s="5" t="s">
        <v>918</v>
      </c>
      <c r="N1243" s="5">
        <v>4</v>
      </c>
      <c r="O1243" s="5">
        <f t="shared" si="57"/>
        <v>6060</v>
      </c>
      <c r="P1243" s="5">
        <f t="shared" si="58"/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  <c r="W1243" s="5" t="s">
        <v>2012</v>
      </c>
      <c r="X1243" s="22">
        <f t="shared" ca="1" si="59"/>
        <v>0.02</v>
      </c>
    </row>
    <row r="1244" spans="1:24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2" t="s">
        <v>992</v>
      </c>
      <c r="H1244" s="2" t="s">
        <v>864</v>
      </c>
      <c r="I1244" s="2" t="s">
        <v>876</v>
      </c>
      <c r="J1244" s="5" t="s">
        <v>1237</v>
      </c>
      <c r="K1244" s="5">
        <v>4305</v>
      </c>
      <c r="L1244" s="5">
        <v>1703</v>
      </c>
      <c r="M1244" s="5" t="s">
        <v>920</v>
      </c>
      <c r="N1244" s="5">
        <v>8</v>
      </c>
      <c r="O1244" s="5">
        <f t="shared" si="57"/>
        <v>3406</v>
      </c>
      <c r="P1244" s="5">
        <f t="shared" si="58"/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  <c r="W1244" s="5" t="s">
        <v>2013</v>
      </c>
      <c r="X1244" s="22">
        <f t="shared" ca="1" si="59"/>
        <v>0</v>
      </c>
    </row>
    <row r="1245" spans="1:24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2" t="s">
        <v>996</v>
      </c>
      <c r="H1245" s="2" t="s">
        <v>892</v>
      </c>
      <c r="I1245" s="2" t="s">
        <v>894</v>
      </c>
      <c r="J1245" s="5" t="s">
        <v>1104</v>
      </c>
      <c r="K1245" s="5">
        <v>2889</v>
      </c>
      <c r="L1245" s="5">
        <v>1384</v>
      </c>
      <c r="M1245" s="5" t="s">
        <v>918</v>
      </c>
      <c r="N1245" s="5" t="s">
        <v>1572</v>
      </c>
      <c r="O1245" s="5">
        <f t="shared" si="57"/>
        <v>4152</v>
      </c>
      <c r="P1245" s="5">
        <f t="shared" si="58"/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  <c r="W1245" s="5" t="s">
        <v>2010</v>
      </c>
      <c r="X1245" s="22">
        <f t="shared" ca="1" si="59"/>
        <v>0.03</v>
      </c>
    </row>
    <row r="1246" spans="1:24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2" t="s">
        <v>992</v>
      </c>
      <c r="H1246" s="2" t="s">
        <v>864</v>
      </c>
      <c r="I1246" s="2" t="s">
        <v>876</v>
      </c>
      <c r="J1246" s="5" t="s">
        <v>1045</v>
      </c>
      <c r="K1246" s="5">
        <v>4906</v>
      </c>
      <c r="L1246" s="5">
        <v>2269</v>
      </c>
      <c r="M1246" s="5" t="s">
        <v>918</v>
      </c>
      <c r="N1246" s="5">
        <v>4</v>
      </c>
      <c r="O1246" s="5">
        <f t="shared" si="57"/>
        <v>2269</v>
      </c>
      <c r="P1246" s="5">
        <f t="shared" si="58"/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  <c r="W1246" s="5" t="s">
        <v>2011</v>
      </c>
      <c r="X1246" s="22">
        <f t="shared" ca="1" si="59"/>
        <v>0</v>
      </c>
    </row>
    <row r="1247" spans="1:24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2" t="s">
        <v>1000</v>
      </c>
      <c r="H1247" s="2" t="s">
        <v>906</v>
      </c>
      <c r="I1247" s="2" t="s">
        <v>908</v>
      </c>
      <c r="J1247" s="5" t="s">
        <v>963</v>
      </c>
      <c r="K1247" s="5">
        <v>2814</v>
      </c>
      <c r="L1247" s="5">
        <v>2437</v>
      </c>
      <c r="M1247" s="5" t="s">
        <v>918</v>
      </c>
      <c r="N1247" s="5" t="s">
        <v>1572</v>
      </c>
      <c r="O1247" s="5">
        <f t="shared" si="57"/>
        <v>2437</v>
      </c>
      <c r="P1247" s="5">
        <f t="shared" si="58"/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  <c r="W1247" s="5" t="s">
        <v>2015</v>
      </c>
      <c r="X1247" s="22">
        <f t="shared" ca="1" si="59"/>
        <v>0.04</v>
      </c>
    </row>
    <row r="1248" spans="1:24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2" t="s">
        <v>998</v>
      </c>
      <c r="H1248" s="2" t="s">
        <v>899</v>
      </c>
      <c r="I1248" s="2" t="s">
        <v>901</v>
      </c>
      <c r="J1248" s="5" t="s">
        <v>1131</v>
      </c>
      <c r="K1248" s="5">
        <v>2996</v>
      </c>
      <c r="L1248" s="5">
        <v>1641</v>
      </c>
      <c r="M1248" s="5" t="s">
        <v>918</v>
      </c>
      <c r="N1248" s="5">
        <v>4</v>
      </c>
      <c r="O1248" s="5">
        <f t="shared" si="57"/>
        <v>1641</v>
      </c>
      <c r="P1248" s="5">
        <f t="shared" si="58"/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  <c r="W1248" s="5" t="s">
        <v>2010</v>
      </c>
      <c r="X1248" s="22">
        <f t="shared" ca="1" si="59"/>
        <v>0.04</v>
      </c>
    </row>
    <row r="1249" spans="1:24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2" t="s">
        <v>992</v>
      </c>
      <c r="H1249" s="2" t="s">
        <v>864</v>
      </c>
      <c r="I1249" s="2" t="s">
        <v>876</v>
      </c>
      <c r="J1249" s="5" t="s">
        <v>1025</v>
      </c>
      <c r="K1249" s="5">
        <v>4765</v>
      </c>
      <c r="L1249" s="5">
        <v>1286</v>
      </c>
      <c r="M1249" s="5" t="s">
        <v>923</v>
      </c>
      <c r="N1249" s="5" t="s">
        <v>1572</v>
      </c>
      <c r="O1249" s="5">
        <f t="shared" si="57"/>
        <v>1286</v>
      </c>
      <c r="P1249" s="5">
        <f t="shared" si="58"/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  <c r="W1249" s="5" t="s">
        <v>2011</v>
      </c>
      <c r="X1249" s="22">
        <f t="shared" ca="1" si="59"/>
        <v>0</v>
      </c>
    </row>
    <row r="1250" spans="1:24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2" t="s">
        <v>992</v>
      </c>
      <c r="H1250" s="2" t="s">
        <v>864</v>
      </c>
      <c r="I1250" s="2" t="s">
        <v>876</v>
      </c>
      <c r="J1250" s="5" t="s">
        <v>1120</v>
      </c>
      <c r="K1250" s="5">
        <v>4291</v>
      </c>
      <c r="L1250" s="5">
        <v>2021</v>
      </c>
      <c r="M1250" s="5" t="s">
        <v>918</v>
      </c>
      <c r="N1250" s="5">
        <v>4</v>
      </c>
      <c r="O1250" s="5">
        <f t="shared" si="57"/>
        <v>2021</v>
      </c>
      <c r="P1250" s="5">
        <f t="shared" si="58"/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  <c r="W1250" s="5" t="s">
        <v>2013</v>
      </c>
      <c r="X1250" s="22">
        <f t="shared" ca="1" si="59"/>
        <v>0.01</v>
      </c>
    </row>
    <row r="1251" spans="1:24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2" t="s">
        <v>993</v>
      </c>
      <c r="H1251" s="2" t="s">
        <v>878</v>
      </c>
      <c r="I1251" s="2" t="s">
        <v>880</v>
      </c>
      <c r="J1251" s="5" t="s">
        <v>1162</v>
      </c>
      <c r="K1251" s="5">
        <v>2657</v>
      </c>
      <c r="L1251" s="5">
        <v>2480</v>
      </c>
      <c r="M1251" s="5" t="s">
        <v>918</v>
      </c>
      <c r="N1251" s="5">
        <v>6</v>
      </c>
      <c r="O1251" s="5">
        <f t="shared" si="57"/>
        <v>7440</v>
      </c>
      <c r="P1251" s="5">
        <f t="shared" si="58"/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  <c r="W1251" s="5" t="s">
        <v>2012</v>
      </c>
      <c r="X1251" s="22">
        <f t="shared" ca="1" si="59"/>
        <v>0.04</v>
      </c>
    </row>
    <row r="1252" spans="1:24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2" t="s">
        <v>991</v>
      </c>
      <c r="H1252" s="2" t="s">
        <v>872</v>
      </c>
      <c r="I1252" s="2" t="s">
        <v>874</v>
      </c>
      <c r="J1252" s="5" t="s">
        <v>1011</v>
      </c>
      <c r="K1252" s="5">
        <v>4310</v>
      </c>
      <c r="L1252" s="5">
        <v>2350</v>
      </c>
      <c r="M1252" s="5" t="s">
        <v>925</v>
      </c>
      <c r="N1252" s="5">
        <v>5</v>
      </c>
      <c r="O1252" s="5">
        <f t="shared" si="57"/>
        <v>7050</v>
      </c>
      <c r="P1252" s="5">
        <f t="shared" si="58"/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  <c r="W1252" s="5" t="s">
        <v>2011</v>
      </c>
      <c r="X1252" s="22">
        <f t="shared" ca="1" si="59"/>
        <v>0.05</v>
      </c>
    </row>
    <row r="1253" spans="1:24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2" t="s">
        <v>1562</v>
      </c>
      <c r="H1253" s="2" t="s">
        <v>864</v>
      </c>
      <c r="I1253" s="2" t="s">
        <v>866</v>
      </c>
      <c r="J1253" s="5" t="s">
        <v>1100</v>
      </c>
      <c r="K1253" s="5">
        <v>2940</v>
      </c>
      <c r="L1253" s="5">
        <v>1468</v>
      </c>
      <c r="M1253" s="5" t="s">
        <v>918</v>
      </c>
      <c r="N1253" s="5">
        <v>3</v>
      </c>
      <c r="O1253" s="5">
        <f t="shared" si="57"/>
        <v>1468</v>
      </c>
      <c r="P1253" s="5">
        <f t="shared" si="58"/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  <c r="W1253" s="5" t="s">
        <v>2012</v>
      </c>
      <c r="X1253" s="22">
        <f t="shared" ca="1" si="59"/>
        <v>0.03</v>
      </c>
    </row>
    <row r="1254" spans="1:24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2" t="s">
        <v>999</v>
      </c>
      <c r="H1254" s="2" t="s">
        <v>903</v>
      </c>
      <c r="I1254" s="2" t="s">
        <v>904</v>
      </c>
      <c r="J1254" s="5" t="s">
        <v>1136</v>
      </c>
      <c r="K1254" s="5">
        <v>4515</v>
      </c>
      <c r="L1254" s="5">
        <v>1550</v>
      </c>
      <c r="M1254" s="5" t="s">
        <v>925</v>
      </c>
      <c r="N1254" s="5">
        <v>3</v>
      </c>
      <c r="O1254" s="5">
        <f t="shared" si="57"/>
        <v>3100</v>
      </c>
      <c r="P1254" s="5">
        <f t="shared" si="58"/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  <c r="W1254" s="5" t="s">
        <v>2012</v>
      </c>
      <c r="X1254" s="22">
        <f t="shared" ca="1" si="59"/>
        <v>0.05</v>
      </c>
    </row>
    <row r="1255" spans="1:24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2" t="s">
        <v>995</v>
      </c>
      <c r="H1255" s="2" t="s">
        <v>889</v>
      </c>
      <c r="I1255" s="2" t="s">
        <v>890</v>
      </c>
      <c r="J1255" s="5" t="s">
        <v>1154</v>
      </c>
      <c r="K1255" s="5">
        <v>4643</v>
      </c>
      <c r="L1255" s="5">
        <v>1549</v>
      </c>
      <c r="M1255" s="5" t="s">
        <v>918</v>
      </c>
      <c r="N1255" s="5">
        <v>4</v>
      </c>
      <c r="O1255" s="5">
        <f t="shared" si="57"/>
        <v>3098</v>
      </c>
      <c r="P1255" s="5">
        <f t="shared" si="58"/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  <c r="W1255" s="5" t="s">
        <v>2013</v>
      </c>
      <c r="X1255" s="22">
        <f t="shared" ca="1" si="59"/>
        <v>0.04</v>
      </c>
    </row>
    <row r="1256" spans="1:24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2" t="s">
        <v>1000</v>
      </c>
      <c r="H1256" s="2" t="s">
        <v>906</v>
      </c>
      <c r="I1256" s="2" t="s">
        <v>908</v>
      </c>
      <c r="J1256" s="5" t="s">
        <v>1182</v>
      </c>
      <c r="K1256" s="5">
        <v>4152</v>
      </c>
      <c r="L1256" s="5">
        <v>1278</v>
      </c>
      <c r="M1256" s="5" t="s">
        <v>918</v>
      </c>
      <c r="N1256" s="5" t="s">
        <v>1572</v>
      </c>
      <c r="O1256" s="5">
        <f t="shared" si="57"/>
        <v>1278</v>
      </c>
      <c r="P1256" s="5">
        <f t="shared" si="58"/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  <c r="W1256" s="5" t="s">
        <v>2015</v>
      </c>
      <c r="X1256" s="22">
        <f t="shared" ca="1" si="59"/>
        <v>0.05</v>
      </c>
    </row>
    <row r="1257" spans="1:24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2" t="s">
        <v>1000</v>
      </c>
      <c r="H1257" s="2" t="s">
        <v>906</v>
      </c>
      <c r="I1257" s="2" t="s">
        <v>908</v>
      </c>
      <c r="J1257" s="5" t="s">
        <v>972</v>
      </c>
      <c r="K1257" s="5">
        <v>2617</v>
      </c>
      <c r="L1257" s="5">
        <v>1736</v>
      </c>
      <c r="M1257" s="5" t="s">
        <v>925</v>
      </c>
      <c r="N1257" s="5" t="s">
        <v>1572</v>
      </c>
      <c r="O1257" s="5">
        <f t="shared" si="57"/>
        <v>3472</v>
      </c>
      <c r="P1257" s="5">
        <f t="shared" si="58"/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  <c r="W1257" s="5" t="s">
        <v>2013</v>
      </c>
      <c r="X1257" s="22">
        <f t="shared" ca="1" si="59"/>
        <v>0</v>
      </c>
    </row>
    <row r="1258" spans="1:24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2" t="s">
        <v>999</v>
      </c>
      <c r="H1258" s="2" t="s">
        <v>903</v>
      </c>
      <c r="I1258" s="2" t="s">
        <v>904</v>
      </c>
      <c r="J1258" s="5" t="s">
        <v>1188</v>
      </c>
      <c r="K1258" s="5">
        <v>4729</v>
      </c>
      <c r="L1258" s="5">
        <v>1359</v>
      </c>
      <c r="M1258" s="5" t="s">
        <v>925</v>
      </c>
      <c r="N1258" s="5">
        <v>8</v>
      </c>
      <c r="O1258" s="5">
        <f t="shared" si="57"/>
        <v>2718</v>
      </c>
      <c r="P1258" s="5">
        <f t="shared" si="58"/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  <c r="W1258" s="5" t="s">
        <v>2012</v>
      </c>
      <c r="X1258" s="22">
        <f t="shared" ca="1" si="59"/>
        <v>0.04</v>
      </c>
    </row>
    <row r="1259" spans="1:24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2" t="s">
        <v>1001</v>
      </c>
      <c r="H1259" s="2" t="s">
        <v>910</v>
      </c>
      <c r="I1259" s="2" t="s">
        <v>912</v>
      </c>
      <c r="J1259" s="5" t="s">
        <v>1177</v>
      </c>
      <c r="K1259" s="5">
        <v>3553</v>
      </c>
      <c r="L1259" s="5">
        <v>2174</v>
      </c>
      <c r="M1259" s="5" t="s">
        <v>920</v>
      </c>
      <c r="N1259" s="5">
        <v>4</v>
      </c>
      <c r="O1259" s="5">
        <f t="shared" si="57"/>
        <v>4348</v>
      </c>
      <c r="P1259" s="5">
        <f t="shared" si="58"/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  <c r="W1259" s="5" t="s">
        <v>2015</v>
      </c>
      <c r="X1259" s="22">
        <f t="shared" ca="1" si="59"/>
        <v>0.03</v>
      </c>
    </row>
    <row r="1260" spans="1:24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2" t="s">
        <v>993</v>
      </c>
      <c r="H1260" s="2" t="s">
        <v>878</v>
      </c>
      <c r="I1260" s="2" t="s">
        <v>880</v>
      </c>
      <c r="J1260" s="5" t="s">
        <v>967</v>
      </c>
      <c r="K1260" s="5">
        <v>4459</v>
      </c>
      <c r="L1260" s="5">
        <v>1722</v>
      </c>
      <c r="M1260" s="5" t="s">
        <v>927</v>
      </c>
      <c r="N1260" s="5">
        <v>10</v>
      </c>
      <c r="O1260" s="5">
        <f t="shared" si="57"/>
        <v>1722</v>
      </c>
      <c r="P1260" s="5">
        <f t="shared" si="58"/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  <c r="W1260" s="5" t="s">
        <v>2012</v>
      </c>
      <c r="X1260" s="22">
        <f t="shared" ca="1" si="59"/>
        <v>0.03</v>
      </c>
    </row>
    <row r="1261" spans="1:24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2" t="s">
        <v>993</v>
      </c>
      <c r="H1261" s="2" t="s">
        <v>878</v>
      </c>
      <c r="I1261" s="2" t="s">
        <v>880</v>
      </c>
      <c r="J1261" s="5" t="s">
        <v>1232</v>
      </c>
      <c r="K1261" s="5">
        <v>3514</v>
      </c>
      <c r="L1261" s="5">
        <v>1257</v>
      </c>
      <c r="M1261" s="5" t="s">
        <v>918</v>
      </c>
      <c r="N1261" s="5">
        <v>4</v>
      </c>
      <c r="O1261" s="5">
        <f t="shared" si="57"/>
        <v>2514</v>
      </c>
      <c r="P1261" s="5">
        <f t="shared" si="58"/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  <c r="W1261" s="5" t="s">
        <v>2012</v>
      </c>
      <c r="X1261" s="22">
        <f t="shared" ca="1" si="59"/>
        <v>0.03</v>
      </c>
    </row>
    <row r="1262" spans="1:24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2" t="s">
        <v>996</v>
      </c>
      <c r="H1262" s="2" t="s">
        <v>892</v>
      </c>
      <c r="I1262" s="2" t="s">
        <v>894</v>
      </c>
      <c r="J1262" s="5" t="s">
        <v>1015</v>
      </c>
      <c r="K1262" s="5">
        <v>4369</v>
      </c>
      <c r="L1262" s="5">
        <v>1245</v>
      </c>
      <c r="M1262" s="5" t="s">
        <v>918</v>
      </c>
      <c r="N1262" s="5" t="s">
        <v>1572</v>
      </c>
      <c r="O1262" s="5">
        <f t="shared" si="57"/>
        <v>1245</v>
      </c>
      <c r="P1262" s="5">
        <f t="shared" si="58"/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  <c r="W1262" s="5" t="s">
        <v>2011</v>
      </c>
      <c r="X1262" s="22">
        <f t="shared" ca="1" si="59"/>
        <v>0.01</v>
      </c>
    </row>
    <row r="1263" spans="1:24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2" t="s">
        <v>997</v>
      </c>
      <c r="H1263" s="2" t="s">
        <v>896</v>
      </c>
      <c r="I1263" s="2" t="s">
        <v>897</v>
      </c>
      <c r="J1263" s="5" t="s">
        <v>1003</v>
      </c>
      <c r="K1263" s="5">
        <v>3507</v>
      </c>
      <c r="L1263" s="5">
        <v>1643</v>
      </c>
      <c r="M1263" s="5" t="s">
        <v>923</v>
      </c>
      <c r="N1263" s="5">
        <v>8</v>
      </c>
      <c r="O1263" s="5">
        <f t="shared" si="57"/>
        <v>3286</v>
      </c>
      <c r="P1263" s="5">
        <f t="shared" si="58"/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  <c r="W1263" s="5" t="s">
        <v>2013</v>
      </c>
      <c r="X1263" s="22">
        <f t="shared" ca="1" si="59"/>
        <v>0.01</v>
      </c>
    </row>
    <row r="1264" spans="1:24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2" t="s">
        <v>997</v>
      </c>
      <c r="H1264" s="2" t="s">
        <v>896</v>
      </c>
      <c r="I1264" s="2" t="s">
        <v>897</v>
      </c>
      <c r="J1264" s="5" t="s">
        <v>987</v>
      </c>
      <c r="K1264" s="5">
        <v>2714</v>
      </c>
      <c r="L1264" s="5">
        <v>1975</v>
      </c>
      <c r="M1264" s="5" t="s">
        <v>918</v>
      </c>
      <c r="N1264" s="5">
        <v>6</v>
      </c>
      <c r="O1264" s="5">
        <f t="shared" si="57"/>
        <v>5925</v>
      </c>
      <c r="P1264" s="5">
        <f t="shared" si="58"/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  <c r="W1264" s="5" t="s">
        <v>2012</v>
      </c>
      <c r="X1264" s="22">
        <f t="shared" ca="1" si="59"/>
        <v>0</v>
      </c>
    </row>
    <row r="1265" spans="1:24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2" t="s">
        <v>997</v>
      </c>
      <c r="H1265" s="2" t="s">
        <v>896</v>
      </c>
      <c r="I1265" s="2" t="s">
        <v>897</v>
      </c>
      <c r="J1265" s="5" t="s">
        <v>1114</v>
      </c>
      <c r="K1265" s="5">
        <v>2856</v>
      </c>
      <c r="L1265" s="5">
        <v>1780</v>
      </c>
      <c r="M1265" s="5" t="s">
        <v>918</v>
      </c>
      <c r="N1265" s="5">
        <v>4</v>
      </c>
      <c r="O1265" s="5">
        <f t="shared" si="57"/>
        <v>1780</v>
      </c>
      <c r="P1265" s="5">
        <f t="shared" si="58"/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  <c r="W1265" s="5" t="s">
        <v>2010</v>
      </c>
      <c r="X1265" s="22">
        <f t="shared" ca="1" si="59"/>
        <v>0.03</v>
      </c>
    </row>
    <row r="1266" spans="1:24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2" t="s">
        <v>992</v>
      </c>
      <c r="H1266" s="2" t="s">
        <v>864</v>
      </c>
      <c r="I1266" s="2" t="s">
        <v>876</v>
      </c>
      <c r="J1266" s="5" t="s">
        <v>1021</v>
      </c>
      <c r="K1266" s="5">
        <v>3788</v>
      </c>
      <c r="L1266" s="5">
        <v>2170</v>
      </c>
      <c r="M1266" s="5" t="s">
        <v>923</v>
      </c>
      <c r="N1266" s="5" t="s">
        <v>1572</v>
      </c>
      <c r="O1266" s="5">
        <f t="shared" si="57"/>
        <v>6510</v>
      </c>
      <c r="P1266" s="5">
        <f t="shared" si="58"/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  <c r="W1266" s="5" t="s">
        <v>2013</v>
      </c>
      <c r="X1266" s="22">
        <f t="shared" ca="1" si="59"/>
        <v>0.05</v>
      </c>
    </row>
    <row r="1267" spans="1:24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2" t="s">
        <v>1002</v>
      </c>
      <c r="H1267" s="2" t="s">
        <v>914</v>
      </c>
      <c r="I1267" s="2" t="s">
        <v>915</v>
      </c>
      <c r="J1267" s="5" t="s">
        <v>1185</v>
      </c>
      <c r="K1267" s="5">
        <v>3245</v>
      </c>
      <c r="L1267" s="5">
        <v>1964</v>
      </c>
      <c r="M1267" s="5" t="s">
        <v>918</v>
      </c>
      <c r="N1267" s="5">
        <v>8</v>
      </c>
      <c r="O1267" s="5">
        <f t="shared" si="57"/>
        <v>3928</v>
      </c>
      <c r="P1267" s="5">
        <f t="shared" si="58"/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  <c r="W1267" s="5" t="s">
        <v>2010</v>
      </c>
      <c r="X1267" s="22">
        <f t="shared" ca="1" si="59"/>
        <v>0.04</v>
      </c>
    </row>
    <row r="1268" spans="1:24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2" t="s">
        <v>993</v>
      </c>
      <c r="H1268" s="2" t="s">
        <v>878</v>
      </c>
      <c r="I1268" s="2" t="s">
        <v>880</v>
      </c>
      <c r="J1268" s="5" t="s">
        <v>1168</v>
      </c>
      <c r="K1268" s="5">
        <v>3575</v>
      </c>
      <c r="L1268" s="5">
        <v>1937</v>
      </c>
      <c r="M1268" s="5" t="s">
        <v>918</v>
      </c>
      <c r="N1268" s="5">
        <v>8</v>
      </c>
      <c r="O1268" s="5">
        <f t="shared" si="57"/>
        <v>3874</v>
      </c>
      <c r="P1268" s="5">
        <f t="shared" si="58"/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  <c r="W1268" s="5" t="s">
        <v>2014</v>
      </c>
      <c r="X1268" s="22">
        <f t="shared" ca="1" si="59"/>
        <v>0.03</v>
      </c>
    </row>
    <row r="1269" spans="1:24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2" t="s">
        <v>1000</v>
      </c>
      <c r="H1269" s="2" t="s">
        <v>906</v>
      </c>
      <c r="I1269" s="2" t="s">
        <v>908</v>
      </c>
      <c r="J1269" s="5" t="s">
        <v>981</v>
      </c>
      <c r="K1269" s="5">
        <v>2734</v>
      </c>
      <c r="L1269" s="5">
        <v>1596</v>
      </c>
      <c r="M1269" s="5" t="s">
        <v>918</v>
      </c>
      <c r="N1269" s="5">
        <v>5</v>
      </c>
      <c r="O1269" s="5">
        <f t="shared" si="57"/>
        <v>4788</v>
      </c>
      <c r="P1269" s="5">
        <f t="shared" si="58"/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  <c r="W1269" s="5" t="s">
        <v>2011</v>
      </c>
      <c r="X1269" s="22">
        <f t="shared" ca="1" si="59"/>
        <v>0.01</v>
      </c>
    </row>
    <row r="1270" spans="1:24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2" t="s">
        <v>997</v>
      </c>
      <c r="H1270" s="2" t="s">
        <v>896</v>
      </c>
      <c r="I1270" s="2" t="s">
        <v>897</v>
      </c>
      <c r="J1270" s="5" t="s">
        <v>957</v>
      </c>
      <c r="K1270" s="5">
        <v>4689</v>
      </c>
      <c r="L1270" s="5">
        <v>1796</v>
      </c>
      <c r="M1270" s="5" t="s">
        <v>925</v>
      </c>
      <c r="N1270" s="5" t="s">
        <v>1572</v>
      </c>
      <c r="O1270" s="5">
        <f t="shared" si="57"/>
        <v>3592</v>
      </c>
      <c r="P1270" s="5">
        <f t="shared" si="58"/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  <c r="W1270" s="5" t="s">
        <v>2010</v>
      </c>
      <c r="X1270" s="22">
        <f t="shared" ca="1" si="59"/>
        <v>0.01</v>
      </c>
    </row>
    <row r="1271" spans="1:24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2" t="s">
        <v>994</v>
      </c>
      <c r="H1271" s="2" t="s">
        <v>886</v>
      </c>
      <c r="I1271" s="2" t="s">
        <v>887</v>
      </c>
      <c r="J1271" s="5" t="s">
        <v>1231</v>
      </c>
      <c r="K1271" s="5">
        <v>3479</v>
      </c>
      <c r="L1271" s="5">
        <v>2056</v>
      </c>
      <c r="M1271" s="5" t="s">
        <v>918</v>
      </c>
      <c r="N1271" s="5">
        <v>4</v>
      </c>
      <c r="O1271" s="5">
        <f t="shared" si="57"/>
        <v>6168</v>
      </c>
      <c r="P1271" s="5">
        <f t="shared" si="58"/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  <c r="W1271" s="5" t="s">
        <v>2013</v>
      </c>
      <c r="X1271" s="22">
        <f t="shared" ca="1" si="59"/>
        <v>0.04</v>
      </c>
    </row>
    <row r="1272" spans="1:24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2" t="s">
        <v>1562</v>
      </c>
      <c r="H1272" s="2" t="s">
        <v>864</v>
      </c>
      <c r="I1272" s="2" t="s">
        <v>866</v>
      </c>
      <c r="J1272" s="5" t="s">
        <v>1041</v>
      </c>
      <c r="K1272" s="5">
        <v>2588</v>
      </c>
      <c r="L1272" s="5">
        <v>2069</v>
      </c>
      <c r="M1272" s="5" t="s">
        <v>918</v>
      </c>
      <c r="N1272" s="5">
        <v>8</v>
      </c>
      <c r="O1272" s="5">
        <f t="shared" si="57"/>
        <v>2069</v>
      </c>
      <c r="P1272" s="5">
        <f t="shared" si="58"/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  <c r="W1272" s="5" t="s">
        <v>2013</v>
      </c>
      <c r="X1272" s="22">
        <f t="shared" ca="1" si="59"/>
        <v>0.03</v>
      </c>
    </row>
    <row r="1273" spans="1:24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2" t="s">
        <v>1561</v>
      </c>
      <c r="H1273" s="2" t="s">
        <v>882</v>
      </c>
      <c r="I1273" s="2" t="s">
        <v>884</v>
      </c>
      <c r="J1273" s="5" t="s">
        <v>977</v>
      </c>
      <c r="K1273" s="5">
        <v>2912</v>
      </c>
      <c r="L1273" s="5">
        <v>2328</v>
      </c>
      <c r="M1273" s="5" t="s">
        <v>925</v>
      </c>
      <c r="N1273" s="5">
        <v>5</v>
      </c>
      <c r="O1273" s="5">
        <f t="shared" si="57"/>
        <v>2328</v>
      </c>
      <c r="P1273" s="5">
        <f t="shared" si="58"/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  <c r="W1273" s="5" t="s">
        <v>2015</v>
      </c>
      <c r="X1273" s="22">
        <f t="shared" ca="1" si="59"/>
        <v>0.05</v>
      </c>
    </row>
    <row r="1274" spans="1:24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2" t="s">
        <v>990</v>
      </c>
      <c r="H1274" s="2" t="s">
        <v>868</v>
      </c>
      <c r="I1274" s="2" t="s">
        <v>870</v>
      </c>
      <c r="J1274" s="5" t="s">
        <v>975</v>
      </c>
      <c r="K1274" s="5">
        <v>3717</v>
      </c>
      <c r="L1274" s="5">
        <v>2146</v>
      </c>
      <c r="M1274" s="5" t="s">
        <v>923</v>
      </c>
      <c r="N1274" s="5" t="s">
        <v>1572</v>
      </c>
      <c r="O1274" s="5">
        <f t="shared" si="57"/>
        <v>2146</v>
      </c>
      <c r="P1274" s="5">
        <f t="shared" si="58"/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  <c r="W1274" s="5" t="s">
        <v>2010</v>
      </c>
      <c r="X1274" s="22">
        <f t="shared" ca="1" si="59"/>
        <v>0.01</v>
      </c>
    </row>
    <row r="1275" spans="1:24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2" t="s">
        <v>996</v>
      </c>
      <c r="H1275" s="2" t="s">
        <v>892</v>
      </c>
      <c r="I1275" s="2" t="s">
        <v>894</v>
      </c>
      <c r="J1275" s="5" t="s">
        <v>1091</v>
      </c>
      <c r="K1275" s="5">
        <v>3277</v>
      </c>
      <c r="L1275" s="5">
        <v>1891</v>
      </c>
      <c r="M1275" s="5" t="s">
        <v>918</v>
      </c>
      <c r="N1275" s="5" t="s">
        <v>1572</v>
      </c>
      <c r="O1275" s="5">
        <f t="shared" si="57"/>
        <v>3782</v>
      </c>
      <c r="P1275" s="5">
        <f t="shared" si="58"/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  <c r="W1275" s="5" t="s">
        <v>2011</v>
      </c>
      <c r="X1275" s="22">
        <f t="shared" ca="1" si="59"/>
        <v>0.05</v>
      </c>
    </row>
  </sheetData>
  <mergeCells count="3">
    <mergeCell ref="G1:I1"/>
    <mergeCell ref="J1:M1"/>
    <mergeCell ref="N1: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70FB-3291-4BAC-9EFC-51107E0F6DDA}">
  <sheetPr>
    <tabColor theme="3" tint="-0.249977111117893"/>
  </sheetPr>
  <dimension ref="A1:X1275"/>
  <sheetViews>
    <sheetView zoomScale="140" zoomScaleNormal="140" workbookViewId="0">
      <pane xSplit="6" ySplit="2" topLeftCell="V3" activePane="bottomRight" state="frozen"/>
      <selection activeCell="X1272" sqref="X1272"/>
      <selection pane="topRight" activeCell="X1272" sqref="X1272"/>
      <selection pane="bottomLeft" activeCell="X1272" sqref="X1272"/>
      <selection pane="bottomRight" activeCell="X4" sqref="X4"/>
    </sheetView>
  </sheetViews>
  <sheetFormatPr defaultRowHeight="14.4"/>
  <cols>
    <col min="1" max="1" width="12.109375" bestFit="1" customWidth="1"/>
    <col min="2" max="2" width="9" customWidth="1"/>
    <col min="3" max="3" width="13.6640625" bestFit="1" customWidth="1"/>
    <col min="4" max="4" width="7" customWidth="1"/>
    <col min="5" max="5" width="11.6640625" customWidth="1"/>
    <col min="6" max="6" width="10.5546875" customWidth="1"/>
    <col min="7" max="7" width="31.6640625" customWidth="1"/>
    <col min="8" max="9" width="21.5546875" customWidth="1"/>
    <col min="10" max="14" width="23.5546875" customWidth="1"/>
    <col min="15" max="15" width="11.5546875" customWidth="1"/>
    <col min="16" max="16" width="9.88671875" customWidth="1"/>
    <col min="17" max="17" width="13.6640625" customWidth="1"/>
    <col min="18" max="18" width="24.88671875" customWidth="1"/>
    <col min="19" max="19" width="16" bestFit="1" customWidth="1"/>
    <col min="20" max="22" width="8.88671875" customWidth="1"/>
    <col min="23" max="23" width="18.109375" customWidth="1"/>
  </cols>
  <sheetData>
    <row r="1" spans="1:24" ht="40.799999999999997" customHeight="1" thickBot="1">
      <c r="G1" s="50" t="str">
        <f ca="1">IFERROR(_xlfn.FORMULATEXT(G3),"")</f>
        <v/>
      </c>
      <c r="H1" s="51"/>
      <c r="I1" s="52"/>
      <c r="J1" s="53" t="str">
        <f ca="1">IFERROR(_xlfn.FORMULATEXT(J3),"")</f>
        <v/>
      </c>
      <c r="K1" s="54"/>
      <c r="L1" s="54"/>
      <c r="M1" s="55"/>
      <c r="N1" s="50" t="str">
        <f ca="1">IFERROR(_xlfn.FORMULATEXT(N3),"")</f>
        <v/>
      </c>
      <c r="O1" s="51"/>
      <c r="P1" s="52"/>
      <c r="Q1" s="15" t="str">
        <f ca="1">IFERROR(_xlfn.FORMULATEXT(Q3),"")</f>
        <v/>
      </c>
      <c r="R1" s="15" t="str">
        <f ca="1">IFERROR(_xlfn.FORMULATEXT(R3),"")</f>
        <v/>
      </c>
      <c r="W1" t="s">
        <v>2015</v>
      </c>
      <c r="X1" t="s">
        <v>2018</v>
      </c>
    </row>
    <row r="2" spans="1:24">
      <c r="A2" s="4" t="s">
        <v>853</v>
      </c>
      <c r="B2" s="4" t="s">
        <v>854</v>
      </c>
      <c r="C2" s="4" t="s">
        <v>1538</v>
      </c>
      <c r="D2" s="4" t="s">
        <v>855</v>
      </c>
      <c r="E2" s="4" t="s">
        <v>856</v>
      </c>
      <c r="F2" s="4" t="s">
        <v>857</v>
      </c>
      <c r="G2" s="9" t="s">
        <v>858</v>
      </c>
      <c r="H2" s="9" t="s">
        <v>860</v>
      </c>
      <c r="I2" s="9" t="s">
        <v>862</v>
      </c>
      <c r="J2" s="9" t="s">
        <v>917</v>
      </c>
      <c r="K2" s="9" t="s">
        <v>1238</v>
      </c>
      <c r="L2" s="9" t="s">
        <v>1239</v>
      </c>
      <c r="M2" s="9" t="s">
        <v>1240</v>
      </c>
      <c r="N2" s="9" t="s">
        <v>1560</v>
      </c>
      <c r="O2" s="9" t="s">
        <v>989</v>
      </c>
      <c r="P2" s="9" t="s">
        <v>988</v>
      </c>
      <c r="Q2" s="9" t="s">
        <v>1551</v>
      </c>
      <c r="R2" s="9" t="s">
        <v>858</v>
      </c>
      <c r="S2" s="9" t="s">
        <v>859</v>
      </c>
      <c r="T2" s="9" t="s">
        <v>860</v>
      </c>
      <c r="U2" s="9" t="s">
        <v>861</v>
      </c>
      <c r="V2" s="9" t="s">
        <v>862</v>
      </c>
      <c r="W2" s="9" t="s">
        <v>2009</v>
      </c>
      <c r="X2" s="9" t="s">
        <v>1996</v>
      </c>
    </row>
    <row r="3" spans="1:24">
      <c r="A3" s="5" t="s">
        <v>0</v>
      </c>
      <c r="B3" s="10">
        <v>41282</v>
      </c>
      <c r="C3" s="5" t="s">
        <v>1539</v>
      </c>
      <c r="D3" s="5">
        <v>10011</v>
      </c>
      <c r="E3" s="5" t="s">
        <v>1450</v>
      </c>
      <c r="F3" s="5">
        <v>2</v>
      </c>
      <c r="G3" s="2" t="s">
        <v>998</v>
      </c>
      <c r="H3" s="2" t="s">
        <v>899</v>
      </c>
      <c r="I3" s="2" t="s">
        <v>901</v>
      </c>
      <c r="J3" s="5" t="s">
        <v>1150</v>
      </c>
      <c r="K3" s="5">
        <v>4006</v>
      </c>
      <c r="L3" s="5">
        <v>1898</v>
      </c>
      <c r="M3" s="5" t="s">
        <v>918</v>
      </c>
      <c r="N3" s="5">
        <v>4</v>
      </c>
      <c r="O3" s="5">
        <f t="shared" ref="O3:O66" si="0">L3*F3</f>
        <v>3796</v>
      </c>
      <c r="P3" s="5">
        <f t="shared" ref="P3:P66" si="1">K3*F3</f>
        <v>8012</v>
      </c>
      <c r="Q3" s="14">
        <v>0.03</v>
      </c>
      <c r="R3" s="5" t="s">
        <v>998</v>
      </c>
      <c r="S3" s="5" t="s">
        <v>898</v>
      </c>
      <c r="T3" s="5" t="s">
        <v>899</v>
      </c>
      <c r="U3" s="5" t="s">
        <v>900</v>
      </c>
      <c r="V3" s="5" t="s">
        <v>901</v>
      </c>
      <c r="W3" s="5" t="s">
        <v>2010</v>
      </c>
      <c r="X3" s="22">
        <f ca="1">VLOOKUP(E3,INDIRECT(W3&amp;"!A:B"),2,0)</f>
        <v>0.01</v>
      </c>
    </row>
    <row r="4" spans="1:24">
      <c r="A4" s="5" t="s">
        <v>1</v>
      </c>
      <c r="B4" s="10">
        <v>41283</v>
      </c>
      <c r="C4" s="5" t="s">
        <v>1539</v>
      </c>
      <c r="D4" s="5">
        <v>10007</v>
      </c>
      <c r="E4" s="5" t="s">
        <v>1374</v>
      </c>
      <c r="F4" s="5">
        <v>1</v>
      </c>
      <c r="G4" s="2" t="s">
        <v>994</v>
      </c>
      <c r="H4" s="2" t="s">
        <v>886</v>
      </c>
      <c r="I4" s="2" t="s">
        <v>887</v>
      </c>
      <c r="J4" s="5" t="s">
        <v>1074</v>
      </c>
      <c r="K4" s="5">
        <v>2923</v>
      </c>
      <c r="L4" s="5">
        <v>2480</v>
      </c>
      <c r="M4" s="5" t="s">
        <v>923</v>
      </c>
      <c r="N4" s="5">
        <v>4</v>
      </c>
      <c r="O4" s="5">
        <f t="shared" si="0"/>
        <v>2480</v>
      </c>
      <c r="P4" s="5">
        <f t="shared" si="1"/>
        <v>2923</v>
      </c>
      <c r="Q4" s="14">
        <v>0.01</v>
      </c>
      <c r="R4" s="5" t="s">
        <v>994</v>
      </c>
      <c r="S4" s="5" t="s">
        <v>885</v>
      </c>
      <c r="T4" s="5" t="s">
        <v>886</v>
      </c>
      <c r="U4" s="5" t="s">
        <v>879</v>
      </c>
      <c r="V4" s="5" t="s">
        <v>887</v>
      </c>
      <c r="W4" s="5" t="s">
        <v>2011</v>
      </c>
      <c r="X4" s="22">
        <f t="shared" ref="X4:X67" ca="1" si="2">VLOOKUP(E4,INDIRECT(W4&amp;"!A:B"),2,0)</f>
        <v>0.05</v>
      </c>
    </row>
    <row r="5" spans="1:24">
      <c r="A5" s="5" t="s">
        <v>2</v>
      </c>
      <c r="B5" s="10">
        <v>41283</v>
      </c>
      <c r="C5" s="5" t="s">
        <v>1542</v>
      </c>
      <c r="D5" s="5">
        <v>10005</v>
      </c>
      <c r="E5" s="5" t="s">
        <v>1381</v>
      </c>
      <c r="F5" s="5">
        <v>3</v>
      </c>
      <c r="G5" s="2" t="s">
        <v>993</v>
      </c>
      <c r="H5" s="2" t="s">
        <v>878</v>
      </c>
      <c r="I5" s="2" t="s">
        <v>880</v>
      </c>
      <c r="J5" s="5" t="s">
        <v>1081</v>
      </c>
      <c r="K5" s="5">
        <v>3637</v>
      </c>
      <c r="L5" s="5">
        <v>2463</v>
      </c>
      <c r="M5" s="5" t="s">
        <v>918</v>
      </c>
      <c r="N5" s="5" t="s">
        <v>1572</v>
      </c>
      <c r="O5" s="5">
        <f t="shared" si="0"/>
        <v>7389</v>
      </c>
      <c r="P5" s="5">
        <f t="shared" si="1"/>
        <v>10911</v>
      </c>
      <c r="Q5" s="14">
        <v>0.03</v>
      </c>
      <c r="R5" s="5" t="s">
        <v>993</v>
      </c>
      <c r="S5" s="5" t="s">
        <v>877</v>
      </c>
      <c r="T5" s="5" t="s">
        <v>878</v>
      </c>
      <c r="U5" s="5" t="s">
        <v>879</v>
      </c>
      <c r="V5" s="5" t="s">
        <v>880</v>
      </c>
      <c r="W5" s="5" t="s">
        <v>2012</v>
      </c>
      <c r="X5" s="22">
        <f t="shared" ca="1" si="2"/>
        <v>0.04</v>
      </c>
    </row>
    <row r="6" spans="1:24">
      <c r="A6" s="5" t="s">
        <v>3</v>
      </c>
      <c r="B6" s="10">
        <v>41283</v>
      </c>
      <c r="C6" s="5" t="s">
        <v>1545</v>
      </c>
      <c r="D6" s="5">
        <v>10008</v>
      </c>
      <c r="E6" s="5" t="s">
        <v>1321</v>
      </c>
      <c r="F6" s="5">
        <v>3</v>
      </c>
      <c r="G6" s="2" t="s">
        <v>995</v>
      </c>
      <c r="H6" s="2" t="s">
        <v>889</v>
      </c>
      <c r="I6" s="2" t="s">
        <v>890</v>
      </c>
      <c r="J6" s="5" t="s">
        <v>1021</v>
      </c>
      <c r="K6" s="5">
        <v>3788</v>
      </c>
      <c r="L6" s="5">
        <v>2170</v>
      </c>
      <c r="M6" s="5" t="s">
        <v>923</v>
      </c>
      <c r="N6" s="5">
        <v>6</v>
      </c>
      <c r="O6" s="5">
        <f t="shared" si="0"/>
        <v>6510</v>
      </c>
      <c r="P6" s="5">
        <f t="shared" si="1"/>
        <v>11364</v>
      </c>
      <c r="Q6" s="14">
        <v>0.03</v>
      </c>
      <c r="R6" s="5" t="s">
        <v>995</v>
      </c>
      <c r="S6" s="5" t="s">
        <v>888</v>
      </c>
      <c r="T6" s="5" t="s">
        <v>889</v>
      </c>
      <c r="U6" s="5" t="s">
        <v>865</v>
      </c>
      <c r="V6" s="5" t="s">
        <v>890</v>
      </c>
      <c r="W6" s="5" t="s">
        <v>2010</v>
      </c>
      <c r="X6" s="22">
        <f t="shared" ca="1" si="2"/>
        <v>0.03</v>
      </c>
    </row>
    <row r="7" spans="1:24">
      <c r="A7" s="5" t="s">
        <v>4</v>
      </c>
      <c r="B7" s="10">
        <v>41283</v>
      </c>
      <c r="C7" s="5" t="s">
        <v>1542</v>
      </c>
      <c r="D7" s="5">
        <v>10007</v>
      </c>
      <c r="E7" s="5" t="s">
        <v>1496</v>
      </c>
      <c r="F7" s="5">
        <v>3</v>
      </c>
      <c r="G7" s="2" t="s">
        <v>994</v>
      </c>
      <c r="H7" s="2" t="s">
        <v>886</v>
      </c>
      <c r="I7" s="2" t="s">
        <v>887</v>
      </c>
      <c r="J7" s="5" t="s">
        <v>1196</v>
      </c>
      <c r="K7" s="5">
        <v>3878</v>
      </c>
      <c r="L7" s="5">
        <v>2236</v>
      </c>
      <c r="M7" s="5" t="s">
        <v>918</v>
      </c>
      <c r="N7" s="5" t="s">
        <v>1572</v>
      </c>
      <c r="O7" s="5">
        <f t="shared" si="0"/>
        <v>6708</v>
      </c>
      <c r="P7" s="5">
        <f t="shared" si="1"/>
        <v>11634</v>
      </c>
      <c r="Q7" s="14">
        <v>0.03</v>
      </c>
      <c r="R7" s="5" t="s">
        <v>994</v>
      </c>
      <c r="S7" s="5" t="s">
        <v>885</v>
      </c>
      <c r="T7" s="5" t="s">
        <v>886</v>
      </c>
      <c r="U7" s="5" t="s">
        <v>879</v>
      </c>
      <c r="V7" s="5" t="s">
        <v>887</v>
      </c>
      <c r="W7" s="5" t="s">
        <v>2013</v>
      </c>
      <c r="X7" s="22">
        <f t="shared" ca="1" si="2"/>
        <v>0.04</v>
      </c>
    </row>
    <row r="8" spans="1:24">
      <c r="A8" s="5" t="s">
        <v>5</v>
      </c>
      <c r="B8" s="10">
        <v>41287</v>
      </c>
      <c r="C8" s="5" t="s">
        <v>1542</v>
      </c>
      <c r="D8" s="5">
        <v>10011</v>
      </c>
      <c r="E8" s="5" t="s">
        <v>1337</v>
      </c>
      <c r="F8" s="5">
        <v>1</v>
      </c>
      <c r="G8" s="2" t="s">
        <v>998</v>
      </c>
      <c r="H8" s="2" t="s">
        <v>899</v>
      </c>
      <c r="I8" s="2" t="s">
        <v>901</v>
      </c>
      <c r="J8" s="5" t="s">
        <v>1037</v>
      </c>
      <c r="K8" s="5">
        <v>3993</v>
      </c>
      <c r="L8" s="5">
        <v>1338</v>
      </c>
      <c r="M8" s="5" t="s">
        <v>921</v>
      </c>
      <c r="N8" s="5" t="s">
        <v>1572</v>
      </c>
      <c r="O8" s="5">
        <f t="shared" si="0"/>
        <v>1338</v>
      </c>
      <c r="P8" s="5">
        <f t="shared" si="1"/>
        <v>3993</v>
      </c>
      <c r="Q8" s="14">
        <v>0.01</v>
      </c>
      <c r="R8" s="5" t="s">
        <v>998</v>
      </c>
      <c r="S8" s="5" t="s">
        <v>898</v>
      </c>
      <c r="T8" s="5" t="s">
        <v>899</v>
      </c>
      <c r="U8" s="5" t="s">
        <v>900</v>
      </c>
      <c r="V8" s="5" t="s">
        <v>901</v>
      </c>
      <c r="W8" s="5" t="s">
        <v>2014</v>
      </c>
      <c r="X8" s="22">
        <f t="shared" ca="1" si="2"/>
        <v>0</v>
      </c>
    </row>
    <row r="9" spans="1:24">
      <c r="A9" s="5" t="s">
        <v>6</v>
      </c>
      <c r="B9" s="10">
        <v>41287</v>
      </c>
      <c r="C9" s="5" t="s">
        <v>1546</v>
      </c>
      <c r="D9" s="5">
        <v>10012</v>
      </c>
      <c r="E9" s="5" t="s">
        <v>1334</v>
      </c>
      <c r="F9" s="5">
        <v>1</v>
      </c>
      <c r="G9" s="2" t="s">
        <v>999</v>
      </c>
      <c r="H9" s="2" t="s">
        <v>903</v>
      </c>
      <c r="I9" s="2" t="s">
        <v>904</v>
      </c>
      <c r="J9" s="5" t="s">
        <v>1034</v>
      </c>
      <c r="K9" s="5">
        <v>4914</v>
      </c>
      <c r="L9" s="5">
        <v>1632</v>
      </c>
      <c r="M9" s="5" t="s">
        <v>923</v>
      </c>
      <c r="N9" s="5">
        <v>4</v>
      </c>
      <c r="O9" s="5">
        <f t="shared" si="0"/>
        <v>1632</v>
      </c>
      <c r="P9" s="5">
        <f t="shared" si="1"/>
        <v>4914</v>
      </c>
      <c r="Q9" s="14">
        <v>0.01</v>
      </c>
      <c r="R9" s="5" t="s">
        <v>999</v>
      </c>
      <c r="S9" s="5" t="s">
        <v>902</v>
      </c>
      <c r="T9" s="5" t="s">
        <v>903</v>
      </c>
      <c r="U9" s="5" t="s">
        <v>879</v>
      </c>
      <c r="V9" s="5" t="s">
        <v>904</v>
      </c>
      <c r="W9" s="5" t="s">
        <v>2012</v>
      </c>
      <c r="X9" s="22">
        <f t="shared" ca="1" si="2"/>
        <v>0.04</v>
      </c>
    </row>
    <row r="10" spans="1:24">
      <c r="A10" s="5" t="s">
        <v>7</v>
      </c>
      <c r="B10" s="10">
        <v>41287</v>
      </c>
      <c r="C10" s="5" t="s">
        <v>1541</v>
      </c>
      <c r="D10" s="5">
        <v>10009</v>
      </c>
      <c r="E10" s="5" t="s">
        <v>1480</v>
      </c>
      <c r="F10" s="5">
        <v>2</v>
      </c>
      <c r="G10" s="2" t="s">
        <v>996</v>
      </c>
      <c r="H10" s="2" t="s">
        <v>892</v>
      </c>
      <c r="I10" s="2" t="s">
        <v>894</v>
      </c>
      <c r="J10" s="5" t="s">
        <v>1180</v>
      </c>
      <c r="K10" s="5">
        <v>4990</v>
      </c>
      <c r="L10" s="5">
        <v>1360</v>
      </c>
      <c r="M10" s="5" t="s">
        <v>918</v>
      </c>
      <c r="N10" s="5">
        <v>8</v>
      </c>
      <c r="O10" s="5">
        <f t="shared" si="0"/>
        <v>2720</v>
      </c>
      <c r="P10" s="5">
        <f t="shared" si="1"/>
        <v>9980</v>
      </c>
      <c r="Q10" s="14">
        <v>0.03</v>
      </c>
      <c r="R10" s="5" t="s">
        <v>996</v>
      </c>
      <c r="S10" s="5" t="s">
        <v>891</v>
      </c>
      <c r="T10" s="5" t="s">
        <v>892</v>
      </c>
      <c r="U10" s="5" t="s">
        <v>893</v>
      </c>
      <c r="V10" s="5" t="s">
        <v>894</v>
      </c>
      <c r="W10" s="5" t="s">
        <v>2012</v>
      </c>
      <c r="X10" s="22">
        <f t="shared" ca="1" si="2"/>
        <v>0.03</v>
      </c>
    </row>
    <row r="11" spans="1:24">
      <c r="A11" s="5" t="s">
        <v>8</v>
      </c>
      <c r="B11" s="10">
        <v>41289</v>
      </c>
      <c r="C11" s="5" t="s">
        <v>1545</v>
      </c>
      <c r="D11" s="5">
        <v>10002</v>
      </c>
      <c r="E11" s="5" t="s">
        <v>1373</v>
      </c>
      <c r="F11" s="5">
        <v>1</v>
      </c>
      <c r="G11" s="2" t="s">
        <v>990</v>
      </c>
      <c r="H11" s="2" t="s">
        <v>868</v>
      </c>
      <c r="I11" s="2" t="s">
        <v>870</v>
      </c>
      <c r="J11" s="5" t="s">
        <v>1073</v>
      </c>
      <c r="K11" s="5">
        <v>2633</v>
      </c>
      <c r="L11" s="5">
        <v>1742</v>
      </c>
      <c r="M11" s="5" t="s">
        <v>923</v>
      </c>
      <c r="N11" s="5">
        <v>6</v>
      </c>
      <c r="O11" s="5">
        <f t="shared" si="0"/>
        <v>1742</v>
      </c>
      <c r="P11" s="5">
        <f t="shared" si="1"/>
        <v>2633</v>
      </c>
      <c r="Q11" s="14">
        <v>0.01</v>
      </c>
      <c r="R11" s="5" t="s">
        <v>990</v>
      </c>
      <c r="S11" s="5" t="s">
        <v>867</v>
      </c>
      <c r="T11" s="5" t="s">
        <v>868</v>
      </c>
      <c r="U11" s="5" t="s">
        <v>869</v>
      </c>
      <c r="V11" s="5" t="s">
        <v>870</v>
      </c>
      <c r="W11" s="5" t="s">
        <v>2015</v>
      </c>
      <c r="X11" s="22">
        <f t="shared" ca="1" si="2"/>
        <v>0.04</v>
      </c>
    </row>
    <row r="12" spans="1:24">
      <c r="A12" s="5" t="s">
        <v>9</v>
      </c>
      <c r="B12" s="10">
        <v>41289</v>
      </c>
      <c r="C12" s="5" t="s">
        <v>1543</v>
      </c>
      <c r="D12" s="5">
        <v>10010</v>
      </c>
      <c r="E12" s="5" t="s">
        <v>1373</v>
      </c>
      <c r="F12" s="5">
        <v>2</v>
      </c>
      <c r="G12" s="2" t="s">
        <v>997</v>
      </c>
      <c r="H12" s="2" t="s">
        <v>896</v>
      </c>
      <c r="I12" s="2" t="s">
        <v>897</v>
      </c>
      <c r="J12" s="5" t="s">
        <v>1073</v>
      </c>
      <c r="K12" s="5">
        <v>2633</v>
      </c>
      <c r="L12" s="5">
        <v>1742</v>
      </c>
      <c r="M12" s="5" t="s">
        <v>923</v>
      </c>
      <c r="N12" s="5">
        <v>10</v>
      </c>
      <c r="O12" s="5">
        <f t="shared" si="0"/>
        <v>3484</v>
      </c>
      <c r="P12" s="5">
        <f t="shared" si="1"/>
        <v>5266</v>
      </c>
      <c r="Q12" s="14">
        <v>0.03</v>
      </c>
      <c r="R12" s="5" t="s">
        <v>997</v>
      </c>
      <c r="S12" s="5" t="s">
        <v>895</v>
      </c>
      <c r="T12" s="5" t="s">
        <v>896</v>
      </c>
      <c r="U12" s="5" t="s">
        <v>879</v>
      </c>
      <c r="V12" s="5" t="s">
        <v>897</v>
      </c>
      <c r="W12" s="5" t="s">
        <v>2010</v>
      </c>
      <c r="X12" s="22">
        <f t="shared" ca="1" si="2"/>
        <v>0.01</v>
      </c>
    </row>
    <row r="13" spans="1:24">
      <c r="A13" s="5" t="s">
        <v>10</v>
      </c>
      <c r="B13" s="10">
        <v>41289</v>
      </c>
      <c r="C13" s="5" t="s">
        <v>1543</v>
      </c>
      <c r="D13" s="5">
        <v>10001</v>
      </c>
      <c r="E13" s="5" t="s">
        <v>1293</v>
      </c>
      <c r="F13" s="5">
        <v>2</v>
      </c>
      <c r="G13" s="2" t="s">
        <v>1562</v>
      </c>
      <c r="H13" s="2" t="s">
        <v>864</v>
      </c>
      <c r="I13" s="2" t="s">
        <v>866</v>
      </c>
      <c r="J13" s="5" t="s">
        <v>1009</v>
      </c>
      <c r="K13" s="5">
        <v>2718</v>
      </c>
      <c r="L13" s="5">
        <v>2254</v>
      </c>
      <c r="M13" s="5" t="s">
        <v>923</v>
      </c>
      <c r="N13" s="5">
        <v>10</v>
      </c>
      <c r="O13" s="5">
        <f t="shared" si="0"/>
        <v>4508</v>
      </c>
      <c r="P13" s="5">
        <f t="shared" si="1"/>
        <v>5436</v>
      </c>
      <c r="Q13" s="14">
        <v>0.03</v>
      </c>
      <c r="R13" s="5" t="s">
        <v>1562</v>
      </c>
      <c r="S13" s="5" t="s">
        <v>863</v>
      </c>
      <c r="T13" s="5" t="s">
        <v>864</v>
      </c>
      <c r="U13" s="5" t="s">
        <v>865</v>
      </c>
      <c r="V13" s="5" t="s">
        <v>866</v>
      </c>
      <c r="W13" s="5" t="s">
        <v>2010</v>
      </c>
      <c r="X13" s="22">
        <f t="shared" ca="1" si="2"/>
        <v>0.05</v>
      </c>
    </row>
    <row r="14" spans="1:24">
      <c r="A14" s="5" t="s">
        <v>11</v>
      </c>
      <c r="B14" s="10">
        <v>41289</v>
      </c>
      <c r="C14" s="5" t="s">
        <v>1544</v>
      </c>
      <c r="D14" s="5">
        <v>10005</v>
      </c>
      <c r="E14" s="5" t="s">
        <v>1530</v>
      </c>
      <c r="F14" s="5">
        <v>2</v>
      </c>
      <c r="G14" s="2" t="s">
        <v>993</v>
      </c>
      <c r="H14" s="2" t="s">
        <v>878</v>
      </c>
      <c r="I14" s="2" t="s">
        <v>880</v>
      </c>
      <c r="J14" s="5" t="s">
        <v>1230</v>
      </c>
      <c r="K14" s="5">
        <v>2885</v>
      </c>
      <c r="L14" s="5">
        <v>1242</v>
      </c>
      <c r="M14" s="5" t="s">
        <v>918</v>
      </c>
      <c r="N14" s="5">
        <v>3</v>
      </c>
      <c r="O14" s="5">
        <f t="shared" si="0"/>
        <v>2484</v>
      </c>
      <c r="P14" s="5">
        <f t="shared" si="1"/>
        <v>5770</v>
      </c>
      <c r="Q14" s="14">
        <v>0.03</v>
      </c>
      <c r="R14" s="5" t="s">
        <v>993</v>
      </c>
      <c r="S14" s="5" t="s">
        <v>877</v>
      </c>
      <c r="T14" s="5" t="s">
        <v>878</v>
      </c>
      <c r="U14" s="5" t="s">
        <v>879</v>
      </c>
      <c r="V14" s="5" t="s">
        <v>880</v>
      </c>
      <c r="W14" s="5" t="s">
        <v>2014</v>
      </c>
      <c r="X14" s="22">
        <f t="shared" ca="1" si="2"/>
        <v>0.05</v>
      </c>
    </row>
    <row r="15" spans="1:24">
      <c r="A15" s="5" t="s">
        <v>12</v>
      </c>
      <c r="B15" s="10">
        <v>41290</v>
      </c>
      <c r="C15" s="5" t="s">
        <v>1545</v>
      </c>
      <c r="D15" s="5">
        <v>10015</v>
      </c>
      <c r="E15" s="5" t="s">
        <v>1399</v>
      </c>
      <c r="F15" s="5">
        <v>1</v>
      </c>
      <c r="G15" s="2" t="s">
        <v>1002</v>
      </c>
      <c r="H15" s="2" t="s">
        <v>914</v>
      </c>
      <c r="I15" s="2" t="s">
        <v>915</v>
      </c>
      <c r="J15" s="5" t="s">
        <v>1099</v>
      </c>
      <c r="K15" s="5">
        <v>3757</v>
      </c>
      <c r="L15" s="5">
        <v>2156</v>
      </c>
      <c r="M15" s="5" t="s">
        <v>918</v>
      </c>
      <c r="N15" s="5">
        <v>6</v>
      </c>
      <c r="O15" s="5">
        <f t="shared" si="0"/>
        <v>2156</v>
      </c>
      <c r="P15" s="5">
        <f t="shared" si="1"/>
        <v>3757</v>
      </c>
      <c r="Q15" s="14">
        <v>0.01</v>
      </c>
      <c r="R15" s="5" t="s">
        <v>1002</v>
      </c>
      <c r="S15" s="5" t="s">
        <v>913</v>
      </c>
      <c r="T15" s="5" t="s">
        <v>914</v>
      </c>
      <c r="U15" s="5" t="s">
        <v>907</v>
      </c>
      <c r="V15" s="5" t="s">
        <v>915</v>
      </c>
      <c r="W15" s="5" t="s">
        <v>2014</v>
      </c>
      <c r="X15" s="22">
        <f t="shared" ca="1" si="2"/>
        <v>0.02</v>
      </c>
    </row>
    <row r="16" spans="1:24">
      <c r="A16" s="5" t="s">
        <v>13</v>
      </c>
      <c r="B16" s="10">
        <v>41290</v>
      </c>
      <c r="C16" s="5" t="s">
        <v>1542</v>
      </c>
      <c r="D16" s="5">
        <v>10004</v>
      </c>
      <c r="E16" s="5" t="s">
        <v>1525</v>
      </c>
      <c r="F16" s="5">
        <v>1</v>
      </c>
      <c r="G16" s="2" t="s">
        <v>992</v>
      </c>
      <c r="H16" s="2" t="s">
        <v>864</v>
      </c>
      <c r="I16" s="2" t="s">
        <v>876</v>
      </c>
      <c r="J16" s="5" t="s">
        <v>1225</v>
      </c>
      <c r="K16" s="5">
        <v>4404</v>
      </c>
      <c r="L16" s="5">
        <v>1517</v>
      </c>
      <c r="M16" s="5" t="s">
        <v>920</v>
      </c>
      <c r="N16" s="5" t="s">
        <v>1572</v>
      </c>
      <c r="O16" s="5">
        <f t="shared" si="0"/>
        <v>1517</v>
      </c>
      <c r="P16" s="5">
        <f t="shared" si="1"/>
        <v>4404</v>
      </c>
      <c r="Q16" s="14">
        <v>0.01</v>
      </c>
      <c r="R16" s="5" t="s">
        <v>992</v>
      </c>
      <c r="S16" s="5" t="s">
        <v>875</v>
      </c>
      <c r="T16" s="5" t="s">
        <v>864</v>
      </c>
      <c r="U16" s="5" t="s">
        <v>865</v>
      </c>
      <c r="V16" s="5" t="s">
        <v>876</v>
      </c>
      <c r="W16" s="5" t="s">
        <v>2010</v>
      </c>
      <c r="X16" s="22">
        <f t="shared" ca="1" si="2"/>
        <v>0</v>
      </c>
    </row>
    <row r="17" spans="1:24">
      <c r="A17" s="5" t="s">
        <v>14</v>
      </c>
      <c r="B17" s="10">
        <v>41290</v>
      </c>
      <c r="C17" s="5" t="s">
        <v>1539</v>
      </c>
      <c r="D17" s="5">
        <v>10007</v>
      </c>
      <c r="E17" s="5" t="s">
        <v>1309</v>
      </c>
      <c r="F17" s="5">
        <v>2</v>
      </c>
      <c r="G17" s="2" t="s">
        <v>994</v>
      </c>
      <c r="H17" s="2" t="s">
        <v>886</v>
      </c>
      <c r="I17" s="2" t="s">
        <v>887</v>
      </c>
      <c r="J17" s="5" t="s">
        <v>984</v>
      </c>
      <c r="K17" s="5">
        <v>4831</v>
      </c>
      <c r="L17" s="5">
        <v>2265</v>
      </c>
      <c r="M17" s="5" t="s">
        <v>918</v>
      </c>
      <c r="N17" s="5">
        <v>4</v>
      </c>
      <c r="O17" s="5">
        <f t="shared" si="0"/>
        <v>4530</v>
      </c>
      <c r="P17" s="5">
        <f t="shared" si="1"/>
        <v>9662</v>
      </c>
      <c r="Q17" s="14">
        <v>0.03</v>
      </c>
      <c r="R17" s="5" t="s">
        <v>994</v>
      </c>
      <c r="S17" s="5" t="s">
        <v>885</v>
      </c>
      <c r="T17" s="5" t="s">
        <v>886</v>
      </c>
      <c r="U17" s="5" t="s">
        <v>879</v>
      </c>
      <c r="V17" s="5" t="s">
        <v>887</v>
      </c>
      <c r="W17" s="5" t="s">
        <v>2014</v>
      </c>
      <c r="X17" s="22">
        <f t="shared" ca="1" si="2"/>
        <v>0.04</v>
      </c>
    </row>
    <row r="18" spans="1:24">
      <c r="A18" s="5" t="s">
        <v>15</v>
      </c>
      <c r="B18" s="10">
        <v>41291</v>
      </c>
      <c r="C18" s="5" t="s">
        <v>1545</v>
      </c>
      <c r="D18" s="5">
        <v>10009</v>
      </c>
      <c r="E18" s="5" t="s">
        <v>1436</v>
      </c>
      <c r="F18" s="5">
        <v>1</v>
      </c>
      <c r="G18" s="2" t="s">
        <v>996</v>
      </c>
      <c r="H18" s="2" t="s">
        <v>892</v>
      </c>
      <c r="I18" s="2" t="s">
        <v>894</v>
      </c>
      <c r="J18" s="5" t="s">
        <v>1136</v>
      </c>
      <c r="K18" s="5">
        <v>4515</v>
      </c>
      <c r="L18" s="5">
        <v>1550</v>
      </c>
      <c r="M18" s="5" t="s">
        <v>925</v>
      </c>
      <c r="N18" s="5">
        <v>6</v>
      </c>
      <c r="O18" s="5">
        <f t="shared" si="0"/>
        <v>1550</v>
      </c>
      <c r="P18" s="5">
        <f t="shared" si="1"/>
        <v>4515</v>
      </c>
      <c r="Q18" s="14">
        <v>0.01</v>
      </c>
      <c r="R18" s="5" t="s">
        <v>996</v>
      </c>
      <c r="S18" s="5" t="s">
        <v>891</v>
      </c>
      <c r="T18" s="5" t="s">
        <v>892</v>
      </c>
      <c r="U18" s="5" t="s">
        <v>893</v>
      </c>
      <c r="V18" s="5" t="s">
        <v>894</v>
      </c>
      <c r="W18" s="5" t="s">
        <v>2010</v>
      </c>
      <c r="X18" s="22">
        <f t="shared" ca="1" si="2"/>
        <v>0.04</v>
      </c>
    </row>
    <row r="19" spans="1:24">
      <c r="A19" s="5" t="s">
        <v>16</v>
      </c>
      <c r="B19" s="10">
        <v>41291</v>
      </c>
      <c r="C19" s="5" t="s">
        <v>1543</v>
      </c>
      <c r="D19" s="5">
        <v>10010</v>
      </c>
      <c r="E19" s="5" t="s">
        <v>1302</v>
      </c>
      <c r="F19" s="5">
        <v>2</v>
      </c>
      <c r="G19" s="2" t="s">
        <v>997</v>
      </c>
      <c r="H19" s="2" t="s">
        <v>896</v>
      </c>
      <c r="I19" s="2" t="s">
        <v>897</v>
      </c>
      <c r="J19" s="5" t="s">
        <v>1012</v>
      </c>
      <c r="K19" s="5">
        <v>3256</v>
      </c>
      <c r="L19" s="5">
        <v>1772</v>
      </c>
      <c r="M19" s="5" t="s">
        <v>918</v>
      </c>
      <c r="N19" s="5">
        <v>10</v>
      </c>
      <c r="O19" s="5">
        <f t="shared" si="0"/>
        <v>3544</v>
      </c>
      <c r="P19" s="5">
        <f t="shared" si="1"/>
        <v>6512</v>
      </c>
      <c r="Q19" s="14">
        <v>0.03</v>
      </c>
      <c r="R19" s="5" t="s">
        <v>997</v>
      </c>
      <c r="S19" s="5" t="s">
        <v>895</v>
      </c>
      <c r="T19" s="5" t="s">
        <v>896</v>
      </c>
      <c r="U19" s="5" t="s">
        <v>879</v>
      </c>
      <c r="V19" s="5" t="s">
        <v>897</v>
      </c>
      <c r="W19" s="5" t="s">
        <v>2010</v>
      </c>
      <c r="X19" s="22">
        <f t="shared" ca="1" si="2"/>
        <v>0.05</v>
      </c>
    </row>
    <row r="20" spans="1:24">
      <c r="A20" s="5" t="s">
        <v>17</v>
      </c>
      <c r="B20" s="10">
        <v>41291</v>
      </c>
      <c r="C20" s="5" t="s">
        <v>1542</v>
      </c>
      <c r="D20" s="5">
        <v>10011</v>
      </c>
      <c r="E20" s="5" t="s">
        <v>1519</v>
      </c>
      <c r="F20" s="5">
        <v>2</v>
      </c>
      <c r="G20" s="2" t="s">
        <v>998</v>
      </c>
      <c r="H20" s="2" t="s">
        <v>899</v>
      </c>
      <c r="I20" s="2" t="s">
        <v>901</v>
      </c>
      <c r="J20" s="5" t="s">
        <v>1219</v>
      </c>
      <c r="K20" s="5">
        <v>3339</v>
      </c>
      <c r="L20" s="5">
        <v>2274</v>
      </c>
      <c r="M20" s="5" t="s">
        <v>918</v>
      </c>
      <c r="N20" s="5" t="s">
        <v>1572</v>
      </c>
      <c r="O20" s="5">
        <f t="shared" si="0"/>
        <v>4548</v>
      </c>
      <c r="P20" s="5">
        <f t="shared" si="1"/>
        <v>6678</v>
      </c>
      <c r="Q20" s="14">
        <v>0.03</v>
      </c>
      <c r="R20" s="5" t="s">
        <v>998</v>
      </c>
      <c r="S20" s="5" t="s">
        <v>898</v>
      </c>
      <c r="T20" s="5" t="s">
        <v>899</v>
      </c>
      <c r="U20" s="5" t="s">
        <v>900</v>
      </c>
      <c r="V20" s="5" t="s">
        <v>901</v>
      </c>
      <c r="W20" s="5" t="s">
        <v>2012</v>
      </c>
      <c r="X20" s="22">
        <f t="shared" ca="1" si="2"/>
        <v>0</v>
      </c>
    </row>
    <row r="21" spans="1:24">
      <c r="A21" s="5" t="s">
        <v>18</v>
      </c>
      <c r="B21" s="10">
        <v>41291</v>
      </c>
      <c r="C21" s="5" t="s">
        <v>1540</v>
      </c>
      <c r="D21" s="5">
        <v>10001</v>
      </c>
      <c r="E21" s="5" t="s">
        <v>1324</v>
      </c>
      <c r="F21" s="5">
        <v>3</v>
      </c>
      <c r="G21" s="2" t="s">
        <v>1562</v>
      </c>
      <c r="H21" s="2" t="s">
        <v>864</v>
      </c>
      <c r="I21" s="2" t="s">
        <v>866</v>
      </c>
      <c r="J21" s="5" t="s">
        <v>1024</v>
      </c>
      <c r="K21" s="5">
        <v>4392</v>
      </c>
      <c r="L21" s="5">
        <v>1542</v>
      </c>
      <c r="M21" s="5" t="s">
        <v>918</v>
      </c>
      <c r="N21" s="5">
        <v>5</v>
      </c>
      <c r="O21" s="5">
        <f t="shared" si="0"/>
        <v>4626</v>
      </c>
      <c r="P21" s="5">
        <f t="shared" si="1"/>
        <v>13176</v>
      </c>
      <c r="Q21" s="14">
        <v>0.03</v>
      </c>
      <c r="R21" s="5" t="s">
        <v>1562</v>
      </c>
      <c r="S21" s="5" t="s">
        <v>863</v>
      </c>
      <c r="T21" s="5" t="s">
        <v>864</v>
      </c>
      <c r="U21" s="5" t="s">
        <v>865</v>
      </c>
      <c r="V21" s="5" t="s">
        <v>866</v>
      </c>
      <c r="W21" s="5" t="s">
        <v>2015</v>
      </c>
      <c r="X21" s="22">
        <f t="shared" ca="1" si="2"/>
        <v>0.02</v>
      </c>
    </row>
    <row r="22" spans="1:24">
      <c r="A22" s="5" t="s">
        <v>19</v>
      </c>
      <c r="B22" s="10">
        <v>41292</v>
      </c>
      <c r="C22" s="5" t="s">
        <v>1542</v>
      </c>
      <c r="D22" s="5">
        <v>10001</v>
      </c>
      <c r="E22" s="5" t="s">
        <v>1270</v>
      </c>
      <c r="F22" s="5">
        <v>1</v>
      </c>
      <c r="G22" s="2" t="s">
        <v>1562</v>
      </c>
      <c r="H22" s="2" t="s">
        <v>864</v>
      </c>
      <c r="I22" s="2" t="s">
        <v>866</v>
      </c>
      <c r="J22" s="5" t="s">
        <v>932</v>
      </c>
      <c r="K22" s="5">
        <v>2895</v>
      </c>
      <c r="L22" s="5">
        <v>1871</v>
      </c>
      <c r="M22" s="5" t="s">
        <v>925</v>
      </c>
      <c r="N22" s="5" t="s">
        <v>1572</v>
      </c>
      <c r="O22" s="5">
        <f t="shared" si="0"/>
        <v>1871</v>
      </c>
      <c r="P22" s="5">
        <f t="shared" si="1"/>
        <v>2895</v>
      </c>
      <c r="Q22" s="14">
        <v>0.01</v>
      </c>
      <c r="R22" s="5" t="s">
        <v>1562</v>
      </c>
      <c r="S22" s="5" t="s">
        <v>863</v>
      </c>
      <c r="T22" s="5" t="s">
        <v>864</v>
      </c>
      <c r="U22" s="5" t="s">
        <v>865</v>
      </c>
      <c r="V22" s="5" t="s">
        <v>866</v>
      </c>
      <c r="W22" s="5" t="s">
        <v>2010</v>
      </c>
      <c r="X22" s="22">
        <f t="shared" ca="1" si="2"/>
        <v>0.02</v>
      </c>
    </row>
    <row r="23" spans="1:24">
      <c r="A23" s="5" t="s">
        <v>20</v>
      </c>
      <c r="B23" s="10">
        <v>41293</v>
      </c>
      <c r="C23" s="5" t="s">
        <v>1540</v>
      </c>
      <c r="D23" s="5">
        <v>10002</v>
      </c>
      <c r="E23" s="5" t="s">
        <v>1413</v>
      </c>
      <c r="F23" s="5">
        <v>1</v>
      </c>
      <c r="G23" s="2" t="s">
        <v>990</v>
      </c>
      <c r="H23" s="2" t="s">
        <v>868</v>
      </c>
      <c r="I23" s="2" t="s">
        <v>870</v>
      </c>
      <c r="J23" s="5" t="s">
        <v>1113</v>
      </c>
      <c r="K23" s="5">
        <v>3055</v>
      </c>
      <c r="L23" s="5">
        <v>2269</v>
      </c>
      <c r="M23" s="5" t="s">
        <v>920</v>
      </c>
      <c r="N23" s="5">
        <v>5</v>
      </c>
      <c r="O23" s="5">
        <f t="shared" si="0"/>
        <v>2269</v>
      </c>
      <c r="P23" s="5">
        <f t="shared" si="1"/>
        <v>3055</v>
      </c>
      <c r="Q23" s="14">
        <v>0.01</v>
      </c>
      <c r="R23" s="5" t="s">
        <v>990</v>
      </c>
      <c r="S23" s="5" t="s">
        <v>867</v>
      </c>
      <c r="T23" s="5" t="s">
        <v>868</v>
      </c>
      <c r="U23" s="5" t="s">
        <v>869</v>
      </c>
      <c r="V23" s="5" t="s">
        <v>870</v>
      </c>
      <c r="W23" s="5" t="s">
        <v>2010</v>
      </c>
      <c r="X23" s="22">
        <f t="shared" ca="1" si="2"/>
        <v>0</v>
      </c>
    </row>
    <row r="24" spans="1:24">
      <c r="A24" s="5" t="s">
        <v>1574</v>
      </c>
      <c r="B24" s="10">
        <v>41301</v>
      </c>
      <c r="C24" s="5" t="s">
        <v>1544</v>
      </c>
      <c r="D24" s="5">
        <v>10015</v>
      </c>
      <c r="E24" s="5" t="s">
        <v>1253</v>
      </c>
      <c r="F24" s="5">
        <v>1</v>
      </c>
      <c r="G24" s="2" t="s">
        <v>1002</v>
      </c>
      <c r="H24" s="2" t="s">
        <v>914</v>
      </c>
      <c r="I24" s="2" t="s">
        <v>915</v>
      </c>
      <c r="J24" s="5" t="s">
        <v>926</v>
      </c>
      <c r="K24" s="5">
        <v>3499</v>
      </c>
      <c r="L24" s="5">
        <v>2342</v>
      </c>
      <c r="M24" s="5" t="s">
        <v>918</v>
      </c>
      <c r="N24" s="5">
        <v>3</v>
      </c>
      <c r="O24" s="5">
        <f t="shared" si="0"/>
        <v>2342</v>
      </c>
      <c r="P24" s="5">
        <f t="shared" si="1"/>
        <v>3499</v>
      </c>
      <c r="Q24" s="14">
        <v>0.01</v>
      </c>
      <c r="R24" s="5" t="s">
        <v>1002</v>
      </c>
      <c r="S24" s="5" t="s">
        <v>913</v>
      </c>
      <c r="T24" s="5" t="s">
        <v>914</v>
      </c>
      <c r="U24" s="5" t="s">
        <v>907</v>
      </c>
      <c r="V24" s="5" t="s">
        <v>915</v>
      </c>
      <c r="W24" s="5" t="s">
        <v>2012</v>
      </c>
      <c r="X24" s="22">
        <f t="shared" ca="1" si="2"/>
        <v>0.04</v>
      </c>
    </row>
    <row r="25" spans="1:24">
      <c r="A25" s="5" t="s">
        <v>21</v>
      </c>
      <c r="B25" s="10">
        <v>41301</v>
      </c>
      <c r="C25" s="5" t="s">
        <v>1545</v>
      </c>
      <c r="D25" s="5">
        <v>10005</v>
      </c>
      <c r="E25" s="5" t="s">
        <v>1394</v>
      </c>
      <c r="F25" s="5">
        <v>2</v>
      </c>
      <c r="G25" s="2" t="s">
        <v>993</v>
      </c>
      <c r="H25" s="2" t="s">
        <v>878</v>
      </c>
      <c r="I25" s="2" t="s">
        <v>880</v>
      </c>
      <c r="J25" s="5" t="s">
        <v>1094</v>
      </c>
      <c r="K25" s="5">
        <v>3463</v>
      </c>
      <c r="L25" s="5">
        <v>1964</v>
      </c>
      <c r="M25" s="5" t="s">
        <v>925</v>
      </c>
      <c r="N25" s="5">
        <v>6</v>
      </c>
      <c r="O25" s="5">
        <f t="shared" si="0"/>
        <v>3928</v>
      </c>
      <c r="P25" s="5">
        <f t="shared" si="1"/>
        <v>6926</v>
      </c>
      <c r="Q25" s="14">
        <v>0.03</v>
      </c>
      <c r="R25" s="5" t="s">
        <v>993</v>
      </c>
      <c r="S25" s="5" t="s">
        <v>877</v>
      </c>
      <c r="T25" s="5" t="s">
        <v>878</v>
      </c>
      <c r="U25" s="5" t="s">
        <v>879</v>
      </c>
      <c r="V25" s="5" t="s">
        <v>880</v>
      </c>
      <c r="W25" s="5" t="s">
        <v>2010</v>
      </c>
      <c r="X25" s="22">
        <f t="shared" ca="1" si="2"/>
        <v>0.02</v>
      </c>
    </row>
    <row r="26" spans="1:24">
      <c r="A26" s="5" t="s">
        <v>22</v>
      </c>
      <c r="B26" s="10">
        <v>41303</v>
      </c>
      <c r="C26" s="5" t="s">
        <v>1540</v>
      </c>
      <c r="D26" s="5">
        <v>10002</v>
      </c>
      <c r="E26" s="5" t="s">
        <v>1458</v>
      </c>
      <c r="F26" s="5">
        <v>1</v>
      </c>
      <c r="G26" s="2" t="s">
        <v>990</v>
      </c>
      <c r="H26" s="2" t="s">
        <v>868</v>
      </c>
      <c r="I26" s="2" t="s">
        <v>870</v>
      </c>
      <c r="J26" s="5" t="s">
        <v>1158</v>
      </c>
      <c r="K26" s="5">
        <v>4079</v>
      </c>
      <c r="L26" s="5">
        <v>1413</v>
      </c>
      <c r="M26" s="5" t="s">
        <v>923</v>
      </c>
      <c r="N26" s="5">
        <v>5</v>
      </c>
      <c r="O26" s="5">
        <f t="shared" si="0"/>
        <v>1413</v>
      </c>
      <c r="P26" s="5">
        <f t="shared" si="1"/>
        <v>4079</v>
      </c>
      <c r="Q26" s="14">
        <v>0.01</v>
      </c>
      <c r="R26" s="5" t="s">
        <v>990</v>
      </c>
      <c r="S26" s="5" t="s">
        <v>867</v>
      </c>
      <c r="T26" s="5" t="s">
        <v>868</v>
      </c>
      <c r="U26" s="5" t="s">
        <v>869</v>
      </c>
      <c r="V26" s="5" t="s">
        <v>870</v>
      </c>
      <c r="W26" s="5" t="s">
        <v>2011</v>
      </c>
      <c r="X26" s="22">
        <f t="shared" ca="1" si="2"/>
        <v>0</v>
      </c>
    </row>
    <row r="27" spans="1:24">
      <c r="A27" s="5" t="s">
        <v>23</v>
      </c>
      <c r="B27" s="10">
        <v>41306</v>
      </c>
      <c r="C27" s="5" t="s">
        <v>1543</v>
      </c>
      <c r="D27" s="5">
        <v>10008</v>
      </c>
      <c r="E27" s="5" t="s">
        <v>1388</v>
      </c>
      <c r="F27" s="5">
        <v>1</v>
      </c>
      <c r="G27" s="2" t="s">
        <v>995</v>
      </c>
      <c r="H27" s="2" t="s">
        <v>889</v>
      </c>
      <c r="I27" s="2" t="s">
        <v>890</v>
      </c>
      <c r="J27" s="5" t="s">
        <v>1088</v>
      </c>
      <c r="K27" s="5">
        <v>2523</v>
      </c>
      <c r="L27" s="5">
        <v>1665</v>
      </c>
      <c r="M27" s="5" t="s">
        <v>918</v>
      </c>
      <c r="N27" s="5">
        <v>10</v>
      </c>
      <c r="O27" s="5">
        <f t="shared" si="0"/>
        <v>1665</v>
      </c>
      <c r="P27" s="5">
        <f t="shared" si="1"/>
        <v>2523</v>
      </c>
      <c r="Q27" s="14">
        <v>0.01</v>
      </c>
      <c r="R27" s="5" t="s">
        <v>995</v>
      </c>
      <c r="S27" s="5" t="s">
        <v>888</v>
      </c>
      <c r="T27" s="5" t="s">
        <v>889</v>
      </c>
      <c r="U27" s="5" t="s">
        <v>865</v>
      </c>
      <c r="V27" s="5" t="s">
        <v>890</v>
      </c>
      <c r="W27" s="5" t="s">
        <v>2014</v>
      </c>
      <c r="X27" s="22">
        <f t="shared" ca="1" si="2"/>
        <v>0</v>
      </c>
    </row>
    <row r="28" spans="1:24">
      <c r="A28" s="5" t="s">
        <v>24</v>
      </c>
      <c r="B28" s="10">
        <v>41308</v>
      </c>
      <c r="C28" s="5" t="s">
        <v>1539</v>
      </c>
      <c r="D28" s="5">
        <v>10012</v>
      </c>
      <c r="E28" s="5" t="s">
        <v>1387</v>
      </c>
      <c r="F28" s="5">
        <v>1</v>
      </c>
      <c r="G28" s="2" t="s">
        <v>999</v>
      </c>
      <c r="H28" s="2" t="s">
        <v>903</v>
      </c>
      <c r="I28" s="2" t="s">
        <v>904</v>
      </c>
      <c r="J28" s="5" t="s">
        <v>1087</v>
      </c>
      <c r="K28" s="5">
        <v>3324</v>
      </c>
      <c r="L28" s="5">
        <v>1846</v>
      </c>
      <c r="M28" s="5" t="s">
        <v>918</v>
      </c>
      <c r="N28" s="5">
        <v>4</v>
      </c>
      <c r="O28" s="5">
        <f t="shared" si="0"/>
        <v>1846</v>
      </c>
      <c r="P28" s="5">
        <f t="shared" si="1"/>
        <v>3324</v>
      </c>
      <c r="Q28" s="14">
        <v>0.01</v>
      </c>
      <c r="R28" s="5" t="s">
        <v>999</v>
      </c>
      <c r="S28" s="5" t="s">
        <v>902</v>
      </c>
      <c r="T28" s="5" t="s">
        <v>903</v>
      </c>
      <c r="U28" s="5" t="s">
        <v>879</v>
      </c>
      <c r="V28" s="5" t="s">
        <v>904</v>
      </c>
      <c r="W28" s="5" t="s">
        <v>2014</v>
      </c>
      <c r="X28" s="22">
        <f t="shared" ca="1" si="2"/>
        <v>0</v>
      </c>
    </row>
    <row r="29" spans="1:24">
      <c r="A29" s="5" t="s">
        <v>25</v>
      </c>
      <c r="B29" s="10">
        <v>41314</v>
      </c>
      <c r="C29" s="5" t="s">
        <v>1541</v>
      </c>
      <c r="D29" s="5">
        <v>10001</v>
      </c>
      <c r="E29" s="5" t="s">
        <v>1448</v>
      </c>
      <c r="F29" s="5">
        <v>2</v>
      </c>
      <c r="G29" s="2" t="s">
        <v>1562</v>
      </c>
      <c r="H29" s="2" t="s">
        <v>864</v>
      </c>
      <c r="I29" s="2" t="s">
        <v>866</v>
      </c>
      <c r="J29" s="5" t="s">
        <v>1148</v>
      </c>
      <c r="K29" s="5">
        <v>3725</v>
      </c>
      <c r="L29" s="5">
        <v>1250</v>
      </c>
      <c r="M29" s="5" t="s">
        <v>918</v>
      </c>
      <c r="N29" s="5">
        <v>8</v>
      </c>
      <c r="O29" s="5">
        <f t="shared" si="0"/>
        <v>2500</v>
      </c>
      <c r="P29" s="5">
        <f t="shared" si="1"/>
        <v>7450</v>
      </c>
      <c r="Q29" s="14">
        <v>0.03</v>
      </c>
      <c r="R29" s="5" t="s">
        <v>1562</v>
      </c>
      <c r="S29" s="5" t="s">
        <v>863</v>
      </c>
      <c r="T29" s="5" t="s">
        <v>864</v>
      </c>
      <c r="U29" s="5" t="s">
        <v>865</v>
      </c>
      <c r="V29" s="5" t="s">
        <v>866</v>
      </c>
      <c r="W29" s="5" t="s">
        <v>2015</v>
      </c>
      <c r="X29" s="22">
        <f t="shared" ca="1" si="2"/>
        <v>0.03</v>
      </c>
    </row>
    <row r="30" spans="1:24">
      <c r="A30" s="5" t="s">
        <v>26</v>
      </c>
      <c r="B30" s="10">
        <v>41314</v>
      </c>
      <c r="C30" s="5" t="s">
        <v>1544</v>
      </c>
      <c r="D30" s="5">
        <v>10008</v>
      </c>
      <c r="E30" s="5" t="s">
        <v>1420</v>
      </c>
      <c r="F30" s="5">
        <v>2</v>
      </c>
      <c r="G30" s="2" t="s">
        <v>995</v>
      </c>
      <c r="H30" s="2" t="s">
        <v>889</v>
      </c>
      <c r="I30" s="2" t="s">
        <v>890</v>
      </c>
      <c r="J30" s="5" t="s">
        <v>1120</v>
      </c>
      <c r="K30" s="5">
        <v>4291</v>
      </c>
      <c r="L30" s="5">
        <v>2021</v>
      </c>
      <c r="M30" s="5" t="s">
        <v>918</v>
      </c>
      <c r="N30" s="5">
        <v>3</v>
      </c>
      <c r="O30" s="5">
        <f t="shared" si="0"/>
        <v>4042</v>
      </c>
      <c r="P30" s="5">
        <f t="shared" si="1"/>
        <v>8582</v>
      </c>
      <c r="Q30" s="14">
        <v>0.03</v>
      </c>
      <c r="R30" s="5" t="s">
        <v>995</v>
      </c>
      <c r="S30" s="5" t="s">
        <v>888</v>
      </c>
      <c r="T30" s="5" t="s">
        <v>889</v>
      </c>
      <c r="U30" s="5" t="s">
        <v>865</v>
      </c>
      <c r="V30" s="5" t="s">
        <v>890</v>
      </c>
      <c r="W30" s="5" t="s">
        <v>2015</v>
      </c>
      <c r="X30" s="22">
        <f t="shared" ca="1" si="2"/>
        <v>0.03</v>
      </c>
    </row>
    <row r="31" spans="1:24">
      <c r="A31" s="5" t="s">
        <v>27</v>
      </c>
      <c r="B31" s="10">
        <v>41314</v>
      </c>
      <c r="C31" s="5" t="s">
        <v>1540</v>
      </c>
      <c r="D31" s="5">
        <v>10005</v>
      </c>
      <c r="E31" s="5" t="s">
        <v>1349</v>
      </c>
      <c r="F31" s="5">
        <v>2</v>
      </c>
      <c r="G31" s="2" t="s">
        <v>993</v>
      </c>
      <c r="H31" s="2" t="s">
        <v>878</v>
      </c>
      <c r="I31" s="2" t="s">
        <v>880</v>
      </c>
      <c r="J31" s="5" t="s">
        <v>1049</v>
      </c>
      <c r="K31" s="5">
        <v>4731</v>
      </c>
      <c r="L31" s="5">
        <v>1858</v>
      </c>
      <c r="M31" s="5" t="s">
        <v>918</v>
      </c>
      <c r="N31" s="5">
        <v>5</v>
      </c>
      <c r="O31" s="5">
        <f t="shared" si="0"/>
        <v>3716</v>
      </c>
      <c r="P31" s="5">
        <f t="shared" si="1"/>
        <v>9462</v>
      </c>
      <c r="Q31" s="14">
        <v>0.03</v>
      </c>
      <c r="R31" s="5" t="s">
        <v>993</v>
      </c>
      <c r="S31" s="5" t="s">
        <v>877</v>
      </c>
      <c r="T31" s="5" t="s">
        <v>878</v>
      </c>
      <c r="U31" s="5" t="s">
        <v>879</v>
      </c>
      <c r="V31" s="5" t="s">
        <v>880</v>
      </c>
      <c r="W31" s="5" t="s">
        <v>2011</v>
      </c>
      <c r="X31" s="22">
        <f t="shared" ca="1" si="2"/>
        <v>0</v>
      </c>
    </row>
    <row r="32" spans="1:24">
      <c r="A32" s="5" t="s">
        <v>1575</v>
      </c>
      <c r="B32" s="10">
        <v>41316</v>
      </c>
      <c r="C32" s="5" t="s">
        <v>1543</v>
      </c>
      <c r="D32" s="5">
        <v>10014</v>
      </c>
      <c r="E32" s="5" t="s">
        <v>1505</v>
      </c>
      <c r="F32" s="5">
        <v>1</v>
      </c>
      <c r="G32" s="2" t="s">
        <v>1001</v>
      </c>
      <c r="H32" s="2" t="s">
        <v>910</v>
      </c>
      <c r="I32" s="2" t="s">
        <v>912</v>
      </c>
      <c r="J32" s="5" t="s">
        <v>1205</v>
      </c>
      <c r="K32" s="5">
        <v>2958</v>
      </c>
      <c r="L32" s="5">
        <v>1678</v>
      </c>
      <c r="M32" s="5" t="s">
        <v>925</v>
      </c>
      <c r="N32" s="5">
        <v>10</v>
      </c>
      <c r="O32" s="5">
        <f t="shared" si="0"/>
        <v>1678</v>
      </c>
      <c r="P32" s="5">
        <f t="shared" si="1"/>
        <v>2958</v>
      </c>
      <c r="Q32" s="14">
        <v>0.01</v>
      </c>
      <c r="R32" s="5" t="s">
        <v>1001</v>
      </c>
      <c r="S32" s="5" t="s">
        <v>909</v>
      </c>
      <c r="T32" s="5" t="s">
        <v>910</v>
      </c>
      <c r="U32" s="5" t="s">
        <v>911</v>
      </c>
      <c r="V32" s="5" t="s">
        <v>912</v>
      </c>
      <c r="W32" s="5" t="s">
        <v>2010</v>
      </c>
      <c r="X32" s="22">
        <f t="shared" ca="1" si="2"/>
        <v>0.04</v>
      </c>
    </row>
    <row r="33" spans="1:24">
      <c r="A33" s="5" t="s">
        <v>1576</v>
      </c>
      <c r="B33" s="10">
        <v>41319</v>
      </c>
      <c r="C33" s="5" t="s">
        <v>1539</v>
      </c>
      <c r="D33" s="5">
        <v>10014</v>
      </c>
      <c r="E33" s="5" t="s">
        <v>1430</v>
      </c>
      <c r="F33" s="5">
        <v>2</v>
      </c>
      <c r="G33" s="2" t="s">
        <v>1001</v>
      </c>
      <c r="H33" s="2" t="s">
        <v>910</v>
      </c>
      <c r="I33" s="2" t="s">
        <v>912</v>
      </c>
      <c r="J33" s="5" t="s">
        <v>1130</v>
      </c>
      <c r="K33" s="5">
        <v>3493</v>
      </c>
      <c r="L33" s="5">
        <v>2180</v>
      </c>
      <c r="M33" s="5" t="s">
        <v>918</v>
      </c>
      <c r="N33" s="5">
        <v>4</v>
      </c>
      <c r="O33" s="5">
        <f t="shared" si="0"/>
        <v>4360</v>
      </c>
      <c r="P33" s="5">
        <f t="shared" si="1"/>
        <v>6986</v>
      </c>
      <c r="Q33" s="14">
        <v>0.03</v>
      </c>
      <c r="R33" s="5" t="s">
        <v>1001</v>
      </c>
      <c r="S33" s="5" t="s">
        <v>909</v>
      </c>
      <c r="T33" s="5" t="s">
        <v>910</v>
      </c>
      <c r="U33" s="5" t="s">
        <v>911</v>
      </c>
      <c r="V33" s="5" t="s">
        <v>912</v>
      </c>
      <c r="W33" s="5" t="s">
        <v>2014</v>
      </c>
      <c r="X33" s="22">
        <f t="shared" ca="1" si="2"/>
        <v>0.05</v>
      </c>
    </row>
    <row r="34" spans="1:24">
      <c r="A34" s="5" t="s">
        <v>28</v>
      </c>
      <c r="B34" s="10">
        <v>41320</v>
      </c>
      <c r="C34" s="5" t="s">
        <v>1545</v>
      </c>
      <c r="D34" s="5">
        <v>10015</v>
      </c>
      <c r="E34" s="5" t="s">
        <v>1309</v>
      </c>
      <c r="F34" s="5">
        <v>1</v>
      </c>
      <c r="G34" s="2" t="s">
        <v>1002</v>
      </c>
      <c r="H34" s="2" t="s">
        <v>914</v>
      </c>
      <c r="I34" s="2" t="s">
        <v>915</v>
      </c>
      <c r="J34" s="5" t="s">
        <v>984</v>
      </c>
      <c r="K34" s="5">
        <v>4831</v>
      </c>
      <c r="L34" s="5">
        <v>2265</v>
      </c>
      <c r="M34" s="5" t="s">
        <v>918</v>
      </c>
      <c r="N34" s="5">
        <v>6</v>
      </c>
      <c r="O34" s="5">
        <f t="shared" si="0"/>
        <v>2265</v>
      </c>
      <c r="P34" s="5">
        <f t="shared" si="1"/>
        <v>4831</v>
      </c>
      <c r="Q34" s="14">
        <v>0.01</v>
      </c>
      <c r="R34" s="5" t="s">
        <v>1002</v>
      </c>
      <c r="S34" s="5" t="s">
        <v>913</v>
      </c>
      <c r="T34" s="5" t="s">
        <v>914</v>
      </c>
      <c r="U34" s="5" t="s">
        <v>907</v>
      </c>
      <c r="V34" s="5" t="s">
        <v>915</v>
      </c>
      <c r="W34" s="5" t="s">
        <v>2015</v>
      </c>
      <c r="X34" s="22">
        <f t="shared" ca="1" si="2"/>
        <v>0.03</v>
      </c>
    </row>
    <row r="35" spans="1:24">
      <c r="A35" s="5" t="s">
        <v>29</v>
      </c>
      <c r="B35" s="10">
        <v>41320</v>
      </c>
      <c r="C35" s="5" t="s">
        <v>1541</v>
      </c>
      <c r="D35" s="5">
        <v>10003</v>
      </c>
      <c r="E35" s="5" t="s">
        <v>1286</v>
      </c>
      <c r="F35" s="5">
        <v>3</v>
      </c>
      <c r="G35" s="2" t="s">
        <v>991</v>
      </c>
      <c r="H35" s="2" t="s">
        <v>872</v>
      </c>
      <c r="I35" s="2" t="s">
        <v>874</v>
      </c>
      <c r="J35" s="5" t="s">
        <v>981</v>
      </c>
      <c r="K35" s="5">
        <v>2734</v>
      </c>
      <c r="L35" s="5">
        <v>1596</v>
      </c>
      <c r="M35" s="5" t="s">
        <v>918</v>
      </c>
      <c r="N35" s="5">
        <v>8</v>
      </c>
      <c r="O35" s="5">
        <f t="shared" si="0"/>
        <v>4788</v>
      </c>
      <c r="P35" s="5">
        <f t="shared" si="1"/>
        <v>8202</v>
      </c>
      <c r="Q35" s="14">
        <v>0.03</v>
      </c>
      <c r="R35" s="5" t="s">
        <v>991</v>
      </c>
      <c r="S35" s="5" t="s">
        <v>871</v>
      </c>
      <c r="T35" s="5" t="s">
        <v>872</v>
      </c>
      <c r="U35" s="5" t="s">
        <v>873</v>
      </c>
      <c r="V35" s="5" t="s">
        <v>874</v>
      </c>
      <c r="W35" s="5" t="s">
        <v>2015</v>
      </c>
      <c r="X35" s="22">
        <f t="shared" ca="1" si="2"/>
        <v>0.01</v>
      </c>
    </row>
    <row r="36" spans="1:24">
      <c r="A36" s="5" t="s">
        <v>30</v>
      </c>
      <c r="B36" s="10">
        <v>41320</v>
      </c>
      <c r="C36" s="5" t="s">
        <v>1546</v>
      </c>
      <c r="D36" s="5">
        <v>10002</v>
      </c>
      <c r="E36" s="5" t="s">
        <v>1521</v>
      </c>
      <c r="F36" s="5">
        <v>2</v>
      </c>
      <c r="G36" s="2" t="s">
        <v>990</v>
      </c>
      <c r="H36" s="2" t="s">
        <v>868</v>
      </c>
      <c r="I36" s="2" t="s">
        <v>870</v>
      </c>
      <c r="J36" s="5" t="s">
        <v>1221</v>
      </c>
      <c r="K36" s="5">
        <v>4711</v>
      </c>
      <c r="L36" s="5">
        <v>1267</v>
      </c>
      <c r="M36" s="5" t="s">
        <v>923</v>
      </c>
      <c r="N36" s="5">
        <v>4</v>
      </c>
      <c r="O36" s="5">
        <f t="shared" si="0"/>
        <v>2534</v>
      </c>
      <c r="P36" s="5">
        <f t="shared" si="1"/>
        <v>9422</v>
      </c>
      <c r="Q36" s="14">
        <v>0.03</v>
      </c>
      <c r="R36" s="5" t="s">
        <v>990</v>
      </c>
      <c r="S36" s="5" t="s">
        <v>867</v>
      </c>
      <c r="T36" s="5" t="s">
        <v>868</v>
      </c>
      <c r="U36" s="5" t="s">
        <v>869</v>
      </c>
      <c r="V36" s="5" t="s">
        <v>870</v>
      </c>
      <c r="W36" s="5" t="s">
        <v>2010</v>
      </c>
      <c r="X36" s="22">
        <f t="shared" ca="1" si="2"/>
        <v>0.04</v>
      </c>
    </row>
    <row r="37" spans="1:24">
      <c r="A37" s="5" t="s">
        <v>1577</v>
      </c>
      <c r="B37" s="10">
        <v>41321</v>
      </c>
      <c r="C37" s="5" t="s">
        <v>1540</v>
      </c>
      <c r="D37" s="5">
        <v>10009</v>
      </c>
      <c r="E37" s="5" t="s">
        <v>1248</v>
      </c>
      <c r="F37" s="5">
        <v>1</v>
      </c>
      <c r="G37" s="2" t="s">
        <v>996</v>
      </c>
      <c r="H37" s="2" t="s">
        <v>892</v>
      </c>
      <c r="I37" s="2" t="s">
        <v>894</v>
      </c>
      <c r="J37" s="5" t="s">
        <v>952</v>
      </c>
      <c r="K37" s="5">
        <v>2529</v>
      </c>
      <c r="L37" s="5">
        <v>1630</v>
      </c>
      <c r="M37" s="5" t="s">
        <v>918</v>
      </c>
      <c r="N37" s="5">
        <v>5</v>
      </c>
      <c r="O37" s="5">
        <f t="shared" si="0"/>
        <v>1630</v>
      </c>
      <c r="P37" s="5">
        <f t="shared" si="1"/>
        <v>2529</v>
      </c>
      <c r="Q37" s="14">
        <v>0.01</v>
      </c>
      <c r="R37" s="5" t="s">
        <v>996</v>
      </c>
      <c r="S37" s="5" t="s">
        <v>891</v>
      </c>
      <c r="T37" s="5" t="s">
        <v>892</v>
      </c>
      <c r="U37" s="5" t="s">
        <v>893</v>
      </c>
      <c r="V37" s="5" t="s">
        <v>894</v>
      </c>
      <c r="W37" s="5" t="s">
        <v>2013</v>
      </c>
      <c r="X37" s="22">
        <f t="shared" ca="1" si="2"/>
        <v>0.03</v>
      </c>
    </row>
    <row r="38" spans="1:24">
      <c r="A38" s="5" t="s">
        <v>31</v>
      </c>
      <c r="B38" s="10">
        <v>41321</v>
      </c>
      <c r="C38" s="5" t="s">
        <v>1541</v>
      </c>
      <c r="D38" s="5">
        <v>10008</v>
      </c>
      <c r="E38" s="5" t="s">
        <v>1289</v>
      </c>
      <c r="F38" s="5">
        <v>2</v>
      </c>
      <c r="G38" s="2" t="s">
        <v>995</v>
      </c>
      <c r="H38" s="2" t="s">
        <v>889</v>
      </c>
      <c r="I38" s="2" t="s">
        <v>890</v>
      </c>
      <c r="J38" s="5" t="s">
        <v>939</v>
      </c>
      <c r="K38" s="5">
        <v>3768</v>
      </c>
      <c r="L38" s="5">
        <v>1353</v>
      </c>
      <c r="M38" s="5" t="s">
        <v>918</v>
      </c>
      <c r="N38" s="5">
        <v>8</v>
      </c>
      <c r="O38" s="5">
        <f t="shared" si="0"/>
        <v>2706</v>
      </c>
      <c r="P38" s="5">
        <f t="shared" si="1"/>
        <v>7536</v>
      </c>
      <c r="Q38" s="14">
        <v>0.03</v>
      </c>
      <c r="R38" s="5" t="s">
        <v>995</v>
      </c>
      <c r="S38" s="5" t="s">
        <v>888</v>
      </c>
      <c r="T38" s="5" t="s">
        <v>889</v>
      </c>
      <c r="U38" s="5" t="s">
        <v>865</v>
      </c>
      <c r="V38" s="5" t="s">
        <v>890</v>
      </c>
      <c r="W38" s="5" t="s">
        <v>2015</v>
      </c>
      <c r="X38" s="22">
        <f t="shared" ca="1" si="2"/>
        <v>0.03</v>
      </c>
    </row>
    <row r="39" spans="1:24">
      <c r="A39" s="5" t="s">
        <v>32</v>
      </c>
      <c r="B39" s="10">
        <v>41325</v>
      </c>
      <c r="C39" s="5" t="s">
        <v>1539</v>
      </c>
      <c r="D39" s="5">
        <v>10007</v>
      </c>
      <c r="E39" s="5" t="s">
        <v>1349</v>
      </c>
      <c r="F39" s="5">
        <v>1</v>
      </c>
      <c r="G39" s="2" t="s">
        <v>994</v>
      </c>
      <c r="H39" s="2" t="s">
        <v>886</v>
      </c>
      <c r="I39" s="2" t="s">
        <v>887</v>
      </c>
      <c r="J39" s="5" t="s">
        <v>1049</v>
      </c>
      <c r="K39" s="5">
        <v>4731</v>
      </c>
      <c r="L39" s="5">
        <v>1858</v>
      </c>
      <c r="M39" s="5" t="s">
        <v>918</v>
      </c>
      <c r="N39" s="5">
        <v>4</v>
      </c>
      <c r="O39" s="5">
        <f t="shared" si="0"/>
        <v>1858</v>
      </c>
      <c r="P39" s="5">
        <f t="shared" si="1"/>
        <v>4731</v>
      </c>
      <c r="Q39" s="14">
        <v>0.01</v>
      </c>
      <c r="R39" s="5" t="s">
        <v>994</v>
      </c>
      <c r="S39" s="5" t="s">
        <v>885</v>
      </c>
      <c r="T39" s="5" t="s">
        <v>886</v>
      </c>
      <c r="U39" s="5" t="s">
        <v>879</v>
      </c>
      <c r="V39" s="5" t="s">
        <v>887</v>
      </c>
      <c r="W39" s="5" t="s">
        <v>2013</v>
      </c>
      <c r="X39" s="22">
        <f t="shared" ca="1" si="2"/>
        <v>0.02</v>
      </c>
    </row>
    <row r="40" spans="1:24">
      <c r="A40" s="5" t="s">
        <v>33</v>
      </c>
      <c r="B40" s="10">
        <v>41329</v>
      </c>
      <c r="C40" s="5" t="s">
        <v>1546</v>
      </c>
      <c r="D40" s="5">
        <v>10005</v>
      </c>
      <c r="E40" s="5" t="s">
        <v>1485</v>
      </c>
      <c r="F40" s="5">
        <v>1</v>
      </c>
      <c r="G40" s="2" t="s">
        <v>993</v>
      </c>
      <c r="H40" s="2" t="s">
        <v>878</v>
      </c>
      <c r="I40" s="2" t="s">
        <v>880</v>
      </c>
      <c r="J40" s="5" t="s">
        <v>1185</v>
      </c>
      <c r="K40" s="5">
        <v>3245</v>
      </c>
      <c r="L40" s="5">
        <v>1964</v>
      </c>
      <c r="M40" s="5" t="s">
        <v>918</v>
      </c>
      <c r="N40" s="5">
        <v>4</v>
      </c>
      <c r="O40" s="5">
        <f t="shared" si="0"/>
        <v>1964</v>
      </c>
      <c r="P40" s="5">
        <f t="shared" si="1"/>
        <v>3245</v>
      </c>
      <c r="Q40" s="14">
        <v>0.01</v>
      </c>
      <c r="R40" s="5" t="s">
        <v>993</v>
      </c>
      <c r="S40" s="5" t="s">
        <v>877</v>
      </c>
      <c r="T40" s="5" t="s">
        <v>878</v>
      </c>
      <c r="U40" s="5" t="s">
        <v>879</v>
      </c>
      <c r="V40" s="5" t="s">
        <v>880</v>
      </c>
      <c r="W40" s="5" t="s">
        <v>2011</v>
      </c>
      <c r="X40" s="22">
        <f t="shared" ca="1" si="2"/>
        <v>0.05</v>
      </c>
    </row>
    <row r="41" spans="1:24">
      <c r="A41" s="5" t="s">
        <v>34</v>
      </c>
      <c r="B41" s="10">
        <v>41329</v>
      </c>
      <c r="C41" s="5" t="s">
        <v>1544</v>
      </c>
      <c r="D41" s="5">
        <v>10005</v>
      </c>
      <c r="E41" s="5" t="s">
        <v>1434</v>
      </c>
      <c r="F41" s="5">
        <v>1</v>
      </c>
      <c r="G41" s="2" t="s">
        <v>993</v>
      </c>
      <c r="H41" s="2" t="s">
        <v>878</v>
      </c>
      <c r="I41" s="2" t="s">
        <v>880</v>
      </c>
      <c r="J41" s="5" t="s">
        <v>1134</v>
      </c>
      <c r="K41" s="5">
        <v>4342</v>
      </c>
      <c r="L41" s="5">
        <v>1689</v>
      </c>
      <c r="M41" s="5" t="s">
        <v>925</v>
      </c>
      <c r="N41" s="5">
        <v>3</v>
      </c>
      <c r="O41" s="5">
        <f t="shared" si="0"/>
        <v>1689</v>
      </c>
      <c r="P41" s="5">
        <f t="shared" si="1"/>
        <v>4342</v>
      </c>
      <c r="Q41" s="14">
        <v>0.01</v>
      </c>
      <c r="R41" s="5" t="s">
        <v>993</v>
      </c>
      <c r="S41" s="5" t="s">
        <v>877</v>
      </c>
      <c r="T41" s="5" t="s">
        <v>878</v>
      </c>
      <c r="U41" s="5" t="s">
        <v>879</v>
      </c>
      <c r="V41" s="5" t="s">
        <v>880</v>
      </c>
      <c r="W41" s="5" t="s">
        <v>2013</v>
      </c>
      <c r="X41" s="22">
        <f t="shared" ca="1" si="2"/>
        <v>0.04</v>
      </c>
    </row>
    <row r="42" spans="1:24">
      <c r="A42" s="5" t="s">
        <v>35</v>
      </c>
      <c r="B42" s="10">
        <v>41329</v>
      </c>
      <c r="C42" s="5" t="s">
        <v>1546</v>
      </c>
      <c r="D42" s="5">
        <v>10008</v>
      </c>
      <c r="E42" s="5" t="s">
        <v>1483</v>
      </c>
      <c r="F42" s="5">
        <v>1</v>
      </c>
      <c r="G42" s="2" t="s">
        <v>995</v>
      </c>
      <c r="H42" s="2" t="s">
        <v>889</v>
      </c>
      <c r="I42" s="2" t="s">
        <v>890</v>
      </c>
      <c r="J42" s="5" t="s">
        <v>1183</v>
      </c>
      <c r="K42" s="5">
        <v>4874</v>
      </c>
      <c r="L42" s="5">
        <v>1503</v>
      </c>
      <c r="M42" s="5" t="s">
        <v>918</v>
      </c>
      <c r="N42" s="5">
        <v>4</v>
      </c>
      <c r="O42" s="5">
        <f t="shared" si="0"/>
        <v>1503</v>
      </c>
      <c r="P42" s="5">
        <f t="shared" si="1"/>
        <v>4874</v>
      </c>
      <c r="Q42" s="14">
        <v>0.01</v>
      </c>
      <c r="R42" s="5" t="s">
        <v>995</v>
      </c>
      <c r="S42" s="5" t="s">
        <v>888</v>
      </c>
      <c r="T42" s="5" t="s">
        <v>889</v>
      </c>
      <c r="U42" s="5" t="s">
        <v>865</v>
      </c>
      <c r="V42" s="5" t="s">
        <v>890</v>
      </c>
      <c r="W42" s="5" t="s">
        <v>2014</v>
      </c>
      <c r="X42" s="22">
        <f t="shared" ca="1" si="2"/>
        <v>0.05</v>
      </c>
    </row>
    <row r="43" spans="1:24">
      <c r="A43" s="5" t="s">
        <v>36</v>
      </c>
      <c r="B43" s="10">
        <v>41329</v>
      </c>
      <c r="C43" s="5" t="s">
        <v>1540</v>
      </c>
      <c r="D43" s="5">
        <v>10010</v>
      </c>
      <c r="E43" s="5" t="s">
        <v>1474</v>
      </c>
      <c r="F43" s="5">
        <v>2</v>
      </c>
      <c r="G43" s="2" t="s">
        <v>997</v>
      </c>
      <c r="H43" s="2" t="s">
        <v>896</v>
      </c>
      <c r="I43" s="2" t="s">
        <v>897</v>
      </c>
      <c r="J43" s="5" t="s">
        <v>1174</v>
      </c>
      <c r="K43" s="5">
        <v>3844</v>
      </c>
      <c r="L43" s="5">
        <v>2157</v>
      </c>
      <c r="M43" s="5" t="s">
        <v>918</v>
      </c>
      <c r="N43" s="5">
        <v>5</v>
      </c>
      <c r="O43" s="5">
        <f t="shared" si="0"/>
        <v>4314</v>
      </c>
      <c r="P43" s="5">
        <f t="shared" si="1"/>
        <v>7688</v>
      </c>
      <c r="Q43" s="14">
        <v>0.03</v>
      </c>
      <c r="R43" s="5" t="s">
        <v>997</v>
      </c>
      <c r="S43" s="5" t="s">
        <v>895</v>
      </c>
      <c r="T43" s="5" t="s">
        <v>896</v>
      </c>
      <c r="U43" s="5" t="s">
        <v>879</v>
      </c>
      <c r="V43" s="5" t="s">
        <v>897</v>
      </c>
      <c r="W43" s="5" t="s">
        <v>2013</v>
      </c>
      <c r="X43" s="22">
        <f t="shared" ca="1" si="2"/>
        <v>0.01</v>
      </c>
    </row>
    <row r="44" spans="1:24">
      <c r="A44" s="5" t="s">
        <v>37</v>
      </c>
      <c r="B44" s="10">
        <v>41329</v>
      </c>
      <c r="C44" s="5" t="s">
        <v>1542</v>
      </c>
      <c r="D44" s="5">
        <v>10011</v>
      </c>
      <c r="E44" s="5" t="s">
        <v>1419</v>
      </c>
      <c r="F44" s="5">
        <v>3</v>
      </c>
      <c r="G44" s="2" t="s">
        <v>998</v>
      </c>
      <c r="H44" s="2" t="s">
        <v>899</v>
      </c>
      <c r="I44" s="2" t="s">
        <v>901</v>
      </c>
      <c r="J44" s="5" t="s">
        <v>1119</v>
      </c>
      <c r="K44" s="5">
        <v>2658</v>
      </c>
      <c r="L44" s="5">
        <v>1274</v>
      </c>
      <c r="M44" s="5" t="s">
        <v>918</v>
      </c>
      <c r="N44" s="5" t="s">
        <v>1572</v>
      </c>
      <c r="O44" s="5">
        <f t="shared" si="0"/>
        <v>3822</v>
      </c>
      <c r="P44" s="5">
        <f t="shared" si="1"/>
        <v>7974</v>
      </c>
      <c r="Q44" s="14">
        <v>0.03</v>
      </c>
      <c r="R44" s="5" t="s">
        <v>998</v>
      </c>
      <c r="S44" s="5" t="s">
        <v>898</v>
      </c>
      <c r="T44" s="5" t="s">
        <v>899</v>
      </c>
      <c r="U44" s="5" t="s">
        <v>900</v>
      </c>
      <c r="V44" s="5" t="s">
        <v>901</v>
      </c>
      <c r="W44" s="5" t="s">
        <v>2012</v>
      </c>
      <c r="X44" s="22">
        <f t="shared" ca="1" si="2"/>
        <v>0.04</v>
      </c>
    </row>
    <row r="45" spans="1:24">
      <c r="A45" s="5" t="s">
        <v>38</v>
      </c>
      <c r="B45" s="10">
        <v>41329</v>
      </c>
      <c r="C45" s="5" t="s">
        <v>1546</v>
      </c>
      <c r="D45" s="5">
        <v>10014</v>
      </c>
      <c r="E45" s="5" t="s">
        <v>1480</v>
      </c>
      <c r="F45" s="5">
        <v>3</v>
      </c>
      <c r="G45" s="2" t="s">
        <v>1001</v>
      </c>
      <c r="H45" s="2" t="s">
        <v>910</v>
      </c>
      <c r="I45" s="2" t="s">
        <v>912</v>
      </c>
      <c r="J45" s="5" t="s">
        <v>1180</v>
      </c>
      <c r="K45" s="5">
        <v>4990</v>
      </c>
      <c r="L45" s="5">
        <v>1360</v>
      </c>
      <c r="M45" s="5" t="s">
        <v>918</v>
      </c>
      <c r="N45" s="5">
        <v>4</v>
      </c>
      <c r="O45" s="5">
        <f t="shared" si="0"/>
        <v>4080</v>
      </c>
      <c r="P45" s="5">
        <f t="shared" si="1"/>
        <v>14970</v>
      </c>
      <c r="Q45" s="14">
        <v>0.03</v>
      </c>
      <c r="R45" s="5" t="s">
        <v>1001</v>
      </c>
      <c r="S45" s="5" t="s">
        <v>909</v>
      </c>
      <c r="T45" s="5" t="s">
        <v>910</v>
      </c>
      <c r="U45" s="5" t="s">
        <v>911</v>
      </c>
      <c r="V45" s="5" t="s">
        <v>912</v>
      </c>
      <c r="W45" s="5" t="s">
        <v>2013</v>
      </c>
      <c r="X45" s="22">
        <f t="shared" ca="1" si="2"/>
        <v>0</v>
      </c>
    </row>
    <row r="46" spans="1:24">
      <c r="A46" s="5" t="s">
        <v>1578</v>
      </c>
      <c r="B46" s="10">
        <v>41333</v>
      </c>
      <c r="C46" s="5" t="s">
        <v>1544</v>
      </c>
      <c r="D46" s="5">
        <v>10015</v>
      </c>
      <c r="E46" s="5" t="s">
        <v>1470</v>
      </c>
      <c r="F46" s="5">
        <v>1</v>
      </c>
      <c r="G46" s="2" t="s">
        <v>1002</v>
      </c>
      <c r="H46" s="2" t="s">
        <v>914</v>
      </c>
      <c r="I46" s="2" t="s">
        <v>915</v>
      </c>
      <c r="J46" s="5" t="s">
        <v>1170</v>
      </c>
      <c r="K46" s="5">
        <v>2509</v>
      </c>
      <c r="L46" s="5">
        <v>1452</v>
      </c>
      <c r="M46" s="5" t="s">
        <v>918</v>
      </c>
      <c r="N46" s="5">
        <v>3</v>
      </c>
      <c r="O46" s="5">
        <f t="shared" si="0"/>
        <v>1452</v>
      </c>
      <c r="P46" s="5">
        <f t="shared" si="1"/>
        <v>2509</v>
      </c>
      <c r="Q46" s="14">
        <v>0.01</v>
      </c>
      <c r="R46" s="5" t="s">
        <v>1002</v>
      </c>
      <c r="S46" s="5" t="s">
        <v>913</v>
      </c>
      <c r="T46" s="5" t="s">
        <v>914</v>
      </c>
      <c r="U46" s="5" t="s">
        <v>907</v>
      </c>
      <c r="V46" s="5" t="s">
        <v>915</v>
      </c>
      <c r="W46" s="5" t="s">
        <v>2011</v>
      </c>
      <c r="X46" s="22">
        <f t="shared" ca="1" si="2"/>
        <v>0.01</v>
      </c>
    </row>
    <row r="47" spans="1:24">
      <c r="A47" s="5" t="s">
        <v>39</v>
      </c>
      <c r="B47" s="10">
        <v>41333</v>
      </c>
      <c r="C47" s="5" t="s">
        <v>1539</v>
      </c>
      <c r="D47" s="5">
        <v>10009</v>
      </c>
      <c r="E47" s="5" t="s">
        <v>1374</v>
      </c>
      <c r="F47" s="5">
        <v>1</v>
      </c>
      <c r="G47" s="2" t="s">
        <v>996</v>
      </c>
      <c r="H47" s="2" t="s">
        <v>892</v>
      </c>
      <c r="I47" s="2" t="s">
        <v>894</v>
      </c>
      <c r="J47" s="5" t="s">
        <v>1074</v>
      </c>
      <c r="K47" s="5">
        <v>2923</v>
      </c>
      <c r="L47" s="5">
        <v>2480</v>
      </c>
      <c r="M47" s="5" t="s">
        <v>923</v>
      </c>
      <c r="N47" s="5">
        <v>4</v>
      </c>
      <c r="O47" s="5">
        <f t="shared" si="0"/>
        <v>2480</v>
      </c>
      <c r="P47" s="5">
        <f t="shared" si="1"/>
        <v>2923</v>
      </c>
      <c r="Q47" s="14">
        <v>0.01</v>
      </c>
      <c r="R47" s="5" t="s">
        <v>996</v>
      </c>
      <c r="S47" s="5" t="s">
        <v>891</v>
      </c>
      <c r="T47" s="5" t="s">
        <v>892</v>
      </c>
      <c r="U47" s="5" t="s">
        <v>893</v>
      </c>
      <c r="V47" s="5" t="s">
        <v>894</v>
      </c>
      <c r="W47" s="5" t="s">
        <v>2010</v>
      </c>
      <c r="X47" s="22">
        <f t="shared" ca="1" si="2"/>
        <v>0.01</v>
      </c>
    </row>
    <row r="48" spans="1:24">
      <c r="A48" s="5" t="s">
        <v>40</v>
      </c>
      <c r="B48" s="10">
        <v>41333</v>
      </c>
      <c r="C48" s="5" t="s">
        <v>1540</v>
      </c>
      <c r="D48" s="5">
        <v>10010</v>
      </c>
      <c r="E48" s="5" t="s">
        <v>1381</v>
      </c>
      <c r="F48" s="5">
        <v>2</v>
      </c>
      <c r="G48" s="2" t="s">
        <v>997</v>
      </c>
      <c r="H48" s="2" t="s">
        <v>896</v>
      </c>
      <c r="I48" s="2" t="s">
        <v>897</v>
      </c>
      <c r="J48" s="5" t="s">
        <v>1081</v>
      </c>
      <c r="K48" s="5">
        <v>3637</v>
      </c>
      <c r="L48" s="5">
        <v>2463</v>
      </c>
      <c r="M48" s="5" t="s">
        <v>918</v>
      </c>
      <c r="N48" s="5">
        <v>5</v>
      </c>
      <c r="O48" s="5">
        <f t="shared" si="0"/>
        <v>4926</v>
      </c>
      <c r="P48" s="5">
        <f t="shared" si="1"/>
        <v>7274</v>
      </c>
      <c r="Q48" s="14">
        <v>0.03</v>
      </c>
      <c r="R48" s="5" t="s">
        <v>997</v>
      </c>
      <c r="S48" s="5" t="s">
        <v>895</v>
      </c>
      <c r="T48" s="5" t="s">
        <v>896</v>
      </c>
      <c r="U48" s="5" t="s">
        <v>879</v>
      </c>
      <c r="V48" s="5" t="s">
        <v>897</v>
      </c>
      <c r="W48" s="5" t="s">
        <v>2015</v>
      </c>
      <c r="X48" s="22">
        <f t="shared" ca="1" si="2"/>
        <v>0.02</v>
      </c>
    </row>
    <row r="49" spans="1:24">
      <c r="A49" s="5" t="s">
        <v>1579</v>
      </c>
      <c r="B49" s="10">
        <v>41333</v>
      </c>
      <c r="C49" s="5" t="s">
        <v>1539</v>
      </c>
      <c r="D49" s="5">
        <v>10007</v>
      </c>
      <c r="E49" s="5" t="s">
        <v>1311</v>
      </c>
      <c r="F49" s="5">
        <v>3</v>
      </c>
      <c r="G49" s="2" t="s">
        <v>994</v>
      </c>
      <c r="H49" s="2" t="s">
        <v>886</v>
      </c>
      <c r="I49" s="2" t="s">
        <v>887</v>
      </c>
      <c r="J49" s="5" t="s">
        <v>1016</v>
      </c>
      <c r="K49" s="5">
        <v>3457</v>
      </c>
      <c r="L49" s="5">
        <v>2070</v>
      </c>
      <c r="M49" s="5" t="s">
        <v>923</v>
      </c>
      <c r="N49" s="5">
        <v>4</v>
      </c>
      <c r="O49" s="5">
        <f t="shared" si="0"/>
        <v>6210</v>
      </c>
      <c r="P49" s="5">
        <f t="shared" si="1"/>
        <v>10371</v>
      </c>
      <c r="Q49" s="14">
        <v>0.03</v>
      </c>
      <c r="R49" s="5" t="s">
        <v>994</v>
      </c>
      <c r="S49" s="5" t="s">
        <v>885</v>
      </c>
      <c r="T49" s="5" t="s">
        <v>886</v>
      </c>
      <c r="U49" s="5" t="s">
        <v>879</v>
      </c>
      <c r="V49" s="5" t="s">
        <v>887</v>
      </c>
      <c r="W49" s="5" t="s">
        <v>2011</v>
      </c>
      <c r="X49" s="22">
        <f t="shared" ca="1" si="2"/>
        <v>0.02</v>
      </c>
    </row>
    <row r="50" spans="1:24">
      <c r="A50" s="5" t="s">
        <v>41</v>
      </c>
      <c r="B50" s="10">
        <v>41336</v>
      </c>
      <c r="C50" s="5" t="s">
        <v>1540</v>
      </c>
      <c r="D50" s="5">
        <v>10002</v>
      </c>
      <c r="E50" s="5" t="s">
        <v>1248</v>
      </c>
      <c r="F50" s="5">
        <v>9</v>
      </c>
      <c r="G50" s="2" t="s">
        <v>990</v>
      </c>
      <c r="H50" s="2" t="s">
        <v>868</v>
      </c>
      <c r="I50" s="2" t="s">
        <v>870</v>
      </c>
      <c r="J50" s="5" t="s">
        <v>952</v>
      </c>
      <c r="K50" s="5">
        <v>2529</v>
      </c>
      <c r="L50" s="5">
        <v>1630</v>
      </c>
      <c r="M50" s="5" t="s">
        <v>918</v>
      </c>
      <c r="N50" s="5">
        <v>5</v>
      </c>
      <c r="O50" s="5">
        <f t="shared" si="0"/>
        <v>14670</v>
      </c>
      <c r="P50" s="5">
        <f t="shared" si="1"/>
        <v>22761</v>
      </c>
      <c r="Q50" s="14">
        <v>0.03</v>
      </c>
      <c r="R50" s="5" t="s">
        <v>990</v>
      </c>
      <c r="S50" s="5" t="s">
        <v>867</v>
      </c>
      <c r="T50" s="5" t="s">
        <v>868</v>
      </c>
      <c r="U50" s="5" t="s">
        <v>869</v>
      </c>
      <c r="V50" s="5" t="s">
        <v>870</v>
      </c>
      <c r="W50" s="5" t="s">
        <v>2015</v>
      </c>
      <c r="X50" s="22">
        <f t="shared" ca="1" si="2"/>
        <v>0.05</v>
      </c>
    </row>
    <row r="51" spans="1:24">
      <c r="A51" s="5" t="s">
        <v>42</v>
      </c>
      <c r="B51" s="10">
        <v>41344</v>
      </c>
      <c r="C51" s="5" t="s">
        <v>1544</v>
      </c>
      <c r="D51" s="5">
        <v>10012</v>
      </c>
      <c r="E51" s="5" t="s">
        <v>1305</v>
      </c>
      <c r="F51" s="5">
        <v>1</v>
      </c>
      <c r="G51" s="2" t="s">
        <v>999</v>
      </c>
      <c r="H51" s="2" t="s">
        <v>903</v>
      </c>
      <c r="I51" s="2" t="s">
        <v>904</v>
      </c>
      <c r="J51" s="5" t="s">
        <v>1013</v>
      </c>
      <c r="K51" s="5">
        <v>4623</v>
      </c>
      <c r="L51" s="5">
        <v>1878</v>
      </c>
      <c r="M51" s="5" t="s">
        <v>925</v>
      </c>
      <c r="N51" s="5">
        <v>3</v>
      </c>
      <c r="O51" s="5">
        <f t="shared" si="0"/>
        <v>1878</v>
      </c>
      <c r="P51" s="5">
        <f t="shared" si="1"/>
        <v>4623</v>
      </c>
      <c r="Q51" s="14">
        <v>0.01</v>
      </c>
      <c r="R51" s="5" t="s">
        <v>999</v>
      </c>
      <c r="S51" s="5" t="s">
        <v>902</v>
      </c>
      <c r="T51" s="5" t="s">
        <v>903</v>
      </c>
      <c r="U51" s="5" t="s">
        <v>879</v>
      </c>
      <c r="V51" s="5" t="s">
        <v>904</v>
      </c>
      <c r="W51" s="5" t="s">
        <v>2015</v>
      </c>
      <c r="X51" s="22">
        <f t="shared" ca="1" si="2"/>
        <v>0.04</v>
      </c>
    </row>
    <row r="52" spans="1:24">
      <c r="A52" s="5" t="s">
        <v>43</v>
      </c>
      <c r="B52" s="10">
        <v>41345</v>
      </c>
      <c r="C52" s="5" t="s">
        <v>1542</v>
      </c>
      <c r="D52" s="5">
        <v>10015</v>
      </c>
      <c r="E52" s="5" t="s">
        <v>1299</v>
      </c>
      <c r="F52" s="5">
        <v>1</v>
      </c>
      <c r="G52" s="2" t="s">
        <v>1002</v>
      </c>
      <c r="H52" s="2" t="s">
        <v>914</v>
      </c>
      <c r="I52" s="2" t="s">
        <v>915</v>
      </c>
      <c r="J52" s="5" t="s">
        <v>944</v>
      </c>
      <c r="K52" s="5">
        <v>4891</v>
      </c>
      <c r="L52" s="5">
        <v>1745</v>
      </c>
      <c r="M52" s="5" t="s">
        <v>925</v>
      </c>
      <c r="N52" s="5" t="s">
        <v>1572</v>
      </c>
      <c r="O52" s="5">
        <f t="shared" si="0"/>
        <v>1745</v>
      </c>
      <c r="P52" s="5">
        <f t="shared" si="1"/>
        <v>4891</v>
      </c>
      <c r="Q52" s="14">
        <v>0.01</v>
      </c>
      <c r="R52" s="5" t="s">
        <v>1002</v>
      </c>
      <c r="S52" s="5" t="s">
        <v>913</v>
      </c>
      <c r="T52" s="5" t="s">
        <v>914</v>
      </c>
      <c r="U52" s="5" t="s">
        <v>907</v>
      </c>
      <c r="V52" s="5" t="s">
        <v>915</v>
      </c>
      <c r="W52" s="5" t="s">
        <v>2014</v>
      </c>
      <c r="X52" s="22">
        <f t="shared" ca="1" si="2"/>
        <v>0.05</v>
      </c>
    </row>
    <row r="53" spans="1:24">
      <c r="A53" s="5" t="s">
        <v>44</v>
      </c>
      <c r="B53" s="10">
        <v>41352</v>
      </c>
      <c r="C53" s="5" t="s">
        <v>1540</v>
      </c>
      <c r="D53" s="5">
        <v>10003</v>
      </c>
      <c r="E53" s="5" t="s">
        <v>1341</v>
      </c>
      <c r="F53" s="5">
        <v>1</v>
      </c>
      <c r="G53" s="2" t="s">
        <v>991</v>
      </c>
      <c r="H53" s="2" t="s">
        <v>872</v>
      </c>
      <c r="I53" s="2" t="s">
        <v>874</v>
      </c>
      <c r="J53" s="5" t="s">
        <v>1041</v>
      </c>
      <c r="K53" s="5">
        <v>2588</v>
      </c>
      <c r="L53" s="5">
        <v>2069</v>
      </c>
      <c r="M53" s="5" t="s">
        <v>918</v>
      </c>
      <c r="N53" s="5">
        <v>5</v>
      </c>
      <c r="O53" s="5">
        <f t="shared" si="0"/>
        <v>2069</v>
      </c>
      <c r="P53" s="5">
        <f t="shared" si="1"/>
        <v>2588</v>
      </c>
      <c r="Q53" s="14">
        <v>0.01</v>
      </c>
      <c r="R53" s="5" t="s">
        <v>991</v>
      </c>
      <c r="S53" s="5" t="s">
        <v>871</v>
      </c>
      <c r="T53" s="5" t="s">
        <v>872</v>
      </c>
      <c r="U53" s="5" t="s">
        <v>873</v>
      </c>
      <c r="V53" s="5" t="s">
        <v>874</v>
      </c>
      <c r="W53" s="5" t="s">
        <v>2012</v>
      </c>
      <c r="X53" s="22">
        <f t="shared" ca="1" si="2"/>
        <v>0.03</v>
      </c>
    </row>
    <row r="54" spans="1:24">
      <c r="A54" s="5" t="s">
        <v>45</v>
      </c>
      <c r="B54" s="10">
        <v>41356</v>
      </c>
      <c r="C54" s="5" t="s">
        <v>1542</v>
      </c>
      <c r="D54" s="5">
        <v>10011</v>
      </c>
      <c r="E54" s="5" t="s">
        <v>1359</v>
      </c>
      <c r="F54" s="5">
        <v>1</v>
      </c>
      <c r="G54" s="2" t="s">
        <v>998</v>
      </c>
      <c r="H54" s="2" t="s">
        <v>899</v>
      </c>
      <c r="I54" s="2" t="s">
        <v>901</v>
      </c>
      <c r="J54" s="5" t="s">
        <v>1059</v>
      </c>
      <c r="K54" s="5">
        <v>3645</v>
      </c>
      <c r="L54" s="5">
        <v>2466</v>
      </c>
      <c r="M54" s="5" t="s">
        <v>925</v>
      </c>
      <c r="N54" s="5" t="s">
        <v>1572</v>
      </c>
      <c r="O54" s="5">
        <f t="shared" si="0"/>
        <v>2466</v>
      </c>
      <c r="P54" s="5">
        <f t="shared" si="1"/>
        <v>3645</v>
      </c>
      <c r="Q54" s="14">
        <v>0.01</v>
      </c>
      <c r="R54" s="5" t="s">
        <v>998</v>
      </c>
      <c r="S54" s="5" t="s">
        <v>898</v>
      </c>
      <c r="T54" s="5" t="s">
        <v>899</v>
      </c>
      <c r="U54" s="5" t="s">
        <v>900</v>
      </c>
      <c r="V54" s="5" t="s">
        <v>901</v>
      </c>
      <c r="W54" s="5" t="s">
        <v>2015</v>
      </c>
      <c r="X54" s="22">
        <f t="shared" ca="1" si="2"/>
        <v>0.04</v>
      </c>
    </row>
    <row r="55" spans="1:24">
      <c r="A55" s="5" t="s">
        <v>46</v>
      </c>
      <c r="B55" s="10">
        <v>41357</v>
      </c>
      <c r="C55" s="5" t="s">
        <v>1546</v>
      </c>
      <c r="D55" s="5">
        <v>10005</v>
      </c>
      <c r="E55" s="5" t="s">
        <v>1418</v>
      </c>
      <c r="F55" s="5">
        <v>2</v>
      </c>
      <c r="G55" s="2" t="s">
        <v>993</v>
      </c>
      <c r="H55" s="2" t="s">
        <v>878</v>
      </c>
      <c r="I55" s="2" t="s">
        <v>880</v>
      </c>
      <c r="J55" s="5" t="s">
        <v>1118</v>
      </c>
      <c r="K55" s="5">
        <v>4003</v>
      </c>
      <c r="L55" s="5">
        <v>2255</v>
      </c>
      <c r="M55" s="5" t="s">
        <v>918</v>
      </c>
      <c r="N55" s="5">
        <v>4</v>
      </c>
      <c r="O55" s="5">
        <f t="shared" si="0"/>
        <v>4510</v>
      </c>
      <c r="P55" s="5">
        <f t="shared" si="1"/>
        <v>8006</v>
      </c>
      <c r="Q55" s="14">
        <v>0.03</v>
      </c>
      <c r="R55" s="5" t="s">
        <v>993</v>
      </c>
      <c r="S55" s="5" t="s">
        <v>877</v>
      </c>
      <c r="T55" s="5" t="s">
        <v>878</v>
      </c>
      <c r="U55" s="5" t="s">
        <v>879</v>
      </c>
      <c r="V55" s="5" t="s">
        <v>880</v>
      </c>
      <c r="W55" s="5" t="s">
        <v>2014</v>
      </c>
      <c r="X55" s="22">
        <f t="shared" ca="1" si="2"/>
        <v>0.05</v>
      </c>
    </row>
    <row r="56" spans="1:24">
      <c r="A56" s="5" t="s">
        <v>47</v>
      </c>
      <c r="B56" s="10">
        <v>41361</v>
      </c>
      <c r="C56" s="5" t="s">
        <v>1543</v>
      </c>
      <c r="D56" s="5">
        <v>10009</v>
      </c>
      <c r="E56" s="5" t="s">
        <v>1523</v>
      </c>
      <c r="F56" s="5">
        <v>1</v>
      </c>
      <c r="G56" s="2" t="s">
        <v>996</v>
      </c>
      <c r="H56" s="2" t="s">
        <v>892</v>
      </c>
      <c r="I56" s="2" t="s">
        <v>894</v>
      </c>
      <c r="J56" s="5" t="s">
        <v>1223</v>
      </c>
      <c r="K56" s="5">
        <v>4172</v>
      </c>
      <c r="L56" s="5">
        <v>1415</v>
      </c>
      <c r="M56" s="5" t="s">
        <v>918</v>
      </c>
      <c r="N56" s="5">
        <v>10</v>
      </c>
      <c r="O56" s="5">
        <f t="shared" si="0"/>
        <v>1415</v>
      </c>
      <c r="P56" s="5">
        <f t="shared" si="1"/>
        <v>4172</v>
      </c>
      <c r="Q56" s="14">
        <v>0.01</v>
      </c>
      <c r="R56" s="5" t="s">
        <v>996</v>
      </c>
      <c r="S56" s="5" t="s">
        <v>891</v>
      </c>
      <c r="T56" s="5" t="s">
        <v>892</v>
      </c>
      <c r="U56" s="5" t="s">
        <v>893</v>
      </c>
      <c r="V56" s="5" t="s">
        <v>894</v>
      </c>
      <c r="W56" s="5" t="s">
        <v>2011</v>
      </c>
      <c r="X56" s="22">
        <f t="shared" ca="1" si="2"/>
        <v>0.05</v>
      </c>
    </row>
    <row r="57" spans="1:24">
      <c r="A57" s="5" t="s">
        <v>48</v>
      </c>
      <c r="B57" s="10">
        <v>41361</v>
      </c>
      <c r="C57" s="5" t="s">
        <v>1544</v>
      </c>
      <c r="D57" s="5">
        <v>10004</v>
      </c>
      <c r="E57" s="5" t="s">
        <v>1422</v>
      </c>
      <c r="F57" s="5">
        <v>1</v>
      </c>
      <c r="G57" s="2" t="s">
        <v>992</v>
      </c>
      <c r="H57" s="2" t="s">
        <v>864</v>
      </c>
      <c r="I57" s="2" t="s">
        <v>876</v>
      </c>
      <c r="J57" s="5" t="s">
        <v>1122</v>
      </c>
      <c r="K57" s="5">
        <v>4788</v>
      </c>
      <c r="L57" s="5">
        <v>2063</v>
      </c>
      <c r="M57" s="5" t="s">
        <v>923</v>
      </c>
      <c r="N57" s="5">
        <v>3</v>
      </c>
      <c r="O57" s="5">
        <f t="shared" si="0"/>
        <v>2063</v>
      </c>
      <c r="P57" s="5">
        <f t="shared" si="1"/>
        <v>4788</v>
      </c>
      <c r="Q57" s="14">
        <v>0.01</v>
      </c>
      <c r="R57" s="5" t="s">
        <v>992</v>
      </c>
      <c r="S57" s="5" t="s">
        <v>875</v>
      </c>
      <c r="T57" s="5" t="s">
        <v>864</v>
      </c>
      <c r="U57" s="5" t="s">
        <v>865</v>
      </c>
      <c r="V57" s="5" t="s">
        <v>876</v>
      </c>
      <c r="W57" s="5" t="s">
        <v>2010</v>
      </c>
      <c r="X57" s="22">
        <f t="shared" ca="1" si="2"/>
        <v>0.03</v>
      </c>
    </row>
    <row r="58" spans="1:24">
      <c r="A58" s="5" t="s">
        <v>1580</v>
      </c>
      <c r="B58" s="10">
        <v>41361</v>
      </c>
      <c r="C58" s="5" t="s">
        <v>1546</v>
      </c>
      <c r="D58" s="5">
        <v>10007</v>
      </c>
      <c r="E58" s="5" t="s">
        <v>1504</v>
      </c>
      <c r="F58" s="5">
        <v>2</v>
      </c>
      <c r="G58" s="2" t="s">
        <v>994</v>
      </c>
      <c r="H58" s="2" t="s">
        <v>886</v>
      </c>
      <c r="I58" s="2" t="s">
        <v>887</v>
      </c>
      <c r="J58" s="5" t="s">
        <v>1204</v>
      </c>
      <c r="K58" s="5">
        <v>2820</v>
      </c>
      <c r="L58" s="5">
        <v>1504</v>
      </c>
      <c r="M58" s="5" t="s">
        <v>923</v>
      </c>
      <c r="N58" s="5">
        <v>4</v>
      </c>
      <c r="O58" s="5">
        <f t="shared" si="0"/>
        <v>3008</v>
      </c>
      <c r="P58" s="5">
        <f t="shared" si="1"/>
        <v>5640</v>
      </c>
      <c r="Q58" s="14">
        <v>0.03</v>
      </c>
      <c r="R58" s="5" t="s">
        <v>994</v>
      </c>
      <c r="S58" s="5" t="s">
        <v>885</v>
      </c>
      <c r="T58" s="5" t="s">
        <v>886</v>
      </c>
      <c r="U58" s="5" t="s">
        <v>879</v>
      </c>
      <c r="V58" s="5" t="s">
        <v>887</v>
      </c>
      <c r="W58" s="5" t="s">
        <v>2011</v>
      </c>
      <c r="X58" s="22">
        <f t="shared" ca="1" si="2"/>
        <v>0.04</v>
      </c>
    </row>
    <row r="59" spans="1:24">
      <c r="A59" s="5" t="s">
        <v>49</v>
      </c>
      <c r="B59" s="10">
        <v>41361</v>
      </c>
      <c r="C59" s="5" t="s">
        <v>1543</v>
      </c>
      <c r="D59" s="5">
        <v>10003</v>
      </c>
      <c r="E59" s="5" t="s">
        <v>1252</v>
      </c>
      <c r="F59" s="5">
        <v>2</v>
      </c>
      <c r="G59" s="2" t="s">
        <v>991</v>
      </c>
      <c r="H59" s="2" t="s">
        <v>872</v>
      </c>
      <c r="I59" s="2" t="s">
        <v>874</v>
      </c>
      <c r="J59" s="5" t="s">
        <v>973</v>
      </c>
      <c r="K59" s="5">
        <v>3150</v>
      </c>
      <c r="L59" s="5">
        <v>1218</v>
      </c>
      <c r="M59" s="5" t="s">
        <v>918</v>
      </c>
      <c r="N59" s="5">
        <v>10</v>
      </c>
      <c r="O59" s="5">
        <f t="shared" si="0"/>
        <v>2436</v>
      </c>
      <c r="P59" s="5">
        <f t="shared" si="1"/>
        <v>6300</v>
      </c>
      <c r="Q59" s="14">
        <v>0.03</v>
      </c>
      <c r="R59" s="5" t="s">
        <v>991</v>
      </c>
      <c r="S59" s="5" t="s">
        <v>871</v>
      </c>
      <c r="T59" s="5" t="s">
        <v>872</v>
      </c>
      <c r="U59" s="5" t="s">
        <v>873</v>
      </c>
      <c r="V59" s="5" t="s">
        <v>874</v>
      </c>
      <c r="W59" s="5" t="s">
        <v>2014</v>
      </c>
      <c r="X59" s="22">
        <f t="shared" ca="1" si="2"/>
        <v>0.02</v>
      </c>
    </row>
    <row r="60" spans="1:24">
      <c r="A60" s="5" t="s">
        <v>50</v>
      </c>
      <c r="B60" s="10">
        <v>41361</v>
      </c>
      <c r="C60" s="5" t="s">
        <v>1544</v>
      </c>
      <c r="D60" s="5">
        <v>10004</v>
      </c>
      <c r="E60" s="5" t="s">
        <v>1320</v>
      </c>
      <c r="F60" s="5">
        <v>2</v>
      </c>
      <c r="G60" s="2" t="s">
        <v>992</v>
      </c>
      <c r="H60" s="2" t="s">
        <v>864</v>
      </c>
      <c r="I60" s="2" t="s">
        <v>876</v>
      </c>
      <c r="J60" s="5" t="s">
        <v>1020</v>
      </c>
      <c r="K60" s="5">
        <v>4477</v>
      </c>
      <c r="L60" s="5">
        <v>1589</v>
      </c>
      <c r="M60" s="5" t="s">
        <v>918</v>
      </c>
      <c r="N60" s="5">
        <v>3</v>
      </c>
      <c r="O60" s="5">
        <f t="shared" si="0"/>
        <v>3178</v>
      </c>
      <c r="P60" s="5">
        <f t="shared" si="1"/>
        <v>8954</v>
      </c>
      <c r="Q60" s="14">
        <v>0.03</v>
      </c>
      <c r="R60" s="5" t="s">
        <v>992</v>
      </c>
      <c r="S60" s="5" t="s">
        <v>875</v>
      </c>
      <c r="T60" s="5" t="s">
        <v>864</v>
      </c>
      <c r="U60" s="5" t="s">
        <v>865</v>
      </c>
      <c r="V60" s="5" t="s">
        <v>876</v>
      </c>
      <c r="W60" s="5" t="s">
        <v>2013</v>
      </c>
      <c r="X60" s="22">
        <f t="shared" ca="1" si="2"/>
        <v>0.03</v>
      </c>
    </row>
    <row r="61" spans="1:24">
      <c r="A61" s="5" t="s">
        <v>51</v>
      </c>
      <c r="B61" s="10">
        <v>41361</v>
      </c>
      <c r="C61" s="5" t="s">
        <v>1545</v>
      </c>
      <c r="D61" s="5">
        <v>10002</v>
      </c>
      <c r="E61" s="5" t="s">
        <v>1513</v>
      </c>
      <c r="F61" s="5">
        <v>3</v>
      </c>
      <c r="G61" s="2" t="s">
        <v>990</v>
      </c>
      <c r="H61" s="2" t="s">
        <v>868</v>
      </c>
      <c r="I61" s="2" t="s">
        <v>870</v>
      </c>
      <c r="J61" s="5" t="s">
        <v>1213</v>
      </c>
      <c r="K61" s="5">
        <v>4845</v>
      </c>
      <c r="L61" s="5">
        <v>1433</v>
      </c>
      <c r="M61" s="5" t="s">
        <v>918</v>
      </c>
      <c r="N61" s="5">
        <v>6</v>
      </c>
      <c r="O61" s="5">
        <f t="shared" si="0"/>
        <v>4299</v>
      </c>
      <c r="P61" s="5">
        <f t="shared" si="1"/>
        <v>14535</v>
      </c>
      <c r="Q61" s="14">
        <v>0.03</v>
      </c>
      <c r="R61" s="5" t="s">
        <v>990</v>
      </c>
      <c r="S61" s="5" t="s">
        <v>867</v>
      </c>
      <c r="T61" s="5" t="s">
        <v>868</v>
      </c>
      <c r="U61" s="5" t="s">
        <v>869</v>
      </c>
      <c r="V61" s="5" t="s">
        <v>870</v>
      </c>
      <c r="W61" s="5" t="s">
        <v>2010</v>
      </c>
      <c r="X61" s="22">
        <f t="shared" ca="1" si="2"/>
        <v>0.01</v>
      </c>
    </row>
    <row r="62" spans="1:24">
      <c r="A62" s="5" t="s">
        <v>52</v>
      </c>
      <c r="B62" s="10">
        <v>41363</v>
      </c>
      <c r="C62" s="5" t="s">
        <v>1541</v>
      </c>
      <c r="D62" s="5">
        <v>10007</v>
      </c>
      <c r="E62" s="5" t="s">
        <v>1347</v>
      </c>
      <c r="F62" s="5">
        <v>1</v>
      </c>
      <c r="G62" s="2" t="s">
        <v>994</v>
      </c>
      <c r="H62" s="2" t="s">
        <v>886</v>
      </c>
      <c r="I62" s="2" t="s">
        <v>887</v>
      </c>
      <c r="J62" s="5" t="s">
        <v>1047</v>
      </c>
      <c r="K62" s="5">
        <v>4564</v>
      </c>
      <c r="L62" s="5">
        <v>1823</v>
      </c>
      <c r="M62" s="5" t="s">
        <v>918</v>
      </c>
      <c r="N62" s="5">
        <v>8</v>
      </c>
      <c r="O62" s="5">
        <f t="shared" si="0"/>
        <v>1823</v>
      </c>
      <c r="P62" s="5">
        <f t="shared" si="1"/>
        <v>4564</v>
      </c>
      <c r="Q62" s="14">
        <v>0.01</v>
      </c>
      <c r="R62" s="5" t="s">
        <v>994</v>
      </c>
      <c r="S62" s="5" t="s">
        <v>885</v>
      </c>
      <c r="T62" s="5" t="s">
        <v>886</v>
      </c>
      <c r="U62" s="5" t="s">
        <v>879</v>
      </c>
      <c r="V62" s="5" t="s">
        <v>887</v>
      </c>
      <c r="W62" s="5" t="s">
        <v>2010</v>
      </c>
      <c r="X62" s="22">
        <f t="shared" ca="1" si="2"/>
        <v>0.02</v>
      </c>
    </row>
    <row r="63" spans="1:24">
      <c r="A63" s="5" t="s">
        <v>53</v>
      </c>
      <c r="B63" s="10">
        <v>41363</v>
      </c>
      <c r="C63" s="5" t="s">
        <v>1546</v>
      </c>
      <c r="D63" s="5">
        <v>10005</v>
      </c>
      <c r="E63" s="5" t="s">
        <v>1318</v>
      </c>
      <c r="F63" s="5">
        <v>2</v>
      </c>
      <c r="G63" s="2" t="s">
        <v>993</v>
      </c>
      <c r="H63" s="2" t="s">
        <v>878</v>
      </c>
      <c r="I63" s="2" t="s">
        <v>880</v>
      </c>
      <c r="J63" s="5" t="s">
        <v>1019</v>
      </c>
      <c r="K63" s="5">
        <v>3303</v>
      </c>
      <c r="L63" s="5">
        <v>2271</v>
      </c>
      <c r="M63" s="5" t="s">
        <v>923</v>
      </c>
      <c r="N63" s="5">
        <v>4</v>
      </c>
      <c r="O63" s="5">
        <f t="shared" si="0"/>
        <v>4542</v>
      </c>
      <c r="P63" s="5">
        <f t="shared" si="1"/>
        <v>6606</v>
      </c>
      <c r="Q63" s="14">
        <v>0.03</v>
      </c>
      <c r="R63" s="5" t="s">
        <v>993</v>
      </c>
      <c r="S63" s="5" t="s">
        <v>877</v>
      </c>
      <c r="T63" s="5" t="s">
        <v>878</v>
      </c>
      <c r="U63" s="5" t="s">
        <v>879</v>
      </c>
      <c r="V63" s="5" t="s">
        <v>880</v>
      </c>
      <c r="W63" s="5" t="s">
        <v>2014</v>
      </c>
      <c r="X63" s="22">
        <f t="shared" ca="1" si="2"/>
        <v>0.01</v>
      </c>
    </row>
    <row r="64" spans="1:24">
      <c r="A64" s="5" t="s">
        <v>54</v>
      </c>
      <c r="B64" s="10">
        <v>41363</v>
      </c>
      <c r="C64" s="5" t="s">
        <v>1539</v>
      </c>
      <c r="D64" s="5">
        <v>10001</v>
      </c>
      <c r="E64" s="5" t="s">
        <v>1347</v>
      </c>
      <c r="F64" s="5">
        <v>2</v>
      </c>
      <c r="G64" s="2" t="s">
        <v>1562</v>
      </c>
      <c r="H64" s="2" t="s">
        <v>864</v>
      </c>
      <c r="I64" s="2" t="s">
        <v>866</v>
      </c>
      <c r="J64" s="5" t="s">
        <v>1047</v>
      </c>
      <c r="K64" s="5">
        <v>4564</v>
      </c>
      <c r="L64" s="5">
        <v>1823</v>
      </c>
      <c r="M64" s="5" t="s">
        <v>918</v>
      </c>
      <c r="N64" s="5">
        <v>4</v>
      </c>
      <c r="O64" s="5">
        <f t="shared" si="0"/>
        <v>3646</v>
      </c>
      <c r="P64" s="5">
        <f t="shared" si="1"/>
        <v>9128</v>
      </c>
      <c r="Q64" s="14">
        <v>0.03</v>
      </c>
      <c r="R64" s="5" t="s">
        <v>1562</v>
      </c>
      <c r="S64" s="5" t="s">
        <v>863</v>
      </c>
      <c r="T64" s="5" t="s">
        <v>864</v>
      </c>
      <c r="U64" s="5" t="s">
        <v>865</v>
      </c>
      <c r="V64" s="5" t="s">
        <v>866</v>
      </c>
      <c r="W64" s="5" t="s">
        <v>2015</v>
      </c>
      <c r="X64" s="22">
        <f t="shared" ca="1" si="2"/>
        <v>0.03</v>
      </c>
    </row>
    <row r="65" spans="1:24">
      <c r="A65" s="5" t="s">
        <v>55</v>
      </c>
      <c r="B65" s="10">
        <v>41363</v>
      </c>
      <c r="C65" s="5" t="s">
        <v>1545</v>
      </c>
      <c r="D65" s="5">
        <v>10002</v>
      </c>
      <c r="E65" s="5" t="s">
        <v>1345</v>
      </c>
      <c r="F65" s="5">
        <v>2</v>
      </c>
      <c r="G65" s="2" t="s">
        <v>990</v>
      </c>
      <c r="H65" s="2" t="s">
        <v>868</v>
      </c>
      <c r="I65" s="2" t="s">
        <v>870</v>
      </c>
      <c r="J65" s="5" t="s">
        <v>1045</v>
      </c>
      <c r="K65" s="5">
        <v>4906</v>
      </c>
      <c r="L65" s="5">
        <v>2269</v>
      </c>
      <c r="M65" s="5" t="s">
        <v>918</v>
      </c>
      <c r="N65" s="5">
        <v>6</v>
      </c>
      <c r="O65" s="5">
        <f t="shared" si="0"/>
        <v>4538</v>
      </c>
      <c r="P65" s="5">
        <f t="shared" si="1"/>
        <v>9812</v>
      </c>
      <c r="Q65" s="14">
        <v>0.03</v>
      </c>
      <c r="R65" s="5" t="s">
        <v>990</v>
      </c>
      <c r="S65" s="5" t="s">
        <v>867</v>
      </c>
      <c r="T65" s="5" t="s">
        <v>868</v>
      </c>
      <c r="U65" s="5" t="s">
        <v>869</v>
      </c>
      <c r="V65" s="5" t="s">
        <v>870</v>
      </c>
      <c r="W65" s="5" t="s">
        <v>2012</v>
      </c>
      <c r="X65" s="22">
        <f t="shared" ca="1" si="2"/>
        <v>0.02</v>
      </c>
    </row>
    <row r="66" spans="1:24">
      <c r="A66" s="5" t="s">
        <v>56</v>
      </c>
      <c r="B66" s="10">
        <v>41366</v>
      </c>
      <c r="C66" s="5" t="s">
        <v>1543</v>
      </c>
      <c r="D66" s="5">
        <v>10006</v>
      </c>
      <c r="E66" s="5" t="s">
        <v>1275</v>
      </c>
      <c r="F66" s="5">
        <v>1</v>
      </c>
      <c r="G66" s="2" t="s">
        <v>1561</v>
      </c>
      <c r="H66" s="2" t="s">
        <v>882</v>
      </c>
      <c r="I66" s="2" t="s">
        <v>884</v>
      </c>
      <c r="J66" s="5" t="s">
        <v>1005</v>
      </c>
      <c r="K66" s="5">
        <v>3408</v>
      </c>
      <c r="L66" s="5">
        <v>2467</v>
      </c>
      <c r="M66" s="5" t="s">
        <v>918</v>
      </c>
      <c r="N66" s="5">
        <v>10</v>
      </c>
      <c r="O66" s="5">
        <f t="shared" si="0"/>
        <v>2467</v>
      </c>
      <c r="P66" s="5">
        <f t="shared" si="1"/>
        <v>3408</v>
      </c>
      <c r="Q66" s="14">
        <v>0.01</v>
      </c>
      <c r="R66" s="5" t="s">
        <v>1561</v>
      </c>
      <c r="S66" s="5" t="s">
        <v>881</v>
      </c>
      <c r="T66" s="5" t="s">
        <v>882</v>
      </c>
      <c r="U66" s="5" t="s">
        <v>883</v>
      </c>
      <c r="V66" s="5" t="s">
        <v>884</v>
      </c>
      <c r="W66" s="5" t="s">
        <v>2013</v>
      </c>
      <c r="X66" s="22">
        <f t="shared" ca="1" si="2"/>
        <v>0.01</v>
      </c>
    </row>
    <row r="67" spans="1:24">
      <c r="A67" s="5" t="s">
        <v>57</v>
      </c>
      <c r="B67" s="10">
        <v>41371</v>
      </c>
      <c r="C67" s="5" t="s">
        <v>1541</v>
      </c>
      <c r="D67" s="5">
        <v>10004</v>
      </c>
      <c r="E67" s="5" t="s">
        <v>1375</v>
      </c>
      <c r="F67" s="5">
        <v>2</v>
      </c>
      <c r="G67" s="2" t="s">
        <v>992</v>
      </c>
      <c r="H67" s="2" t="s">
        <v>864</v>
      </c>
      <c r="I67" s="2" t="s">
        <v>876</v>
      </c>
      <c r="J67" s="5" t="s">
        <v>1075</v>
      </c>
      <c r="K67" s="5">
        <v>4209</v>
      </c>
      <c r="L67" s="5">
        <v>1692</v>
      </c>
      <c r="M67" s="5" t="s">
        <v>925</v>
      </c>
      <c r="N67" s="5">
        <v>8</v>
      </c>
      <c r="O67" s="5">
        <f t="shared" ref="O67:O130" si="3">L67*F67</f>
        <v>3384</v>
      </c>
      <c r="P67" s="5">
        <f t="shared" ref="P67:P130" si="4">K67*F67</f>
        <v>8418</v>
      </c>
      <c r="Q67" s="14">
        <v>0.03</v>
      </c>
      <c r="R67" s="5" t="s">
        <v>992</v>
      </c>
      <c r="S67" s="5" t="s">
        <v>875</v>
      </c>
      <c r="T67" s="5" t="s">
        <v>864</v>
      </c>
      <c r="U67" s="5" t="s">
        <v>865</v>
      </c>
      <c r="V67" s="5" t="s">
        <v>876</v>
      </c>
      <c r="W67" s="5" t="s">
        <v>2011</v>
      </c>
      <c r="X67" s="22">
        <f t="shared" ca="1" si="2"/>
        <v>0.05</v>
      </c>
    </row>
    <row r="68" spans="1:24">
      <c r="A68" s="5" t="s">
        <v>58</v>
      </c>
      <c r="B68" s="10">
        <v>41372</v>
      </c>
      <c r="C68" s="5" t="s">
        <v>1545</v>
      </c>
      <c r="D68" s="5">
        <v>10008</v>
      </c>
      <c r="E68" s="5" t="s">
        <v>1349</v>
      </c>
      <c r="F68" s="5">
        <v>1</v>
      </c>
      <c r="G68" s="2" t="s">
        <v>995</v>
      </c>
      <c r="H68" s="2" t="s">
        <v>889</v>
      </c>
      <c r="I68" s="2" t="s">
        <v>890</v>
      </c>
      <c r="J68" s="5" t="s">
        <v>1049</v>
      </c>
      <c r="K68" s="5">
        <v>4731</v>
      </c>
      <c r="L68" s="5">
        <v>1858</v>
      </c>
      <c r="M68" s="5" t="s">
        <v>918</v>
      </c>
      <c r="N68" s="5">
        <v>6</v>
      </c>
      <c r="O68" s="5">
        <f t="shared" si="3"/>
        <v>1858</v>
      </c>
      <c r="P68" s="5">
        <f t="shared" si="4"/>
        <v>4731</v>
      </c>
      <c r="Q68" s="14">
        <v>0.01</v>
      </c>
      <c r="R68" s="5" t="s">
        <v>995</v>
      </c>
      <c r="S68" s="5" t="s">
        <v>888</v>
      </c>
      <c r="T68" s="5" t="s">
        <v>889</v>
      </c>
      <c r="U68" s="5" t="s">
        <v>865</v>
      </c>
      <c r="V68" s="5" t="s">
        <v>890</v>
      </c>
      <c r="W68" s="5" t="s">
        <v>2013</v>
      </c>
      <c r="X68" s="22">
        <f t="shared" ref="X68:X131" ca="1" si="5">VLOOKUP(E68,INDIRECT(W68&amp;"!A:B"),2,0)</f>
        <v>0.02</v>
      </c>
    </row>
    <row r="69" spans="1:24">
      <c r="A69" s="5" t="s">
        <v>59</v>
      </c>
      <c r="B69" s="10">
        <v>41372</v>
      </c>
      <c r="C69" s="5" t="s">
        <v>1545</v>
      </c>
      <c r="D69" s="5">
        <v>10009</v>
      </c>
      <c r="E69" s="5" t="s">
        <v>1535</v>
      </c>
      <c r="F69" s="5">
        <v>1</v>
      </c>
      <c r="G69" s="2" t="s">
        <v>996</v>
      </c>
      <c r="H69" s="2" t="s">
        <v>892</v>
      </c>
      <c r="I69" s="2" t="s">
        <v>894</v>
      </c>
      <c r="J69" s="5" t="s">
        <v>1235</v>
      </c>
      <c r="K69" s="5">
        <v>4816</v>
      </c>
      <c r="L69" s="5">
        <v>2201</v>
      </c>
      <c r="M69" s="5" t="s">
        <v>918</v>
      </c>
      <c r="N69" s="5">
        <v>6</v>
      </c>
      <c r="O69" s="5">
        <f t="shared" si="3"/>
        <v>2201</v>
      </c>
      <c r="P69" s="5">
        <f t="shared" si="4"/>
        <v>4816</v>
      </c>
      <c r="Q69" s="14">
        <v>0.01</v>
      </c>
      <c r="R69" s="5" t="s">
        <v>996</v>
      </c>
      <c r="S69" s="5" t="s">
        <v>891</v>
      </c>
      <c r="T69" s="5" t="s">
        <v>892</v>
      </c>
      <c r="U69" s="5" t="s">
        <v>893</v>
      </c>
      <c r="V69" s="5" t="s">
        <v>894</v>
      </c>
      <c r="W69" s="5" t="s">
        <v>2011</v>
      </c>
      <c r="X69" s="22">
        <f t="shared" ca="1" si="5"/>
        <v>0.04</v>
      </c>
    </row>
    <row r="70" spans="1:24">
      <c r="A70" s="5" t="s">
        <v>60</v>
      </c>
      <c r="B70" s="10">
        <v>41372</v>
      </c>
      <c r="C70" s="5" t="s">
        <v>1539</v>
      </c>
      <c r="D70" s="5">
        <v>10007</v>
      </c>
      <c r="E70" s="5" t="s">
        <v>1447</v>
      </c>
      <c r="F70" s="5">
        <v>2</v>
      </c>
      <c r="G70" s="2" t="s">
        <v>994</v>
      </c>
      <c r="H70" s="2" t="s">
        <v>886</v>
      </c>
      <c r="I70" s="2" t="s">
        <v>887</v>
      </c>
      <c r="J70" s="5" t="s">
        <v>1147</v>
      </c>
      <c r="K70" s="5">
        <v>4901</v>
      </c>
      <c r="L70" s="5">
        <v>1789</v>
      </c>
      <c r="M70" s="5" t="s">
        <v>918</v>
      </c>
      <c r="N70" s="5">
        <v>4</v>
      </c>
      <c r="O70" s="5">
        <f t="shared" si="3"/>
        <v>3578</v>
      </c>
      <c r="P70" s="5">
        <f t="shared" si="4"/>
        <v>9802</v>
      </c>
      <c r="Q70" s="14">
        <v>0.03</v>
      </c>
      <c r="R70" s="5" t="s">
        <v>994</v>
      </c>
      <c r="S70" s="5" t="s">
        <v>885</v>
      </c>
      <c r="T70" s="5" t="s">
        <v>886</v>
      </c>
      <c r="U70" s="5" t="s">
        <v>879</v>
      </c>
      <c r="V70" s="5" t="s">
        <v>887</v>
      </c>
      <c r="W70" s="5" t="s">
        <v>2011</v>
      </c>
      <c r="X70" s="22">
        <f t="shared" ca="1" si="5"/>
        <v>0.05</v>
      </c>
    </row>
    <row r="71" spans="1:24">
      <c r="A71" s="5" t="s">
        <v>61</v>
      </c>
      <c r="B71" s="10">
        <v>41372</v>
      </c>
      <c r="C71" s="5" t="s">
        <v>1540</v>
      </c>
      <c r="D71" s="5">
        <v>10004</v>
      </c>
      <c r="E71" s="5" t="s">
        <v>1436</v>
      </c>
      <c r="F71" s="5">
        <v>3</v>
      </c>
      <c r="G71" s="2" t="s">
        <v>992</v>
      </c>
      <c r="H71" s="2" t="s">
        <v>864</v>
      </c>
      <c r="I71" s="2" t="s">
        <v>876</v>
      </c>
      <c r="J71" s="5" t="s">
        <v>1136</v>
      </c>
      <c r="K71" s="5">
        <v>4515</v>
      </c>
      <c r="L71" s="5">
        <v>1550</v>
      </c>
      <c r="M71" s="5" t="s">
        <v>925</v>
      </c>
      <c r="N71" s="5">
        <v>5</v>
      </c>
      <c r="O71" s="5">
        <f t="shared" si="3"/>
        <v>4650</v>
      </c>
      <c r="P71" s="5">
        <f t="shared" si="4"/>
        <v>13545</v>
      </c>
      <c r="Q71" s="14">
        <v>0.03</v>
      </c>
      <c r="R71" s="5" t="s">
        <v>992</v>
      </c>
      <c r="S71" s="5" t="s">
        <v>875</v>
      </c>
      <c r="T71" s="5" t="s">
        <v>864</v>
      </c>
      <c r="U71" s="5" t="s">
        <v>865</v>
      </c>
      <c r="V71" s="5" t="s">
        <v>876</v>
      </c>
      <c r="W71" s="5" t="s">
        <v>2014</v>
      </c>
      <c r="X71" s="22">
        <f t="shared" ca="1" si="5"/>
        <v>0.01</v>
      </c>
    </row>
    <row r="72" spans="1:24">
      <c r="A72" s="5" t="s">
        <v>62</v>
      </c>
      <c r="B72" s="10">
        <v>41378</v>
      </c>
      <c r="C72" s="5" t="s">
        <v>1541</v>
      </c>
      <c r="D72" s="5">
        <v>10003</v>
      </c>
      <c r="E72" s="5" t="s">
        <v>1514</v>
      </c>
      <c r="F72" s="5">
        <v>1</v>
      </c>
      <c r="G72" s="2" t="s">
        <v>991</v>
      </c>
      <c r="H72" s="2" t="s">
        <v>872</v>
      </c>
      <c r="I72" s="2" t="s">
        <v>874</v>
      </c>
      <c r="J72" s="5" t="s">
        <v>1214</v>
      </c>
      <c r="K72" s="5">
        <v>4309</v>
      </c>
      <c r="L72" s="5">
        <v>1779</v>
      </c>
      <c r="M72" s="5" t="s">
        <v>918</v>
      </c>
      <c r="N72" s="5">
        <v>8</v>
      </c>
      <c r="O72" s="5">
        <f t="shared" si="3"/>
        <v>1779</v>
      </c>
      <c r="P72" s="5">
        <f t="shared" si="4"/>
        <v>4309</v>
      </c>
      <c r="Q72" s="14">
        <v>0.01</v>
      </c>
      <c r="R72" s="5" t="s">
        <v>991</v>
      </c>
      <c r="S72" s="5" t="s">
        <v>871</v>
      </c>
      <c r="T72" s="5" t="s">
        <v>872</v>
      </c>
      <c r="U72" s="5" t="s">
        <v>873</v>
      </c>
      <c r="V72" s="5" t="s">
        <v>874</v>
      </c>
      <c r="W72" s="5" t="s">
        <v>2010</v>
      </c>
      <c r="X72" s="22">
        <f t="shared" ca="1" si="5"/>
        <v>0.03</v>
      </c>
    </row>
    <row r="73" spans="1:24">
      <c r="A73" s="5" t="s">
        <v>63</v>
      </c>
      <c r="B73" s="10">
        <v>41379</v>
      </c>
      <c r="C73" s="5" t="s">
        <v>1546</v>
      </c>
      <c r="D73" s="5">
        <v>10010</v>
      </c>
      <c r="E73" s="5" t="s">
        <v>1264</v>
      </c>
      <c r="F73" s="5">
        <v>2</v>
      </c>
      <c r="G73" s="2" t="s">
        <v>997</v>
      </c>
      <c r="H73" s="2" t="s">
        <v>896</v>
      </c>
      <c r="I73" s="2" t="s">
        <v>897</v>
      </c>
      <c r="J73" s="5" t="s">
        <v>974</v>
      </c>
      <c r="K73" s="5">
        <v>2547</v>
      </c>
      <c r="L73" s="5">
        <v>1419</v>
      </c>
      <c r="M73" s="5" t="s">
        <v>918</v>
      </c>
      <c r="N73" s="5">
        <v>4</v>
      </c>
      <c r="O73" s="5">
        <f t="shared" si="3"/>
        <v>2838</v>
      </c>
      <c r="P73" s="5">
        <f t="shared" si="4"/>
        <v>5094</v>
      </c>
      <c r="Q73" s="14">
        <v>0.03</v>
      </c>
      <c r="R73" s="5" t="s">
        <v>997</v>
      </c>
      <c r="S73" s="5" t="s">
        <v>895</v>
      </c>
      <c r="T73" s="5" t="s">
        <v>896</v>
      </c>
      <c r="U73" s="5" t="s">
        <v>879</v>
      </c>
      <c r="V73" s="5" t="s">
        <v>897</v>
      </c>
      <c r="W73" s="5" t="s">
        <v>2011</v>
      </c>
      <c r="X73" s="22">
        <f t="shared" ca="1" si="5"/>
        <v>0.05</v>
      </c>
    </row>
    <row r="74" spans="1:24">
      <c r="A74" s="5" t="s">
        <v>64</v>
      </c>
      <c r="B74" s="10">
        <v>41379</v>
      </c>
      <c r="C74" s="5" t="s">
        <v>1539</v>
      </c>
      <c r="D74" s="5">
        <v>10015</v>
      </c>
      <c r="E74" s="5" t="s">
        <v>1528</v>
      </c>
      <c r="F74" s="5">
        <v>3</v>
      </c>
      <c r="G74" s="2" t="s">
        <v>1002</v>
      </c>
      <c r="H74" s="2" t="s">
        <v>914</v>
      </c>
      <c r="I74" s="2" t="s">
        <v>915</v>
      </c>
      <c r="J74" s="5" t="s">
        <v>1228</v>
      </c>
      <c r="K74" s="5">
        <v>2539</v>
      </c>
      <c r="L74" s="5">
        <v>1656</v>
      </c>
      <c r="M74" s="5" t="s">
        <v>918</v>
      </c>
      <c r="N74" s="5">
        <v>4</v>
      </c>
      <c r="O74" s="5">
        <f t="shared" si="3"/>
        <v>4968</v>
      </c>
      <c r="P74" s="5">
        <f t="shared" si="4"/>
        <v>7617</v>
      </c>
      <c r="Q74" s="14">
        <v>0.03</v>
      </c>
      <c r="R74" s="5" t="s">
        <v>1002</v>
      </c>
      <c r="S74" s="5" t="s">
        <v>913</v>
      </c>
      <c r="T74" s="5" t="s">
        <v>914</v>
      </c>
      <c r="U74" s="5" t="s">
        <v>907</v>
      </c>
      <c r="V74" s="5" t="s">
        <v>915</v>
      </c>
      <c r="W74" s="5" t="s">
        <v>2015</v>
      </c>
      <c r="X74" s="22">
        <f t="shared" ca="1" si="5"/>
        <v>0</v>
      </c>
    </row>
    <row r="75" spans="1:24">
      <c r="A75" s="5" t="s">
        <v>65</v>
      </c>
      <c r="B75" s="10">
        <v>41379</v>
      </c>
      <c r="C75" s="5" t="s">
        <v>1539</v>
      </c>
      <c r="D75" s="5">
        <v>10005</v>
      </c>
      <c r="E75" s="5" t="s">
        <v>1506</v>
      </c>
      <c r="F75" s="5">
        <v>2</v>
      </c>
      <c r="G75" s="2" t="s">
        <v>993</v>
      </c>
      <c r="H75" s="2" t="s">
        <v>878</v>
      </c>
      <c r="I75" s="2" t="s">
        <v>880</v>
      </c>
      <c r="J75" s="5" t="s">
        <v>1206</v>
      </c>
      <c r="K75" s="5">
        <v>4218</v>
      </c>
      <c r="L75" s="5">
        <v>2421</v>
      </c>
      <c r="M75" s="5" t="s">
        <v>918</v>
      </c>
      <c r="N75" s="5">
        <v>4</v>
      </c>
      <c r="O75" s="5">
        <f t="shared" si="3"/>
        <v>4842</v>
      </c>
      <c r="P75" s="5">
        <f t="shared" si="4"/>
        <v>8436</v>
      </c>
      <c r="Q75" s="14">
        <v>0.03</v>
      </c>
      <c r="R75" s="5" t="s">
        <v>993</v>
      </c>
      <c r="S75" s="5" t="s">
        <v>877</v>
      </c>
      <c r="T75" s="5" t="s">
        <v>878</v>
      </c>
      <c r="U75" s="5" t="s">
        <v>879</v>
      </c>
      <c r="V75" s="5" t="s">
        <v>880</v>
      </c>
      <c r="W75" s="5" t="s">
        <v>2011</v>
      </c>
      <c r="X75" s="22">
        <f t="shared" ca="1" si="5"/>
        <v>0</v>
      </c>
    </row>
    <row r="76" spans="1:24">
      <c r="A76" s="5" t="s">
        <v>66</v>
      </c>
      <c r="B76" s="10">
        <v>41380</v>
      </c>
      <c r="C76" s="5" t="s">
        <v>1543</v>
      </c>
      <c r="D76" s="5">
        <v>10003</v>
      </c>
      <c r="E76" s="5" t="s">
        <v>1360</v>
      </c>
      <c r="F76" s="5">
        <v>2</v>
      </c>
      <c r="G76" s="2" t="s">
        <v>991</v>
      </c>
      <c r="H76" s="2" t="s">
        <v>872</v>
      </c>
      <c r="I76" s="2" t="s">
        <v>874</v>
      </c>
      <c r="J76" s="5" t="s">
        <v>1060</v>
      </c>
      <c r="K76" s="5">
        <v>3039</v>
      </c>
      <c r="L76" s="5">
        <v>2426</v>
      </c>
      <c r="M76" s="5" t="s">
        <v>925</v>
      </c>
      <c r="N76" s="5">
        <v>10</v>
      </c>
      <c r="O76" s="5">
        <f t="shared" si="3"/>
        <v>4852</v>
      </c>
      <c r="P76" s="5">
        <f t="shared" si="4"/>
        <v>6078</v>
      </c>
      <c r="Q76" s="14">
        <v>0.03</v>
      </c>
      <c r="R76" s="5" t="s">
        <v>991</v>
      </c>
      <c r="S76" s="5" t="s">
        <v>871</v>
      </c>
      <c r="T76" s="5" t="s">
        <v>872</v>
      </c>
      <c r="U76" s="5" t="s">
        <v>873</v>
      </c>
      <c r="V76" s="5" t="s">
        <v>874</v>
      </c>
      <c r="W76" s="5" t="s">
        <v>2012</v>
      </c>
      <c r="X76" s="22">
        <f t="shared" ca="1" si="5"/>
        <v>0.01</v>
      </c>
    </row>
    <row r="77" spans="1:24">
      <c r="A77" s="5" t="s">
        <v>67</v>
      </c>
      <c r="B77" s="10">
        <v>41381</v>
      </c>
      <c r="C77" s="5" t="s">
        <v>1545</v>
      </c>
      <c r="D77" s="5">
        <v>10010</v>
      </c>
      <c r="E77" s="5" t="s">
        <v>1537</v>
      </c>
      <c r="F77" s="5">
        <v>1</v>
      </c>
      <c r="G77" s="2" t="s">
        <v>997</v>
      </c>
      <c r="H77" s="2" t="s">
        <v>896</v>
      </c>
      <c r="I77" s="2" t="s">
        <v>897</v>
      </c>
      <c r="J77" s="5" t="s">
        <v>1237</v>
      </c>
      <c r="K77" s="5">
        <v>4305</v>
      </c>
      <c r="L77" s="5">
        <v>1703</v>
      </c>
      <c r="M77" s="5" t="s">
        <v>920</v>
      </c>
      <c r="N77" s="5">
        <v>6</v>
      </c>
      <c r="O77" s="5">
        <f t="shared" si="3"/>
        <v>1703</v>
      </c>
      <c r="P77" s="5">
        <f t="shared" si="4"/>
        <v>4305</v>
      </c>
      <c r="Q77" s="14">
        <v>0.01</v>
      </c>
      <c r="R77" s="5" t="s">
        <v>997</v>
      </c>
      <c r="S77" s="5" t="s">
        <v>895</v>
      </c>
      <c r="T77" s="5" t="s">
        <v>896</v>
      </c>
      <c r="U77" s="5" t="s">
        <v>879</v>
      </c>
      <c r="V77" s="5" t="s">
        <v>897</v>
      </c>
      <c r="W77" s="5" t="s">
        <v>2010</v>
      </c>
      <c r="X77" s="22">
        <f t="shared" ca="1" si="5"/>
        <v>0.02</v>
      </c>
    </row>
    <row r="78" spans="1:24">
      <c r="A78" s="5" t="s">
        <v>68</v>
      </c>
      <c r="B78" s="10">
        <v>41381</v>
      </c>
      <c r="C78" s="5" t="s">
        <v>1540</v>
      </c>
      <c r="D78" s="5">
        <v>10011</v>
      </c>
      <c r="E78" s="5" t="s">
        <v>1467</v>
      </c>
      <c r="F78" s="5">
        <v>3</v>
      </c>
      <c r="G78" s="2" t="s">
        <v>998</v>
      </c>
      <c r="H78" s="2" t="s">
        <v>899</v>
      </c>
      <c r="I78" s="2" t="s">
        <v>901</v>
      </c>
      <c r="J78" s="5" t="s">
        <v>1167</v>
      </c>
      <c r="K78" s="5">
        <v>3912</v>
      </c>
      <c r="L78" s="5">
        <v>1569</v>
      </c>
      <c r="M78" s="5" t="s">
        <v>918</v>
      </c>
      <c r="N78" s="5">
        <v>5</v>
      </c>
      <c r="O78" s="5">
        <f t="shared" si="3"/>
        <v>4707</v>
      </c>
      <c r="P78" s="5">
        <f t="shared" si="4"/>
        <v>11736</v>
      </c>
      <c r="Q78" s="14">
        <v>0.03</v>
      </c>
      <c r="R78" s="5" t="s">
        <v>998</v>
      </c>
      <c r="S78" s="5" t="s">
        <v>898</v>
      </c>
      <c r="T78" s="5" t="s">
        <v>899</v>
      </c>
      <c r="U78" s="5" t="s">
        <v>900</v>
      </c>
      <c r="V78" s="5" t="s">
        <v>901</v>
      </c>
      <c r="W78" s="5" t="s">
        <v>2010</v>
      </c>
      <c r="X78" s="22">
        <f t="shared" ca="1" si="5"/>
        <v>0.02</v>
      </c>
    </row>
    <row r="79" spans="1:24">
      <c r="A79" s="5" t="s">
        <v>69</v>
      </c>
      <c r="B79" s="10">
        <v>41384</v>
      </c>
      <c r="C79" s="5" t="s">
        <v>1540</v>
      </c>
      <c r="D79" s="5">
        <v>10008</v>
      </c>
      <c r="E79" s="5" t="s">
        <v>1268</v>
      </c>
      <c r="F79" s="5">
        <v>1</v>
      </c>
      <c r="G79" s="2" t="s">
        <v>995</v>
      </c>
      <c r="H79" s="2" t="s">
        <v>889</v>
      </c>
      <c r="I79" s="2" t="s">
        <v>890</v>
      </c>
      <c r="J79" s="5" t="s">
        <v>959</v>
      </c>
      <c r="K79" s="5">
        <v>4305</v>
      </c>
      <c r="L79" s="5">
        <v>2027</v>
      </c>
      <c r="M79" s="5" t="s">
        <v>923</v>
      </c>
      <c r="N79" s="5">
        <v>5</v>
      </c>
      <c r="O79" s="5">
        <f t="shared" si="3"/>
        <v>2027</v>
      </c>
      <c r="P79" s="5">
        <f t="shared" si="4"/>
        <v>4305</v>
      </c>
      <c r="Q79" s="14">
        <v>0.01</v>
      </c>
      <c r="R79" s="5" t="s">
        <v>995</v>
      </c>
      <c r="S79" s="5" t="s">
        <v>888</v>
      </c>
      <c r="T79" s="5" t="s">
        <v>889</v>
      </c>
      <c r="U79" s="5" t="s">
        <v>865</v>
      </c>
      <c r="V79" s="5" t="s">
        <v>890</v>
      </c>
      <c r="W79" s="5" t="s">
        <v>2015</v>
      </c>
      <c r="X79" s="22">
        <f t="shared" ca="1" si="5"/>
        <v>0.01</v>
      </c>
    </row>
    <row r="80" spans="1:24">
      <c r="A80" s="5" t="s">
        <v>70</v>
      </c>
      <c r="B80" s="10">
        <v>41387</v>
      </c>
      <c r="C80" s="5" t="s">
        <v>1541</v>
      </c>
      <c r="D80" s="5">
        <v>10006</v>
      </c>
      <c r="E80" s="5" t="s">
        <v>1477</v>
      </c>
      <c r="F80" s="5">
        <v>2</v>
      </c>
      <c r="G80" s="2" t="s">
        <v>1561</v>
      </c>
      <c r="H80" s="2" t="s">
        <v>882</v>
      </c>
      <c r="I80" s="2" t="s">
        <v>884</v>
      </c>
      <c r="J80" s="5" t="s">
        <v>1177</v>
      </c>
      <c r="K80" s="5">
        <v>3553</v>
      </c>
      <c r="L80" s="5">
        <v>2174</v>
      </c>
      <c r="M80" s="5" t="s">
        <v>920</v>
      </c>
      <c r="N80" s="5">
        <v>8</v>
      </c>
      <c r="O80" s="5">
        <f t="shared" si="3"/>
        <v>4348</v>
      </c>
      <c r="P80" s="5">
        <f t="shared" si="4"/>
        <v>7106</v>
      </c>
      <c r="Q80" s="14">
        <v>0.03</v>
      </c>
      <c r="R80" s="5" t="s">
        <v>1561</v>
      </c>
      <c r="S80" s="5" t="s">
        <v>881</v>
      </c>
      <c r="T80" s="5" t="s">
        <v>882</v>
      </c>
      <c r="U80" s="5" t="s">
        <v>883</v>
      </c>
      <c r="V80" s="5" t="s">
        <v>884</v>
      </c>
      <c r="W80" s="5" t="s">
        <v>2014</v>
      </c>
      <c r="X80" s="22">
        <f t="shared" ca="1" si="5"/>
        <v>0.03</v>
      </c>
    </row>
    <row r="81" spans="1:24">
      <c r="A81" s="5" t="s">
        <v>71</v>
      </c>
      <c r="B81" s="10">
        <v>41387</v>
      </c>
      <c r="C81" s="5" t="s">
        <v>1543</v>
      </c>
      <c r="D81" s="5">
        <v>10012</v>
      </c>
      <c r="E81" s="5" t="s">
        <v>1481</v>
      </c>
      <c r="F81" s="5">
        <v>3</v>
      </c>
      <c r="G81" s="2" t="s">
        <v>999</v>
      </c>
      <c r="H81" s="2" t="s">
        <v>903</v>
      </c>
      <c r="I81" s="2" t="s">
        <v>904</v>
      </c>
      <c r="J81" s="5" t="s">
        <v>1181</v>
      </c>
      <c r="K81" s="5">
        <v>2616</v>
      </c>
      <c r="L81" s="5">
        <v>1965</v>
      </c>
      <c r="M81" s="5" t="s">
        <v>925</v>
      </c>
      <c r="N81" s="5">
        <v>10</v>
      </c>
      <c r="O81" s="5">
        <f t="shared" si="3"/>
        <v>5895</v>
      </c>
      <c r="P81" s="5">
        <f t="shared" si="4"/>
        <v>7848</v>
      </c>
      <c r="Q81" s="14">
        <v>0.03</v>
      </c>
      <c r="R81" s="5" t="s">
        <v>999</v>
      </c>
      <c r="S81" s="5" t="s">
        <v>902</v>
      </c>
      <c r="T81" s="5" t="s">
        <v>903</v>
      </c>
      <c r="U81" s="5" t="s">
        <v>879</v>
      </c>
      <c r="V81" s="5" t="s">
        <v>904</v>
      </c>
      <c r="W81" s="5" t="s">
        <v>2013</v>
      </c>
      <c r="X81" s="22">
        <f t="shared" ca="1" si="5"/>
        <v>0.01</v>
      </c>
    </row>
    <row r="82" spans="1:24">
      <c r="A82" s="5" t="s">
        <v>72</v>
      </c>
      <c r="B82" s="10">
        <v>41391</v>
      </c>
      <c r="C82" s="5" t="s">
        <v>1539</v>
      </c>
      <c r="D82" s="5">
        <v>10004</v>
      </c>
      <c r="E82" s="5" t="s">
        <v>1340</v>
      </c>
      <c r="F82" s="5">
        <v>1</v>
      </c>
      <c r="G82" s="2" t="s">
        <v>992</v>
      </c>
      <c r="H82" s="2" t="s">
        <v>864</v>
      </c>
      <c r="I82" s="2" t="s">
        <v>876</v>
      </c>
      <c r="J82" s="5" t="s">
        <v>1040</v>
      </c>
      <c r="K82" s="5">
        <v>3694</v>
      </c>
      <c r="L82" s="5">
        <v>1616</v>
      </c>
      <c r="M82" s="5" t="s">
        <v>923</v>
      </c>
      <c r="N82" s="5">
        <v>4</v>
      </c>
      <c r="O82" s="5">
        <f t="shared" si="3"/>
        <v>1616</v>
      </c>
      <c r="P82" s="5">
        <f t="shared" si="4"/>
        <v>3694</v>
      </c>
      <c r="Q82" s="14">
        <v>0.01</v>
      </c>
      <c r="R82" s="5" t="s">
        <v>992</v>
      </c>
      <c r="S82" s="5" t="s">
        <v>875</v>
      </c>
      <c r="T82" s="5" t="s">
        <v>864</v>
      </c>
      <c r="U82" s="5" t="s">
        <v>865</v>
      </c>
      <c r="V82" s="5" t="s">
        <v>876</v>
      </c>
      <c r="W82" s="5" t="s">
        <v>2010</v>
      </c>
      <c r="X82" s="22">
        <f t="shared" ca="1" si="5"/>
        <v>0</v>
      </c>
    </row>
    <row r="83" spans="1:24">
      <c r="A83" s="5" t="s">
        <v>73</v>
      </c>
      <c r="B83" s="10">
        <v>41391</v>
      </c>
      <c r="C83" s="5" t="s">
        <v>1540</v>
      </c>
      <c r="D83" s="5">
        <v>10006</v>
      </c>
      <c r="E83" s="5" t="s">
        <v>1253</v>
      </c>
      <c r="F83" s="5">
        <v>2</v>
      </c>
      <c r="G83" s="2" t="s">
        <v>1561</v>
      </c>
      <c r="H83" s="2" t="s">
        <v>882</v>
      </c>
      <c r="I83" s="2" t="s">
        <v>884</v>
      </c>
      <c r="J83" s="5" t="s">
        <v>926</v>
      </c>
      <c r="K83" s="5">
        <v>3499</v>
      </c>
      <c r="L83" s="5">
        <v>2342</v>
      </c>
      <c r="M83" s="5" t="s">
        <v>918</v>
      </c>
      <c r="N83" s="5">
        <v>5</v>
      </c>
      <c r="O83" s="5">
        <f t="shared" si="3"/>
        <v>4684</v>
      </c>
      <c r="P83" s="5">
        <f t="shared" si="4"/>
        <v>6998</v>
      </c>
      <c r="Q83" s="14">
        <v>0.03</v>
      </c>
      <c r="R83" s="5" t="s">
        <v>1561</v>
      </c>
      <c r="S83" s="5" t="s">
        <v>881</v>
      </c>
      <c r="T83" s="5" t="s">
        <v>882</v>
      </c>
      <c r="U83" s="5" t="s">
        <v>883</v>
      </c>
      <c r="V83" s="5" t="s">
        <v>884</v>
      </c>
      <c r="W83" s="5" t="s">
        <v>2012</v>
      </c>
      <c r="X83" s="22">
        <f t="shared" ca="1" si="5"/>
        <v>0.04</v>
      </c>
    </row>
    <row r="84" spans="1:24">
      <c r="A84" s="5" t="s">
        <v>74</v>
      </c>
      <c r="B84" s="10">
        <v>41391</v>
      </c>
      <c r="C84" s="5" t="s">
        <v>1539</v>
      </c>
      <c r="D84" s="5">
        <v>10004</v>
      </c>
      <c r="E84" s="5" t="s">
        <v>1474</v>
      </c>
      <c r="F84" s="5">
        <v>2</v>
      </c>
      <c r="G84" s="2" t="s">
        <v>992</v>
      </c>
      <c r="H84" s="2" t="s">
        <v>864</v>
      </c>
      <c r="I84" s="2" t="s">
        <v>876</v>
      </c>
      <c r="J84" s="5" t="s">
        <v>1174</v>
      </c>
      <c r="K84" s="5">
        <v>3844</v>
      </c>
      <c r="L84" s="5">
        <v>2157</v>
      </c>
      <c r="M84" s="5" t="s">
        <v>918</v>
      </c>
      <c r="N84" s="5">
        <v>4</v>
      </c>
      <c r="O84" s="5">
        <f t="shared" si="3"/>
        <v>4314</v>
      </c>
      <c r="P84" s="5">
        <f t="shared" si="4"/>
        <v>7688</v>
      </c>
      <c r="Q84" s="14">
        <v>0.03</v>
      </c>
      <c r="R84" s="5" t="s">
        <v>992</v>
      </c>
      <c r="S84" s="5" t="s">
        <v>875</v>
      </c>
      <c r="T84" s="5" t="s">
        <v>864</v>
      </c>
      <c r="U84" s="5" t="s">
        <v>865</v>
      </c>
      <c r="V84" s="5" t="s">
        <v>876</v>
      </c>
      <c r="W84" s="5" t="s">
        <v>2011</v>
      </c>
      <c r="X84" s="22">
        <f t="shared" ca="1" si="5"/>
        <v>0.05</v>
      </c>
    </row>
    <row r="85" spans="1:24">
      <c r="A85" s="5" t="s">
        <v>75</v>
      </c>
      <c r="B85" s="10">
        <v>41391</v>
      </c>
      <c r="C85" s="5" t="s">
        <v>1546</v>
      </c>
      <c r="D85" s="5">
        <v>10013</v>
      </c>
      <c r="E85" s="5" t="s">
        <v>1432</v>
      </c>
      <c r="F85" s="5">
        <v>9</v>
      </c>
      <c r="G85" s="2" t="s">
        <v>1000</v>
      </c>
      <c r="H85" s="2" t="s">
        <v>906</v>
      </c>
      <c r="I85" s="2" t="s">
        <v>908</v>
      </c>
      <c r="J85" s="5" t="s">
        <v>1132</v>
      </c>
      <c r="K85" s="5">
        <v>4744</v>
      </c>
      <c r="L85" s="5">
        <v>1465</v>
      </c>
      <c r="M85" s="5" t="s">
        <v>923</v>
      </c>
      <c r="N85" s="5">
        <v>4</v>
      </c>
      <c r="O85" s="5">
        <f t="shared" si="3"/>
        <v>13185</v>
      </c>
      <c r="P85" s="5">
        <f t="shared" si="4"/>
        <v>42696</v>
      </c>
      <c r="Q85" s="14">
        <v>0.05</v>
      </c>
      <c r="R85" s="5" t="s">
        <v>1000</v>
      </c>
      <c r="S85" s="5" t="s">
        <v>905</v>
      </c>
      <c r="T85" s="5" t="s">
        <v>906</v>
      </c>
      <c r="U85" s="5" t="s">
        <v>907</v>
      </c>
      <c r="V85" s="5" t="s">
        <v>908</v>
      </c>
      <c r="W85" s="5" t="s">
        <v>2010</v>
      </c>
      <c r="X85" s="22">
        <f t="shared" ca="1" si="5"/>
        <v>0.02</v>
      </c>
    </row>
    <row r="86" spans="1:24">
      <c r="A86" s="5" t="s">
        <v>76</v>
      </c>
      <c r="B86" s="10">
        <v>41393</v>
      </c>
      <c r="C86" s="5" t="s">
        <v>1541</v>
      </c>
      <c r="D86" s="5">
        <v>10011</v>
      </c>
      <c r="E86" s="5" t="s">
        <v>1424</v>
      </c>
      <c r="F86" s="5">
        <v>2</v>
      </c>
      <c r="G86" s="2" t="s">
        <v>998</v>
      </c>
      <c r="H86" s="2" t="s">
        <v>899</v>
      </c>
      <c r="I86" s="2" t="s">
        <v>901</v>
      </c>
      <c r="J86" s="5" t="s">
        <v>1124</v>
      </c>
      <c r="K86" s="5">
        <v>4357</v>
      </c>
      <c r="L86" s="5">
        <v>1806</v>
      </c>
      <c r="M86" s="5" t="s">
        <v>918</v>
      </c>
      <c r="N86" s="5">
        <v>8</v>
      </c>
      <c r="O86" s="5">
        <f t="shared" si="3"/>
        <v>3612</v>
      </c>
      <c r="P86" s="5">
        <f t="shared" si="4"/>
        <v>8714</v>
      </c>
      <c r="Q86" s="14">
        <v>0.03</v>
      </c>
      <c r="R86" s="5" t="s">
        <v>998</v>
      </c>
      <c r="S86" s="5" t="s">
        <v>898</v>
      </c>
      <c r="T86" s="5" t="s">
        <v>899</v>
      </c>
      <c r="U86" s="5" t="s">
        <v>900</v>
      </c>
      <c r="V86" s="5" t="s">
        <v>901</v>
      </c>
      <c r="W86" s="5" t="s">
        <v>2014</v>
      </c>
      <c r="X86" s="22">
        <f t="shared" ca="1" si="5"/>
        <v>0.01</v>
      </c>
    </row>
    <row r="87" spans="1:24">
      <c r="A87" s="5" t="s">
        <v>77</v>
      </c>
      <c r="B87" s="10">
        <v>41393</v>
      </c>
      <c r="C87" s="5" t="s">
        <v>1540</v>
      </c>
      <c r="D87" s="5">
        <v>10012</v>
      </c>
      <c r="E87" s="5" t="s">
        <v>1421</v>
      </c>
      <c r="F87" s="5">
        <v>2</v>
      </c>
      <c r="G87" s="2" t="s">
        <v>999</v>
      </c>
      <c r="H87" s="2" t="s">
        <v>903</v>
      </c>
      <c r="I87" s="2" t="s">
        <v>904</v>
      </c>
      <c r="J87" s="5" t="s">
        <v>1121</v>
      </c>
      <c r="K87" s="5">
        <v>4589</v>
      </c>
      <c r="L87" s="5">
        <v>1478</v>
      </c>
      <c r="M87" s="5" t="s">
        <v>925</v>
      </c>
      <c r="N87" s="5">
        <v>5</v>
      </c>
      <c r="O87" s="5">
        <f t="shared" si="3"/>
        <v>2956</v>
      </c>
      <c r="P87" s="5">
        <f t="shared" si="4"/>
        <v>9178</v>
      </c>
      <c r="Q87" s="14">
        <v>0.03</v>
      </c>
      <c r="R87" s="5" t="s">
        <v>999</v>
      </c>
      <c r="S87" s="5" t="s">
        <v>902</v>
      </c>
      <c r="T87" s="5" t="s">
        <v>903</v>
      </c>
      <c r="U87" s="5" t="s">
        <v>879</v>
      </c>
      <c r="V87" s="5" t="s">
        <v>904</v>
      </c>
      <c r="W87" s="5" t="s">
        <v>2014</v>
      </c>
      <c r="X87" s="22">
        <f t="shared" ca="1" si="5"/>
        <v>0.04</v>
      </c>
    </row>
    <row r="88" spans="1:24">
      <c r="A88" s="5" t="s">
        <v>78</v>
      </c>
      <c r="B88" s="10">
        <v>41395</v>
      </c>
      <c r="C88" s="5" t="s">
        <v>1541</v>
      </c>
      <c r="D88" s="5">
        <v>10001</v>
      </c>
      <c r="E88" s="5" t="s">
        <v>1282</v>
      </c>
      <c r="F88" s="5">
        <v>1</v>
      </c>
      <c r="G88" s="2" t="s">
        <v>1562</v>
      </c>
      <c r="H88" s="2" t="s">
        <v>864</v>
      </c>
      <c r="I88" s="2" t="s">
        <v>866</v>
      </c>
      <c r="J88" s="5" t="s">
        <v>935</v>
      </c>
      <c r="K88" s="5">
        <v>2796</v>
      </c>
      <c r="L88" s="5">
        <v>2307</v>
      </c>
      <c r="M88" s="5" t="s">
        <v>918</v>
      </c>
      <c r="N88" s="5">
        <v>8</v>
      </c>
      <c r="O88" s="5">
        <f t="shared" si="3"/>
        <v>2307</v>
      </c>
      <c r="P88" s="5">
        <f t="shared" si="4"/>
        <v>2796</v>
      </c>
      <c r="Q88" s="14">
        <v>0.01</v>
      </c>
      <c r="R88" s="5" t="s">
        <v>1562</v>
      </c>
      <c r="S88" s="5" t="s">
        <v>863</v>
      </c>
      <c r="T88" s="5" t="s">
        <v>864</v>
      </c>
      <c r="U88" s="5" t="s">
        <v>865</v>
      </c>
      <c r="V88" s="5" t="s">
        <v>866</v>
      </c>
      <c r="W88" s="5" t="s">
        <v>2014</v>
      </c>
      <c r="X88" s="22">
        <f t="shared" ca="1" si="5"/>
        <v>0.04</v>
      </c>
    </row>
    <row r="89" spans="1:24">
      <c r="A89" s="5" t="s">
        <v>79</v>
      </c>
      <c r="B89" s="10">
        <v>41395</v>
      </c>
      <c r="C89" s="5" t="s">
        <v>1545</v>
      </c>
      <c r="D89" s="5">
        <v>10002</v>
      </c>
      <c r="E89" s="5" t="s">
        <v>1274</v>
      </c>
      <c r="F89" s="5">
        <v>1</v>
      </c>
      <c r="G89" s="2" t="s">
        <v>990</v>
      </c>
      <c r="H89" s="2" t="s">
        <v>868</v>
      </c>
      <c r="I89" s="2" t="s">
        <v>870</v>
      </c>
      <c r="J89" s="5" t="s">
        <v>1004</v>
      </c>
      <c r="K89" s="5">
        <v>4733</v>
      </c>
      <c r="L89" s="5">
        <v>1415</v>
      </c>
      <c r="M89" s="5" t="s">
        <v>918</v>
      </c>
      <c r="N89" s="5">
        <v>6</v>
      </c>
      <c r="O89" s="5">
        <f t="shared" si="3"/>
        <v>1415</v>
      </c>
      <c r="P89" s="5">
        <f t="shared" si="4"/>
        <v>4733</v>
      </c>
      <c r="Q89" s="14">
        <v>0.01</v>
      </c>
      <c r="R89" s="5" t="s">
        <v>990</v>
      </c>
      <c r="S89" s="5" t="s">
        <v>867</v>
      </c>
      <c r="T89" s="5" t="s">
        <v>868</v>
      </c>
      <c r="U89" s="5" t="s">
        <v>869</v>
      </c>
      <c r="V89" s="5" t="s">
        <v>870</v>
      </c>
      <c r="W89" s="5" t="s">
        <v>2012</v>
      </c>
      <c r="X89" s="22">
        <f t="shared" ca="1" si="5"/>
        <v>0.04</v>
      </c>
    </row>
    <row r="90" spans="1:24">
      <c r="A90" s="5" t="s">
        <v>80</v>
      </c>
      <c r="B90" s="10">
        <v>41398</v>
      </c>
      <c r="C90" s="5" t="s">
        <v>1543</v>
      </c>
      <c r="D90" s="5">
        <v>10002</v>
      </c>
      <c r="E90" s="5" t="s">
        <v>1264</v>
      </c>
      <c r="F90" s="5">
        <v>1</v>
      </c>
      <c r="G90" s="2" t="s">
        <v>990</v>
      </c>
      <c r="H90" s="2" t="s">
        <v>868</v>
      </c>
      <c r="I90" s="2" t="s">
        <v>870</v>
      </c>
      <c r="J90" s="5" t="s">
        <v>974</v>
      </c>
      <c r="K90" s="5">
        <v>2547</v>
      </c>
      <c r="L90" s="5">
        <v>1419</v>
      </c>
      <c r="M90" s="5" t="s">
        <v>918</v>
      </c>
      <c r="N90" s="5">
        <v>10</v>
      </c>
      <c r="O90" s="5">
        <f t="shared" si="3"/>
        <v>1419</v>
      </c>
      <c r="P90" s="5">
        <f t="shared" si="4"/>
        <v>2547</v>
      </c>
      <c r="Q90" s="14">
        <v>0.01</v>
      </c>
      <c r="R90" s="5" t="s">
        <v>990</v>
      </c>
      <c r="S90" s="5" t="s">
        <v>867</v>
      </c>
      <c r="T90" s="5" t="s">
        <v>868</v>
      </c>
      <c r="U90" s="5" t="s">
        <v>869</v>
      </c>
      <c r="V90" s="5" t="s">
        <v>870</v>
      </c>
      <c r="W90" s="5" t="s">
        <v>2014</v>
      </c>
      <c r="X90" s="22">
        <f t="shared" ca="1" si="5"/>
        <v>0.04</v>
      </c>
    </row>
    <row r="91" spans="1:24">
      <c r="A91" s="5" t="s">
        <v>81</v>
      </c>
      <c r="B91" s="10">
        <v>41398</v>
      </c>
      <c r="C91" s="5" t="s">
        <v>1539</v>
      </c>
      <c r="D91" s="5">
        <v>10014</v>
      </c>
      <c r="E91" s="5" t="s">
        <v>1254</v>
      </c>
      <c r="F91" s="5">
        <v>1</v>
      </c>
      <c r="G91" s="2" t="s">
        <v>1001</v>
      </c>
      <c r="H91" s="2" t="s">
        <v>910</v>
      </c>
      <c r="I91" s="2" t="s">
        <v>912</v>
      </c>
      <c r="J91" s="5" t="s">
        <v>928</v>
      </c>
      <c r="K91" s="5">
        <v>2747</v>
      </c>
      <c r="L91" s="5">
        <v>2098</v>
      </c>
      <c r="M91" s="5" t="s">
        <v>927</v>
      </c>
      <c r="N91" s="5">
        <v>4</v>
      </c>
      <c r="O91" s="5">
        <f t="shared" si="3"/>
        <v>2098</v>
      </c>
      <c r="P91" s="5">
        <f t="shared" si="4"/>
        <v>2747</v>
      </c>
      <c r="Q91" s="14">
        <v>0.01</v>
      </c>
      <c r="R91" s="5" t="s">
        <v>1001</v>
      </c>
      <c r="S91" s="5" t="s">
        <v>909</v>
      </c>
      <c r="T91" s="5" t="s">
        <v>910</v>
      </c>
      <c r="U91" s="5" t="s">
        <v>911</v>
      </c>
      <c r="V91" s="5" t="s">
        <v>912</v>
      </c>
      <c r="W91" s="5" t="s">
        <v>2015</v>
      </c>
      <c r="X91" s="22">
        <f t="shared" ca="1" si="5"/>
        <v>0.01</v>
      </c>
    </row>
    <row r="92" spans="1:24">
      <c r="A92" s="5" t="s">
        <v>82</v>
      </c>
      <c r="B92" s="10">
        <v>41398</v>
      </c>
      <c r="C92" s="5" t="s">
        <v>1546</v>
      </c>
      <c r="D92" s="5">
        <v>10009</v>
      </c>
      <c r="E92" s="5" t="s">
        <v>1309</v>
      </c>
      <c r="F92" s="5">
        <v>2</v>
      </c>
      <c r="G92" s="2" t="s">
        <v>996</v>
      </c>
      <c r="H92" s="2" t="s">
        <v>892</v>
      </c>
      <c r="I92" s="2" t="s">
        <v>894</v>
      </c>
      <c r="J92" s="5" t="s">
        <v>984</v>
      </c>
      <c r="K92" s="5">
        <v>4831</v>
      </c>
      <c r="L92" s="5">
        <v>2265</v>
      </c>
      <c r="M92" s="5" t="s">
        <v>918</v>
      </c>
      <c r="N92" s="5">
        <v>4</v>
      </c>
      <c r="O92" s="5">
        <f t="shared" si="3"/>
        <v>4530</v>
      </c>
      <c r="P92" s="5">
        <f t="shared" si="4"/>
        <v>9662</v>
      </c>
      <c r="Q92" s="14">
        <v>0.03</v>
      </c>
      <c r="R92" s="5" t="s">
        <v>996</v>
      </c>
      <c r="S92" s="5" t="s">
        <v>891</v>
      </c>
      <c r="T92" s="5" t="s">
        <v>892</v>
      </c>
      <c r="U92" s="5" t="s">
        <v>893</v>
      </c>
      <c r="V92" s="5" t="s">
        <v>894</v>
      </c>
      <c r="W92" s="5" t="s">
        <v>2013</v>
      </c>
      <c r="X92" s="22">
        <f t="shared" ca="1" si="5"/>
        <v>0.03</v>
      </c>
    </row>
    <row r="93" spans="1:24">
      <c r="A93" s="5" t="s">
        <v>83</v>
      </c>
      <c r="B93" s="10">
        <v>41399</v>
      </c>
      <c r="C93" s="5" t="s">
        <v>1546</v>
      </c>
      <c r="D93" s="5">
        <v>10003</v>
      </c>
      <c r="E93" s="5" t="s">
        <v>1443</v>
      </c>
      <c r="F93" s="5">
        <v>1</v>
      </c>
      <c r="G93" s="2" t="s">
        <v>991</v>
      </c>
      <c r="H93" s="2" t="s">
        <v>872</v>
      </c>
      <c r="I93" s="2" t="s">
        <v>874</v>
      </c>
      <c r="J93" s="5" t="s">
        <v>1143</v>
      </c>
      <c r="K93" s="5">
        <v>3100</v>
      </c>
      <c r="L93" s="5">
        <v>2261</v>
      </c>
      <c r="M93" s="5" t="s">
        <v>918</v>
      </c>
      <c r="N93" s="5">
        <v>4</v>
      </c>
      <c r="O93" s="5">
        <f t="shared" si="3"/>
        <v>2261</v>
      </c>
      <c r="P93" s="5">
        <f t="shared" si="4"/>
        <v>3100</v>
      </c>
      <c r="Q93" s="14">
        <v>0.01</v>
      </c>
      <c r="R93" s="5" t="s">
        <v>991</v>
      </c>
      <c r="S93" s="5" t="s">
        <v>871</v>
      </c>
      <c r="T93" s="5" t="s">
        <v>872</v>
      </c>
      <c r="U93" s="5" t="s">
        <v>873</v>
      </c>
      <c r="V93" s="5" t="s">
        <v>874</v>
      </c>
      <c r="W93" s="5" t="s">
        <v>2015</v>
      </c>
      <c r="X93" s="22">
        <f t="shared" ca="1" si="5"/>
        <v>0.02</v>
      </c>
    </row>
    <row r="94" spans="1:24">
      <c r="A94" s="5" t="s">
        <v>84</v>
      </c>
      <c r="B94" s="10">
        <v>41400</v>
      </c>
      <c r="C94" s="5" t="s">
        <v>1541</v>
      </c>
      <c r="D94" s="5">
        <v>10006</v>
      </c>
      <c r="E94" s="5" t="s">
        <v>1296</v>
      </c>
      <c r="F94" s="5">
        <v>1</v>
      </c>
      <c r="G94" s="2" t="s">
        <v>1561</v>
      </c>
      <c r="H94" s="2" t="s">
        <v>882</v>
      </c>
      <c r="I94" s="2" t="s">
        <v>884</v>
      </c>
      <c r="J94" s="5" t="s">
        <v>982</v>
      </c>
      <c r="K94" s="5">
        <v>2803</v>
      </c>
      <c r="L94" s="5">
        <v>1344</v>
      </c>
      <c r="M94" s="5" t="s">
        <v>918</v>
      </c>
      <c r="N94" s="5">
        <v>8</v>
      </c>
      <c r="O94" s="5">
        <f t="shared" si="3"/>
        <v>1344</v>
      </c>
      <c r="P94" s="5">
        <f t="shared" si="4"/>
        <v>2803</v>
      </c>
      <c r="Q94" s="14">
        <v>0.01</v>
      </c>
      <c r="R94" s="5" t="s">
        <v>1561</v>
      </c>
      <c r="S94" s="5" t="s">
        <v>881</v>
      </c>
      <c r="T94" s="5" t="s">
        <v>882</v>
      </c>
      <c r="U94" s="5" t="s">
        <v>883</v>
      </c>
      <c r="V94" s="5" t="s">
        <v>884</v>
      </c>
      <c r="W94" s="5" t="s">
        <v>2013</v>
      </c>
      <c r="X94" s="22">
        <f t="shared" ca="1" si="5"/>
        <v>0.05</v>
      </c>
    </row>
    <row r="95" spans="1:24">
      <c r="A95" s="5" t="s">
        <v>1581</v>
      </c>
      <c r="B95" s="10">
        <v>41400</v>
      </c>
      <c r="C95" s="5" t="s">
        <v>1540</v>
      </c>
      <c r="D95" s="5">
        <v>10004</v>
      </c>
      <c r="E95" s="5" t="s">
        <v>1406</v>
      </c>
      <c r="F95" s="5">
        <v>3</v>
      </c>
      <c r="G95" s="2" t="s">
        <v>992</v>
      </c>
      <c r="H95" s="2" t="s">
        <v>864</v>
      </c>
      <c r="I95" s="2" t="s">
        <v>876</v>
      </c>
      <c r="J95" s="5" t="s">
        <v>1106</v>
      </c>
      <c r="K95" s="5">
        <v>4711</v>
      </c>
      <c r="L95" s="5">
        <v>2288</v>
      </c>
      <c r="M95" s="5" t="s">
        <v>923</v>
      </c>
      <c r="N95" s="5">
        <v>5</v>
      </c>
      <c r="O95" s="5">
        <f t="shared" si="3"/>
        <v>6864</v>
      </c>
      <c r="P95" s="5">
        <f t="shared" si="4"/>
        <v>14133</v>
      </c>
      <c r="Q95" s="14">
        <v>0.03</v>
      </c>
      <c r="R95" s="5" t="s">
        <v>992</v>
      </c>
      <c r="S95" s="5" t="s">
        <v>875</v>
      </c>
      <c r="T95" s="5" t="s">
        <v>864</v>
      </c>
      <c r="U95" s="5" t="s">
        <v>865</v>
      </c>
      <c r="V95" s="5" t="s">
        <v>876</v>
      </c>
      <c r="W95" s="5" t="s">
        <v>2014</v>
      </c>
      <c r="X95" s="22">
        <f t="shared" ca="1" si="5"/>
        <v>0.01</v>
      </c>
    </row>
    <row r="96" spans="1:24">
      <c r="A96" s="5" t="s">
        <v>85</v>
      </c>
      <c r="B96" s="10">
        <v>41402</v>
      </c>
      <c r="C96" s="5" t="s">
        <v>1545</v>
      </c>
      <c r="D96" s="5">
        <v>10002</v>
      </c>
      <c r="E96" s="5" t="s">
        <v>1362</v>
      </c>
      <c r="F96" s="5">
        <v>2</v>
      </c>
      <c r="G96" s="2" t="s">
        <v>990</v>
      </c>
      <c r="H96" s="2" t="s">
        <v>868</v>
      </c>
      <c r="I96" s="2" t="s">
        <v>870</v>
      </c>
      <c r="J96" s="5" t="s">
        <v>1062</v>
      </c>
      <c r="K96" s="5">
        <v>2850</v>
      </c>
      <c r="L96" s="5">
        <v>2007</v>
      </c>
      <c r="M96" s="5" t="s">
        <v>925</v>
      </c>
      <c r="N96" s="5">
        <v>6</v>
      </c>
      <c r="O96" s="5">
        <f t="shared" si="3"/>
        <v>4014</v>
      </c>
      <c r="P96" s="5">
        <f t="shared" si="4"/>
        <v>5700</v>
      </c>
      <c r="Q96" s="14">
        <v>0.03</v>
      </c>
      <c r="R96" s="5" t="s">
        <v>990</v>
      </c>
      <c r="S96" s="5" t="s">
        <v>867</v>
      </c>
      <c r="T96" s="5" t="s">
        <v>868</v>
      </c>
      <c r="U96" s="5" t="s">
        <v>869</v>
      </c>
      <c r="V96" s="5" t="s">
        <v>870</v>
      </c>
      <c r="W96" s="5" t="s">
        <v>2012</v>
      </c>
      <c r="X96" s="22">
        <f t="shared" ca="1" si="5"/>
        <v>0.04</v>
      </c>
    </row>
    <row r="97" spans="1:24">
      <c r="A97" s="5" t="s">
        <v>86</v>
      </c>
      <c r="B97" s="10">
        <v>41404</v>
      </c>
      <c r="C97" s="5" t="s">
        <v>1546</v>
      </c>
      <c r="D97" s="5">
        <v>10014</v>
      </c>
      <c r="E97" s="5" t="s">
        <v>1532</v>
      </c>
      <c r="F97" s="5">
        <v>1</v>
      </c>
      <c r="G97" s="2" t="s">
        <v>1001</v>
      </c>
      <c r="H97" s="2" t="s">
        <v>910</v>
      </c>
      <c r="I97" s="2" t="s">
        <v>912</v>
      </c>
      <c r="J97" s="5" t="s">
        <v>1232</v>
      </c>
      <c r="K97" s="5">
        <v>3514</v>
      </c>
      <c r="L97" s="5">
        <v>1257</v>
      </c>
      <c r="M97" s="5" t="s">
        <v>918</v>
      </c>
      <c r="N97" s="5">
        <v>4</v>
      </c>
      <c r="O97" s="5">
        <f t="shared" si="3"/>
        <v>1257</v>
      </c>
      <c r="P97" s="5">
        <f t="shared" si="4"/>
        <v>3514</v>
      </c>
      <c r="Q97" s="14">
        <v>0.01</v>
      </c>
      <c r="R97" s="5" t="s">
        <v>1001</v>
      </c>
      <c r="S97" s="5" t="s">
        <v>909</v>
      </c>
      <c r="T97" s="5" t="s">
        <v>910</v>
      </c>
      <c r="U97" s="5" t="s">
        <v>911</v>
      </c>
      <c r="V97" s="5" t="s">
        <v>912</v>
      </c>
      <c r="W97" s="5" t="s">
        <v>2014</v>
      </c>
      <c r="X97" s="22">
        <f t="shared" ca="1" si="5"/>
        <v>0.04</v>
      </c>
    </row>
    <row r="98" spans="1:24">
      <c r="A98" s="5" t="s">
        <v>87</v>
      </c>
      <c r="B98" s="10">
        <v>41404</v>
      </c>
      <c r="C98" s="5" t="s">
        <v>1540</v>
      </c>
      <c r="D98" s="5">
        <v>10008</v>
      </c>
      <c r="E98" s="5" t="s">
        <v>1410</v>
      </c>
      <c r="F98" s="5">
        <v>1</v>
      </c>
      <c r="G98" s="2" t="s">
        <v>995</v>
      </c>
      <c r="H98" s="2" t="s">
        <v>889</v>
      </c>
      <c r="I98" s="2" t="s">
        <v>890</v>
      </c>
      <c r="J98" s="5" t="s">
        <v>1110</v>
      </c>
      <c r="K98" s="5">
        <v>4224</v>
      </c>
      <c r="L98" s="5">
        <v>2048</v>
      </c>
      <c r="M98" s="5" t="s">
        <v>923</v>
      </c>
      <c r="N98" s="5">
        <v>5</v>
      </c>
      <c r="O98" s="5">
        <f t="shared" si="3"/>
        <v>2048</v>
      </c>
      <c r="P98" s="5">
        <f t="shared" si="4"/>
        <v>4224</v>
      </c>
      <c r="Q98" s="14">
        <v>0.01</v>
      </c>
      <c r="R98" s="5" t="s">
        <v>995</v>
      </c>
      <c r="S98" s="5" t="s">
        <v>888</v>
      </c>
      <c r="T98" s="5" t="s">
        <v>889</v>
      </c>
      <c r="U98" s="5" t="s">
        <v>865</v>
      </c>
      <c r="V98" s="5" t="s">
        <v>890</v>
      </c>
      <c r="W98" s="5" t="s">
        <v>2014</v>
      </c>
      <c r="X98" s="22">
        <f t="shared" ca="1" si="5"/>
        <v>0.01</v>
      </c>
    </row>
    <row r="99" spans="1:24">
      <c r="A99" s="5" t="s">
        <v>88</v>
      </c>
      <c r="B99" s="10">
        <v>41404</v>
      </c>
      <c r="C99" s="5" t="s">
        <v>1545</v>
      </c>
      <c r="D99" s="5">
        <v>10005</v>
      </c>
      <c r="E99" s="5" t="s">
        <v>1466</v>
      </c>
      <c r="F99" s="5">
        <v>2</v>
      </c>
      <c r="G99" s="2" t="s">
        <v>993</v>
      </c>
      <c r="H99" s="2" t="s">
        <v>878</v>
      </c>
      <c r="I99" s="2" t="s">
        <v>880</v>
      </c>
      <c r="J99" s="5" t="s">
        <v>1166</v>
      </c>
      <c r="K99" s="5">
        <v>2579</v>
      </c>
      <c r="L99" s="5">
        <v>1455</v>
      </c>
      <c r="M99" s="5" t="s">
        <v>918</v>
      </c>
      <c r="N99" s="5">
        <v>6</v>
      </c>
      <c r="O99" s="5">
        <f t="shared" si="3"/>
        <v>2910</v>
      </c>
      <c r="P99" s="5">
        <f t="shared" si="4"/>
        <v>5158</v>
      </c>
      <c r="Q99" s="14">
        <v>0.03</v>
      </c>
      <c r="R99" s="5" t="s">
        <v>993</v>
      </c>
      <c r="S99" s="5" t="s">
        <v>877</v>
      </c>
      <c r="T99" s="5" t="s">
        <v>878</v>
      </c>
      <c r="U99" s="5" t="s">
        <v>879</v>
      </c>
      <c r="V99" s="5" t="s">
        <v>880</v>
      </c>
      <c r="W99" s="5" t="s">
        <v>2011</v>
      </c>
      <c r="X99" s="22">
        <f t="shared" ca="1" si="5"/>
        <v>0.02</v>
      </c>
    </row>
    <row r="100" spans="1:24">
      <c r="A100" s="5" t="s">
        <v>89</v>
      </c>
      <c r="B100" s="10">
        <v>41404</v>
      </c>
      <c r="C100" s="5" t="s">
        <v>1545</v>
      </c>
      <c r="D100" s="5">
        <v>10003</v>
      </c>
      <c r="E100" s="5" t="s">
        <v>1430</v>
      </c>
      <c r="F100" s="5">
        <v>3</v>
      </c>
      <c r="G100" s="2" t="s">
        <v>991</v>
      </c>
      <c r="H100" s="2" t="s">
        <v>872</v>
      </c>
      <c r="I100" s="2" t="s">
        <v>874</v>
      </c>
      <c r="J100" s="5" t="s">
        <v>1130</v>
      </c>
      <c r="K100" s="5">
        <v>3493</v>
      </c>
      <c r="L100" s="5">
        <v>2180</v>
      </c>
      <c r="M100" s="5" t="s">
        <v>918</v>
      </c>
      <c r="N100" s="5">
        <v>6</v>
      </c>
      <c r="O100" s="5">
        <f t="shared" si="3"/>
        <v>6540</v>
      </c>
      <c r="P100" s="5">
        <f t="shared" si="4"/>
        <v>10479</v>
      </c>
      <c r="Q100" s="14">
        <v>0.03</v>
      </c>
      <c r="R100" s="5" t="s">
        <v>991</v>
      </c>
      <c r="S100" s="5" t="s">
        <v>871</v>
      </c>
      <c r="T100" s="5" t="s">
        <v>872</v>
      </c>
      <c r="U100" s="5" t="s">
        <v>873</v>
      </c>
      <c r="V100" s="5" t="s">
        <v>874</v>
      </c>
      <c r="W100" s="5" t="s">
        <v>2014</v>
      </c>
      <c r="X100" s="22">
        <f t="shared" ca="1" si="5"/>
        <v>0.05</v>
      </c>
    </row>
    <row r="101" spans="1:24">
      <c r="A101" s="5" t="s">
        <v>90</v>
      </c>
      <c r="B101" s="10">
        <v>41406</v>
      </c>
      <c r="C101" s="5" t="s">
        <v>1546</v>
      </c>
      <c r="D101" s="5">
        <v>10003</v>
      </c>
      <c r="E101" s="5" t="s">
        <v>1326</v>
      </c>
      <c r="F101" s="5">
        <v>2</v>
      </c>
      <c r="G101" s="2" t="s">
        <v>991</v>
      </c>
      <c r="H101" s="2" t="s">
        <v>872</v>
      </c>
      <c r="I101" s="2" t="s">
        <v>874</v>
      </c>
      <c r="J101" s="5" t="s">
        <v>1026</v>
      </c>
      <c r="K101" s="5">
        <v>2887</v>
      </c>
      <c r="L101" s="5">
        <v>1491</v>
      </c>
      <c r="M101" s="5" t="s">
        <v>918</v>
      </c>
      <c r="N101" s="5">
        <v>4</v>
      </c>
      <c r="O101" s="5">
        <f t="shared" si="3"/>
        <v>2982</v>
      </c>
      <c r="P101" s="5">
        <f t="shared" si="4"/>
        <v>5774</v>
      </c>
      <c r="Q101" s="14">
        <v>0.03</v>
      </c>
      <c r="R101" s="5" t="s">
        <v>991</v>
      </c>
      <c r="S101" s="5" t="s">
        <v>871</v>
      </c>
      <c r="T101" s="5" t="s">
        <v>872</v>
      </c>
      <c r="U101" s="5" t="s">
        <v>873</v>
      </c>
      <c r="V101" s="5" t="s">
        <v>874</v>
      </c>
      <c r="W101" s="5" t="s">
        <v>2014</v>
      </c>
      <c r="X101" s="22">
        <f t="shared" ca="1" si="5"/>
        <v>0.04</v>
      </c>
    </row>
    <row r="102" spans="1:24">
      <c r="A102" s="5" t="s">
        <v>91</v>
      </c>
      <c r="B102" s="10">
        <v>41410</v>
      </c>
      <c r="C102" s="5" t="s">
        <v>1544</v>
      </c>
      <c r="D102" s="5">
        <v>10004</v>
      </c>
      <c r="E102" s="5" t="s">
        <v>1359</v>
      </c>
      <c r="F102" s="5">
        <v>1</v>
      </c>
      <c r="G102" s="2" t="s">
        <v>992</v>
      </c>
      <c r="H102" s="2" t="s">
        <v>864</v>
      </c>
      <c r="I102" s="2" t="s">
        <v>876</v>
      </c>
      <c r="J102" s="5" t="s">
        <v>1059</v>
      </c>
      <c r="K102" s="5">
        <v>3645</v>
      </c>
      <c r="L102" s="5">
        <v>2466</v>
      </c>
      <c r="M102" s="5" t="s">
        <v>925</v>
      </c>
      <c r="N102" s="5">
        <v>3</v>
      </c>
      <c r="O102" s="5">
        <f t="shared" si="3"/>
        <v>2466</v>
      </c>
      <c r="P102" s="5">
        <f t="shared" si="4"/>
        <v>3645</v>
      </c>
      <c r="Q102" s="14">
        <v>0.01</v>
      </c>
      <c r="R102" s="5" t="s">
        <v>992</v>
      </c>
      <c r="S102" s="5" t="s">
        <v>875</v>
      </c>
      <c r="T102" s="5" t="s">
        <v>864</v>
      </c>
      <c r="U102" s="5" t="s">
        <v>865</v>
      </c>
      <c r="V102" s="5" t="s">
        <v>876</v>
      </c>
      <c r="W102" s="5" t="s">
        <v>2015</v>
      </c>
      <c r="X102" s="22">
        <f t="shared" ca="1" si="5"/>
        <v>0.04</v>
      </c>
    </row>
    <row r="103" spans="1:24">
      <c r="A103" s="5" t="s">
        <v>92</v>
      </c>
      <c r="B103" s="10">
        <v>41411</v>
      </c>
      <c r="C103" s="5" t="s">
        <v>1546</v>
      </c>
      <c r="D103" s="5">
        <v>10001</v>
      </c>
      <c r="E103" s="5" t="s">
        <v>1432</v>
      </c>
      <c r="F103" s="5">
        <v>1</v>
      </c>
      <c r="G103" s="2" t="s">
        <v>1562</v>
      </c>
      <c r="H103" s="2" t="s">
        <v>864</v>
      </c>
      <c r="I103" s="2" t="s">
        <v>866</v>
      </c>
      <c r="J103" s="5" t="s">
        <v>1132</v>
      </c>
      <c r="K103" s="5">
        <v>4744</v>
      </c>
      <c r="L103" s="5">
        <v>1465</v>
      </c>
      <c r="M103" s="5" t="s">
        <v>923</v>
      </c>
      <c r="N103" s="5">
        <v>4</v>
      </c>
      <c r="O103" s="5">
        <f t="shared" si="3"/>
        <v>1465</v>
      </c>
      <c r="P103" s="5">
        <f t="shared" si="4"/>
        <v>4744</v>
      </c>
      <c r="Q103" s="14">
        <v>0.01</v>
      </c>
      <c r="R103" s="5" t="s">
        <v>1562</v>
      </c>
      <c r="S103" s="5" t="s">
        <v>863</v>
      </c>
      <c r="T103" s="5" t="s">
        <v>864</v>
      </c>
      <c r="U103" s="5" t="s">
        <v>865</v>
      </c>
      <c r="V103" s="5" t="s">
        <v>866</v>
      </c>
      <c r="W103" s="5" t="s">
        <v>2015</v>
      </c>
      <c r="X103" s="22">
        <f t="shared" ca="1" si="5"/>
        <v>0.05</v>
      </c>
    </row>
    <row r="104" spans="1:24">
      <c r="A104" s="5" t="s">
        <v>93</v>
      </c>
      <c r="B104" s="10">
        <v>41411</v>
      </c>
      <c r="C104" s="5" t="s">
        <v>1542</v>
      </c>
      <c r="D104" s="5">
        <v>10003</v>
      </c>
      <c r="E104" s="5" t="s">
        <v>1506</v>
      </c>
      <c r="F104" s="5">
        <v>3</v>
      </c>
      <c r="G104" s="2" t="s">
        <v>991</v>
      </c>
      <c r="H104" s="2" t="s">
        <v>872</v>
      </c>
      <c r="I104" s="2" t="s">
        <v>874</v>
      </c>
      <c r="J104" s="5" t="s">
        <v>1206</v>
      </c>
      <c r="K104" s="5">
        <v>4218</v>
      </c>
      <c r="L104" s="5">
        <v>2421</v>
      </c>
      <c r="M104" s="5" t="s">
        <v>918</v>
      </c>
      <c r="N104" s="5" t="s">
        <v>1572</v>
      </c>
      <c r="O104" s="5">
        <f t="shared" si="3"/>
        <v>7263</v>
      </c>
      <c r="P104" s="5">
        <f t="shared" si="4"/>
        <v>12654</v>
      </c>
      <c r="Q104" s="14">
        <v>0.03</v>
      </c>
      <c r="R104" s="5" t="s">
        <v>991</v>
      </c>
      <c r="S104" s="5" t="s">
        <v>871</v>
      </c>
      <c r="T104" s="5" t="s">
        <v>872</v>
      </c>
      <c r="U104" s="5" t="s">
        <v>873</v>
      </c>
      <c r="V104" s="5" t="s">
        <v>874</v>
      </c>
      <c r="W104" s="5" t="s">
        <v>2010</v>
      </c>
      <c r="X104" s="22">
        <f t="shared" ca="1" si="5"/>
        <v>0.03</v>
      </c>
    </row>
    <row r="105" spans="1:24">
      <c r="A105" s="5" t="s">
        <v>94</v>
      </c>
      <c r="B105" s="10">
        <v>41412</v>
      </c>
      <c r="C105" s="5" t="s">
        <v>1539</v>
      </c>
      <c r="D105" s="5">
        <v>10015</v>
      </c>
      <c r="E105" s="5" t="s">
        <v>1333</v>
      </c>
      <c r="F105" s="5">
        <v>1</v>
      </c>
      <c r="G105" s="2" t="s">
        <v>1002</v>
      </c>
      <c r="H105" s="2" t="s">
        <v>914</v>
      </c>
      <c r="I105" s="2" t="s">
        <v>915</v>
      </c>
      <c r="J105" s="5" t="s">
        <v>1033</v>
      </c>
      <c r="K105" s="5">
        <v>3467</v>
      </c>
      <c r="L105" s="5">
        <v>1230</v>
      </c>
      <c r="M105" s="5" t="s">
        <v>925</v>
      </c>
      <c r="N105" s="5">
        <v>4</v>
      </c>
      <c r="O105" s="5">
        <f t="shared" si="3"/>
        <v>1230</v>
      </c>
      <c r="P105" s="5">
        <f t="shared" si="4"/>
        <v>3467</v>
      </c>
      <c r="Q105" s="14">
        <v>0.01</v>
      </c>
      <c r="R105" s="5" t="s">
        <v>1002</v>
      </c>
      <c r="S105" s="5" t="s">
        <v>913</v>
      </c>
      <c r="T105" s="5" t="s">
        <v>914</v>
      </c>
      <c r="U105" s="5" t="s">
        <v>907</v>
      </c>
      <c r="V105" s="5" t="s">
        <v>915</v>
      </c>
      <c r="W105" s="5" t="s">
        <v>2011</v>
      </c>
      <c r="X105" s="22">
        <f t="shared" ca="1" si="5"/>
        <v>0.02</v>
      </c>
    </row>
    <row r="106" spans="1:24">
      <c r="A106" s="5" t="s">
        <v>95</v>
      </c>
      <c r="B106" s="10">
        <v>41412</v>
      </c>
      <c r="C106" s="5" t="s">
        <v>1546</v>
      </c>
      <c r="D106" s="5">
        <v>10008</v>
      </c>
      <c r="E106" s="5" t="s">
        <v>1521</v>
      </c>
      <c r="F106" s="5">
        <v>3</v>
      </c>
      <c r="G106" s="2" t="s">
        <v>995</v>
      </c>
      <c r="H106" s="2" t="s">
        <v>889</v>
      </c>
      <c r="I106" s="2" t="s">
        <v>890</v>
      </c>
      <c r="J106" s="5" t="s">
        <v>1221</v>
      </c>
      <c r="K106" s="5">
        <v>4711</v>
      </c>
      <c r="L106" s="5">
        <v>1267</v>
      </c>
      <c r="M106" s="5" t="s">
        <v>923</v>
      </c>
      <c r="N106" s="5">
        <v>4</v>
      </c>
      <c r="O106" s="5">
        <f t="shared" si="3"/>
        <v>3801</v>
      </c>
      <c r="P106" s="5">
        <f t="shared" si="4"/>
        <v>14133</v>
      </c>
      <c r="Q106" s="14">
        <v>0.03</v>
      </c>
      <c r="R106" s="5" t="s">
        <v>995</v>
      </c>
      <c r="S106" s="5" t="s">
        <v>888</v>
      </c>
      <c r="T106" s="5" t="s">
        <v>889</v>
      </c>
      <c r="U106" s="5" t="s">
        <v>865</v>
      </c>
      <c r="V106" s="5" t="s">
        <v>890</v>
      </c>
      <c r="W106" s="5" t="s">
        <v>2014</v>
      </c>
      <c r="X106" s="22">
        <f t="shared" ca="1" si="5"/>
        <v>0.05</v>
      </c>
    </row>
    <row r="107" spans="1:24">
      <c r="A107" s="5" t="s">
        <v>96</v>
      </c>
      <c r="B107" s="10">
        <v>41412</v>
      </c>
      <c r="C107" s="5" t="s">
        <v>1543</v>
      </c>
      <c r="D107" s="5">
        <v>10015</v>
      </c>
      <c r="E107" s="5" t="s">
        <v>1420</v>
      </c>
      <c r="F107" s="5">
        <v>6</v>
      </c>
      <c r="G107" s="2" t="s">
        <v>1002</v>
      </c>
      <c r="H107" s="2" t="s">
        <v>914</v>
      </c>
      <c r="I107" s="2" t="s">
        <v>915</v>
      </c>
      <c r="J107" s="5" t="s">
        <v>1120</v>
      </c>
      <c r="K107" s="5">
        <v>4291</v>
      </c>
      <c r="L107" s="5">
        <v>2021</v>
      </c>
      <c r="M107" s="5" t="s">
        <v>918</v>
      </c>
      <c r="N107" s="5">
        <v>10</v>
      </c>
      <c r="O107" s="5">
        <f t="shared" si="3"/>
        <v>12126</v>
      </c>
      <c r="P107" s="5">
        <f t="shared" si="4"/>
        <v>25746</v>
      </c>
      <c r="Q107" s="14">
        <v>0.05</v>
      </c>
      <c r="R107" s="5" t="s">
        <v>1002</v>
      </c>
      <c r="S107" s="5" t="s">
        <v>913</v>
      </c>
      <c r="T107" s="5" t="s">
        <v>914</v>
      </c>
      <c r="U107" s="5" t="s">
        <v>907</v>
      </c>
      <c r="V107" s="5" t="s">
        <v>915</v>
      </c>
      <c r="W107" s="5" t="s">
        <v>2014</v>
      </c>
      <c r="X107" s="22">
        <f t="shared" ca="1" si="5"/>
        <v>0.02</v>
      </c>
    </row>
    <row r="108" spans="1:24">
      <c r="A108" s="5" t="s">
        <v>97</v>
      </c>
      <c r="B108" s="10">
        <v>41414</v>
      </c>
      <c r="C108" s="5" t="s">
        <v>1544</v>
      </c>
      <c r="D108" s="5">
        <v>10006</v>
      </c>
      <c r="E108" s="5" t="s">
        <v>1388</v>
      </c>
      <c r="F108" s="5">
        <v>1</v>
      </c>
      <c r="G108" s="2" t="s">
        <v>1561</v>
      </c>
      <c r="H108" s="2" t="s">
        <v>882</v>
      </c>
      <c r="I108" s="2" t="s">
        <v>884</v>
      </c>
      <c r="J108" s="5" t="s">
        <v>1088</v>
      </c>
      <c r="K108" s="5">
        <v>2523</v>
      </c>
      <c r="L108" s="5">
        <v>1665</v>
      </c>
      <c r="M108" s="5" t="s">
        <v>918</v>
      </c>
      <c r="N108" s="5">
        <v>3</v>
      </c>
      <c r="O108" s="5">
        <f t="shared" si="3"/>
        <v>1665</v>
      </c>
      <c r="P108" s="5">
        <f t="shared" si="4"/>
        <v>2523</v>
      </c>
      <c r="Q108" s="14">
        <v>0.01</v>
      </c>
      <c r="R108" s="5" t="s">
        <v>1561</v>
      </c>
      <c r="S108" s="5" t="s">
        <v>881</v>
      </c>
      <c r="T108" s="5" t="s">
        <v>882</v>
      </c>
      <c r="U108" s="5" t="s">
        <v>883</v>
      </c>
      <c r="V108" s="5" t="s">
        <v>884</v>
      </c>
      <c r="W108" s="5" t="s">
        <v>2013</v>
      </c>
      <c r="X108" s="22">
        <f t="shared" ca="1" si="5"/>
        <v>0.01</v>
      </c>
    </row>
    <row r="109" spans="1:24">
      <c r="A109" s="5" t="s">
        <v>98</v>
      </c>
      <c r="B109" s="10">
        <v>41414</v>
      </c>
      <c r="C109" s="5" t="s">
        <v>1542</v>
      </c>
      <c r="D109" s="5">
        <v>10001</v>
      </c>
      <c r="E109" s="5" t="s">
        <v>1419</v>
      </c>
      <c r="F109" s="5">
        <v>2</v>
      </c>
      <c r="G109" s="2" t="s">
        <v>1562</v>
      </c>
      <c r="H109" s="2" t="s">
        <v>864</v>
      </c>
      <c r="I109" s="2" t="s">
        <v>866</v>
      </c>
      <c r="J109" s="5" t="s">
        <v>1119</v>
      </c>
      <c r="K109" s="5">
        <v>2658</v>
      </c>
      <c r="L109" s="5">
        <v>1274</v>
      </c>
      <c r="M109" s="5" t="s">
        <v>918</v>
      </c>
      <c r="N109" s="5" t="s">
        <v>1572</v>
      </c>
      <c r="O109" s="5">
        <f t="shared" si="3"/>
        <v>2548</v>
      </c>
      <c r="P109" s="5">
        <f t="shared" si="4"/>
        <v>5316</v>
      </c>
      <c r="Q109" s="14">
        <v>0.03</v>
      </c>
      <c r="R109" s="5" t="s">
        <v>1562</v>
      </c>
      <c r="S109" s="5" t="s">
        <v>863</v>
      </c>
      <c r="T109" s="5" t="s">
        <v>864</v>
      </c>
      <c r="U109" s="5" t="s">
        <v>865</v>
      </c>
      <c r="V109" s="5" t="s">
        <v>866</v>
      </c>
      <c r="W109" s="5" t="s">
        <v>2010</v>
      </c>
      <c r="X109" s="22">
        <f t="shared" ca="1" si="5"/>
        <v>0.03</v>
      </c>
    </row>
    <row r="110" spans="1:24">
      <c r="A110" s="5" t="s">
        <v>99</v>
      </c>
      <c r="B110" s="10">
        <v>41414</v>
      </c>
      <c r="C110" s="5" t="s">
        <v>1540</v>
      </c>
      <c r="D110" s="5">
        <v>10001</v>
      </c>
      <c r="E110" s="5" t="s">
        <v>1479</v>
      </c>
      <c r="F110" s="5">
        <v>3</v>
      </c>
      <c r="G110" s="2" t="s">
        <v>1562</v>
      </c>
      <c r="H110" s="2" t="s">
        <v>864</v>
      </c>
      <c r="I110" s="2" t="s">
        <v>866</v>
      </c>
      <c r="J110" s="5" t="s">
        <v>1179</v>
      </c>
      <c r="K110" s="5">
        <v>2738</v>
      </c>
      <c r="L110" s="5">
        <v>1737</v>
      </c>
      <c r="M110" s="5" t="s">
        <v>918</v>
      </c>
      <c r="N110" s="5">
        <v>5</v>
      </c>
      <c r="O110" s="5">
        <f t="shared" si="3"/>
        <v>5211</v>
      </c>
      <c r="P110" s="5">
        <f t="shared" si="4"/>
        <v>8214</v>
      </c>
      <c r="Q110" s="14">
        <v>0.03</v>
      </c>
      <c r="R110" s="5" t="s">
        <v>1562</v>
      </c>
      <c r="S110" s="5" t="s">
        <v>863</v>
      </c>
      <c r="T110" s="5" t="s">
        <v>864</v>
      </c>
      <c r="U110" s="5" t="s">
        <v>865</v>
      </c>
      <c r="V110" s="5" t="s">
        <v>866</v>
      </c>
      <c r="W110" s="5" t="s">
        <v>2015</v>
      </c>
      <c r="X110" s="22">
        <f t="shared" ca="1" si="5"/>
        <v>0.04</v>
      </c>
    </row>
    <row r="111" spans="1:24">
      <c r="A111" s="5" t="s">
        <v>100</v>
      </c>
      <c r="B111" s="10">
        <v>41414</v>
      </c>
      <c r="C111" s="5" t="s">
        <v>1545</v>
      </c>
      <c r="D111" s="5">
        <v>10012</v>
      </c>
      <c r="E111" s="5" t="s">
        <v>1248</v>
      </c>
      <c r="F111" s="5">
        <v>24</v>
      </c>
      <c r="G111" s="2" t="s">
        <v>999</v>
      </c>
      <c r="H111" s="2" t="s">
        <v>903</v>
      </c>
      <c r="I111" s="2" t="s">
        <v>904</v>
      </c>
      <c r="J111" s="5" t="s">
        <v>952</v>
      </c>
      <c r="K111" s="5">
        <v>2529</v>
      </c>
      <c r="L111" s="5">
        <v>1630</v>
      </c>
      <c r="M111" s="5" t="s">
        <v>918</v>
      </c>
      <c r="N111" s="5">
        <v>6</v>
      </c>
      <c r="O111" s="5">
        <f t="shared" si="3"/>
        <v>39120</v>
      </c>
      <c r="P111" s="5">
        <f t="shared" si="4"/>
        <v>60696</v>
      </c>
      <c r="Q111" s="14">
        <v>0.05</v>
      </c>
      <c r="R111" s="5" t="s">
        <v>999</v>
      </c>
      <c r="S111" s="5" t="s">
        <v>902</v>
      </c>
      <c r="T111" s="5" t="s">
        <v>903</v>
      </c>
      <c r="U111" s="5" t="s">
        <v>879</v>
      </c>
      <c r="V111" s="5" t="s">
        <v>904</v>
      </c>
      <c r="W111" s="5" t="s">
        <v>2011</v>
      </c>
      <c r="X111" s="22">
        <f t="shared" ca="1" si="5"/>
        <v>0</v>
      </c>
    </row>
    <row r="112" spans="1:24">
      <c r="A112" s="5" t="s">
        <v>101</v>
      </c>
      <c r="B112" s="10">
        <v>41415</v>
      </c>
      <c r="C112" s="5" t="s">
        <v>1539</v>
      </c>
      <c r="D112" s="5">
        <v>10007</v>
      </c>
      <c r="E112" s="5" t="s">
        <v>1418</v>
      </c>
      <c r="F112" s="5">
        <v>1</v>
      </c>
      <c r="G112" s="2" t="s">
        <v>994</v>
      </c>
      <c r="H112" s="2" t="s">
        <v>886</v>
      </c>
      <c r="I112" s="2" t="s">
        <v>887</v>
      </c>
      <c r="J112" s="5" t="s">
        <v>1118</v>
      </c>
      <c r="K112" s="5">
        <v>4003</v>
      </c>
      <c r="L112" s="5">
        <v>2255</v>
      </c>
      <c r="M112" s="5" t="s">
        <v>918</v>
      </c>
      <c r="N112" s="5">
        <v>4</v>
      </c>
      <c r="O112" s="5">
        <f t="shared" si="3"/>
        <v>2255</v>
      </c>
      <c r="P112" s="5">
        <f t="shared" si="4"/>
        <v>4003</v>
      </c>
      <c r="Q112" s="14">
        <v>0.01</v>
      </c>
      <c r="R112" s="5" t="s">
        <v>994</v>
      </c>
      <c r="S112" s="5" t="s">
        <v>885</v>
      </c>
      <c r="T112" s="5" t="s">
        <v>886</v>
      </c>
      <c r="U112" s="5" t="s">
        <v>879</v>
      </c>
      <c r="V112" s="5" t="s">
        <v>887</v>
      </c>
      <c r="W112" s="5" t="s">
        <v>2015</v>
      </c>
      <c r="X112" s="22">
        <f t="shared" ca="1" si="5"/>
        <v>0</v>
      </c>
    </row>
    <row r="113" spans="1:24">
      <c r="A113" s="5" t="s">
        <v>102</v>
      </c>
      <c r="B113" s="10">
        <v>41415</v>
      </c>
      <c r="C113" s="5" t="s">
        <v>1542</v>
      </c>
      <c r="D113" s="5">
        <v>10010</v>
      </c>
      <c r="E113" s="5" t="s">
        <v>1269</v>
      </c>
      <c r="F113" s="5">
        <v>1</v>
      </c>
      <c r="G113" s="2" t="s">
        <v>997</v>
      </c>
      <c r="H113" s="2" t="s">
        <v>896</v>
      </c>
      <c r="I113" s="2" t="s">
        <v>897</v>
      </c>
      <c r="J113" s="5" t="s">
        <v>970</v>
      </c>
      <c r="K113" s="5">
        <v>4398</v>
      </c>
      <c r="L113" s="5">
        <v>1800</v>
      </c>
      <c r="M113" s="5" t="s">
        <v>918</v>
      </c>
      <c r="N113" s="5" t="s">
        <v>1572</v>
      </c>
      <c r="O113" s="5">
        <f t="shared" si="3"/>
        <v>1800</v>
      </c>
      <c r="P113" s="5">
        <f t="shared" si="4"/>
        <v>4398</v>
      </c>
      <c r="Q113" s="14">
        <v>0.01</v>
      </c>
      <c r="R113" s="5" t="s">
        <v>997</v>
      </c>
      <c r="S113" s="5" t="s">
        <v>895</v>
      </c>
      <c r="T113" s="5" t="s">
        <v>896</v>
      </c>
      <c r="U113" s="5" t="s">
        <v>879</v>
      </c>
      <c r="V113" s="5" t="s">
        <v>897</v>
      </c>
      <c r="W113" s="5" t="s">
        <v>2010</v>
      </c>
      <c r="X113" s="22">
        <f t="shared" ca="1" si="5"/>
        <v>0</v>
      </c>
    </row>
    <row r="114" spans="1:24">
      <c r="A114" s="5" t="s">
        <v>1582</v>
      </c>
      <c r="B114" s="10">
        <v>41416</v>
      </c>
      <c r="C114" s="5" t="s">
        <v>1543</v>
      </c>
      <c r="D114" s="5">
        <v>10004</v>
      </c>
      <c r="E114" s="5" t="s">
        <v>1266</v>
      </c>
      <c r="F114" s="5">
        <v>2</v>
      </c>
      <c r="G114" s="2" t="s">
        <v>992</v>
      </c>
      <c r="H114" s="2" t="s">
        <v>864</v>
      </c>
      <c r="I114" s="2" t="s">
        <v>876</v>
      </c>
      <c r="J114" s="5" t="s">
        <v>976</v>
      </c>
      <c r="K114" s="5">
        <v>4378</v>
      </c>
      <c r="L114" s="5">
        <v>1998</v>
      </c>
      <c r="M114" s="5" t="s">
        <v>920</v>
      </c>
      <c r="N114" s="5">
        <v>10</v>
      </c>
      <c r="O114" s="5">
        <f t="shared" si="3"/>
        <v>3996</v>
      </c>
      <c r="P114" s="5">
        <f t="shared" si="4"/>
        <v>8756</v>
      </c>
      <c r="Q114" s="14">
        <v>0.03</v>
      </c>
      <c r="R114" s="5" t="s">
        <v>992</v>
      </c>
      <c r="S114" s="5" t="s">
        <v>875</v>
      </c>
      <c r="T114" s="5" t="s">
        <v>864</v>
      </c>
      <c r="U114" s="5" t="s">
        <v>865</v>
      </c>
      <c r="V114" s="5" t="s">
        <v>876</v>
      </c>
      <c r="W114" s="5" t="s">
        <v>2015</v>
      </c>
      <c r="X114" s="22">
        <f t="shared" ca="1" si="5"/>
        <v>0.03</v>
      </c>
    </row>
    <row r="115" spans="1:24">
      <c r="A115" s="5" t="s">
        <v>103</v>
      </c>
      <c r="B115" s="10">
        <v>41416</v>
      </c>
      <c r="C115" s="5" t="s">
        <v>1542</v>
      </c>
      <c r="D115" s="5">
        <v>10013</v>
      </c>
      <c r="E115" s="5" t="s">
        <v>1371</v>
      </c>
      <c r="F115" s="5">
        <v>24</v>
      </c>
      <c r="G115" s="2" t="s">
        <v>1000</v>
      </c>
      <c r="H115" s="2" t="s">
        <v>906</v>
      </c>
      <c r="I115" s="2" t="s">
        <v>908</v>
      </c>
      <c r="J115" s="5" t="s">
        <v>1071</v>
      </c>
      <c r="K115" s="5">
        <v>4928</v>
      </c>
      <c r="L115" s="5">
        <v>2101</v>
      </c>
      <c r="M115" s="5" t="s">
        <v>918</v>
      </c>
      <c r="N115" s="5" t="s">
        <v>1572</v>
      </c>
      <c r="O115" s="5">
        <f t="shared" si="3"/>
        <v>50424</v>
      </c>
      <c r="P115" s="5">
        <f t="shared" si="4"/>
        <v>118272</v>
      </c>
      <c r="Q115" s="14">
        <v>0.09</v>
      </c>
      <c r="R115" s="5" t="s">
        <v>1000</v>
      </c>
      <c r="S115" s="5" t="s">
        <v>905</v>
      </c>
      <c r="T115" s="5" t="s">
        <v>906</v>
      </c>
      <c r="U115" s="5" t="s">
        <v>907</v>
      </c>
      <c r="V115" s="5" t="s">
        <v>908</v>
      </c>
      <c r="W115" s="5" t="s">
        <v>2015</v>
      </c>
      <c r="X115" s="22">
        <f t="shared" ca="1" si="5"/>
        <v>0</v>
      </c>
    </row>
    <row r="116" spans="1:24">
      <c r="A116" s="5" t="s">
        <v>104</v>
      </c>
      <c r="B116" s="10">
        <v>41417</v>
      </c>
      <c r="C116" s="5" t="s">
        <v>1544</v>
      </c>
      <c r="D116" s="5">
        <v>10012</v>
      </c>
      <c r="E116" s="5" t="s">
        <v>1495</v>
      </c>
      <c r="F116" s="5">
        <v>24</v>
      </c>
      <c r="G116" s="2" t="s">
        <v>999</v>
      </c>
      <c r="H116" s="2" t="s">
        <v>903</v>
      </c>
      <c r="I116" s="2" t="s">
        <v>904</v>
      </c>
      <c r="J116" s="5" t="s">
        <v>1195</v>
      </c>
      <c r="K116" s="5">
        <v>3034</v>
      </c>
      <c r="L116" s="5">
        <v>2312</v>
      </c>
      <c r="M116" s="5" t="s">
        <v>918</v>
      </c>
      <c r="N116" s="5">
        <v>3</v>
      </c>
      <c r="O116" s="5">
        <f t="shared" si="3"/>
        <v>55488</v>
      </c>
      <c r="P116" s="5">
        <f t="shared" si="4"/>
        <v>72816</v>
      </c>
      <c r="Q116" s="14">
        <v>0.05</v>
      </c>
      <c r="R116" s="5" t="s">
        <v>999</v>
      </c>
      <c r="S116" s="5" t="s">
        <v>902</v>
      </c>
      <c r="T116" s="5" t="s">
        <v>903</v>
      </c>
      <c r="U116" s="5" t="s">
        <v>879</v>
      </c>
      <c r="V116" s="5" t="s">
        <v>904</v>
      </c>
      <c r="W116" s="5" t="s">
        <v>2012</v>
      </c>
      <c r="X116" s="22">
        <f t="shared" ca="1" si="5"/>
        <v>0</v>
      </c>
    </row>
    <row r="117" spans="1:24">
      <c r="A117" s="5" t="s">
        <v>105</v>
      </c>
      <c r="B117" s="10">
        <v>41419</v>
      </c>
      <c r="C117" s="5" t="s">
        <v>1541</v>
      </c>
      <c r="D117" s="5">
        <v>10013</v>
      </c>
      <c r="E117" s="5" t="s">
        <v>1450</v>
      </c>
      <c r="F117" s="5">
        <v>24</v>
      </c>
      <c r="G117" s="2" t="s">
        <v>1000</v>
      </c>
      <c r="H117" s="2" t="s">
        <v>906</v>
      </c>
      <c r="I117" s="2" t="s">
        <v>908</v>
      </c>
      <c r="J117" s="5" t="s">
        <v>1150</v>
      </c>
      <c r="K117" s="5">
        <v>4006</v>
      </c>
      <c r="L117" s="5">
        <v>1898</v>
      </c>
      <c r="M117" s="5" t="s">
        <v>918</v>
      </c>
      <c r="N117" s="5">
        <v>8</v>
      </c>
      <c r="O117" s="5">
        <f t="shared" si="3"/>
        <v>45552</v>
      </c>
      <c r="P117" s="5">
        <f t="shared" si="4"/>
        <v>96144</v>
      </c>
      <c r="Q117" s="14">
        <v>7.0000000000000007E-2</v>
      </c>
      <c r="R117" s="5" t="s">
        <v>1000</v>
      </c>
      <c r="S117" s="5" t="s">
        <v>905</v>
      </c>
      <c r="T117" s="5" t="s">
        <v>906</v>
      </c>
      <c r="U117" s="5" t="s">
        <v>907</v>
      </c>
      <c r="V117" s="5" t="s">
        <v>908</v>
      </c>
      <c r="W117" s="5" t="s">
        <v>2012</v>
      </c>
      <c r="X117" s="22">
        <f t="shared" ca="1" si="5"/>
        <v>0</v>
      </c>
    </row>
    <row r="118" spans="1:24">
      <c r="A118" s="5" t="s">
        <v>106</v>
      </c>
      <c r="B118" s="10">
        <v>41420</v>
      </c>
      <c r="C118" s="5" t="s">
        <v>1546</v>
      </c>
      <c r="D118" s="5">
        <v>10013</v>
      </c>
      <c r="E118" s="5" t="s">
        <v>1314</v>
      </c>
      <c r="F118" s="5">
        <v>2</v>
      </c>
      <c r="G118" s="2" t="s">
        <v>1000</v>
      </c>
      <c r="H118" s="2" t="s">
        <v>906</v>
      </c>
      <c r="I118" s="2" t="s">
        <v>908</v>
      </c>
      <c r="J118" s="5" t="s">
        <v>951</v>
      </c>
      <c r="K118" s="5">
        <v>4610</v>
      </c>
      <c r="L118" s="5">
        <v>2176</v>
      </c>
      <c r="M118" s="5" t="s">
        <v>918</v>
      </c>
      <c r="N118" s="5">
        <v>4</v>
      </c>
      <c r="O118" s="5">
        <f t="shared" si="3"/>
        <v>4352</v>
      </c>
      <c r="P118" s="5">
        <f t="shared" si="4"/>
        <v>9220</v>
      </c>
      <c r="Q118" s="14">
        <v>0.03</v>
      </c>
      <c r="R118" s="5" t="s">
        <v>1000</v>
      </c>
      <c r="S118" s="5" t="s">
        <v>905</v>
      </c>
      <c r="T118" s="5" t="s">
        <v>906</v>
      </c>
      <c r="U118" s="5" t="s">
        <v>907</v>
      </c>
      <c r="V118" s="5" t="s">
        <v>908</v>
      </c>
      <c r="W118" s="5" t="s">
        <v>2010</v>
      </c>
      <c r="X118" s="22">
        <f t="shared" ca="1" si="5"/>
        <v>0</v>
      </c>
    </row>
    <row r="119" spans="1:24">
      <c r="A119" s="5" t="s">
        <v>107</v>
      </c>
      <c r="B119" s="10">
        <v>41420</v>
      </c>
      <c r="C119" s="5" t="s">
        <v>1542</v>
      </c>
      <c r="D119" s="5">
        <v>10009</v>
      </c>
      <c r="E119" s="5" t="s">
        <v>1303</v>
      </c>
      <c r="F119" s="5">
        <v>24</v>
      </c>
      <c r="G119" s="2" t="s">
        <v>996</v>
      </c>
      <c r="H119" s="2" t="s">
        <v>892</v>
      </c>
      <c r="I119" s="2" t="s">
        <v>894</v>
      </c>
      <c r="J119" s="5" t="s">
        <v>946</v>
      </c>
      <c r="K119" s="5">
        <v>2921</v>
      </c>
      <c r="L119" s="5">
        <v>1786</v>
      </c>
      <c r="M119" s="5" t="s">
        <v>920</v>
      </c>
      <c r="N119" s="5" t="s">
        <v>1572</v>
      </c>
      <c r="O119" s="5">
        <f t="shared" si="3"/>
        <v>42864</v>
      </c>
      <c r="P119" s="5">
        <f t="shared" si="4"/>
        <v>70104</v>
      </c>
      <c r="Q119" s="14">
        <v>0.05</v>
      </c>
      <c r="R119" s="5" t="s">
        <v>996</v>
      </c>
      <c r="S119" s="5" t="s">
        <v>891</v>
      </c>
      <c r="T119" s="5" t="s">
        <v>892</v>
      </c>
      <c r="U119" s="5" t="s">
        <v>893</v>
      </c>
      <c r="V119" s="5" t="s">
        <v>894</v>
      </c>
      <c r="W119" s="5" t="s">
        <v>2013</v>
      </c>
      <c r="X119" s="22">
        <f t="shared" ca="1" si="5"/>
        <v>0.01</v>
      </c>
    </row>
    <row r="120" spans="1:24">
      <c r="A120" s="5" t="s">
        <v>108</v>
      </c>
      <c r="B120" s="10">
        <v>41421</v>
      </c>
      <c r="C120" s="5" t="s">
        <v>1541</v>
      </c>
      <c r="D120" s="5">
        <v>10004</v>
      </c>
      <c r="E120" s="5" t="s">
        <v>1420</v>
      </c>
      <c r="F120" s="5">
        <v>1</v>
      </c>
      <c r="G120" s="2" t="s">
        <v>992</v>
      </c>
      <c r="H120" s="2" t="s">
        <v>864</v>
      </c>
      <c r="I120" s="2" t="s">
        <v>876</v>
      </c>
      <c r="J120" s="5" t="s">
        <v>1120</v>
      </c>
      <c r="K120" s="5">
        <v>4291</v>
      </c>
      <c r="L120" s="5">
        <v>2021</v>
      </c>
      <c r="M120" s="5" t="s">
        <v>918</v>
      </c>
      <c r="N120" s="5">
        <v>8</v>
      </c>
      <c r="O120" s="5">
        <f t="shared" si="3"/>
        <v>2021</v>
      </c>
      <c r="P120" s="5">
        <f t="shared" si="4"/>
        <v>4291</v>
      </c>
      <c r="Q120" s="14">
        <v>0.01</v>
      </c>
      <c r="R120" s="5" t="s">
        <v>992</v>
      </c>
      <c r="S120" s="5" t="s">
        <v>875</v>
      </c>
      <c r="T120" s="5" t="s">
        <v>864</v>
      </c>
      <c r="U120" s="5" t="s">
        <v>865</v>
      </c>
      <c r="V120" s="5" t="s">
        <v>876</v>
      </c>
      <c r="W120" s="5" t="s">
        <v>2010</v>
      </c>
      <c r="X120" s="22">
        <f t="shared" ca="1" si="5"/>
        <v>0.01</v>
      </c>
    </row>
    <row r="121" spans="1:24">
      <c r="A121" s="5" t="s">
        <v>109</v>
      </c>
      <c r="B121" s="10">
        <v>41423</v>
      </c>
      <c r="C121" s="5" t="s">
        <v>1543</v>
      </c>
      <c r="D121" s="5">
        <v>10007</v>
      </c>
      <c r="E121" s="5" t="s">
        <v>1263</v>
      </c>
      <c r="F121" s="5">
        <v>2</v>
      </c>
      <c r="G121" s="2" t="s">
        <v>994</v>
      </c>
      <c r="H121" s="2" t="s">
        <v>886</v>
      </c>
      <c r="I121" s="2" t="s">
        <v>887</v>
      </c>
      <c r="J121" s="5" t="s">
        <v>969</v>
      </c>
      <c r="K121" s="5">
        <v>2610</v>
      </c>
      <c r="L121" s="5">
        <v>1307</v>
      </c>
      <c r="M121" s="5" t="s">
        <v>918</v>
      </c>
      <c r="N121" s="5">
        <v>10</v>
      </c>
      <c r="O121" s="5">
        <f t="shared" si="3"/>
        <v>2614</v>
      </c>
      <c r="P121" s="5">
        <f t="shared" si="4"/>
        <v>5220</v>
      </c>
      <c r="Q121" s="14">
        <v>0.03</v>
      </c>
      <c r="R121" s="5" t="s">
        <v>994</v>
      </c>
      <c r="S121" s="5" t="s">
        <v>885</v>
      </c>
      <c r="T121" s="5" t="s">
        <v>886</v>
      </c>
      <c r="U121" s="5" t="s">
        <v>879</v>
      </c>
      <c r="V121" s="5" t="s">
        <v>887</v>
      </c>
      <c r="W121" s="5" t="s">
        <v>2011</v>
      </c>
      <c r="X121" s="22">
        <f t="shared" ca="1" si="5"/>
        <v>0.05</v>
      </c>
    </row>
    <row r="122" spans="1:24">
      <c r="A122" s="5" t="s">
        <v>110</v>
      </c>
      <c r="B122" s="10">
        <v>41423</v>
      </c>
      <c r="C122" s="5" t="s">
        <v>1545</v>
      </c>
      <c r="D122" s="5">
        <v>10002</v>
      </c>
      <c r="E122" s="5" t="s">
        <v>1277</v>
      </c>
      <c r="F122" s="5">
        <v>2</v>
      </c>
      <c r="G122" s="2" t="s">
        <v>990</v>
      </c>
      <c r="H122" s="2" t="s">
        <v>868</v>
      </c>
      <c r="I122" s="2" t="s">
        <v>870</v>
      </c>
      <c r="J122" s="5" t="s">
        <v>1006</v>
      </c>
      <c r="K122" s="5">
        <v>3377</v>
      </c>
      <c r="L122" s="5">
        <v>2112</v>
      </c>
      <c r="M122" s="5" t="s">
        <v>923</v>
      </c>
      <c r="N122" s="5">
        <v>6</v>
      </c>
      <c r="O122" s="5">
        <f t="shared" si="3"/>
        <v>4224</v>
      </c>
      <c r="P122" s="5">
        <f t="shared" si="4"/>
        <v>6754</v>
      </c>
      <c r="Q122" s="14">
        <v>0.03</v>
      </c>
      <c r="R122" s="5" t="s">
        <v>990</v>
      </c>
      <c r="S122" s="5" t="s">
        <v>867</v>
      </c>
      <c r="T122" s="5" t="s">
        <v>868</v>
      </c>
      <c r="U122" s="5" t="s">
        <v>869</v>
      </c>
      <c r="V122" s="5" t="s">
        <v>870</v>
      </c>
      <c r="W122" s="5" t="s">
        <v>2014</v>
      </c>
      <c r="X122" s="22">
        <f t="shared" ca="1" si="5"/>
        <v>0.04</v>
      </c>
    </row>
    <row r="123" spans="1:24">
      <c r="A123" s="5" t="s">
        <v>111</v>
      </c>
      <c r="B123" s="10">
        <v>41424</v>
      </c>
      <c r="C123" s="5" t="s">
        <v>1543</v>
      </c>
      <c r="D123" s="5">
        <v>10012</v>
      </c>
      <c r="E123" s="5" t="s">
        <v>1373</v>
      </c>
      <c r="F123" s="5">
        <v>2</v>
      </c>
      <c r="G123" s="2" t="s">
        <v>999</v>
      </c>
      <c r="H123" s="2" t="s">
        <v>903</v>
      </c>
      <c r="I123" s="2" t="s">
        <v>904</v>
      </c>
      <c r="J123" s="5" t="s">
        <v>1073</v>
      </c>
      <c r="K123" s="5">
        <v>2633</v>
      </c>
      <c r="L123" s="5">
        <v>1742</v>
      </c>
      <c r="M123" s="5" t="s">
        <v>923</v>
      </c>
      <c r="N123" s="5">
        <v>10</v>
      </c>
      <c r="O123" s="5">
        <f t="shared" si="3"/>
        <v>3484</v>
      </c>
      <c r="P123" s="5">
        <f t="shared" si="4"/>
        <v>5266</v>
      </c>
      <c r="Q123" s="14">
        <v>0.03</v>
      </c>
      <c r="R123" s="5" t="s">
        <v>999</v>
      </c>
      <c r="S123" s="5" t="s">
        <v>902</v>
      </c>
      <c r="T123" s="5" t="s">
        <v>903</v>
      </c>
      <c r="U123" s="5" t="s">
        <v>879</v>
      </c>
      <c r="V123" s="5" t="s">
        <v>904</v>
      </c>
      <c r="W123" s="5" t="s">
        <v>2013</v>
      </c>
      <c r="X123" s="22">
        <f t="shared" ca="1" si="5"/>
        <v>0.01</v>
      </c>
    </row>
    <row r="124" spans="1:24">
      <c r="A124" s="5" t="s">
        <v>112</v>
      </c>
      <c r="B124" s="10">
        <v>41426</v>
      </c>
      <c r="C124" s="5" t="s">
        <v>1545</v>
      </c>
      <c r="D124" s="5">
        <v>10002</v>
      </c>
      <c r="E124" s="5" t="s">
        <v>1469</v>
      </c>
      <c r="F124" s="5">
        <v>2</v>
      </c>
      <c r="G124" s="2" t="s">
        <v>990</v>
      </c>
      <c r="H124" s="2" t="s">
        <v>868</v>
      </c>
      <c r="I124" s="2" t="s">
        <v>870</v>
      </c>
      <c r="J124" s="5" t="s">
        <v>1169</v>
      </c>
      <c r="K124" s="5">
        <v>2506</v>
      </c>
      <c r="L124" s="5">
        <v>2355</v>
      </c>
      <c r="M124" s="5" t="s">
        <v>918</v>
      </c>
      <c r="N124" s="5">
        <v>6</v>
      </c>
      <c r="O124" s="5">
        <f t="shared" si="3"/>
        <v>4710</v>
      </c>
      <c r="P124" s="5">
        <f t="shared" si="4"/>
        <v>5012</v>
      </c>
      <c r="Q124" s="14">
        <v>0.03</v>
      </c>
      <c r="R124" s="5" t="s">
        <v>990</v>
      </c>
      <c r="S124" s="5" t="s">
        <v>867</v>
      </c>
      <c r="T124" s="5" t="s">
        <v>868</v>
      </c>
      <c r="U124" s="5" t="s">
        <v>869</v>
      </c>
      <c r="V124" s="5" t="s">
        <v>870</v>
      </c>
      <c r="W124" s="5" t="s">
        <v>2013</v>
      </c>
      <c r="X124" s="22">
        <f t="shared" ca="1" si="5"/>
        <v>0.05</v>
      </c>
    </row>
    <row r="125" spans="1:24">
      <c r="A125" s="5" t="s">
        <v>113</v>
      </c>
      <c r="B125" s="10">
        <v>41426</v>
      </c>
      <c r="C125" s="5" t="s">
        <v>1546</v>
      </c>
      <c r="D125" s="5">
        <v>10015</v>
      </c>
      <c r="E125" s="5" t="s">
        <v>1521</v>
      </c>
      <c r="F125" s="5">
        <v>3</v>
      </c>
      <c r="G125" s="2" t="s">
        <v>1002</v>
      </c>
      <c r="H125" s="2" t="s">
        <v>914</v>
      </c>
      <c r="I125" s="2" t="s">
        <v>915</v>
      </c>
      <c r="J125" s="5" t="s">
        <v>1221</v>
      </c>
      <c r="K125" s="5">
        <v>4711</v>
      </c>
      <c r="L125" s="5">
        <v>1267</v>
      </c>
      <c r="M125" s="5" t="s">
        <v>923</v>
      </c>
      <c r="N125" s="5">
        <v>4</v>
      </c>
      <c r="O125" s="5">
        <f t="shared" si="3"/>
        <v>3801</v>
      </c>
      <c r="P125" s="5">
        <f t="shared" si="4"/>
        <v>14133</v>
      </c>
      <c r="Q125" s="14">
        <v>0.03</v>
      </c>
      <c r="R125" s="5" t="s">
        <v>1002</v>
      </c>
      <c r="S125" s="5" t="s">
        <v>913</v>
      </c>
      <c r="T125" s="5" t="s">
        <v>914</v>
      </c>
      <c r="U125" s="5" t="s">
        <v>907</v>
      </c>
      <c r="V125" s="5" t="s">
        <v>915</v>
      </c>
      <c r="W125" s="5" t="s">
        <v>2015</v>
      </c>
      <c r="X125" s="22">
        <f t="shared" ca="1" si="5"/>
        <v>0.01</v>
      </c>
    </row>
    <row r="126" spans="1:24">
      <c r="A126" s="5" t="s">
        <v>114</v>
      </c>
      <c r="B126" s="10">
        <v>41426</v>
      </c>
      <c r="C126" s="5" t="s">
        <v>1546</v>
      </c>
      <c r="D126" s="5">
        <v>10004</v>
      </c>
      <c r="E126" s="5" t="s">
        <v>1416</v>
      </c>
      <c r="F126" s="5">
        <v>24</v>
      </c>
      <c r="G126" s="2" t="s">
        <v>992</v>
      </c>
      <c r="H126" s="2" t="s">
        <v>864</v>
      </c>
      <c r="I126" s="2" t="s">
        <v>876</v>
      </c>
      <c r="J126" s="5" t="s">
        <v>1116</v>
      </c>
      <c r="K126" s="5">
        <v>3579</v>
      </c>
      <c r="L126" s="5">
        <v>1579</v>
      </c>
      <c r="M126" s="5" t="s">
        <v>923</v>
      </c>
      <c r="N126" s="5">
        <v>4</v>
      </c>
      <c r="O126" s="5">
        <f t="shared" si="3"/>
        <v>37896</v>
      </c>
      <c r="P126" s="5">
        <f t="shared" si="4"/>
        <v>85896</v>
      </c>
      <c r="Q126" s="14">
        <v>7.0000000000000007E-2</v>
      </c>
      <c r="R126" s="5" t="s">
        <v>992</v>
      </c>
      <c r="S126" s="5" t="s">
        <v>875</v>
      </c>
      <c r="T126" s="5" t="s">
        <v>864</v>
      </c>
      <c r="U126" s="5" t="s">
        <v>865</v>
      </c>
      <c r="V126" s="5" t="s">
        <v>876</v>
      </c>
      <c r="W126" s="5" t="s">
        <v>2013</v>
      </c>
      <c r="X126" s="22">
        <f t="shared" ca="1" si="5"/>
        <v>0.04</v>
      </c>
    </row>
    <row r="127" spans="1:24">
      <c r="A127" s="5" t="s">
        <v>115</v>
      </c>
      <c r="B127" s="10">
        <v>41429</v>
      </c>
      <c r="C127" s="5" t="s">
        <v>1543</v>
      </c>
      <c r="D127" s="5">
        <v>10013</v>
      </c>
      <c r="E127" s="5" t="s">
        <v>1253</v>
      </c>
      <c r="F127" s="5">
        <v>1</v>
      </c>
      <c r="G127" s="2" t="s">
        <v>1000</v>
      </c>
      <c r="H127" s="2" t="s">
        <v>906</v>
      </c>
      <c r="I127" s="2" t="s">
        <v>908</v>
      </c>
      <c r="J127" s="5" t="s">
        <v>926</v>
      </c>
      <c r="K127" s="5">
        <v>3499</v>
      </c>
      <c r="L127" s="5">
        <v>2342</v>
      </c>
      <c r="M127" s="5" t="s">
        <v>918</v>
      </c>
      <c r="N127" s="5">
        <v>10</v>
      </c>
      <c r="O127" s="5">
        <f t="shared" si="3"/>
        <v>2342</v>
      </c>
      <c r="P127" s="5">
        <f t="shared" si="4"/>
        <v>3499</v>
      </c>
      <c r="Q127" s="14">
        <v>0.01</v>
      </c>
      <c r="R127" s="5" t="s">
        <v>1000</v>
      </c>
      <c r="S127" s="5" t="s">
        <v>905</v>
      </c>
      <c r="T127" s="5" t="s">
        <v>906</v>
      </c>
      <c r="U127" s="5" t="s">
        <v>907</v>
      </c>
      <c r="V127" s="5" t="s">
        <v>908</v>
      </c>
      <c r="W127" s="5" t="s">
        <v>2012</v>
      </c>
      <c r="X127" s="22">
        <f t="shared" ca="1" si="5"/>
        <v>0.04</v>
      </c>
    </row>
    <row r="128" spans="1:24">
      <c r="A128" s="5" t="s">
        <v>116</v>
      </c>
      <c r="B128" s="10">
        <v>41429</v>
      </c>
      <c r="C128" s="5" t="s">
        <v>1545</v>
      </c>
      <c r="D128" s="5">
        <v>10004</v>
      </c>
      <c r="E128" s="5" t="s">
        <v>1372</v>
      </c>
      <c r="F128" s="5">
        <v>2</v>
      </c>
      <c r="G128" s="2" t="s">
        <v>992</v>
      </c>
      <c r="H128" s="2" t="s">
        <v>864</v>
      </c>
      <c r="I128" s="2" t="s">
        <v>876</v>
      </c>
      <c r="J128" s="5" t="s">
        <v>1072</v>
      </c>
      <c r="K128" s="5">
        <v>3065</v>
      </c>
      <c r="L128" s="5">
        <v>1426</v>
      </c>
      <c r="M128" s="5" t="s">
        <v>923</v>
      </c>
      <c r="N128" s="5">
        <v>6</v>
      </c>
      <c r="O128" s="5">
        <f t="shared" si="3"/>
        <v>2852</v>
      </c>
      <c r="P128" s="5">
        <f t="shared" si="4"/>
        <v>6130</v>
      </c>
      <c r="Q128" s="14">
        <v>0.03</v>
      </c>
      <c r="R128" s="5" t="s">
        <v>992</v>
      </c>
      <c r="S128" s="5" t="s">
        <v>875</v>
      </c>
      <c r="T128" s="5" t="s">
        <v>864</v>
      </c>
      <c r="U128" s="5" t="s">
        <v>865</v>
      </c>
      <c r="V128" s="5" t="s">
        <v>876</v>
      </c>
      <c r="W128" s="5" t="s">
        <v>2012</v>
      </c>
      <c r="X128" s="22">
        <f t="shared" ca="1" si="5"/>
        <v>0.05</v>
      </c>
    </row>
    <row r="129" spans="1:24">
      <c r="A129" s="5" t="s">
        <v>117</v>
      </c>
      <c r="B129" s="10">
        <v>41429</v>
      </c>
      <c r="C129" s="5" t="s">
        <v>1543</v>
      </c>
      <c r="D129" s="5">
        <v>10014</v>
      </c>
      <c r="E129" s="5" t="s">
        <v>1278</v>
      </c>
      <c r="F129" s="5">
        <v>3</v>
      </c>
      <c r="G129" s="2" t="s">
        <v>1001</v>
      </c>
      <c r="H129" s="2" t="s">
        <v>910</v>
      </c>
      <c r="I129" s="2" t="s">
        <v>912</v>
      </c>
      <c r="J129" s="5" t="s">
        <v>978</v>
      </c>
      <c r="K129" s="5">
        <v>2787</v>
      </c>
      <c r="L129" s="5">
        <v>2020</v>
      </c>
      <c r="M129" s="5" t="s">
        <v>918</v>
      </c>
      <c r="N129" s="5">
        <v>10</v>
      </c>
      <c r="O129" s="5">
        <f t="shared" si="3"/>
        <v>6060</v>
      </c>
      <c r="P129" s="5">
        <f t="shared" si="4"/>
        <v>8361</v>
      </c>
      <c r="Q129" s="14">
        <v>0.03</v>
      </c>
      <c r="R129" s="5" t="s">
        <v>1001</v>
      </c>
      <c r="S129" s="5" t="s">
        <v>909</v>
      </c>
      <c r="T129" s="5" t="s">
        <v>910</v>
      </c>
      <c r="U129" s="5" t="s">
        <v>911</v>
      </c>
      <c r="V129" s="5" t="s">
        <v>912</v>
      </c>
      <c r="W129" s="5" t="s">
        <v>2012</v>
      </c>
      <c r="X129" s="22">
        <f t="shared" ca="1" si="5"/>
        <v>0.02</v>
      </c>
    </row>
    <row r="130" spans="1:24">
      <c r="A130" s="5" t="s">
        <v>118</v>
      </c>
      <c r="B130" s="10">
        <v>41431</v>
      </c>
      <c r="C130" s="5" t="s">
        <v>1539</v>
      </c>
      <c r="D130" s="5">
        <v>10007</v>
      </c>
      <c r="E130" s="5" t="s">
        <v>1293</v>
      </c>
      <c r="F130" s="5">
        <v>1</v>
      </c>
      <c r="G130" s="2" t="s">
        <v>994</v>
      </c>
      <c r="H130" s="2" t="s">
        <v>886</v>
      </c>
      <c r="I130" s="2" t="s">
        <v>887</v>
      </c>
      <c r="J130" s="5" t="s">
        <v>1009</v>
      </c>
      <c r="K130" s="5">
        <v>2718</v>
      </c>
      <c r="L130" s="5">
        <v>2254</v>
      </c>
      <c r="M130" s="5" t="s">
        <v>923</v>
      </c>
      <c r="N130" s="5">
        <v>4</v>
      </c>
      <c r="O130" s="5">
        <f t="shared" si="3"/>
        <v>2254</v>
      </c>
      <c r="P130" s="5">
        <f t="shared" si="4"/>
        <v>2718</v>
      </c>
      <c r="Q130" s="14">
        <v>0.01</v>
      </c>
      <c r="R130" s="5" t="s">
        <v>994</v>
      </c>
      <c r="S130" s="5" t="s">
        <v>885</v>
      </c>
      <c r="T130" s="5" t="s">
        <v>886</v>
      </c>
      <c r="U130" s="5" t="s">
        <v>879</v>
      </c>
      <c r="V130" s="5" t="s">
        <v>887</v>
      </c>
      <c r="W130" s="5" t="s">
        <v>2012</v>
      </c>
      <c r="X130" s="22">
        <f t="shared" ca="1" si="5"/>
        <v>0.01</v>
      </c>
    </row>
    <row r="131" spans="1:24">
      <c r="A131" s="5" t="s">
        <v>119</v>
      </c>
      <c r="B131" s="10">
        <v>41431</v>
      </c>
      <c r="C131" s="5" t="s">
        <v>1542</v>
      </c>
      <c r="D131" s="5">
        <v>10014</v>
      </c>
      <c r="E131" s="5" t="s">
        <v>1320</v>
      </c>
      <c r="F131" s="5">
        <v>3</v>
      </c>
      <c r="G131" s="2" t="s">
        <v>1001</v>
      </c>
      <c r="H131" s="2" t="s">
        <v>910</v>
      </c>
      <c r="I131" s="2" t="s">
        <v>912</v>
      </c>
      <c r="J131" s="5" t="s">
        <v>1020</v>
      </c>
      <c r="K131" s="5">
        <v>4477</v>
      </c>
      <c r="L131" s="5">
        <v>1589</v>
      </c>
      <c r="M131" s="5" t="s">
        <v>918</v>
      </c>
      <c r="N131" s="5" t="s">
        <v>1572</v>
      </c>
      <c r="O131" s="5">
        <f t="shared" ref="O131:O194" si="6">L131*F131</f>
        <v>4767</v>
      </c>
      <c r="P131" s="5">
        <f t="shared" ref="P131:P194" si="7">K131*F131</f>
        <v>13431</v>
      </c>
      <c r="Q131" s="14">
        <v>0.03</v>
      </c>
      <c r="R131" s="5" t="s">
        <v>1001</v>
      </c>
      <c r="S131" s="5" t="s">
        <v>909</v>
      </c>
      <c r="T131" s="5" t="s">
        <v>910</v>
      </c>
      <c r="U131" s="5" t="s">
        <v>911</v>
      </c>
      <c r="V131" s="5" t="s">
        <v>912</v>
      </c>
      <c r="W131" s="5" t="s">
        <v>2012</v>
      </c>
      <c r="X131" s="22">
        <f t="shared" ca="1" si="5"/>
        <v>0.05</v>
      </c>
    </row>
    <row r="132" spans="1:24">
      <c r="A132" s="5" t="s">
        <v>120</v>
      </c>
      <c r="B132" s="10">
        <v>41432</v>
      </c>
      <c r="C132" s="5" t="s">
        <v>1545</v>
      </c>
      <c r="D132" s="5">
        <v>10001</v>
      </c>
      <c r="E132" s="5" t="s">
        <v>1276</v>
      </c>
      <c r="F132" s="5">
        <v>1</v>
      </c>
      <c r="G132" s="2" t="s">
        <v>1562</v>
      </c>
      <c r="H132" s="2" t="s">
        <v>864</v>
      </c>
      <c r="I132" s="2" t="s">
        <v>866</v>
      </c>
      <c r="J132" s="5" t="s">
        <v>977</v>
      </c>
      <c r="K132" s="5">
        <v>2912</v>
      </c>
      <c r="L132" s="5">
        <v>2328</v>
      </c>
      <c r="M132" s="5" t="s">
        <v>925</v>
      </c>
      <c r="N132" s="5">
        <v>6</v>
      </c>
      <c r="O132" s="5">
        <f t="shared" si="6"/>
        <v>2328</v>
      </c>
      <c r="P132" s="5">
        <f t="shared" si="7"/>
        <v>2912</v>
      </c>
      <c r="Q132" s="14">
        <v>0.01</v>
      </c>
      <c r="R132" s="5" t="s">
        <v>1562</v>
      </c>
      <c r="S132" s="5" t="s">
        <v>863</v>
      </c>
      <c r="T132" s="5" t="s">
        <v>864</v>
      </c>
      <c r="U132" s="5" t="s">
        <v>865</v>
      </c>
      <c r="V132" s="5" t="s">
        <v>866</v>
      </c>
      <c r="W132" s="5" t="s">
        <v>2012</v>
      </c>
      <c r="X132" s="22">
        <f t="shared" ref="X132:X195" ca="1" si="8">VLOOKUP(E132,INDIRECT(W132&amp;"!A:B"),2,0)</f>
        <v>0.01</v>
      </c>
    </row>
    <row r="133" spans="1:24">
      <c r="A133" s="5" t="s">
        <v>121</v>
      </c>
      <c r="B133" s="10">
        <v>41432</v>
      </c>
      <c r="C133" s="5" t="s">
        <v>1544</v>
      </c>
      <c r="D133" s="5">
        <v>10005</v>
      </c>
      <c r="E133" s="5" t="s">
        <v>1522</v>
      </c>
      <c r="F133" s="5">
        <v>1</v>
      </c>
      <c r="G133" s="2" t="s">
        <v>993</v>
      </c>
      <c r="H133" s="2" t="s">
        <v>878</v>
      </c>
      <c r="I133" s="2" t="s">
        <v>880</v>
      </c>
      <c r="J133" s="5" t="s">
        <v>1222</v>
      </c>
      <c r="K133" s="5">
        <v>3508</v>
      </c>
      <c r="L133" s="5">
        <v>1212</v>
      </c>
      <c r="M133" s="5" t="s">
        <v>918</v>
      </c>
      <c r="N133" s="5">
        <v>3</v>
      </c>
      <c r="O133" s="5">
        <f t="shared" si="6"/>
        <v>1212</v>
      </c>
      <c r="P133" s="5">
        <f t="shared" si="7"/>
        <v>3508</v>
      </c>
      <c r="Q133" s="14">
        <v>0.01</v>
      </c>
      <c r="R133" s="5" t="s">
        <v>993</v>
      </c>
      <c r="S133" s="5" t="s">
        <v>877</v>
      </c>
      <c r="T133" s="5" t="s">
        <v>878</v>
      </c>
      <c r="U133" s="5" t="s">
        <v>879</v>
      </c>
      <c r="V133" s="5" t="s">
        <v>880</v>
      </c>
      <c r="W133" s="5" t="s">
        <v>2014</v>
      </c>
      <c r="X133" s="22">
        <f t="shared" ca="1" si="8"/>
        <v>0.01</v>
      </c>
    </row>
    <row r="134" spans="1:24">
      <c r="A134" s="5" t="s">
        <v>122</v>
      </c>
      <c r="B134" s="10">
        <v>41432</v>
      </c>
      <c r="C134" s="5" t="s">
        <v>1543</v>
      </c>
      <c r="D134" s="5">
        <v>10002</v>
      </c>
      <c r="E134" s="5" t="s">
        <v>1345</v>
      </c>
      <c r="F134" s="5">
        <v>1</v>
      </c>
      <c r="G134" s="2" t="s">
        <v>990</v>
      </c>
      <c r="H134" s="2" t="s">
        <v>868</v>
      </c>
      <c r="I134" s="2" t="s">
        <v>870</v>
      </c>
      <c r="J134" s="5" t="s">
        <v>1045</v>
      </c>
      <c r="K134" s="5">
        <v>4906</v>
      </c>
      <c r="L134" s="5">
        <v>2269</v>
      </c>
      <c r="M134" s="5" t="s">
        <v>918</v>
      </c>
      <c r="N134" s="5">
        <v>10</v>
      </c>
      <c r="O134" s="5">
        <f t="shared" si="6"/>
        <v>2269</v>
      </c>
      <c r="P134" s="5">
        <f t="shared" si="7"/>
        <v>4906</v>
      </c>
      <c r="Q134" s="14">
        <v>0.01</v>
      </c>
      <c r="R134" s="5" t="s">
        <v>990</v>
      </c>
      <c r="S134" s="5" t="s">
        <v>867</v>
      </c>
      <c r="T134" s="5" t="s">
        <v>868</v>
      </c>
      <c r="U134" s="5" t="s">
        <v>869</v>
      </c>
      <c r="V134" s="5" t="s">
        <v>870</v>
      </c>
      <c r="W134" s="5" t="s">
        <v>2012</v>
      </c>
      <c r="X134" s="22">
        <f t="shared" ca="1" si="8"/>
        <v>0.02</v>
      </c>
    </row>
    <row r="135" spans="1:24">
      <c r="A135" s="5" t="s">
        <v>123</v>
      </c>
      <c r="B135" s="10">
        <v>41432</v>
      </c>
      <c r="C135" s="5" t="s">
        <v>1539</v>
      </c>
      <c r="D135" s="5">
        <v>10003</v>
      </c>
      <c r="E135" s="5" t="s">
        <v>1248</v>
      </c>
      <c r="F135" s="5">
        <v>2</v>
      </c>
      <c r="G135" s="2" t="s">
        <v>991</v>
      </c>
      <c r="H135" s="2" t="s">
        <v>872</v>
      </c>
      <c r="I135" s="2" t="s">
        <v>874</v>
      </c>
      <c r="J135" s="5" t="s">
        <v>952</v>
      </c>
      <c r="K135" s="5">
        <v>2529</v>
      </c>
      <c r="L135" s="5">
        <v>1630</v>
      </c>
      <c r="M135" s="5" t="s">
        <v>918</v>
      </c>
      <c r="N135" s="5">
        <v>4</v>
      </c>
      <c r="O135" s="5">
        <f t="shared" si="6"/>
        <v>3260</v>
      </c>
      <c r="P135" s="5">
        <f t="shared" si="7"/>
        <v>5058</v>
      </c>
      <c r="Q135" s="14">
        <v>0.03</v>
      </c>
      <c r="R135" s="5" t="s">
        <v>991</v>
      </c>
      <c r="S135" s="5" t="s">
        <v>871</v>
      </c>
      <c r="T135" s="5" t="s">
        <v>872</v>
      </c>
      <c r="U135" s="5" t="s">
        <v>873</v>
      </c>
      <c r="V135" s="5" t="s">
        <v>874</v>
      </c>
      <c r="W135" s="5" t="s">
        <v>2013</v>
      </c>
      <c r="X135" s="22">
        <f t="shared" ca="1" si="8"/>
        <v>0.03</v>
      </c>
    </row>
    <row r="136" spans="1:24">
      <c r="A136" s="5" t="s">
        <v>124</v>
      </c>
      <c r="B136" s="10">
        <v>41435</v>
      </c>
      <c r="C136" s="5" t="s">
        <v>1541</v>
      </c>
      <c r="D136" s="5">
        <v>10015</v>
      </c>
      <c r="E136" s="5" t="s">
        <v>1302</v>
      </c>
      <c r="F136" s="5">
        <v>2</v>
      </c>
      <c r="G136" s="2" t="s">
        <v>1002</v>
      </c>
      <c r="H136" s="2" t="s">
        <v>914</v>
      </c>
      <c r="I136" s="2" t="s">
        <v>915</v>
      </c>
      <c r="J136" s="5" t="s">
        <v>1012</v>
      </c>
      <c r="K136" s="5">
        <v>3256</v>
      </c>
      <c r="L136" s="5">
        <v>1772</v>
      </c>
      <c r="M136" s="5" t="s">
        <v>918</v>
      </c>
      <c r="N136" s="5">
        <v>8</v>
      </c>
      <c r="O136" s="5">
        <f t="shared" si="6"/>
        <v>3544</v>
      </c>
      <c r="P136" s="5">
        <f t="shared" si="7"/>
        <v>6512</v>
      </c>
      <c r="Q136" s="14">
        <v>0.03</v>
      </c>
      <c r="R136" s="5" t="s">
        <v>1002</v>
      </c>
      <c r="S136" s="5" t="s">
        <v>913</v>
      </c>
      <c r="T136" s="5" t="s">
        <v>914</v>
      </c>
      <c r="U136" s="5" t="s">
        <v>907</v>
      </c>
      <c r="V136" s="5" t="s">
        <v>915</v>
      </c>
      <c r="W136" s="5" t="s">
        <v>2010</v>
      </c>
      <c r="X136" s="22">
        <f t="shared" ca="1" si="8"/>
        <v>0.05</v>
      </c>
    </row>
    <row r="137" spans="1:24">
      <c r="A137" s="5" t="s">
        <v>125</v>
      </c>
      <c r="B137" s="10">
        <v>41435</v>
      </c>
      <c r="C137" s="5" t="s">
        <v>1545</v>
      </c>
      <c r="D137" s="5">
        <v>10004</v>
      </c>
      <c r="E137" s="5" t="s">
        <v>1472</v>
      </c>
      <c r="F137" s="5">
        <v>3</v>
      </c>
      <c r="G137" s="2" t="s">
        <v>992</v>
      </c>
      <c r="H137" s="2" t="s">
        <v>864</v>
      </c>
      <c r="I137" s="2" t="s">
        <v>876</v>
      </c>
      <c r="J137" s="5" t="s">
        <v>1172</v>
      </c>
      <c r="K137" s="5">
        <v>3305</v>
      </c>
      <c r="L137" s="5">
        <v>1418</v>
      </c>
      <c r="M137" s="5" t="s">
        <v>918</v>
      </c>
      <c r="N137" s="5">
        <v>6</v>
      </c>
      <c r="O137" s="5">
        <f t="shared" si="6"/>
        <v>4254</v>
      </c>
      <c r="P137" s="5">
        <f t="shared" si="7"/>
        <v>9915</v>
      </c>
      <c r="Q137" s="14">
        <v>0.03</v>
      </c>
      <c r="R137" s="5" t="s">
        <v>992</v>
      </c>
      <c r="S137" s="5" t="s">
        <v>875</v>
      </c>
      <c r="T137" s="5" t="s">
        <v>864</v>
      </c>
      <c r="U137" s="5" t="s">
        <v>865</v>
      </c>
      <c r="V137" s="5" t="s">
        <v>876</v>
      </c>
      <c r="W137" s="5" t="s">
        <v>2015</v>
      </c>
      <c r="X137" s="22">
        <f t="shared" ca="1" si="8"/>
        <v>0.03</v>
      </c>
    </row>
    <row r="138" spans="1:24">
      <c r="A138" s="5" t="s">
        <v>126</v>
      </c>
      <c r="B138" s="10">
        <v>41440</v>
      </c>
      <c r="C138" s="5" t="s">
        <v>1540</v>
      </c>
      <c r="D138" s="5">
        <v>10002</v>
      </c>
      <c r="E138" s="5" t="s">
        <v>1335</v>
      </c>
      <c r="F138" s="5">
        <v>2</v>
      </c>
      <c r="G138" s="2" t="s">
        <v>990</v>
      </c>
      <c r="H138" s="2" t="s">
        <v>868</v>
      </c>
      <c r="I138" s="2" t="s">
        <v>870</v>
      </c>
      <c r="J138" s="5" t="s">
        <v>1035</v>
      </c>
      <c r="K138" s="5">
        <v>4262</v>
      </c>
      <c r="L138" s="5">
        <v>2486</v>
      </c>
      <c r="M138" s="5" t="s">
        <v>918</v>
      </c>
      <c r="N138" s="5">
        <v>5</v>
      </c>
      <c r="O138" s="5">
        <f t="shared" si="6"/>
        <v>4972</v>
      </c>
      <c r="P138" s="5">
        <f t="shared" si="7"/>
        <v>8524</v>
      </c>
      <c r="Q138" s="14">
        <v>0.03</v>
      </c>
      <c r="R138" s="5" t="s">
        <v>990</v>
      </c>
      <c r="S138" s="5" t="s">
        <v>867</v>
      </c>
      <c r="T138" s="5" t="s">
        <v>868</v>
      </c>
      <c r="U138" s="5" t="s">
        <v>869</v>
      </c>
      <c r="V138" s="5" t="s">
        <v>870</v>
      </c>
      <c r="W138" s="5" t="s">
        <v>2014</v>
      </c>
      <c r="X138" s="22">
        <f t="shared" ca="1" si="8"/>
        <v>0.02</v>
      </c>
    </row>
    <row r="139" spans="1:24">
      <c r="A139" s="5" t="s">
        <v>127</v>
      </c>
      <c r="B139" s="10">
        <v>41441</v>
      </c>
      <c r="C139" s="5" t="s">
        <v>1541</v>
      </c>
      <c r="D139" s="5">
        <v>10013</v>
      </c>
      <c r="E139" s="5" t="s">
        <v>1350</v>
      </c>
      <c r="F139" s="5">
        <v>1</v>
      </c>
      <c r="G139" s="2" t="s">
        <v>1000</v>
      </c>
      <c r="H139" s="2" t="s">
        <v>906</v>
      </c>
      <c r="I139" s="2" t="s">
        <v>908</v>
      </c>
      <c r="J139" s="5" t="s">
        <v>1050</v>
      </c>
      <c r="K139" s="5">
        <v>2562</v>
      </c>
      <c r="L139" s="5">
        <v>1527</v>
      </c>
      <c r="M139" s="5" t="s">
        <v>918</v>
      </c>
      <c r="N139" s="5">
        <v>8</v>
      </c>
      <c r="O139" s="5">
        <f t="shared" si="6"/>
        <v>1527</v>
      </c>
      <c r="P139" s="5">
        <f t="shared" si="7"/>
        <v>2562</v>
      </c>
      <c r="Q139" s="14">
        <v>0.01</v>
      </c>
      <c r="R139" s="5" t="s">
        <v>1000</v>
      </c>
      <c r="S139" s="5" t="s">
        <v>905</v>
      </c>
      <c r="T139" s="5" t="s">
        <v>906</v>
      </c>
      <c r="U139" s="5" t="s">
        <v>907</v>
      </c>
      <c r="V139" s="5" t="s">
        <v>908</v>
      </c>
      <c r="W139" s="5" t="s">
        <v>2015</v>
      </c>
      <c r="X139" s="22">
        <f t="shared" ca="1" si="8"/>
        <v>0.04</v>
      </c>
    </row>
    <row r="140" spans="1:24">
      <c r="A140" s="5" t="s">
        <v>128</v>
      </c>
      <c r="B140" s="10">
        <v>41441</v>
      </c>
      <c r="C140" s="5" t="s">
        <v>1544</v>
      </c>
      <c r="D140" s="5">
        <v>10015</v>
      </c>
      <c r="E140" s="5" t="s">
        <v>1503</v>
      </c>
      <c r="F140" s="5">
        <v>1</v>
      </c>
      <c r="G140" s="2" t="s">
        <v>1002</v>
      </c>
      <c r="H140" s="2" t="s">
        <v>914</v>
      </c>
      <c r="I140" s="2" t="s">
        <v>915</v>
      </c>
      <c r="J140" s="5" t="s">
        <v>1203</v>
      </c>
      <c r="K140" s="5">
        <v>4706</v>
      </c>
      <c r="L140" s="5">
        <v>1320</v>
      </c>
      <c r="M140" s="5" t="s">
        <v>918</v>
      </c>
      <c r="N140" s="5">
        <v>3</v>
      </c>
      <c r="O140" s="5">
        <f t="shared" si="6"/>
        <v>1320</v>
      </c>
      <c r="P140" s="5">
        <f t="shared" si="7"/>
        <v>4706</v>
      </c>
      <c r="Q140" s="14">
        <v>0.01</v>
      </c>
      <c r="R140" s="5" t="s">
        <v>1002</v>
      </c>
      <c r="S140" s="5" t="s">
        <v>913</v>
      </c>
      <c r="T140" s="5" t="s">
        <v>914</v>
      </c>
      <c r="U140" s="5" t="s">
        <v>907</v>
      </c>
      <c r="V140" s="5" t="s">
        <v>915</v>
      </c>
      <c r="W140" s="5" t="s">
        <v>2013</v>
      </c>
      <c r="X140" s="22">
        <f t="shared" ca="1" si="8"/>
        <v>0.01</v>
      </c>
    </row>
    <row r="141" spans="1:24">
      <c r="A141" s="5" t="s">
        <v>129</v>
      </c>
      <c r="B141" s="10">
        <v>41442</v>
      </c>
      <c r="C141" s="5" t="s">
        <v>1545</v>
      </c>
      <c r="D141" s="5">
        <v>10012</v>
      </c>
      <c r="E141" s="5" t="s">
        <v>1372</v>
      </c>
      <c r="F141" s="5">
        <v>1</v>
      </c>
      <c r="G141" s="2" t="s">
        <v>999</v>
      </c>
      <c r="H141" s="2" t="s">
        <v>903</v>
      </c>
      <c r="I141" s="2" t="s">
        <v>904</v>
      </c>
      <c r="J141" s="5" t="s">
        <v>1072</v>
      </c>
      <c r="K141" s="5">
        <v>3065</v>
      </c>
      <c r="L141" s="5">
        <v>1426</v>
      </c>
      <c r="M141" s="5" t="s">
        <v>923</v>
      </c>
      <c r="N141" s="5">
        <v>6</v>
      </c>
      <c r="O141" s="5">
        <f t="shared" si="6"/>
        <v>1426</v>
      </c>
      <c r="P141" s="5">
        <f t="shared" si="7"/>
        <v>3065</v>
      </c>
      <c r="Q141" s="14">
        <v>0.01</v>
      </c>
      <c r="R141" s="5" t="s">
        <v>999</v>
      </c>
      <c r="S141" s="5" t="s">
        <v>902</v>
      </c>
      <c r="T141" s="5" t="s">
        <v>903</v>
      </c>
      <c r="U141" s="5" t="s">
        <v>879</v>
      </c>
      <c r="V141" s="5" t="s">
        <v>904</v>
      </c>
      <c r="W141" s="5" t="s">
        <v>2012</v>
      </c>
      <c r="X141" s="22">
        <f t="shared" ca="1" si="8"/>
        <v>0.05</v>
      </c>
    </row>
    <row r="142" spans="1:24">
      <c r="A142" s="5" t="s">
        <v>130</v>
      </c>
      <c r="B142" s="10">
        <v>41442</v>
      </c>
      <c r="C142" s="5" t="s">
        <v>1540</v>
      </c>
      <c r="D142" s="5">
        <v>10003</v>
      </c>
      <c r="E142" s="5" t="s">
        <v>1372</v>
      </c>
      <c r="F142" s="5">
        <v>1</v>
      </c>
      <c r="G142" s="2" t="s">
        <v>991</v>
      </c>
      <c r="H142" s="2" t="s">
        <v>872</v>
      </c>
      <c r="I142" s="2" t="s">
        <v>874</v>
      </c>
      <c r="J142" s="5" t="s">
        <v>1072</v>
      </c>
      <c r="K142" s="5">
        <v>3065</v>
      </c>
      <c r="L142" s="5">
        <v>1426</v>
      </c>
      <c r="M142" s="5" t="s">
        <v>923</v>
      </c>
      <c r="N142" s="5">
        <v>5</v>
      </c>
      <c r="O142" s="5">
        <f t="shared" si="6"/>
        <v>1426</v>
      </c>
      <c r="P142" s="5">
        <f t="shared" si="7"/>
        <v>3065</v>
      </c>
      <c r="Q142" s="14">
        <v>0.01</v>
      </c>
      <c r="R142" s="5" t="s">
        <v>991</v>
      </c>
      <c r="S142" s="5" t="s">
        <v>871</v>
      </c>
      <c r="T142" s="5" t="s">
        <v>872</v>
      </c>
      <c r="U142" s="5" t="s">
        <v>873</v>
      </c>
      <c r="V142" s="5" t="s">
        <v>874</v>
      </c>
      <c r="W142" s="5" t="s">
        <v>2015</v>
      </c>
      <c r="X142" s="22">
        <f t="shared" ca="1" si="8"/>
        <v>0.01</v>
      </c>
    </row>
    <row r="143" spans="1:24">
      <c r="A143" s="5" t="s">
        <v>1583</v>
      </c>
      <c r="B143" s="10">
        <v>41445</v>
      </c>
      <c r="C143" s="5" t="s">
        <v>1545</v>
      </c>
      <c r="D143" s="5">
        <v>10010</v>
      </c>
      <c r="E143" s="5" t="s">
        <v>1460</v>
      </c>
      <c r="F143" s="5">
        <v>3</v>
      </c>
      <c r="G143" s="2" t="s">
        <v>997</v>
      </c>
      <c r="H143" s="2" t="s">
        <v>896</v>
      </c>
      <c r="I143" s="2" t="s">
        <v>897</v>
      </c>
      <c r="J143" s="5" t="s">
        <v>1160</v>
      </c>
      <c r="K143" s="5">
        <v>4646</v>
      </c>
      <c r="L143" s="5">
        <v>1846</v>
      </c>
      <c r="M143" s="5" t="s">
        <v>923</v>
      </c>
      <c r="N143" s="5">
        <v>6</v>
      </c>
      <c r="O143" s="5">
        <f t="shared" si="6"/>
        <v>5538</v>
      </c>
      <c r="P143" s="5">
        <f t="shared" si="7"/>
        <v>13938</v>
      </c>
      <c r="Q143" s="14">
        <v>0.03</v>
      </c>
      <c r="R143" s="5" t="s">
        <v>997</v>
      </c>
      <c r="S143" s="5" t="s">
        <v>895</v>
      </c>
      <c r="T143" s="5" t="s">
        <v>896</v>
      </c>
      <c r="U143" s="5" t="s">
        <v>879</v>
      </c>
      <c r="V143" s="5" t="s">
        <v>897</v>
      </c>
      <c r="W143" s="5" t="s">
        <v>2010</v>
      </c>
      <c r="X143" s="22">
        <f t="shared" ca="1" si="8"/>
        <v>0.04</v>
      </c>
    </row>
    <row r="144" spans="1:24">
      <c r="A144" s="5" t="s">
        <v>131</v>
      </c>
      <c r="B144" s="10">
        <v>41447</v>
      </c>
      <c r="C144" s="5" t="s">
        <v>1541</v>
      </c>
      <c r="D144" s="5">
        <v>10012</v>
      </c>
      <c r="E144" s="5" t="s">
        <v>1254</v>
      </c>
      <c r="F144" s="5">
        <v>1</v>
      </c>
      <c r="G144" s="2" t="s">
        <v>999</v>
      </c>
      <c r="H144" s="2" t="s">
        <v>903</v>
      </c>
      <c r="I144" s="2" t="s">
        <v>904</v>
      </c>
      <c r="J144" s="5" t="s">
        <v>928</v>
      </c>
      <c r="K144" s="5">
        <v>2747</v>
      </c>
      <c r="L144" s="5">
        <v>2098</v>
      </c>
      <c r="M144" s="5" t="s">
        <v>927</v>
      </c>
      <c r="N144" s="5">
        <v>8</v>
      </c>
      <c r="O144" s="5">
        <f t="shared" si="6"/>
        <v>2098</v>
      </c>
      <c r="P144" s="5">
        <f t="shared" si="7"/>
        <v>2747</v>
      </c>
      <c r="Q144" s="14">
        <v>0.01</v>
      </c>
      <c r="R144" s="5" t="s">
        <v>999</v>
      </c>
      <c r="S144" s="5" t="s">
        <v>902</v>
      </c>
      <c r="T144" s="5" t="s">
        <v>903</v>
      </c>
      <c r="U144" s="5" t="s">
        <v>879</v>
      </c>
      <c r="V144" s="5" t="s">
        <v>904</v>
      </c>
      <c r="W144" s="5" t="s">
        <v>2012</v>
      </c>
      <c r="X144" s="22">
        <f t="shared" ca="1" si="8"/>
        <v>0</v>
      </c>
    </row>
    <row r="145" spans="1:24">
      <c r="A145" s="5" t="s">
        <v>132</v>
      </c>
      <c r="B145" s="10">
        <v>41447</v>
      </c>
      <c r="C145" s="5" t="s">
        <v>1542</v>
      </c>
      <c r="D145" s="5">
        <v>10015</v>
      </c>
      <c r="E145" s="5" t="s">
        <v>1378</v>
      </c>
      <c r="F145" s="5">
        <v>1</v>
      </c>
      <c r="G145" s="2" t="s">
        <v>1002</v>
      </c>
      <c r="H145" s="2" t="s">
        <v>914</v>
      </c>
      <c r="I145" s="2" t="s">
        <v>915</v>
      </c>
      <c r="J145" s="5" t="s">
        <v>1078</v>
      </c>
      <c r="K145" s="5">
        <v>2787</v>
      </c>
      <c r="L145" s="5">
        <v>1470</v>
      </c>
      <c r="M145" s="5" t="s">
        <v>925</v>
      </c>
      <c r="N145" s="5" t="s">
        <v>1572</v>
      </c>
      <c r="O145" s="5">
        <f t="shared" si="6"/>
        <v>1470</v>
      </c>
      <c r="P145" s="5">
        <f t="shared" si="7"/>
        <v>2787</v>
      </c>
      <c r="Q145" s="14">
        <v>0.01</v>
      </c>
      <c r="R145" s="5" t="s">
        <v>1002</v>
      </c>
      <c r="S145" s="5" t="s">
        <v>913</v>
      </c>
      <c r="T145" s="5" t="s">
        <v>914</v>
      </c>
      <c r="U145" s="5" t="s">
        <v>907</v>
      </c>
      <c r="V145" s="5" t="s">
        <v>915</v>
      </c>
      <c r="W145" s="5" t="s">
        <v>2012</v>
      </c>
      <c r="X145" s="22">
        <f t="shared" ca="1" si="8"/>
        <v>0.01</v>
      </c>
    </row>
    <row r="146" spans="1:24">
      <c r="A146" s="5" t="s">
        <v>133</v>
      </c>
      <c r="B146" s="10">
        <v>41447</v>
      </c>
      <c r="C146" s="5" t="s">
        <v>1543</v>
      </c>
      <c r="D146" s="5">
        <v>10003</v>
      </c>
      <c r="E146" s="5" t="s">
        <v>1347</v>
      </c>
      <c r="F146" s="5">
        <v>1</v>
      </c>
      <c r="G146" s="2" t="s">
        <v>991</v>
      </c>
      <c r="H146" s="2" t="s">
        <v>872</v>
      </c>
      <c r="I146" s="2" t="s">
        <v>874</v>
      </c>
      <c r="J146" s="5" t="s">
        <v>1047</v>
      </c>
      <c r="K146" s="5">
        <v>4564</v>
      </c>
      <c r="L146" s="5">
        <v>1823</v>
      </c>
      <c r="M146" s="5" t="s">
        <v>918</v>
      </c>
      <c r="N146" s="5">
        <v>10</v>
      </c>
      <c r="O146" s="5">
        <f t="shared" si="6"/>
        <v>1823</v>
      </c>
      <c r="P146" s="5">
        <f t="shared" si="7"/>
        <v>4564</v>
      </c>
      <c r="Q146" s="14">
        <v>0.01</v>
      </c>
      <c r="R146" s="5" t="s">
        <v>991</v>
      </c>
      <c r="S146" s="5" t="s">
        <v>871</v>
      </c>
      <c r="T146" s="5" t="s">
        <v>872</v>
      </c>
      <c r="U146" s="5" t="s">
        <v>873</v>
      </c>
      <c r="V146" s="5" t="s">
        <v>874</v>
      </c>
      <c r="W146" s="5" t="s">
        <v>2010</v>
      </c>
      <c r="X146" s="22">
        <f t="shared" ca="1" si="8"/>
        <v>0.02</v>
      </c>
    </row>
    <row r="147" spans="1:24">
      <c r="A147" s="5" t="s">
        <v>134</v>
      </c>
      <c r="B147" s="10">
        <v>41449</v>
      </c>
      <c r="C147" s="5" t="s">
        <v>1543</v>
      </c>
      <c r="D147" s="5">
        <v>10014</v>
      </c>
      <c r="E147" s="5" t="s">
        <v>1375</v>
      </c>
      <c r="F147" s="5">
        <v>1</v>
      </c>
      <c r="G147" s="2" t="s">
        <v>1001</v>
      </c>
      <c r="H147" s="2" t="s">
        <v>910</v>
      </c>
      <c r="I147" s="2" t="s">
        <v>912</v>
      </c>
      <c r="J147" s="5" t="s">
        <v>1075</v>
      </c>
      <c r="K147" s="5">
        <v>4209</v>
      </c>
      <c r="L147" s="5">
        <v>1692</v>
      </c>
      <c r="M147" s="5" t="s">
        <v>925</v>
      </c>
      <c r="N147" s="5">
        <v>10</v>
      </c>
      <c r="O147" s="5">
        <f t="shared" si="6"/>
        <v>1692</v>
      </c>
      <c r="P147" s="5">
        <f t="shared" si="7"/>
        <v>4209</v>
      </c>
      <c r="Q147" s="14">
        <v>0.01</v>
      </c>
      <c r="R147" s="5" t="s">
        <v>1001</v>
      </c>
      <c r="S147" s="5" t="s">
        <v>909</v>
      </c>
      <c r="T147" s="5" t="s">
        <v>910</v>
      </c>
      <c r="U147" s="5" t="s">
        <v>911</v>
      </c>
      <c r="V147" s="5" t="s">
        <v>912</v>
      </c>
      <c r="W147" s="5" t="s">
        <v>2014</v>
      </c>
      <c r="X147" s="22">
        <f t="shared" ca="1" si="8"/>
        <v>0.05</v>
      </c>
    </row>
    <row r="148" spans="1:24">
      <c r="A148" s="5" t="s">
        <v>135</v>
      </c>
      <c r="B148" s="10">
        <v>41449</v>
      </c>
      <c r="C148" s="5" t="s">
        <v>1546</v>
      </c>
      <c r="D148" s="5">
        <v>10011</v>
      </c>
      <c r="E148" s="5" t="s">
        <v>1368</v>
      </c>
      <c r="F148" s="5">
        <v>2</v>
      </c>
      <c r="G148" s="2" t="s">
        <v>998</v>
      </c>
      <c r="H148" s="2" t="s">
        <v>899</v>
      </c>
      <c r="I148" s="2" t="s">
        <v>901</v>
      </c>
      <c r="J148" s="5" t="s">
        <v>1068</v>
      </c>
      <c r="K148" s="5">
        <v>3646</v>
      </c>
      <c r="L148" s="5">
        <v>1603</v>
      </c>
      <c r="M148" s="5" t="s">
        <v>925</v>
      </c>
      <c r="N148" s="5">
        <v>4</v>
      </c>
      <c r="O148" s="5">
        <f t="shared" si="6"/>
        <v>3206</v>
      </c>
      <c r="P148" s="5">
        <f t="shared" si="7"/>
        <v>7292</v>
      </c>
      <c r="Q148" s="14">
        <v>0.03</v>
      </c>
      <c r="R148" s="5" t="s">
        <v>998</v>
      </c>
      <c r="S148" s="5" t="s">
        <v>898</v>
      </c>
      <c r="T148" s="5" t="s">
        <v>899</v>
      </c>
      <c r="U148" s="5" t="s">
        <v>900</v>
      </c>
      <c r="V148" s="5" t="s">
        <v>901</v>
      </c>
      <c r="W148" s="5" t="s">
        <v>2012</v>
      </c>
      <c r="X148" s="22">
        <f t="shared" ca="1" si="8"/>
        <v>0</v>
      </c>
    </row>
    <row r="149" spans="1:24">
      <c r="A149" s="5" t="s">
        <v>136</v>
      </c>
      <c r="B149" s="10">
        <v>41449</v>
      </c>
      <c r="C149" s="5" t="s">
        <v>1540</v>
      </c>
      <c r="D149" s="5">
        <v>10015</v>
      </c>
      <c r="E149" s="5" t="s">
        <v>1301</v>
      </c>
      <c r="F149" s="5">
        <v>2</v>
      </c>
      <c r="G149" s="2" t="s">
        <v>1002</v>
      </c>
      <c r="H149" s="2" t="s">
        <v>914</v>
      </c>
      <c r="I149" s="2" t="s">
        <v>915</v>
      </c>
      <c r="J149" s="5" t="s">
        <v>948</v>
      </c>
      <c r="K149" s="5">
        <v>4185</v>
      </c>
      <c r="L149" s="5">
        <v>1204</v>
      </c>
      <c r="M149" s="5" t="s">
        <v>923</v>
      </c>
      <c r="N149" s="5">
        <v>5</v>
      </c>
      <c r="O149" s="5">
        <f t="shared" si="6"/>
        <v>2408</v>
      </c>
      <c r="P149" s="5">
        <f t="shared" si="7"/>
        <v>8370</v>
      </c>
      <c r="Q149" s="14">
        <v>0.03</v>
      </c>
      <c r="R149" s="5" t="s">
        <v>1002</v>
      </c>
      <c r="S149" s="5" t="s">
        <v>913</v>
      </c>
      <c r="T149" s="5" t="s">
        <v>914</v>
      </c>
      <c r="U149" s="5" t="s">
        <v>907</v>
      </c>
      <c r="V149" s="5" t="s">
        <v>915</v>
      </c>
      <c r="W149" s="5" t="s">
        <v>2015</v>
      </c>
      <c r="X149" s="22">
        <f t="shared" ca="1" si="8"/>
        <v>0</v>
      </c>
    </row>
    <row r="150" spans="1:24">
      <c r="A150" s="5" t="s">
        <v>137</v>
      </c>
      <c r="B150" s="10">
        <v>41452</v>
      </c>
      <c r="C150" s="5" t="s">
        <v>1541</v>
      </c>
      <c r="D150" s="5">
        <v>10007</v>
      </c>
      <c r="E150" s="5" t="s">
        <v>1393</v>
      </c>
      <c r="F150" s="5">
        <v>1</v>
      </c>
      <c r="G150" s="2" t="s">
        <v>994</v>
      </c>
      <c r="H150" s="2" t="s">
        <v>886</v>
      </c>
      <c r="I150" s="2" t="s">
        <v>887</v>
      </c>
      <c r="J150" s="5" t="s">
        <v>1093</v>
      </c>
      <c r="K150" s="5">
        <v>4531</v>
      </c>
      <c r="L150" s="5">
        <v>1512</v>
      </c>
      <c r="M150" s="5" t="s">
        <v>923</v>
      </c>
      <c r="N150" s="5">
        <v>8</v>
      </c>
      <c r="O150" s="5">
        <f t="shared" si="6"/>
        <v>1512</v>
      </c>
      <c r="P150" s="5">
        <f t="shared" si="7"/>
        <v>4531</v>
      </c>
      <c r="Q150" s="14">
        <v>0.01</v>
      </c>
      <c r="R150" s="5" t="s">
        <v>994</v>
      </c>
      <c r="S150" s="5" t="s">
        <v>885</v>
      </c>
      <c r="T150" s="5" t="s">
        <v>886</v>
      </c>
      <c r="U150" s="5" t="s">
        <v>879</v>
      </c>
      <c r="V150" s="5" t="s">
        <v>887</v>
      </c>
      <c r="W150" s="5" t="s">
        <v>2011</v>
      </c>
      <c r="X150" s="22">
        <f t="shared" ca="1" si="8"/>
        <v>0.01</v>
      </c>
    </row>
    <row r="151" spans="1:24">
      <c r="A151" s="5" t="s">
        <v>138</v>
      </c>
      <c r="B151" s="10">
        <v>41452</v>
      </c>
      <c r="C151" s="5" t="s">
        <v>1542</v>
      </c>
      <c r="D151" s="5">
        <v>10007</v>
      </c>
      <c r="E151" s="5" t="s">
        <v>1402</v>
      </c>
      <c r="F151" s="5">
        <v>2</v>
      </c>
      <c r="G151" s="2" t="s">
        <v>994</v>
      </c>
      <c r="H151" s="2" t="s">
        <v>886</v>
      </c>
      <c r="I151" s="2" t="s">
        <v>887</v>
      </c>
      <c r="J151" s="5" t="s">
        <v>1102</v>
      </c>
      <c r="K151" s="5">
        <v>3564</v>
      </c>
      <c r="L151" s="5">
        <v>2100</v>
      </c>
      <c r="M151" s="5" t="s">
        <v>920</v>
      </c>
      <c r="N151" s="5" t="s">
        <v>1572</v>
      </c>
      <c r="O151" s="5">
        <f t="shared" si="6"/>
        <v>4200</v>
      </c>
      <c r="P151" s="5">
        <f t="shared" si="7"/>
        <v>7128</v>
      </c>
      <c r="Q151" s="14">
        <v>0.03</v>
      </c>
      <c r="R151" s="5" t="s">
        <v>994</v>
      </c>
      <c r="S151" s="5" t="s">
        <v>885</v>
      </c>
      <c r="T151" s="5" t="s">
        <v>886</v>
      </c>
      <c r="U151" s="5" t="s">
        <v>879</v>
      </c>
      <c r="V151" s="5" t="s">
        <v>887</v>
      </c>
      <c r="W151" s="5" t="s">
        <v>2012</v>
      </c>
      <c r="X151" s="22">
        <f t="shared" ca="1" si="8"/>
        <v>0.04</v>
      </c>
    </row>
    <row r="152" spans="1:24">
      <c r="A152" s="5" t="s">
        <v>139</v>
      </c>
      <c r="B152" s="10">
        <v>41454</v>
      </c>
      <c r="C152" s="5" t="s">
        <v>1540</v>
      </c>
      <c r="D152" s="5">
        <v>10013</v>
      </c>
      <c r="E152" s="5" t="s">
        <v>1456</v>
      </c>
      <c r="F152" s="5">
        <v>1</v>
      </c>
      <c r="G152" s="2" t="s">
        <v>1000</v>
      </c>
      <c r="H152" s="2" t="s">
        <v>906</v>
      </c>
      <c r="I152" s="2" t="s">
        <v>908</v>
      </c>
      <c r="J152" s="5" t="s">
        <v>1156</v>
      </c>
      <c r="K152" s="5">
        <v>2517</v>
      </c>
      <c r="L152" s="5">
        <v>2149</v>
      </c>
      <c r="M152" s="5" t="s">
        <v>925</v>
      </c>
      <c r="N152" s="5">
        <v>5</v>
      </c>
      <c r="O152" s="5">
        <f t="shared" si="6"/>
        <v>2149</v>
      </c>
      <c r="P152" s="5">
        <f t="shared" si="7"/>
        <v>2517</v>
      </c>
      <c r="Q152" s="14">
        <v>0.01</v>
      </c>
      <c r="R152" s="5" t="s">
        <v>1000</v>
      </c>
      <c r="S152" s="5" t="s">
        <v>905</v>
      </c>
      <c r="T152" s="5" t="s">
        <v>906</v>
      </c>
      <c r="U152" s="5" t="s">
        <v>907</v>
      </c>
      <c r="V152" s="5" t="s">
        <v>908</v>
      </c>
      <c r="W152" s="5" t="s">
        <v>2013</v>
      </c>
      <c r="X152" s="22">
        <f t="shared" ca="1" si="8"/>
        <v>0</v>
      </c>
    </row>
    <row r="153" spans="1:24">
      <c r="A153" s="5" t="s">
        <v>140</v>
      </c>
      <c r="B153" s="10">
        <v>41454</v>
      </c>
      <c r="C153" s="5" t="s">
        <v>1544</v>
      </c>
      <c r="D153" s="5">
        <v>10007</v>
      </c>
      <c r="E153" s="5" t="s">
        <v>1270</v>
      </c>
      <c r="F153" s="5">
        <v>1</v>
      </c>
      <c r="G153" s="2" t="s">
        <v>994</v>
      </c>
      <c r="H153" s="2" t="s">
        <v>886</v>
      </c>
      <c r="I153" s="2" t="s">
        <v>887</v>
      </c>
      <c r="J153" s="5" t="s">
        <v>932</v>
      </c>
      <c r="K153" s="5">
        <v>2895</v>
      </c>
      <c r="L153" s="5">
        <v>1871</v>
      </c>
      <c r="M153" s="5" t="s">
        <v>925</v>
      </c>
      <c r="N153" s="5">
        <v>3</v>
      </c>
      <c r="O153" s="5">
        <f t="shared" si="6"/>
        <v>1871</v>
      </c>
      <c r="P153" s="5">
        <f t="shared" si="7"/>
        <v>2895</v>
      </c>
      <c r="Q153" s="14">
        <v>0.01</v>
      </c>
      <c r="R153" s="5" t="s">
        <v>994</v>
      </c>
      <c r="S153" s="5" t="s">
        <v>885</v>
      </c>
      <c r="T153" s="5" t="s">
        <v>886</v>
      </c>
      <c r="U153" s="5" t="s">
        <v>879</v>
      </c>
      <c r="V153" s="5" t="s">
        <v>887</v>
      </c>
      <c r="W153" s="5" t="s">
        <v>2010</v>
      </c>
      <c r="X153" s="22">
        <f t="shared" ca="1" si="8"/>
        <v>0.02</v>
      </c>
    </row>
    <row r="154" spans="1:24">
      <c r="A154" s="5" t="s">
        <v>141</v>
      </c>
      <c r="B154" s="10">
        <v>41454</v>
      </c>
      <c r="C154" s="5" t="s">
        <v>1543</v>
      </c>
      <c r="D154" s="5">
        <v>10009</v>
      </c>
      <c r="E154" s="5" t="s">
        <v>1317</v>
      </c>
      <c r="F154" s="5">
        <v>1</v>
      </c>
      <c r="G154" s="2" t="s">
        <v>996</v>
      </c>
      <c r="H154" s="2" t="s">
        <v>892</v>
      </c>
      <c r="I154" s="2" t="s">
        <v>894</v>
      </c>
      <c r="J154" s="5" t="s">
        <v>1018</v>
      </c>
      <c r="K154" s="5">
        <v>3649</v>
      </c>
      <c r="L154" s="5">
        <v>2295</v>
      </c>
      <c r="M154" s="5" t="s">
        <v>918</v>
      </c>
      <c r="N154" s="5">
        <v>10</v>
      </c>
      <c r="O154" s="5">
        <f t="shared" si="6"/>
        <v>2295</v>
      </c>
      <c r="P154" s="5">
        <f t="shared" si="7"/>
        <v>3649</v>
      </c>
      <c r="Q154" s="14">
        <v>0.01</v>
      </c>
      <c r="R154" s="5" t="s">
        <v>996</v>
      </c>
      <c r="S154" s="5" t="s">
        <v>891</v>
      </c>
      <c r="T154" s="5" t="s">
        <v>892</v>
      </c>
      <c r="U154" s="5" t="s">
        <v>893</v>
      </c>
      <c r="V154" s="5" t="s">
        <v>894</v>
      </c>
      <c r="W154" s="5" t="s">
        <v>2014</v>
      </c>
      <c r="X154" s="22">
        <f t="shared" ca="1" si="8"/>
        <v>0.04</v>
      </c>
    </row>
    <row r="155" spans="1:24">
      <c r="A155" s="5" t="s">
        <v>142</v>
      </c>
      <c r="B155" s="10">
        <v>41455</v>
      </c>
      <c r="C155" s="5" t="s">
        <v>1541</v>
      </c>
      <c r="D155" s="5">
        <v>10009</v>
      </c>
      <c r="E155" s="5" t="s">
        <v>1355</v>
      </c>
      <c r="F155" s="5">
        <v>3</v>
      </c>
      <c r="G155" s="2" t="s">
        <v>996</v>
      </c>
      <c r="H155" s="2" t="s">
        <v>892</v>
      </c>
      <c r="I155" s="2" t="s">
        <v>894</v>
      </c>
      <c r="J155" s="5" t="s">
        <v>1055</v>
      </c>
      <c r="K155" s="5">
        <v>4232</v>
      </c>
      <c r="L155" s="5">
        <v>1275</v>
      </c>
      <c r="M155" s="5" t="s">
        <v>925</v>
      </c>
      <c r="N155" s="5">
        <v>8</v>
      </c>
      <c r="O155" s="5">
        <f t="shared" si="6"/>
        <v>3825</v>
      </c>
      <c r="P155" s="5">
        <f t="shared" si="7"/>
        <v>12696</v>
      </c>
      <c r="Q155" s="14">
        <v>0.03</v>
      </c>
      <c r="R155" s="5" t="s">
        <v>996</v>
      </c>
      <c r="S155" s="5" t="s">
        <v>891</v>
      </c>
      <c r="T155" s="5" t="s">
        <v>892</v>
      </c>
      <c r="U155" s="5" t="s">
        <v>893</v>
      </c>
      <c r="V155" s="5" t="s">
        <v>894</v>
      </c>
      <c r="W155" s="5" t="s">
        <v>2011</v>
      </c>
      <c r="X155" s="22">
        <f t="shared" ca="1" si="8"/>
        <v>0.02</v>
      </c>
    </row>
    <row r="156" spans="1:24">
      <c r="A156" s="5" t="s">
        <v>143</v>
      </c>
      <c r="B156" s="10">
        <v>41456</v>
      </c>
      <c r="C156" s="5" t="s">
        <v>1543</v>
      </c>
      <c r="D156" s="5">
        <v>10002</v>
      </c>
      <c r="E156" s="5" t="s">
        <v>1532</v>
      </c>
      <c r="F156" s="5">
        <v>3</v>
      </c>
      <c r="G156" s="2" t="s">
        <v>990</v>
      </c>
      <c r="H156" s="2" t="s">
        <v>868</v>
      </c>
      <c r="I156" s="2" t="s">
        <v>870</v>
      </c>
      <c r="J156" s="5" t="s">
        <v>1232</v>
      </c>
      <c r="K156" s="5">
        <v>3514</v>
      </c>
      <c r="L156" s="5">
        <v>1257</v>
      </c>
      <c r="M156" s="5" t="s">
        <v>918</v>
      </c>
      <c r="N156" s="5">
        <v>10</v>
      </c>
      <c r="O156" s="5">
        <f t="shared" si="6"/>
        <v>3771</v>
      </c>
      <c r="P156" s="5">
        <f t="shared" si="7"/>
        <v>10542</v>
      </c>
      <c r="Q156" s="14">
        <v>0.03</v>
      </c>
      <c r="R156" s="5" t="s">
        <v>990</v>
      </c>
      <c r="S156" s="5" t="s">
        <v>867</v>
      </c>
      <c r="T156" s="5" t="s">
        <v>868</v>
      </c>
      <c r="U156" s="5" t="s">
        <v>869</v>
      </c>
      <c r="V156" s="5" t="s">
        <v>870</v>
      </c>
      <c r="W156" s="5" t="s">
        <v>2014</v>
      </c>
      <c r="X156" s="22">
        <f t="shared" ca="1" si="8"/>
        <v>0.04</v>
      </c>
    </row>
    <row r="157" spans="1:24">
      <c r="A157" s="5" t="s">
        <v>144</v>
      </c>
      <c r="B157" s="10">
        <v>41458</v>
      </c>
      <c r="C157" s="5" t="s">
        <v>1545</v>
      </c>
      <c r="D157" s="5">
        <v>10012</v>
      </c>
      <c r="E157" s="5" t="s">
        <v>1481</v>
      </c>
      <c r="F157" s="5">
        <v>1</v>
      </c>
      <c r="G157" s="2" t="s">
        <v>999</v>
      </c>
      <c r="H157" s="2" t="s">
        <v>903</v>
      </c>
      <c r="I157" s="2" t="s">
        <v>904</v>
      </c>
      <c r="J157" s="5" t="s">
        <v>1181</v>
      </c>
      <c r="K157" s="5">
        <v>2616</v>
      </c>
      <c r="L157" s="5">
        <v>1965</v>
      </c>
      <c r="M157" s="5" t="s">
        <v>925</v>
      </c>
      <c r="N157" s="5">
        <v>6</v>
      </c>
      <c r="O157" s="5">
        <f t="shared" si="6"/>
        <v>1965</v>
      </c>
      <c r="P157" s="5">
        <f t="shared" si="7"/>
        <v>2616</v>
      </c>
      <c r="Q157" s="14">
        <v>0.01</v>
      </c>
      <c r="R157" s="5" t="s">
        <v>999</v>
      </c>
      <c r="S157" s="5" t="s">
        <v>902</v>
      </c>
      <c r="T157" s="5" t="s">
        <v>903</v>
      </c>
      <c r="U157" s="5" t="s">
        <v>879</v>
      </c>
      <c r="V157" s="5" t="s">
        <v>904</v>
      </c>
      <c r="W157" s="5" t="s">
        <v>2014</v>
      </c>
      <c r="X157" s="22">
        <f t="shared" ca="1" si="8"/>
        <v>0.02</v>
      </c>
    </row>
    <row r="158" spans="1:24">
      <c r="A158" s="5" t="s">
        <v>145</v>
      </c>
      <c r="B158" s="10">
        <v>41458</v>
      </c>
      <c r="C158" s="5" t="s">
        <v>1542</v>
      </c>
      <c r="D158" s="5">
        <v>10009</v>
      </c>
      <c r="E158" s="5" t="s">
        <v>1531</v>
      </c>
      <c r="F158" s="5">
        <v>1</v>
      </c>
      <c r="G158" s="2" t="s">
        <v>996</v>
      </c>
      <c r="H158" s="2" t="s">
        <v>892</v>
      </c>
      <c r="I158" s="2" t="s">
        <v>894</v>
      </c>
      <c r="J158" s="5" t="s">
        <v>1231</v>
      </c>
      <c r="K158" s="5">
        <v>3479</v>
      </c>
      <c r="L158" s="5">
        <v>2056</v>
      </c>
      <c r="M158" s="5" t="s">
        <v>918</v>
      </c>
      <c r="N158" s="5" t="s">
        <v>1572</v>
      </c>
      <c r="O158" s="5">
        <f t="shared" si="6"/>
        <v>2056</v>
      </c>
      <c r="P158" s="5">
        <f t="shared" si="7"/>
        <v>3479</v>
      </c>
      <c r="Q158" s="14">
        <v>0.01</v>
      </c>
      <c r="R158" s="5" t="s">
        <v>996</v>
      </c>
      <c r="S158" s="5" t="s">
        <v>891</v>
      </c>
      <c r="T158" s="5" t="s">
        <v>892</v>
      </c>
      <c r="U158" s="5" t="s">
        <v>893</v>
      </c>
      <c r="V158" s="5" t="s">
        <v>894</v>
      </c>
      <c r="W158" s="5" t="s">
        <v>2010</v>
      </c>
      <c r="X158" s="22">
        <f t="shared" ca="1" si="8"/>
        <v>0</v>
      </c>
    </row>
    <row r="159" spans="1:24">
      <c r="A159" s="5" t="s">
        <v>146</v>
      </c>
      <c r="B159" s="10">
        <v>41458</v>
      </c>
      <c r="C159" s="5" t="s">
        <v>1543</v>
      </c>
      <c r="D159" s="5">
        <v>10006</v>
      </c>
      <c r="E159" s="5" t="s">
        <v>1337</v>
      </c>
      <c r="F159" s="5">
        <v>1</v>
      </c>
      <c r="G159" s="2" t="s">
        <v>1561</v>
      </c>
      <c r="H159" s="2" t="s">
        <v>882</v>
      </c>
      <c r="I159" s="2" t="s">
        <v>884</v>
      </c>
      <c r="J159" s="5" t="s">
        <v>1037</v>
      </c>
      <c r="K159" s="5">
        <v>3993</v>
      </c>
      <c r="L159" s="5">
        <v>1338</v>
      </c>
      <c r="M159" s="5" t="s">
        <v>921</v>
      </c>
      <c r="N159" s="5">
        <v>10</v>
      </c>
      <c r="O159" s="5">
        <f t="shared" si="6"/>
        <v>1338</v>
      </c>
      <c r="P159" s="5">
        <f t="shared" si="7"/>
        <v>3993</v>
      </c>
      <c r="Q159" s="14">
        <v>0.01</v>
      </c>
      <c r="R159" s="5" t="s">
        <v>1561</v>
      </c>
      <c r="S159" s="5" t="s">
        <v>881</v>
      </c>
      <c r="T159" s="5" t="s">
        <v>882</v>
      </c>
      <c r="U159" s="5" t="s">
        <v>883</v>
      </c>
      <c r="V159" s="5" t="s">
        <v>884</v>
      </c>
      <c r="W159" s="5" t="s">
        <v>2010</v>
      </c>
      <c r="X159" s="22">
        <f t="shared" ca="1" si="8"/>
        <v>0.03</v>
      </c>
    </row>
    <row r="160" spans="1:24">
      <c r="A160" s="5" t="s">
        <v>147</v>
      </c>
      <c r="B160" s="10">
        <v>41458</v>
      </c>
      <c r="C160" s="5" t="s">
        <v>1543</v>
      </c>
      <c r="D160" s="5">
        <v>10014</v>
      </c>
      <c r="E160" s="5" t="s">
        <v>1420</v>
      </c>
      <c r="F160" s="5">
        <v>2</v>
      </c>
      <c r="G160" s="2" t="s">
        <v>1001</v>
      </c>
      <c r="H160" s="2" t="s">
        <v>910</v>
      </c>
      <c r="I160" s="2" t="s">
        <v>912</v>
      </c>
      <c r="J160" s="5" t="s">
        <v>1120</v>
      </c>
      <c r="K160" s="5">
        <v>4291</v>
      </c>
      <c r="L160" s="5">
        <v>2021</v>
      </c>
      <c r="M160" s="5" t="s">
        <v>918</v>
      </c>
      <c r="N160" s="5">
        <v>10</v>
      </c>
      <c r="O160" s="5">
        <f t="shared" si="6"/>
        <v>4042</v>
      </c>
      <c r="P160" s="5">
        <f t="shared" si="7"/>
        <v>8582</v>
      </c>
      <c r="Q160" s="14">
        <v>0.03</v>
      </c>
      <c r="R160" s="5" t="s">
        <v>1001</v>
      </c>
      <c r="S160" s="5" t="s">
        <v>909</v>
      </c>
      <c r="T160" s="5" t="s">
        <v>910</v>
      </c>
      <c r="U160" s="5" t="s">
        <v>911</v>
      </c>
      <c r="V160" s="5" t="s">
        <v>912</v>
      </c>
      <c r="W160" s="5" t="s">
        <v>2015</v>
      </c>
      <c r="X160" s="22">
        <f t="shared" ca="1" si="8"/>
        <v>0.03</v>
      </c>
    </row>
    <row r="161" spans="1:24">
      <c r="A161" s="5" t="s">
        <v>148</v>
      </c>
      <c r="B161" s="10">
        <v>41458</v>
      </c>
      <c r="C161" s="5" t="s">
        <v>1543</v>
      </c>
      <c r="D161" s="5">
        <v>10011</v>
      </c>
      <c r="E161" s="5" t="s">
        <v>1267</v>
      </c>
      <c r="F161" s="5">
        <v>3</v>
      </c>
      <c r="G161" s="2" t="s">
        <v>998</v>
      </c>
      <c r="H161" s="2" t="s">
        <v>899</v>
      </c>
      <c r="I161" s="2" t="s">
        <v>901</v>
      </c>
      <c r="J161" s="5" t="s">
        <v>958</v>
      </c>
      <c r="K161" s="5">
        <v>3832</v>
      </c>
      <c r="L161" s="5">
        <v>1570</v>
      </c>
      <c r="M161" s="5" t="s">
        <v>918</v>
      </c>
      <c r="N161" s="5">
        <v>10</v>
      </c>
      <c r="O161" s="5">
        <f t="shared" si="6"/>
        <v>4710</v>
      </c>
      <c r="P161" s="5">
        <f t="shared" si="7"/>
        <v>11496</v>
      </c>
      <c r="Q161" s="14">
        <v>0.03</v>
      </c>
      <c r="R161" s="5" t="s">
        <v>998</v>
      </c>
      <c r="S161" s="5" t="s">
        <v>898</v>
      </c>
      <c r="T161" s="5" t="s">
        <v>899</v>
      </c>
      <c r="U161" s="5" t="s">
        <v>900</v>
      </c>
      <c r="V161" s="5" t="s">
        <v>901</v>
      </c>
      <c r="W161" s="5" t="s">
        <v>2011</v>
      </c>
      <c r="X161" s="22">
        <f t="shared" ca="1" si="8"/>
        <v>0</v>
      </c>
    </row>
    <row r="162" spans="1:24">
      <c r="A162" s="5" t="s">
        <v>149</v>
      </c>
      <c r="B162" s="10">
        <v>41462</v>
      </c>
      <c r="C162" s="5" t="s">
        <v>1541</v>
      </c>
      <c r="D162" s="5">
        <v>10014</v>
      </c>
      <c r="E162" s="5" t="s">
        <v>1532</v>
      </c>
      <c r="F162" s="5">
        <v>1</v>
      </c>
      <c r="G162" s="2" t="s">
        <v>1001</v>
      </c>
      <c r="H162" s="2" t="s">
        <v>910</v>
      </c>
      <c r="I162" s="2" t="s">
        <v>912</v>
      </c>
      <c r="J162" s="5" t="s">
        <v>1232</v>
      </c>
      <c r="K162" s="5">
        <v>3514</v>
      </c>
      <c r="L162" s="5">
        <v>1257</v>
      </c>
      <c r="M162" s="5" t="s">
        <v>918</v>
      </c>
      <c r="N162" s="5">
        <v>8</v>
      </c>
      <c r="O162" s="5">
        <f t="shared" si="6"/>
        <v>1257</v>
      </c>
      <c r="P162" s="5">
        <f t="shared" si="7"/>
        <v>3514</v>
      </c>
      <c r="Q162" s="14">
        <v>0.01</v>
      </c>
      <c r="R162" s="5" t="s">
        <v>1001</v>
      </c>
      <c r="S162" s="5" t="s">
        <v>909</v>
      </c>
      <c r="T162" s="5" t="s">
        <v>910</v>
      </c>
      <c r="U162" s="5" t="s">
        <v>911</v>
      </c>
      <c r="V162" s="5" t="s">
        <v>912</v>
      </c>
      <c r="W162" s="5" t="s">
        <v>2012</v>
      </c>
      <c r="X162" s="22">
        <f t="shared" ca="1" si="8"/>
        <v>0.03</v>
      </c>
    </row>
    <row r="163" spans="1:24">
      <c r="A163" s="5" t="s">
        <v>150</v>
      </c>
      <c r="B163" s="10">
        <v>41462</v>
      </c>
      <c r="C163" s="5" t="s">
        <v>1541</v>
      </c>
      <c r="D163" s="5">
        <v>10015</v>
      </c>
      <c r="E163" s="5" t="s">
        <v>1369</v>
      </c>
      <c r="F163" s="5">
        <v>1</v>
      </c>
      <c r="G163" s="2" t="s">
        <v>1002</v>
      </c>
      <c r="H163" s="2" t="s">
        <v>914</v>
      </c>
      <c r="I163" s="2" t="s">
        <v>915</v>
      </c>
      <c r="J163" s="5" t="s">
        <v>1069</v>
      </c>
      <c r="K163" s="5">
        <v>3977</v>
      </c>
      <c r="L163" s="5">
        <v>2308</v>
      </c>
      <c r="M163" s="5" t="s">
        <v>923</v>
      </c>
      <c r="N163" s="5">
        <v>8</v>
      </c>
      <c r="O163" s="5">
        <f t="shared" si="6"/>
        <v>2308</v>
      </c>
      <c r="P163" s="5">
        <f t="shared" si="7"/>
        <v>3977</v>
      </c>
      <c r="Q163" s="14">
        <v>0.01</v>
      </c>
      <c r="R163" s="5" t="s">
        <v>1002</v>
      </c>
      <c r="S163" s="5" t="s">
        <v>913</v>
      </c>
      <c r="T163" s="5" t="s">
        <v>914</v>
      </c>
      <c r="U163" s="5" t="s">
        <v>907</v>
      </c>
      <c r="V163" s="5" t="s">
        <v>915</v>
      </c>
      <c r="W163" s="5" t="s">
        <v>2010</v>
      </c>
      <c r="X163" s="22">
        <f t="shared" ca="1" si="8"/>
        <v>0</v>
      </c>
    </row>
    <row r="164" spans="1:24">
      <c r="A164" s="5" t="s">
        <v>151</v>
      </c>
      <c r="B164" s="10">
        <v>41462</v>
      </c>
      <c r="C164" s="5" t="s">
        <v>1542</v>
      </c>
      <c r="D164" s="5">
        <v>10001</v>
      </c>
      <c r="E164" s="5" t="s">
        <v>1500</v>
      </c>
      <c r="F164" s="5">
        <v>2</v>
      </c>
      <c r="G164" s="2" t="s">
        <v>1562</v>
      </c>
      <c r="H164" s="2" t="s">
        <v>864</v>
      </c>
      <c r="I164" s="2" t="s">
        <v>866</v>
      </c>
      <c r="J164" s="5" t="s">
        <v>1200</v>
      </c>
      <c r="K164" s="5">
        <v>4484</v>
      </c>
      <c r="L164" s="5">
        <v>2146</v>
      </c>
      <c r="M164" s="5" t="s">
        <v>918</v>
      </c>
      <c r="N164" s="5" t="s">
        <v>1572</v>
      </c>
      <c r="O164" s="5">
        <f t="shared" si="6"/>
        <v>4292</v>
      </c>
      <c r="P164" s="5">
        <f t="shared" si="7"/>
        <v>8968</v>
      </c>
      <c r="Q164" s="14">
        <v>0.03</v>
      </c>
      <c r="R164" s="5" t="s">
        <v>1562</v>
      </c>
      <c r="S164" s="5" t="s">
        <v>863</v>
      </c>
      <c r="T164" s="5" t="s">
        <v>864</v>
      </c>
      <c r="U164" s="5" t="s">
        <v>865</v>
      </c>
      <c r="V164" s="5" t="s">
        <v>866</v>
      </c>
      <c r="W164" s="5" t="s">
        <v>2014</v>
      </c>
      <c r="X164" s="22">
        <f t="shared" ca="1" si="8"/>
        <v>0.04</v>
      </c>
    </row>
    <row r="165" spans="1:24">
      <c r="A165" s="5" t="s">
        <v>152</v>
      </c>
      <c r="B165" s="10">
        <v>41464</v>
      </c>
      <c r="C165" s="5" t="s">
        <v>1540</v>
      </c>
      <c r="D165" s="5">
        <v>10011</v>
      </c>
      <c r="E165" s="5" t="s">
        <v>1496</v>
      </c>
      <c r="F165" s="5">
        <v>1</v>
      </c>
      <c r="G165" s="2" t="s">
        <v>998</v>
      </c>
      <c r="H165" s="2" t="s">
        <v>899</v>
      </c>
      <c r="I165" s="2" t="s">
        <v>901</v>
      </c>
      <c r="J165" s="5" t="s">
        <v>1196</v>
      </c>
      <c r="K165" s="5">
        <v>3878</v>
      </c>
      <c r="L165" s="5">
        <v>2236</v>
      </c>
      <c r="M165" s="5" t="s">
        <v>918</v>
      </c>
      <c r="N165" s="5">
        <v>5</v>
      </c>
      <c r="O165" s="5">
        <f t="shared" si="6"/>
        <v>2236</v>
      </c>
      <c r="P165" s="5">
        <f t="shared" si="7"/>
        <v>3878</v>
      </c>
      <c r="Q165" s="14">
        <v>0.01</v>
      </c>
      <c r="R165" s="5" t="s">
        <v>998</v>
      </c>
      <c r="S165" s="5" t="s">
        <v>898</v>
      </c>
      <c r="T165" s="5" t="s">
        <v>899</v>
      </c>
      <c r="U165" s="5" t="s">
        <v>900</v>
      </c>
      <c r="V165" s="5" t="s">
        <v>901</v>
      </c>
      <c r="W165" s="5" t="s">
        <v>2015</v>
      </c>
      <c r="X165" s="22">
        <f t="shared" ca="1" si="8"/>
        <v>0.03</v>
      </c>
    </row>
    <row r="166" spans="1:24">
      <c r="A166" s="5" t="s">
        <v>1584</v>
      </c>
      <c r="B166" s="10">
        <v>41464</v>
      </c>
      <c r="C166" s="5" t="s">
        <v>1543</v>
      </c>
      <c r="D166" s="5">
        <v>10007</v>
      </c>
      <c r="E166" s="5" t="s">
        <v>1513</v>
      </c>
      <c r="F166" s="5">
        <v>2</v>
      </c>
      <c r="G166" s="2" t="s">
        <v>994</v>
      </c>
      <c r="H166" s="2" t="s">
        <v>886</v>
      </c>
      <c r="I166" s="2" t="s">
        <v>887</v>
      </c>
      <c r="J166" s="5" t="s">
        <v>1213</v>
      </c>
      <c r="K166" s="5">
        <v>4845</v>
      </c>
      <c r="L166" s="5">
        <v>1433</v>
      </c>
      <c r="M166" s="5" t="s">
        <v>918</v>
      </c>
      <c r="N166" s="5">
        <v>10</v>
      </c>
      <c r="O166" s="5">
        <f t="shared" si="6"/>
        <v>2866</v>
      </c>
      <c r="P166" s="5">
        <f t="shared" si="7"/>
        <v>9690</v>
      </c>
      <c r="Q166" s="14">
        <v>0.03</v>
      </c>
      <c r="R166" s="5" t="s">
        <v>994</v>
      </c>
      <c r="S166" s="5" t="s">
        <v>885</v>
      </c>
      <c r="T166" s="5" t="s">
        <v>886</v>
      </c>
      <c r="U166" s="5" t="s">
        <v>879</v>
      </c>
      <c r="V166" s="5" t="s">
        <v>887</v>
      </c>
      <c r="W166" s="5" t="s">
        <v>2010</v>
      </c>
      <c r="X166" s="22">
        <f t="shared" ca="1" si="8"/>
        <v>0.01</v>
      </c>
    </row>
    <row r="167" spans="1:24">
      <c r="A167" s="5" t="s">
        <v>153</v>
      </c>
      <c r="B167" s="10">
        <v>41465</v>
      </c>
      <c r="C167" s="5" t="s">
        <v>1540</v>
      </c>
      <c r="D167" s="5">
        <v>10015</v>
      </c>
      <c r="E167" s="5" t="s">
        <v>1299</v>
      </c>
      <c r="F167" s="5">
        <v>2</v>
      </c>
      <c r="G167" s="2" t="s">
        <v>1002</v>
      </c>
      <c r="H167" s="2" t="s">
        <v>914</v>
      </c>
      <c r="I167" s="2" t="s">
        <v>915</v>
      </c>
      <c r="J167" s="5" t="s">
        <v>944</v>
      </c>
      <c r="K167" s="5">
        <v>4891</v>
      </c>
      <c r="L167" s="5">
        <v>1745</v>
      </c>
      <c r="M167" s="5" t="s">
        <v>925</v>
      </c>
      <c r="N167" s="5">
        <v>5</v>
      </c>
      <c r="O167" s="5">
        <f t="shared" si="6"/>
        <v>3490</v>
      </c>
      <c r="P167" s="5">
        <f t="shared" si="7"/>
        <v>9782</v>
      </c>
      <c r="Q167" s="14">
        <v>0.03</v>
      </c>
      <c r="R167" s="5" t="s">
        <v>1002</v>
      </c>
      <c r="S167" s="5" t="s">
        <v>913</v>
      </c>
      <c r="T167" s="5" t="s">
        <v>914</v>
      </c>
      <c r="U167" s="5" t="s">
        <v>907</v>
      </c>
      <c r="V167" s="5" t="s">
        <v>915</v>
      </c>
      <c r="W167" s="5" t="s">
        <v>2012</v>
      </c>
      <c r="X167" s="22">
        <f t="shared" ca="1" si="8"/>
        <v>0.04</v>
      </c>
    </row>
    <row r="168" spans="1:24">
      <c r="A168" s="5" t="s">
        <v>154</v>
      </c>
      <c r="B168" s="10">
        <v>41467</v>
      </c>
      <c r="C168" s="5" t="s">
        <v>1540</v>
      </c>
      <c r="D168" s="5">
        <v>10002</v>
      </c>
      <c r="E168" s="5" t="s">
        <v>1500</v>
      </c>
      <c r="F168" s="5">
        <v>1</v>
      </c>
      <c r="G168" s="2" t="s">
        <v>990</v>
      </c>
      <c r="H168" s="2" t="s">
        <v>868</v>
      </c>
      <c r="I168" s="2" t="s">
        <v>870</v>
      </c>
      <c r="J168" s="5" t="s">
        <v>1200</v>
      </c>
      <c r="K168" s="5">
        <v>4484</v>
      </c>
      <c r="L168" s="5">
        <v>2146</v>
      </c>
      <c r="M168" s="5" t="s">
        <v>918</v>
      </c>
      <c r="N168" s="5">
        <v>5</v>
      </c>
      <c r="O168" s="5">
        <f t="shared" si="6"/>
        <v>2146</v>
      </c>
      <c r="P168" s="5">
        <f t="shared" si="7"/>
        <v>4484</v>
      </c>
      <c r="Q168" s="14">
        <v>0.01</v>
      </c>
      <c r="R168" s="5" t="s">
        <v>990</v>
      </c>
      <c r="S168" s="5" t="s">
        <v>867</v>
      </c>
      <c r="T168" s="5" t="s">
        <v>868</v>
      </c>
      <c r="U168" s="5" t="s">
        <v>869</v>
      </c>
      <c r="V168" s="5" t="s">
        <v>870</v>
      </c>
      <c r="W168" s="5" t="s">
        <v>2014</v>
      </c>
      <c r="X168" s="22">
        <f t="shared" ca="1" si="8"/>
        <v>0.04</v>
      </c>
    </row>
    <row r="169" spans="1:24">
      <c r="A169" s="5" t="s">
        <v>155</v>
      </c>
      <c r="B169" s="10">
        <v>41467</v>
      </c>
      <c r="C169" s="5" t="s">
        <v>1544</v>
      </c>
      <c r="D169" s="5">
        <v>10007</v>
      </c>
      <c r="E169" s="5" t="s">
        <v>1514</v>
      </c>
      <c r="F169" s="5">
        <v>3</v>
      </c>
      <c r="G169" s="2" t="s">
        <v>994</v>
      </c>
      <c r="H169" s="2" t="s">
        <v>886</v>
      </c>
      <c r="I169" s="2" t="s">
        <v>887</v>
      </c>
      <c r="J169" s="5" t="s">
        <v>1214</v>
      </c>
      <c r="K169" s="5">
        <v>4309</v>
      </c>
      <c r="L169" s="5">
        <v>1779</v>
      </c>
      <c r="M169" s="5" t="s">
        <v>918</v>
      </c>
      <c r="N169" s="5">
        <v>3</v>
      </c>
      <c r="O169" s="5">
        <f t="shared" si="6"/>
        <v>5337</v>
      </c>
      <c r="P169" s="5">
        <f t="shared" si="7"/>
        <v>12927</v>
      </c>
      <c r="Q169" s="14">
        <v>0.03</v>
      </c>
      <c r="R169" s="5" t="s">
        <v>994</v>
      </c>
      <c r="S169" s="5" t="s">
        <v>885</v>
      </c>
      <c r="T169" s="5" t="s">
        <v>886</v>
      </c>
      <c r="U169" s="5" t="s">
        <v>879</v>
      </c>
      <c r="V169" s="5" t="s">
        <v>887</v>
      </c>
      <c r="W169" s="5" t="s">
        <v>2013</v>
      </c>
      <c r="X169" s="22">
        <f t="shared" ca="1" si="8"/>
        <v>0.01</v>
      </c>
    </row>
    <row r="170" spans="1:24">
      <c r="A170" s="5" t="s">
        <v>156</v>
      </c>
      <c r="B170" s="10">
        <v>41468</v>
      </c>
      <c r="C170" s="5" t="s">
        <v>1543</v>
      </c>
      <c r="D170" s="5">
        <v>10011</v>
      </c>
      <c r="E170" s="5" t="s">
        <v>1327</v>
      </c>
      <c r="F170" s="5">
        <v>3</v>
      </c>
      <c r="G170" s="2" t="s">
        <v>998</v>
      </c>
      <c r="H170" s="2" t="s">
        <v>899</v>
      </c>
      <c r="I170" s="2" t="s">
        <v>901</v>
      </c>
      <c r="J170" s="5" t="s">
        <v>1027</v>
      </c>
      <c r="K170" s="5">
        <v>4239</v>
      </c>
      <c r="L170" s="5">
        <v>1860</v>
      </c>
      <c r="M170" s="5" t="s">
        <v>918</v>
      </c>
      <c r="N170" s="5">
        <v>10</v>
      </c>
      <c r="O170" s="5">
        <f t="shared" si="6"/>
        <v>5580</v>
      </c>
      <c r="P170" s="5">
        <f t="shared" si="7"/>
        <v>12717</v>
      </c>
      <c r="Q170" s="14">
        <v>0.03</v>
      </c>
      <c r="R170" s="5" t="s">
        <v>998</v>
      </c>
      <c r="S170" s="5" t="s">
        <v>898</v>
      </c>
      <c r="T170" s="5" t="s">
        <v>899</v>
      </c>
      <c r="U170" s="5" t="s">
        <v>900</v>
      </c>
      <c r="V170" s="5" t="s">
        <v>901</v>
      </c>
      <c r="W170" s="5" t="s">
        <v>2012</v>
      </c>
      <c r="X170" s="22">
        <f t="shared" ca="1" si="8"/>
        <v>0</v>
      </c>
    </row>
    <row r="171" spans="1:24">
      <c r="A171" s="5" t="s">
        <v>157</v>
      </c>
      <c r="B171" s="10">
        <v>41469</v>
      </c>
      <c r="C171" s="5" t="s">
        <v>1541</v>
      </c>
      <c r="D171" s="5">
        <v>10014</v>
      </c>
      <c r="E171" s="5" t="s">
        <v>1383</v>
      </c>
      <c r="F171" s="5">
        <v>2</v>
      </c>
      <c r="G171" s="2" t="s">
        <v>1001</v>
      </c>
      <c r="H171" s="2" t="s">
        <v>910</v>
      </c>
      <c r="I171" s="2" t="s">
        <v>912</v>
      </c>
      <c r="J171" s="5" t="s">
        <v>1083</v>
      </c>
      <c r="K171" s="5">
        <v>2576</v>
      </c>
      <c r="L171" s="5">
        <v>1826</v>
      </c>
      <c r="M171" s="5" t="s">
        <v>918</v>
      </c>
      <c r="N171" s="5">
        <v>8</v>
      </c>
      <c r="O171" s="5">
        <f t="shared" si="6"/>
        <v>3652</v>
      </c>
      <c r="P171" s="5">
        <f t="shared" si="7"/>
        <v>5152</v>
      </c>
      <c r="Q171" s="14">
        <v>0.03</v>
      </c>
      <c r="R171" s="5" t="s">
        <v>1001</v>
      </c>
      <c r="S171" s="5" t="s">
        <v>909</v>
      </c>
      <c r="T171" s="5" t="s">
        <v>910</v>
      </c>
      <c r="U171" s="5" t="s">
        <v>911</v>
      </c>
      <c r="V171" s="5" t="s">
        <v>912</v>
      </c>
      <c r="W171" s="5" t="s">
        <v>2014</v>
      </c>
      <c r="X171" s="22">
        <f t="shared" ca="1" si="8"/>
        <v>0.02</v>
      </c>
    </row>
    <row r="172" spans="1:24">
      <c r="A172" s="5" t="s">
        <v>158</v>
      </c>
      <c r="B172" s="10">
        <v>41472</v>
      </c>
      <c r="C172" s="5" t="s">
        <v>1543</v>
      </c>
      <c r="D172" s="5">
        <v>10002</v>
      </c>
      <c r="E172" s="5" t="s">
        <v>1418</v>
      </c>
      <c r="F172" s="5">
        <v>1</v>
      </c>
      <c r="G172" s="2" t="s">
        <v>990</v>
      </c>
      <c r="H172" s="2" t="s">
        <v>868</v>
      </c>
      <c r="I172" s="2" t="s">
        <v>870</v>
      </c>
      <c r="J172" s="5" t="s">
        <v>1118</v>
      </c>
      <c r="K172" s="5">
        <v>4003</v>
      </c>
      <c r="L172" s="5">
        <v>2255</v>
      </c>
      <c r="M172" s="5" t="s">
        <v>918</v>
      </c>
      <c r="N172" s="5">
        <v>10</v>
      </c>
      <c r="O172" s="5">
        <f t="shared" si="6"/>
        <v>2255</v>
      </c>
      <c r="P172" s="5">
        <f t="shared" si="7"/>
        <v>4003</v>
      </c>
      <c r="Q172" s="14">
        <v>0.01</v>
      </c>
      <c r="R172" s="5" t="s">
        <v>990</v>
      </c>
      <c r="S172" s="5" t="s">
        <v>867</v>
      </c>
      <c r="T172" s="5" t="s">
        <v>868</v>
      </c>
      <c r="U172" s="5" t="s">
        <v>869</v>
      </c>
      <c r="V172" s="5" t="s">
        <v>870</v>
      </c>
      <c r="W172" s="5" t="s">
        <v>2013</v>
      </c>
      <c r="X172" s="22">
        <f t="shared" ca="1" si="8"/>
        <v>0.01</v>
      </c>
    </row>
    <row r="173" spans="1:24">
      <c r="A173" s="5" t="s">
        <v>159</v>
      </c>
      <c r="B173" s="10">
        <v>41476</v>
      </c>
      <c r="C173" s="5" t="s">
        <v>1544</v>
      </c>
      <c r="D173" s="5">
        <v>10010</v>
      </c>
      <c r="E173" s="5" t="s">
        <v>1521</v>
      </c>
      <c r="F173" s="5">
        <v>1</v>
      </c>
      <c r="G173" s="2" t="s">
        <v>997</v>
      </c>
      <c r="H173" s="2" t="s">
        <v>896</v>
      </c>
      <c r="I173" s="2" t="s">
        <v>897</v>
      </c>
      <c r="J173" s="5" t="s">
        <v>1221</v>
      </c>
      <c r="K173" s="5">
        <v>4711</v>
      </c>
      <c r="L173" s="5">
        <v>1267</v>
      </c>
      <c r="M173" s="5" t="s">
        <v>923</v>
      </c>
      <c r="N173" s="5">
        <v>3</v>
      </c>
      <c r="O173" s="5">
        <f t="shared" si="6"/>
        <v>1267</v>
      </c>
      <c r="P173" s="5">
        <f t="shared" si="7"/>
        <v>4711</v>
      </c>
      <c r="Q173" s="14">
        <v>0.01</v>
      </c>
      <c r="R173" s="5" t="s">
        <v>997</v>
      </c>
      <c r="S173" s="5" t="s">
        <v>895</v>
      </c>
      <c r="T173" s="5" t="s">
        <v>896</v>
      </c>
      <c r="U173" s="5" t="s">
        <v>879</v>
      </c>
      <c r="V173" s="5" t="s">
        <v>897</v>
      </c>
      <c r="W173" s="5" t="s">
        <v>2014</v>
      </c>
      <c r="X173" s="22">
        <f t="shared" ca="1" si="8"/>
        <v>0.05</v>
      </c>
    </row>
    <row r="174" spans="1:24">
      <c r="A174" s="5" t="s">
        <v>160</v>
      </c>
      <c r="B174" s="10">
        <v>41476</v>
      </c>
      <c r="C174" s="5" t="s">
        <v>1544</v>
      </c>
      <c r="D174" s="5">
        <v>10014</v>
      </c>
      <c r="E174" s="5" t="s">
        <v>1423</v>
      </c>
      <c r="F174" s="5">
        <v>2</v>
      </c>
      <c r="G174" s="2" t="s">
        <v>1001</v>
      </c>
      <c r="H174" s="2" t="s">
        <v>910</v>
      </c>
      <c r="I174" s="2" t="s">
        <v>912</v>
      </c>
      <c r="J174" s="5" t="s">
        <v>1123</v>
      </c>
      <c r="K174" s="5">
        <v>4927</v>
      </c>
      <c r="L174" s="5">
        <v>2034</v>
      </c>
      <c r="M174" s="5" t="s">
        <v>925</v>
      </c>
      <c r="N174" s="5">
        <v>3</v>
      </c>
      <c r="O174" s="5">
        <f t="shared" si="6"/>
        <v>4068</v>
      </c>
      <c r="P174" s="5">
        <f t="shared" si="7"/>
        <v>9854</v>
      </c>
      <c r="Q174" s="14">
        <v>0.03</v>
      </c>
      <c r="R174" s="5" t="s">
        <v>1001</v>
      </c>
      <c r="S174" s="5" t="s">
        <v>909</v>
      </c>
      <c r="T174" s="5" t="s">
        <v>910</v>
      </c>
      <c r="U174" s="5" t="s">
        <v>911</v>
      </c>
      <c r="V174" s="5" t="s">
        <v>912</v>
      </c>
      <c r="W174" s="5" t="s">
        <v>2012</v>
      </c>
      <c r="X174" s="22">
        <f t="shared" ca="1" si="8"/>
        <v>0.03</v>
      </c>
    </row>
    <row r="175" spans="1:24">
      <c r="A175" s="5" t="s">
        <v>161</v>
      </c>
      <c r="B175" s="10">
        <v>41477</v>
      </c>
      <c r="C175" s="5" t="s">
        <v>1542</v>
      </c>
      <c r="D175" s="5">
        <v>10012</v>
      </c>
      <c r="E175" s="5" t="s">
        <v>1282</v>
      </c>
      <c r="F175" s="5">
        <v>1</v>
      </c>
      <c r="G175" s="2" t="s">
        <v>999</v>
      </c>
      <c r="H175" s="2" t="s">
        <v>903</v>
      </c>
      <c r="I175" s="2" t="s">
        <v>904</v>
      </c>
      <c r="J175" s="5" t="s">
        <v>935</v>
      </c>
      <c r="K175" s="5">
        <v>2796</v>
      </c>
      <c r="L175" s="5">
        <v>2307</v>
      </c>
      <c r="M175" s="5" t="s">
        <v>918</v>
      </c>
      <c r="N175" s="5" t="s">
        <v>1572</v>
      </c>
      <c r="O175" s="5">
        <f t="shared" si="6"/>
        <v>2307</v>
      </c>
      <c r="P175" s="5">
        <f t="shared" si="7"/>
        <v>2796</v>
      </c>
      <c r="Q175" s="14">
        <v>0.01</v>
      </c>
      <c r="R175" s="5" t="s">
        <v>999</v>
      </c>
      <c r="S175" s="5" t="s">
        <v>902</v>
      </c>
      <c r="T175" s="5" t="s">
        <v>903</v>
      </c>
      <c r="U175" s="5" t="s">
        <v>879</v>
      </c>
      <c r="V175" s="5" t="s">
        <v>904</v>
      </c>
      <c r="W175" s="5" t="s">
        <v>2012</v>
      </c>
      <c r="X175" s="22">
        <f t="shared" ca="1" si="8"/>
        <v>0.05</v>
      </c>
    </row>
    <row r="176" spans="1:24">
      <c r="A176" s="5" t="s">
        <v>162</v>
      </c>
      <c r="B176" s="10">
        <v>41481</v>
      </c>
      <c r="C176" s="5" t="s">
        <v>1539</v>
      </c>
      <c r="D176" s="5">
        <v>10001</v>
      </c>
      <c r="E176" s="5" t="s">
        <v>1404</v>
      </c>
      <c r="F176" s="5">
        <v>1</v>
      </c>
      <c r="G176" s="2" t="s">
        <v>1562</v>
      </c>
      <c r="H176" s="2" t="s">
        <v>864</v>
      </c>
      <c r="I176" s="2" t="s">
        <v>866</v>
      </c>
      <c r="J176" s="5" t="s">
        <v>1104</v>
      </c>
      <c r="K176" s="5">
        <v>2889</v>
      </c>
      <c r="L176" s="5">
        <v>1384</v>
      </c>
      <c r="M176" s="5" t="s">
        <v>918</v>
      </c>
      <c r="N176" s="5">
        <v>4</v>
      </c>
      <c r="O176" s="5">
        <f t="shared" si="6"/>
        <v>1384</v>
      </c>
      <c r="P176" s="5">
        <f t="shared" si="7"/>
        <v>2889</v>
      </c>
      <c r="Q176" s="14">
        <v>0.01</v>
      </c>
      <c r="R176" s="5" t="s">
        <v>1562</v>
      </c>
      <c r="S176" s="5" t="s">
        <v>863</v>
      </c>
      <c r="T176" s="5" t="s">
        <v>864</v>
      </c>
      <c r="U176" s="5" t="s">
        <v>865</v>
      </c>
      <c r="V176" s="5" t="s">
        <v>866</v>
      </c>
      <c r="W176" s="5" t="s">
        <v>2015</v>
      </c>
      <c r="X176" s="22">
        <f t="shared" ca="1" si="8"/>
        <v>0.01</v>
      </c>
    </row>
    <row r="177" spans="1:24">
      <c r="A177" s="5" t="s">
        <v>163</v>
      </c>
      <c r="B177" s="10">
        <v>41481</v>
      </c>
      <c r="C177" s="5" t="s">
        <v>1545</v>
      </c>
      <c r="D177" s="5">
        <v>10011</v>
      </c>
      <c r="E177" s="5" t="s">
        <v>1297</v>
      </c>
      <c r="F177" s="5">
        <v>1</v>
      </c>
      <c r="G177" s="2" t="s">
        <v>998</v>
      </c>
      <c r="H177" s="2" t="s">
        <v>899</v>
      </c>
      <c r="I177" s="2" t="s">
        <v>901</v>
      </c>
      <c r="J177" s="5" t="s">
        <v>961</v>
      </c>
      <c r="K177" s="5">
        <v>3282</v>
      </c>
      <c r="L177" s="5">
        <v>1654</v>
      </c>
      <c r="M177" s="5" t="s">
        <v>925</v>
      </c>
      <c r="N177" s="5">
        <v>6</v>
      </c>
      <c r="O177" s="5">
        <f t="shared" si="6"/>
        <v>1654</v>
      </c>
      <c r="P177" s="5">
        <f t="shared" si="7"/>
        <v>3282</v>
      </c>
      <c r="Q177" s="14">
        <v>0.01</v>
      </c>
      <c r="R177" s="5" t="s">
        <v>998</v>
      </c>
      <c r="S177" s="5" t="s">
        <v>898</v>
      </c>
      <c r="T177" s="5" t="s">
        <v>899</v>
      </c>
      <c r="U177" s="5" t="s">
        <v>900</v>
      </c>
      <c r="V177" s="5" t="s">
        <v>901</v>
      </c>
      <c r="W177" s="5" t="s">
        <v>2011</v>
      </c>
      <c r="X177" s="22">
        <f t="shared" ca="1" si="8"/>
        <v>0.03</v>
      </c>
    </row>
    <row r="178" spans="1:24">
      <c r="A178" s="5" t="s">
        <v>164</v>
      </c>
      <c r="B178" s="10">
        <v>41481</v>
      </c>
      <c r="C178" s="5" t="s">
        <v>1545</v>
      </c>
      <c r="D178" s="5">
        <v>10007</v>
      </c>
      <c r="E178" s="5" t="s">
        <v>1529</v>
      </c>
      <c r="F178" s="5">
        <v>2</v>
      </c>
      <c r="G178" s="2" t="s">
        <v>994</v>
      </c>
      <c r="H178" s="2" t="s">
        <v>886</v>
      </c>
      <c r="I178" s="2" t="s">
        <v>887</v>
      </c>
      <c r="J178" s="5" t="s">
        <v>1229</v>
      </c>
      <c r="K178" s="5">
        <v>4382</v>
      </c>
      <c r="L178" s="5">
        <v>1298</v>
      </c>
      <c r="M178" s="5" t="s">
        <v>923</v>
      </c>
      <c r="N178" s="5">
        <v>6</v>
      </c>
      <c r="O178" s="5">
        <f t="shared" si="6"/>
        <v>2596</v>
      </c>
      <c r="P178" s="5">
        <f t="shared" si="7"/>
        <v>8764</v>
      </c>
      <c r="Q178" s="14">
        <v>0.03</v>
      </c>
      <c r="R178" s="5" t="s">
        <v>994</v>
      </c>
      <c r="S178" s="5" t="s">
        <v>885</v>
      </c>
      <c r="T178" s="5" t="s">
        <v>886</v>
      </c>
      <c r="U178" s="5" t="s">
        <v>879</v>
      </c>
      <c r="V178" s="5" t="s">
        <v>887</v>
      </c>
      <c r="W178" s="5" t="s">
        <v>2013</v>
      </c>
      <c r="X178" s="22">
        <f t="shared" ca="1" si="8"/>
        <v>0.02</v>
      </c>
    </row>
    <row r="179" spans="1:24">
      <c r="A179" s="5" t="s">
        <v>165</v>
      </c>
      <c r="B179" s="10">
        <v>41482</v>
      </c>
      <c r="C179" s="5" t="s">
        <v>1545</v>
      </c>
      <c r="D179" s="5">
        <v>10001</v>
      </c>
      <c r="E179" s="5" t="s">
        <v>1303</v>
      </c>
      <c r="F179" s="5">
        <v>1</v>
      </c>
      <c r="G179" s="2" t="s">
        <v>1562</v>
      </c>
      <c r="H179" s="2" t="s">
        <v>864</v>
      </c>
      <c r="I179" s="2" t="s">
        <v>866</v>
      </c>
      <c r="J179" s="5" t="s">
        <v>946</v>
      </c>
      <c r="K179" s="5">
        <v>2921</v>
      </c>
      <c r="L179" s="5">
        <v>1786</v>
      </c>
      <c r="M179" s="5" t="s">
        <v>920</v>
      </c>
      <c r="N179" s="5">
        <v>6</v>
      </c>
      <c r="O179" s="5">
        <f t="shared" si="6"/>
        <v>1786</v>
      </c>
      <c r="P179" s="5">
        <f t="shared" si="7"/>
        <v>2921</v>
      </c>
      <c r="Q179" s="14">
        <v>0.01</v>
      </c>
      <c r="R179" s="5" t="s">
        <v>1562</v>
      </c>
      <c r="S179" s="5" t="s">
        <v>863</v>
      </c>
      <c r="T179" s="5" t="s">
        <v>864</v>
      </c>
      <c r="U179" s="5" t="s">
        <v>865</v>
      </c>
      <c r="V179" s="5" t="s">
        <v>866</v>
      </c>
      <c r="W179" s="5" t="s">
        <v>2011</v>
      </c>
      <c r="X179" s="22">
        <f t="shared" ca="1" si="8"/>
        <v>0.03</v>
      </c>
    </row>
    <row r="180" spans="1:24">
      <c r="A180" s="5" t="s">
        <v>166</v>
      </c>
      <c r="B180" s="10">
        <v>41483</v>
      </c>
      <c r="C180" s="5" t="s">
        <v>1544</v>
      </c>
      <c r="D180" s="5">
        <v>10006</v>
      </c>
      <c r="E180" s="5" t="s">
        <v>1494</v>
      </c>
      <c r="F180" s="5">
        <v>1</v>
      </c>
      <c r="G180" s="2" t="s">
        <v>1561</v>
      </c>
      <c r="H180" s="2" t="s">
        <v>882</v>
      </c>
      <c r="I180" s="2" t="s">
        <v>884</v>
      </c>
      <c r="J180" s="5" t="s">
        <v>1194</v>
      </c>
      <c r="K180" s="5">
        <v>2898</v>
      </c>
      <c r="L180" s="5">
        <v>1324</v>
      </c>
      <c r="M180" s="5" t="s">
        <v>925</v>
      </c>
      <c r="N180" s="5">
        <v>3</v>
      </c>
      <c r="O180" s="5">
        <f t="shared" si="6"/>
        <v>1324</v>
      </c>
      <c r="P180" s="5">
        <f t="shared" si="7"/>
        <v>2898</v>
      </c>
      <c r="Q180" s="14">
        <v>0.01</v>
      </c>
      <c r="R180" s="5" t="s">
        <v>1561</v>
      </c>
      <c r="S180" s="5" t="s">
        <v>881</v>
      </c>
      <c r="T180" s="5" t="s">
        <v>882</v>
      </c>
      <c r="U180" s="5" t="s">
        <v>883</v>
      </c>
      <c r="V180" s="5" t="s">
        <v>884</v>
      </c>
      <c r="W180" s="5" t="s">
        <v>2012</v>
      </c>
      <c r="X180" s="22">
        <f t="shared" ca="1" si="8"/>
        <v>0.03</v>
      </c>
    </row>
    <row r="181" spans="1:24">
      <c r="A181" s="5" t="s">
        <v>167</v>
      </c>
      <c r="B181" s="10">
        <v>41483</v>
      </c>
      <c r="C181" s="5" t="s">
        <v>1540</v>
      </c>
      <c r="D181" s="5">
        <v>10012</v>
      </c>
      <c r="E181" s="5" t="s">
        <v>1498</v>
      </c>
      <c r="F181" s="5">
        <v>3</v>
      </c>
      <c r="G181" s="2" t="s">
        <v>999</v>
      </c>
      <c r="H181" s="2" t="s">
        <v>903</v>
      </c>
      <c r="I181" s="2" t="s">
        <v>904</v>
      </c>
      <c r="J181" s="5" t="s">
        <v>1198</v>
      </c>
      <c r="K181" s="5">
        <v>3330</v>
      </c>
      <c r="L181" s="5">
        <v>2283</v>
      </c>
      <c r="M181" s="5" t="s">
        <v>918</v>
      </c>
      <c r="N181" s="5">
        <v>5</v>
      </c>
      <c r="O181" s="5">
        <f t="shared" si="6"/>
        <v>6849</v>
      </c>
      <c r="P181" s="5">
        <f t="shared" si="7"/>
        <v>9990</v>
      </c>
      <c r="Q181" s="14">
        <v>0.03</v>
      </c>
      <c r="R181" s="5" t="s">
        <v>999</v>
      </c>
      <c r="S181" s="5" t="s">
        <v>902</v>
      </c>
      <c r="T181" s="5" t="s">
        <v>903</v>
      </c>
      <c r="U181" s="5" t="s">
        <v>879</v>
      </c>
      <c r="V181" s="5" t="s">
        <v>904</v>
      </c>
      <c r="W181" s="5" t="s">
        <v>2012</v>
      </c>
      <c r="X181" s="22">
        <f t="shared" ca="1" si="8"/>
        <v>0.03</v>
      </c>
    </row>
    <row r="182" spans="1:24">
      <c r="A182" s="5" t="s">
        <v>168</v>
      </c>
      <c r="B182" s="10">
        <v>41486</v>
      </c>
      <c r="C182" s="5" t="s">
        <v>1542</v>
      </c>
      <c r="D182" s="5">
        <v>10012</v>
      </c>
      <c r="E182" s="5" t="s">
        <v>1505</v>
      </c>
      <c r="F182" s="5">
        <v>1</v>
      </c>
      <c r="G182" s="2" t="s">
        <v>999</v>
      </c>
      <c r="H182" s="2" t="s">
        <v>903</v>
      </c>
      <c r="I182" s="2" t="s">
        <v>904</v>
      </c>
      <c r="J182" s="5" t="s">
        <v>1205</v>
      </c>
      <c r="K182" s="5">
        <v>2958</v>
      </c>
      <c r="L182" s="5">
        <v>1678</v>
      </c>
      <c r="M182" s="5" t="s">
        <v>925</v>
      </c>
      <c r="N182" s="5" t="s">
        <v>1572</v>
      </c>
      <c r="O182" s="5">
        <f t="shared" si="6"/>
        <v>1678</v>
      </c>
      <c r="P182" s="5">
        <f t="shared" si="7"/>
        <v>2958</v>
      </c>
      <c r="Q182" s="14">
        <v>0.01</v>
      </c>
      <c r="R182" s="5" t="s">
        <v>999</v>
      </c>
      <c r="S182" s="5" t="s">
        <v>902</v>
      </c>
      <c r="T182" s="5" t="s">
        <v>903</v>
      </c>
      <c r="U182" s="5" t="s">
        <v>879</v>
      </c>
      <c r="V182" s="5" t="s">
        <v>904</v>
      </c>
      <c r="W182" s="5" t="s">
        <v>2012</v>
      </c>
      <c r="X182" s="22">
        <f t="shared" ca="1" si="8"/>
        <v>0</v>
      </c>
    </row>
    <row r="183" spans="1:24">
      <c r="A183" s="5" t="s">
        <v>169</v>
      </c>
      <c r="B183" s="10">
        <v>41486</v>
      </c>
      <c r="C183" s="5" t="s">
        <v>1545</v>
      </c>
      <c r="D183" s="5">
        <v>10003</v>
      </c>
      <c r="E183" s="5" t="s">
        <v>1506</v>
      </c>
      <c r="F183" s="5">
        <v>1</v>
      </c>
      <c r="G183" s="2" t="s">
        <v>991</v>
      </c>
      <c r="H183" s="2" t="s">
        <v>872</v>
      </c>
      <c r="I183" s="2" t="s">
        <v>874</v>
      </c>
      <c r="J183" s="5" t="s">
        <v>1206</v>
      </c>
      <c r="K183" s="5">
        <v>4218</v>
      </c>
      <c r="L183" s="5">
        <v>2421</v>
      </c>
      <c r="M183" s="5" t="s">
        <v>918</v>
      </c>
      <c r="N183" s="5">
        <v>6</v>
      </c>
      <c r="O183" s="5">
        <f t="shared" si="6"/>
        <v>2421</v>
      </c>
      <c r="P183" s="5">
        <f t="shared" si="7"/>
        <v>4218</v>
      </c>
      <c r="Q183" s="14">
        <v>0.01</v>
      </c>
      <c r="R183" s="5" t="s">
        <v>991</v>
      </c>
      <c r="S183" s="5" t="s">
        <v>871</v>
      </c>
      <c r="T183" s="5" t="s">
        <v>872</v>
      </c>
      <c r="U183" s="5" t="s">
        <v>873</v>
      </c>
      <c r="V183" s="5" t="s">
        <v>874</v>
      </c>
      <c r="W183" s="5" t="s">
        <v>2013</v>
      </c>
      <c r="X183" s="22">
        <f t="shared" ca="1" si="8"/>
        <v>0.01</v>
      </c>
    </row>
    <row r="184" spans="1:24">
      <c r="A184" s="5" t="s">
        <v>170</v>
      </c>
      <c r="B184" s="10">
        <v>41490</v>
      </c>
      <c r="C184" s="5" t="s">
        <v>1540</v>
      </c>
      <c r="D184" s="5">
        <v>10012</v>
      </c>
      <c r="E184" s="5" t="s">
        <v>1359</v>
      </c>
      <c r="F184" s="5">
        <v>1</v>
      </c>
      <c r="G184" s="2" t="s">
        <v>999</v>
      </c>
      <c r="H184" s="2" t="s">
        <v>903</v>
      </c>
      <c r="I184" s="2" t="s">
        <v>904</v>
      </c>
      <c r="J184" s="5" t="s">
        <v>1059</v>
      </c>
      <c r="K184" s="5">
        <v>3645</v>
      </c>
      <c r="L184" s="5">
        <v>2466</v>
      </c>
      <c r="M184" s="5" t="s">
        <v>925</v>
      </c>
      <c r="N184" s="5">
        <v>5</v>
      </c>
      <c r="O184" s="5">
        <f t="shared" si="6"/>
        <v>2466</v>
      </c>
      <c r="P184" s="5">
        <f t="shared" si="7"/>
        <v>3645</v>
      </c>
      <c r="Q184" s="14">
        <v>0.01</v>
      </c>
      <c r="R184" s="5" t="s">
        <v>999</v>
      </c>
      <c r="S184" s="5" t="s">
        <v>902</v>
      </c>
      <c r="T184" s="5" t="s">
        <v>903</v>
      </c>
      <c r="U184" s="5" t="s">
        <v>879</v>
      </c>
      <c r="V184" s="5" t="s">
        <v>904</v>
      </c>
      <c r="W184" s="5" t="s">
        <v>2012</v>
      </c>
      <c r="X184" s="22">
        <f t="shared" ca="1" si="8"/>
        <v>0.02</v>
      </c>
    </row>
    <row r="185" spans="1:24">
      <c r="A185" s="5" t="s">
        <v>171</v>
      </c>
      <c r="B185" s="10">
        <v>41492</v>
      </c>
      <c r="C185" s="5" t="s">
        <v>1541</v>
      </c>
      <c r="D185" s="5">
        <v>10009</v>
      </c>
      <c r="E185" s="5" t="s">
        <v>1358</v>
      </c>
      <c r="F185" s="5">
        <v>1</v>
      </c>
      <c r="G185" s="2" t="s">
        <v>996</v>
      </c>
      <c r="H185" s="2" t="s">
        <v>892</v>
      </c>
      <c r="I185" s="2" t="s">
        <v>894</v>
      </c>
      <c r="J185" s="5" t="s">
        <v>1058</v>
      </c>
      <c r="K185" s="5">
        <v>3101</v>
      </c>
      <c r="L185" s="5">
        <v>1524</v>
      </c>
      <c r="M185" s="5" t="s">
        <v>918</v>
      </c>
      <c r="N185" s="5">
        <v>8</v>
      </c>
      <c r="O185" s="5">
        <f t="shared" si="6"/>
        <v>1524</v>
      </c>
      <c r="P185" s="5">
        <f t="shared" si="7"/>
        <v>3101</v>
      </c>
      <c r="Q185" s="14">
        <v>0.01</v>
      </c>
      <c r="R185" s="5" t="s">
        <v>996</v>
      </c>
      <c r="S185" s="5" t="s">
        <v>891</v>
      </c>
      <c r="T185" s="5" t="s">
        <v>892</v>
      </c>
      <c r="U185" s="5" t="s">
        <v>893</v>
      </c>
      <c r="V185" s="5" t="s">
        <v>894</v>
      </c>
      <c r="W185" s="5" t="s">
        <v>2014</v>
      </c>
      <c r="X185" s="22">
        <f t="shared" ca="1" si="8"/>
        <v>0</v>
      </c>
    </row>
    <row r="186" spans="1:24">
      <c r="A186" s="5" t="s">
        <v>172</v>
      </c>
      <c r="B186" s="10">
        <v>41492</v>
      </c>
      <c r="C186" s="5" t="s">
        <v>1545</v>
      </c>
      <c r="D186" s="5">
        <v>10003</v>
      </c>
      <c r="E186" s="5" t="s">
        <v>1310</v>
      </c>
      <c r="F186" s="5">
        <v>1</v>
      </c>
      <c r="G186" s="2" t="s">
        <v>991</v>
      </c>
      <c r="H186" s="2" t="s">
        <v>872</v>
      </c>
      <c r="I186" s="2" t="s">
        <v>874</v>
      </c>
      <c r="J186" s="5" t="s">
        <v>985</v>
      </c>
      <c r="K186" s="5">
        <v>4163</v>
      </c>
      <c r="L186" s="5">
        <v>1216</v>
      </c>
      <c r="M186" s="5" t="s">
        <v>920</v>
      </c>
      <c r="N186" s="5">
        <v>6</v>
      </c>
      <c r="O186" s="5">
        <f t="shared" si="6"/>
        <v>1216</v>
      </c>
      <c r="P186" s="5">
        <f t="shared" si="7"/>
        <v>4163</v>
      </c>
      <c r="Q186" s="14">
        <v>0.01</v>
      </c>
      <c r="R186" s="5" t="s">
        <v>991</v>
      </c>
      <c r="S186" s="5" t="s">
        <v>871</v>
      </c>
      <c r="T186" s="5" t="s">
        <v>872</v>
      </c>
      <c r="U186" s="5" t="s">
        <v>873</v>
      </c>
      <c r="V186" s="5" t="s">
        <v>874</v>
      </c>
      <c r="W186" s="5" t="s">
        <v>2011</v>
      </c>
      <c r="X186" s="22">
        <f t="shared" ca="1" si="8"/>
        <v>0.03</v>
      </c>
    </row>
    <row r="187" spans="1:24">
      <c r="A187" s="5" t="s">
        <v>173</v>
      </c>
      <c r="B187" s="10">
        <v>41492</v>
      </c>
      <c r="C187" s="5" t="s">
        <v>1542</v>
      </c>
      <c r="D187" s="5">
        <v>10003</v>
      </c>
      <c r="E187" s="5" t="s">
        <v>1272</v>
      </c>
      <c r="F187" s="5">
        <v>1</v>
      </c>
      <c r="G187" s="2" t="s">
        <v>991</v>
      </c>
      <c r="H187" s="2" t="s">
        <v>872</v>
      </c>
      <c r="I187" s="2" t="s">
        <v>874</v>
      </c>
      <c r="J187" s="5" t="s">
        <v>960</v>
      </c>
      <c r="K187" s="5">
        <v>4719</v>
      </c>
      <c r="L187" s="5">
        <v>2043</v>
      </c>
      <c r="M187" s="5" t="s">
        <v>918</v>
      </c>
      <c r="N187" s="5" t="s">
        <v>1572</v>
      </c>
      <c r="O187" s="5">
        <f t="shared" si="6"/>
        <v>2043</v>
      </c>
      <c r="P187" s="5">
        <f t="shared" si="7"/>
        <v>4719</v>
      </c>
      <c r="Q187" s="14">
        <v>0.01</v>
      </c>
      <c r="R187" s="5" t="s">
        <v>991</v>
      </c>
      <c r="S187" s="5" t="s">
        <v>871</v>
      </c>
      <c r="T187" s="5" t="s">
        <v>872</v>
      </c>
      <c r="U187" s="5" t="s">
        <v>873</v>
      </c>
      <c r="V187" s="5" t="s">
        <v>874</v>
      </c>
      <c r="W187" s="5" t="s">
        <v>2013</v>
      </c>
      <c r="X187" s="22">
        <f t="shared" ca="1" si="8"/>
        <v>0</v>
      </c>
    </row>
    <row r="188" spans="1:24">
      <c r="A188" s="5" t="s">
        <v>174</v>
      </c>
      <c r="B188" s="10">
        <v>41492</v>
      </c>
      <c r="C188" s="5" t="s">
        <v>1543</v>
      </c>
      <c r="D188" s="5">
        <v>10005</v>
      </c>
      <c r="E188" s="5" t="s">
        <v>1290</v>
      </c>
      <c r="F188" s="5">
        <v>2</v>
      </c>
      <c r="G188" s="2" t="s">
        <v>993</v>
      </c>
      <c r="H188" s="2" t="s">
        <v>878</v>
      </c>
      <c r="I188" s="2" t="s">
        <v>880</v>
      </c>
      <c r="J188" s="5" t="s">
        <v>940</v>
      </c>
      <c r="K188" s="5">
        <v>3176</v>
      </c>
      <c r="L188" s="5">
        <v>1801</v>
      </c>
      <c r="M188" s="5" t="s">
        <v>918</v>
      </c>
      <c r="N188" s="5">
        <v>10</v>
      </c>
      <c r="O188" s="5">
        <f t="shared" si="6"/>
        <v>3602</v>
      </c>
      <c r="P188" s="5">
        <f t="shared" si="7"/>
        <v>6352</v>
      </c>
      <c r="Q188" s="14">
        <v>0.03</v>
      </c>
      <c r="R188" s="5" t="s">
        <v>993</v>
      </c>
      <c r="S188" s="5" t="s">
        <v>877</v>
      </c>
      <c r="T188" s="5" t="s">
        <v>878</v>
      </c>
      <c r="U188" s="5" t="s">
        <v>879</v>
      </c>
      <c r="V188" s="5" t="s">
        <v>880</v>
      </c>
      <c r="W188" s="5" t="s">
        <v>2013</v>
      </c>
      <c r="X188" s="22">
        <f t="shared" ca="1" si="8"/>
        <v>0.05</v>
      </c>
    </row>
    <row r="189" spans="1:24">
      <c r="A189" s="5" t="s">
        <v>175</v>
      </c>
      <c r="B189" s="10">
        <v>41492</v>
      </c>
      <c r="C189" s="5" t="s">
        <v>1541</v>
      </c>
      <c r="D189" s="5">
        <v>10013</v>
      </c>
      <c r="E189" s="5" t="s">
        <v>1508</v>
      </c>
      <c r="F189" s="5">
        <v>3</v>
      </c>
      <c r="G189" s="2" t="s">
        <v>1000</v>
      </c>
      <c r="H189" s="2" t="s">
        <v>906</v>
      </c>
      <c r="I189" s="2" t="s">
        <v>908</v>
      </c>
      <c r="J189" s="5" t="s">
        <v>1208</v>
      </c>
      <c r="K189" s="5">
        <v>4069</v>
      </c>
      <c r="L189" s="5">
        <v>1545</v>
      </c>
      <c r="M189" s="5" t="s">
        <v>918</v>
      </c>
      <c r="N189" s="5">
        <v>8</v>
      </c>
      <c r="O189" s="5">
        <f t="shared" si="6"/>
        <v>4635</v>
      </c>
      <c r="P189" s="5">
        <f t="shared" si="7"/>
        <v>12207</v>
      </c>
      <c r="Q189" s="14">
        <v>0.03</v>
      </c>
      <c r="R189" s="5" t="s">
        <v>1000</v>
      </c>
      <c r="S189" s="5" t="s">
        <v>905</v>
      </c>
      <c r="T189" s="5" t="s">
        <v>906</v>
      </c>
      <c r="U189" s="5" t="s">
        <v>907</v>
      </c>
      <c r="V189" s="5" t="s">
        <v>908</v>
      </c>
      <c r="W189" s="5" t="s">
        <v>2010</v>
      </c>
      <c r="X189" s="22">
        <f t="shared" ca="1" si="8"/>
        <v>0.03</v>
      </c>
    </row>
    <row r="190" spans="1:24">
      <c r="A190" s="5" t="s">
        <v>176</v>
      </c>
      <c r="B190" s="10">
        <v>41493</v>
      </c>
      <c r="C190" s="5" t="s">
        <v>1542</v>
      </c>
      <c r="D190" s="5">
        <v>10011</v>
      </c>
      <c r="E190" s="5" t="s">
        <v>1507</v>
      </c>
      <c r="F190" s="5">
        <v>1</v>
      </c>
      <c r="G190" s="2" t="s">
        <v>998</v>
      </c>
      <c r="H190" s="2" t="s">
        <v>899</v>
      </c>
      <c r="I190" s="2" t="s">
        <v>901</v>
      </c>
      <c r="J190" s="5" t="s">
        <v>1207</v>
      </c>
      <c r="K190" s="5">
        <v>2614</v>
      </c>
      <c r="L190" s="5">
        <v>2329</v>
      </c>
      <c r="M190" s="5" t="s">
        <v>918</v>
      </c>
      <c r="N190" s="5" t="s">
        <v>1572</v>
      </c>
      <c r="O190" s="5">
        <f t="shared" si="6"/>
        <v>2329</v>
      </c>
      <c r="P190" s="5">
        <f t="shared" si="7"/>
        <v>2614</v>
      </c>
      <c r="Q190" s="14">
        <v>0.01</v>
      </c>
      <c r="R190" s="5" t="s">
        <v>998</v>
      </c>
      <c r="S190" s="5" t="s">
        <v>898</v>
      </c>
      <c r="T190" s="5" t="s">
        <v>899</v>
      </c>
      <c r="U190" s="5" t="s">
        <v>900</v>
      </c>
      <c r="V190" s="5" t="s">
        <v>901</v>
      </c>
      <c r="W190" s="5" t="s">
        <v>2015</v>
      </c>
      <c r="X190" s="22">
        <f t="shared" ca="1" si="8"/>
        <v>0.04</v>
      </c>
    </row>
    <row r="191" spans="1:24">
      <c r="A191" s="5" t="s">
        <v>177</v>
      </c>
      <c r="B191" s="10">
        <v>41493</v>
      </c>
      <c r="C191" s="5" t="s">
        <v>1542</v>
      </c>
      <c r="D191" s="5">
        <v>10004</v>
      </c>
      <c r="E191" s="5" t="s">
        <v>1464</v>
      </c>
      <c r="F191" s="5">
        <v>2</v>
      </c>
      <c r="G191" s="2" t="s">
        <v>992</v>
      </c>
      <c r="H191" s="2" t="s">
        <v>864</v>
      </c>
      <c r="I191" s="2" t="s">
        <v>876</v>
      </c>
      <c r="J191" s="5" t="s">
        <v>1164</v>
      </c>
      <c r="K191" s="5">
        <v>3096</v>
      </c>
      <c r="L191" s="5">
        <v>2065</v>
      </c>
      <c r="M191" s="5" t="s">
        <v>918</v>
      </c>
      <c r="N191" s="5" t="s">
        <v>1572</v>
      </c>
      <c r="O191" s="5">
        <f t="shared" si="6"/>
        <v>4130</v>
      </c>
      <c r="P191" s="5">
        <f t="shared" si="7"/>
        <v>6192</v>
      </c>
      <c r="Q191" s="14">
        <v>0.03</v>
      </c>
      <c r="R191" s="5" t="s">
        <v>992</v>
      </c>
      <c r="S191" s="5" t="s">
        <v>875</v>
      </c>
      <c r="T191" s="5" t="s">
        <v>864</v>
      </c>
      <c r="U191" s="5" t="s">
        <v>865</v>
      </c>
      <c r="V191" s="5" t="s">
        <v>876</v>
      </c>
      <c r="W191" s="5" t="s">
        <v>2013</v>
      </c>
      <c r="X191" s="22">
        <f t="shared" ca="1" si="8"/>
        <v>0.04</v>
      </c>
    </row>
    <row r="192" spans="1:24">
      <c r="A192" s="5" t="s">
        <v>178</v>
      </c>
      <c r="B192" s="10">
        <v>41493</v>
      </c>
      <c r="C192" s="5" t="s">
        <v>1544</v>
      </c>
      <c r="D192" s="5">
        <v>10014</v>
      </c>
      <c r="E192" s="5" t="s">
        <v>1369</v>
      </c>
      <c r="F192" s="5">
        <v>2</v>
      </c>
      <c r="G192" s="2" t="s">
        <v>1001</v>
      </c>
      <c r="H192" s="2" t="s">
        <v>910</v>
      </c>
      <c r="I192" s="2" t="s">
        <v>912</v>
      </c>
      <c r="J192" s="5" t="s">
        <v>1069</v>
      </c>
      <c r="K192" s="5">
        <v>3977</v>
      </c>
      <c r="L192" s="5">
        <v>2308</v>
      </c>
      <c r="M192" s="5" t="s">
        <v>923</v>
      </c>
      <c r="N192" s="5">
        <v>3</v>
      </c>
      <c r="O192" s="5">
        <f t="shared" si="6"/>
        <v>4616</v>
      </c>
      <c r="P192" s="5">
        <f t="shared" si="7"/>
        <v>7954</v>
      </c>
      <c r="Q192" s="14">
        <v>0.03</v>
      </c>
      <c r="R192" s="5" t="s">
        <v>1001</v>
      </c>
      <c r="S192" s="5" t="s">
        <v>909</v>
      </c>
      <c r="T192" s="5" t="s">
        <v>910</v>
      </c>
      <c r="U192" s="5" t="s">
        <v>911</v>
      </c>
      <c r="V192" s="5" t="s">
        <v>912</v>
      </c>
      <c r="W192" s="5" t="s">
        <v>2012</v>
      </c>
      <c r="X192" s="22">
        <f t="shared" ca="1" si="8"/>
        <v>0.01</v>
      </c>
    </row>
    <row r="193" spans="1:24">
      <c r="A193" s="5" t="s">
        <v>179</v>
      </c>
      <c r="B193" s="10">
        <v>41494</v>
      </c>
      <c r="C193" s="5" t="s">
        <v>1539</v>
      </c>
      <c r="D193" s="5">
        <v>10007</v>
      </c>
      <c r="E193" s="5" t="s">
        <v>1428</v>
      </c>
      <c r="F193" s="5">
        <v>1</v>
      </c>
      <c r="G193" s="2" t="s">
        <v>994</v>
      </c>
      <c r="H193" s="2" t="s">
        <v>886</v>
      </c>
      <c r="I193" s="2" t="s">
        <v>887</v>
      </c>
      <c r="J193" s="5" t="s">
        <v>1128</v>
      </c>
      <c r="K193" s="5">
        <v>4271</v>
      </c>
      <c r="L193" s="5">
        <v>2195</v>
      </c>
      <c r="M193" s="5" t="s">
        <v>922</v>
      </c>
      <c r="N193" s="5">
        <v>4</v>
      </c>
      <c r="O193" s="5">
        <f t="shared" si="6"/>
        <v>2195</v>
      </c>
      <c r="P193" s="5">
        <f t="shared" si="7"/>
        <v>4271</v>
      </c>
      <c r="Q193" s="14">
        <v>0.01</v>
      </c>
      <c r="R193" s="5" t="s">
        <v>994</v>
      </c>
      <c r="S193" s="5" t="s">
        <v>885</v>
      </c>
      <c r="T193" s="5" t="s">
        <v>886</v>
      </c>
      <c r="U193" s="5" t="s">
        <v>879</v>
      </c>
      <c r="V193" s="5" t="s">
        <v>887</v>
      </c>
      <c r="W193" s="5" t="s">
        <v>2012</v>
      </c>
      <c r="X193" s="22">
        <f t="shared" ca="1" si="8"/>
        <v>0</v>
      </c>
    </row>
    <row r="194" spans="1:24">
      <c r="A194" s="5" t="s">
        <v>180</v>
      </c>
      <c r="B194" s="10">
        <v>41494</v>
      </c>
      <c r="C194" s="5" t="s">
        <v>1539</v>
      </c>
      <c r="D194" s="5">
        <v>10005</v>
      </c>
      <c r="E194" s="5" t="s">
        <v>1262</v>
      </c>
      <c r="F194" s="5">
        <v>2</v>
      </c>
      <c r="G194" s="2" t="s">
        <v>993</v>
      </c>
      <c r="H194" s="2" t="s">
        <v>878</v>
      </c>
      <c r="I194" s="2" t="s">
        <v>880</v>
      </c>
      <c r="J194" s="5" t="s">
        <v>968</v>
      </c>
      <c r="K194" s="5">
        <v>3491</v>
      </c>
      <c r="L194" s="5">
        <v>1257</v>
      </c>
      <c r="M194" s="5" t="s">
        <v>923</v>
      </c>
      <c r="N194" s="5">
        <v>4</v>
      </c>
      <c r="O194" s="5">
        <f t="shared" si="6"/>
        <v>2514</v>
      </c>
      <c r="P194" s="5">
        <f t="shared" si="7"/>
        <v>6982</v>
      </c>
      <c r="Q194" s="14">
        <v>0.03</v>
      </c>
      <c r="R194" s="5" t="s">
        <v>993</v>
      </c>
      <c r="S194" s="5" t="s">
        <v>877</v>
      </c>
      <c r="T194" s="5" t="s">
        <v>878</v>
      </c>
      <c r="U194" s="5" t="s">
        <v>879</v>
      </c>
      <c r="V194" s="5" t="s">
        <v>880</v>
      </c>
      <c r="W194" s="5" t="s">
        <v>2014</v>
      </c>
      <c r="X194" s="22">
        <f t="shared" ca="1" si="8"/>
        <v>0.05</v>
      </c>
    </row>
    <row r="195" spans="1:24">
      <c r="A195" s="5" t="s">
        <v>181</v>
      </c>
      <c r="B195" s="10">
        <v>41494</v>
      </c>
      <c r="C195" s="5" t="s">
        <v>1539</v>
      </c>
      <c r="D195" s="5">
        <v>10001</v>
      </c>
      <c r="E195" s="5" t="s">
        <v>1341</v>
      </c>
      <c r="F195" s="5">
        <v>3</v>
      </c>
      <c r="G195" s="2" t="s">
        <v>1562</v>
      </c>
      <c r="H195" s="2" t="s">
        <v>864</v>
      </c>
      <c r="I195" s="2" t="s">
        <v>866</v>
      </c>
      <c r="J195" s="5" t="s">
        <v>1041</v>
      </c>
      <c r="K195" s="5">
        <v>2588</v>
      </c>
      <c r="L195" s="5">
        <v>2069</v>
      </c>
      <c r="M195" s="5" t="s">
        <v>918</v>
      </c>
      <c r="N195" s="5">
        <v>4</v>
      </c>
      <c r="O195" s="5">
        <f t="shared" ref="O195:O258" si="9">L195*F195</f>
        <v>6207</v>
      </c>
      <c r="P195" s="5">
        <f t="shared" ref="P195:P258" si="10">K195*F195</f>
        <v>7764</v>
      </c>
      <c r="Q195" s="14">
        <v>0.03</v>
      </c>
      <c r="R195" s="5" t="s">
        <v>1562</v>
      </c>
      <c r="S195" s="5" t="s">
        <v>863</v>
      </c>
      <c r="T195" s="5" t="s">
        <v>864</v>
      </c>
      <c r="U195" s="5" t="s">
        <v>865</v>
      </c>
      <c r="V195" s="5" t="s">
        <v>866</v>
      </c>
      <c r="W195" s="5" t="s">
        <v>2013</v>
      </c>
      <c r="X195" s="22">
        <f t="shared" ca="1" si="8"/>
        <v>0.03</v>
      </c>
    </row>
    <row r="196" spans="1:24">
      <c r="A196" s="5" t="s">
        <v>182</v>
      </c>
      <c r="B196" s="10">
        <v>41494</v>
      </c>
      <c r="C196" s="5" t="s">
        <v>1542</v>
      </c>
      <c r="D196" s="5">
        <v>10012</v>
      </c>
      <c r="E196" s="5" t="s">
        <v>1366</v>
      </c>
      <c r="F196" s="5">
        <v>2</v>
      </c>
      <c r="G196" s="2" t="s">
        <v>999</v>
      </c>
      <c r="H196" s="2" t="s">
        <v>903</v>
      </c>
      <c r="I196" s="2" t="s">
        <v>904</v>
      </c>
      <c r="J196" s="5" t="s">
        <v>1066</v>
      </c>
      <c r="K196" s="5">
        <v>4220</v>
      </c>
      <c r="L196" s="5">
        <v>1635</v>
      </c>
      <c r="M196" s="5" t="s">
        <v>918</v>
      </c>
      <c r="N196" s="5" t="s">
        <v>1572</v>
      </c>
      <c r="O196" s="5">
        <f t="shared" si="9"/>
        <v>3270</v>
      </c>
      <c r="P196" s="5">
        <f t="shared" si="10"/>
        <v>8440</v>
      </c>
      <c r="Q196" s="14">
        <v>0.03</v>
      </c>
      <c r="R196" s="5" t="s">
        <v>999</v>
      </c>
      <c r="S196" s="5" t="s">
        <v>902</v>
      </c>
      <c r="T196" s="5" t="s">
        <v>903</v>
      </c>
      <c r="U196" s="5" t="s">
        <v>879</v>
      </c>
      <c r="V196" s="5" t="s">
        <v>904</v>
      </c>
      <c r="W196" s="5" t="s">
        <v>2010</v>
      </c>
      <c r="X196" s="22">
        <f t="shared" ref="X196:X259" ca="1" si="11">VLOOKUP(E196,INDIRECT(W196&amp;"!A:B"),2,0)</f>
        <v>0.05</v>
      </c>
    </row>
    <row r="197" spans="1:24">
      <c r="A197" s="5" t="s">
        <v>183</v>
      </c>
      <c r="B197" s="10">
        <v>41498</v>
      </c>
      <c r="C197" s="5" t="s">
        <v>1543</v>
      </c>
      <c r="D197" s="5">
        <v>10015</v>
      </c>
      <c r="E197" s="5" t="s">
        <v>1342</v>
      </c>
      <c r="F197" s="5">
        <v>1</v>
      </c>
      <c r="G197" s="2" t="s">
        <v>1002</v>
      </c>
      <c r="H197" s="2" t="s">
        <v>914</v>
      </c>
      <c r="I197" s="2" t="s">
        <v>915</v>
      </c>
      <c r="J197" s="5" t="s">
        <v>1042</v>
      </c>
      <c r="K197" s="5">
        <v>3039</v>
      </c>
      <c r="L197" s="5">
        <v>1730</v>
      </c>
      <c r="M197" s="5" t="s">
        <v>918</v>
      </c>
      <c r="N197" s="5">
        <v>10</v>
      </c>
      <c r="O197" s="5">
        <f t="shared" si="9"/>
        <v>1730</v>
      </c>
      <c r="P197" s="5">
        <f t="shared" si="10"/>
        <v>3039</v>
      </c>
      <c r="Q197" s="14">
        <v>0.01</v>
      </c>
      <c r="R197" s="5" t="s">
        <v>1002</v>
      </c>
      <c r="S197" s="5" t="s">
        <v>913</v>
      </c>
      <c r="T197" s="5" t="s">
        <v>914</v>
      </c>
      <c r="U197" s="5" t="s">
        <v>907</v>
      </c>
      <c r="V197" s="5" t="s">
        <v>915</v>
      </c>
      <c r="W197" s="5" t="s">
        <v>2014</v>
      </c>
      <c r="X197" s="22">
        <f t="shared" ca="1" si="11"/>
        <v>0</v>
      </c>
    </row>
    <row r="198" spans="1:24">
      <c r="A198" s="5" t="s">
        <v>184</v>
      </c>
      <c r="B198" s="10">
        <v>41498</v>
      </c>
      <c r="C198" s="5" t="s">
        <v>1545</v>
      </c>
      <c r="D198" s="5">
        <v>10011</v>
      </c>
      <c r="E198" s="5" t="s">
        <v>1490</v>
      </c>
      <c r="F198" s="5">
        <v>1</v>
      </c>
      <c r="G198" s="2" t="s">
        <v>998</v>
      </c>
      <c r="H198" s="2" t="s">
        <v>899</v>
      </c>
      <c r="I198" s="2" t="s">
        <v>901</v>
      </c>
      <c r="J198" s="5" t="s">
        <v>1190</v>
      </c>
      <c r="K198" s="5">
        <v>4685</v>
      </c>
      <c r="L198" s="5">
        <v>2036</v>
      </c>
      <c r="M198" s="5" t="s">
        <v>923</v>
      </c>
      <c r="N198" s="5">
        <v>6</v>
      </c>
      <c r="O198" s="5">
        <f t="shared" si="9"/>
        <v>2036</v>
      </c>
      <c r="P198" s="5">
        <f t="shared" si="10"/>
        <v>4685</v>
      </c>
      <c r="Q198" s="14">
        <v>0.01</v>
      </c>
      <c r="R198" s="5" t="s">
        <v>998</v>
      </c>
      <c r="S198" s="5" t="s">
        <v>898</v>
      </c>
      <c r="T198" s="5" t="s">
        <v>899</v>
      </c>
      <c r="U198" s="5" t="s">
        <v>900</v>
      </c>
      <c r="V198" s="5" t="s">
        <v>901</v>
      </c>
      <c r="W198" s="5" t="s">
        <v>2010</v>
      </c>
      <c r="X198" s="22">
        <f t="shared" ca="1" si="11"/>
        <v>0.02</v>
      </c>
    </row>
    <row r="199" spans="1:24">
      <c r="A199" s="5" t="s">
        <v>185</v>
      </c>
      <c r="B199" s="10">
        <v>41498</v>
      </c>
      <c r="C199" s="5" t="s">
        <v>1542</v>
      </c>
      <c r="D199" s="5">
        <v>10012</v>
      </c>
      <c r="E199" s="5" t="s">
        <v>1421</v>
      </c>
      <c r="F199" s="5">
        <v>3</v>
      </c>
      <c r="G199" s="2" t="s">
        <v>999</v>
      </c>
      <c r="H199" s="2" t="s">
        <v>903</v>
      </c>
      <c r="I199" s="2" t="s">
        <v>904</v>
      </c>
      <c r="J199" s="5" t="s">
        <v>1121</v>
      </c>
      <c r="K199" s="5">
        <v>4589</v>
      </c>
      <c r="L199" s="5">
        <v>1478</v>
      </c>
      <c r="M199" s="5" t="s">
        <v>925</v>
      </c>
      <c r="N199" s="5" t="s">
        <v>1572</v>
      </c>
      <c r="O199" s="5">
        <f t="shared" si="9"/>
        <v>4434</v>
      </c>
      <c r="P199" s="5">
        <f t="shared" si="10"/>
        <v>13767</v>
      </c>
      <c r="Q199" s="14">
        <v>0.03</v>
      </c>
      <c r="R199" s="5" t="s">
        <v>999</v>
      </c>
      <c r="S199" s="5" t="s">
        <v>902</v>
      </c>
      <c r="T199" s="5" t="s">
        <v>903</v>
      </c>
      <c r="U199" s="5" t="s">
        <v>879</v>
      </c>
      <c r="V199" s="5" t="s">
        <v>904</v>
      </c>
      <c r="W199" s="5" t="s">
        <v>2015</v>
      </c>
      <c r="X199" s="22">
        <f t="shared" ca="1" si="11"/>
        <v>0.04</v>
      </c>
    </row>
    <row r="200" spans="1:24">
      <c r="A200" s="5" t="s">
        <v>186</v>
      </c>
      <c r="B200" s="10">
        <v>41499</v>
      </c>
      <c r="C200" s="5" t="s">
        <v>1546</v>
      </c>
      <c r="D200" s="5">
        <v>10013</v>
      </c>
      <c r="E200" s="5" t="s">
        <v>1263</v>
      </c>
      <c r="F200" s="5">
        <v>1</v>
      </c>
      <c r="G200" s="2" t="s">
        <v>1000</v>
      </c>
      <c r="H200" s="2" t="s">
        <v>906</v>
      </c>
      <c r="I200" s="2" t="s">
        <v>908</v>
      </c>
      <c r="J200" s="5" t="s">
        <v>969</v>
      </c>
      <c r="K200" s="5">
        <v>2610</v>
      </c>
      <c r="L200" s="5">
        <v>1307</v>
      </c>
      <c r="M200" s="5" t="s">
        <v>918</v>
      </c>
      <c r="N200" s="5">
        <v>4</v>
      </c>
      <c r="O200" s="5">
        <f t="shared" si="9"/>
        <v>1307</v>
      </c>
      <c r="P200" s="5">
        <f t="shared" si="10"/>
        <v>2610</v>
      </c>
      <c r="Q200" s="14">
        <v>0.01</v>
      </c>
      <c r="R200" s="5" t="s">
        <v>1000</v>
      </c>
      <c r="S200" s="5" t="s">
        <v>905</v>
      </c>
      <c r="T200" s="5" t="s">
        <v>906</v>
      </c>
      <c r="U200" s="5" t="s">
        <v>907</v>
      </c>
      <c r="V200" s="5" t="s">
        <v>908</v>
      </c>
      <c r="W200" s="5" t="s">
        <v>2011</v>
      </c>
      <c r="X200" s="22">
        <f t="shared" ca="1" si="11"/>
        <v>0.05</v>
      </c>
    </row>
    <row r="201" spans="1:24">
      <c r="A201" s="5" t="s">
        <v>187</v>
      </c>
      <c r="B201" s="10">
        <v>41499</v>
      </c>
      <c r="C201" s="5" t="s">
        <v>1545</v>
      </c>
      <c r="D201" s="5">
        <v>10013</v>
      </c>
      <c r="E201" s="5" t="s">
        <v>1449</v>
      </c>
      <c r="F201" s="5">
        <v>2</v>
      </c>
      <c r="G201" s="2" t="s">
        <v>1000</v>
      </c>
      <c r="H201" s="2" t="s">
        <v>906</v>
      </c>
      <c r="I201" s="2" t="s">
        <v>908</v>
      </c>
      <c r="J201" s="5" t="s">
        <v>1149</v>
      </c>
      <c r="K201" s="5">
        <v>3421</v>
      </c>
      <c r="L201" s="5">
        <v>1569</v>
      </c>
      <c r="M201" s="5" t="s">
        <v>918</v>
      </c>
      <c r="N201" s="5">
        <v>6</v>
      </c>
      <c r="O201" s="5">
        <f t="shared" si="9"/>
        <v>3138</v>
      </c>
      <c r="P201" s="5">
        <f t="shared" si="10"/>
        <v>6842</v>
      </c>
      <c r="Q201" s="14">
        <v>0.03</v>
      </c>
      <c r="R201" s="5" t="s">
        <v>1000</v>
      </c>
      <c r="S201" s="5" t="s">
        <v>905</v>
      </c>
      <c r="T201" s="5" t="s">
        <v>906</v>
      </c>
      <c r="U201" s="5" t="s">
        <v>907</v>
      </c>
      <c r="V201" s="5" t="s">
        <v>908</v>
      </c>
      <c r="W201" s="5" t="s">
        <v>2011</v>
      </c>
      <c r="X201" s="22">
        <f t="shared" ca="1" si="11"/>
        <v>0</v>
      </c>
    </row>
    <row r="202" spans="1:24">
      <c r="A202" s="5" t="s">
        <v>188</v>
      </c>
      <c r="B202" s="10">
        <v>41499</v>
      </c>
      <c r="C202" s="5" t="s">
        <v>1542</v>
      </c>
      <c r="D202" s="5">
        <v>10010</v>
      </c>
      <c r="E202" s="5" t="s">
        <v>1484</v>
      </c>
      <c r="F202" s="5">
        <v>3</v>
      </c>
      <c r="G202" s="2" t="s">
        <v>997</v>
      </c>
      <c r="H202" s="2" t="s">
        <v>896</v>
      </c>
      <c r="I202" s="2" t="s">
        <v>897</v>
      </c>
      <c r="J202" s="5" t="s">
        <v>1184</v>
      </c>
      <c r="K202" s="5">
        <v>4399</v>
      </c>
      <c r="L202" s="5">
        <v>2093</v>
      </c>
      <c r="M202" s="5" t="s">
        <v>918</v>
      </c>
      <c r="N202" s="5" t="s">
        <v>1572</v>
      </c>
      <c r="O202" s="5">
        <f t="shared" si="9"/>
        <v>6279</v>
      </c>
      <c r="P202" s="5">
        <f t="shared" si="10"/>
        <v>13197</v>
      </c>
      <c r="Q202" s="14">
        <v>0.03</v>
      </c>
      <c r="R202" s="5" t="s">
        <v>997</v>
      </c>
      <c r="S202" s="5" t="s">
        <v>895</v>
      </c>
      <c r="T202" s="5" t="s">
        <v>896</v>
      </c>
      <c r="U202" s="5" t="s">
        <v>879</v>
      </c>
      <c r="V202" s="5" t="s">
        <v>897</v>
      </c>
      <c r="W202" s="5" t="s">
        <v>2012</v>
      </c>
      <c r="X202" s="22">
        <f t="shared" ca="1" si="11"/>
        <v>0.03</v>
      </c>
    </row>
    <row r="203" spans="1:24">
      <c r="A203" s="5" t="s">
        <v>189</v>
      </c>
      <c r="B203" s="10">
        <v>41501</v>
      </c>
      <c r="C203" s="5" t="s">
        <v>1546</v>
      </c>
      <c r="D203" s="5">
        <v>10004</v>
      </c>
      <c r="E203" s="5" t="s">
        <v>1315</v>
      </c>
      <c r="F203" s="5">
        <v>1</v>
      </c>
      <c r="G203" s="2" t="s">
        <v>992</v>
      </c>
      <c r="H203" s="2" t="s">
        <v>864</v>
      </c>
      <c r="I203" s="2" t="s">
        <v>876</v>
      </c>
      <c r="J203" s="5" t="s">
        <v>953</v>
      </c>
      <c r="K203" s="5">
        <v>3048</v>
      </c>
      <c r="L203" s="5">
        <v>1616</v>
      </c>
      <c r="M203" s="5" t="s">
        <v>925</v>
      </c>
      <c r="N203" s="5">
        <v>4</v>
      </c>
      <c r="O203" s="5">
        <f t="shared" si="9"/>
        <v>1616</v>
      </c>
      <c r="P203" s="5">
        <f t="shared" si="10"/>
        <v>3048</v>
      </c>
      <c r="Q203" s="14">
        <v>0.01</v>
      </c>
      <c r="R203" s="5" t="s">
        <v>992</v>
      </c>
      <c r="S203" s="5" t="s">
        <v>875</v>
      </c>
      <c r="T203" s="5" t="s">
        <v>864</v>
      </c>
      <c r="U203" s="5" t="s">
        <v>865</v>
      </c>
      <c r="V203" s="5" t="s">
        <v>876</v>
      </c>
      <c r="W203" s="5" t="s">
        <v>2015</v>
      </c>
      <c r="X203" s="22">
        <f t="shared" ca="1" si="11"/>
        <v>0.05</v>
      </c>
    </row>
    <row r="204" spans="1:24">
      <c r="A204" s="5" t="s">
        <v>190</v>
      </c>
      <c r="B204" s="10">
        <v>41501</v>
      </c>
      <c r="C204" s="5" t="s">
        <v>1542</v>
      </c>
      <c r="D204" s="5">
        <v>10011</v>
      </c>
      <c r="E204" s="5" t="s">
        <v>1492</v>
      </c>
      <c r="F204" s="5">
        <v>1</v>
      </c>
      <c r="G204" s="2" t="s">
        <v>998</v>
      </c>
      <c r="H204" s="2" t="s">
        <v>899</v>
      </c>
      <c r="I204" s="2" t="s">
        <v>901</v>
      </c>
      <c r="J204" s="5" t="s">
        <v>1192</v>
      </c>
      <c r="K204" s="5">
        <v>4599</v>
      </c>
      <c r="L204" s="5">
        <v>1332</v>
      </c>
      <c r="M204" s="5" t="s">
        <v>920</v>
      </c>
      <c r="N204" s="5" t="s">
        <v>1572</v>
      </c>
      <c r="O204" s="5">
        <f t="shared" si="9"/>
        <v>1332</v>
      </c>
      <c r="P204" s="5">
        <f t="shared" si="10"/>
        <v>4599</v>
      </c>
      <c r="Q204" s="14">
        <v>0.01</v>
      </c>
      <c r="R204" s="5" t="s">
        <v>998</v>
      </c>
      <c r="S204" s="5" t="s">
        <v>898</v>
      </c>
      <c r="T204" s="5" t="s">
        <v>899</v>
      </c>
      <c r="U204" s="5" t="s">
        <v>900</v>
      </c>
      <c r="V204" s="5" t="s">
        <v>901</v>
      </c>
      <c r="W204" s="5" t="s">
        <v>2010</v>
      </c>
      <c r="X204" s="22">
        <f t="shared" ca="1" si="11"/>
        <v>0</v>
      </c>
    </row>
    <row r="205" spans="1:24">
      <c r="A205" s="5" t="s">
        <v>191</v>
      </c>
      <c r="B205" s="10">
        <v>41501</v>
      </c>
      <c r="C205" s="5" t="s">
        <v>1541</v>
      </c>
      <c r="D205" s="5">
        <v>10015</v>
      </c>
      <c r="E205" s="5" t="s">
        <v>1534</v>
      </c>
      <c r="F205" s="5">
        <v>2</v>
      </c>
      <c r="G205" s="2" t="s">
        <v>1002</v>
      </c>
      <c r="H205" s="2" t="s">
        <v>914</v>
      </c>
      <c r="I205" s="2" t="s">
        <v>915</v>
      </c>
      <c r="J205" s="5" t="s">
        <v>1234</v>
      </c>
      <c r="K205" s="5">
        <v>3626</v>
      </c>
      <c r="L205" s="5">
        <v>1590</v>
      </c>
      <c r="M205" s="5" t="s">
        <v>918</v>
      </c>
      <c r="N205" s="5">
        <v>8</v>
      </c>
      <c r="O205" s="5">
        <f t="shared" si="9"/>
        <v>3180</v>
      </c>
      <c r="P205" s="5">
        <f t="shared" si="10"/>
        <v>7252</v>
      </c>
      <c r="Q205" s="14">
        <v>0.03</v>
      </c>
      <c r="R205" s="5" t="s">
        <v>1002</v>
      </c>
      <c r="S205" s="5" t="s">
        <v>913</v>
      </c>
      <c r="T205" s="5" t="s">
        <v>914</v>
      </c>
      <c r="U205" s="5" t="s">
        <v>907</v>
      </c>
      <c r="V205" s="5" t="s">
        <v>915</v>
      </c>
      <c r="W205" s="5" t="s">
        <v>2015</v>
      </c>
      <c r="X205" s="22">
        <f t="shared" ca="1" si="11"/>
        <v>0</v>
      </c>
    </row>
    <row r="206" spans="1:24">
      <c r="A206" s="5" t="s">
        <v>192</v>
      </c>
      <c r="B206" s="10">
        <v>41501</v>
      </c>
      <c r="C206" s="5" t="s">
        <v>1543</v>
      </c>
      <c r="D206" s="5">
        <v>10003</v>
      </c>
      <c r="E206" s="5" t="s">
        <v>1506</v>
      </c>
      <c r="F206" s="5">
        <v>2</v>
      </c>
      <c r="G206" s="2" t="s">
        <v>991</v>
      </c>
      <c r="H206" s="2" t="s">
        <v>872</v>
      </c>
      <c r="I206" s="2" t="s">
        <v>874</v>
      </c>
      <c r="J206" s="5" t="s">
        <v>1206</v>
      </c>
      <c r="K206" s="5">
        <v>4218</v>
      </c>
      <c r="L206" s="5">
        <v>2421</v>
      </c>
      <c r="M206" s="5" t="s">
        <v>918</v>
      </c>
      <c r="N206" s="5">
        <v>10</v>
      </c>
      <c r="O206" s="5">
        <f t="shared" si="9"/>
        <v>4842</v>
      </c>
      <c r="P206" s="5">
        <f t="shared" si="10"/>
        <v>8436</v>
      </c>
      <c r="Q206" s="14">
        <v>0.03</v>
      </c>
      <c r="R206" s="5" t="s">
        <v>991</v>
      </c>
      <c r="S206" s="5" t="s">
        <v>871</v>
      </c>
      <c r="T206" s="5" t="s">
        <v>872</v>
      </c>
      <c r="U206" s="5" t="s">
        <v>873</v>
      </c>
      <c r="V206" s="5" t="s">
        <v>874</v>
      </c>
      <c r="W206" s="5" t="s">
        <v>2011</v>
      </c>
      <c r="X206" s="22">
        <f t="shared" ca="1" si="11"/>
        <v>0</v>
      </c>
    </row>
    <row r="207" spans="1:24">
      <c r="A207" s="5" t="s">
        <v>193</v>
      </c>
      <c r="B207" s="10">
        <v>41501</v>
      </c>
      <c r="C207" s="5" t="s">
        <v>1545</v>
      </c>
      <c r="D207" s="5">
        <v>10006</v>
      </c>
      <c r="E207" s="5" t="s">
        <v>1489</v>
      </c>
      <c r="F207" s="5">
        <v>3</v>
      </c>
      <c r="G207" s="2" t="s">
        <v>1561</v>
      </c>
      <c r="H207" s="2" t="s">
        <v>882</v>
      </c>
      <c r="I207" s="2" t="s">
        <v>884</v>
      </c>
      <c r="J207" s="5" t="s">
        <v>1189</v>
      </c>
      <c r="K207" s="5">
        <v>4476</v>
      </c>
      <c r="L207" s="5">
        <v>2494</v>
      </c>
      <c r="M207" s="5" t="s">
        <v>918</v>
      </c>
      <c r="N207" s="5">
        <v>6</v>
      </c>
      <c r="O207" s="5">
        <f t="shared" si="9"/>
        <v>7482</v>
      </c>
      <c r="P207" s="5">
        <f t="shared" si="10"/>
        <v>13428</v>
      </c>
      <c r="Q207" s="14">
        <v>0.03</v>
      </c>
      <c r="R207" s="5" t="s">
        <v>1561</v>
      </c>
      <c r="S207" s="5" t="s">
        <v>881</v>
      </c>
      <c r="T207" s="5" t="s">
        <v>882</v>
      </c>
      <c r="U207" s="5" t="s">
        <v>883</v>
      </c>
      <c r="V207" s="5" t="s">
        <v>884</v>
      </c>
      <c r="W207" s="5" t="s">
        <v>2012</v>
      </c>
      <c r="X207" s="22">
        <f t="shared" ca="1" si="11"/>
        <v>0.05</v>
      </c>
    </row>
    <row r="208" spans="1:24">
      <c r="A208" s="5" t="s">
        <v>194</v>
      </c>
      <c r="B208" s="10">
        <v>41501</v>
      </c>
      <c r="C208" s="5" t="s">
        <v>1546</v>
      </c>
      <c r="D208" s="5">
        <v>10006</v>
      </c>
      <c r="E208" s="5" t="s">
        <v>1488</v>
      </c>
      <c r="F208" s="5">
        <v>3</v>
      </c>
      <c r="G208" s="2" t="s">
        <v>1561</v>
      </c>
      <c r="H208" s="2" t="s">
        <v>882</v>
      </c>
      <c r="I208" s="2" t="s">
        <v>884</v>
      </c>
      <c r="J208" s="5" t="s">
        <v>1188</v>
      </c>
      <c r="K208" s="5">
        <v>4729</v>
      </c>
      <c r="L208" s="5">
        <v>1359</v>
      </c>
      <c r="M208" s="5" t="s">
        <v>925</v>
      </c>
      <c r="N208" s="5">
        <v>4</v>
      </c>
      <c r="O208" s="5">
        <f t="shared" si="9"/>
        <v>4077</v>
      </c>
      <c r="P208" s="5">
        <f t="shared" si="10"/>
        <v>14187</v>
      </c>
      <c r="Q208" s="14">
        <v>0.03</v>
      </c>
      <c r="R208" s="5" t="s">
        <v>1561</v>
      </c>
      <c r="S208" s="5" t="s">
        <v>881</v>
      </c>
      <c r="T208" s="5" t="s">
        <v>882</v>
      </c>
      <c r="U208" s="5" t="s">
        <v>883</v>
      </c>
      <c r="V208" s="5" t="s">
        <v>884</v>
      </c>
      <c r="W208" s="5" t="s">
        <v>2015</v>
      </c>
      <c r="X208" s="22">
        <f t="shared" ca="1" si="11"/>
        <v>0.05</v>
      </c>
    </row>
    <row r="209" spans="1:24">
      <c r="A209" s="5" t="s">
        <v>195</v>
      </c>
      <c r="B209" s="10">
        <v>41503</v>
      </c>
      <c r="C209" s="5" t="s">
        <v>1543</v>
      </c>
      <c r="D209" s="5">
        <v>10007</v>
      </c>
      <c r="E209" s="5" t="s">
        <v>1514</v>
      </c>
      <c r="F209" s="5">
        <v>1</v>
      </c>
      <c r="G209" s="2" t="s">
        <v>994</v>
      </c>
      <c r="H209" s="2" t="s">
        <v>886</v>
      </c>
      <c r="I209" s="2" t="s">
        <v>887</v>
      </c>
      <c r="J209" s="5" t="s">
        <v>1214</v>
      </c>
      <c r="K209" s="5">
        <v>4309</v>
      </c>
      <c r="L209" s="5">
        <v>1779</v>
      </c>
      <c r="M209" s="5" t="s">
        <v>918</v>
      </c>
      <c r="N209" s="5">
        <v>10</v>
      </c>
      <c r="O209" s="5">
        <f t="shared" si="9"/>
        <v>1779</v>
      </c>
      <c r="P209" s="5">
        <f t="shared" si="10"/>
        <v>4309</v>
      </c>
      <c r="Q209" s="14">
        <v>0.01</v>
      </c>
      <c r="R209" s="5" t="s">
        <v>994</v>
      </c>
      <c r="S209" s="5" t="s">
        <v>885</v>
      </c>
      <c r="T209" s="5" t="s">
        <v>886</v>
      </c>
      <c r="U209" s="5" t="s">
        <v>879</v>
      </c>
      <c r="V209" s="5" t="s">
        <v>887</v>
      </c>
      <c r="W209" s="5" t="s">
        <v>2011</v>
      </c>
      <c r="X209" s="22">
        <f t="shared" ca="1" si="11"/>
        <v>0</v>
      </c>
    </row>
    <row r="210" spans="1:24">
      <c r="A210" s="5" t="s">
        <v>196</v>
      </c>
      <c r="B210" s="10">
        <v>41503</v>
      </c>
      <c r="C210" s="5" t="s">
        <v>1542</v>
      </c>
      <c r="D210" s="5">
        <v>10001</v>
      </c>
      <c r="E210" s="5" t="s">
        <v>1459</v>
      </c>
      <c r="F210" s="5">
        <v>3</v>
      </c>
      <c r="G210" s="2" t="s">
        <v>1562</v>
      </c>
      <c r="H210" s="2" t="s">
        <v>864</v>
      </c>
      <c r="I210" s="2" t="s">
        <v>866</v>
      </c>
      <c r="J210" s="5" t="s">
        <v>1159</v>
      </c>
      <c r="K210" s="5">
        <v>4843</v>
      </c>
      <c r="L210" s="5">
        <v>2192</v>
      </c>
      <c r="M210" s="5" t="s">
        <v>920</v>
      </c>
      <c r="N210" s="5" t="s">
        <v>1572</v>
      </c>
      <c r="O210" s="5">
        <f t="shared" si="9"/>
        <v>6576</v>
      </c>
      <c r="P210" s="5">
        <f t="shared" si="10"/>
        <v>14529</v>
      </c>
      <c r="Q210" s="14">
        <v>0.03</v>
      </c>
      <c r="R210" s="5" t="s">
        <v>1562</v>
      </c>
      <c r="S210" s="5" t="s">
        <v>863</v>
      </c>
      <c r="T210" s="5" t="s">
        <v>864</v>
      </c>
      <c r="U210" s="5" t="s">
        <v>865</v>
      </c>
      <c r="V210" s="5" t="s">
        <v>866</v>
      </c>
      <c r="W210" s="5" t="s">
        <v>2011</v>
      </c>
      <c r="X210" s="22">
        <f t="shared" ca="1" si="11"/>
        <v>0.05</v>
      </c>
    </row>
    <row r="211" spans="1:24">
      <c r="A211" s="5" t="s">
        <v>197</v>
      </c>
      <c r="B211" s="10">
        <v>41505</v>
      </c>
      <c r="C211" s="5" t="s">
        <v>1539</v>
      </c>
      <c r="D211" s="5">
        <v>10009</v>
      </c>
      <c r="E211" s="5" t="s">
        <v>1439</v>
      </c>
      <c r="F211" s="5">
        <v>1</v>
      </c>
      <c r="G211" s="2" t="s">
        <v>996</v>
      </c>
      <c r="H211" s="2" t="s">
        <v>892</v>
      </c>
      <c r="I211" s="2" t="s">
        <v>894</v>
      </c>
      <c r="J211" s="5" t="s">
        <v>1139</v>
      </c>
      <c r="K211" s="5">
        <v>3634</v>
      </c>
      <c r="L211" s="5">
        <v>1487</v>
      </c>
      <c r="M211" s="5" t="s">
        <v>918</v>
      </c>
      <c r="N211" s="5">
        <v>4</v>
      </c>
      <c r="O211" s="5">
        <f t="shared" si="9"/>
        <v>1487</v>
      </c>
      <c r="P211" s="5">
        <f t="shared" si="10"/>
        <v>3634</v>
      </c>
      <c r="Q211" s="14">
        <v>0.01</v>
      </c>
      <c r="R211" s="5" t="s">
        <v>996</v>
      </c>
      <c r="S211" s="5" t="s">
        <v>891</v>
      </c>
      <c r="T211" s="5" t="s">
        <v>892</v>
      </c>
      <c r="U211" s="5" t="s">
        <v>893</v>
      </c>
      <c r="V211" s="5" t="s">
        <v>894</v>
      </c>
      <c r="W211" s="5" t="s">
        <v>2014</v>
      </c>
      <c r="X211" s="22">
        <f t="shared" ca="1" si="11"/>
        <v>0.04</v>
      </c>
    </row>
    <row r="212" spans="1:24">
      <c r="A212" s="5" t="s">
        <v>198</v>
      </c>
      <c r="B212" s="10">
        <v>41505</v>
      </c>
      <c r="C212" s="5" t="s">
        <v>1546</v>
      </c>
      <c r="D212" s="5">
        <v>10002</v>
      </c>
      <c r="E212" s="5" t="s">
        <v>1376</v>
      </c>
      <c r="F212" s="5">
        <v>2</v>
      </c>
      <c r="G212" s="2" t="s">
        <v>990</v>
      </c>
      <c r="H212" s="2" t="s">
        <v>868</v>
      </c>
      <c r="I212" s="2" t="s">
        <v>870</v>
      </c>
      <c r="J212" s="5" t="s">
        <v>1076</v>
      </c>
      <c r="K212" s="5">
        <v>2628</v>
      </c>
      <c r="L212" s="5">
        <v>1803</v>
      </c>
      <c r="M212" s="5" t="s">
        <v>918</v>
      </c>
      <c r="N212" s="5">
        <v>4</v>
      </c>
      <c r="O212" s="5">
        <f t="shared" si="9"/>
        <v>3606</v>
      </c>
      <c r="P212" s="5">
        <f t="shared" si="10"/>
        <v>5256</v>
      </c>
      <c r="Q212" s="14">
        <v>0.03</v>
      </c>
      <c r="R212" s="5" t="s">
        <v>990</v>
      </c>
      <c r="S212" s="5" t="s">
        <v>867</v>
      </c>
      <c r="T212" s="5" t="s">
        <v>868</v>
      </c>
      <c r="U212" s="5" t="s">
        <v>869</v>
      </c>
      <c r="V212" s="5" t="s">
        <v>870</v>
      </c>
      <c r="W212" s="5" t="s">
        <v>2011</v>
      </c>
      <c r="X212" s="22">
        <f t="shared" ca="1" si="11"/>
        <v>0.03</v>
      </c>
    </row>
    <row r="213" spans="1:24">
      <c r="A213" s="5" t="s">
        <v>199</v>
      </c>
      <c r="B213" s="10">
        <v>41505</v>
      </c>
      <c r="C213" s="5" t="s">
        <v>1544</v>
      </c>
      <c r="D213" s="5">
        <v>10009</v>
      </c>
      <c r="E213" s="5" t="s">
        <v>1278</v>
      </c>
      <c r="F213" s="5">
        <v>3</v>
      </c>
      <c r="G213" s="2" t="s">
        <v>996</v>
      </c>
      <c r="H213" s="2" t="s">
        <v>892</v>
      </c>
      <c r="I213" s="2" t="s">
        <v>894</v>
      </c>
      <c r="J213" s="5" t="s">
        <v>978</v>
      </c>
      <c r="K213" s="5">
        <v>2787</v>
      </c>
      <c r="L213" s="5">
        <v>2020</v>
      </c>
      <c r="M213" s="5" t="s">
        <v>918</v>
      </c>
      <c r="N213" s="5">
        <v>3</v>
      </c>
      <c r="O213" s="5">
        <f t="shared" si="9"/>
        <v>6060</v>
      </c>
      <c r="P213" s="5">
        <f t="shared" si="10"/>
        <v>8361</v>
      </c>
      <c r="Q213" s="14">
        <v>0.03</v>
      </c>
      <c r="R213" s="5" t="s">
        <v>996</v>
      </c>
      <c r="S213" s="5" t="s">
        <v>891</v>
      </c>
      <c r="T213" s="5" t="s">
        <v>892</v>
      </c>
      <c r="U213" s="5" t="s">
        <v>893</v>
      </c>
      <c r="V213" s="5" t="s">
        <v>894</v>
      </c>
      <c r="W213" s="5" t="s">
        <v>2013</v>
      </c>
      <c r="X213" s="22">
        <f t="shared" ca="1" si="11"/>
        <v>0.05</v>
      </c>
    </row>
    <row r="214" spans="1:24">
      <c r="A214" s="5" t="s">
        <v>200</v>
      </c>
      <c r="B214" s="10">
        <v>41505</v>
      </c>
      <c r="C214" s="5" t="s">
        <v>1544</v>
      </c>
      <c r="D214" s="5">
        <v>10007</v>
      </c>
      <c r="E214" s="5" t="s">
        <v>1274</v>
      </c>
      <c r="F214" s="5">
        <v>2</v>
      </c>
      <c r="G214" s="2" t="s">
        <v>994</v>
      </c>
      <c r="H214" s="2" t="s">
        <v>886</v>
      </c>
      <c r="I214" s="2" t="s">
        <v>887</v>
      </c>
      <c r="J214" s="5" t="s">
        <v>1004</v>
      </c>
      <c r="K214" s="5">
        <v>4733</v>
      </c>
      <c r="L214" s="5">
        <v>1415</v>
      </c>
      <c r="M214" s="5" t="s">
        <v>918</v>
      </c>
      <c r="N214" s="5">
        <v>3</v>
      </c>
      <c r="O214" s="5">
        <f t="shared" si="9"/>
        <v>2830</v>
      </c>
      <c r="P214" s="5">
        <f t="shared" si="10"/>
        <v>9466</v>
      </c>
      <c r="Q214" s="14">
        <v>0.03</v>
      </c>
      <c r="R214" s="5" t="s">
        <v>994</v>
      </c>
      <c r="S214" s="5" t="s">
        <v>885</v>
      </c>
      <c r="T214" s="5" t="s">
        <v>886</v>
      </c>
      <c r="U214" s="5" t="s">
        <v>879</v>
      </c>
      <c r="V214" s="5" t="s">
        <v>887</v>
      </c>
      <c r="W214" s="5" t="s">
        <v>2010</v>
      </c>
      <c r="X214" s="22">
        <f t="shared" ca="1" si="11"/>
        <v>0</v>
      </c>
    </row>
    <row r="215" spans="1:24">
      <c r="A215" s="5" t="s">
        <v>201</v>
      </c>
      <c r="B215" s="10">
        <v>41506</v>
      </c>
      <c r="C215" s="5" t="s">
        <v>1544</v>
      </c>
      <c r="D215" s="5">
        <v>10003</v>
      </c>
      <c r="E215" s="5" t="s">
        <v>1280</v>
      </c>
      <c r="F215" s="5">
        <v>1</v>
      </c>
      <c r="G215" s="2" t="s">
        <v>991</v>
      </c>
      <c r="H215" s="2" t="s">
        <v>872</v>
      </c>
      <c r="I215" s="2" t="s">
        <v>874</v>
      </c>
      <c r="J215" s="5" t="s">
        <v>1007</v>
      </c>
      <c r="K215" s="5">
        <v>3330</v>
      </c>
      <c r="L215" s="5">
        <v>1819</v>
      </c>
      <c r="M215" s="5" t="s">
        <v>918</v>
      </c>
      <c r="N215" s="5">
        <v>3</v>
      </c>
      <c r="O215" s="5">
        <f t="shared" si="9"/>
        <v>1819</v>
      </c>
      <c r="P215" s="5">
        <f t="shared" si="10"/>
        <v>3330</v>
      </c>
      <c r="Q215" s="14">
        <v>0.01</v>
      </c>
      <c r="R215" s="5" t="s">
        <v>991</v>
      </c>
      <c r="S215" s="5" t="s">
        <v>871</v>
      </c>
      <c r="T215" s="5" t="s">
        <v>872</v>
      </c>
      <c r="U215" s="5" t="s">
        <v>873</v>
      </c>
      <c r="V215" s="5" t="s">
        <v>874</v>
      </c>
      <c r="W215" s="5" t="s">
        <v>2012</v>
      </c>
      <c r="X215" s="22">
        <f t="shared" ca="1" si="11"/>
        <v>0.05</v>
      </c>
    </row>
    <row r="216" spans="1:24">
      <c r="A216" s="5" t="s">
        <v>202</v>
      </c>
      <c r="B216" s="10">
        <v>41506</v>
      </c>
      <c r="C216" s="5" t="s">
        <v>1542</v>
      </c>
      <c r="D216" s="5">
        <v>10011</v>
      </c>
      <c r="E216" s="5" t="s">
        <v>1403</v>
      </c>
      <c r="F216" s="5">
        <v>2</v>
      </c>
      <c r="G216" s="2" t="s">
        <v>998</v>
      </c>
      <c r="H216" s="2" t="s">
        <v>899</v>
      </c>
      <c r="I216" s="2" t="s">
        <v>901</v>
      </c>
      <c r="J216" s="5" t="s">
        <v>1103</v>
      </c>
      <c r="K216" s="5">
        <v>4026</v>
      </c>
      <c r="L216" s="5">
        <v>1829</v>
      </c>
      <c r="M216" s="5" t="s">
        <v>918</v>
      </c>
      <c r="N216" s="5" t="s">
        <v>1572</v>
      </c>
      <c r="O216" s="5">
        <f t="shared" si="9"/>
        <v>3658</v>
      </c>
      <c r="P216" s="5">
        <f t="shared" si="10"/>
        <v>8052</v>
      </c>
      <c r="Q216" s="14">
        <v>0.03</v>
      </c>
      <c r="R216" s="5" t="s">
        <v>998</v>
      </c>
      <c r="S216" s="5" t="s">
        <v>898</v>
      </c>
      <c r="T216" s="5" t="s">
        <v>899</v>
      </c>
      <c r="U216" s="5" t="s">
        <v>900</v>
      </c>
      <c r="V216" s="5" t="s">
        <v>901</v>
      </c>
      <c r="W216" s="5" t="s">
        <v>2015</v>
      </c>
      <c r="X216" s="22">
        <f t="shared" ca="1" si="11"/>
        <v>0</v>
      </c>
    </row>
    <row r="217" spans="1:24">
      <c r="A217" s="5" t="s">
        <v>203</v>
      </c>
      <c r="B217" s="10">
        <v>41506</v>
      </c>
      <c r="C217" s="5" t="s">
        <v>1545</v>
      </c>
      <c r="D217" s="5">
        <v>10006</v>
      </c>
      <c r="E217" s="5" t="s">
        <v>1301</v>
      </c>
      <c r="F217" s="5">
        <v>3</v>
      </c>
      <c r="G217" s="2" t="s">
        <v>1561</v>
      </c>
      <c r="H217" s="2" t="s">
        <v>882</v>
      </c>
      <c r="I217" s="2" t="s">
        <v>884</v>
      </c>
      <c r="J217" s="5" t="s">
        <v>948</v>
      </c>
      <c r="K217" s="5">
        <v>4185</v>
      </c>
      <c r="L217" s="5">
        <v>1204</v>
      </c>
      <c r="M217" s="5" t="s">
        <v>923</v>
      </c>
      <c r="N217" s="5">
        <v>6</v>
      </c>
      <c r="O217" s="5">
        <f t="shared" si="9"/>
        <v>3612</v>
      </c>
      <c r="P217" s="5">
        <f t="shared" si="10"/>
        <v>12555</v>
      </c>
      <c r="Q217" s="14">
        <v>0.03</v>
      </c>
      <c r="R217" s="5" t="s">
        <v>1561</v>
      </c>
      <c r="S217" s="5" t="s">
        <v>881</v>
      </c>
      <c r="T217" s="5" t="s">
        <v>882</v>
      </c>
      <c r="U217" s="5" t="s">
        <v>883</v>
      </c>
      <c r="V217" s="5" t="s">
        <v>884</v>
      </c>
      <c r="W217" s="5" t="s">
        <v>2012</v>
      </c>
      <c r="X217" s="22">
        <f t="shared" ca="1" si="11"/>
        <v>0.03</v>
      </c>
    </row>
    <row r="218" spans="1:24">
      <c r="A218" s="5" t="s">
        <v>204</v>
      </c>
      <c r="B218" s="10">
        <v>41507</v>
      </c>
      <c r="C218" s="5" t="s">
        <v>1544</v>
      </c>
      <c r="D218" s="5">
        <v>10014</v>
      </c>
      <c r="E218" s="5" t="s">
        <v>1502</v>
      </c>
      <c r="F218" s="5">
        <v>1</v>
      </c>
      <c r="G218" s="2" t="s">
        <v>1001</v>
      </c>
      <c r="H218" s="2" t="s">
        <v>910</v>
      </c>
      <c r="I218" s="2" t="s">
        <v>912</v>
      </c>
      <c r="J218" s="5" t="s">
        <v>1202</v>
      </c>
      <c r="K218" s="5">
        <v>2775</v>
      </c>
      <c r="L218" s="5">
        <v>1946</v>
      </c>
      <c r="M218" s="5" t="s">
        <v>923</v>
      </c>
      <c r="N218" s="5">
        <v>3</v>
      </c>
      <c r="O218" s="5">
        <f t="shared" si="9"/>
        <v>1946</v>
      </c>
      <c r="P218" s="5">
        <f t="shared" si="10"/>
        <v>2775</v>
      </c>
      <c r="Q218" s="14">
        <v>0.01</v>
      </c>
      <c r="R218" s="5" t="s">
        <v>1001</v>
      </c>
      <c r="S218" s="5" t="s">
        <v>909</v>
      </c>
      <c r="T218" s="5" t="s">
        <v>910</v>
      </c>
      <c r="U218" s="5" t="s">
        <v>911</v>
      </c>
      <c r="V218" s="5" t="s">
        <v>912</v>
      </c>
      <c r="W218" s="5" t="s">
        <v>2015</v>
      </c>
      <c r="X218" s="22">
        <f t="shared" ca="1" si="11"/>
        <v>0.05</v>
      </c>
    </row>
    <row r="219" spans="1:24">
      <c r="A219" s="5" t="s">
        <v>205</v>
      </c>
      <c r="B219" s="10">
        <v>41507</v>
      </c>
      <c r="C219" s="5" t="s">
        <v>1540</v>
      </c>
      <c r="D219" s="5">
        <v>10001</v>
      </c>
      <c r="E219" s="5" t="s">
        <v>1271</v>
      </c>
      <c r="F219" s="5">
        <v>1</v>
      </c>
      <c r="G219" s="2" t="s">
        <v>1562</v>
      </c>
      <c r="H219" s="2" t="s">
        <v>864</v>
      </c>
      <c r="I219" s="2" t="s">
        <v>866</v>
      </c>
      <c r="J219" s="5" t="s">
        <v>933</v>
      </c>
      <c r="K219" s="5">
        <v>4605</v>
      </c>
      <c r="L219" s="5">
        <v>1834</v>
      </c>
      <c r="M219" s="5" t="s">
        <v>923</v>
      </c>
      <c r="N219" s="5">
        <v>5</v>
      </c>
      <c r="O219" s="5">
        <f t="shared" si="9"/>
        <v>1834</v>
      </c>
      <c r="P219" s="5">
        <f t="shared" si="10"/>
        <v>4605</v>
      </c>
      <c r="Q219" s="14">
        <v>0.01</v>
      </c>
      <c r="R219" s="5" t="s">
        <v>1562</v>
      </c>
      <c r="S219" s="5" t="s">
        <v>863</v>
      </c>
      <c r="T219" s="5" t="s">
        <v>864</v>
      </c>
      <c r="U219" s="5" t="s">
        <v>865</v>
      </c>
      <c r="V219" s="5" t="s">
        <v>866</v>
      </c>
      <c r="W219" s="5" t="s">
        <v>2011</v>
      </c>
      <c r="X219" s="22">
        <f t="shared" ca="1" si="11"/>
        <v>0.01</v>
      </c>
    </row>
    <row r="220" spans="1:24">
      <c r="A220" s="5" t="s">
        <v>206</v>
      </c>
      <c r="B220" s="10">
        <v>41507</v>
      </c>
      <c r="C220" s="5" t="s">
        <v>1545</v>
      </c>
      <c r="D220" s="5">
        <v>10009</v>
      </c>
      <c r="E220" s="5" t="s">
        <v>1271</v>
      </c>
      <c r="F220" s="5">
        <v>1</v>
      </c>
      <c r="G220" s="2" t="s">
        <v>996</v>
      </c>
      <c r="H220" s="2" t="s">
        <v>892</v>
      </c>
      <c r="I220" s="2" t="s">
        <v>894</v>
      </c>
      <c r="J220" s="5" t="s">
        <v>933</v>
      </c>
      <c r="K220" s="5">
        <v>4605</v>
      </c>
      <c r="L220" s="5">
        <v>1834</v>
      </c>
      <c r="M220" s="5" t="s">
        <v>923</v>
      </c>
      <c r="N220" s="5">
        <v>6</v>
      </c>
      <c r="O220" s="5">
        <f t="shared" si="9"/>
        <v>1834</v>
      </c>
      <c r="P220" s="5">
        <f t="shared" si="10"/>
        <v>4605</v>
      </c>
      <c r="Q220" s="14">
        <v>0.01</v>
      </c>
      <c r="R220" s="5" t="s">
        <v>996</v>
      </c>
      <c r="S220" s="5" t="s">
        <v>891</v>
      </c>
      <c r="T220" s="5" t="s">
        <v>892</v>
      </c>
      <c r="U220" s="5" t="s">
        <v>893</v>
      </c>
      <c r="V220" s="5" t="s">
        <v>894</v>
      </c>
      <c r="W220" s="5" t="s">
        <v>2013</v>
      </c>
      <c r="X220" s="22">
        <f t="shared" ca="1" si="11"/>
        <v>0.03</v>
      </c>
    </row>
    <row r="221" spans="1:24">
      <c r="A221" s="5" t="s">
        <v>207</v>
      </c>
      <c r="B221" s="10">
        <v>41507</v>
      </c>
      <c r="C221" s="5" t="s">
        <v>1544</v>
      </c>
      <c r="D221" s="5">
        <v>10015</v>
      </c>
      <c r="E221" s="5" t="s">
        <v>1337</v>
      </c>
      <c r="F221" s="5">
        <v>2</v>
      </c>
      <c r="G221" s="2" t="s">
        <v>1002</v>
      </c>
      <c r="H221" s="2" t="s">
        <v>914</v>
      </c>
      <c r="I221" s="2" t="s">
        <v>915</v>
      </c>
      <c r="J221" s="5" t="s">
        <v>1037</v>
      </c>
      <c r="K221" s="5">
        <v>3993</v>
      </c>
      <c r="L221" s="5">
        <v>1338</v>
      </c>
      <c r="M221" s="5" t="s">
        <v>921</v>
      </c>
      <c r="N221" s="5">
        <v>3</v>
      </c>
      <c r="O221" s="5">
        <f t="shared" si="9"/>
        <v>2676</v>
      </c>
      <c r="P221" s="5">
        <f t="shared" si="10"/>
        <v>7986</v>
      </c>
      <c r="Q221" s="14">
        <v>0.03</v>
      </c>
      <c r="R221" s="5" t="s">
        <v>1002</v>
      </c>
      <c r="S221" s="5" t="s">
        <v>913</v>
      </c>
      <c r="T221" s="5" t="s">
        <v>914</v>
      </c>
      <c r="U221" s="5" t="s">
        <v>907</v>
      </c>
      <c r="V221" s="5" t="s">
        <v>915</v>
      </c>
      <c r="W221" s="5" t="s">
        <v>2011</v>
      </c>
      <c r="X221" s="22">
        <f t="shared" ca="1" si="11"/>
        <v>0.02</v>
      </c>
    </row>
    <row r="222" spans="1:24">
      <c r="A222" s="5" t="s">
        <v>208</v>
      </c>
      <c r="B222" s="10">
        <v>41508</v>
      </c>
      <c r="C222" s="5" t="s">
        <v>1546</v>
      </c>
      <c r="D222" s="5">
        <v>10006</v>
      </c>
      <c r="E222" s="5" t="s">
        <v>1276</v>
      </c>
      <c r="F222" s="5">
        <v>1</v>
      </c>
      <c r="G222" s="2" t="s">
        <v>1561</v>
      </c>
      <c r="H222" s="2" t="s">
        <v>882</v>
      </c>
      <c r="I222" s="2" t="s">
        <v>884</v>
      </c>
      <c r="J222" s="5" t="s">
        <v>977</v>
      </c>
      <c r="K222" s="5">
        <v>2912</v>
      </c>
      <c r="L222" s="5">
        <v>2328</v>
      </c>
      <c r="M222" s="5" t="s">
        <v>925</v>
      </c>
      <c r="N222" s="5">
        <v>4</v>
      </c>
      <c r="O222" s="5">
        <f t="shared" si="9"/>
        <v>2328</v>
      </c>
      <c r="P222" s="5">
        <f t="shared" si="10"/>
        <v>2912</v>
      </c>
      <c r="Q222" s="14">
        <v>0.01</v>
      </c>
      <c r="R222" s="5" t="s">
        <v>1561</v>
      </c>
      <c r="S222" s="5" t="s">
        <v>881</v>
      </c>
      <c r="T222" s="5" t="s">
        <v>882</v>
      </c>
      <c r="U222" s="5" t="s">
        <v>883</v>
      </c>
      <c r="V222" s="5" t="s">
        <v>884</v>
      </c>
      <c r="W222" s="5" t="s">
        <v>2012</v>
      </c>
      <c r="X222" s="22">
        <f t="shared" ca="1" si="11"/>
        <v>0.01</v>
      </c>
    </row>
    <row r="223" spans="1:24">
      <c r="A223" s="5" t="s">
        <v>209</v>
      </c>
      <c r="B223" s="10">
        <v>41508</v>
      </c>
      <c r="C223" s="5" t="s">
        <v>1544</v>
      </c>
      <c r="D223" s="5">
        <v>10008</v>
      </c>
      <c r="E223" s="5" t="s">
        <v>1295</v>
      </c>
      <c r="F223" s="5">
        <v>3</v>
      </c>
      <c r="G223" s="2" t="s">
        <v>995</v>
      </c>
      <c r="H223" s="2" t="s">
        <v>889</v>
      </c>
      <c r="I223" s="2" t="s">
        <v>890</v>
      </c>
      <c r="J223" s="5" t="s">
        <v>1011</v>
      </c>
      <c r="K223" s="5">
        <v>4310</v>
      </c>
      <c r="L223" s="5">
        <v>2350</v>
      </c>
      <c r="M223" s="5" t="s">
        <v>925</v>
      </c>
      <c r="N223" s="5">
        <v>3</v>
      </c>
      <c r="O223" s="5">
        <f t="shared" si="9"/>
        <v>7050</v>
      </c>
      <c r="P223" s="5">
        <f t="shared" si="10"/>
        <v>12930</v>
      </c>
      <c r="Q223" s="14">
        <v>0.03</v>
      </c>
      <c r="R223" s="5" t="s">
        <v>995</v>
      </c>
      <c r="S223" s="5" t="s">
        <v>888</v>
      </c>
      <c r="T223" s="5" t="s">
        <v>889</v>
      </c>
      <c r="U223" s="5" t="s">
        <v>865</v>
      </c>
      <c r="V223" s="5" t="s">
        <v>890</v>
      </c>
      <c r="W223" s="5" t="s">
        <v>2015</v>
      </c>
      <c r="X223" s="22">
        <f t="shared" ca="1" si="11"/>
        <v>0.01</v>
      </c>
    </row>
    <row r="224" spans="1:24">
      <c r="A224" s="5" t="s">
        <v>210</v>
      </c>
      <c r="B224" s="10">
        <v>41510</v>
      </c>
      <c r="C224" s="5" t="s">
        <v>1544</v>
      </c>
      <c r="D224" s="5">
        <v>10015</v>
      </c>
      <c r="E224" s="5" t="s">
        <v>1281</v>
      </c>
      <c r="F224" s="5">
        <v>1</v>
      </c>
      <c r="G224" s="2" t="s">
        <v>1002</v>
      </c>
      <c r="H224" s="2" t="s">
        <v>914</v>
      </c>
      <c r="I224" s="2" t="s">
        <v>915</v>
      </c>
      <c r="J224" s="5" t="s">
        <v>934</v>
      </c>
      <c r="K224" s="5">
        <v>3000</v>
      </c>
      <c r="L224" s="5">
        <v>2148</v>
      </c>
      <c r="M224" s="5" t="s">
        <v>925</v>
      </c>
      <c r="N224" s="5">
        <v>3</v>
      </c>
      <c r="O224" s="5">
        <f t="shared" si="9"/>
        <v>2148</v>
      </c>
      <c r="P224" s="5">
        <f t="shared" si="10"/>
        <v>3000</v>
      </c>
      <c r="Q224" s="14">
        <v>0.01</v>
      </c>
      <c r="R224" s="5" t="s">
        <v>1002</v>
      </c>
      <c r="S224" s="5" t="s">
        <v>913</v>
      </c>
      <c r="T224" s="5" t="s">
        <v>914</v>
      </c>
      <c r="U224" s="5" t="s">
        <v>907</v>
      </c>
      <c r="V224" s="5" t="s">
        <v>915</v>
      </c>
      <c r="W224" s="5" t="s">
        <v>2014</v>
      </c>
      <c r="X224" s="22">
        <f t="shared" ca="1" si="11"/>
        <v>0.01</v>
      </c>
    </row>
    <row r="225" spans="1:24">
      <c r="A225" s="5" t="s">
        <v>211</v>
      </c>
      <c r="B225" s="10">
        <v>41510</v>
      </c>
      <c r="C225" s="5" t="s">
        <v>1542</v>
      </c>
      <c r="D225" s="5">
        <v>10002</v>
      </c>
      <c r="E225" s="5" t="s">
        <v>1404</v>
      </c>
      <c r="F225" s="5">
        <v>2</v>
      </c>
      <c r="G225" s="2" t="s">
        <v>990</v>
      </c>
      <c r="H225" s="2" t="s">
        <v>868</v>
      </c>
      <c r="I225" s="2" t="s">
        <v>870</v>
      </c>
      <c r="J225" s="5" t="s">
        <v>1104</v>
      </c>
      <c r="K225" s="5">
        <v>2889</v>
      </c>
      <c r="L225" s="5">
        <v>1384</v>
      </c>
      <c r="M225" s="5" t="s">
        <v>918</v>
      </c>
      <c r="N225" s="5" t="s">
        <v>1572</v>
      </c>
      <c r="O225" s="5">
        <f t="shared" si="9"/>
        <v>2768</v>
      </c>
      <c r="P225" s="5">
        <f t="shared" si="10"/>
        <v>5778</v>
      </c>
      <c r="Q225" s="14">
        <v>0.03</v>
      </c>
      <c r="R225" s="5" t="s">
        <v>990</v>
      </c>
      <c r="S225" s="5" t="s">
        <v>867</v>
      </c>
      <c r="T225" s="5" t="s">
        <v>868</v>
      </c>
      <c r="U225" s="5" t="s">
        <v>869</v>
      </c>
      <c r="V225" s="5" t="s">
        <v>870</v>
      </c>
      <c r="W225" s="5" t="s">
        <v>2011</v>
      </c>
      <c r="X225" s="22">
        <f t="shared" ca="1" si="11"/>
        <v>0.02</v>
      </c>
    </row>
    <row r="226" spans="1:24">
      <c r="A226" s="5" t="s">
        <v>212</v>
      </c>
      <c r="B226" s="10">
        <v>41511</v>
      </c>
      <c r="C226" s="5" t="s">
        <v>1539</v>
      </c>
      <c r="D226" s="5">
        <v>10003</v>
      </c>
      <c r="E226" s="5" t="s">
        <v>1385</v>
      </c>
      <c r="F226" s="5">
        <v>1</v>
      </c>
      <c r="G226" s="2" t="s">
        <v>991</v>
      </c>
      <c r="H226" s="2" t="s">
        <v>872</v>
      </c>
      <c r="I226" s="2" t="s">
        <v>874</v>
      </c>
      <c r="J226" s="5" t="s">
        <v>1085</v>
      </c>
      <c r="K226" s="5">
        <v>4239</v>
      </c>
      <c r="L226" s="5">
        <v>1749</v>
      </c>
      <c r="M226" s="5" t="s">
        <v>925</v>
      </c>
      <c r="N226" s="5">
        <v>4</v>
      </c>
      <c r="O226" s="5">
        <f t="shared" si="9"/>
        <v>1749</v>
      </c>
      <c r="P226" s="5">
        <f t="shared" si="10"/>
        <v>4239</v>
      </c>
      <c r="Q226" s="14">
        <v>0.01</v>
      </c>
      <c r="R226" s="5" t="s">
        <v>991</v>
      </c>
      <c r="S226" s="5" t="s">
        <v>871</v>
      </c>
      <c r="T226" s="5" t="s">
        <v>872</v>
      </c>
      <c r="U226" s="5" t="s">
        <v>873</v>
      </c>
      <c r="V226" s="5" t="s">
        <v>874</v>
      </c>
      <c r="W226" s="5" t="s">
        <v>2015</v>
      </c>
      <c r="X226" s="22">
        <f t="shared" ca="1" si="11"/>
        <v>0.04</v>
      </c>
    </row>
    <row r="227" spans="1:24">
      <c r="A227" s="5" t="s">
        <v>213</v>
      </c>
      <c r="B227" s="10">
        <v>41511</v>
      </c>
      <c r="C227" s="5" t="s">
        <v>1544</v>
      </c>
      <c r="D227" s="5">
        <v>10011</v>
      </c>
      <c r="E227" s="5" t="s">
        <v>1324</v>
      </c>
      <c r="F227" s="5">
        <v>1</v>
      </c>
      <c r="G227" s="2" t="s">
        <v>998</v>
      </c>
      <c r="H227" s="2" t="s">
        <v>899</v>
      </c>
      <c r="I227" s="2" t="s">
        <v>901</v>
      </c>
      <c r="J227" s="5" t="s">
        <v>1024</v>
      </c>
      <c r="K227" s="5">
        <v>4392</v>
      </c>
      <c r="L227" s="5">
        <v>1542</v>
      </c>
      <c r="M227" s="5" t="s">
        <v>918</v>
      </c>
      <c r="N227" s="5">
        <v>3</v>
      </c>
      <c r="O227" s="5">
        <f t="shared" si="9"/>
        <v>1542</v>
      </c>
      <c r="P227" s="5">
        <f t="shared" si="10"/>
        <v>4392</v>
      </c>
      <c r="Q227" s="14">
        <v>0.01</v>
      </c>
      <c r="R227" s="5" t="s">
        <v>998</v>
      </c>
      <c r="S227" s="5" t="s">
        <v>898</v>
      </c>
      <c r="T227" s="5" t="s">
        <v>899</v>
      </c>
      <c r="U227" s="5" t="s">
        <v>900</v>
      </c>
      <c r="V227" s="5" t="s">
        <v>901</v>
      </c>
      <c r="W227" s="5" t="s">
        <v>2011</v>
      </c>
      <c r="X227" s="22">
        <f t="shared" ca="1" si="11"/>
        <v>0.01</v>
      </c>
    </row>
    <row r="228" spans="1:24">
      <c r="A228" s="5" t="s">
        <v>214</v>
      </c>
      <c r="B228" s="10">
        <v>41511</v>
      </c>
      <c r="C228" s="5" t="s">
        <v>1542</v>
      </c>
      <c r="D228" s="5">
        <v>10001</v>
      </c>
      <c r="E228" s="5" t="s">
        <v>1249</v>
      </c>
      <c r="F228" s="5">
        <v>1</v>
      </c>
      <c r="G228" s="2" t="s">
        <v>1562</v>
      </c>
      <c r="H228" s="2" t="s">
        <v>864</v>
      </c>
      <c r="I228" s="2" t="s">
        <v>866</v>
      </c>
      <c r="J228" s="5" t="s">
        <v>924</v>
      </c>
      <c r="K228" s="5">
        <v>4706</v>
      </c>
      <c r="L228" s="5">
        <v>1714</v>
      </c>
      <c r="M228" s="5" t="s">
        <v>923</v>
      </c>
      <c r="N228" s="5" t="s">
        <v>1572</v>
      </c>
      <c r="O228" s="5">
        <f t="shared" si="9"/>
        <v>1714</v>
      </c>
      <c r="P228" s="5">
        <f t="shared" si="10"/>
        <v>4706</v>
      </c>
      <c r="Q228" s="14">
        <v>0.01</v>
      </c>
      <c r="R228" s="5" t="s">
        <v>1562</v>
      </c>
      <c r="S228" s="5" t="s">
        <v>863</v>
      </c>
      <c r="T228" s="5" t="s">
        <v>864</v>
      </c>
      <c r="U228" s="5" t="s">
        <v>865</v>
      </c>
      <c r="V228" s="5" t="s">
        <v>866</v>
      </c>
      <c r="W228" s="5" t="s">
        <v>2015</v>
      </c>
      <c r="X228" s="22">
        <f t="shared" ca="1" si="11"/>
        <v>0</v>
      </c>
    </row>
    <row r="229" spans="1:24">
      <c r="A229" s="5" t="s">
        <v>215</v>
      </c>
      <c r="B229" s="10">
        <v>41511</v>
      </c>
      <c r="C229" s="5" t="s">
        <v>1543</v>
      </c>
      <c r="D229" s="5">
        <v>10010</v>
      </c>
      <c r="E229" s="5" t="s">
        <v>1273</v>
      </c>
      <c r="F229" s="5">
        <v>3</v>
      </c>
      <c r="G229" s="2" t="s">
        <v>997</v>
      </c>
      <c r="H229" s="2" t="s">
        <v>896</v>
      </c>
      <c r="I229" s="2" t="s">
        <v>897</v>
      </c>
      <c r="J229" s="5" t="s">
        <v>1003</v>
      </c>
      <c r="K229" s="5">
        <v>3507</v>
      </c>
      <c r="L229" s="5">
        <v>1643</v>
      </c>
      <c r="M229" s="5" t="s">
        <v>923</v>
      </c>
      <c r="N229" s="5">
        <v>10</v>
      </c>
      <c r="O229" s="5">
        <f t="shared" si="9"/>
        <v>4929</v>
      </c>
      <c r="P229" s="5">
        <f t="shared" si="10"/>
        <v>10521</v>
      </c>
      <c r="Q229" s="14">
        <v>0.03</v>
      </c>
      <c r="R229" s="5" t="s">
        <v>997</v>
      </c>
      <c r="S229" s="5" t="s">
        <v>895</v>
      </c>
      <c r="T229" s="5" t="s">
        <v>896</v>
      </c>
      <c r="U229" s="5" t="s">
        <v>879</v>
      </c>
      <c r="V229" s="5" t="s">
        <v>897</v>
      </c>
      <c r="W229" s="5" t="s">
        <v>2013</v>
      </c>
      <c r="X229" s="22">
        <f t="shared" ca="1" si="11"/>
        <v>0.01</v>
      </c>
    </row>
    <row r="230" spans="1:24">
      <c r="A230" s="5" t="s">
        <v>216</v>
      </c>
      <c r="B230" s="10">
        <v>41515</v>
      </c>
      <c r="C230" s="5" t="s">
        <v>1541</v>
      </c>
      <c r="D230" s="5">
        <v>10012</v>
      </c>
      <c r="E230" s="5" t="s">
        <v>1360</v>
      </c>
      <c r="F230" s="5">
        <v>3</v>
      </c>
      <c r="G230" s="2" t="s">
        <v>999</v>
      </c>
      <c r="H230" s="2" t="s">
        <v>903</v>
      </c>
      <c r="I230" s="2" t="s">
        <v>904</v>
      </c>
      <c r="J230" s="5" t="s">
        <v>1060</v>
      </c>
      <c r="K230" s="5">
        <v>3039</v>
      </c>
      <c r="L230" s="5">
        <v>2426</v>
      </c>
      <c r="M230" s="5" t="s">
        <v>925</v>
      </c>
      <c r="N230" s="5">
        <v>8</v>
      </c>
      <c r="O230" s="5">
        <f t="shared" si="9"/>
        <v>7278</v>
      </c>
      <c r="P230" s="5">
        <f t="shared" si="10"/>
        <v>9117</v>
      </c>
      <c r="Q230" s="14">
        <v>0.03</v>
      </c>
      <c r="R230" s="5" t="s">
        <v>999</v>
      </c>
      <c r="S230" s="5" t="s">
        <v>902</v>
      </c>
      <c r="T230" s="5" t="s">
        <v>903</v>
      </c>
      <c r="U230" s="5" t="s">
        <v>879</v>
      </c>
      <c r="V230" s="5" t="s">
        <v>904</v>
      </c>
      <c r="W230" s="5" t="s">
        <v>2015</v>
      </c>
      <c r="X230" s="22">
        <f t="shared" ca="1" si="11"/>
        <v>0.05</v>
      </c>
    </row>
    <row r="231" spans="1:24">
      <c r="A231" s="5" t="s">
        <v>217</v>
      </c>
      <c r="B231" s="10">
        <v>41517</v>
      </c>
      <c r="C231" s="5" t="s">
        <v>1539</v>
      </c>
      <c r="D231" s="5">
        <v>10006</v>
      </c>
      <c r="E231" s="5" t="s">
        <v>1456</v>
      </c>
      <c r="F231" s="5">
        <v>1</v>
      </c>
      <c r="G231" s="2" t="s">
        <v>1561</v>
      </c>
      <c r="H231" s="2" t="s">
        <v>882</v>
      </c>
      <c r="I231" s="2" t="s">
        <v>884</v>
      </c>
      <c r="J231" s="5" t="s">
        <v>1156</v>
      </c>
      <c r="K231" s="5">
        <v>2517</v>
      </c>
      <c r="L231" s="5">
        <v>2149</v>
      </c>
      <c r="M231" s="5" t="s">
        <v>925</v>
      </c>
      <c r="N231" s="5">
        <v>4</v>
      </c>
      <c r="O231" s="5">
        <f t="shared" si="9"/>
        <v>2149</v>
      </c>
      <c r="P231" s="5">
        <f t="shared" si="10"/>
        <v>2517</v>
      </c>
      <c r="Q231" s="14">
        <v>0.01</v>
      </c>
      <c r="R231" s="5" t="s">
        <v>1561</v>
      </c>
      <c r="S231" s="5" t="s">
        <v>881</v>
      </c>
      <c r="T231" s="5" t="s">
        <v>882</v>
      </c>
      <c r="U231" s="5" t="s">
        <v>883</v>
      </c>
      <c r="V231" s="5" t="s">
        <v>884</v>
      </c>
      <c r="W231" s="5" t="s">
        <v>2013</v>
      </c>
      <c r="X231" s="22">
        <f t="shared" ca="1" si="11"/>
        <v>0</v>
      </c>
    </row>
    <row r="232" spans="1:24">
      <c r="A232" s="5" t="s">
        <v>218</v>
      </c>
      <c r="B232" s="10">
        <v>41518</v>
      </c>
      <c r="C232" s="5" t="s">
        <v>1543</v>
      </c>
      <c r="D232" s="5">
        <v>10012</v>
      </c>
      <c r="E232" s="5" t="s">
        <v>1415</v>
      </c>
      <c r="F232" s="5">
        <v>1</v>
      </c>
      <c r="G232" s="2" t="s">
        <v>999</v>
      </c>
      <c r="H232" s="2" t="s">
        <v>903</v>
      </c>
      <c r="I232" s="2" t="s">
        <v>904</v>
      </c>
      <c r="J232" s="5" t="s">
        <v>1115</v>
      </c>
      <c r="K232" s="5">
        <v>3295</v>
      </c>
      <c r="L232" s="5">
        <v>1841</v>
      </c>
      <c r="M232" s="5" t="s">
        <v>923</v>
      </c>
      <c r="N232" s="5">
        <v>10</v>
      </c>
      <c r="O232" s="5">
        <f t="shared" si="9"/>
        <v>1841</v>
      </c>
      <c r="P232" s="5">
        <f t="shared" si="10"/>
        <v>3295</v>
      </c>
      <c r="Q232" s="14">
        <v>0.01</v>
      </c>
      <c r="R232" s="5" t="s">
        <v>999</v>
      </c>
      <c r="S232" s="5" t="s">
        <v>902</v>
      </c>
      <c r="T232" s="5" t="s">
        <v>903</v>
      </c>
      <c r="U232" s="5" t="s">
        <v>879</v>
      </c>
      <c r="V232" s="5" t="s">
        <v>904</v>
      </c>
      <c r="W232" s="5" t="s">
        <v>2013</v>
      </c>
      <c r="X232" s="22">
        <f t="shared" ca="1" si="11"/>
        <v>0.01</v>
      </c>
    </row>
    <row r="233" spans="1:24">
      <c r="A233" s="5" t="s">
        <v>219</v>
      </c>
      <c r="B233" s="10">
        <v>41518</v>
      </c>
      <c r="C233" s="5" t="s">
        <v>1540</v>
      </c>
      <c r="D233" s="5">
        <v>10009</v>
      </c>
      <c r="E233" s="5" t="s">
        <v>1362</v>
      </c>
      <c r="F233" s="5">
        <v>3</v>
      </c>
      <c r="G233" s="2" t="s">
        <v>996</v>
      </c>
      <c r="H233" s="2" t="s">
        <v>892</v>
      </c>
      <c r="I233" s="2" t="s">
        <v>894</v>
      </c>
      <c r="J233" s="5" t="s">
        <v>1062</v>
      </c>
      <c r="K233" s="5">
        <v>2850</v>
      </c>
      <c r="L233" s="5">
        <v>2007</v>
      </c>
      <c r="M233" s="5" t="s">
        <v>925</v>
      </c>
      <c r="N233" s="5">
        <v>5</v>
      </c>
      <c r="O233" s="5">
        <f t="shared" si="9"/>
        <v>6021</v>
      </c>
      <c r="P233" s="5">
        <f t="shared" si="10"/>
        <v>8550</v>
      </c>
      <c r="Q233" s="14">
        <v>0.03</v>
      </c>
      <c r="R233" s="5" t="s">
        <v>996</v>
      </c>
      <c r="S233" s="5" t="s">
        <v>891</v>
      </c>
      <c r="T233" s="5" t="s">
        <v>892</v>
      </c>
      <c r="U233" s="5" t="s">
        <v>893</v>
      </c>
      <c r="V233" s="5" t="s">
        <v>894</v>
      </c>
      <c r="W233" s="5" t="s">
        <v>2015</v>
      </c>
      <c r="X233" s="22">
        <f t="shared" ca="1" si="11"/>
        <v>0.05</v>
      </c>
    </row>
    <row r="234" spans="1:24">
      <c r="A234" s="5" t="s">
        <v>220</v>
      </c>
      <c r="B234" s="10">
        <v>41518</v>
      </c>
      <c r="C234" s="5" t="s">
        <v>1546</v>
      </c>
      <c r="D234" s="5">
        <v>10011</v>
      </c>
      <c r="E234" s="5" t="s">
        <v>1489</v>
      </c>
      <c r="F234" s="5">
        <v>3</v>
      </c>
      <c r="G234" s="2" t="s">
        <v>998</v>
      </c>
      <c r="H234" s="2" t="s">
        <v>899</v>
      </c>
      <c r="I234" s="2" t="s">
        <v>901</v>
      </c>
      <c r="J234" s="5" t="s">
        <v>1189</v>
      </c>
      <c r="K234" s="5">
        <v>4476</v>
      </c>
      <c r="L234" s="5">
        <v>2494</v>
      </c>
      <c r="M234" s="5" t="s">
        <v>918</v>
      </c>
      <c r="N234" s="5">
        <v>4</v>
      </c>
      <c r="O234" s="5">
        <f t="shared" si="9"/>
        <v>7482</v>
      </c>
      <c r="P234" s="5">
        <f t="shared" si="10"/>
        <v>13428</v>
      </c>
      <c r="Q234" s="14">
        <v>0.03</v>
      </c>
      <c r="R234" s="5" t="s">
        <v>998</v>
      </c>
      <c r="S234" s="5" t="s">
        <v>898</v>
      </c>
      <c r="T234" s="5" t="s">
        <v>899</v>
      </c>
      <c r="U234" s="5" t="s">
        <v>900</v>
      </c>
      <c r="V234" s="5" t="s">
        <v>901</v>
      </c>
      <c r="W234" s="5" t="s">
        <v>2011</v>
      </c>
      <c r="X234" s="22">
        <f t="shared" ca="1" si="11"/>
        <v>0</v>
      </c>
    </row>
    <row r="235" spans="1:24">
      <c r="A235" s="5" t="s">
        <v>221</v>
      </c>
      <c r="B235" s="10">
        <v>41519</v>
      </c>
      <c r="C235" s="5" t="s">
        <v>1542</v>
      </c>
      <c r="D235" s="5">
        <v>10008</v>
      </c>
      <c r="E235" s="5" t="s">
        <v>1479</v>
      </c>
      <c r="F235" s="5">
        <v>1</v>
      </c>
      <c r="G235" s="2" t="s">
        <v>995</v>
      </c>
      <c r="H235" s="2" t="s">
        <v>889</v>
      </c>
      <c r="I235" s="2" t="s">
        <v>890</v>
      </c>
      <c r="J235" s="5" t="s">
        <v>1179</v>
      </c>
      <c r="K235" s="5">
        <v>2738</v>
      </c>
      <c r="L235" s="5">
        <v>1737</v>
      </c>
      <c r="M235" s="5" t="s">
        <v>918</v>
      </c>
      <c r="N235" s="5" t="s">
        <v>1572</v>
      </c>
      <c r="O235" s="5">
        <f t="shared" si="9"/>
        <v>1737</v>
      </c>
      <c r="P235" s="5">
        <f t="shared" si="10"/>
        <v>2738</v>
      </c>
      <c r="Q235" s="14">
        <v>0.01</v>
      </c>
      <c r="R235" s="5" t="s">
        <v>995</v>
      </c>
      <c r="S235" s="5" t="s">
        <v>888</v>
      </c>
      <c r="T235" s="5" t="s">
        <v>889</v>
      </c>
      <c r="U235" s="5" t="s">
        <v>865</v>
      </c>
      <c r="V235" s="5" t="s">
        <v>890</v>
      </c>
      <c r="W235" s="5" t="s">
        <v>2015</v>
      </c>
      <c r="X235" s="22">
        <f t="shared" ca="1" si="11"/>
        <v>0.04</v>
      </c>
    </row>
    <row r="236" spans="1:24">
      <c r="A236" s="5" t="s">
        <v>222</v>
      </c>
      <c r="B236" s="10">
        <v>41519</v>
      </c>
      <c r="C236" s="5" t="s">
        <v>1540</v>
      </c>
      <c r="D236" s="5">
        <v>10007</v>
      </c>
      <c r="E236" s="5" t="s">
        <v>1265</v>
      </c>
      <c r="F236" s="5">
        <v>1</v>
      </c>
      <c r="G236" s="2" t="s">
        <v>994</v>
      </c>
      <c r="H236" s="2" t="s">
        <v>886</v>
      </c>
      <c r="I236" s="2" t="s">
        <v>887</v>
      </c>
      <c r="J236" s="5" t="s">
        <v>975</v>
      </c>
      <c r="K236" s="5">
        <v>3717</v>
      </c>
      <c r="L236" s="5">
        <v>2146</v>
      </c>
      <c r="M236" s="5" t="s">
        <v>923</v>
      </c>
      <c r="N236" s="5">
        <v>5</v>
      </c>
      <c r="O236" s="5">
        <f t="shared" si="9"/>
        <v>2146</v>
      </c>
      <c r="P236" s="5">
        <f t="shared" si="10"/>
        <v>3717</v>
      </c>
      <c r="Q236" s="14">
        <v>0.01</v>
      </c>
      <c r="R236" s="5" t="s">
        <v>994</v>
      </c>
      <c r="S236" s="5" t="s">
        <v>885</v>
      </c>
      <c r="T236" s="5" t="s">
        <v>886</v>
      </c>
      <c r="U236" s="5" t="s">
        <v>879</v>
      </c>
      <c r="V236" s="5" t="s">
        <v>887</v>
      </c>
      <c r="W236" s="5" t="s">
        <v>2011</v>
      </c>
      <c r="X236" s="22">
        <f t="shared" ca="1" si="11"/>
        <v>0.02</v>
      </c>
    </row>
    <row r="237" spans="1:24">
      <c r="A237" s="5" t="s">
        <v>223</v>
      </c>
      <c r="B237" s="10">
        <v>41519</v>
      </c>
      <c r="C237" s="5" t="s">
        <v>1539</v>
      </c>
      <c r="D237" s="5">
        <v>10009</v>
      </c>
      <c r="E237" s="5" t="s">
        <v>1328</v>
      </c>
      <c r="F237" s="5">
        <v>3</v>
      </c>
      <c r="G237" s="2" t="s">
        <v>996</v>
      </c>
      <c r="H237" s="2" t="s">
        <v>892</v>
      </c>
      <c r="I237" s="2" t="s">
        <v>894</v>
      </c>
      <c r="J237" s="5" t="s">
        <v>1028</v>
      </c>
      <c r="K237" s="5">
        <v>4051</v>
      </c>
      <c r="L237" s="5">
        <v>1962</v>
      </c>
      <c r="M237" s="5" t="s">
        <v>925</v>
      </c>
      <c r="N237" s="5">
        <v>4</v>
      </c>
      <c r="O237" s="5">
        <f t="shared" si="9"/>
        <v>5886</v>
      </c>
      <c r="P237" s="5">
        <f t="shared" si="10"/>
        <v>12153</v>
      </c>
      <c r="Q237" s="14">
        <v>0.03</v>
      </c>
      <c r="R237" s="5" t="s">
        <v>996</v>
      </c>
      <c r="S237" s="5" t="s">
        <v>891</v>
      </c>
      <c r="T237" s="5" t="s">
        <v>892</v>
      </c>
      <c r="U237" s="5" t="s">
        <v>893</v>
      </c>
      <c r="V237" s="5" t="s">
        <v>894</v>
      </c>
      <c r="W237" s="5" t="s">
        <v>2010</v>
      </c>
      <c r="X237" s="22">
        <f t="shared" ca="1" si="11"/>
        <v>0.05</v>
      </c>
    </row>
    <row r="238" spans="1:24">
      <c r="A238" s="5" t="s">
        <v>224</v>
      </c>
      <c r="B238" s="10">
        <v>41521</v>
      </c>
      <c r="C238" s="5" t="s">
        <v>1541</v>
      </c>
      <c r="D238" s="5">
        <v>10005</v>
      </c>
      <c r="E238" s="5" t="s">
        <v>1409</v>
      </c>
      <c r="F238" s="5">
        <v>1</v>
      </c>
      <c r="G238" s="2" t="s">
        <v>993</v>
      </c>
      <c r="H238" s="2" t="s">
        <v>878</v>
      </c>
      <c r="I238" s="2" t="s">
        <v>880</v>
      </c>
      <c r="J238" s="5" t="s">
        <v>1109</v>
      </c>
      <c r="K238" s="5">
        <v>3573</v>
      </c>
      <c r="L238" s="5">
        <v>1857</v>
      </c>
      <c r="M238" s="5" t="s">
        <v>918</v>
      </c>
      <c r="N238" s="5">
        <v>8</v>
      </c>
      <c r="O238" s="5">
        <f t="shared" si="9"/>
        <v>1857</v>
      </c>
      <c r="P238" s="5">
        <f t="shared" si="10"/>
        <v>3573</v>
      </c>
      <c r="Q238" s="14">
        <v>0.01</v>
      </c>
      <c r="R238" s="5" t="s">
        <v>993</v>
      </c>
      <c r="S238" s="5" t="s">
        <v>877</v>
      </c>
      <c r="T238" s="5" t="s">
        <v>878</v>
      </c>
      <c r="U238" s="5" t="s">
        <v>879</v>
      </c>
      <c r="V238" s="5" t="s">
        <v>880</v>
      </c>
      <c r="W238" s="5" t="s">
        <v>2011</v>
      </c>
      <c r="X238" s="22">
        <f t="shared" ca="1" si="11"/>
        <v>0.01</v>
      </c>
    </row>
    <row r="239" spans="1:24">
      <c r="A239" s="5" t="s">
        <v>225</v>
      </c>
      <c r="B239" s="10">
        <v>41522</v>
      </c>
      <c r="C239" s="5" t="s">
        <v>1541</v>
      </c>
      <c r="D239" s="5">
        <v>10004</v>
      </c>
      <c r="E239" s="5" t="s">
        <v>1388</v>
      </c>
      <c r="F239" s="5">
        <v>1</v>
      </c>
      <c r="G239" s="2" t="s">
        <v>992</v>
      </c>
      <c r="H239" s="2" t="s">
        <v>864</v>
      </c>
      <c r="I239" s="2" t="s">
        <v>876</v>
      </c>
      <c r="J239" s="5" t="s">
        <v>1088</v>
      </c>
      <c r="K239" s="5">
        <v>2523</v>
      </c>
      <c r="L239" s="5">
        <v>1665</v>
      </c>
      <c r="M239" s="5" t="s">
        <v>918</v>
      </c>
      <c r="N239" s="5">
        <v>8</v>
      </c>
      <c r="O239" s="5">
        <f t="shared" si="9"/>
        <v>1665</v>
      </c>
      <c r="P239" s="5">
        <f t="shared" si="10"/>
        <v>2523</v>
      </c>
      <c r="Q239" s="14">
        <v>0.01</v>
      </c>
      <c r="R239" s="5" t="s">
        <v>992</v>
      </c>
      <c r="S239" s="5" t="s">
        <v>875</v>
      </c>
      <c r="T239" s="5" t="s">
        <v>864</v>
      </c>
      <c r="U239" s="5" t="s">
        <v>865</v>
      </c>
      <c r="V239" s="5" t="s">
        <v>876</v>
      </c>
      <c r="W239" s="5" t="s">
        <v>2010</v>
      </c>
      <c r="X239" s="22">
        <f t="shared" ca="1" si="11"/>
        <v>0.04</v>
      </c>
    </row>
    <row r="240" spans="1:24">
      <c r="A240" s="5" t="s">
        <v>226</v>
      </c>
      <c r="B240" s="10">
        <v>41522</v>
      </c>
      <c r="C240" s="5" t="s">
        <v>1542</v>
      </c>
      <c r="D240" s="5">
        <v>10006</v>
      </c>
      <c r="E240" s="5" t="s">
        <v>1328</v>
      </c>
      <c r="F240" s="5">
        <v>1</v>
      </c>
      <c r="G240" s="2" t="s">
        <v>1561</v>
      </c>
      <c r="H240" s="2" t="s">
        <v>882</v>
      </c>
      <c r="I240" s="2" t="s">
        <v>884</v>
      </c>
      <c r="J240" s="5" t="s">
        <v>1028</v>
      </c>
      <c r="K240" s="5">
        <v>4051</v>
      </c>
      <c r="L240" s="5">
        <v>1962</v>
      </c>
      <c r="M240" s="5" t="s">
        <v>925</v>
      </c>
      <c r="N240" s="5" t="s">
        <v>1572</v>
      </c>
      <c r="O240" s="5">
        <f t="shared" si="9"/>
        <v>1962</v>
      </c>
      <c r="P240" s="5">
        <f t="shared" si="10"/>
        <v>4051</v>
      </c>
      <c r="Q240" s="14">
        <v>0.01</v>
      </c>
      <c r="R240" s="5" t="s">
        <v>1561</v>
      </c>
      <c r="S240" s="5" t="s">
        <v>881</v>
      </c>
      <c r="T240" s="5" t="s">
        <v>882</v>
      </c>
      <c r="U240" s="5" t="s">
        <v>883</v>
      </c>
      <c r="V240" s="5" t="s">
        <v>884</v>
      </c>
      <c r="W240" s="5" t="s">
        <v>2013</v>
      </c>
      <c r="X240" s="22">
        <f t="shared" ca="1" si="11"/>
        <v>0.02</v>
      </c>
    </row>
    <row r="241" spans="1:24">
      <c r="A241" s="5" t="s">
        <v>227</v>
      </c>
      <c r="B241" s="10">
        <v>41522</v>
      </c>
      <c r="C241" s="5" t="s">
        <v>1544</v>
      </c>
      <c r="D241" s="5">
        <v>10001</v>
      </c>
      <c r="E241" s="5" t="s">
        <v>1396</v>
      </c>
      <c r="F241" s="5">
        <v>1</v>
      </c>
      <c r="G241" s="2" t="s">
        <v>1562</v>
      </c>
      <c r="H241" s="2" t="s">
        <v>864</v>
      </c>
      <c r="I241" s="2" t="s">
        <v>866</v>
      </c>
      <c r="J241" s="5" t="s">
        <v>1096</v>
      </c>
      <c r="K241" s="5">
        <v>4741</v>
      </c>
      <c r="L241" s="5">
        <v>1849</v>
      </c>
      <c r="M241" s="5" t="s">
        <v>923</v>
      </c>
      <c r="N241" s="5">
        <v>3</v>
      </c>
      <c r="O241" s="5">
        <f t="shared" si="9"/>
        <v>1849</v>
      </c>
      <c r="P241" s="5">
        <f t="shared" si="10"/>
        <v>4741</v>
      </c>
      <c r="Q241" s="14">
        <v>0.01</v>
      </c>
      <c r="R241" s="5" t="s">
        <v>1562</v>
      </c>
      <c r="S241" s="5" t="s">
        <v>863</v>
      </c>
      <c r="T241" s="5" t="s">
        <v>864</v>
      </c>
      <c r="U241" s="5" t="s">
        <v>865</v>
      </c>
      <c r="V241" s="5" t="s">
        <v>866</v>
      </c>
      <c r="W241" s="5" t="s">
        <v>2013</v>
      </c>
      <c r="X241" s="22">
        <f t="shared" ca="1" si="11"/>
        <v>0.03</v>
      </c>
    </row>
    <row r="242" spans="1:24">
      <c r="A242" s="5" t="s">
        <v>228</v>
      </c>
      <c r="B242" s="10">
        <v>41522</v>
      </c>
      <c r="C242" s="5" t="s">
        <v>1543</v>
      </c>
      <c r="D242" s="5">
        <v>10015</v>
      </c>
      <c r="E242" s="5" t="s">
        <v>1325</v>
      </c>
      <c r="F242" s="5">
        <v>1</v>
      </c>
      <c r="G242" s="2" t="s">
        <v>1002</v>
      </c>
      <c r="H242" s="2" t="s">
        <v>914</v>
      </c>
      <c r="I242" s="2" t="s">
        <v>915</v>
      </c>
      <c r="J242" s="5" t="s">
        <v>1025</v>
      </c>
      <c r="K242" s="5">
        <v>4765</v>
      </c>
      <c r="L242" s="5">
        <v>1286</v>
      </c>
      <c r="M242" s="5" t="s">
        <v>923</v>
      </c>
      <c r="N242" s="5">
        <v>10</v>
      </c>
      <c r="O242" s="5">
        <f t="shared" si="9"/>
        <v>1286</v>
      </c>
      <c r="P242" s="5">
        <f t="shared" si="10"/>
        <v>4765</v>
      </c>
      <c r="Q242" s="14">
        <v>0.01</v>
      </c>
      <c r="R242" s="5" t="s">
        <v>1002</v>
      </c>
      <c r="S242" s="5" t="s">
        <v>913</v>
      </c>
      <c r="T242" s="5" t="s">
        <v>914</v>
      </c>
      <c r="U242" s="5" t="s">
        <v>907</v>
      </c>
      <c r="V242" s="5" t="s">
        <v>915</v>
      </c>
      <c r="W242" s="5" t="s">
        <v>2011</v>
      </c>
      <c r="X242" s="22">
        <f t="shared" ca="1" si="11"/>
        <v>0</v>
      </c>
    </row>
    <row r="243" spans="1:24">
      <c r="A243" s="5" t="s">
        <v>229</v>
      </c>
      <c r="B243" s="10">
        <v>41525</v>
      </c>
      <c r="C243" s="5" t="s">
        <v>1539</v>
      </c>
      <c r="D243" s="5">
        <v>10010</v>
      </c>
      <c r="E243" s="5" t="s">
        <v>1425</v>
      </c>
      <c r="F243" s="5">
        <v>1</v>
      </c>
      <c r="G243" s="2" t="s">
        <v>997</v>
      </c>
      <c r="H243" s="2" t="s">
        <v>896</v>
      </c>
      <c r="I243" s="2" t="s">
        <v>897</v>
      </c>
      <c r="J243" s="5" t="s">
        <v>1125</v>
      </c>
      <c r="K243" s="5">
        <v>3421</v>
      </c>
      <c r="L243" s="5">
        <v>1370</v>
      </c>
      <c r="M243" s="5" t="s">
        <v>923</v>
      </c>
      <c r="N243" s="5">
        <v>4</v>
      </c>
      <c r="O243" s="5">
        <f t="shared" si="9"/>
        <v>1370</v>
      </c>
      <c r="P243" s="5">
        <f t="shared" si="10"/>
        <v>3421</v>
      </c>
      <c r="Q243" s="14">
        <v>0.01</v>
      </c>
      <c r="R243" s="5" t="s">
        <v>997</v>
      </c>
      <c r="S243" s="5" t="s">
        <v>895</v>
      </c>
      <c r="T243" s="5" t="s">
        <v>896</v>
      </c>
      <c r="U243" s="5" t="s">
        <v>879</v>
      </c>
      <c r="V243" s="5" t="s">
        <v>897</v>
      </c>
      <c r="W243" s="5" t="s">
        <v>2010</v>
      </c>
      <c r="X243" s="22">
        <f t="shared" ca="1" si="11"/>
        <v>0.01</v>
      </c>
    </row>
    <row r="244" spans="1:24">
      <c r="A244" s="5" t="s">
        <v>230</v>
      </c>
      <c r="B244" s="10">
        <v>41527</v>
      </c>
      <c r="C244" s="5" t="s">
        <v>1546</v>
      </c>
      <c r="D244" s="5">
        <v>10002</v>
      </c>
      <c r="E244" s="5" t="s">
        <v>1275</v>
      </c>
      <c r="F244" s="5">
        <v>1</v>
      </c>
      <c r="G244" s="2" t="s">
        <v>990</v>
      </c>
      <c r="H244" s="2" t="s">
        <v>868</v>
      </c>
      <c r="I244" s="2" t="s">
        <v>870</v>
      </c>
      <c r="J244" s="5" t="s">
        <v>1005</v>
      </c>
      <c r="K244" s="5">
        <v>3408</v>
      </c>
      <c r="L244" s="5">
        <v>2467</v>
      </c>
      <c r="M244" s="5" t="s">
        <v>918</v>
      </c>
      <c r="N244" s="5">
        <v>4</v>
      </c>
      <c r="O244" s="5">
        <f t="shared" si="9"/>
        <v>2467</v>
      </c>
      <c r="P244" s="5">
        <f t="shared" si="10"/>
        <v>3408</v>
      </c>
      <c r="Q244" s="14">
        <v>0.01</v>
      </c>
      <c r="R244" s="5" t="s">
        <v>990</v>
      </c>
      <c r="S244" s="5" t="s">
        <v>867</v>
      </c>
      <c r="T244" s="5" t="s">
        <v>868</v>
      </c>
      <c r="U244" s="5" t="s">
        <v>869</v>
      </c>
      <c r="V244" s="5" t="s">
        <v>870</v>
      </c>
      <c r="W244" s="5" t="s">
        <v>2011</v>
      </c>
      <c r="X244" s="22">
        <f t="shared" ca="1" si="11"/>
        <v>0.02</v>
      </c>
    </row>
    <row r="245" spans="1:24">
      <c r="A245" s="5" t="s">
        <v>231</v>
      </c>
      <c r="B245" s="10">
        <v>41529</v>
      </c>
      <c r="C245" s="5" t="s">
        <v>1541</v>
      </c>
      <c r="D245" s="5">
        <v>10006</v>
      </c>
      <c r="E245" s="5" t="s">
        <v>1322</v>
      </c>
      <c r="F245" s="5">
        <v>1</v>
      </c>
      <c r="G245" s="2" t="s">
        <v>1561</v>
      </c>
      <c r="H245" s="2" t="s">
        <v>882</v>
      </c>
      <c r="I245" s="2" t="s">
        <v>884</v>
      </c>
      <c r="J245" s="5" t="s">
        <v>1022</v>
      </c>
      <c r="K245" s="5">
        <v>3018</v>
      </c>
      <c r="L245" s="5">
        <v>1286</v>
      </c>
      <c r="M245" s="5" t="s">
        <v>918</v>
      </c>
      <c r="N245" s="5">
        <v>8</v>
      </c>
      <c r="O245" s="5">
        <f t="shared" si="9"/>
        <v>1286</v>
      </c>
      <c r="P245" s="5">
        <f t="shared" si="10"/>
        <v>3018</v>
      </c>
      <c r="Q245" s="14">
        <v>0.01</v>
      </c>
      <c r="R245" s="5" t="s">
        <v>1561</v>
      </c>
      <c r="S245" s="5" t="s">
        <v>881</v>
      </c>
      <c r="T245" s="5" t="s">
        <v>882</v>
      </c>
      <c r="U245" s="5" t="s">
        <v>883</v>
      </c>
      <c r="V245" s="5" t="s">
        <v>884</v>
      </c>
      <c r="W245" s="5" t="s">
        <v>2014</v>
      </c>
      <c r="X245" s="22">
        <f t="shared" ca="1" si="11"/>
        <v>0.03</v>
      </c>
    </row>
    <row r="246" spans="1:24">
      <c r="A246" s="5" t="s">
        <v>232</v>
      </c>
      <c r="B246" s="10">
        <v>41529</v>
      </c>
      <c r="C246" s="5" t="s">
        <v>1540</v>
      </c>
      <c r="D246" s="5">
        <v>10012</v>
      </c>
      <c r="E246" s="5" t="s">
        <v>1371</v>
      </c>
      <c r="F246" s="5">
        <v>1</v>
      </c>
      <c r="G246" s="2" t="s">
        <v>999</v>
      </c>
      <c r="H246" s="2" t="s">
        <v>903</v>
      </c>
      <c r="I246" s="2" t="s">
        <v>904</v>
      </c>
      <c r="J246" s="5" t="s">
        <v>1071</v>
      </c>
      <c r="K246" s="5">
        <v>4928</v>
      </c>
      <c r="L246" s="5">
        <v>2101</v>
      </c>
      <c r="M246" s="5" t="s">
        <v>918</v>
      </c>
      <c r="N246" s="5">
        <v>5</v>
      </c>
      <c r="O246" s="5">
        <f t="shared" si="9"/>
        <v>2101</v>
      </c>
      <c r="P246" s="5">
        <f t="shared" si="10"/>
        <v>4928</v>
      </c>
      <c r="Q246" s="14">
        <v>0.01</v>
      </c>
      <c r="R246" s="5" t="s">
        <v>999</v>
      </c>
      <c r="S246" s="5" t="s">
        <v>902</v>
      </c>
      <c r="T246" s="5" t="s">
        <v>903</v>
      </c>
      <c r="U246" s="5" t="s">
        <v>879</v>
      </c>
      <c r="V246" s="5" t="s">
        <v>904</v>
      </c>
      <c r="W246" s="5" t="s">
        <v>2013</v>
      </c>
      <c r="X246" s="22">
        <f t="shared" ca="1" si="11"/>
        <v>0.05</v>
      </c>
    </row>
    <row r="247" spans="1:24">
      <c r="A247" s="5" t="s">
        <v>233</v>
      </c>
      <c r="B247" s="10">
        <v>41529</v>
      </c>
      <c r="C247" s="5" t="s">
        <v>1540</v>
      </c>
      <c r="D247" s="5">
        <v>10015</v>
      </c>
      <c r="E247" s="5" t="s">
        <v>1429</v>
      </c>
      <c r="F247" s="5">
        <v>2</v>
      </c>
      <c r="G247" s="2" t="s">
        <v>1002</v>
      </c>
      <c r="H247" s="2" t="s">
        <v>914</v>
      </c>
      <c r="I247" s="2" t="s">
        <v>915</v>
      </c>
      <c r="J247" s="5" t="s">
        <v>1129</v>
      </c>
      <c r="K247" s="5">
        <v>4757</v>
      </c>
      <c r="L247" s="5">
        <v>1534</v>
      </c>
      <c r="M247" s="5" t="s">
        <v>918</v>
      </c>
      <c r="N247" s="5">
        <v>5</v>
      </c>
      <c r="O247" s="5">
        <f t="shared" si="9"/>
        <v>3068</v>
      </c>
      <c r="P247" s="5">
        <f t="shared" si="10"/>
        <v>9514</v>
      </c>
      <c r="Q247" s="14">
        <v>0.03</v>
      </c>
      <c r="R247" s="5" t="s">
        <v>1002</v>
      </c>
      <c r="S247" s="5" t="s">
        <v>913</v>
      </c>
      <c r="T247" s="5" t="s">
        <v>914</v>
      </c>
      <c r="U247" s="5" t="s">
        <v>907</v>
      </c>
      <c r="V247" s="5" t="s">
        <v>915</v>
      </c>
      <c r="W247" s="5" t="s">
        <v>2010</v>
      </c>
      <c r="X247" s="22">
        <f t="shared" ca="1" si="11"/>
        <v>0</v>
      </c>
    </row>
    <row r="248" spans="1:24">
      <c r="A248" s="5" t="s">
        <v>234</v>
      </c>
      <c r="B248" s="10">
        <v>41531</v>
      </c>
      <c r="C248" s="5" t="s">
        <v>1539</v>
      </c>
      <c r="D248" s="5">
        <v>10012</v>
      </c>
      <c r="E248" s="5" t="s">
        <v>1453</v>
      </c>
      <c r="F248" s="5">
        <v>1</v>
      </c>
      <c r="G248" s="2" t="s">
        <v>999</v>
      </c>
      <c r="H248" s="2" t="s">
        <v>903</v>
      </c>
      <c r="I248" s="2" t="s">
        <v>904</v>
      </c>
      <c r="J248" s="5" t="s">
        <v>1153</v>
      </c>
      <c r="K248" s="5">
        <v>2902</v>
      </c>
      <c r="L248" s="5">
        <v>1633</v>
      </c>
      <c r="M248" s="5" t="s">
        <v>923</v>
      </c>
      <c r="N248" s="5">
        <v>4</v>
      </c>
      <c r="O248" s="5">
        <f t="shared" si="9"/>
        <v>1633</v>
      </c>
      <c r="P248" s="5">
        <f t="shared" si="10"/>
        <v>2902</v>
      </c>
      <c r="Q248" s="14">
        <v>0.01</v>
      </c>
      <c r="R248" s="5" t="s">
        <v>999</v>
      </c>
      <c r="S248" s="5" t="s">
        <v>902</v>
      </c>
      <c r="T248" s="5" t="s">
        <v>903</v>
      </c>
      <c r="U248" s="5" t="s">
        <v>879</v>
      </c>
      <c r="V248" s="5" t="s">
        <v>904</v>
      </c>
      <c r="W248" s="5" t="s">
        <v>2014</v>
      </c>
      <c r="X248" s="22">
        <f t="shared" ca="1" si="11"/>
        <v>0</v>
      </c>
    </row>
    <row r="249" spans="1:24">
      <c r="A249" s="5" t="s">
        <v>235</v>
      </c>
      <c r="B249" s="10">
        <v>41531</v>
      </c>
      <c r="C249" s="5" t="s">
        <v>1539</v>
      </c>
      <c r="D249" s="5">
        <v>10006</v>
      </c>
      <c r="E249" s="5" t="s">
        <v>1329</v>
      </c>
      <c r="F249" s="5">
        <v>1</v>
      </c>
      <c r="G249" s="2" t="s">
        <v>1561</v>
      </c>
      <c r="H249" s="2" t="s">
        <v>882</v>
      </c>
      <c r="I249" s="2" t="s">
        <v>884</v>
      </c>
      <c r="J249" s="5" t="s">
        <v>1029</v>
      </c>
      <c r="K249" s="5">
        <v>3413</v>
      </c>
      <c r="L249" s="5">
        <v>1700</v>
      </c>
      <c r="M249" s="5" t="s">
        <v>918</v>
      </c>
      <c r="N249" s="5">
        <v>4</v>
      </c>
      <c r="O249" s="5">
        <f t="shared" si="9"/>
        <v>1700</v>
      </c>
      <c r="P249" s="5">
        <f t="shared" si="10"/>
        <v>3413</v>
      </c>
      <c r="Q249" s="14">
        <v>0.01</v>
      </c>
      <c r="R249" s="5" t="s">
        <v>1561</v>
      </c>
      <c r="S249" s="5" t="s">
        <v>881</v>
      </c>
      <c r="T249" s="5" t="s">
        <v>882</v>
      </c>
      <c r="U249" s="5" t="s">
        <v>883</v>
      </c>
      <c r="V249" s="5" t="s">
        <v>884</v>
      </c>
      <c r="W249" s="5" t="s">
        <v>2012</v>
      </c>
      <c r="X249" s="22">
        <f t="shared" ca="1" si="11"/>
        <v>0.04</v>
      </c>
    </row>
    <row r="250" spans="1:24">
      <c r="A250" s="5" t="s">
        <v>236</v>
      </c>
      <c r="B250" s="10">
        <v>41531</v>
      </c>
      <c r="C250" s="5" t="s">
        <v>1546</v>
      </c>
      <c r="D250" s="5">
        <v>10011</v>
      </c>
      <c r="E250" s="5" t="s">
        <v>1423</v>
      </c>
      <c r="F250" s="5">
        <v>1</v>
      </c>
      <c r="G250" s="2" t="s">
        <v>998</v>
      </c>
      <c r="H250" s="2" t="s">
        <v>899</v>
      </c>
      <c r="I250" s="2" t="s">
        <v>901</v>
      </c>
      <c r="J250" s="5" t="s">
        <v>1123</v>
      </c>
      <c r="K250" s="5">
        <v>4927</v>
      </c>
      <c r="L250" s="5">
        <v>2034</v>
      </c>
      <c r="M250" s="5" t="s">
        <v>925</v>
      </c>
      <c r="N250" s="5">
        <v>4</v>
      </c>
      <c r="O250" s="5">
        <f t="shared" si="9"/>
        <v>2034</v>
      </c>
      <c r="P250" s="5">
        <f t="shared" si="10"/>
        <v>4927</v>
      </c>
      <c r="Q250" s="14">
        <v>0.01</v>
      </c>
      <c r="R250" s="5" t="s">
        <v>998</v>
      </c>
      <c r="S250" s="5" t="s">
        <v>898</v>
      </c>
      <c r="T250" s="5" t="s">
        <v>899</v>
      </c>
      <c r="U250" s="5" t="s">
        <v>900</v>
      </c>
      <c r="V250" s="5" t="s">
        <v>901</v>
      </c>
      <c r="W250" s="5" t="s">
        <v>2015</v>
      </c>
      <c r="X250" s="22">
        <f t="shared" ca="1" si="11"/>
        <v>0.04</v>
      </c>
    </row>
    <row r="251" spans="1:24">
      <c r="A251" s="5" t="s">
        <v>237</v>
      </c>
      <c r="B251" s="10">
        <v>41534</v>
      </c>
      <c r="C251" s="5" t="s">
        <v>1540</v>
      </c>
      <c r="D251" s="5">
        <v>10009</v>
      </c>
      <c r="E251" s="5" t="s">
        <v>1299</v>
      </c>
      <c r="F251" s="5">
        <v>1</v>
      </c>
      <c r="G251" s="2" t="s">
        <v>996</v>
      </c>
      <c r="H251" s="2" t="s">
        <v>892</v>
      </c>
      <c r="I251" s="2" t="s">
        <v>894</v>
      </c>
      <c r="J251" s="5" t="s">
        <v>944</v>
      </c>
      <c r="K251" s="5">
        <v>4891</v>
      </c>
      <c r="L251" s="5">
        <v>1745</v>
      </c>
      <c r="M251" s="5" t="s">
        <v>925</v>
      </c>
      <c r="N251" s="5">
        <v>5</v>
      </c>
      <c r="O251" s="5">
        <f t="shared" si="9"/>
        <v>1745</v>
      </c>
      <c r="P251" s="5">
        <f t="shared" si="10"/>
        <v>4891</v>
      </c>
      <c r="Q251" s="14">
        <v>0.01</v>
      </c>
      <c r="R251" s="5" t="s">
        <v>996</v>
      </c>
      <c r="S251" s="5" t="s">
        <v>891</v>
      </c>
      <c r="T251" s="5" t="s">
        <v>892</v>
      </c>
      <c r="U251" s="5" t="s">
        <v>893</v>
      </c>
      <c r="V251" s="5" t="s">
        <v>894</v>
      </c>
      <c r="W251" s="5" t="s">
        <v>2012</v>
      </c>
      <c r="X251" s="22">
        <f t="shared" ca="1" si="11"/>
        <v>0.04</v>
      </c>
    </row>
    <row r="252" spans="1:24">
      <c r="A252" s="5" t="s">
        <v>238</v>
      </c>
      <c r="B252" s="10">
        <v>41538</v>
      </c>
      <c r="C252" s="5" t="s">
        <v>1543</v>
      </c>
      <c r="D252" s="5">
        <v>10015</v>
      </c>
      <c r="E252" s="5" t="s">
        <v>1496</v>
      </c>
      <c r="F252" s="5">
        <v>1</v>
      </c>
      <c r="G252" s="2" t="s">
        <v>1002</v>
      </c>
      <c r="H252" s="2" t="s">
        <v>914</v>
      </c>
      <c r="I252" s="2" t="s">
        <v>915</v>
      </c>
      <c r="J252" s="5" t="s">
        <v>1196</v>
      </c>
      <c r="K252" s="5">
        <v>3878</v>
      </c>
      <c r="L252" s="5">
        <v>2236</v>
      </c>
      <c r="M252" s="5" t="s">
        <v>918</v>
      </c>
      <c r="N252" s="5">
        <v>10</v>
      </c>
      <c r="O252" s="5">
        <f t="shared" si="9"/>
        <v>2236</v>
      </c>
      <c r="P252" s="5">
        <f t="shared" si="10"/>
        <v>3878</v>
      </c>
      <c r="Q252" s="14">
        <v>0.01</v>
      </c>
      <c r="R252" s="5" t="s">
        <v>1002</v>
      </c>
      <c r="S252" s="5" t="s">
        <v>913</v>
      </c>
      <c r="T252" s="5" t="s">
        <v>914</v>
      </c>
      <c r="U252" s="5" t="s">
        <v>907</v>
      </c>
      <c r="V252" s="5" t="s">
        <v>915</v>
      </c>
      <c r="W252" s="5" t="s">
        <v>2012</v>
      </c>
      <c r="X252" s="22">
        <f t="shared" ca="1" si="11"/>
        <v>0.05</v>
      </c>
    </row>
    <row r="253" spans="1:24">
      <c r="A253" s="5" t="s">
        <v>239</v>
      </c>
      <c r="B253" s="10">
        <v>41539</v>
      </c>
      <c r="C253" s="5" t="s">
        <v>1541</v>
      </c>
      <c r="D253" s="5">
        <v>10012</v>
      </c>
      <c r="E253" s="5" t="s">
        <v>1465</v>
      </c>
      <c r="F253" s="5">
        <v>24</v>
      </c>
      <c r="G253" s="2" t="s">
        <v>999</v>
      </c>
      <c r="H253" s="2" t="s">
        <v>903</v>
      </c>
      <c r="I253" s="2" t="s">
        <v>904</v>
      </c>
      <c r="J253" s="5" t="s">
        <v>1165</v>
      </c>
      <c r="K253" s="5">
        <v>3644</v>
      </c>
      <c r="L253" s="5">
        <v>1954</v>
      </c>
      <c r="M253" s="5" t="s">
        <v>920</v>
      </c>
      <c r="N253" s="5">
        <v>8</v>
      </c>
      <c r="O253" s="5">
        <f t="shared" si="9"/>
        <v>46896</v>
      </c>
      <c r="P253" s="5">
        <f t="shared" si="10"/>
        <v>87456</v>
      </c>
      <c r="Q253" s="14">
        <v>7.0000000000000007E-2</v>
      </c>
      <c r="R253" s="5" t="s">
        <v>999</v>
      </c>
      <c r="S253" s="5" t="s">
        <v>902</v>
      </c>
      <c r="T253" s="5" t="s">
        <v>903</v>
      </c>
      <c r="U253" s="5" t="s">
        <v>879</v>
      </c>
      <c r="V253" s="5" t="s">
        <v>904</v>
      </c>
      <c r="W253" s="5" t="s">
        <v>2011</v>
      </c>
      <c r="X253" s="22">
        <f t="shared" ca="1" si="11"/>
        <v>0.01</v>
      </c>
    </row>
    <row r="254" spans="1:24">
      <c r="A254" s="5" t="s">
        <v>240</v>
      </c>
      <c r="B254" s="10">
        <v>41541</v>
      </c>
      <c r="C254" s="5" t="s">
        <v>1541</v>
      </c>
      <c r="D254" s="5">
        <v>10001</v>
      </c>
      <c r="E254" s="5" t="s">
        <v>1522</v>
      </c>
      <c r="F254" s="5">
        <v>1</v>
      </c>
      <c r="G254" s="2" t="s">
        <v>1562</v>
      </c>
      <c r="H254" s="2" t="s">
        <v>864</v>
      </c>
      <c r="I254" s="2" t="s">
        <v>866</v>
      </c>
      <c r="J254" s="5" t="s">
        <v>1222</v>
      </c>
      <c r="K254" s="5">
        <v>3508</v>
      </c>
      <c r="L254" s="5">
        <v>1212</v>
      </c>
      <c r="M254" s="5" t="s">
        <v>918</v>
      </c>
      <c r="N254" s="5">
        <v>8</v>
      </c>
      <c r="O254" s="5">
        <f t="shared" si="9"/>
        <v>1212</v>
      </c>
      <c r="P254" s="5">
        <f t="shared" si="10"/>
        <v>3508</v>
      </c>
      <c r="Q254" s="14">
        <v>0.01</v>
      </c>
      <c r="R254" s="5" t="s">
        <v>1562</v>
      </c>
      <c r="S254" s="5" t="s">
        <v>863</v>
      </c>
      <c r="T254" s="5" t="s">
        <v>864</v>
      </c>
      <c r="U254" s="5" t="s">
        <v>865</v>
      </c>
      <c r="V254" s="5" t="s">
        <v>866</v>
      </c>
      <c r="W254" s="5" t="s">
        <v>2011</v>
      </c>
      <c r="X254" s="22">
        <f t="shared" ca="1" si="11"/>
        <v>0</v>
      </c>
    </row>
    <row r="255" spans="1:24">
      <c r="A255" s="5" t="s">
        <v>241</v>
      </c>
      <c r="B255" s="10">
        <v>41541</v>
      </c>
      <c r="C255" s="5" t="s">
        <v>1539</v>
      </c>
      <c r="D255" s="5">
        <v>10014</v>
      </c>
      <c r="E255" s="5" t="s">
        <v>1476</v>
      </c>
      <c r="F255" s="5">
        <v>1</v>
      </c>
      <c r="G255" s="2" t="s">
        <v>1001</v>
      </c>
      <c r="H255" s="2" t="s">
        <v>910</v>
      </c>
      <c r="I255" s="2" t="s">
        <v>912</v>
      </c>
      <c r="J255" s="5" t="s">
        <v>1176</v>
      </c>
      <c r="K255" s="5">
        <v>4220</v>
      </c>
      <c r="L255" s="5">
        <v>1493</v>
      </c>
      <c r="M255" s="5" t="s">
        <v>918</v>
      </c>
      <c r="N255" s="5">
        <v>4</v>
      </c>
      <c r="O255" s="5">
        <f t="shared" si="9"/>
        <v>1493</v>
      </c>
      <c r="P255" s="5">
        <f t="shared" si="10"/>
        <v>4220</v>
      </c>
      <c r="Q255" s="14">
        <v>0.01</v>
      </c>
      <c r="R255" s="5" t="s">
        <v>1001</v>
      </c>
      <c r="S255" s="5" t="s">
        <v>909</v>
      </c>
      <c r="T255" s="5" t="s">
        <v>910</v>
      </c>
      <c r="U255" s="5" t="s">
        <v>911</v>
      </c>
      <c r="V255" s="5" t="s">
        <v>912</v>
      </c>
      <c r="W255" s="5" t="s">
        <v>2012</v>
      </c>
      <c r="X255" s="22">
        <f t="shared" ca="1" si="11"/>
        <v>0</v>
      </c>
    </row>
    <row r="256" spans="1:24">
      <c r="A256" s="5" t="s">
        <v>242</v>
      </c>
      <c r="B256" s="10">
        <v>41545</v>
      </c>
      <c r="C256" s="5" t="s">
        <v>1542</v>
      </c>
      <c r="D256" s="5">
        <v>10013</v>
      </c>
      <c r="E256" s="5" t="s">
        <v>1511</v>
      </c>
      <c r="F256" s="5">
        <v>1</v>
      </c>
      <c r="G256" s="2" t="s">
        <v>1000</v>
      </c>
      <c r="H256" s="2" t="s">
        <v>906</v>
      </c>
      <c r="I256" s="2" t="s">
        <v>908</v>
      </c>
      <c r="J256" s="5" t="s">
        <v>1211</v>
      </c>
      <c r="K256" s="5">
        <v>4050</v>
      </c>
      <c r="L256" s="5">
        <v>1241</v>
      </c>
      <c r="M256" s="5" t="s">
        <v>918</v>
      </c>
      <c r="N256" s="5" t="s">
        <v>1572</v>
      </c>
      <c r="O256" s="5">
        <f t="shared" si="9"/>
        <v>1241</v>
      </c>
      <c r="P256" s="5">
        <f t="shared" si="10"/>
        <v>4050</v>
      </c>
      <c r="Q256" s="14">
        <v>0.01</v>
      </c>
      <c r="R256" s="5" t="s">
        <v>1000</v>
      </c>
      <c r="S256" s="5" t="s">
        <v>905</v>
      </c>
      <c r="T256" s="5" t="s">
        <v>906</v>
      </c>
      <c r="U256" s="5" t="s">
        <v>907</v>
      </c>
      <c r="V256" s="5" t="s">
        <v>908</v>
      </c>
      <c r="W256" s="5" t="s">
        <v>2014</v>
      </c>
      <c r="X256" s="22">
        <f t="shared" ca="1" si="11"/>
        <v>0</v>
      </c>
    </row>
    <row r="257" spans="1:24">
      <c r="A257" s="5" t="s">
        <v>243</v>
      </c>
      <c r="B257" s="10">
        <v>41546</v>
      </c>
      <c r="C257" s="5" t="s">
        <v>1541</v>
      </c>
      <c r="D257" s="5">
        <v>10015</v>
      </c>
      <c r="E257" s="5" t="s">
        <v>1259</v>
      </c>
      <c r="F257" s="5">
        <v>1</v>
      </c>
      <c r="G257" s="2" t="s">
        <v>1002</v>
      </c>
      <c r="H257" s="2" t="s">
        <v>914</v>
      </c>
      <c r="I257" s="2" t="s">
        <v>915</v>
      </c>
      <c r="J257" s="5" t="s">
        <v>930</v>
      </c>
      <c r="K257" s="5">
        <v>4724</v>
      </c>
      <c r="L257" s="5">
        <v>2467</v>
      </c>
      <c r="M257" s="5" t="s">
        <v>918</v>
      </c>
      <c r="N257" s="5">
        <v>8</v>
      </c>
      <c r="O257" s="5">
        <f t="shared" si="9"/>
        <v>2467</v>
      </c>
      <c r="P257" s="5">
        <f t="shared" si="10"/>
        <v>4724</v>
      </c>
      <c r="Q257" s="14">
        <v>0.01</v>
      </c>
      <c r="R257" s="5" t="s">
        <v>1002</v>
      </c>
      <c r="S257" s="5" t="s">
        <v>913</v>
      </c>
      <c r="T257" s="5" t="s">
        <v>914</v>
      </c>
      <c r="U257" s="5" t="s">
        <v>907</v>
      </c>
      <c r="V257" s="5" t="s">
        <v>915</v>
      </c>
      <c r="W257" s="5" t="s">
        <v>2011</v>
      </c>
      <c r="X257" s="22">
        <f t="shared" ca="1" si="11"/>
        <v>0</v>
      </c>
    </row>
    <row r="258" spans="1:24">
      <c r="A258" s="5" t="s">
        <v>244</v>
      </c>
      <c r="B258" s="10">
        <v>41547</v>
      </c>
      <c r="C258" s="5" t="s">
        <v>1545</v>
      </c>
      <c r="D258" s="5">
        <v>10001</v>
      </c>
      <c r="E258" s="5" t="s">
        <v>1523</v>
      </c>
      <c r="F258" s="5">
        <v>2</v>
      </c>
      <c r="G258" s="2" t="s">
        <v>1562</v>
      </c>
      <c r="H258" s="2" t="s">
        <v>864</v>
      </c>
      <c r="I258" s="2" t="s">
        <v>866</v>
      </c>
      <c r="J258" s="5" t="s">
        <v>1223</v>
      </c>
      <c r="K258" s="5">
        <v>4172</v>
      </c>
      <c r="L258" s="5">
        <v>1415</v>
      </c>
      <c r="M258" s="5" t="s">
        <v>918</v>
      </c>
      <c r="N258" s="5">
        <v>6</v>
      </c>
      <c r="O258" s="5">
        <f t="shared" si="9"/>
        <v>2830</v>
      </c>
      <c r="P258" s="5">
        <f t="shared" si="10"/>
        <v>8344</v>
      </c>
      <c r="Q258" s="14">
        <v>0.03</v>
      </c>
      <c r="R258" s="5" t="s">
        <v>1562</v>
      </c>
      <c r="S258" s="5" t="s">
        <v>863</v>
      </c>
      <c r="T258" s="5" t="s">
        <v>864</v>
      </c>
      <c r="U258" s="5" t="s">
        <v>865</v>
      </c>
      <c r="V258" s="5" t="s">
        <v>866</v>
      </c>
      <c r="W258" s="5" t="s">
        <v>2013</v>
      </c>
      <c r="X258" s="22">
        <f t="shared" ca="1" si="11"/>
        <v>0.05</v>
      </c>
    </row>
    <row r="259" spans="1:24">
      <c r="A259" s="5" t="s">
        <v>245</v>
      </c>
      <c r="B259" s="10">
        <v>41550</v>
      </c>
      <c r="C259" s="5" t="s">
        <v>1545</v>
      </c>
      <c r="D259" s="5">
        <v>10008</v>
      </c>
      <c r="E259" s="5" t="s">
        <v>1248</v>
      </c>
      <c r="F259" s="5">
        <v>2</v>
      </c>
      <c r="G259" s="2" t="s">
        <v>995</v>
      </c>
      <c r="H259" s="2" t="s">
        <v>889</v>
      </c>
      <c r="I259" s="2" t="s">
        <v>890</v>
      </c>
      <c r="J259" s="5" t="s">
        <v>952</v>
      </c>
      <c r="K259" s="5">
        <v>2529</v>
      </c>
      <c r="L259" s="5">
        <v>1630</v>
      </c>
      <c r="M259" s="5" t="s">
        <v>918</v>
      </c>
      <c r="N259" s="5">
        <v>6</v>
      </c>
      <c r="O259" s="5">
        <f t="shared" ref="O259:O322" si="12">L259*F259</f>
        <v>3260</v>
      </c>
      <c r="P259" s="5">
        <f t="shared" ref="P259:P322" si="13">K259*F259</f>
        <v>5058</v>
      </c>
      <c r="Q259" s="14">
        <v>0.03</v>
      </c>
      <c r="R259" s="5" t="s">
        <v>995</v>
      </c>
      <c r="S259" s="5" t="s">
        <v>888</v>
      </c>
      <c r="T259" s="5" t="s">
        <v>889</v>
      </c>
      <c r="U259" s="5" t="s">
        <v>865</v>
      </c>
      <c r="V259" s="5" t="s">
        <v>890</v>
      </c>
      <c r="W259" s="5" t="s">
        <v>2010</v>
      </c>
      <c r="X259" s="22">
        <f t="shared" ca="1" si="11"/>
        <v>0.02</v>
      </c>
    </row>
    <row r="260" spans="1:24">
      <c r="A260" s="5" t="s">
        <v>246</v>
      </c>
      <c r="B260" s="10">
        <v>41552</v>
      </c>
      <c r="C260" s="5" t="s">
        <v>1546</v>
      </c>
      <c r="D260" s="5">
        <v>10006</v>
      </c>
      <c r="E260" s="5" t="s">
        <v>1262</v>
      </c>
      <c r="F260" s="5">
        <v>1</v>
      </c>
      <c r="G260" s="2" t="s">
        <v>1561</v>
      </c>
      <c r="H260" s="2" t="s">
        <v>882</v>
      </c>
      <c r="I260" s="2" t="s">
        <v>884</v>
      </c>
      <c r="J260" s="5" t="s">
        <v>968</v>
      </c>
      <c r="K260" s="5">
        <v>3491</v>
      </c>
      <c r="L260" s="5">
        <v>1257</v>
      </c>
      <c r="M260" s="5" t="s">
        <v>923</v>
      </c>
      <c r="N260" s="5">
        <v>4</v>
      </c>
      <c r="O260" s="5">
        <f t="shared" si="12"/>
        <v>1257</v>
      </c>
      <c r="P260" s="5">
        <f t="shared" si="13"/>
        <v>3491</v>
      </c>
      <c r="Q260" s="14">
        <v>0.01</v>
      </c>
      <c r="R260" s="5" t="s">
        <v>1561</v>
      </c>
      <c r="S260" s="5" t="s">
        <v>881</v>
      </c>
      <c r="T260" s="5" t="s">
        <v>882</v>
      </c>
      <c r="U260" s="5" t="s">
        <v>883</v>
      </c>
      <c r="V260" s="5" t="s">
        <v>884</v>
      </c>
      <c r="W260" s="5" t="s">
        <v>2014</v>
      </c>
      <c r="X260" s="22">
        <f t="shared" ref="X260:X323" ca="1" si="14">VLOOKUP(E260,INDIRECT(W260&amp;"!A:B"),2,0)</f>
        <v>0.05</v>
      </c>
    </row>
    <row r="261" spans="1:24">
      <c r="A261" s="5" t="s">
        <v>247</v>
      </c>
      <c r="B261" s="10">
        <v>41552</v>
      </c>
      <c r="C261" s="5" t="s">
        <v>1540</v>
      </c>
      <c r="D261" s="5">
        <v>10009</v>
      </c>
      <c r="E261" s="5" t="s">
        <v>1366</v>
      </c>
      <c r="F261" s="5">
        <v>2</v>
      </c>
      <c r="G261" s="2" t="s">
        <v>996</v>
      </c>
      <c r="H261" s="2" t="s">
        <v>892</v>
      </c>
      <c r="I261" s="2" t="s">
        <v>894</v>
      </c>
      <c r="J261" s="5" t="s">
        <v>1066</v>
      </c>
      <c r="K261" s="5">
        <v>4220</v>
      </c>
      <c r="L261" s="5">
        <v>1635</v>
      </c>
      <c r="M261" s="5" t="s">
        <v>918</v>
      </c>
      <c r="N261" s="5">
        <v>5</v>
      </c>
      <c r="O261" s="5">
        <f t="shared" si="12"/>
        <v>3270</v>
      </c>
      <c r="P261" s="5">
        <f t="shared" si="13"/>
        <v>8440</v>
      </c>
      <c r="Q261" s="14">
        <v>0.03</v>
      </c>
      <c r="R261" s="5" t="s">
        <v>996</v>
      </c>
      <c r="S261" s="5" t="s">
        <v>891</v>
      </c>
      <c r="T261" s="5" t="s">
        <v>892</v>
      </c>
      <c r="U261" s="5" t="s">
        <v>893</v>
      </c>
      <c r="V261" s="5" t="s">
        <v>894</v>
      </c>
      <c r="W261" s="5" t="s">
        <v>2011</v>
      </c>
      <c r="X261" s="22">
        <f t="shared" ca="1" si="14"/>
        <v>0.03</v>
      </c>
    </row>
    <row r="262" spans="1:24">
      <c r="A262" s="5" t="s">
        <v>248</v>
      </c>
      <c r="B262" s="10">
        <v>41552</v>
      </c>
      <c r="C262" s="5" t="s">
        <v>1546</v>
      </c>
      <c r="D262" s="5">
        <v>10009</v>
      </c>
      <c r="E262" s="5" t="s">
        <v>1277</v>
      </c>
      <c r="F262" s="5">
        <v>3</v>
      </c>
      <c r="G262" s="2" t="s">
        <v>996</v>
      </c>
      <c r="H262" s="2" t="s">
        <v>892</v>
      </c>
      <c r="I262" s="2" t="s">
        <v>894</v>
      </c>
      <c r="J262" s="5" t="s">
        <v>1006</v>
      </c>
      <c r="K262" s="5">
        <v>3377</v>
      </c>
      <c r="L262" s="5">
        <v>2112</v>
      </c>
      <c r="M262" s="5" t="s">
        <v>923</v>
      </c>
      <c r="N262" s="5">
        <v>4</v>
      </c>
      <c r="O262" s="5">
        <f t="shared" si="12"/>
        <v>6336</v>
      </c>
      <c r="P262" s="5">
        <f t="shared" si="13"/>
        <v>10131</v>
      </c>
      <c r="Q262" s="14">
        <v>0.03</v>
      </c>
      <c r="R262" s="5" t="s">
        <v>996</v>
      </c>
      <c r="S262" s="5" t="s">
        <v>891</v>
      </c>
      <c r="T262" s="5" t="s">
        <v>892</v>
      </c>
      <c r="U262" s="5" t="s">
        <v>893</v>
      </c>
      <c r="V262" s="5" t="s">
        <v>894</v>
      </c>
      <c r="W262" s="5" t="s">
        <v>2012</v>
      </c>
      <c r="X262" s="22">
        <f t="shared" ca="1" si="14"/>
        <v>0.05</v>
      </c>
    </row>
    <row r="263" spans="1:24">
      <c r="A263" s="5" t="s">
        <v>249</v>
      </c>
      <c r="B263" s="10">
        <v>41554</v>
      </c>
      <c r="C263" s="5" t="s">
        <v>1539</v>
      </c>
      <c r="D263" s="5">
        <v>10006</v>
      </c>
      <c r="E263" s="5" t="s">
        <v>1489</v>
      </c>
      <c r="F263" s="5">
        <v>1</v>
      </c>
      <c r="G263" s="2" t="s">
        <v>1561</v>
      </c>
      <c r="H263" s="2" t="s">
        <v>882</v>
      </c>
      <c r="I263" s="2" t="s">
        <v>884</v>
      </c>
      <c r="J263" s="5" t="s">
        <v>1189</v>
      </c>
      <c r="K263" s="5">
        <v>4476</v>
      </c>
      <c r="L263" s="5">
        <v>2494</v>
      </c>
      <c r="M263" s="5" t="s">
        <v>918</v>
      </c>
      <c r="N263" s="5">
        <v>4</v>
      </c>
      <c r="O263" s="5">
        <f t="shared" si="12"/>
        <v>2494</v>
      </c>
      <c r="P263" s="5">
        <f t="shared" si="13"/>
        <v>4476</v>
      </c>
      <c r="Q263" s="14">
        <v>0.01</v>
      </c>
      <c r="R263" s="5" t="s">
        <v>1561</v>
      </c>
      <c r="S263" s="5" t="s">
        <v>881</v>
      </c>
      <c r="T263" s="5" t="s">
        <v>882</v>
      </c>
      <c r="U263" s="5" t="s">
        <v>883</v>
      </c>
      <c r="V263" s="5" t="s">
        <v>884</v>
      </c>
      <c r="W263" s="5" t="s">
        <v>2011</v>
      </c>
      <c r="X263" s="22">
        <f t="shared" ca="1" si="14"/>
        <v>0</v>
      </c>
    </row>
    <row r="264" spans="1:24">
      <c r="A264" s="5" t="s">
        <v>250</v>
      </c>
      <c r="B264" s="10">
        <v>41561</v>
      </c>
      <c r="C264" s="5" t="s">
        <v>1545</v>
      </c>
      <c r="D264" s="5">
        <v>10003</v>
      </c>
      <c r="E264" s="5" t="s">
        <v>1527</v>
      </c>
      <c r="F264" s="5">
        <v>1</v>
      </c>
      <c r="G264" s="2" t="s">
        <v>991</v>
      </c>
      <c r="H264" s="2" t="s">
        <v>872</v>
      </c>
      <c r="I264" s="2" t="s">
        <v>874</v>
      </c>
      <c r="J264" s="5" t="s">
        <v>1227</v>
      </c>
      <c r="K264" s="5">
        <v>3056</v>
      </c>
      <c r="L264" s="5">
        <v>1830</v>
      </c>
      <c r="M264" s="5" t="s">
        <v>918</v>
      </c>
      <c r="N264" s="5">
        <v>6</v>
      </c>
      <c r="O264" s="5">
        <f t="shared" si="12"/>
        <v>1830</v>
      </c>
      <c r="P264" s="5">
        <f t="shared" si="13"/>
        <v>3056</v>
      </c>
      <c r="Q264" s="14">
        <v>0.01</v>
      </c>
      <c r="R264" s="5" t="s">
        <v>991</v>
      </c>
      <c r="S264" s="5" t="s">
        <v>871</v>
      </c>
      <c r="T264" s="5" t="s">
        <v>872</v>
      </c>
      <c r="U264" s="5" t="s">
        <v>873</v>
      </c>
      <c r="V264" s="5" t="s">
        <v>874</v>
      </c>
      <c r="W264" s="5" t="s">
        <v>2014</v>
      </c>
      <c r="X264" s="22">
        <f t="shared" ca="1" si="14"/>
        <v>0.01</v>
      </c>
    </row>
    <row r="265" spans="1:24">
      <c r="A265" s="5" t="s">
        <v>251</v>
      </c>
      <c r="B265" s="10">
        <v>41561</v>
      </c>
      <c r="C265" s="5" t="s">
        <v>1544</v>
      </c>
      <c r="D265" s="5">
        <v>10012</v>
      </c>
      <c r="E265" s="5" t="s">
        <v>1364</v>
      </c>
      <c r="F265" s="5">
        <v>2</v>
      </c>
      <c r="G265" s="2" t="s">
        <v>999</v>
      </c>
      <c r="H265" s="2" t="s">
        <v>903</v>
      </c>
      <c r="I265" s="2" t="s">
        <v>904</v>
      </c>
      <c r="J265" s="5" t="s">
        <v>1064</v>
      </c>
      <c r="K265" s="5">
        <v>2645</v>
      </c>
      <c r="L265" s="5">
        <v>1547</v>
      </c>
      <c r="M265" s="5" t="s">
        <v>923</v>
      </c>
      <c r="N265" s="5">
        <v>3</v>
      </c>
      <c r="O265" s="5">
        <f t="shared" si="12"/>
        <v>3094</v>
      </c>
      <c r="P265" s="5">
        <f t="shared" si="13"/>
        <v>5290</v>
      </c>
      <c r="Q265" s="14">
        <v>0.03</v>
      </c>
      <c r="R265" s="5" t="s">
        <v>999</v>
      </c>
      <c r="S265" s="5" t="s">
        <v>902</v>
      </c>
      <c r="T265" s="5" t="s">
        <v>903</v>
      </c>
      <c r="U265" s="5" t="s">
        <v>879</v>
      </c>
      <c r="V265" s="5" t="s">
        <v>904</v>
      </c>
      <c r="W265" s="5" t="s">
        <v>2013</v>
      </c>
      <c r="X265" s="22">
        <f t="shared" ca="1" si="14"/>
        <v>0.04</v>
      </c>
    </row>
    <row r="266" spans="1:24">
      <c r="A266" s="5" t="s">
        <v>252</v>
      </c>
      <c r="B266" s="10">
        <v>41561</v>
      </c>
      <c r="C266" s="5" t="s">
        <v>1545</v>
      </c>
      <c r="D266" s="5">
        <v>10015</v>
      </c>
      <c r="E266" s="5" t="s">
        <v>1296</v>
      </c>
      <c r="F266" s="5">
        <v>2</v>
      </c>
      <c r="G266" s="2" t="s">
        <v>1002</v>
      </c>
      <c r="H266" s="2" t="s">
        <v>914</v>
      </c>
      <c r="I266" s="2" t="s">
        <v>915</v>
      </c>
      <c r="J266" s="5" t="s">
        <v>982</v>
      </c>
      <c r="K266" s="5">
        <v>2803</v>
      </c>
      <c r="L266" s="5">
        <v>1344</v>
      </c>
      <c r="M266" s="5" t="s">
        <v>918</v>
      </c>
      <c r="N266" s="5">
        <v>6</v>
      </c>
      <c r="O266" s="5">
        <f t="shared" si="12"/>
        <v>2688</v>
      </c>
      <c r="P266" s="5">
        <f t="shared" si="13"/>
        <v>5606</v>
      </c>
      <c r="Q266" s="14">
        <v>0.03</v>
      </c>
      <c r="R266" s="5" t="s">
        <v>1002</v>
      </c>
      <c r="S266" s="5" t="s">
        <v>913</v>
      </c>
      <c r="T266" s="5" t="s">
        <v>914</v>
      </c>
      <c r="U266" s="5" t="s">
        <v>907</v>
      </c>
      <c r="V266" s="5" t="s">
        <v>915</v>
      </c>
      <c r="W266" s="5" t="s">
        <v>2013</v>
      </c>
      <c r="X266" s="22">
        <f t="shared" ca="1" si="14"/>
        <v>0.05</v>
      </c>
    </row>
    <row r="267" spans="1:24">
      <c r="A267" s="5" t="s">
        <v>253</v>
      </c>
      <c r="B267" s="10">
        <v>41561</v>
      </c>
      <c r="C267" s="5" t="s">
        <v>1540</v>
      </c>
      <c r="D267" s="5">
        <v>10009</v>
      </c>
      <c r="E267" s="5" t="s">
        <v>1262</v>
      </c>
      <c r="F267" s="5">
        <v>2</v>
      </c>
      <c r="G267" s="2" t="s">
        <v>996</v>
      </c>
      <c r="H267" s="2" t="s">
        <v>892</v>
      </c>
      <c r="I267" s="2" t="s">
        <v>894</v>
      </c>
      <c r="J267" s="5" t="s">
        <v>968</v>
      </c>
      <c r="K267" s="5">
        <v>3491</v>
      </c>
      <c r="L267" s="5">
        <v>1257</v>
      </c>
      <c r="M267" s="5" t="s">
        <v>923</v>
      </c>
      <c r="N267" s="5">
        <v>5</v>
      </c>
      <c r="O267" s="5">
        <f t="shared" si="12"/>
        <v>2514</v>
      </c>
      <c r="P267" s="5">
        <f t="shared" si="13"/>
        <v>6982</v>
      </c>
      <c r="Q267" s="14">
        <v>0.03</v>
      </c>
      <c r="R267" s="5" t="s">
        <v>996</v>
      </c>
      <c r="S267" s="5" t="s">
        <v>891</v>
      </c>
      <c r="T267" s="5" t="s">
        <v>892</v>
      </c>
      <c r="U267" s="5" t="s">
        <v>893</v>
      </c>
      <c r="V267" s="5" t="s">
        <v>894</v>
      </c>
      <c r="W267" s="5" t="s">
        <v>2010</v>
      </c>
      <c r="X267" s="22">
        <f t="shared" ca="1" si="14"/>
        <v>0.01</v>
      </c>
    </row>
    <row r="268" spans="1:24">
      <c r="A268" s="5" t="s">
        <v>254</v>
      </c>
      <c r="B268" s="10">
        <v>41561</v>
      </c>
      <c r="C268" s="5" t="s">
        <v>1540</v>
      </c>
      <c r="D268" s="5">
        <v>10008</v>
      </c>
      <c r="E268" s="5" t="s">
        <v>1285</v>
      </c>
      <c r="F268" s="5">
        <v>2</v>
      </c>
      <c r="G268" s="2" t="s">
        <v>995</v>
      </c>
      <c r="H268" s="2" t="s">
        <v>889</v>
      </c>
      <c r="I268" s="2" t="s">
        <v>890</v>
      </c>
      <c r="J268" s="5" t="s">
        <v>936</v>
      </c>
      <c r="K268" s="5">
        <v>4481</v>
      </c>
      <c r="L268" s="5">
        <v>2114</v>
      </c>
      <c r="M268" s="5" t="s">
        <v>918</v>
      </c>
      <c r="N268" s="5">
        <v>5</v>
      </c>
      <c r="O268" s="5">
        <f t="shared" si="12"/>
        <v>4228</v>
      </c>
      <c r="P268" s="5">
        <f t="shared" si="13"/>
        <v>8962</v>
      </c>
      <c r="Q268" s="14">
        <v>0.03</v>
      </c>
      <c r="R268" s="5" t="s">
        <v>995</v>
      </c>
      <c r="S268" s="5" t="s">
        <v>888</v>
      </c>
      <c r="T268" s="5" t="s">
        <v>889</v>
      </c>
      <c r="U268" s="5" t="s">
        <v>865</v>
      </c>
      <c r="V268" s="5" t="s">
        <v>890</v>
      </c>
      <c r="W268" s="5" t="s">
        <v>2014</v>
      </c>
      <c r="X268" s="22">
        <f t="shared" ca="1" si="14"/>
        <v>0</v>
      </c>
    </row>
    <row r="269" spans="1:24">
      <c r="A269" s="5" t="s">
        <v>1585</v>
      </c>
      <c r="B269" s="10">
        <v>41562</v>
      </c>
      <c r="C269" s="5" t="s">
        <v>1543</v>
      </c>
      <c r="D269" s="5">
        <v>10011</v>
      </c>
      <c r="E269" s="5" t="s">
        <v>1496</v>
      </c>
      <c r="F269" s="5">
        <v>1</v>
      </c>
      <c r="G269" s="2" t="s">
        <v>998</v>
      </c>
      <c r="H269" s="2" t="s">
        <v>899</v>
      </c>
      <c r="I269" s="2" t="s">
        <v>901</v>
      </c>
      <c r="J269" s="5" t="s">
        <v>1196</v>
      </c>
      <c r="K269" s="5">
        <v>3878</v>
      </c>
      <c r="L269" s="5">
        <v>2236</v>
      </c>
      <c r="M269" s="5" t="s">
        <v>918</v>
      </c>
      <c r="N269" s="5">
        <v>10</v>
      </c>
      <c r="O269" s="5">
        <f t="shared" si="12"/>
        <v>2236</v>
      </c>
      <c r="P269" s="5">
        <f t="shared" si="13"/>
        <v>3878</v>
      </c>
      <c r="Q269" s="14">
        <v>0.01</v>
      </c>
      <c r="R269" s="5" t="s">
        <v>998</v>
      </c>
      <c r="S269" s="5" t="s">
        <v>898</v>
      </c>
      <c r="T269" s="5" t="s">
        <v>899</v>
      </c>
      <c r="U269" s="5" t="s">
        <v>900</v>
      </c>
      <c r="V269" s="5" t="s">
        <v>901</v>
      </c>
      <c r="W269" s="5" t="s">
        <v>2014</v>
      </c>
      <c r="X269" s="22">
        <f t="shared" ca="1" si="14"/>
        <v>0.05</v>
      </c>
    </row>
    <row r="270" spans="1:24">
      <c r="A270" s="5" t="s">
        <v>255</v>
      </c>
      <c r="B270" s="10">
        <v>41562</v>
      </c>
      <c r="C270" s="5" t="s">
        <v>1546</v>
      </c>
      <c r="D270" s="5">
        <v>10010</v>
      </c>
      <c r="E270" s="5" t="s">
        <v>1245</v>
      </c>
      <c r="F270" s="5">
        <v>2</v>
      </c>
      <c r="G270" s="2" t="s">
        <v>997</v>
      </c>
      <c r="H270" s="2" t="s">
        <v>896</v>
      </c>
      <c r="I270" s="2" t="s">
        <v>897</v>
      </c>
      <c r="J270" s="5" t="s">
        <v>949</v>
      </c>
      <c r="K270" s="5">
        <v>2553</v>
      </c>
      <c r="L270" s="5">
        <v>1638</v>
      </c>
      <c r="M270" s="5" t="s">
        <v>920</v>
      </c>
      <c r="N270" s="5">
        <v>4</v>
      </c>
      <c r="O270" s="5">
        <f t="shared" si="12"/>
        <v>3276</v>
      </c>
      <c r="P270" s="5">
        <f t="shared" si="13"/>
        <v>5106</v>
      </c>
      <c r="Q270" s="14">
        <v>0.03</v>
      </c>
      <c r="R270" s="5" t="s">
        <v>997</v>
      </c>
      <c r="S270" s="5" t="s">
        <v>895</v>
      </c>
      <c r="T270" s="5" t="s">
        <v>896</v>
      </c>
      <c r="U270" s="5" t="s">
        <v>879</v>
      </c>
      <c r="V270" s="5" t="s">
        <v>897</v>
      </c>
      <c r="W270" s="5" t="s">
        <v>2010</v>
      </c>
      <c r="X270" s="22">
        <f t="shared" ca="1" si="14"/>
        <v>0.04</v>
      </c>
    </row>
    <row r="271" spans="1:24">
      <c r="A271" s="5" t="s">
        <v>1586</v>
      </c>
      <c r="B271" s="10">
        <v>41562</v>
      </c>
      <c r="C271" s="5" t="s">
        <v>1539</v>
      </c>
      <c r="D271" s="5">
        <v>10010</v>
      </c>
      <c r="E271" s="5" t="s">
        <v>1260</v>
      </c>
      <c r="F271" s="5">
        <v>2</v>
      </c>
      <c r="G271" s="2" t="s">
        <v>997</v>
      </c>
      <c r="H271" s="2" t="s">
        <v>896</v>
      </c>
      <c r="I271" s="2" t="s">
        <v>897</v>
      </c>
      <c r="J271" s="5" t="s">
        <v>956</v>
      </c>
      <c r="K271" s="5">
        <v>3112</v>
      </c>
      <c r="L271" s="5">
        <v>1766</v>
      </c>
      <c r="M271" s="5" t="s">
        <v>918</v>
      </c>
      <c r="N271" s="5">
        <v>4</v>
      </c>
      <c r="O271" s="5">
        <f t="shared" si="12"/>
        <v>3532</v>
      </c>
      <c r="P271" s="5">
        <f t="shared" si="13"/>
        <v>6224</v>
      </c>
      <c r="Q271" s="14">
        <v>0.03</v>
      </c>
      <c r="R271" s="5" t="s">
        <v>997</v>
      </c>
      <c r="S271" s="5" t="s">
        <v>895</v>
      </c>
      <c r="T271" s="5" t="s">
        <v>896</v>
      </c>
      <c r="U271" s="5" t="s">
        <v>879</v>
      </c>
      <c r="V271" s="5" t="s">
        <v>897</v>
      </c>
      <c r="W271" s="5" t="s">
        <v>2015</v>
      </c>
      <c r="X271" s="22">
        <f t="shared" ca="1" si="14"/>
        <v>0.05</v>
      </c>
    </row>
    <row r="272" spans="1:24">
      <c r="A272" s="5" t="s">
        <v>256</v>
      </c>
      <c r="B272" s="10">
        <v>41562</v>
      </c>
      <c r="C272" s="5" t="s">
        <v>1539</v>
      </c>
      <c r="D272" s="5">
        <v>10014</v>
      </c>
      <c r="E272" s="5" t="s">
        <v>1410</v>
      </c>
      <c r="F272" s="5">
        <v>2</v>
      </c>
      <c r="G272" s="2" t="s">
        <v>1001</v>
      </c>
      <c r="H272" s="2" t="s">
        <v>910</v>
      </c>
      <c r="I272" s="2" t="s">
        <v>912</v>
      </c>
      <c r="J272" s="5" t="s">
        <v>1110</v>
      </c>
      <c r="K272" s="5">
        <v>4224</v>
      </c>
      <c r="L272" s="5">
        <v>2048</v>
      </c>
      <c r="M272" s="5" t="s">
        <v>923</v>
      </c>
      <c r="N272" s="5">
        <v>4</v>
      </c>
      <c r="O272" s="5">
        <f t="shared" si="12"/>
        <v>4096</v>
      </c>
      <c r="P272" s="5">
        <f t="shared" si="13"/>
        <v>8448</v>
      </c>
      <c r="Q272" s="14">
        <v>0.03</v>
      </c>
      <c r="R272" s="5" t="s">
        <v>1001</v>
      </c>
      <c r="S272" s="5" t="s">
        <v>909</v>
      </c>
      <c r="T272" s="5" t="s">
        <v>910</v>
      </c>
      <c r="U272" s="5" t="s">
        <v>911</v>
      </c>
      <c r="V272" s="5" t="s">
        <v>912</v>
      </c>
      <c r="W272" s="5" t="s">
        <v>2014</v>
      </c>
      <c r="X272" s="22">
        <f t="shared" ca="1" si="14"/>
        <v>0.01</v>
      </c>
    </row>
    <row r="273" spans="1:24">
      <c r="A273" s="5" t="s">
        <v>257</v>
      </c>
      <c r="B273" s="10">
        <v>41563</v>
      </c>
      <c r="C273" s="5" t="s">
        <v>1546</v>
      </c>
      <c r="D273" s="5">
        <v>10015</v>
      </c>
      <c r="E273" s="5" t="s">
        <v>1376</v>
      </c>
      <c r="F273" s="5">
        <v>1</v>
      </c>
      <c r="G273" s="2" t="s">
        <v>1002</v>
      </c>
      <c r="H273" s="2" t="s">
        <v>914</v>
      </c>
      <c r="I273" s="2" t="s">
        <v>915</v>
      </c>
      <c r="J273" s="5" t="s">
        <v>1076</v>
      </c>
      <c r="K273" s="5">
        <v>2628</v>
      </c>
      <c r="L273" s="5">
        <v>1803</v>
      </c>
      <c r="M273" s="5" t="s">
        <v>918</v>
      </c>
      <c r="N273" s="5">
        <v>4</v>
      </c>
      <c r="O273" s="5">
        <f t="shared" si="12"/>
        <v>1803</v>
      </c>
      <c r="P273" s="5">
        <f t="shared" si="13"/>
        <v>2628</v>
      </c>
      <c r="Q273" s="14">
        <v>0.01</v>
      </c>
      <c r="R273" s="5" t="s">
        <v>1002</v>
      </c>
      <c r="S273" s="5" t="s">
        <v>913</v>
      </c>
      <c r="T273" s="5" t="s">
        <v>914</v>
      </c>
      <c r="U273" s="5" t="s">
        <v>907</v>
      </c>
      <c r="V273" s="5" t="s">
        <v>915</v>
      </c>
      <c r="W273" s="5" t="s">
        <v>2014</v>
      </c>
      <c r="X273" s="22">
        <f t="shared" ca="1" si="14"/>
        <v>0.01</v>
      </c>
    </row>
    <row r="274" spans="1:24">
      <c r="A274" s="5" t="s">
        <v>258</v>
      </c>
      <c r="B274" s="10">
        <v>41563</v>
      </c>
      <c r="C274" s="5" t="s">
        <v>1545</v>
      </c>
      <c r="D274" s="5">
        <v>10011</v>
      </c>
      <c r="E274" s="5" t="s">
        <v>1360</v>
      </c>
      <c r="F274" s="5">
        <v>1</v>
      </c>
      <c r="G274" s="2" t="s">
        <v>998</v>
      </c>
      <c r="H274" s="2" t="s">
        <v>899</v>
      </c>
      <c r="I274" s="2" t="s">
        <v>901</v>
      </c>
      <c r="J274" s="5" t="s">
        <v>1060</v>
      </c>
      <c r="K274" s="5">
        <v>3039</v>
      </c>
      <c r="L274" s="5">
        <v>2426</v>
      </c>
      <c r="M274" s="5" t="s">
        <v>925</v>
      </c>
      <c r="N274" s="5">
        <v>6</v>
      </c>
      <c r="O274" s="5">
        <f t="shared" si="12"/>
        <v>2426</v>
      </c>
      <c r="P274" s="5">
        <f t="shared" si="13"/>
        <v>3039</v>
      </c>
      <c r="Q274" s="14">
        <v>0.01</v>
      </c>
      <c r="R274" s="5" t="s">
        <v>998</v>
      </c>
      <c r="S274" s="5" t="s">
        <v>898</v>
      </c>
      <c r="T274" s="5" t="s">
        <v>899</v>
      </c>
      <c r="U274" s="5" t="s">
        <v>900</v>
      </c>
      <c r="V274" s="5" t="s">
        <v>901</v>
      </c>
      <c r="W274" s="5" t="s">
        <v>2010</v>
      </c>
      <c r="X274" s="22">
        <f t="shared" ca="1" si="14"/>
        <v>0.05</v>
      </c>
    </row>
    <row r="275" spans="1:24">
      <c r="A275" s="5" t="s">
        <v>259</v>
      </c>
      <c r="B275" s="10">
        <v>41563</v>
      </c>
      <c r="C275" s="5" t="s">
        <v>1546</v>
      </c>
      <c r="D275" s="5">
        <v>10010</v>
      </c>
      <c r="E275" s="5" t="s">
        <v>1434</v>
      </c>
      <c r="F275" s="5">
        <v>1</v>
      </c>
      <c r="G275" s="2" t="s">
        <v>997</v>
      </c>
      <c r="H275" s="2" t="s">
        <v>896</v>
      </c>
      <c r="I275" s="2" t="s">
        <v>897</v>
      </c>
      <c r="J275" s="5" t="s">
        <v>1134</v>
      </c>
      <c r="K275" s="5">
        <v>4342</v>
      </c>
      <c r="L275" s="5">
        <v>1689</v>
      </c>
      <c r="M275" s="5" t="s">
        <v>925</v>
      </c>
      <c r="N275" s="5">
        <v>4</v>
      </c>
      <c r="O275" s="5">
        <f t="shared" si="12"/>
        <v>1689</v>
      </c>
      <c r="P275" s="5">
        <f t="shared" si="13"/>
        <v>4342</v>
      </c>
      <c r="Q275" s="14">
        <v>0.01</v>
      </c>
      <c r="R275" s="5" t="s">
        <v>997</v>
      </c>
      <c r="S275" s="5" t="s">
        <v>895</v>
      </c>
      <c r="T275" s="5" t="s">
        <v>896</v>
      </c>
      <c r="U275" s="5" t="s">
        <v>879</v>
      </c>
      <c r="V275" s="5" t="s">
        <v>897</v>
      </c>
      <c r="W275" s="5" t="s">
        <v>2015</v>
      </c>
      <c r="X275" s="22">
        <f t="shared" ca="1" si="14"/>
        <v>0.02</v>
      </c>
    </row>
    <row r="276" spans="1:24">
      <c r="A276" s="5" t="s">
        <v>260</v>
      </c>
      <c r="B276" s="10">
        <v>41563</v>
      </c>
      <c r="C276" s="5" t="s">
        <v>1540</v>
      </c>
      <c r="D276" s="5">
        <v>10008</v>
      </c>
      <c r="E276" s="5" t="s">
        <v>1333</v>
      </c>
      <c r="F276" s="5">
        <v>2</v>
      </c>
      <c r="G276" s="2" t="s">
        <v>995</v>
      </c>
      <c r="H276" s="2" t="s">
        <v>889</v>
      </c>
      <c r="I276" s="2" t="s">
        <v>890</v>
      </c>
      <c r="J276" s="5" t="s">
        <v>1033</v>
      </c>
      <c r="K276" s="5">
        <v>3467</v>
      </c>
      <c r="L276" s="5">
        <v>1230</v>
      </c>
      <c r="M276" s="5" t="s">
        <v>925</v>
      </c>
      <c r="N276" s="5">
        <v>5</v>
      </c>
      <c r="O276" s="5">
        <f t="shared" si="12"/>
        <v>2460</v>
      </c>
      <c r="P276" s="5">
        <f t="shared" si="13"/>
        <v>6934</v>
      </c>
      <c r="Q276" s="14">
        <v>0.03</v>
      </c>
      <c r="R276" s="5" t="s">
        <v>995</v>
      </c>
      <c r="S276" s="5" t="s">
        <v>888</v>
      </c>
      <c r="T276" s="5" t="s">
        <v>889</v>
      </c>
      <c r="U276" s="5" t="s">
        <v>865</v>
      </c>
      <c r="V276" s="5" t="s">
        <v>890</v>
      </c>
      <c r="W276" s="5" t="s">
        <v>2014</v>
      </c>
      <c r="X276" s="22">
        <f t="shared" ca="1" si="14"/>
        <v>0.05</v>
      </c>
    </row>
    <row r="277" spans="1:24">
      <c r="A277" s="5" t="s">
        <v>261</v>
      </c>
      <c r="B277" s="10">
        <v>41567</v>
      </c>
      <c r="C277" s="5" t="s">
        <v>1542</v>
      </c>
      <c r="D277" s="5">
        <v>10006</v>
      </c>
      <c r="E277" s="5" t="s">
        <v>1534</v>
      </c>
      <c r="F277" s="5">
        <v>1</v>
      </c>
      <c r="G277" s="2" t="s">
        <v>1561</v>
      </c>
      <c r="H277" s="2" t="s">
        <v>882</v>
      </c>
      <c r="I277" s="2" t="s">
        <v>884</v>
      </c>
      <c r="J277" s="5" t="s">
        <v>1234</v>
      </c>
      <c r="K277" s="5">
        <v>3626</v>
      </c>
      <c r="L277" s="5">
        <v>1590</v>
      </c>
      <c r="M277" s="5" t="s">
        <v>918</v>
      </c>
      <c r="N277" s="5" t="s">
        <v>1572</v>
      </c>
      <c r="O277" s="5">
        <f t="shared" si="12"/>
        <v>1590</v>
      </c>
      <c r="P277" s="5">
        <f t="shared" si="13"/>
        <v>3626</v>
      </c>
      <c r="Q277" s="14">
        <v>0.01</v>
      </c>
      <c r="R277" s="5" t="s">
        <v>1561</v>
      </c>
      <c r="S277" s="5" t="s">
        <v>881</v>
      </c>
      <c r="T277" s="5" t="s">
        <v>882</v>
      </c>
      <c r="U277" s="5" t="s">
        <v>883</v>
      </c>
      <c r="V277" s="5" t="s">
        <v>884</v>
      </c>
      <c r="W277" s="5" t="s">
        <v>2013</v>
      </c>
      <c r="X277" s="22">
        <f t="shared" ca="1" si="14"/>
        <v>0</v>
      </c>
    </row>
    <row r="278" spans="1:24">
      <c r="A278" s="5" t="s">
        <v>1587</v>
      </c>
      <c r="B278" s="10">
        <v>41567</v>
      </c>
      <c r="C278" s="5" t="s">
        <v>1541</v>
      </c>
      <c r="D278" s="5">
        <v>10006</v>
      </c>
      <c r="E278" s="5" t="s">
        <v>1450</v>
      </c>
      <c r="F278" s="5">
        <v>3</v>
      </c>
      <c r="G278" s="2" t="s">
        <v>1561</v>
      </c>
      <c r="H278" s="2" t="s">
        <v>882</v>
      </c>
      <c r="I278" s="2" t="s">
        <v>884</v>
      </c>
      <c r="J278" s="5" t="s">
        <v>1150</v>
      </c>
      <c r="K278" s="5">
        <v>4006</v>
      </c>
      <c r="L278" s="5">
        <v>1898</v>
      </c>
      <c r="M278" s="5" t="s">
        <v>918</v>
      </c>
      <c r="N278" s="5">
        <v>8</v>
      </c>
      <c r="O278" s="5">
        <f t="shared" si="12"/>
        <v>5694</v>
      </c>
      <c r="P278" s="5">
        <f t="shared" si="13"/>
        <v>12018</v>
      </c>
      <c r="Q278" s="14">
        <v>0.03</v>
      </c>
      <c r="R278" s="5" t="s">
        <v>1561</v>
      </c>
      <c r="S278" s="5" t="s">
        <v>881</v>
      </c>
      <c r="T278" s="5" t="s">
        <v>882</v>
      </c>
      <c r="U278" s="5" t="s">
        <v>883</v>
      </c>
      <c r="V278" s="5" t="s">
        <v>884</v>
      </c>
      <c r="W278" s="5" t="s">
        <v>2011</v>
      </c>
      <c r="X278" s="22">
        <f t="shared" ca="1" si="14"/>
        <v>0.02</v>
      </c>
    </row>
    <row r="279" spans="1:24">
      <c r="A279" s="5" t="s">
        <v>262</v>
      </c>
      <c r="B279" s="10">
        <v>41571</v>
      </c>
      <c r="C279" s="5" t="s">
        <v>1543</v>
      </c>
      <c r="D279" s="5">
        <v>10001</v>
      </c>
      <c r="E279" s="5" t="s">
        <v>1348</v>
      </c>
      <c r="F279" s="5">
        <v>2</v>
      </c>
      <c r="G279" s="2" t="s">
        <v>1562</v>
      </c>
      <c r="H279" s="2" t="s">
        <v>864</v>
      </c>
      <c r="I279" s="2" t="s">
        <v>866</v>
      </c>
      <c r="J279" s="5" t="s">
        <v>1048</v>
      </c>
      <c r="K279" s="5">
        <v>2775</v>
      </c>
      <c r="L279" s="5">
        <v>1847</v>
      </c>
      <c r="M279" s="5" t="s">
        <v>918</v>
      </c>
      <c r="N279" s="5">
        <v>10</v>
      </c>
      <c r="O279" s="5">
        <f t="shared" si="12"/>
        <v>3694</v>
      </c>
      <c r="P279" s="5">
        <f t="shared" si="13"/>
        <v>5550</v>
      </c>
      <c r="Q279" s="14">
        <v>0.03</v>
      </c>
      <c r="R279" s="5" t="s">
        <v>1562</v>
      </c>
      <c r="S279" s="5" t="s">
        <v>863</v>
      </c>
      <c r="T279" s="5" t="s">
        <v>864</v>
      </c>
      <c r="U279" s="5" t="s">
        <v>865</v>
      </c>
      <c r="V279" s="5" t="s">
        <v>866</v>
      </c>
      <c r="W279" s="5" t="s">
        <v>2014</v>
      </c>
      <c r="X279" s="22">
        <f t="shared" ca="1" si="14"/>
        <v>0</v>
      </c>
    </row>
    <row r="280" spans="1:24">
      <c r="A280" s="5" t="s">
        <v>263</v>
      </c>
      <c r="B280" s="10">
        <v>41574</v>
      </c>
      <c r="C280" s="5" t="s">
        <v>1542</v>
      </c>
      <c r="D280" s="5">
        <v>10007</v>
      </c>
      <c r="E280" s="5" t="s">
        <v>1303</v>
      </c>
      <c r="F280" s="5">
        <v>2</v>
      </c>
      <c r="G280" s="2" t="s">
        <v>994</v>
      </c>
      <c r="H280" s="2" t="s">
        <v>886</v>
      </c>
      <c r="I280" s="2" t="s">
        <v>887</v>
      </c>
      <c r="J280" s="5" t="s">
        <v>946</v>
      </c>
      <c r="K280" s="5">
        <v>2921</v>
      </c>
      <c r="L280" s="5">
        <v>1786</v>
      </c>
      <c r="M280" s="5" t="s">
        <v>920</v>
      </c>
      <c r="N280" s="5" t="s">
        <v>1572</v>
      </c>
      <c r="O280" s="5">
        <f t="shared" si="12"/>
        <v>3572</v>
      </c>
      <c r="P280" s="5">
        <f t="shared" si="13"/>
        <v>5842</v>
      </c>
      <c r="Q280" s="14">
        <v>0.03</v>
      </c>
      <c r="R280" s="5" t="s">
        <v>994</v>
      </c>
      <c r="S280" s="5" t="s">
        <v>885</v>
      </c>
      <c r="T280" s="5" t="s">
        <v>886</v>
      </c>
      <c r="U280" s="5" t="s">
        <v>879</v>
      </c>
      <c r="V280" s="5" t="s">
        <v>887</v>
      </c>
      <c r="W280" s="5" t="s">
        <v>2013</v>
      </c>
      <c r="X280" s="22">
        <f t="shared" ca="1" si="14"/>
        <v>0.01</v>
      </c>
    </row>
    <row r="281" spans="1:24">
      <c r="A281" s="5" t="s">
        <v>264</v>
      </c>
      <c r="B281" s="10">
        <v>41574</v>
      </c>
      <c r="C281" s="5" t="s">
        <v>1541</v>
      </c>
      <c r="D281" s="5">
        <v>10012</v>
      </c>
      <c r="E281" s="5" t="s">
        <v>1275</v>
      </c>
      <c r="F281" s="5">
        <v>3</v>
      </c>
      <c r="G281" s="2" t="s">
        <v>999</v>
      </c>
      <c r="H281" s="2" t="s">
        <v>903</v>
      </c>
      <c r="I281" s="2" t="s">
        <v>904</v>
      </c>
      <c r="J281" s="5" t="s">
        <v>1005</v>
      </c>
      <c r="K281" s="5">
        <v>3408</v>
      </c>
      <c r="L281" s="5">
        <v>2467</v>
      </c>
      <c r="M281" s="5" t="s">
        <v>918</v>
      </c>
      <c r="N281" s="5">
        <v>8</v>
      </c>
      <c r="O281" s="5">
        <f t="shared" si="12"/>
        <v>7401</v>
      </c>
      <c r="P281" s="5">
        <f t="shared" si="13"/>
        <v>10224</v>
      </c>
      <c r="Q281" s="14">
        <v>0.03</v>
      </c>
      <c r="R281" s="5" t="s">
        <v>999</v>
      </c>
      <c r="S281" s="5" t="s">
        <v>902</v>
      </c>
      <c r="T281" s="5" t="s">
        <v>903</v>
      </c>
      <c r="U281" s="5" t="s">
        <v>879</v>
      </c>
      <c r="V281" s="5" t="s">
        <v>904</v>
      </c>
      <c r="W281" s="5" t="s">
        <v>2012</v>
      </c>
      <c r="X281" s="22">
        <f t="shared" ca="1" si="14"/>
        <v>0.04</v>
      </c>
    </row>
    <row r="282" spans="1:24">
      <c r="A282" s="5" t="s">
        <v>265</v>
      </c>
      <c r="B282" s="10">
        <v>41575</v>
      </c>
      <c r="C282" s="5" t="s">
        <v>1541</v>
      </c>
      <c r="D282" s="5">
        <v>10003</v>
      </c>
      <c r="E282" s="5" t="s">
        <v>1473</v>
      </c>
      <c r="F282" s="5">
        <v>1</v>
      </c>
      <c r="G282" s="2" t="s">
        <v>991</v>
      </c>
      <c r="H282" s="2" t="s">
        <v>872</v>
      </c>
      <c r="I282" s="2" t="s">
        <v>874</v>
      </c>
      <c r="J282" s="5" t="s">
        <v>1173</v>
      </c>
      <c r="K282" s="5">
        <v>4120</v>
      </c>
      <c r="L282" s="5">
        <v>1841</v>
      </c>
      <c r="M282" s="5" t="s">
        <v>918</v>
      </c>
      <c r="N282" s="5">
        <v>8</v>
      </c>
      <c r="O282" s="5">
        <f t="shared" si="12"/>
        <v>1841</v>
      </c>
      <c r="P282" s="5">
        <f t="shared" si="13"/>
        <v>4120</v>
      </c>
      <c r="Q282" s="14">
        <v>0.01</v>
      </c>
      <c r="R282" s="5" t="s">
        <v>991</v>
      </c>
      <c r="S282" s="5" t="s">
        <v>871</v>
      </c>
      <c r="T282" s="5" t="s">
        <v>872</v>
      </c>
      <c r="U282" s="5" t="s">
        <v>873</v>
      </c>
      <c r="V282" s="5" t="s">
        <v>874</v>
      </c>
      <c r="W282" s="5" t="s">
        <v>2015</v>
      </c>
      <c r="X282" s="22">
        <f t="shared" ca="1" si="14"/>
        <v>0.04</v>
      </c>
    </row>
    <row r="283" spans="1:24">
      <c r="A283" s="5" t="s">
        <v>266</v>
      </c>
      <c r="B283" s="10">
        <v>41576</v>
      </c>
      <c r="C283" s="5" t="s">
        <v>1540</v>
      </c>
      <c r="D283" s="5">
        <v>10013</v>
      </c>
      <c r="E283" s="5" t="s">
        <v>1536</v>
      </c>
      <c r="F283" s="5">
        <v>1</v>
      </c>
      <c r="G283" s="2" t="s">
        <v>1000</v>
      </c>
      <c r="H283" s="2" t="s">
        <v>906</v>
      </c>
      <c r="I283" s="2" t="s">
        <v>908</v>
      </c>
      <c r="J283" s="5" t="s">
        <v>1236</v>
      </c>
      <c r="K283" s="5">
        <v>2580</v>
      </c>
      <c r="L283" s="5">
        <v>1518</v>
      </c>
      <c r="M283" s="5" t="s">
        <v>918</v>
      </c>
      <c r="N283" s="5">
        <v>5</v>
      </c>
      <c r="O283" s="5">
        <f t="shared" si="12"/>
        <v>1518</v>
      </c>
      <c r="P283" s="5">
        <f t="shared" si="13"/>
        <v>2580</v>
      </c>
      <c r="Q283" s="14">
        <v>0.01</v>
      </c>
      <c r="R283" s="5" t="s">
        <v>1000</v>
      </c>
      <c r="S283" s="5" t="s">
        <v>905</v>
      </c>
      <c r="T283" s="5" t="s">
        <v>906</v>
      </c>
      <c r="U283" s="5" t="s">
        <v>907</v>
      </c>
      <c r="V283" s="5" t="s">
        <v>908</v>
      </c>
      <c r="W283" s="5" t="s">
        <v>2013</v>
      </c>
      <c r="X283" s="22">
        <f t="shared" ca="1" si="14"/>
        <v>0.01</v>
      </c>
    </row>
    <row r="284" spans="1:24">
      <c r="A284" s="5" t="s">
        <v>267</v>
      </c>
      <c r="B284" s="10">
        <v>41577</v>
      </c>
      <c r="C284" s="5" t="s">
        <v>1546</v>
      </c>
      <c r="D284" s="5">
        <v>10006</v>
      </c>
      <c r="E284" s="5" t="s">
        <v>1534</v>
      </c>
      <c r="F284" s="5">
        <v>1</v>
      </c>
      <c r="G284" s="2" t="s">
        <v>1561</v>
      </c>
      <c r="H284" s="2" t="s">
        <v>882</v>
      </c>
      <c r="I284" s="2" t="s">
        <v>884</v>
      </c>
      <c r="J284" s="5" t="s">
        <v>1234</v>
      </c>
      <c r="K284" s="5">
        <v>3626</v>
      </c>
      <c r="L284" s="5">
        <v>1590</v>
      </c>
      <c r="M284" s="5" t="s">
        <v>918</v>
      </c>
      <c r="N284" s="5">
        <v>4</v>
      </c>
      <c r="O284" s="5">
        <f t="shared" si="12"/>
        <v>1590</v>
      </c>
      <c r="P284" s="5">
        <f t="shared" si="13"/>
        <v>3626</v>
      </c>
      <c r="Q284" s="14">
        <v>0.01</v>
      </c>
      <c r="R284" s="5" t="s">
        <v>1561</v>
      </c>
      <c r="S284" s="5" t="s">
        <v>881</v>
      </c>
      <c r="T284" s="5" t="s">
        <v>882</v>
      </c>
      <c r="U284" s="5" t="s">
        <v>883</v>
      </c>
      <c r="V284" s="5" t="s">
        <v>884</v>
      </c>
      <c r="W284" s="5" t="s">
        <v>2012</v>
      </c>
      <c r="X284" s="22">
        <f t="shared" ca="1" si="14"/>
        <v>0</v>
      </c>
    </row>
    <row r="285" spans="1:24">
      <c r="A285" s="5" t="s">
        <v>268</v>
      </c>
      <c r="B285" s="10">
        <v>41577</v>
      </c>
      <c r="C285" s="5" t="s">
        <v>1545</v>
      </c>
      <c r="D285" s="5">
        <v>10009</v>
      </c>
      <c r="E285" s="5" t="s">
        <v>1421</v>
      </c>
      <c r="F285" s="5">
        <v>3</v>
      </c>
      <c r="G285" s="2" t="s">
        <v>996</v>
      </c>
      <c r="H285" s="2" t="s">
        <v>892</v>
      </c>
      <c r="I285" s="2" t="s">
        <v>894</v>
      </c>
      <c r="J285" s="5" t="s">
        <v>1121</v>
      </c>
      <c r="K285" s="5">
        <v>4589</v>
      </c>
      <c r="L285" s="5">
        <v>1478</v>
      </c>
      <c r="M285" s="5" t="s">
        <v>925</v>
      </c>
      <c r="N285" s="5">
        <v>6</v>
      </c>
      <c r="O285" s="5">
        <f t="shared" si="12"/>
        <v>4434</v>
      </c>
      <c r="P285" s="5">
        <f t="shared" si="13"/>
        <v>13767</v>
      </c>
      <c r="Q285" s="14">
        <v>0.03</v>
      </c>
      <c r="R285" s="5" t="s">
        <v>996</v>
      </c>
      <c r="S285" s="5" t="s">
        <v>891</v>
      </c>
      <c r="T285" s="5" t="s">
        <v>892</v>
      </c>
      <c r="U285" s="5" t="s">
        <v>893</v>
      </c>
      <c r="V285" s="5" t="s">
        <v>894</v>
      </c>
      <c r="W285" s="5" t="s">
        <v>2015</v>
      </c>
      <c r="X285" s="22">
        <f t="shared" ca="1" si="14"/>
        <v>0.04</v>
      </c>
    </row>
    <row r="286" spans="1:24">
      <c r="A286" s="5" t="s">
        <v>269</v>
      </c>
      <c r="B286" s="10">
        <v>41578</v>
      </c>
      <c r="C286" s="5" t="s">
        <v>1540</v>
      </c>
      <c r="D286" s="5">
        <v>10003</v>
      </c>
      <c r="E286" s="5" t="s">
        <v>1470</v>
      </c>
      <c r="F286" s="5">
        <v>1</v>
      </c>
      <c r="G286" s="2" t="s">
        <v>991</v>
      </c>
      <c r="H286" s="2" t="s">
        <v>872</v>
      </c>
      <c r="I286" s="2" t="s">
        <v>874</v>
      </c>
      <c r="J286" s="5" t="s">
        <v>1170</v>
      </c>
      <c r="K286" s="5">
        <v>2509</v>
      </c>
      <c r="L286" s="5">
        <v>1452</v>
      </c>
      <c r="M286" s="5" t="s">
        <v>918</v>
      </c>
      <c r="N286" s="5">
        <v>5</v>
      </c>
      <c r="O286" s="5">
        <f t="shared" si="12"/>
        <v>1452</v>
      </c>
      <c r="P286" s="5">
        <f t="shared" si="13"/>
        <v>2509</v>
      </c>
      <c r="Q286" s="14">
        <v>0.01</v>
      </c>
      <c r="R286" s="5" t="s">
        <v>991</v>
      </c>
      <c r="S286" s="5" t="s">
        <v>871</v>
      </c>
      <c r="T286" s="5" t="s">
        <v>872</v>
      </c>
      <c r="U286" s="5" t="s">
        <v>873</v>
      </c>
      <c r="V286" s="5" t="s">
        <v>874</v>
      </c>
      <c r="W286" s="5" t="s">
        <v>2013</v>
      </c>
      <c r="X286" s="22">
        <f t="shared" ca="1" si="14"/>
        <v>0.04</v>
      </c>
    </row>
    <row r="287" spans="1:24">
      <c r="A287" s="5" t="s">
        <v>270</v>
      </c>
      <c r="B287" s="10">
        <v>41578</v>
      </c>
      <c r="C287" s="5" t="s">
        <v>1543</v>
      </c>
      <c r="D287" s="5">
        <v>10007</v>
      </c>
      <c r="E287" s="5" t="s">
        <v>1339</v>
      </c>
      <c r="F287" s="5">
        <v>1</v>
      </c>
      <c r="G287" s="2" t="s">
        <v>994</v>
      </c>
      <c r="H287" s="2" t="s">
        <v>886</v>
      </c>
      <c r="I287" s="2" t="s">
        <v>887</v>
      </c>
      <c r="J287" s="5" t="s">
        <v>1039</v>
      </c>
      <c r="K287" s="5">
        <v>2868</v>
      </c>
      <c r="L287" s="5">
        <v>2479</v>
      </c>
      <c r="M287" s="5" t="s">
        <v>923</v>
      </c>
      <c r="N287" s="5">
        <v>10</v>
      </c>
      <c r="O287" s="5">
        <f t="shared" si="12"/>
        <v>2479</v>
      </c>
      <c r="P287" s="5">
        <f t="shared" si="13"/>
        <v>2868</v>
      </c>
      <c r="Q287" s="14">
        <v>0.01</v>
      </c>
      <c r="R287" s="5" t="s">
        <v>994</v>
      </c>
      <c r="S287" s="5" t="s">
        <v>885</v>
      </c>
      <c r="T287" s="5" t="s">
        <v>886</v>
      </c>
      <c r="U287" s="5" t="s">
        <v>879</v>
      </c>
      <c r="V287" s="5" t="s">
        <v>887</v>
      </c>
      <c r="W287" s="5" t="s">
        <v>2014</v>
      </c>
      <c r="X287" s="22">
        <f t="shared" ca="1" si="14"/>
        <v>0.02</v>
      </c>
    </row>
    <row r="288" spans="1:24">
      <c r="A288" s="5" t="s">
        <v>271</v>
      </c>
      <c r="B288" s="10">
        <v>41578</v>
      </c>
      <c r="C288" s="5" t="s">
        <v>1539</v>
      </c>
      <c r="D288" s="5">
        <v>10003</v>
      </c>
      <c r="E288" s="5" t="s">
        <v>1344</v>
      </c>
      <c r="F288" s="5">
        <v>1</v>
      </c>
      <c r="G288" s="2" t="s">
        <v>991</v>
      </c>
      <c r="H288" s="2" t="s">
        <v>872</v>
      </c>
      <c r="I288" s="2" t="s">
        <v>874</v>
      </c>
      <c r="J288" s="5" t="s">
        <v>1044</v>
      </c>
      <c r="K288" s="5">
        <v>3139</v>
      </c>
      <c r="L288" s="5">
        <v>2147</v>
      </c>
      <c r="M288" s="5" t="s">
        <v>918</v>
      </c>
      <c r="N288" s="5">
        <v>4</v>
      </c>
      <c r="O288" s="5">
        <f t="shared" si="12"/>
        <v>2147</v>
      </c>
      <c r="P288" s="5">
        <f t="shared" si="13"/>
        <v>3139</v>
      </c>
      <c r="Q288" s="14">
        <v>0.01</v>
      </c>
      <c r="R288" s="5" t="s">
        <v>991</v>
      </c>
      <c r="S288" s="5" t="s">
        <v>871</v>
      </c>
      <c r="T288" s="5" t="s">
        <v>872</v>
      </c>
      <c r="U288" s="5" t="s">
        <v>873</v>
      </c>
      <c r="V288" s="5" t="s">
        <v>874</v>
      </c>
      <c r="W288" s="5" t="s">
        <v>2015</v>
      </c>
      <c r="X288" s="22">
        <f t="shared" ca="1" si="14"/>
        <v>0.02</v>
      </c>
    </row>
    <row r="289" spans="1:24">
      <c r="A289" s="5" t="s">
        <v>272</v>
      </c>
      <c r="B289" s="10">
        <v>41578</v>
      </c>
      <c r="C289" s="5" t="s">
        <v>1546</v>
      </c>
      <c r="D289" s="5">
        <v>10004</v>
      </c>
      <c r="E289" s="5" t="s">
        <v>1279</v>
      </c>
      <c r="F289" s="5">
        <v>3</v>
      </c>
      <c r="G289" s="2" t="s">
        <v>992</v>
      </c>
      <c r="H289" s="2" t="s">
        <v>864</v>
      </c>
      <c r="I289" s="2" t="s">
        <v>876</v>
      </c>
      <c r="J289" s="5" t="s">
        <v>979</v>
      </c>
      <c r="K289" s="5">
        <v>3458</v>
      </c>
      <c r="L289" s="5">
        <v>1684</v>
      </c>
      <c r="M289" s="5" t="s">
        <v>925</v>
      </c>
      <c r="N289" s="5">
        <v>4</v>
      </c>
      <c r="O289" s="5">
        <f t="shared" si="12"/>
        <v>5052</v>
      </c>
      <c r="P289" s="5">
        <f t="shared" si="13"/>
        <v>10374</v>
      </c>
      <c r="Q289" s="14">
        <v>0.03</v>
      </c>
      <c r="R289" s="5" t="s">
        <v>992</v>
      </c>
      <c r="S289" s="5" t="s">
        <v>875</v>
      </c>
      <c r="T289" s="5" t="s">
        <v>864</v>
      </c>
      <c r="U289" s="5" t="s">
        <v>865</v>
      </c>
      <c r="V289" s="5" t="s">
        <v>876</v>
      </c>
      <c r="W289" s="5" t="s">
        <v>2015</v>
      </c>
      <c r="X289" s="22">
        <f t="shared" ca="1" si="14"/>
        <v>0.03</v>
      </c>
    </row>
    <row r="290" spans="1:24">
      <c r="A290" s="5" t="s">
        <v>273</v>
      </c>
      <c r="B290" s="10">
        <v>41581</v>
      </c>
      <c r="C290" s="5" t="s">
        <v>1546</v>
      </c>
      <c r="D290" s="5">
        <v>10002</v>
      </c>
      <c r="E290" s="5" t="s">
        <v>1297</v>
      </c>
      <c r="F290" s="5">
        <v>2</v>
      </c>
      <c r="G290" s="2" t="s">
        <v>990</v>
      </c>
      <c r="H290" s="2" t="s">
        <v>868</v>
      </c>
      <c r="I290" s="2" t="s">
        <v>870</v>
      </c>
      <c r="J290" s="5" t="s">
        <v>961</v>
      </c>
      <c r="K290" s="5">
        <v>3282</v>
      </c>
      <c r="L290" s="5">
        <v>1654</v>
      </c>
      <c r="M290" s="5" t="s">
        <v>925</v>
      </c>
      <c r="N290" s="5">
        <v>4</v>
      </c>
      <c r="O290" s="5">
        <f t="shared" si="12"/>
        <v>3308</v>
      </c>
      <c r="P290" s="5">
        <f t="shared" si="13"/>
        <v>6564</v>
      </c>
      <c r="Q290" s="14">
        <v>0.03</v>
      </c>
      <c r="R290" s="5" t="s">
        <v>990</v>
      </c>
      <c r="S290" s="5" t="s">
        <v>867</v>
      </c>
      <c r="T290" s="5" t="s">
        <v>868</v>
      </c>
      <c r="U290" s="5" t="s">
        <v>869</v>
      </c>
      <c r="V290" s="5" t="s">
        <v>870</v>
      </c>
      <c r="W290" s="5" t="s">
        <v>2011</v>
      </c>
      <c r="X290" s="22">
        <f t="shared" ca="1" si="14"/>
        <v>0.03</v>
      </c>
    </row>
    <row r="291" spans="1:24">
      <c r="A291" s="5" t="s">
        <v>274</v>
      </c>
      <c r="B291" s="10">
        <v>41582</v>
      </c>
      <c r="C291" s="5" t="s">
        <v>1541</v>
      </c>
      <c r="D291" s="5">
        <v>10007</v>
      </c>
      <c r="E291" s="5" t="s">
        <v>1413</v>
      </c>
      <c r="F291" s="5">
        <v>1</v>
      </c>
      <c r="G291" s="2" t="s">
        <v>994</v>
      </c>
      <c r="H291" s="2" t="s">
        <v>886</v>
      </c>
      <c r="I291" s="2" t="s">
        <v>887</v>
      </c>
      <c r="J291" s="5" t="s">
        <v>1113</v>
      </c>
      <c r="K291" s="5">
        <v>3055</v>
      </c>
      <c r="L291" s="5">
        <v>2269</v>
      </c>
      <c r="M291" s="5" t="s">
        <v>920</v>
      </c>
      <c r="N291" s="5">
        <v>8</v>
      </c>
      <c r="O291" s="5">
        <f t="shared" si="12"/>
        <v>2269</v>
      </c>
      <c r="P291" s="5">
        <f t="shared" si="13"/>
        <v>3055</v>
      </c>
      <c r="Q291" s="14">
        <v>0.01</v>
      </c>
      <c r="R291" s="5" t="s">
        <v>994</v>
      </c>
      <c r="S291" s="5" t="s">
        <v>885</v>
      </c>
      <c r="T291" s="5" t="s">
        <v>886</v>
      </c>
      <c r="U291" s="5" t="s">
        <v>879</v>
      </c>
      <c r="V291" s="5" t="s">
        <v>887</v>
      </c>
      <c r="W291" s="5" t="s">
        <v>2013</v>
      </c>
      <c r="X291" s="22">
        <f t="shared" ca="1" si="14"/>
        <v>0.05</v>
      </c>
    </row>
    <row r="292" spans="1:24">
      <c r="A292" s="5" t="s">
        <v>275</v>
      </c>
      <c r="B292" s="10">
        <v>41582</v>
      </c>
      <c r="C292" s="5" t="s">
        <v>1539</v>
      </c>
      <c r="D292" s="5">
        <v>10007</v>
      </c>
      <c r="E292" s="5" t="s">
        <v>1312</v>
      </c>
      <c r="F292" s="5">
        <v>1</v>
      </c>
      <c r="G292" s="2" t="s">
        <v>994</v>
      </c>
      <c r="H292" s="2" t="s">
        <v>886</v>
      </c>
      <c r="I292" s="2" t="s">
        <v>887</v>
      </c>
      <c r="J292" s="5" t="s">
        <v>1017</v>
      </c>
      <c r="K292" s="5">
        <v>3566</v>
      </c>
      <c r="L292" s="5">
        <v>2276</v>
      </c>
      <c r="M292" s="5" t="s">
        <v>918</v>
      </c>
      <c r="N292" s="5">
        <v>4</v>
      </c>
      <c r="O292" s="5">
        <f t="shared" si="12"/>
        <v>2276</v>
      </c>
      <c r="P292" s="5">
        <f t="shared" si="13"/>
        <v>3566</v>
      </c>
      <c r="Q292" s="14">
        <v>0.01</v>
      </c>
      <c r="R292" s="5" t="s">
        <v>994</v>
      </c>
      <c r="S292" s="5" t="s">
        <v>885</v>
      </c>
      <c r="T292" s="5" t="s">
        <v>886</v>
      </c>
      <c r="U292" s="5" t="s">
        <v>879</v>
      </c>
      <c r="V292" s="5" t="s">
        <v>887</v>
      </c>
      <c r="W292" s="5" t="s">
        <v>2015</v>
      </c>
      <c r="X292" s="22">
        <f t="shared" ca="1" si="14"/>
        <v>0.01</v>
      </c>
    </row>
    <row r="293" spans="1:24">
      <c r="A293" s="5" t="s">
        <v>276</v>
      </c>
      <c r="B293" s="10">
        <v>41582</v>
      </c>
      <c r="C293" s="5" t="s">
        <v>1540</v>
      </c>
      <c r="D293" s="5">
        <v>10002</v>
      </c>
      <c r="E293" s="5" t="s">
        <v>1492</v>
      </c>
      <c r="F293" s="5">
        <v>1</v>
      </c>
      <c r="G293" s="2" t="s">
        <v>990</v>
      </c>
      <c r="H293" s="2" t="s">
        <v>868</v>
      </c>
      <c r="I293" s="2" t="s">
        <v>870</v>
      </c>
      <c r="J293" s="5" t="s">
        <v>1192</v>
      </c>
      <c r="K293" s="5">
        <v>4599</v>
      </c>
      <c r="L293" s="5">
        <v>1332</v>
      </c>
      <c r="M293" s="5" t="s">
        <v>920</v>
      </c>
      <c r="N293" s="5">
        <v>5</v>
      </c>
      <c r="O293" s="5">
        <f t="shared" si="12"/>
        <v>1332</v>
      </c>
      <c r="P293" s="5">
        <f t="shared" si="13"/>
        <v>4599</v>
      </c>
      <c r="Q293" s="14">
        <v>0.01</v>
      </c>
      <c r="R293" s="5" t="s">
        <v>990</v>
      </c>
      <c r="S293" s="5" t="s">
        <v>867</v>
      </c>
      <c r="T293" s="5" t="s">
        <v>868</v>
      </c>
      <c r="U293" s="5" t="s">
        <v>869</v>
      </c>
      <c r="V293" s="5" t="s">
        <v>870</v>
      </c>
      <c r="W293" s="5" t="s">
        <v>2012</v>
      </c>
      <c r="X293" s="22">
        <f t="shared" ca="1" si="14"/>
        <v>0.01</v>
      </c>
    </row>
    <row r="294" spans="1:24">
      <c r="A294" s="5" t="s">
        <v>277</v>
      </c>
      <c r="B294" s="10">
        <v>41584</v>
      </c>
      <c r="C294" s="5" t="s">
        <v>1544</v>
      </c>
      <c r="D294" s="5">
        <v>10001</v>
      </c>
      <c r="E294" s="5" t="s">
        <v>1475</v>
      </c>
      <c r="F294" s="5">
        <v>3</v>
      </c>
      <c r="G294" s="2" t="s">
        <v>1562</v>
      </c>
      <c r="H294" s="2" t="s">
        <v>864</v>
      </c>
      <c r="I294" s="2" t="s">
        <v>866</v>
      </c>
      <c r="J294" s="5" t="s">
        <v>1175</v>
      </c>
      <c r="K294" s="5">
        <v>3590</v>
      </c>
      <c r="L294" s="5">
        <v>1866</v>
      </c>
      <c r="M294" s="5" t="s">
        <v>925</v>
      </c>
      <c r="N294" s="5">
        <v>3</v>
      </c>
      <c r="O294" s="5">
        <f t="shared" si="12"/>
        <v>5598</v>
      </c>
      <c r="P294" s="5">
        <f t="shared" si="13"/>
        <v>10770</v>
      </c>
      <c r="Q294" s="14">
        <v>0.03</v>
      </c>
      <c r="R294" s="5" t="s">
        <v>1562</v>
      </c>
      <c r="S294" s="5" t="s">
        <v>863</v>
      </c>
      <c r="T294" s="5" t="s">
        <v>864</v>
      </c>
      <c r="U294" s="5" t="s">
        <v>865</v>
      </c>
      <c r="V294" s="5" t="s">
        <v>866</v>
      </c>
      <c r="W294" s="5" t="s">
        <v>2012</v>
      </c>
      <c r="X294" s="22">
        <f t="shared" ca="1" si="14"/>
        <v>0.04</v>
      </c>
    </row>
    <row r="295" spans="1:24">
      <c r="A295" s="5" t="s">
        <v>278</v>
      </c>
      <c r="B295" s="10">
        <v>41586</v>
      </c>
      <c r="C295" s="5" t="s">
        <v>1543</v>
      </c>
      <c r="D295" s="5">
        <v>10005</v>
      </c>
      <c r="E295" s="5" t="s">
        <v>1298</v>
      </c>
      <c r="F295" s="5">
        <v>2</v>
      </c>
      <c r="G295" s="2" t="s">
        <v>993</v>
      </c>
      <c r="H295" s="2" t="s">
        <v>878</v>
      </c>
      <c r="I295" s="2" t="s">
        <v>880</v>
      </c>
      <c r="J295" s="5" t="s">
        <v>943</v>
      </c>
      <c r="K295" s="5">
        <v>4834</v>
      </c>
      <c r="L295" s="5">
        <v>1501</v>
      </c>
      <c r="M295" s="5" t="s">
        <v>925</v>
      </c>
      <c r="N295" s="5">
        <v>10</v>
      </c>
      <c r="O295" s="5">
        <f t="shared" si="12"/>
        <v>3002</v>
      </c>
      <c r="P295" s="5">
        <f t="shared" si="13"/>
        <v>9668</v>
      </c>
      <c r="Q295" s="14">
        <v>0.03</v>
      </c>
      <c r="R295" s="5" t="s">
        <v>993</v>
      </c>
      <c r="S295" s="5" t="s">
        <v>877</v>
      </c>
      <c r="T295" s="5" t="s">
        <v>878</v>
      </c>
      <c r="U295" s="5" t="s">
        <v>879</v>
      </c>
      <c r="V295" s="5" t="s">
        <v>880</v>
      </c>
      <c r="W295" s="5" t="s">
        <v>2013</v>
      </c>
      <c r="X295" s="22">
        <f t="shared" ca="1" si="14"/>
        <v>0</v>
      </c>
    </row>
    <row r="296" spans="1:24">
      <c r="A296" s="5" t="s">
        <v>279</v>
      </c>
      <c r="B296" s="10">
        <v>41588</v>
      </c>
      <c r="C296" s="5" t="s">
        <v>1544</v>
      </c>
      <c r="D296" s="5">
        <v>10002</v>
      </c>
      <c r="E296" s="5" t="s">
        <v>1536</v>
      </c>
      <c r="F296" s="5">
        <v>1</v>
      </c>
      <c r="G296" s="2" t="s">
        <v>990</v>
      </c>
      <c r="H296" s="2" t="s">
        <v>868</v>
      </c>
      <c r="I296" s="2" t="s">
        <v>870</v>
      </c>
      <c r="J296" s="5" t="s">
        <v>1236</v>
      </c>
      <c r="K296" s="5">
        <v>2580</v>
      </c>
      <c r="L296" s="5">
        <v>1518</v>
      </c>
      <c r="M296" s="5" t="s">
        <v>918</v>
      </c>
      <c r="N296" s="5">
        <v>3</v>
      </c>
      <c r="O296" s="5">
        <f t="shared" si="12"/>
        <v>1518</v>
      </c>
      <c r="P296" s="5">
        <f t="shared" si="13"/>
        <v>2580</v>
      </c>
      <c r="Q296" s="14">
        <v>0.01</v>
      </c>
      <c r="R296" s="5" t="s">
        <v>990</v>
      </c>
      <c r="S296" s="5" t="s">
        <v>867</v>
      </c>
      <c r="T296" s="5" t="s">
        <v>868</v>
      </c>
      <c r="U296" s="5" t="s">
        <v>869</v>
      </c>
      <c r="V296" s="5" t="s">
        <v>870</v>
      </c>
      <c r="W296" s="5" t="s">
        <v>2014</v>
      </c>
      <c r="X296" s="22">
        <f t="shared" ca="1" si="14"/>
        <v>0.05</v>
      </c>
    </row>
    <row r="297" spans="1:24">
      <c r="A297" s="5" t="s">
        <v>280</v>
      </c>
      <c r="B297" s="10">
        <v>41588</v>
      </c>
      <c r="C297" s="5" t="s">
        <v>1543</v>
      </c>
      <c r="D297" s="5">
        <v>10008</v>
      </c>
      <c r="E297" s="5" t="s">
        <v>1316</v>
      </c>
      <c r="F297" s="5">
        <v>2</v>
      </c>
      <c r="G297" s="2" t="s">
        <v>995</v>
      </c>
      <c r="H297" s="2" t="s">
        <v>889</v>
      </c>
      <c r="I297" s="2" t="s">
        <v>890</v>
      </c>
      <c r="J297" s="5" t="s">
        <v>986</v>
      </c>
      <c r="K297" s="5">
        <v>3253</v>
      </c>
      <c r="L297" s="5">
        <v>2137</v>
      </c>
      <c r="M297" s="5" t="s">
        <v>923</v>
      </c>
      <c r="N297" s="5">
        <v>10</v>
      </c>
      <c r="O297" s="5">
        <f t="shared" si="12"/>
        <v>4274</v>
      </c>
      <c r="P297" s="5">
        <f t="shared" si="13"/>
        <v>6506</v>
      </c>
      <c r="Q297" s="14">
        <v>0.03</v>
      </c>
      <c r="R297" s="5" t="s">
        <v>995</v>
      </c>
      <c r="S297" s="5" t="s">
        <v>888</v>
      </c>
      <c r="T297" s="5" t="s">
        <v>889</v>
      </c>
      <c r="U297" s="5" t="s">
        <v>865</v>
      </c>
      <c r="V297" s="5" t="s">
        <v>890</v>
      </c>
      <c r="W297" s="5" t="s">
        <v>2015</v>
      </c>
      <c r="X297" s="22">
        <f t="shared" ca="1" si="14"/>
        <v>0.02</v>
      </c>
    </row>
    <row r="298" spans="1:24">
      <c r="A298" s="5" t="s">
        <v>281</v>
      </c>
      <c r="B298" s="10">
        <v>41588</v>
      </c>
      <c r="C298" s="5" t="s">
        <v>1545</v>
      </c>
      <c r="D298" s="5">
        <v>10009</v>
      </c>
      <c r="E298" s="5" t="s">
        <v>1426</v>
      </c>
      <c r="F298" s="5">
        <v>2</v>
      </c>
      <c r="G298" s="2" t="s">
        <v>996</v>
      </c>
      <c r="H298" s="2" t="s">
        <v>892</v>
      </c>
      <c r="I298" s="2" t="s">
        <v>894</v>
      </c>
      <c r="J298" s="5" t="s">
        <v>1126</v>
      </c>
      <c r="K298" s="5">
        <v>3504</v>
      </c>
      <c r="L298" s="5">
        <v>2309</v>
      </c>
      <c r="M298" s="5" t="s">
        <v>918</v>
      </c>
      <c r="N298" s="5">
        <v>6</v>
      </c>
      <c r="O298" s="5">
        <f t="shared" si="12"/>
        <v>4618</v>
      </c>
      <c r="P298" s="5">
        <f t="shared" si="13"/>
        <v>7008</v>
      </c>
      <c r="Q298" s="14">
        <v>0.03</v>
      </c>
      <c r="R298" s="5" t="s">
        <v>996</v>
      </c>
      <c r="S298" s="5" t="s">
        <v>891</v>
      </c>
      <c r="T298" s="5" t="s">
        <v>892</v>
      </c>
      <c r="U298" s="5" t="s">
        <v>893</v>
      </c>
      <c r="V298" s="5" t="s">
        <v>894</v>
      </c>
      <c r="W298" s="5" t="s">
        <v>2013</v>
      </c>
      <c r="X298" s="22">
        <f t="shared" ca="1" si="14"/>
        <v>0.03</v>
      </c>
    </row>
    <row r="299" spans="1:24">
      <c r="A299" s="5" t="s">
        <v>282</v>
      </c>
      <c r="B299" s="10">
        <v>41589</v>
      </c>
      <c r="C299" s="5" t="s">
        <v>1543</v>
      </c>
      <c r="D299" s="5">
        <v>10014</v>
      </c>
      <c r="E299" s="5" t="s">
        <v>1485</v>
      </c>
      <c r="F299" s="5">
        <v>1</v>
      </c>
      <c r="G299" s="2" t="s">
        <v>1001</v>
      </c>
      <c r="H299" s="2" t="s">
        <v>910</v>
      </c>
      <c r="I299" s="2" t="s">
        <v>912</v>
      </c>
      <c r="J299" s="5" t="s">
        <v>1185</v>
      </c>
      <c r="K299" s="5">
        <v>3245</v>
      </c>
      <c r="L299" s="5">
        <v>1964</v>
      </c>
      <c r="M299" s="5" t="s">
        <v>918</v>
      </c>
      <c r="N299" s="5">
        <v>10</v>
      </c>
      <c r="O299" s="5">
        <f t="shared" si="12"/>
        <v>1964</v>
      </c>
      <c r="P299" s="5">
        <f t="shared" si="13"/>
        <v>3245</v>
      </c>
      <c r="Q299" s="14">
        <v>0.01</v>
      </c>
      <c r="R299" s="5" t="s">
        <v>1001</v>
      </c>
      <c r="S299" s="5" t="s">
        <v>909</v>
      </c>
      <c r="T299" s="5" t="s">
        <v>910</v>
      </c>
      <c r="U299" s="5" t="s">
        <v>911</v>
      </c>
      <c r="V299" s="5" t="s">
        <v>912</v>
      </c>
      <c r="W299" s="5" t="s">
        <v>2014</v>
      </c>
      <c r="X299" s="22">
        <f t="shared" ca="1" si="14"/>
        <v>0.01</v>
      </c>
    </row>
    <row r="300" spans="1:24">
      <c r="A300" s="5" t="s">
        <v>283</v>
      </c>
      <c r="B300" s="10">
        <v>41589</v>
      </c>
      <c r="C300" s="5" t="s">
        <v>1539</v>
      </c>
      <c r="D300" s="5">
        <v>10015</v>
      </c>
      <c r="E300" s="5" t="s">
        <v>1323</v>
      </c>
      <c r="F300" s="5">
        <v>3</v>
      </c>
      <c r="G300" s="2" t="s">
        <v>1002</v>
      </c>
      <c r="H300" s="2" t="s">
        <v>914</v>
      </c>
      <c r="I300" s="2" t="s">
        <v>915</v>
      </c>
      <c r="J300" s="5" t="s">
        <v>1023</v>
      </c>
      <c r="K300" s="5">
        <v>3569</v>
      </c>
      <c r="L300" s="5">
        <v>2320</v>
      </c>
      <c r="M300" s="5" t="s">
        <v>923</v>
      </c>
      <c r="N300" s="5">
        <v>4</v>
      </c>
      <c r="O300" s="5">
        <f t="shared" si="12"/>
        <v>6960</v>
      </c>
      <c r="P300" s="5">
        <f t="shared" si="13"/>
        <v>10707</v>
      </c>
      <c r="Q300" s="14">
        <v>0.03</v>
      </c>
      <c r="R300" s="5" t="s">
        <v>1002</v>
      </c>
      <c r="S300" s="5" t="s">
        <v>913</v>
      </c>
      <c r="T300" s="5" t="s">
        <v>914</v>
      </c>
      <c r="U300" s="5" t="s">
        <v>907</v>
      </c>
      <c r="V300" s="5" t="s">
        <v>915</v>
      </c>
      <c r="W300" s="5" t="s">
        <v>2011</v>
      </c>
      <c r="X300" s="22">
        <f t="shared" ca="1" si="14"/>
        <v>0.02</v>
      </c>
    </row>
    <row r="301" spans="1:24">
      <c r="A301" s="5" t="s">
        <v>284</v>
      </c>
      <c r="B301" s="10">
        <v>41590</v>
      </c>
      <c r="C301" s="5" t="s">
        <v>1545</v>
      </c>
      <c r="D301" s="5">
        <v>10014</v>
      </c>
      <c r="E301" s="5" t="s">
        <v>1431</v>
      </c>
      <c r="F301" s="5">
        <v>1</v>
      </c>
      <c r="G301" s="2" t="s">
        <v>1001</v>
      </c>
      <c r="H301" s="2" t="s">
        <v>910</v>
      </c>
      <c r="I301" s="2" t="s">
        <v>912</v>
      </c>
      <c r="J301" s="5" t="s">
        <v>1131</v>
      </c>
      <c r="K301" s="5">
        <v>2996</v>
      </c>
      <c r="L301" s="5">
        <v>1641</v>
      </c>
      <c r="M301" s="5" t="s">
        <v>918</v>
      </c>
      <c r="N301" s="5">
        <v>6</v>
      </c>
      <c r="O301" s="5">
        <f t="shared" si="12"/>
        <v>1641</v>
      </c>
      <c r="P301" s="5">
        <f t="shared" si="13"/>
        <v>2996</v>
      </c>
      <c r="Q301" s="14">
        <v>0.01</v>
      </c>
      <c r="R301" s="5" t="s">
        <v>1001</v>
      </c>
      <c r="S301" s="5" t="s">
        <v>909</v>
      </c>
      <c r="T301" s="5" t="s">
        <v>910</v>
      </c>
      <c r="U301" s="5" t="s">
        <v>911</v>
      </c>
      <c r="V301" s="5" t="s">
        <v>912</v>
      </c>
      <c r="W301" s="5" t="s">
        <v>2015</v>
      </c>
      <c r="X301" s="22">
        <f t="shared" ca="1" si="14"/>
        <v>0.02</v>
      </c>
    </row>
    <row r="302" spans="1:24">
      <c r="A302" s="5" t="s">
        <v>285</v>
      </c>
      <c r="B302" s="10">
        <v>41590</v>
      </c>
      <c r="C302" s="5" t="s">
        <v>1546</v>
      </c>
      <c r="D302" s="5">
        <v>10012</v>
      </c>
      <c r="E302" s="5" t="s">
        <v>1315</v>
      </c>
      <c r="F302" s="5">
        <v>1</v>
      </c>
      <c r="G302" s="2" t="s">
        <v>999</v>
      </c>
      <c r="H302" s="2" t="s">
        <v>903</v>
      </c>
      <c r="I302" s="2" t="s">
        <v>904</v>
      </c>
      <c r="J302" s="5" t="s">
        <v>953</v>
      </c>
      <c r="K302" s="5">
        <v>3048</v>
      </c>
      <c r="L302" s="5">
        <v>1616</v>
      </c>
      <c r="M302" s="5" t="s">
        <v>925</v>
      </c>
      <c r="N302" s="5">
        <v>4</v>
      </c>
      <c r="O302" s="5">
        <f t="shared" si="12"/>
        <v>1616</v>
      </c>
      <c r="P302" s="5">
        <f t="shared" si="13"/>
        <v>3048</v>
      </c>
      <c r="Q302" s="14">
        <v>0.01</v>
      </c>
      <c r="R302" s="5" t="s">
        <v>999</v>
      </c>
      <c r="S302" s="5" t="s">
        <v>902</v>
      </c>
      <c r="T302" s="5" t="s">
        <v>903</v>
      </c>
      <c r="U302" s="5" t="s">
        <v>879</v>
      </c>
      <c r="V302" s="5" t="s">
        <v>904</v>
      </c>
      <c r="W302" s="5" t="s">
        <v>2011</v>
      </c>
      <c r="X302" s="22">
        <f t="shared" ca="1" si="14"/>
        <v>0.05</v>
      </c>
    </row>
    <row r="303" spans="1:24">
      <c r="A303" s="5" t="s">
        <v>286</v>
      </c>
      <c r="B303" s="10">
        <v>41590</v>
      </c>
      <c r="C303" s="5" t="s">
        <v>1540</v>
      </c>
      <c r="D303" s="5">
        <v>10005</v>
      </c>
      <c r="E303" s="5" t="s">
        <v>1447</v>
      </c>
      <c r="F303" s="5">
        <v>1</v>
      </c>
      <c r="G303" s="2" t="s">
        <v>993</v>
      </c>
      <c r="H303" s="2" t="s">
        <v>878</v>
      </c>
      <c r="I303" s="2" t="s">
        <v>880</v>
      </c>
      <c r="J303" s="5" t="s">
        <v>1147</v>
      </c>
      <c r="K303" s="5">
        <v>4901</v>
      </c>
      <c r="L303" s="5">
        <v>1789</v>
      </c>
      <c r="M303" s="5" t="s">
        <v>918</v>
      </c>
      <c r="N303" s="5">
        <v>5</v>
      </c>
      <c r="O303" s="5">
        <f t="shared" si="12"/>
        <v>1789</v>
      </c>
      <c r="P303" s="5">
        <f t="shared" si="13"/>
        <v>4901</v>
      </c>
      <c r="Q303" s="14">
        <v>0.01</v>
      </c>
      <c r="R303" s="5" t="s">
        <v>993</v>
      </c>
      <c r="S303" s="5" t="s">
        <v>877</v>
      </c>
      <c r="T303" s="5" t="s">
        <v>878</v>
      </c>
      <c r="U303" s="5" t="s">
        <v>879</v>
      </c>
      <c r="V303" s="5" t="s">
        <v>880</v>
      </c>
      <c r="W303" s="5" t="s">
        <v>2011</v>
      </c>
      <c r="X303" s="22">
        <f t="shared" ca="1" si="14"/>
        <v>0.05</v>
      </c>
    </row>
    <row r="304" spans="1:24">
      <c r="A304" s="5" t="s">
        <v>287</v>
      </c>
      <c r="B304" s="10">
        <v>41591</v>
      </c>
      <c r="C304" s="5" t="s">
        <v>1544</v>
      </c>
      <c r="D304" s="5">
        <v>10014</v>
      </c>
      <c r="E304" s="5" t="s">
        <v>1374</v>
      </c>
      <c r="F304" s="5">
        <v>1</v>
      </c>
      <c r="G304" s="2" t="s">
        <v>1001</v>
      </c>
      <c r="H304" s="2" t="s">
        <v>910</v>
      </c>
      <c r="I304" s="2" t="s">
        <v>912</v>
      </c>
      <c r="J304" s="5" t="s">
        <v>1074</v>
      </c>
      <c r="K304" s="5">
        <v>2923</v>
      </c>
      <c r="L304" s="5">
        <v>2480</v>
      </c>
      <c r="M304" s="5" t="s">
        <v>923</v>
      </c>
      <c r="N304" s="5">
        <v>3</v>
      </c>
      <c r="O304" s="5">
        <f t="shared" si="12"/>
        <v>2480</v>
      </c>
      <c r="P304" s="5">
        <f t="shared" si="13"/>
        <v>2923</v>
      </c>
      <c r="Q304" s="14">
        <v>0.01</v>
      </c>
      <c r="R304" s="5" t="s">
        <v>1001</v>
      </c>
      <c r="S304" s="5" t="s">
        <v>909</v>
      </c>
      <c r="T304" s="5" t="s">
        <v>910</v>
      </c>
      <c r="U304" s="5" t="s">
        <v>911</v>
      </c>
      <c r="V304" s="5" t="s">
        <v>912</v>
      </c>
      <c r="W304" s="5" t="s">
        <v>2011</v>
      </c>
      <c r="X304" s="22">
        <f t="shared" ca="1" si="14"/>
        <v>0.05</v>
      </c>
    </row>
    <row r="305" spans="1:24">
      <c r="A305" s="5" t="s">
        <v>288</v>
      </c>
      <c r="B305" s="10">
        <v>41591</v>
      </c>
      <c r="C305" s="5" t="s">
        <v>1545</v>
      </c>
      <c r="D305" s="5">
        <v>10010</v>
      </c>
      <c r="E305" s="5" t="s">
        <v>1497</v>
      </c>
      <c r="F305" s="5">
        <v>1</v>
      </c>
      <c r="G305" s="2" t="s">
        <v>997</v>
      </c>
      <c r="H305" s="2" t="s">
        <v>896</v>
      </c>
      <c r="I305" s="2" t="s">
        <v>897</v>
      </c>
      <c r="J305" s="5" t="s">
        <v>1197</v>
      </c>
      <c r="K305" s="5">
        <v>3686</v>
      </c>
      <c r="L305" s="5">
        <v>2401</v>
      </c>
      <c r="M305" s="5" t="s">
        <v>925</v>
      </c>
      <c r="N305" s="5">
        <v>6</v>
      </c>
      <c r="O305" s="5">
        <f t="shared" si="12"/>
        <v>2401</v>
      </c>
      <c r="P305" s="5">
        <f t="shared" si="13"/>
        <v>3686</v>
      </c>
      <c r="Q305" s="14">
        <v>0.01</v>
      </c>
      <c r="R305" s="5" t="s">
        <v>997</v>
      </c>
      <c r="S305" s="5" t="s">
        <v>895</v>
      </c>
      <c r="T305" s="5" t="s">
        <v>896</v>
      </c>
      <c r="U305" s="5" t="s">
        <v>879</v>
      </c>
      <c r="V305" s="5" t="s">
        <v>897</v>
      </c>
      <c r="W305" s="5" t="s">
        <v>2010</v>
      </c>
      <c r="X305" s="22">
        <f t="shared" ca="1" si="14"/>
        <v>0.02</v>
      </c>
    </row>
    <row r="306" spans="1:24">
      <c r="A306" s="5" t="s">
        <v>289</v>
      </c>
      <c r="B306" s="10">
        <v>41591</v>
      </c>
      <c r="C306" s="5" t="s">
        <v>1546</v>
      </c>
      <c r="D306" s="5">
        <v>10005</v>
      </c>
      <c r="E306" s="5" t="s">
        <v>1368</v>
      </c>
      <c r="F306" s="5">
        <v>2</v>
      </c>
      <c r="G306" s="2" t="s">
        <v>993</v>
      </c>
      <c r="H306" s="2" t="s">
        <v>878</v>
      </c>
      <c r="I306" s="2" t="s">
        <v>880</v>
      </c>
      <c r="J306" s="5" t="s">
        <v>1068</v>
      </c>
      <c r="K306" s="5">
        <v>3646</v>
      </c>
      <c r="L306" s="5">
        <v>1603</v>
      </c>
      <c r="M306" s="5" t="s">
        <v>925</v>
      </c>
      <c r="N306" s="5">
        <v>4</v>
      </c>
      <c r="O306" s="5">
        <f t="shared" si="12"/>
        <v>3206</v>
      </c>
      <c r="P306" s="5">
        <f t="shared" si="13"/>
        <v>7292</v>
      </c>
      <c r="Q306" s="14">
        <v>0.03</v>
      </c>
      <c r="R306" s="5" t="s">
        <v>993</v>
      </c>
      <c r="S306" s="5" t="s">
        <v>877</v>
      </c>
      <c r="T306" s="5" t="s">
        <v>878</v>
      </c>
      <c r="U306" s="5" t="s">
        <v>879</v>
      </c>
      <c r="V306" s="5" t="s">
        <v>880</v>
      </c>
      <c r="W306" s="5" t="s">
        <v>2013</v>
      </c>
      <c r="X306" s="22">
        <f t="shared" ca="1" si="14"/>
        <v>0.05</v>
      </c>
    </row>
    <row r="307" spans="1:24">
      <c r="A307" s="5" t="s">
        <v>290</v>
      </c>
      <c r="B307" s="10">
        <v>41591</v>
      </c>
      <c r="C307" s="5" t="s">
        <v>1543</v>
      </c>
      <c r="D307" s="5">
        <v>10006</v>
      </c>
      <c r="E307" s="5" t="s">
        <v>1299</v>
      </c>
      <c r="F307" s="5">
        <v>3</v>
      </c>
      <c r="G307" s="2" t="s">
        <v>1561</v>
      </c>
      <c r="H307" s="2" t="s">
        <v>882</v>
      </c>
      <c r="I307" s="2" t="s">
        <v>884</v>
      </c>
      <c r="J307" s="5" t="s">
        <v>944</v>
      </c>
      <c r="K307" s="5">
        <v>4891</v>
      </c>
      <c r="L307" s="5">
        <v>1745</v>
      </c>
      <c r="M307" s="5" t="s">
        <v>925</v>
      </c>
      <c r="N307" s="5">
        <v>10</v>
      </c>
      <c r="O307" s="5">
        <f t="shared" si="12"/>
        <v>5235</v>
      </c>
      <c r="P307" s="5">
        <f t="shared" si="13"/>
        <v>14673</v>
      </c>
      <c r="Q307" s="14">
        <v>0.03</v>
      </c>
      <c r="R307" s="5" t="s">
        <v>1561</v>
      </c>
      <c r="S307" s="5" t="s">
        <v>881</v>
      </c>
      <c r="T307" s="5" t="s">
        <v>882</v>
      </c>
      <c r="U307" s="5" t="s">
        <v>883</v>
      </c>
      <c r="V307" s="5" t="s">
        <v>884</v>
      </c>
      <c r="W307" s="5" t="s">
        <v>2010</v>
      </c>
      <c r="X307" s="22">
        <f t="shared" ca="1" si="14"/>
        <v>0</v>
      </c>
    </row>
    <row r="308" spans="1:24">
      <c r="A308" s="5" t="s">
        <v>291</v>
      </c>
      <c r="B308" s="10">
        <v>41595</v>
      </c>
      <c r="C308" s="5" t="s">
        <v>1540</v>
      </c>
      <c r="D308" s="5">
        <v>10013</v>
      </c>
      <c r="E308" s="5" t="s">
        <v>1411</v>
      </c>
      <c r="F308" s="5">
        <v>1</v>
      </c>
      <c r="G308" s="2" t="s">
        <v>1000</v>
      </c>
      <c r="H308" s="2" t="s">
        <v>906</v>
      </c>
      <c r="I308" s="2" t="s">
        <v>908</v>
      </c>
      <c r="J308" s="5" t="s">
        <v>1111</v>
      </c>
      <c r="K308" s="5">
        <v>2535</v>
      </c>
      <c r="L308" s="5">
        <v>1841</v>
      </c>
      <c r="M308" s="5" t="s">
        <v>918</v>
      </c>
      <c r="N308" s="5">
        <v>5</v>
      </c>
      <c r="O308" s="5">
        <f t="shared" si="12"/>
        <v>1841</v>
      </c>
      <c r="P308" s="5">
        <f t="shared" si="13"/>
        <v>2535</v>
      </c>
      <c r="Q308" s="14">
        <v>0.01</v>
      </c>
      <c r="R308" s="5" t="s">
        <v>1000</v>
      </c>
      <c r="S308" s="5" t="s">
        <v>905</v>
      </c>
      <c r="T308" s="5" t="s">
        <v>906</v>
      </c>
      <c r="U308" s="5" t="s">
        <v>907</v>
      </c>
      <c r="V308" s="5" t="s">
        <v>908</v>
      </c>
      <c r="W308" s="5" t="s">
        <v>2011</v>
      </c>
      <c r="X308" s="22">
        <f t="shared" ca="1" si="14"/>
        <v>0</v>
      </c>
    </row>
    <row r="309" spans="1:24">
      <c r="A309" s="5" t="s">
        <v>292</v>
      </c>
      <c r="B309" s="10">
        <v>41595</v>
      </c>
      <c r="C309" s="5" t="s">
        <v>1543</v>
      </c>
      <c r="D309" s="5">
        <v>10007</v>
      </c>
      <c r="E309" s="5" t="s">
        <v>1259</v>
      </c>
      <c r="F309" s="5">
        <v>1</v>
      </c>
      <c r="G309" s="2" t="s">
        <v>994</v>
      </c>
      <c r="H309" s="2" t="s">
        <v>886</v>
      </c>
      <c r="I309" s="2" t="s">
        <v>887</v>
      </c>
      <c r="J309" s="5" t="s">
        <v>930</v>
      </c>
      <c r="K309" s="5">
        <v>4724</v>
      </c>
      <c r="L309" s="5">
        <v>2467</v>
      </c>
      <c r="M309" s="5" t="s">
        <v>918</v>
      </c>
      <c r="N309" s="5">
        <v>10</v>
      </c>
      <c r="O309" s="5">
        <f t="shared" si="12"/>
        <v>2467</v>
      </c>
      <c r="P309" s="5">
        <f t="shared" si="13"/>
        <v>4724</v>
      </c>
      <c r="Q309" s="14">
        <v>0.01</v>
      </c>
      <c r="R309" s="5" t="s">
        <v>994</v>
      </c>
      <c r="S309" s="5" t="s">
        <v>885</v>
      </c>
      <c r="T309" s="5" t="s">
        <v>886</v>
      </c>
      <c r="U309" s="5" t="s">
        <v>879</v>
      </c>
      <c r="V309" s="5" t="s">
        <v>887</v>
      </c>
      <c r="W309" s="5" t="s">
        <v>2012</v>
      </c>
      <c r="X309" s="22">
        <f t="shared" ca="1" si="14"/>
        <v>0.04</v>
      </c>
    </row>
    <row r="310" spans="1:24">
      <c r="A310" s="5" t="s">
        <v>293</v>
      </c>
      <c r="B310" s="10">
        <v>41595</v>
      </c>
      <c r="C310" s="5" t="s">
        <v>1541</v>
      </c>
      <c r="D310" s="5">
        <v>10001</v>
      </c>
      <c r="E310" s="5" t="s">
        <v>1447</v>
      </c>
      <c r="F310" s="5">
        <v>1</v>
      </c>
      <c r="G310" s="2" t="s">
        <v>1562</v>
      </c>
      <c r="H310" s="2" t="s">
        <v>864</v>
      </c>
      <c r="I310" s="2" t="s">
        <v>866</v>
      </c>
      <c r="J310" s="5" t="s">
        <v>1147</v>
      </c>
      <c r="K310" s="5">
        <v>4901</v>
      </c>
      <c r="L310" s="5">
        <v>1789</v>
      </c>
      <c r="M310" s="5" t="s">
        <v>918</v>
      </c>
      <c r="N310" s="5">
        <v>8</v>
      </c>
      <c r="O310" s="5">
        <f t="shared" si="12"/>
        <v>1789</v>
      </c>
      <c r="P310" s="5">
        <f t="shared" si="13"/>
        <v>4901</v>
      </c>
      <c r="Q310" s="14">
        <v>0.01</v>
      </c>
      <c r="R310" s="5" t="s">
        <v>1562</v>
      </c>
      <c r="S310" s="5" t="s">
        <v>863</v>
      </c>
      <c r="T310" s="5" t="s">
        <v>864</v>
      </c>
      <c r="U310" s="5" t="s">
        <v>865</v>
      </c>
      <c r="V310" s="5" t="s">
        <v>866</v>
      </c>
      <c r="W310" s="5" t="s">
        <v>2014</v>
      </c>
      <c r="X310" s="22">
        <f t="shared" ca="1" si="14"/>
        <v>0.04</v>
      </c>
    </row>
    <row r="311" spans="1:24">
      <c r="A311" s="5" t="s">
        <v>294</v>
      </c>
      <c r="B311" s="10">
        <v>41595</v>
      </c>
      <c r="C311" s="5" t="s">
        <v>1546</v>
      </c>
      <c r="D311" s="5">
        <v>10005</v>
      </c>
      <c r="E311" s="5" t="s">
        <v>1505</v>
      </c>
      <c r="F311" s="5">
        <v>2</v>
      </c>
      <c r="G311" s="2" t="s">
        <v>993</v>
      </c>
      <c r="H311" s="2" t="s">
        <v>878</v>
      </c>
      <c r="I311" s="2" t="s">
        <v>880</v>
      </c>
      <c r="J311" s="5" t="s">
        <v>1205</v>
      </c>
      <c r="K311" s="5">
        <v>2958</v>
      </c>
      <c r="L311" s="5">
        <v>1678</v>
      </c>
      <c r="M311" s="5" t="s">
        <v>925</v>
      </c>
      <c r="N311" s="5">
        <v>4</v>
      </c>
      <c r="O311" s="5">
        <f t="shared" si="12"/>
        <v>3356</v>
      </c>
      <c r="P311" s="5">
        <f t="shared" si="13"/>
        <v>5916</v>
      </c>
      <c r="Q311" s="14">
        <v>0.03</v>
      </c>
      <c r="R311" s="5" t="s">
        <v>993</v>
      </c>
      <c r="S311" s="5" t="s">
        <v>877</v>
      </c>
      <c r="T311" s="5" t="s">
        <v>878</v>
      </c>
      <c r="U311" s="5" t="s">
        <v>879</v>
      </c>
      <c r="V311" s="5" t="s">
        <v>880</v>
      </c>
      <c r="W311" s="5" t="s">
        <v>2013</v>
      </c>
      <c r="X311" s="22">
        <f t="shared" ca="1" si="14"/>
        <v>0.01</v>
      </c>
    </row>
    <row r="312" spans="1:24">
      <c r="A312" s="5" t="s">
        <v>295</v>
      </c>
      <c r="B312" s="10">
        <v>41596</v>
      </c>
      <c r="C312" s="5" t="s">
        <v>1541</v>
      </c>
      <c r="D312" s="5">
        <v>10015</v>
      </c>
      <c r="E312" s="5" t="s">
        <v>1532</v>
      </c>
      <c r="F312" s="5">
        <v>2</v>
      </c>
      <c r="G312" s="2" t="s">
        <v>1002</v>
      </c>
      <c r="H312" s="2" t="s">
        <v>914</v>
      </c>
      <c r="I312" s="2" t="s">
        <v>915</v>
      </c>
      <c r="J312" s="5" t="s">
        <v>1232</v>
      </c>
      <c r="K312" s="5">
        <v>3514</v>
      </c>
      <c r="L312" s="5">
        <v>1257</v>
      </c>
      <c r="M312" s="5" t="s">
        <v>918</v>
      </c>
      <c r="N312" s="5">
        <v>8</v>
      </c>
      <c r="O312" s="5">
        <f t="shared" si="12"/>
        <v>2514</v>
      </c>
      <c r="P312" s="5">
        <f t="shared" si="13"/>
        <v>7028</v>
      </c>
      <c r="Q312" s="14">
        <v>0.03</v>
      </c>
      <c r="R312" s="5" t="s">
        <v>1002</v>
      </c>
      <c r="S312" s="5" t="s">
        <v>913</v>
      </c>
      <c r="T312" s="5" t="s">
        <v>914</v>
      </c>
      <c r="U312" s="5" t="s">
        <v>907</v>
      </c>
      <c r="V312" s="5" t="s">
        <v>915</v>
      </c>
      <c r="W312" s="5" t="s">
        <v>2011</v>
      </c>
      <c r="X312" s="22">
        <f t="shared" ca="1" si="14"/>
        <v>0</v>
      </c>
    </row>
    <row r="313" spans="1:24">
      <c r="A313" s="5" t="s">
        <v>296</v>
      </c>
      <c r="B313" s="10">
        <v>41597</v>
      </c>
      <c r="C313" s="5" t="s">
        <v>1542</v>
      </c>
      <c r="D313" s="5">
        <v>10014</v>
      </c>
      <c r="E313" s="5" t="s">
        <v>1246</v>
      </c>
      <c r="F313" s="5">
        <v>2</v>
      </c>
      <c r="G313" s="2" t="s">
        <v>1001</v>
      </c>
      <c r="H313" s="2" t="s">
        <v>910</v>
      </c>
      <c r="I313" s="2" t="s">
        <v>912</v>
      </c>
      <c r="J313" s="5" t="s">
        <v>954</v>
      </c>
      <c r="K313" s="5">
        <v>3060</v>
      </c>
      <c r="L313" s="5">
        <v>1258</v>
      </c>
      <c r="M313" s="5" t="s">
        <v>923</v>
      </c>
      <c r="N313" s="5" t="s">
        <v>1572</v>
      </c>
      <c r="O313" s="5">
        <f t="shared" si="12"/>
        <v>2516</v>
      </c>
      <c r="P313" s="5">
        <f t="shared" si="13"/>
        <v>6120</v>
      </c>
      <c r="Q313" s="14">
        <v>0.03</v>
      </c>
      <c r="R313" s="5" t="s">
        <v>1001</v>
      </c>
      <c r="S313" s="5" t="s">
        <v>909</v>
      </c>
      <c r="T313" s="5" t="s">
        <v>910</v>
      </c>
      <c r="U313" s="5" t="s">
        <v>911</v>
      </c>
      <c r="V313" s="5" t="s">
        <v>912</v>
      </c>
      <c r="W313" s="5" t="s">
        <v>2014</v>
      </c>
      <c r="X313" s="22">
        <f t="shared" ca="1" si="14"/>
        <v>0</v>
      </c>
    </row>
    <row r="314" spans="1:24">
      <c r="A314" s="5" t="s">
        <v>297</v>
      </c>
      <c r="B314" s="10">
        <v>41600</v>
      </c>
      <c r="C314" s="5" t="s">
        <v>1543</v>
      </c>
      <c r="D314" s="5">
        <v>10008</v>
      </c>
      <c r="E314" s="5" t="s">
        <v>1487</v>
      </c>
      <c r="F314" s="5">
        <v>1</v>
      </c>
      <c r="G314" s="2" t="s">
        <v>995</v>
      </c>
      <c r="H314" s="2" t="s">
        <v>889</v>
      </c>
      <c r="I314" s="2" t="s">
        <v>890</v>
      </c>
      <c r="J314" s="5" t="s">
        <v>1187</v>
      </c>
      <c r="K314" s="5">
        <v>4206</v>
      </c>
      <c r="L314" s="5">
        <v>1201</v>
      </c>
      <c r="M314" s="5" t="s">
        <v>918</v>
      </c>
      <c r="N314" s="5">
        <v>10</v>
      </c>
      <c r="O314" s="5">
        <f t="shared" si="12"/>
        <v>1201</v>
      </c>
      <c r="P314" s="5">
        <f t="shared" si="13"/>
        <v>4206</v>
      </c>
      <c r="Q314" s="14">
        <v>0.01</v>
      </c>
      <c r="R314" s="5" t="s">
        <v>995</v>
      </c>
      <c r="S314" s="5" t="s">
        <v>888</v>
      </c>
      <c r="T314" s="5" t="s">
        <v>889</v>
      </c>
      <c r="U314" s="5" t="s">
        <v>865</v>
      </c>
      <c r="V314" s="5" t="s">
        <v>890</v>
      </c>
      <c r="W314" s="5" t="s">
        <v>2013</v>
      </c>
      <c r="X314" s="22">
        <f t="shared" ca="1" si="14"/>
        <v>0</v>
      </c>
    </row>
    <row r="315" spans="1:24">
      <c r="A315" s="5" t="s">
        <v>298</v>
      </c>
      <c r="B315" s="10">
        <v>41600</v>
      </c>
      <c r="C315" s="5" t="s">
        <v>1540</v>
      </c>
      <c r="D315" s="5">
        <v>10013</v>
      </c>
      <c r="E315" s="5" t="s">
        <v>1489</v>
      </c>
      <c r="F315" s="5">
        <v>1</v>
      </c>
      <c r="G315" s="2" t="s">
        <v>1000</v>
      </c>
      <c r="H315" s="2" t="s">
        <v>906</v>
      </c>
      <c r="I315" s="2" t="s">
        <v>908</v>
      </c>
      <c r="J315" s="5" t="s">
        <v>1189</v>
      </c>
      <c r="K315" s="5">
        <v>4476</v>
      </c>
      <c r="L315" s="5">
        <v>2494</v>
      </c>
      <c r="M315" s="5" t="s">
        <v>918</v>
      </c>
      <c r="N315" s="5">
        <v>5</v>
      </c>
      <c r="O315" s="5">
        <f t="shared" si="12"/>
        <v>2494</v>
      </c>
      <c r="P315" s="5">
        <f t="shared" si="13"/>
        <v>4476</v>
      </c>
      <c r="Q315" s="14">
        <v>0.01</v>
      </c>
      <c r="R315" s="5" t="s">
        <v>1000</v>
      </c>
      <c r="S315" s="5" t="s">
        <v>905</v>
      </c>
      <c r="T315" s="5" t="s">
        <v>906</v>
      </c>
      <c r="U315" s="5" t="s">
        <v>907</v>
      </c>
      <c r="V315" s="5" t="s">
        <v>908</v>
      </c>
      <c r="W315" s="5" t="s">
        <v>2010</v>
      </c>
      <c r="X315" s="22">
        <f t="shared" ca="1" si="14"/>
        <v>0.01</v>
      </c>
    </row>
    <row r="316" spans="1:24">
      <c r="A316" s="5" t="s">
        <v>299</v>
      </c>
      <c r="B316" s="10">
        <v>41600</v>
      </c>
      <c r="C316" s="5" t="s">
        <v>1540</v>
      </c>
      <c r="D316" s="5">
        <v>10012</v>
      </c>
      <c r="E316" s="5" t="s">
        <v>1510</v>
      </c>
      <c r="F316" s="5">
        <v>3</v>
      </c>
      <c r="G316" s="2" t="s">
        <v>999</v>
      </c>
      <c r="H316" s="2" t="s">
        <v>903</v>
      </c>
      <c r="I316" s="2" t="s">
        <v>904</v>
      </c>
      <c r="J316" s="5" t="s">
        <v>1210</v>
      </c>
      <c r="K316" s="5">
        <v>2659</v>
      </c>
      <c r="L316" s="5">
        <v>2415</v>
      </c>
      <c r="M316" s="5" t="s">
        <v>918</v>
      </c>
      <c r="N316" s="5">
        <v>5</v>
      </c>
      <c r="O316" s="5">
        <f t="shared" si="12"/>
        <v>7245</v>
      </c>
      <c r="P316" s="5">
        <f t="shared" si="13"/>
        <v>7977</v>
      </c>
      <c r="Q316" s="14">
        <v>0.03</v>
      </c>
      <c r="R316" s="5" t="s">
        <v>999</v>
      </c>
      <c r="S316" s="5" t="s">
        <v>902</v>
      </c>
      <c r="T316" s="5" t="s">
        <v>903</v>
      </c>
      <c r="U316" s="5" t="s">
        <v>879</v>
      </c>
      <c r="V316" s="5" t="s">
        <v>904</v>
      </c>
      <c r="W316" s="5" t="s">
        <v>2010</v>
      </c>
      <c r="X316" s="22">
        <f t="shared" ca="1" si="14"/>
        <v>0.05</v>
      </c>
    </row>
    <row r="317" spans="1:24">
      <c r="A317" s="5" t="s">
        <v>300</v>
      </c>
      <c r="B317" s="10">
        <v>41603</v>
      </c>
      <c r="C317" s="5" t="s">
        <v>1543</v>
      </c>
      <c r="D317" s="5">
        <v>10005</v>
      </c>
      <c r="E317" s="5" t="s">
        <v>1415</v>
      </c>
      <c r="F317" s="5">
        <v>1</v>
      </c>
      <c r="G317" s="2" t="s">
        <v>993</v>
      </c>
      <c r="H317" s="2" t="s">
        <v>878</v>
      </c>
      <c r="I317" s="2" t="s">
        <v>880</v>
      </c>
      <c r="J317" s="5" t="s">
        <v>1115</v>
      </c>
      <c r="K317" s="5">
        <v>3295</v>
      </c>
      <c r="L317" s="5">
        <v>1841</v>
      </c>
      <c r="M317" s="5" t="s">
        <v>923</v>
      </c>
      <c r="N317" s="5">
        <v>10</v>
      </c>
      <c r="O317" s="5">
        <f t="shared" si="12"/>
        <v>1841</v>
      </c>
      <c r="P317" s="5">
        <f t="shared" si="13"/>
        <v>3295</v>
      </c>
      <c r="Q317" s="14">
        <v>0.01</v>
      </c>
      <c r="R317" s="5" t="s">
        <v>993</v>
      </c>
      <c r="S317" s="5" t="s">
        <v>877</v>
      </c>
      <c r="T317" s="5" t="s">
        <v>878</v>
      </c>
      <c r="U317" s="5" t="s">
        <v>879</v>
      </c>
      <c r="V317" s="5" t="s">
        <v>880</v>
      </c>
      <c r="W317" s="5" t="s">
        <v>2015</v>
      </c>
      <c r="X317" s="22">
        <f t="shared" ca="1" si="14"/>
        <v>0.02</v>
      </c>
    </row>
    <row r="318" spans="1:24">
      <c r="A318" s="5" t="s">
        <v>301</v>
      </c>
      <c r="B318" s="10">
        <v>41603</v>
      </c>
      <c r="C318" s="5" t="s">
        <v>1544</v>
      </c>
      <c r="D318" s="5">
        <v>10012</v>
      </c>
      <c r="E318" s="5" t="s">
        <v>1412</v>
      </c>
      <c r="F318" s="5">
        <v>1</v>
      </c>
      <c r="G318" s="2" t="s">
        <v>999</v>
      </c>
      <c r="H318" s="2" t="s">
        <v>903</v>
      </c>
      <c r="I318" s="2" t="s">
        <v>904</v>
      </c>
      <c r="J318" s="5" t="s">
        <v>1112</v>
      </c>
      <c r="K318" s="5">
        <v>3759</v>
      </c>
      <c r="L318" s="5">
        <v>2258</v>
      </c>
      <c r="M318" s="5" t="s">
        <v>920</v>
      </c>
      <c r="N318" s="5">
        <v>3</v>
      </c>
      <c r="O318" s="5">
        <f t="shared" si="12"/>
        <v>2258</v>
      </c>
      <c r="P318" s="5">
        <f t="shared" si="13"/>
        <v>3759</v>
      </c>
      <c r="Q318" s="14">
        <v>0.01</v>
      </c>
      <c r="R318" s="5" t="s">
        <v>999</v>
      </c>
      <c r="S318" s="5" t="s">
        <v>902</v>
      </c>
      <c r="T318" s="5" t="s">
        <v>903</v>
      </c>
      <c r="U318" s="5" t="s">
        <v>879</v>
      </c>
      <c r="V318" s="5" t="s">
        <v>904</v>
      </c>
      <c r="W318" s="5" t="s">
        <v>2013</v>
      </c>
      <c r="X318" s="22">
        <f t="shared" ca="1" si="14"/>
        <v>0.01</v>
      </c>
    </row>
    <row r="319" spans="1:24">
      <c r="A319" s="5" t="s">
        <v>302</v>
      </c>
      <c r="B319" s="10">
        <v>41603</v>
      </c>
      <c r="C319" s="5" t="s">
        <v>1542</v>
      </c>
      <c r="D319" s="5">
        <v>10006</v>
      </c>
      <c r="E319" s="5" t="s">
        <v>1310</v>
      </c>
      <c r="F319" s="5">
        <v>1</v>
      </c>
      <c r="G319" s="2" t="s">
        <v>1561</v>
      </c>
      <c r="H319" s="2" t="s">
        <v>882</v>
      </c>
      <c r="I319" s="2" t="s">
        <v>884</v>
      </c>
      <c r="J319" s="5" t="s">
        <v>985</v>
      </c>
      <c r="K319" s="5">
        <v>4163</v>
      </c>
      <c r="L319" s="5">
        <v>1216</v>
      </c>
      <c r="M319" s="5" t="s">
        <v>920</v>
      </c>
      <c r="N319" s="5" t="s">
        <v>1572</v>
      </c>
      <c r="O319" s="5">
        <f t="shared" si="12"/>
        <v>1216</v>
      </c>
      <c r="P319" s="5">
        <f t="shared" si="13"/>
        <v>4163</v>
      </c>
      <c r="Q319" s="14">
        <v>0.01</v>
      </c>
      <c r="R319" s="5" t="s">
        <v>1561</v>
      </c>
      <c r="S319" s="5" t="s">
        <v>881</v>
      </c>
      <c r="T319" s="5" t="s">
        <v>882</v>
      </c>
      <c r="U319" s="5" t="s">
        <v>883</v>
      </c>
      <c r="V319" s="5" t="s">
        <v>884</v>
      </c>
      <c r="W319" s="5" t="s">
        <v>2015</v>
      </c>
      <c r="X319" s="22">
        <f t="shared" ca="1" si="14"/>
        <v>0.03</v>
      </c>
    </row>
    <row r="320" spans="1:24">
      <c r="A320" s="5" t="s">
        <v>303</v>
      </c>
      <c r="B320" s="10">
        <v>41607</v>
      </c>
      <c r="C320" s="5" t="s">
        <v>1540</v>
      </c>
      <c r="D320" s="5">
        <v>10013</v>
      </c>
      <c r="E320" s="5" t="s">
        <v>1452</v>
      </c>
      <c r="F320" s="5">
        <v>1</v>
      </c>
      <c r="G320" s="2" t="s">
        <v>1000</v>
      </c>
      <c r="H320" s="2" t="s">
        <v>906</v>
      </c>
      <c r="I320" s="2" t="s">
        <v>908</v>
      </c>
      <c r="J320" s="5" t="s">
        <v>1152</v>
      </c>
      <c r="K320" s="5">
        <v>4758</v>
      </c>
      <c r="L320" s="5">
        <v>1946</v>
      </c>
      <c r="M320" s="5" t="s">
        <v>918</v>
      </c>
      <c r="N320" s="5">
        <v>5</v>
      </c>
      <c r="O320" s="5">
        <f t="shared" si="12"/>
        <v>1946</v>
      </c>
      <c r="P320" s="5">
        <f t="shared" si="13"/>
        <v>4758</v>
      </c>
      <c r="Q320" s="14">
        <v>0.01</v>
      </c>
      <c r="R320" s="5" t="s">
        <v>1000</v>
      </c>
      <c r="S320" s="5" t="s">
        <v>905</v>
      </c>
      <c r="T320" s="5" t="s">
        <v>906</v>
      </c>
      <c r="U320" s="5" t="s">
        <v>907</v>
      </c>
      <c r="V320" s="5" t="s">
        <v>908</v>
      </c>
      <c r="W320" s="5" t="s">
        <v>2011</v>
      </c>
      <c r="X320" s="22">
        <f t="shared" ca="1" si="14"/>
        <v>0</v>
      </c>
    </row>
    <row r="321" spans="1:24">
      <c r="A321" s="5" t="s">
        <v>304</v>
      </c>
      <c r="B321" s="10">
        <v>41607</v>
      </c>
      <c r="C321" s="5" t="s">
        <v>1543</v>
      </c>
      <c r="D321" s="5">
        <v>10005</v>
      </c>
      <c r="E321" s="5" t="s">
        <v>1408</v>
      </c>
      <c r="F321" s="5">
        <v>2</v>
      </c>
      <c r="G321" s="2" t="s">
        <v>993</v>
      </c>
      <c r="H321" s="2" t="s">
        <v>878</v>
      </c>
      <c r="I321" s="2" t="s">
        <v>880</v>
      </c>
      <c r="J321" s="5" t="s">
        <v>1108</v>
      </c>
      <c r="K321" s="5">
        <v>2507</v>
      </c>
      <c r="L321" s="5">
        <v>1380</v>
      </c>
      <c r="M321" s="5" t="s">
        <v>918</v>
      </c>
      <c r="N321" s="5">
        <v>10</v>
      </c>
      <c r="O321" s="5">
        <f t="shared" si="12"/>
        <v>2760</v>
      </c>
      <c r="P321" s="5">
        <f t="shared" si="13"/>
        <v>5014</v>
      </c>
      <c r="Q321" s="14">
        <v>0.03</v>
      </c>
      <c r="R321" s="5" t="s">
        <v>993</v>
      </c>
      <c r="S321" s="5" t="s">
        <v>877</v>
      </c>
      <c r="T321" s="5" t="s">
        <v>878</v>
      </c>
      <c r="U321" s="5" t="s">
        <v>879</v>
      </c>
      <c r="V321" s="5" t="s">
        <v>880</v>
      </c>
      <c r="W321" s="5" t="s">
        <v>2015</v>
      </c>
      <c r="X321" s="22">
        <f t="shared" ca="1" si="14"/>
        <v>0.04</v>
      </c>
    </row>
    <row r="322" spans="1:24">
      <c r="A322" s="5" t="s">
        <v>305</v>
      </c>
      <c r="B322" s="10">
        <v>41607</v>
      </c>
      <c r="C322" s="5" t="s">
        <v>1542</v>
      </c>
      <c r="D322" s="5">
        <v>10003</v>
      </c>
      <c r="E322" s="5" t="s">
        <v>1358</v>
      </c>
      <c r="F322" s="5">
        <v>2</v>
      </c>
      <c r="G322" s="2" t="s">
        <v>991</v>
      </c>
      <c r="H322" s="2" t="s">
        <v>872</v>
      </c>
      <c r="I322" s="2" t="s">
        <v>874</v>
      </c>
      <c r="J322" s="5" t="s">
        <v>1058</v>
      </c>
      <c r="K322" s="5">
        <v>3101</v>
      </c>
      <c r="L322" s="5">
        <v>1524</v>
      </c>
      <c r="M322" s="5" t="s">
        <v>918</v>
      </c>
      <c r="N322" s="5" t="s">
        <v>1572</v>
      </c>
      <c r="O322" s="5">
        <f t="shared" si="12"/>
        <v>3048</v>
      </c>
      <c r="P322" s="5">
        <f t="shared" si="13"/>
        <v>6202</v>
      </c>
      <c r="Q322" s="14">
        <v>0.03</v>
      </c>
      <c r="R322" s="5" t="s">
        <v>991</v>
      </c>
      <c r="S322" s="5" t="s">
        <v>871</v>
      </c>
      <c r="T322" s="5" t="s">
        <v>872</v>
      </c>
      <c r="U322" s="5" t="s">
        <v>873</v>
      </c>
      <c r="V322" s="5" t="s">
        <v>874</v>
      </c>
      <c r="W322" s="5" t="s">
        <v>2012</v>
      </c>
      <c r="X322" s="22">
        <f t="shared" ca="1" si="14"/>
        <v>0.05</v>
      </c>
    </row>
    <row r="323" spans="1:24">
      <c r="A323" s="5" t="s">
        <v>306</v>
      </c>
      <c r="B323" s="10">
        <v>41607</v>
      </c>
      <c r="C323" s="5" t="s">
        <v>1542</v>
      </c>
      <c r="D323" s="5">
        <v>10010</v>
      </c>
      <c r="E323" s="5" t="s">
        <v>1401</v>
      </c>
      <c r="F323" s="5">
        <v>3</v>
      </c>
      <c r="G323" s="2" t="s">
        <v>997</v>
      </c>
      <c r="H323" s="2" t="s">
        <v>896</v>
      </c>
      <c r="I323" s="2" t="s">
        <v>897</v>
      </c>
      <c r="J323" s="5" t="s">
        <v>1101</v>
      </c>
      <c r="K323" s="5">
        <v>4230</v>
      </c>
      <c r="L323" s="5">
        <v>1812</v>
      </c>
      <c r="M323" s="5" t="s">
        <v>925</v>
      </c>
      <c r="N323" s="5" t="s">
        <v>1572</v>
      </c>
      <c r="O323" s="5">
        <f t="shared" ref="O323:O386" si="15">L323*F323</f>
        <v>5436</v>
      </c>
      <c r="P323" s="5">
        <f t="shared" ref="P323:P386" si="16">K323*F323</f>
        <v>12690</v>
      </c>
      <c r="Q323" s="14">
        <v>0.03</v>
      </c>
      <c r="R323" s="5" t="s">
        <v>997</v>
      </c>
      <c r="S323" s="5" t="s">
        <v>895</v>
      </c>
      <c r="T323" s="5" t="s">
        <v>896</v>
      </c>
      <c r="U323" s="5" t="s">
        <v>879</v>
      </c>
      <c r="V323" s="5" t="s">
        <v>897</v>
      </c>
      <c r="W323" s="5" t="s">
        <v>2011</v>
      </c>
      <c r="X323" s="22">
        <f t="shared" ca="1" si="14"/>
        <v>0.05</v>
      </c>
    </row>
    <row r="324" spans="1:24">
      <c r="A324" s="5" t="s">
        <v>307</v>
      </c>
      <c r="B324" s="10">
        <v>41610</v>
      </c>
      <c r="C324" s="5" t="s">
        <v>1545</v>
      </c>
      <c r="D324" s="5">
        <v>10001</v>
      </c>
      <c r="E324" s="5" t="s">
        <v>1536</v>
      </c>
      <c r="F324" s="5">
        <v>1</v>
      </c>
      <c r="G324" s="2" t="s">
        <v>1562</v>
      </c>
      <c r="H324" s="2" t="s">
        <v>864</v>
      </c>
      <c r="I324" s="2" t="s">
        <v>866</v>
      </c>
      <c r="J324" s="5" t="s">
        <v>1236</v>
      </c>
      <c r="K324" s="5">
        <v>2580</v>
      </c>
      <c r="L324" s="5">
        <v>1518</v>
      </c>
      <c r="M324" s="5" t="s">
        <v>918</v>
      </c>
      <c r="N324" s="5">
        <v>6</v>
      </c>
      <c r="O324" s="5">
        <f t="shared" si="15"/>
        <v>1518</v>
      </c>
      <c r="P324" s="5">
        <f t="shared" si="16"/>
        <v>2580</v>
      </c>
      <c r="Q324" s="14">
        <v>0.01</v>
      </c>
      <c r="R324" s="5" t="s">
        <v>1562</v>
      </c>
      <c r="S324" s="5" t="s">
        <v>863</v>
      </c>
      <c r="T324" s="5" t="s">
        <v>864</v>
      </c>
      <c r="U324" s="5" t="s">
        <v>865</v>
      </c>
      <c r="V324" s="5" t="s">
        <v>866</v>
      </c>
      <c r="W324" s="5" t="s">
        <v>2010</v>
      </c>
      <c r="X324" s="22">
        <f t="shared" ref="X324:X387" ca="1" si="17">VLOOKUP(E324,INDIRECT(W324&amp;"!A:B"),2,0)</f>
        <v>0.05</v>
      </c>
    </row>
    <row r="325" spans="1:24">
      <c r="A325" s="5" t="s">
        <v>308</v>
      </c>
      <c r="B325" s="10">
        <v>41610</v>
      </c>
      <c r="C325" s="5" t="s">
        <v>1543</v>
      </c>
      <c r="D325" s="5">
        <v>10005</v>
      </c>
      <c r="E325" s="5" t="s">
        <v>1487</v>
      </c>
      <c r="F325" s="5">
        <v>1</v>
      </c>
      <c r="G325" s="2" t="s">
        <v>993</v>
      </c>
      <c r="H325" s="2" t="s">
        <v>878</v>
      </c>
      <c r="I325" s="2" t="s">
        <v>880</v>
      </c>
      <c r="J325" s="5" t="s">
        <v>1187</v>
      </c>
      <c r="K325" s="5">
        <v>4206</v>
      </c>
      <c r="L325" s="5">
        <v>1201</v>
      </c>
      <c r="M325" s="5" t="s">
        <v>918</v>
      </c>
      <c r="N325" s="5">
        <v>10</v>
      </c>
      <c r="O325" s="5">
        <f t="shared" si="15"/>
        <v>1201</v>
      </c>
      <c r="P325" s="5">
        <f t="shared" si="16"/>
        <v>4206</v>
      </c>
      <c r="Q325" s="14">
        <v>0.01</v>
      </c>
      <c r="R325" s="5" t="s">
        <v>993</v>
      </c>
      <c r="S325" s="5" t="s">
        <v>877</v>
      </c>
      <c r="T325" s="5" t="s">
        <v>878</v>
      </c>
      <c r="U325" s="5" t="s">
        <v>879</v>
      </c>
      <c r="V325" s="5" t="s">
        <v>880</v>
      </c>
      <c r="W325" s="5" t="s">
        <v>2015</v>
      </c>
      <c r="X325" s="22">
        <f t="shared" ca="1" si="17"/>
        <v>0.01</v>
      </c>
    </row>
    <row r="326" spans="1:24">
      <c r="A326" s="5" t="s">
        <v>309</v>
      </c>
      <c r="B326" s="10">
        <v>41612</v>
      </c>
      <c r="C326" s="5" t="s">
        <v>1542</v>
      </c>
      <c r="D326" s="5">
        <v>10004</v>
      </c>
      <c r="E326" s="5" t="s">
        <v>1512</v>
      </c>
      <c r="F326" s="5">
        <v>1</v>
      </c>
      <c r="G326" s="2" t="s">
        <v>992</v>
      </c>
      <c r="H326" s="2" t="s">
        <v>864</v>
      </c>
      <c r="I326" s="2" t="s">
        <v>876</v>
      </c>
      <c r="J326" s="5" t="s">
        <v>1212</v>
      </c>
      <c r="K326" s="5">
        <v>3722</v>
      </c>
      <c r="L326" s="5">
        <v>1790</v>
      </c>
      <c r="M326" s="5" t="s">
        <v>918</v>
      </c>
      <c r="N326" s="5" t="s">
        <v>1572</v>
      </c>
      <c r="O326" s="5">
        <f t="shared" si="15"/>
        <v>1790</v>
      </c>
      <c r="P326" s="5">
        <f t="shared" si="16"/>
        <v>3722</v>
      </c>
      <c r="Q326" s="14">
        <v>0.01</v>
      </c>
      <c r="R326" s="5" t="s">
        <v>992</v>
      </c>
      <c r="S326" s="5" t="s">
        <v>875</v>
      </c>
      <c r="T326" s="5" t="s">
        <v>864</v>
      </c>
      <c r="U326" s="5" t="s">
        <v>865</v>
      </c>
      <c r="V326" s="5" t="s">
        <v>876</v>
      </c>
      <c r="W326" s="5" t="s">
        <v>2011</v>
      </c>
      <c r="X326" s="22">
        <f t="shared" ca="1" si="17"/>
        <v>0.01</v>
      </c>
    </row>
    <row r="327" spans="1:24">
      <c r="A327" s="5" t="s">
        <v>310</v>
      </c>
      <c r="B327" s="10">
        <v>41615</v>
      </c>
      <c r="C327" s="5" t="s">
        <v>1545</v>
      </c>
      <c r="D327" s="5">
        <v>10010</v>
      </c>
      <c r="E327" s="5" t="s">
        <v>1347</v>
      </c>
      <c r="F327" s="5">
        <v>2</v>
      </c>
      <c r="G327" s="2" t="s">
        <v>997</v>
      </c>
      <c r="H327" s="2" t="s">
        <v>896</v>
      </c>
      <c r="I327" s="2" t="s">
        <v>897</v>
      </c>
      <c r="J327" s="5" t="s">
        <v>1047</v>
      </c>
      <c r="K327" s="5">
        <v>4564</v>
      </c>
      <c r="L327" s="5">
        <v>1823</v>
      </c>
      <c r="M327" s="5" t="s">
        <v>918</v>
      </c>
      <c r="N327" s="5">
        <v>6</v>
      </c>
      <c r="O327" s="5">
        <f t="shared" si="15"/>
        <v>3646</v>
      </c>
      <c r="P327" s="5">
        <f t="shared" si="16"/>
        <v>9128</v>
      </c>
      <c r="Q327" s="14">
        <v>0.03</v>
      </c>
      <c r="R327" s="5" t="s">
        <v>997</v>
      </c>
      <c r="S327" s="5" t="s">
        <v>895</v>
      </c>
      <c r="T327" s="5" t="s">
        <v>896</v>
      </c>
      <c r="U327" s="5" t="s">
        <v>879</v>
      </c>
      <c r="V327" s="5" t="s">
        <v>897</v>
      </c>
      <c r="W327" s="5" t="s">
        <v>2011</v>
      </c>
      <c r="X327" s="22">
        <f t="shared" ca="1" si="17"/>
        <v>0.01</v>
      </c>
    </row>
    <row r="328" spans="1:24">
      <c r="A328" s="5" t="s">
        <v>1588</v>
      </c>
      <c r="B328" s="10">
        <v>41616</v>
      </c>
      <c r="C328" s="5" t="s">
        <v>1540</v>
      </c>
      <c r="D328" s="5">
        <v>10007</v>
      </c>
      <c r="E328" s="5" t="s">
        <v>1241</v>
      </c>
      <c r="F328" s="5">
        <v>1</v>
      </c>
      <c r="G328" s="2" t="s">
        <v>994</v>
      </c>
      <c r="H328" s="2" t="s">
        <v>886</v>
      </c>
      <c r="I328" s="2" t="s">
        <v>887</v>
      </c>
      <c r="J328" s="5" t="s">
        <v>971</v>
      </c>
      <c r="K328" s="5">
        <v>3472</v>
      </c>
      <c r="L328" s="5">
        <v>2239</v>
      </c>
      <c r="M328" s="5" t="s">
        <v>925</v>
      </c>
      <c r="N328" s="5">
        <v>5</v>
      </c>
      <c r="O328" s="5">
        <f t="shared" si="15"/>
        <v>2239</v>
      </c>
      <c r="P328" s="5">
        <f t="shared" si="16"/>
        <v>3472</v>
      </c>
      <c r="Q328" s="14">
        <v>0.01</v>
      </c>
      <c r="R328" s="5" t="s">
        <v>994</v>
      </c>
      <c r="S328" s="5" t="s">
        <v>885</v>
      </c>
      <c r="T328" s="5" t="s">
        <v>886</v>
      </c>
      <c r="U328" s="5" t="s">
        <v>879</v>
      </c>
      <c r="V328" s="5" t="s">
        <v>887</v>
      </c>
      <c r="W328" s="5" t="s">
        <v>2015</v>
      </c>
      <c r="X328" s="22">
        <f t="shared" ca="1" si="17"/>
        <v>0.01</v>
      </c>
    </row>
    <row r="329" spans="1:24">
      <c r="A329" s="5" t="s">
        <v>311</v>
      </c>
      <c r="B329" s="10">
        <v>41619</v>
      </c>
      <c r="C329" s="5" t="s">
        <v>1540</v>
      </c>
      <c r="D329" s="5">
        <v>10015</v>
      </c>
      <c r="E329" s="5" t="s">
        <v>1442</v>
      </c>
      <c r="F329" s="5">
        <v>1</v>
      </c>
      <c r="G329" s="2" t="s">
        <v>1002</v>
      </c>
      <c r="H329" s="2" t="s">
        <v>914</v>
      </c>
      <c r="I329" s="2" t="s">
        <v>915</v>
      </c>
      <c r="J329" s="5" t="s">
        <v>1142</v>
      </c>
      <c r="K329" s="5">
        <v>3094</v>
      </c>
      <c r="L329" s="5">
        <v>2233</v>
      </c>
      <c r="M329" s="5" t="s">
        <v>918</v>
      </c>
      <c r="N329" s="5">
        <v>5</v>
      </c>
      <c r="O329" s="5">
        <f t="shared" si="15"/>
        <v>2233</v>
      </c>
      <c r="P329" s="5">
        <f t="shared" si="16"/>
        <v>3094</v>
      </c>
      <c r="Q329" s="14">
        <v>0.01</v>
      </c>
      <c r="R329" s="5" t="s">
        <v>1002</v>
      </c>
      <c r="S329" s="5" t="s">
        <v>913</v>
      </c>
      <c r="T329" s="5" t="s">
        <v>914</v>
      </c>
      <c r="U329" s="5" t="s">
        <v>907</v>
      </c>
      <c r="V329" s="5" t="s">
        <v>915</v>
      </c>
      <c r="W329" s="5" t="s">
        <v>2010</v>
      </c>
      <c r="X329" s="22">
        <f t="shared" ca="1" si="17"/>
        <v>0.02</v>
      </c>
    </row>
    <row r="330" spans="1:24">
      <c r="A330" s="5" t="s">
        <v>312</v>
      </c>
      <c r="B330" s="10">
        <v>41619</v>
      </c>
      <c r="C330" s="5" t="s">
        <v>1546</v>
      </c>
      <c r="D330" s="5">
        <v>10004</v>
      </c>
      <c r="E330" s="5" t="s">
        <v>1241</v>
      </c>
      <c r="F330" s="5">
        <v>1</v>
      </c>
      <c r="G330" s="2" t="s">
        <v>992</v>
      </c>
      <c r="H330" s="2" t="s">
        <v>864</v>
      </c>
      <c r="I330" s="2" t="s">
        <v>876</v>
      </c>
      <c r="J330" s="5" t="s">
        <v>971</v>
      </c>
      <c r="K330" s="5">
        <v>3472</v>
      </c>
      <c r="L330" s="5">
        <v>2239</v>
      </c>
      <c r="M330" s="5" t="s">
        <v>925</v>
      </c>
      <c r="N330" s="5">
        <v>4</v>
      </c>
      <c r="O330" s="5">
        <f t="shared" si="15"/>
        <v>2239</v>
      </c>
      <c r="P330" s="5">
        <f t="shared" si="16"/>
        <v>3472</v>
      </c>
      <c r="Q330" s="14">
        <v>0.01</v>
      </c>
      <c r="R330" s="5" t="s">
        <v>992</v>
      </c>
      <c r="S330" s="5" t="s">
        <v>875</v>
      </c>
      <c r="T330" s="5" t="s">
        <v>864</v>
      </c>
      <c r="U330" s="5" t="s">
        <v>865</v>
      </c>
      <c r="V330" s="5" t="s">
        <v>876</v>
      </c>
      <c r="W330" s="5" t="s">
        <v>2013</v>
      </c>
      <c r="X330" s="22">
        <f t="shared" ca="1" si="17"/>
        <v>0.02</v>
      </c>
    </row>
    <row r="331" spans="1:24">
      <c r="A331" s="5" t="s">
        <v>313</v>
      </c>
      <c r="B331" s="10">
        <v>41620</v>
      </c>
      <c r="C331" s="5" t="s">
        <v>1543</v>
      </c>
      <c r="D331" s="5">
        <v>10008</v>
      </c>
      <c r="E331" s="5" t="s">
        <v>1463</v>
      </c>
      <c r="F331" s="5">
        <v>1</v>
      </c>
      <c r="G331" s="2" t="s">
        <v>995</v>
      </c>
      <c r="H331" s="2" t="s">
        <v>889</v>
      </c>
      <c r="I331" s="2" t="s">
        <v>890</v>
      </c>
      <c r="J331" s="5" t="s">
        <v>1163</v>
      </c>
      <c r="K331" s="5">
        <v>4574</v>
      </c>
      <c r="L331" s="5">
        <v>2068</v>
      </c>
      <c r="M331" s="5" t="s">
        <v>918</v>
      </c>
      <c r="N331" s="5">
        <v>10</v>
      </c>
      <c r="O331" s="5">
        <f t="shared" si="15"/>
        <v>2068</v>
      </c>
      <c r="P331" s="5">
        <f t="shared" si="16"/>
        <v>4574</v>
      </c>
      <c r="Q331" s="14">
        <v>0.01</v>
      </c>
      <c r="R331" s="5" t="s">
        <v>995</v>
      </c>
      <c r="S331" s="5" t="s">
        <v>888</v>
      </c>
      <c r="T331" s="5" t="s">
        <v>889</v>
      </c>
      <c r="U331" s="5" t="s">
        <v>865</v>
      </c>
      <c r="V331" s="5" t="s">
        <v>890</v>
      </c>
      <c r="W331" s="5" t="s">
        <v>2014</v>
      </c>
      <c r="X331" s="22">
        <f t="shared" ca="1" si="17"/>
        <v>0.04</v>
      </c>
    </row>
    <row r="332" spans="1:24">
      <c r="A332" s="5" t="s">
        <v>314</v>
      </c>
      <c r="B332" s="10">
        <v>41620</v>
      </c>
      <c r="C332" s="5" t="s">
        <v>1545</v>
      </c>
      <c r="D332" s="5">
        <v>10005</v>
      </c>
      <c r="E332" s="5" t="s">
        <v>1502</v>
      </c>
      <c r="F332" s="5">
        <v>2</v>
      </c>
      <c r="G332" s="2" t="s">
        <v>993</v>
      </c>
      <c r="H332" s="2" t="s">
        <v>878</v>
      </c>
      <c r="I332" s="2" t="s">
        <v>880</v>
      </c>
      <c r="J332" s="5" t="s">
        <v>1202</v>
      </c>
      <c r="K332" s="5">
        <v>2775</v>
      </c>
      <c r="L332" s="5">
        <v>1946</v>
      </c>
      <c r="M332" s="5" t="s">
        <v>923</v>
      </c>
      <c r="N332" s="5">
        <v>6</v>
      </c>
      <c r="O332" s="5">
        <f t="shared" si="15"/>
        <v>3892</v>
      </c>
      <c r="P332" s="5">
        <f t="shared" si="16"/>
        <v>5550</v>
      </c>
      <c r="Q332" s="14">
        <v>0.03</v>
      </c>
      <c r="R332" s="5" t="s">
        <v>993</v>
      </c>
      <c r="S332" s="5" t="s">
        <v>877</v>
      </c>
      <c r="T332" s="5" t="s">
        <v>878</v>
      </c>
      <c r="U332" s="5" t="s">
        <v>879</v>
      </c>
      <c r="V332" s="5" t="s">
        <v>880</v>
      </c>
      <c r="W332" s="5" t="s">
        <v>2011</v>
      </c>
      <c r="X332" s="22">
        <f t="shared" ca="1" si="17"/>
        <v>0</v>
      </c>
    </row>
    <row r="333" spans="1:24">
      <c r="A333" s="5" t="s">
        <v>315</v>
      </c>
      <c r="B333" s="10">
        <v>41620</v>
      </c>
      <c r="C333" s="5" t="s">
        <v>1546</v>
      </c>
      <c r="D333" s="5">
        <v>10012</v>
      </c>
      <c r="E333" s="5" t="s">
        <v>1422</v>
      </c>
      <c r="F333" s="5">
        <v>8</v>
      </c>
      <c r="G333" s="2" t="s">
        <v>999</v>
      </c>
      <c r="H333" s="2" t="s">
        <v>903</v>
      </c>
      <c r="I333" s="2" t="s">
        <v>904</v>
      </c>
      <c r="J333" s="5" t="s">
        <v>1122</v>
      </c>
      <c r="K333" s="5">
        <v>4788</v>
      </c>
      <c r="L333" s="5">
        <v>2063</v>
      </c>
      <c r="M333" s="5" t="s">
        <v>923</v>
      </c>
      <c r="N333" s="5">
        <v>4</v>
      </c>
      <c r="O333" s="5">
        <f t="shared" si="15"/>
        <v>16504</v>
      </c>
      <c r="P333" s="5">
        <f t="shared" si="16"/>
        <v>38304</v>
      </c>
      <c r="Q333" s="14">
        <v>0.05</v>
      </c>
      <c r="R333" s="5" t="s">
        <v>999</v>
      </c>
      <c r="S333" s="5" t="s">
        <v>902</v>
      </c>
      <c r="T333" s="5" t="s">
        <v>903</v>
      </c>
      <c r="U333" s="5" t="s">
        <v>879</v>
      </c>
      <c r="V333" s="5" t="s">
        <v>904</v>
      </c>
      <c r="W333" s="5" t="s">
        <v>2014</v>
      </c>
      <c r="X333" s="22">
        <f t="shared" ca="1" si="17"/>
        <v>0.04</v>
      </c>
    </row>
    <row r="334" spans="1:24">
      <c r="A334" s="5" t="s">
        <v>316</v>
      </c>
      <c r="B334" s="10">
        <v>41622</v>
      </c>
      <c r="C334" s="5" t="s">
        <v>1542</v>
      </c>
      <c r="D334" s="5">
        <v>10010</v>
      </c>
      <c r="E334" s="5" t="s">
        <v>1336</v>
      </c>
      <c r="F334" s="5">
        <v>2</v>
      </c>
      <c r="G334" s="2" t="s">
        <v>997</v>
      </c>
      <c r="H334" s="2" t="s">
        <v>896</v>
      </c>
      <c r="I334" s="2" t="s">
        <v>897</v>
      </c>
      <c r="J334" s="5" t="s">
        <v>1036</v>
      </c>
      <c r="K334" s="5">
        <v>3025</v>
      </c>
      <c r="L334" s="5">
        <v>1863</v>
      </c>
      <c r="M334" s="5" t="s">
        <v>918</v>
      </c>
      <c r="N334" s="5" t="s">
        <v>1572</v>
      </c>
      <c r="O334" s="5">
        <f t="shared" si="15"/>
        <v>3726</v>
      </c>
      <c r="P334" s="5">
        <f t="shared" si="16"/>
        <v>6050</v>
      </c>
      <c r="Q334" s="14">
        <v>0.03</v>
      </c>
      <c r="R334" s="5" t="s">
        <v>997</v>
      </c>
      <c r="S334" s="5" t="s">
        <v>895</v>
      </c>
      <c r="T334" s="5" t="s">
        <v>896</v>
      </c>
      <c r="U334" s="5" t="s">
        <v>879</v>
      </c>
      <c r="V334" s="5" t="s">
        <v>897</v>
      </c>
      <c r="W334" s="5" t="s">
        <v>2013</v>
      </c>
      <c r="X334" s="22">
        <f t="shared" ca="1" si="17"/>
        <v>0.05</v>
      </c>
    </row>
    <row r="335" spans="1:24">
      <c r="A335" s="5" t="s">
        <v>317</v>
      </c>
      <c r="B335" s="10">
        <v>41622</v>
      </c>
      <c r="C335" s="5" t="s">
        <v>1546</v>
      </c>
      <c r="D335" s="5">
        <v>10002</v>
      </c>
      <c r="E335" s="5" t="s">
        <v>1465</v>
      </c>
      <c r="F335" s="5">
        <v>2</v>
      </c>
      <c r="G335" s="2" t="s">
        <v>990</v>
      </c>
      <c r="H335" s="2" t="s">
        <v>868</v>
      </c>
      <c r="I335" s="2" t="s">
        <v>870</v>
      </c>
      <c r="J335" s="5" t="s">
        <v>1165</v>
      </c>
      <c r="K335" s="5">
        <v>3644</v>
      </c>
      <c r="L335" s="5">
        <v>1954</v>
      </c>
      <c r="M335" s="5" t="s">
        <v>920</v>
      </c>
      <c r="N335" s="5">
        <v>4</v>
      </c>
      <c r="O335" s="5">
        <f t="shared" si="15"/>
        <v>3908</v>
      </c>
      <c r="P335" s="5">
        <f t="shared" si="16"/>
        <v>7288</v>
      </c>
      <c r="Q335" s="14">
        <v>0.03</v>
      </c>
      <c r="R335" s="5" t="s">
        <v>990</v>
      </c>
      <c r="S335" s="5" t="s">
        <v>867</v>
      </c>
      <c r="T335" s="5" t="s">
        <v>868</v>
      </c>
      <c r="U335" s="5" t="s">
        <v>869</v>
      </c>
      <c r="V335" s="5" t="s">
        <v>870</v>
      </c>
      <c r="W335" s="5" t="s">
        <v>2012</v>
      </c>
      <c r="X335" s="22">
        <f t="shared" ca="1" si="17"/>
        <v>0.02</v>
      </c>
    </row>
    <row r="336" spans="1:24">
      <c r="A336" s="5" t="s">
        <v>318</v>
      </c>
      <c r="B336" s="10">
        <v>41622</v>
      </c>
      <c r="C336" s="5" t="s">
        <v>1546</v>
      </c>
      <c r="D336" s="5">
        <v>10009</v>
      </c>
      <c r="E336" s="5" t="s">
        <v>1357</v>
      </c>
      <c r="F336" s="5">
        <v>2</v>
      </c>
      <c r="G336" s="2" t="s">
        <v>996</v>
      </c>
      <c r="H336" s="2" t="s">
        <v>892</v>
      </c>
      <c r="I336" s="2" t="s">
        <v>894</v>
      </c>
      <c r="J336" s="5" t="s">
        <v>1057</v>
      </c>
      <c r="K336" s="5">
        <v>3663</v>
      </c>
      <c r="L336" s="5">
        <v>1550</v>
      </c>
      <c r="M336" s="5" t="s">
        <v>923</v>
      </c>
      <c r="N336" s="5">
        <v>4</v>
      </c>
      <c r="O336" s="5">
        <f t="shared" si="15"/>
        <v>3100</v>
      </c>
      <c r="P336" s="5">
        <f t="shared" si="16"/>
        <v>7326</v>
      </c>
      <c r="Q336" s="14">
        <v>0.03</v>
      </c>
      <c r="R336" s="5" t="s">
        <v>996</v>
      </c>
      <c r="S336" s="5" t="s">
        <v>891</v>
      </c>
      <c r="T336" s="5" t="s">
        <v>892</v>
      </c>
      <c r="U336" s="5" t="s">
        <v>893</v>
      </c>
      <c r="V336" s="5" t="s">
        <v>894</v>
      </c>
      <c r="W336" s="5" t="s">
        <v>2011</v>
      </c>
      <c r="X336" s="22">
        <f t="shared" ca="1" si="17"/>
        <v>0.04</v>
      </c>
    </row>
    <row r="337" spans="1:24">
      <c r="A337" s="5" t="s">
        <v>319</v>
      </c>
      <c r="B337" s="10">
        <v>41624</v>
      </c>
      <c r="C337" s="5" t="s">
        <v>1546</v>
      </c>
      <c r="D337" s="5">
        <v>10003</v>
      </c>
      <c r="E337" s="5" t="s">
        <v>1257</v>
      </c>
      <c r="F337" s="5">
        <v>1</v>
      </c>
      <c r="G337" s="2" t="s">
        <v>991</v>
      </c>
      <c r="H337" s="2" t="s">
        <v>872</v>
      </c>
      <c r="I337" s="2" t="s">
        <v>874</v>
      </c>
      <c r="J337" s="5" t="s">
        <v>967</v>
      </c>
      <c r="K337" s="5">
        <v>4459</v>
      </c>
      <c r="L337" s="5">
        <v>1722</v>
      </c>
      <c r="M337" s="5" t="s">
        <v>927</v>
      </c>
      <c r="N337" s="5">
        <v>4</v>
      </c>
      <c r="O337" s="5">
        <f t="shared" si="15"/>
        <v>1722</v>
      </c>
      <c r="P337" s="5">
        <f t="shared" si="16"/>
        <v>4459</v>
      </c>
      <c r="Q337" s="14">
        <v>0.01</v>
      </c>
      <c r="R337" s="5" t="s">
        <v>991</v>
      </c>
      <c r="S337" s="5" t="s">
        <v>871</v>
      </c>
      <c r="T337" s="5" t="s">
        <v>872</v>
      </c>
      <c r="U337" s="5" t="s">
        <v>873</v>
      </c>
      <c r="V337" s="5" t="s">
        <v>874</v>
      </c>
      <c r="W337" s="5" t="s">
        <v>2013</v>
      </c>
      <c r="X337" s="22">
        <f t="shared" ca="1" si="17"/>
        <v>0.02</v>
      </c>
    </row>
    <row r="338" spans="1:24">
      <c r="A338" s="5" t="s">
        <v>320</v>
      </c>
      <c r="B338" s="10">
        <v>41626</v>
      </c>
      <c r="C338" s="5" t="s">
        <v>1544</v>
      </c>
      <c r="D338" s="5">
        <v>10014</v>
      </c>
      <c r="E338" s="5" t="s">
        <v>1486</v>
      </c>
      <c r="F338" s="5">
        <v>3</v>
      </c>
      <c r="G338" s="2" t="s">
        <v>1001</v>
      </c>
      <c r="H338" s="2" t="s">
        <v>910</v>
      </c>
      <c r="I338" s="2" t="s">
        <v>912</v>
      </c>
      <c r="J338" s="5" t="s">
        <v>1186</v>
      </c>
      <c r="K338" s="5">
        <v>3555</v>
      </c>
      <c r="L338" s="5">
        <v>1564</v>
      </c>
      <c r="M338" s="5" t="s">
        <v>918</v>
      </c>
      <c r="N338" s="5">
        <v>3</v>
      </c>
      <c r="O338" s="5">
        <f t="shared" si="15"/>
        <v>4692</v>
      </c>
      <c r="P338" s="5">
        <f t="shared" si="16"/>
        <v>10665</v>
      </c>
      <c r="Q338" s="14">
        <v>0.03</v>
      </c>
      <c r="R338" s="5" t="s">
        <v>1001</v>
      </c>
      <c r="S338" s="5" t="s">
        <v>909</v>
      </c>
      <c r="T338" s="5" t="s">
        <v>910</v>
      </c>
      <c r="U338" s="5" t="s">
        <v>911</v>
      </c>
      <c r="V338" s="5" t="s">
        <v>912</v>
      </c>
      <c r="W338" s="5" t="s">
        <v>2011</v>
      </c>
      <c r="X338" s="22">
        <f t="shared" ca="1" si="17"/>
        <v>0.05</v>
      </c>
    </row>
    <row r="339" spans="1:24">
      <c r="A339" s="5" t="s">
        <v>321</v>
      </c>
      <c r="B339" s="10">
        <v>41627</v>
      </c>
      <c r="C339" s="5" t="s">
        <v>1543</v>
      </c>
      <c r="D339" s="5">
        <v>10004</v>
      </c>
      <c r="E339" s="5" t="s">
        <v>1514</v>
      </c>
      <c r="F339" s="5">
        <v>1</v>
      </c>
      <c r="G339" s="2" t="s">
        <v>992</v>
      </c>
      <c r="H339" s="2" t="s">
        <v>864</v>
      </c>
      <c r="I339" s="2" t="s">
        <v>876</v>
      </c>
      <c r="J339" s="5" t="s">
        <v>1214</v>
      </c>
      <c r="K339" s="5">
        <v>4309</v>
      </c>
      <c r="L339" s="5">
        <v>1779</v>
      </c>
      <c r="M339" s="5" t="s">
        <v>918</v>
      </c>
      <c r="N339" s="5">
        <v>10</v>
      </c>
      <c r="O339" s="5">
        <f t="shared" si="15"/>
        <v>1779</v>
      </c>
      <c r="P339" s="5">
        <f t="shared" si="16"/>
        <v>4309</v>
      </c>
      <c r="Q339" s="14">
        <v>0.01</v>
      </c>
      <c r="R339" s="5" t="s">
        <v>992</v>
      </c>
      <c r="S339" s="5" t="s">
        <v>875</v>
      </c>
      <c r="T339" s="5" t="s">
        <v>864</v>
      </c>
      <c r="U339" s="5" t="s">
        <v>865</v>
      </c>
      <c r="V339" s="5" t="s">
        <v>876</v>
      </c>
      <c r="W339" s="5" t="s">
        <v>2014</v>
      </c>
      <c r="X339" s="22">
        <f t="shared" ca="1" si="17"/>
        <v>0.02</v>
      </c>
    </row>
    <row r="340" spans="1:24">
      <c r="A340" s="5" t="s">
        <v>322</v>
      </c>
      <c r="B340" s="10">
        <v>41627</v>
      </c>
      <c r="C340" s="5" t="s">
        <v>1546</v>
      </c>
      <c r="D340" s="5">
        <v>10015</v>
      </c>
      <c r="E340" s="5" t="s">
        <v>1454</v>
      </c>
      <c r="F340" s="5">
        <v>1</v>
      </c>
      <c r="G340" s="2" t="s">
        <v>1002</v>
      </c>
      <c r="H340" s="2" t="s">
        <v>914</v>
      </c>
      <c r="I340" s="2" t="s">
        <v>915</v>
      </c>
      <c r="J340" s="5" t="s">
        <v>1154</v>
      </c>
      <c r="K340" s="5">
        <v>4643</v>
      </c>
      <c r="L340" s="5">
        <v>1549</v>
      </c>
      <c r="M340" s="5" t="s">
        <v>918</v>
      </c>
      <c r="N340" s="5">
        <v>4</v>
      </c>
      <c r="O340" s="5">
        <f t="shared" si="15"/>
        <v>1549</v>
      </c>
      <c r="P340" s="5">
        <f t="shared" si="16"/>
        <v>4643</v>
      </c>
      <c r="Q340" s="14">
        <v>0.01</v>
      </c>
      <c r="R340" s="5" t="s">
        <v>1002</v>
      </c>
      <c r="S340" s="5" t="s">
        <v>913</v>
      </c>
      <c r="T340" s="5" t="s">
        <v>914</v>
      </c>
      <c r="U340" s="5" t="s">
        <v>907</v>
      </c>
      <c r="V340" s="5" t="s">
        <v>915</v>
      </c>
      <c r="W340" s="5" t="s">
        <v>2010</v>
      </c>
      <c r="X340" s="22">
        <f t="shared" ca="1" si="17"/>
        <v>0.03</v>
      </c>
    </row>
    <row r="341" spans="1:24">
      <c r="A341" s="5" t="s">
        <v>323</v>
      </c>
      <c r="B341" s="10">
        <v>41627</v>
      </c>
      <c r="C341" s="5" t="s">
        <v>1539</v>
      </c>
      <c r="D341" s="5">
        <v>10014</v>
      </c>
      <c r="E341" s="5" t="s">
        <v>1498</v>
      </c>
      <c r="F341" s="5">
        <v>2</v>
      </c>
      <c r="G341" s="2" t="s">
        <v>1001</v>
      </c>
      <c r="H341" s="2" t="s">
        <v>910</v>
      </c>
      <c r="I341" s="2" t="s">
        <v>912</v>
      </c>
      <c r="J341" s="5" t="s">
        <v>1198</v>
      </c>
      <c r="K341" s="5">
        <v>3330</v>
      </c>
      <c r="L341" s="5">
        <v>2283</v>
      </c>
      <c r="M341" s="5" t="s">
        <v>918</v>
      </c>
      <c r="N341" s="5">
        <v>4</v>
      </c>
      <c r="O341" s="5">
        <f t="shared" si="15"/>
        <v>4566</v>
      </c>
      <c r="P341" s="5">
        <f t="shared" si="16"/>
        <v>6660</v>
      </c>
      <c r="Q341" s="14">
        <v>0.03</v>
      </c>
      <c r="R341" s="5" t="s">
        <v>1001</v>
      </c>
      <c r="S341" s="5" t="s">
        <v>909</v>
      </c>
      <c r="T341" s="5" t="s">
        <v>910</v>
      </c>
      <c r="U341" s="5" t="s">
        <v>911</v>
      </c>
      <c r="V341" s="5" t="s">
        <v>912</v>
      </c>
      <c r="W341" s="5" t="s">
        <v>2011</v>
      </c>
      <c r="X341" s="22">
        <f t="shared" ca="1" si="17"/>
        <v>0.03</v>
      </c>
    </row>
    <row r="342" spans="1:24">
      <c r="A342" s="5" t="s">
        <v>324</v>
      </c>
      <c r="B342" s="10">
        <v>41627</v>
      </c>
      <c r="C342" s="5" t="s">
        <v>1540</v>
      </c>
      <c r="D342" s="5">
        <v>10001</v>
      </c>
      <c r="E342" s="5" t="s">
        <v>1502</v>
      </c>
      <c r="F342" s="5">
        <v>3</v>
      </c>
      <c r="G342" s="2" t="s">
        <v>1562</v>
      </c>
      <c r="H342" s="2" t="s">
        <v>864</v>
      </c>
      <c r="I342" s="2" t="s">
        <v>866</v>
      </c>
      <c r="J342" s="5" t="s">
        <v>1202</v>
      </c>
      <c r="K342" s="5">
        <v>2775</v>
      </c>
      <c r="L342" s="5">
        <v>1946</v>
      </c>
      <c r="M342" s="5" t="s">
        <v>923</v>
      </c>
      <c r="N342" s="5">
        <v>5</v>
      </c>
      <c r="O342" s="5">
        <f t="shared" si="15"/>
        <v>5838</v>
      </c>
      <c r="P342" s="5">
        <f t="shared" si="16"/>
        <v>8325</v>
      </c>
      <c r="Q342" s="14">
        <v>0.03</v>
      </c>
      <c r="R342" s="5" t="s">
        <v>1562</v>
      </c>
      <c r="S342" s="5" t="s">
        <v>863</v>
      </c>
      <c r="T342" s="5" t="s">
        <v>864</v>
      </c>
      <c r="U342" s="5" t="s">
        <v>865</v>
      </c>
      <c r="V342" s="5" t="s">
        <v>866</v>
      </c>
      <c r="W342" s="5" t="s">
        <v>2010</v>
      </c>
      <c r="X342" s="22">
        <f t="shared" ca="1" si="17"/>
        <v>0.05</v>
      </c>
    </row>
    <row r="343" spans="1:24">
      <c r="A343" s="5" t="s">
        <v>325</v>
      </c>
      <c r="B343" s="10">
        <v>41628</v>
      </c>
      <c r="C343" s="5" t="s">
        <v>1546</v>
      </c>
      <c r="D343" s="5">
        <v>10008</v>
      </c>
      <c r="E343" s="5" t="s">
        <v>1451</v>
      </c>
      <c r="F343" s="5">
        <v>1</v>
      </c>
      <c r="G343" s="2" t="s">
        <v>995</v>
      </c>
      <c r="H343" s="2" t="s">
        <v>889</v>
      </c>
      <c r="I343" s="2" t="s">
        <v>890</v>
      </c>
      <c r="J343" s="5" t="s">
        <v>1151</v>
      </c>
      <c r="K343" s="5">
        <v>3735</v>
      </c>
      <c r="L343" s="5">
        <v>2377</v>
      </c>
      <c r="M343" s="5" t="s">
        <v>918</v>
      </c>
      <c r="N343" s="5">
        <v>4</v>
      </c>
      <c r="O343" s="5">
        <f t="shared" si="15"/>
        <v>2377</v>
      </c>
      <c r="P343" s="5">
        <f t="shared" si="16"/>
        <v>3735</v>
      </c>
      <c r="Q343" s="14">
        <v>0.01</v>
      </c>
      <c r="R343" s="5" t="s">
        <v>995</v>
      </c>
      <c r="S343" s="5" t="s">
        <v>888</v>
      </c>
      <c r="T343" s="5" t="s">
        <v>889</v>
      </c>
      <c r="U343" s="5" t="s">
        <v>865</v>
      </c>
      <c r="V343" s="5" t="s">
        <v>890</v>
      </c>
      <c r="W343" s="5" t="s">
        <v>2015</v>
      </c>
      <c r="X343" s="22">
        <f t="shared" ca="1" si="17"/>
        <v>0.01</v>
      </c>
    </row>
    <row r="344" spans="1:24">
      <c r="A344" s="5" t="s">
        <v>326</v>
      </c>
      <c r="B344" s="10">
        <v>41628</v>
      </c>
      <c r="C344" s="5" t="s">
        <v>1542</v>
      </c>
      <c r="D344" s="5">
        <v>10010</v>
      </c>
      <c r="E344" s="5" t="s">
        <v>1339</v>
      </c>
      <c r="F344" s="5">
        <v>3</v>
      </c>
      <c r="G344" s="2" t="s">
        <v>997</v>
      </c>
      <c r="H344" s="2" t="s">
        <v>896</v>
      </c>
      <c r="I344" s="2" t="s">
        <v>897</v>
      </c>
      <c r="J344" s="5" t="s">
        <v>1039</v>
      </c>
      <c r="K344" s="5">
        <v>2868</v>
      </c>
      <c r="L344" s="5">
        <v>2479</v>
      </c>
      <c r="M344" s="5" t="s">
        <v>923</v>
      </c>
      <c r="N344" s="5" t="s">
        <v>1572</v>
      </c>
      <c r="O344" s="5">
        <f t="shared" si="15"/>
        <v>7437</v>
      </c>
      <c r="P344" s="5">
        <f t="shared" si="16"/>
        <v>8604</v>
      </c>
      <c r="Q344" s="14">
        <v>0.03</v>
      </c>
      <c r="R344" s="5" t="s">
        <v>997</v>
      </c>
      <c r="S344" s="5" t="s">
        <v>895</v>
      </c>
      <c r="T344" s="5" t="s">
        <v>896</v>
      </c>
      <c r="U344" s="5" t="s">
        <v>879</v>
      </c>
      <c r="V344" s="5" t="s">
        <v>897</v>
      </c>
      <c r="W344" s="5" t="s">
        <v>2015</v>
      </c>
      <c r="X344" s="22">
        <f t="shared" ca="1" si="17"/>
        <v>0.02</v>
      </c>
    </row>
    <row r="345" spans="1:24">
      <c r="A345" s="5" t="s">
        <v>327</v>
      </c>
      <c r="B345" s="10">
        <v>41630</v>
      </c>
      <c r="C345" s="5" t="s">
        <v>1543</v>
      </c>
      <c r="D345" s="5">
        <v>10015</v>
      </c>
      <c r="E345" s="5" t="s">
        <v>1376</v>
      </c>
      <c r="F345" s="5">
        <v>1</v>
      </c>
      <c r="G345" s="2" t="s">
        <v>1002</v>
      </c>
      <c r="H345" s="2" t="s">
        <v>914</v>
      </c>
      <c r="I345" s="2" t="s">
        <v>915</v>
      </c>
      <c r="J345" s="5" t="s">
        <v>1076</v>
      </c>
      <c r="K345" s="5">
        <v>2628</v>
      </c>
      <c r="L345" s="5">
        <v>1803</v>
      </c>
      <c r="M345" s="5" t="s">
        <v>918</v>
      </c>
      <c r="N345" s="5">
        <v>10</v>
      </c>
      <c r="O345" s="5">
        <f t="shared" si="15"/>
        <v>1803</v>
      </c>
      <c r="P345" s="5">
        <f t="shared" si="16"/>
        <v>2628</v>
      </c>
      <c r="Q345" s="14">
        <v>0.01</v>
      </c>
      <c r="R345" s="5" t="s">
        <v>1002</v>
      </c>
      <c r="S345" s="5" t="s">
        <v>913</v>
      </c>
      <c r="T345" s="5" t="s">
        <v>914</v>
      </c>
      <c r="U345" s="5" t="s">
        <v>907</v>
      </c>
      <c r="V345" s="5" t="s">
        <v>915</v>
      </c>
      <c r="W345" s="5" t="s">
        <v>2011</v>
      </c>
      <c r="X345" s="22">
        <f t="shared" ca="1" si="17"/>
        <v>0.03</v>
      </c>
    </row>
    <row r="346" spans="1:24">
      <c r="A346" s="5" t="s">
        <v>328</v>
      </c>
      <c r="B346" s="10">
        <v>41630</v>
      </c>
      <c r="C346" s="5" t="s">
        <v>1542</v>
      </c>
      <c r="D346" s="5">
        <v>10009</v>
      </c>
      <c r="E346" s="5" t="s">
        <v>1483</v>
      </c>
      <c r="F346" s="5">
        <v>1</v>
      </c>
      <c r="G346" s="2" t="s">
        <v>996</v>
      </c>
      <c r="H346" s="2" t="s">
        <v>892</v>
      </c>
      <c r="I346" s="2" t="s">
        <v>894</v>
      </c>
      <c r="J346" s="5" t="s">
        <v>1183</v>
      </c>
      <c r="K346" s="5">
        <v>4874</v>
      </c>
      <c r="L346" s="5">
        <v>1503</v>
      </c>
      <c r="M346" s="5" t="s">
        <v>918</v>
      </c>
      <c r="N346" s="5" t="s">
        <v>1572</v>
      </c>
      <c r="O346" s="5">
        <f t="shared" si="15"/>
        <v>1503</v>
      </c>
      <c r="P346" s="5">
        <f t="shared" si="16"/>
        <v>4874</v>
      </c>
      <c r="Q346" s="14">
        <v>0.01</v>
      </c>
      <c r="R346" s="5" t="s">
        <v>996</v>
      </c>
      <c r="S346" s="5" t="s">
        <v>891</v>
      </c>
      <c r="T346" s="5" t="s">
        <v>892</v>
      </c>
      <c r="U346" s="5" t="s">
        <v>893</v>
      </c>
      <c r="V346" s="5" t="s">
        <v>894</v>
      </c>
      <c r="W346" s="5" t="s">
        <v>2014</v>
      </c>
      <c r="X346" s="22">
        <f t="shared" ca="1" si="17"/>
        <v>0.05</v>
      </c>
    </row>
    <row r="347" spans="1:24">
      <c r="A347" s="5" t="s">
        <v>329</v>
      </c>
      <c r="B347" s="10">
        <v>41632</v>
      </c>
      <c r="C347" s="5" t="s">
        <v>1541</v>
      </c>
      <c r="D347" s="5">
        <v>10013</v>
      </c>
      <c r="E347" s="5" t="s">
        <v>1385</v>
      </c>
      <c r="F347" s="5">
        <v>3</v>
      </c>
      <c r="G347" s="2" t="s">
        <v>1000</v>
      </c>
      <c r="H347" s="2" t="s">
        <v>906</v>
      </c>
      <c r="I347" s="2" t="s">
        <v>908</v>
      </c>
      <c r="J347" s="5" t="s">
        <v>1085</v>
      </c>
      <c r="K347" s="5">
        <v>4239</v>
      </c>
      <c r="L347" s="5">
        <v>1749</v>
      </c>
      <c r="M347" s="5" t="s">
        <v>925</v>
      </c>
      <c r="N347" s="5">
        <v>8</v>
      </c>
      <c r="O347" s="5">
        <f t="shared" si="15"/>
        <v>5247</v>
      </c>
      <c r="P347" s="5">
        <f t="shared" si="16"/>
        <v>12717</v>
      </c>
      <c r="Q347" s="14">
        <v>0.03</v>
      </c>
      <c r="R347" s="5" t="s">
        <v>1000</v>
      </c>
      <c r="S347" s="5" t="s">
        <v>905</v>
      </c>
      <c r="T347" s="5" t="s">
        <v>906</v>
      </c>
      <c r="U347" s="5" t="s">
        <v>907</v>
      </c>
      <c r="V347" s="5" t="s">
        <v>908</v>
      </c>
      <c r="W347" s="5" t="s">
        <v>2012</v>
      </c>
      <c r="X347" s="22">
        <f t="shared" ca="1" si="17"/>
        <v>0.04</v>
      </c>
    </row>
    <row r="348" spans="1:24">
      <c r="A348" s="5" t="s">
        <v>330</v>
      </c>
      <c r="B348" s="10">
        <v>41635</v>
      </c>
      <c r="C348" s="5" t="s">
        <v>1539</v>
      </c>
      <c r="D348" s="5">
        <v>10010</v>
      </c>
      <c r="E348" s="5" t="s">
        <v>1242</v>
      </c>
      <c r="F348" s="5">
        <v>1</v>
      </c>
      <c r="G348" s="2" t="s">
        <v>997</v>
      </c>
      <c r="H348" s="2" t="s">
        <v>896</v>
      </c>
      <c r="I348" s="2" t="s">
        <v>897</v>
      </c>
      <c r="J348" s="5" t="s">
        <v>919</v>
      </c>
      <c r="K348" s="5">
        <v>2552</v>
      </c>
      <c r="L348" s="5">
        <v>1905</v>
      </c>
      <c r="M348" s="5" t="s">
        <v>918</v>
      </c>
      <c r="N348" s="5">
        <v>4</v>
      </c>
      <c r="O348" s="5">
        <f t="shared" si="15"/>
        <v>1905</v>
      </c>
      <c r="P348" s="5">
        <f t="shared" si="16"/>
        <v>2552</v>
      </c>
      <c r="Q348" s="14">
        <v>0.01</v>
      </c>
      <c r="R348" s="5" t="s">
        <v>997</v>
      </c>
      <c r="S348" s="5" t="s">
        <v>895</v>
      </c>
      <c r="T348" s="5" t="s">
        <v>896</v>
      </c>
      <c r="U348" s="5" t="s">
        <v>879</v>
      </c>
      <c r="V348" s="5" t="s">
        <v>897</v>
      </c>
      <c r="W348" s="5" t="s">
        <v>2014</v>
      </c>
      <c r="X348" s="22">
        <f t="shared" ca="1" si="17"/>
        <v>0.04</v>
      </c>
    </row>
    <row r="349" spans="1:24">
      <c r="A349" s="5" t="s">
        <v>331</v>
      </c>
      <c r="B349" s="10">
        <v>41636</v>
      </c>
      <c r="C349" s="5" t="s">
        <v>1542</v>
      </c>
      <c r="D349" s="5">
        <v>10005</v>
      </c>
      <c r="E349" s="5" t="s">
        <v>1398</v>
      </c>
      <c r="F349" s="5">
        <v>1</v>
      </c>
      <c r="G349" s="2" t="s">
        <v>993</v>
      </c>
      <c r="H349" s="2" t="s">
        <v>878</v>
      </c>
      <c r="I349" s="2" t="s">
        <v>880</v>
      </c>
      <c r="J349" s="5" t="s">
        <v>1098</v>
      </c>
      <c r="K349" s="5">
        <v>3197</v>
      </c>
      <c r="L349" s="5">
        <v>1625</v>
      </c>
      <c r="M349" s="5" t="s">
        <v>918</v>
      </c>
      <c r="N349" s="5" t="s">
        <v>1572</v>
      </c>
      <c r="O349" s="5">
        <f t="shared" si="15"/>
        <v>1625</v>
      </c>
      <c r="P349" s="5">
        <f t="shared" si="16"/>
        <v>3197</v>
      </c>
      <c r="Q349" s="14">
        <v>0.01</v>
      </c>
      <c r="R349" s="5" t="s">
        <v>993</v>
      </c>
      <c r="S349" s="5" t="s">
        <v>877</v>
      </c>
      <c r="T349" s="5" t="s">
        <v>878</v>
      </c>
      <c r="U349" s="5" t="s">
        <v>879</v>
      </c>
      <c r="V349" s="5" t="s">
        <v>880</v>
      </c>
      <c r="W349" s="5" t="s">
        <v>2015</v>
      </c>
      <c r="X349" s="22">
        <f t="shared" ca="1" si="17"/>
        <v>0.04</v>
      </c>
    </row>
    <row r="350" spans="1:24">
      <c r="A350" s="5" t="s">
        <v>332</v>
      </c>
      <c r="B350" s="10">
        <v>41637</v>
      </c>
      <c r="C350" s="5" t="s">
        <v>1544</v>
      </c>
      <c r="D350" s="5">
        <v>10011</v>
      </c>
      <c r="E350" s="5" t="s">
        <v>1420</v>
      </c>
      <c r="F350" s="5">
        <v>1</v>
      </c>
      <c r="G350" s="2" t="s">
        <v>998</v>
      </c>
      <c r="H350" s="2" t="s">
        <v>899</v>
      </c>
      <c r="I350" s="2" t="s">
        <v>901</v>
      </c>
      <c r="J350" s="5" t="s">
        <v>1120</v>
      </c>
      <c r="K350" s="5">
        <v>4291</v>
      </c>
      <c r="L350" s="5">
        <v>2021</v>
      </c>
      <c r="M350" s="5" t="s">
        <v>918</v>
      </c>
      <c r="N350" s="5">
        <v>3</v>
      </c>
      <c r="O350" s="5">
        <f t="shared" si="15"/>
        <v>2021</v>
      </c>
      <c r="P350" s="5">
        <f t="shared" si="16"/>
        <v>4291</v>
      </c>
      <c r="Q350" s="14">
        <v>0.01</v>
      </c>
      <c r="R350" s="5" t="s">
        <v>998</v>
      </c>
      <c r="S350" s="5" t="s">
        <v>898</v>
      </c>
      <c r="T350" s="5" t="s">
        <v>899</v>
      </c>
      <c r="U350" s="5" t="s">
        <v>900</v>
      </c>
      <c r="V350" s="5" t="s">
        <v>901</v>
      </c>
      <c r="W350" s="5" t="s">
        <v>2013</v>
      </c>
      <c r="X350" s="22">
        <f t="shared" ca="1" si="17"/>
        <v>0.01</v>
      </c>
    </row>
    <row r="351" spans="1:24">
      <c r="A351" s="5" t="s">
        <v>1589</v>
      </c>
      <c r="B351" s="10">
        <v>41637</v>
      </c>
      <c r="C351" s="5" t="s">
        <v>1540</v>
      </c>
      <c r="D351" s="5">
        <v>10013</v>
      </c>
      <c r="E351" s="5" t="s">
        <v>1309</v>
      </c>
      <c r="F351" s="5">
        <v>1</v>
      </c>
      <c r="G351" s="2" t="s">
        <v>1000</v>
      </c>
      <c r="H351" s="2" t="s">
        <v>906</v>
      </c>
      <c r="I351" s="2" t="s">
        <v>908</v>
      </c>
      <c r="J351" s="5" t="s">
        <v>984</v>
      </c>
      <c r="K351" s="5">
        <v>4831</v>
      </c>
      <c r="L351" s="5">
        <v>2265</v>
      </c>
      <c r="M351" s="5" t="s">
        <v>918</v>
      </c>
      <c r="N351" s="5">
        <v>5</v>
      </c>
      <c r="O351" s="5">
        <f t="shared" si="15"/>
        <v>2265</v>
      </c>
      <c r="P351" s="5">
        <f t="shared" si="16"/>
        <v>4831</v>
      </c>
      <c r="Q351" s="14">
        <v>0.01</v>
      </c>
      <c r="R351" s="5" t="s">
        <v>1000</v>
      </c>
      <c r="S351" s="5" t="s">
        <v>905</v>
      </c>
      <c r="T351" s="5" t="s">
        <v>906</v>
      </c>
      <c r="U351" s="5" t="s">
        <v>907</v>
      </c>
      <c r="V351" s="5" t="s">
        <v>908</v>
      </c>
      <c r="W351" s="5" t="s">
        <v>2015</v>
      </c>
      <c r="X351" s="22">
        <f t="shared" ca="1" si="17"/>
        <v>0.03</v>
      </c>
    </row>
    <row r="352" spans="1:24">
      <c r="A352" s="5" t="s">
        <v>333</v>
      </c>
      <c r="B352" s="10">
        <v>41637</v>
      </c>
      <c r="C352" s="5" t="s">
        <v>1539</v>
      </c>
      <c r="D352" s="5">
        <v>10006</v>
      </c>
      <c r="E352" s="5" t="s">
        <v>1349</v>
      </c>
      <c r="F352" s="5">
        <v>3</v>
      </c>
      <c r="G352" s="2" t="s">
        <v>1561</v>
      </c>
      <c r="H352" s="2" t="s">
        <v>882</v>
      </c>
      <c r="I352" s="2" t="s">
        <v>884</v>
      </c>
      <c r="J352" s="5" t="s">
        <v>1049</v>
      </c>
      <c r="K352" s="5">
        <v>4731</v>
      </c>
      <c r="L352" s="5">
        <v>1858</v>
      </c>
      <c r="M352" s="5" t="s">
        <v>918</v>
      </c>
      <c r="N352" s="5">
        <v>4</v>
      </c>
      <c r="O352" s="5">
        <f t="shared" si="15"/>
        <v>5574</v>
      </c>
      <c r="P352" s="5">
        <f t="shared" si="16"/>
        <v>14193</v>
      </c>
      <c r="Q352" s="14">
        <v>0.03</v>
      </c>
      <c r="R352" s="5" t="s">
        <v>1561</v>
      </c>
      <c r="S352" s="5" t="s">
        <v>881</v>
      </c>
      <c r="T352" s="5" t="s">
        <v>882</v>
      </c>
      <c r="U352" s="5" t="s">
        <v>883</v>
      </c>
      <c r="V352" s="5" t="s">
        <v>884</v>
      </c>
      <c r="W352" s="5" t="s">
        <v>2011</v>
      </c>
      <c r="X352" s="22">
        <f t="shared" ca="1" si="17"/>
        <v>0</v>
      </c>
    </row>
    <row r="353" spans="1:24">
      <c r="A353" s="5" t="s">
        <v>334</v>
      </c>
      <c r="B353" s="10">
        <v>41638</v>
      </c>
      <c r="C353" s="5" t="s">
        <v>1540</v>
      </c>
      <c r="D353" s="5">
        <v>10006</v>
      </c>
      <c r="E353" s="5" t="s">
        <v>1406</v>
      </c>
      <c r="F353" s="5">
        <v>2</v>
      </c>
      <c r="G353" s="2" t="s">
        <v>1561</v>
      </c>
      <c r="H353" s="2" t="s">
        <v>882</v>
      </c>
      <c r="I353" s="2" t="s">
        <v>884</v>
      </c>
      <c r="J353" s="5" t="s">
        <v>1106</v>
      </c>
      <c r="K353" s="5">
        <v>4711</v>
      </c>
      <c r="L353" s="5">
        <v>2288</v>
      </c>
      <c r="M353" s="5" t="s">
        <v>923</v>
      </c>
      <c r="N353" s="5">
        <v>5</v>
      </c>
      <c r="O353" s="5">
        <f t="shared" si="15"/>
        <v>4576</v>
      </c>
      <c r="P353" s="5">
        <f t="shared" si="16"/>
        <v>9422</v>
      </c>
      <c r="Q353" s="14">
        <v>0.03</v>
      </c>
      <c r="R353" s="5" t="s">
        <v>1561</v>
      </c>
      <c r="S353" s="5" t="s">
        <v>881</v>
      </c>
      <c r="T353" s="5" t="s">
        <v>882</v>
      </c>
      <c r="U353" s="5" t="s">
        <v>883</v>
      </c>
      <c r="V353" s="5" t="s">
        <v>884</v>
      </c>
      <c r="W353" s="5" t="s">
        <v>2015</v>
      </c>
      <c r="X353" s="22">
        <f t="shared" ca="1" si="17"/>
        <v>0.01</v>
      </c>
    </row>
    <row r="354" spans="1:24">
      <c r="A354" s="5" t="s">
        <v>335</v>
      </c>
      <c r="B354" s="10">
        <v>41641</v>
      </c>
      <c r="C354" s="5" t="s">
        <v>1543</v>
      </c>
      <c r="D354" s="5">
        <v>10010</v>
      </c>
      <c r="E354" s="5" t="s">
        <v>1322</v>
      </c>
      <c r="F354" s="5">
        <v>2</v>
      </c>
      <c r="G354" s="2" t="s">
        <v>997</v>
      </c>
      <c r="H354" s="2" t="s">
        <v>896</v>
      </c>
      <c r="I354" s="2" t="s">
        <v>897</v>
      </c>
      <c r="J354" s="5" t="s">
        <v>1022</v>
      </c>
      <c r="K354" s="5">
        <v>3018</v>
      </c>
      <c r="L354" s="5">
        <v>1286</v>
      </c>
      <c r="M354" s="5" t="s">
        <v>918</v>
      </c>
      <c r="N354" s="5">
        <v>10</v>
      </c>
      <c r="O354" s="5">
        <f t="shared" si="15"/>
        <v>2572</v>
      </c>
      <c r="P354" s="5">
        <f t="shared" si="16"/>
        <v>6036</v>
      </c>
      <c r="Q354" s="14">
        <v>0.03</v>
      </c>
      <c r="R354" s="5" t="s">
        <v>997</v>
      </c>
      <c r="S354" s="5" t="s">
        <v>895</v>
      </c>
      <c r="T354" s="5" t="s">
        <v>896</v>
      </c>
      <c r="U354" s="5" t="s">
        <v>879</v>
      </c>
      <c r="V354" s="5" t="s">
        <v>897</v>
      </c>
      <c r="W354" s="5" t="s">
        <v>2011</v>
      </c>
      <c r="X354" s="22">
        <f t="shared" ca="1" si="17"/>
        <v>0.03</v>
      </c>
    </row>
    <row r="355" spans="1:24">
      <c r="A355" s="5" t="s">
        <v>336</v>
      </c>
      <c r="B355" s="10">
        <v>41641</v>
      </c>
      <c r="C355" s="5" t="s">
        <v>1544</v>
      </c>
      <c r="D355" s="5">
        <v>10011</v>
      </c>
      <c r="E355" s="5" t="s">
        <v>1384</v>
      </c>
      <c r="F355" s="5">
        <v>2</v>
      </c>
      <c r="G355" s="2" t="s">
        <v>998</v>
      </c>
      <c r="H355" s="2" t="s">
        <v>899</v>
      </c>
      <c r="I355" s="2" t="s">
        <v>901</v>
      </c>
      <c r="J355" s="5" t="s">
        <v>1084</v>
      </c>
      <c r="K355" s="5">
        <v>4547</v>
      </c>
      <c r="L355" s="5">
        <v>2258</v>
      </c>
      <c r="M355" s="5" t="s">
        <v>925</v>
      </c>
      <c r="N355" s="5">
        <v>3</v>
      </c>
      <c r="O355" s="5">
        <f t="shared" si="15"/>
        <v>4516</v>
      </c>
      <c r="P355" s="5">
        <f t="shared" si="16"/>
        <v>9094</v>
      </c>
      <c r="Q355" s="14">
        <v>0.03</v>
      </c>
      <c r="R355" s="5" t="s">
        <v>998</v>
      </c>
      <c r="S355" s="5" t="s">
        <v>898</v>
      </c>
      <c r="T355" s="5" t="s">
        <v>899</v>
      </c>
      <c r="U355" s="5" t="s">
        <v>900</v>
      </c>
      <c r="V355" s="5" t="s">
        <v>901</v>
      </c>
      <c r="W355" s="5" t="s">
        <v>2011</v>
      </c>
      <c r="X355" s="22">
        <f t="shared" ca="1" si="17"/>
        <v>0.03</v>
      </c>
    </row>
    <row r="356" spans="1:24">
      <c r="A356" s="5" t="s">
        <v>337</v>
      </c>
      <c r="B356" s="10">
        <v>41643</v>
      </c>
      <c r="C356" s="5" t="s">
        <v>1544</v>
      </c>
      <c r="D356" s="5">
        <v>10015</v>
      </c>
      <c r="E356" s="5" t="s">
        <v>1335</v>
      </c>
      <c r="F356" s="5">
        <v>1</v>
      </c>
      <c r="G356" s="2" t="s">
        <v>1002</v>
      </c>
      <c r="H356" s="2" t="s">
        <v>914</v>
      </c>
      <c r="I356" s="2" t="s">
        <v>915</v>
      </c>
      <c r="J356" s="5" t="s">
        <v>1035</v>
      </c>
      <c r="K356" s="5">
        <v>4262</v>
      </c>
      <c r="L356" s="5">
        <v>2486</v>
      </c>
      <c r="M356" s="5" t="s">
        <v>918</v>
      </c>
      <c r="N356" s="5">
        <v>3</v>
      </c>
      <c r="O356" s="5">
        <f t="shared" si="15"/>
        <v>2486</v>
      </c>
      <c r="P356" s="5">
        <f t="shared" si="16"/>
        <v>4262</v>
      </c>
      <c r="Q356" s="14">
        <v>0.01</v>
      </c>
      <c r="R356" s="5" t="s">
        <v>1002</v>
      </c>
      <c r="S356" s="5" t="s">
        <v>913</v>
      </c>
      <c r="T356" s="5" t="s">
        <v>914</v>
      </c>
      <c r="U356" s="5" t="s">
        <v>907</v>
      </c>
      <c r="V356" s="5" t="s">
        <v>915</v>
      </c>
      <c r="W356" s="5" t="s">
        <v>2014</v>
      </c>
      <c r="X356" s="22">
        <f t="shared" ca="1" si="17"/>
        <v>0.02</v>
      </c>
    </row>
    <row r="357" spans="1:24">
      <c r="A357" s="5" t="s">
        <v>338</v>
      </c>
      <c r="B357" s="10">
        <v>41644</v>
      </c>
      <c r="C357" s="5" t="s">
        <v>1543</v>
      </c>
      <c r="D357" s="5">
        <v>10004</v>
      </c>
      <c r="E357" s="5" t="s">
        <v>1353</v>
      </c>
      <c r="F357" s="5">
        <v>1</v>
      </c>
      <c r="G357" s="2" t="s">
        <v>992</v>
      </c>
      <c r="H357" s="2" t="s">
        <v>864</v>
      </c>
      <c r="I357" s="2" t="s">
        <v>876</v>
      </c>
      <c r="J357" s="5" t="s">
        <v>1053</v>
      </c>
      <c r="K357" s="5">
        <v>4996</v>
      </c>
      <c r="L357" s="5">
        <v>2108</v>
      </c>
      <c r="M357" s="5" t="s">
        <v>923</v>
      </c>
      <c r="N357" s="5">
        <v>10</v>
      </c>
      <c r="O357" s="5">
        <f t="shared" si="15"/>
        <v>2108</v>
      </c>
      <c r="P357" s="5">
        <f t="shared" si="16"/>
        <v>4996</v>
      </c>
      <c r="Q357" s="14">
        <v>0.01</v>
      </c>
      <c r="R357" s="5" t="s">
        <v>992</v>
      </c>
      <c r="S357" s="5" t="s">
        <v>875</v>
      </c>
      <c r="T357" s="5" t="s">
        <v>864</v>
      </c>
      <c r="U357" s="5" t="s">
        <v>865</v>
      </c>
      <c r="V357" s="5" t="s">
        <v>876</v>
      </c>
      <c r="W357" s="5" t="s">
        <v>2010</v>
      </c>
      <c r="X357" s="22">
        <f t="shared" ca="1" si="17"/>
        <v>0</v>
      </c>
    </row>
    <row r="358" spans="1:24">
      <c r="A358" s="5" t="s">
        <v>339</v>
      </c>
      <c r="B358" s="10">
        <v>41644</v>
      </c>
      <c r="C358" s="5" t="s">
        <v>1541</v>
      </c>
      <c r="D358" s="5">
        <v>10002</v>
      </c>
      <c r="E358" s="5" t="s">
        <v>1247</v>
      </c>
      <c r="F358" s="5">
        <v>2</v>
      </c>
      <c r="G358" s="2" t="s">
        <v>990</v>
      </c>
      <c r="H358" s="2" t="s">
        <v>868</v>
      </c>
      <c r="I358" s="2" t="s">
        <v>870</v>
      </c>
      <c r="J358" s="5" t="s">
        <v>963</v>
      </c>
      <c r="K358" s="5">
        <v>2814</v>
      </c>
      <c r="L358" s="5">
        <v>2437</v>
      </c>
      <c r="M358" s="5" t="s">
        <v>918</v>
      </c>
      <c r="N358" s="5">
        <v>8</v>
      </c>
      <c r="O358" s="5">
        <f t="shared" si="15"/>
        <v>4874</v>
      </c>
      <c r="P358" s="5">
        <f t="shared" si="16"/>
        <v>5628</v>
      </c>
      <c r="Q358" s="14">
        <v>0.03</v>
      </c>
      <c r="R358" s="5" t="s">
        <v>990</v>
      </c>
      <c r="S358" s="5" t="s">
        <v>867</v>
      </c>
      <c r="T358" s="5" t="s">
        <v>868</v>
      </c>
      <c r="U358" s="5" t="s">
        <v>869</v>
      </c>
      <c r="V358" s="5" t="s">
        <v>870</v>
      </c>
      <c r="W358" s="5" t="s">
        <v>2014</v>
      </c>
      <c r="X358" s="22">
        <f t="shared" ca="1" si="17"/>
        <v>0.02</v>
      </c>
    </row>
    <row r="359" spans="1:24">
      <c r="A359" s="5" t="s">
        <v>340</v>
      </c>
      <c r="B359" s="10">
        <v>41644</v>
      </c>
      <c r="C359" s="5" t="s">
        <v>1544</v>
      </c>
      <c r="D359" s="5">
        <v>10014</v>
      </c>
      <c r="E359" s="5" t="s">
        <v>1375</v>
      </c>
      <c r="F359" s="5">
        <v>3</v>
      </c>
      <c r="G359" s="2" t="s">
        <v>1001</v>
      </c>
      <c r="H359" s="2" t="s">
        <v>910</v>
      </c>
      <c r="I359" s="2" t="s">
        <v>912</v>
      </c>
      <c r="J359" s="5" t="s">
        <v>1075</v>
      </c>
      <c r="K359" s="5">
        <v>4209</v>
      </c>
      <c r="L359" s="5">
        <v>1692</v>
      </c>
      <c r="M359" s="5" t="s">
        <v>925</v>
      </c>
      <c r="N359" s="5">
        <v>3</v>
      </c>
      <c r="O359" s="5">
        <f t="shared" si="15"/>
        <v>5076</v>
      </c>
      <c r="P359" s="5">
        <f t="shared" si="16"/>
        <v>12627</v>
      </c>
      <c r="Q359" s="14">
        <v>0.03</v>
      </c>
      <c r="R359" s="5" t="s">
        <v>1001</v>
      </c>
      <c r="S359" s="5" t="s">
        <v>909</v>
      </c>
      <c r="T359" s="5" t="s">
        <v>910</v>
      </c>
      <c r="U359" s="5" t="s">
        <v>911</v>
      </c>
      <c r="V359" s="5" t="s">
        <v>912</v>
      </c>
      <c r="W359" s="5" t="s">
        <v>2010</v>
      </c>
      <c r="X359" s="22">
        <f t="shared" ca="1" si="17"/>
        <v>0.04</v>
      </c>
    </row>
    <row r="360" spans="1:24">
      <c r="A360" s="5" t="s">
        <v>341</v>
      </c>
      <c r="B360" s="10">
        <v>41645</v>
      </c>
      <c r="C360" s="5" t="s">
        <v>1541</v>
      </c>
      <c r="D360" s="5">
        <v>10009</v>
      </c>
      <c r="E360" s="5" t="s">
        <v>1278</v>
      </c>
      <c r="F360" s="5">
        <v>1</v>
      </c>
      <c r="G360" s="2" t="s">
        <v>996</v>
      </c>
      <c r="H360" s="2" t="s">
        <v>892</v>
      </c>
      <c r="I360" s="2" t="s">
        <v>894</v>
      </c>
      <c r="J360" s="5" t="s">
        <v>978</v>
      </c>
      <c r="K360" s="5">
        <v>2787</v>
      </c>
      <c r="L360" s="5">
        <v>2020</v>
      </c>
      <c r="M360" s="5" t="s">
        <v>918</v>
      </c>
      <c r="N360" s="5">
        <v>8</v>
      </c>
      <c r="O360" s="5">
        <f t="shared" si="15"/>
        <v>2020</v>
      </c>
      <c r="P360" s="5">
        <f t="shared" si="16"/>
        <v>2787</v>
      </c>
      <c r="Q360" s="14">
        <v>0.01</v>
      </c>
      <c r="R360" s="5" t="s">
        <v>996</v>
      </c>
      <c r="S360" s="5" t="s">
        <v>891</v>
      </c>
      <c r="T360" s="5" t="s">
        <v>892</v>
      </c>
      <c r="U360" s="5" t="s">
        <v>893</v>
      </c>
      <c r="V360" s="5" t="s">
        <v>894</v>
      </c>
      <c r="W360" s="5" t="s">
        <v>2014</v>
      </c>
      <c r="X360" s="22">
        <f t="shared" ca="1" si="17"/>
        <v>0</v>
      </c>
    </row>
    <row r="361" spans="1:24">
      <c r="A361" s="5" t="s">
        <v>342</v>
      </c>
      <c r="B361" s="10">
        <v>41645</v>
      </c>
      <c r="C361" s="5" t="s">
        <v>1545</v>
      </c>
      <c r="D361" s="5">
        <v>10012</v>
      </c>
      <c r="E361" s="5" t="s">
        <v>1374</v>
      </c>
      <c r="F361" s="5">
        <v>1</v>
      </c>
      <c r="G361" s="2" t="s">
        <v>999</v>
      </c>
      <c r="H361" s="2" t="s">
        <v>903</v>
      </c>
      <c r="I361" s="2" t="s">
        <v>904</v>
      </c>
      <c r="J361" s="5" t="s">
        <v>1074</v>
      </c>
      <c r="K361" s="5">
        <v>2923</v>
      </c>
      <c r="L361" s="5">
        <v>2480</v>
      </c>
      <c r="M361" s="5" t="s">
        <v>923</v>
      </c>
      <c r="N361" s="5">
        <v>6</v>
      </c>
      <c r="O361" s="5">
        <f t="shared" si="15"/>
        <v>2480</v>
      </c>
      <c r="P361" s="5">
        <f t="shared" si="16"/>
        <v>2923</v>
      </c>
      <c r="Q361" s="14">
        <v>0.01</v>
      </c>
      <c r="R361" s="5" t="s">
        <v>999</v>
      </c>
      <c r="S361" s="5" t="s">
        <v>902</v>
      </c>
      <c r="T361" s="5" t="s">
        <v>903</v>
      </c>
      <c r="U361" s="5" t="s">
        <v>879</v>
      </c>
      <c r="V361" s="5" t="s">
        <v>904</v>
      </c>
      <c r="W361" s="5" t="s">
        <v>2012</v>
      </c>
      <c r="X361" s="22">
        <f t="shared" ca="1" si="17"/>
        <v>0.01</v>
      </c>
    </row>
    <row r="362" spans="1:24">
      <c r="A362" s="5" t="s">
        <v>343</v>
      </c>
      <c r="B362" s="10">
        <v>41645</v>
      </c>
      <c r="C362" s="5" t="s">
        <v>1544</v>
      </c>
      <c r="D362" s="5">
        <v>10003</v>
      </c>
      <c r="E362" s="5" t="s">
        <v>1412</v>
      </c>
      <c r="F362" s="5">
        <v>1</v>
      </c>
      <c r="G362" s="2" t="s">
        <v>991</v>
      </c>
      <c r="H362" s="2" t="s">
        <v>872</v>
      </c>
      <c r="I362" s="2" t="s">
        <v>874</v>
      </c>
      <c r="J362" s="5" t="s">
        <v>1112</v>
      </c>
      <c r="K362" s="5">
        <v>3759</v>
      </c>
      <c r="L362" s="5">
        <v>2258</v>
      </c>
      <c r="M362" s="5" t="s">
        <v>920</v>
      </c>
      <c r="N362" s="5">
        <v>3</v>
      </c>
      <c r="O362" s="5">
        <f t="shared" si="15"/>
        <v>2258</v>
      </c>
      <c r="P362" s="5">
        <f t="shared" si="16"/>
        <v>3759</v>
      </c>
      <c r="Q362" s="14">
        <v>0.01</v>
      </c>
      <c r="R362" s="5" t="s">
        <v>991</v>
      </c>
      <c r="S362" s="5" t="s">
        <v>871</v>
      </c>
      <c r="T362" s="5" t="s">
        <v>872</v>
      </c>
      <c r="U362" s="5" t="s">
        <v>873</v>
      </c>
      <c r="V362" s="5" t="s">
        <v>874</v>
      </c>
      <c r="W362" s="5" t="s">
        <v>2011</v>
      </c>
      <c r="X362" s="22">
        <f t="shared" ca="1" si="17"/>
        <v>0.02</v>
      </c>
    </row>
    <row r="363" spans="1:24">
      <c r="A363" s="5" t="s">
        <v>344</v>
      </c>
      <c r="B363" s="10">
        <v>41645</v>
      </c>
      <c r="C363" s="5" t="s">
        <v>1545</v>
      </c>
      <c r="D363" s="5">
        <v>10012</v>
      </c>
      <c r="E363" s="5" t="s">
        <v>1407</v>
      </c>
      <c r="F363" s="5">
        <v>2</v>
      </c>
      <c r="G363" s="2" t="s">
        <v>999</v>
      </c>
      <c r="H363" s="2" t="s">
        <v>903</v>
      </c>
      <c r="I363" s="2" t="s">
        <v>904</v>
      </c>
      <c r="J363" s="5" t="s">
        <v>1107</v>
      </c>
      <c r="K363" s="5">
        <v>4234</v>
      </c>
      <c r="L363" s="5">
        <v>1212</v>
      </c>
      <c r="M363" s="5" t="s">
        <v>923</v>
      </c>
      <c r="N363" s="5">
        <v>6</v>
      </c>
      <c r="O363" s="5">
        <f t="shared" si="15"/>
        <v>2424</v>
      </c>
      <c r="P363" s="5">
        <f t="shared" si="16"/>
        <v>8468</v>
      </c>
      <c r="Q363" s="14">
        <v>0.03</v>
      </c>
      <c r="R363" s="5" t="s">
        <v>999</v>
      </c>
      <c r="S363" s="5" t="s">
        <v>902</v>
      </c>
      <c r="T363" s="5" t="s">
        <v>903</v>
      </c>
      <c r="U363" s="5" t="s">
        <v>879</v>
      </c>
      <c r="V363" s="5" t="s">
        <v>904</v>
      </c>
      <c r="W363" s="5" t="s">
        <v>2014</v>
      </c>
      <c r="X363" s="22">
        <f t="shared" ca="1" si="17"/>
        <v>0.05</v>
      </c>
    </row>
    <row r="364" spans="1:24">
      <c r="A364" s="5" t="s">
        <v>345</v>
      </c>
      <c r="B364" s="10">
        <v>41645</v>
      </c>
      <c r="C364" s="5" t="s">
        <v>1540</v>
      </c>
      <c r="D364" s="5">
        <v>10008</v>
      </c>
      <c r="E364" s="5" t="s">
        <v>1365</v>
      </c>
      <c r="F364" s="5">
        <v>2</v>
      </c>
      <c r="G364" s="2" t="s">
        <v>995</v>
      </c>
      <c r="H364" s="2" t="s">
        <v>889</v>
      </c>
      <c r="I364" s="2" t="s">
        <v>890</v>
      </c>
      <c r="J364" s="5" t="s">
        <v>1065</v>
      </c>
      <c r="K364" s="5">
        <v>4239</v>
      </c>
      <c r="L364" s="5">
        <v>2267</v>
      </c>
      <c r="M364" s="5" t="s">
        <v>918</v>
      </c>
      <c r="N364" s="5">
        <v>5</v>
      </c>
      <c r="O364" s="5">
        <f t="shared" si="15"/>
        <v>4534</v>
      </c>
      <c r="P364" s="5">
        <f t="shared" si="16"/>
        <v>8478</v>
      </c>
      <c r="Q364" s="14">
        <v>0.03</v>
      </c>
      <c r="R364" s="5" t="s">
        <v>995</v>
      </c>
      <c r="S364" s="5" t="s">
        <v>888</v>
      </c>
      <c r="T364" s="5" t="s">
        <v>889</v>
      </c>
      <c r="U364" s="5" t="s">
        <v>865</v>
      </c>
      <c r="V364" s="5" t="s">
        <v>890</v>
      </c>
      <c r="W364" s="5" t="s">
        <v>2015</v>
      </c>
      <c r="X364" s="22">
        <f t="shared" ca="1" si="17"/>
        <v>0.04</v>
      </c>
    </row>
    <row r="365" spans="1:24">
      <c r="A365" s="5" t="s">
        <v>1590</v>
      </c>
      <c r="B365" s="10">
        <v>41651</v>
      </c>
      <c r="C365" s="5" t="s">
        <v>1541</v>
      </c>
      <c r="D365" s="5">
        <v>10003</v>
      </c>
      <c r="E365" s="5" t="s">
        <v>1388</v>
      </c>
      <c r="F365" s="5">
        <v>1</v>
      </c>
      <c r="G365" s="2" t="s">
        <v>991</v>
      </c>
      <c r="H365" s="2" t="s">
        <v>872</v>
      </c>
      <c r="I365" s="2" t="s">
        <v>874</v>
      </c>
      <c r="J365" s="5" t="s">
        <v>1088</v>
      </c>
      <c r="K365" s="5">
        <v>2523</v>
      </c>
      <c r="L365" s="5">
        <v>1665</v>
      </c>
      <c r="M365" s="5" t="s">
        <v>918</v>
      </c>
      <c r="N365" s="5">
        <v>8</v>
      </c>
      <c r="O365" s="5">
        <f t="shared" si="15"/>
        <v>1665</v>
      </c>
      <c r="P365" s="5">
        <f t="shared" si="16"/>
        <v>2523</v>
      </c>
      <c r="Q365" s="14">
        <v>0.01</v>
      </c>
      <c r="R365" s="5" t="s">
        <v>991</v>
      </c>
      <c r="S365" s="5" t="s">
        <v>871</v>
      </c>
      <c r="T365" s="5" t="s">
        <v>872</v>
      </c>
      <c r="U365" s="5" t="s">
        <v>873</v>
      </c>
      <c r="V365" s="5" t="s">
        <v>874</v>
      </c>
      <c r="W365" s="5" t="s">
        <v>2015</v>
      </c>
      <c r="X365" s="22">
        <f t="shared" ca="1" si="17"/>
        <v>0.01</v>
      </c>
    </row>
    <row r="366" spans="1:24">
      <c r="A366" s="5" t="s">
        <v>346</v>
      </c>
      <c r="B366" s="10">
        <v>41651</v>
      </c>
      <c r="C366" s="5" t="s">
        <v>1544</v>
      </c>
      <c r="D366" s="5">
        <v>10003</v>
      </c>
      <c r="E366" s="5" t="s">
        <v>1532</v>
      </c>
      <c r="F366" s="5">
        <v>1</v>
      </c>
      <c r="G366" s="2" t="s">
        <v>991</v>
      </c>
      <c r="H366" s="2" t="s">
        <v>872</v>
      </c>
      <c r="I366" s="2" t="s">
        <v>874</v>
      </c>
      <c r="J366" s="5" t="s">
        <v>1232</v>
      </c>
      <c r="K366" s="5">
        <v>3514</v>
      </c>
      <c r="L366" s="5">
        <v>1257</v>
      </c>
      <c r="M366" s="5" t="s">
        <v>918</v>
      </c>
      <c r="N366" s="5">
        <v>3</v>
      </c>
      <c r="O366" s="5">
        <f t="shared" si="15"/>
        <v>1257</v>
      </c>
      <c r="P366" s="5">
        <f t="shared" si="16"/>
        <v>3514</v>
      </c>
      <c r="Q366" s="14">
        <v>0.01</v>
      </c>
      <c r="R366" s="5" t="s">
        <v>991</v>
      </c>
      <c r="S366" s="5" t="s">
        <v>871</v>
      </c>
      <c r="T366" s="5" t="s">
        <v>872</v>
      </c>
      <c r="U366" s="5" t="s">
        <v>873</v>
      </c>
      <c r="V366" s="5" t="s">
        <v>874</v>
      </c>
      <c r="W366" s="5" t="s">
        <v>2014</v>
      </c>
      <c r="X366" s="22">
        <f t="shared" ca="1" si="17"/>
        <v>0.04</v>
      </c>
    </row>
    <row r="367" spans="1:24">
      <c r="A367" s="5" t="s">
        <v>347</v>
      </c>
      <c r="B367" s="10">
        <v>41651</v>
      </c>
      <c r="C367" s="5" t="s">
        <v>1541</v>
      </c>
      <c r="D367" s="5">
        <v>10005</v>
      </c>
      <c r="E367" s="5" t="s">
        <v>1377</v>
      </c>
      <c r="F367" s="5">
        <v>1</v>
      </c>
      <c r="G367" s="2" t="s">
        <v>993</v>
      </c>
      <c r="H367" s="2" t="s">
        <v>878</v>
      </c>
      <c r="I367" s="2" t="s">
        <v>880</v>
      </c>
      <c r="J367" s="5" t="s">
        <v>1077</v>
      </c>
      <c r="K367" s="5">
        <v>4307</v>
      </c>
      <c r="L367" s="5">
        <v>1503</v>
      </c>
      <c r="M367" s="5" t="s">
        <v>918</v>
      </c>
      <c r="N367" s="5">
        <v>8</v>
      </c>
      <c r="O367" s="5">
        <f t="shared" si="15"/>
        <v>1503</v>
      </c>
      <c r="P367" s="5">
        <f t="shared" si="16"/>
        <v>4307</v>
      </c>
      <c r="Q367" s="14">
        <v>0.01</v>
      </c>
      <c r="R367" s="5" t="s">
        <v>993</v>
      </c>
      <c r="S367" s="5" t="s">
        <v>877</v>
      </c>
      <c r="T367" s="5" t="s">
        <v>878</v>
      </c>
      <c r="U367" s="5" t="s">
        <v>879</v>
      </c>
      <c r="V367" s="5" t="s">
        <v>880</v>
      </c>
      <c r="W367" s="5" t="s">
        <v>2013</v>
      </c>
      <c r="X367" s="22">
        <f t="shared" ca="1" si="17"/>
        <v>0.01</v>
      </c>
    </row>
    <row r="368" spans="1:24">
      <c r="A368" s="5" t="s">
        <v>348</v>
      </c>
      <c r="B368" s="10">
        <v>41651</v>
      </c>
      <c r="C368" s="5" t="s">
        <v>1544</v>
      </c>
      <c r="D368" s="5">
        <v>10001</v>
      </c>
      <c r="E368" s="5" t="s">
        <v>1340</v>
      </c>
      <c r="F368" s="5">
        <v>2</v>
      </c>
      <c r="G368" s="2" t="s">
        <v>1562</v>
      </c>
      <c r="H368" s="2" t="s">
        <v>864</v>
      </c>
      <c r="I368" s="2" t="s">
        <v>866</v>
      </c>
      <c r="J368" s="5" t="s">
        <v>1040</v>
      </c>
      <c r="K368" s="5">
        <v>3694</v>
      </c>
      <c r="L368" s="5">
        <v>1616</v>
      </c>
      <c r="M368" s="5" t="s">
        <v>923</v>
      </c>
      <c r="N368" s="5">
        <v>3</v>
      </c>
      <c r="O368" s="5">
        <f t="shared" si="15"/>
        <v>3232</v>
      </c>
      <c r="P368" s="5">
        <f t="shared" si="16"/>
        <v>7388</v>
      </c>
      <c r="Q368" s="14">
        <v>0.03</v>
      </c>
      <c r="R368" s="5" t="s">
        <v>1562</v>
      </c>
      <c r="S368" s="5" t="s">
        <v>863</v>
      </c>
      <c r="T368" s="5" t="s">
        <v>864</v>
      </c>
      <c r="U368" s="5" t="s">
        <v>865</v>
      </c>
      <c r="V368" s="5" t="s">
        <v>866</v>
      </c>
      <c r="W368" s="5" t="s">
        <v>2015</v>
      </c>
      <c r="X368" s="22">
        <f t="shared" ca="1" si="17"/>
        <v>0.04</v>
      </c>
    </row>
    <row r="369" spans="1:24">
      <c r="A369" s="5" t="s">
        <v>349</v>
      </c>
      <c r="B369" s="10">
        <v>41651</v>
      </c>
      <c r="C369" s="5" t="s">
        <v>1539</v>
      </c>
      <c r="D369" s="5">
        <v>10006</v>
      </c>
      <c r="E369" s="5" t="s">
        <v>1299</v>
      </c>
      <c r="F369" s="5">
        <v>2</v>
      </c>
      <c r="G369" s="2" t="s">
        <v>1561</v>
      </c>
      <c r="H369" s="2" t="s">
        <v>882</v>
      </c>
      <c r="I369" s="2" t="s">
        <v>884</v>
      </c>
      <c r="J369" s="5" t="s">
        <v>944</v>
      </c>
      <c r="K369" s="5">
        <v>4891</v>
      </c>
      <c r="L369" s="5">
        <v>1745</v>
      </c>
      <c r="M369" s="5" t="s">
        <v>925</v>
      </c>
      <c r="N369" s="5">
        <v>4</v>
      </c>
      <c r="O369" s="5">
        <f t="shared" si="15"/>
        <v>3490</v>
      </c>
      <c r="P369" s="5">
        <f t="shared" si="16"/>
        <v>9782</v>
      </c>
      <c r="Q369" s="14">
        <v>0.03</v>
      </c>
      <c r="R369" s="5" t="s">
        <v>1561</v>
      </c>
      <c r="S369" s="5" t="s">
        <v>881</v>
      </c>
      <c r="T369" s="5" t="s">
        <v>882</v>
      </c>
      <c r="U369" s="5" t="s">
        <v>883</v>
      </c>
      <c r="V369" s="5" t="s">
        <v>884</v>
      </c>
      <c r="W369" s="5" t="s">
        <v>2011</v>
      </c>
      <c r="X369" s="22">
        <f t="shared" ca="1" si="17"/>
        <v>0.03</v>
      </c>
    </row>
    <row r="370" spans="1:24">
      <c r="A370" s="5" t="s">
        <v>350</v>
      </c>
      <c r="B370" s="10">
        <v>41652</v>
      </c>
      <c r="C370" s="5" t="s">
        <v>1546</v>
      </c>
      <c r="D370" s="5">
        <v>10014</v>
      </c>
      <c r="E370" s="5" t="s">
        <v>1361</v>
      </c>
      <c r="F370" s="5">
        <v>1</v>
      </c>
      <c r="G370" s="2" t="s">
        <v>1001</v>
      </c>
      <c r="H370" s="2" t="s">
        <v>910</v>
      </c>
      <c r="I370" s="2" t="s">
        <v>912</v>
      </c>
      <c r="J370" s="5" t="s">
        <v>1061</v>
      </c>
      <c r="K370" s="5">
        <v>4858</v>
      </c>
      <c r="L370" s="5">
        <v>2491</v>
      </c>
      <c r="M370" s="5" t="s">
        <v>918</v>
      </c>
      <c r="N370" s="5">
        <v>4</v>
      </c>
      <c r="O370" s="5">
        <f t="shared" si="15"/>
        <v>2491</v>
      </c>
      <c r="P370" s="5">
        <f t="shared" si="16"/>
        <v>4858</v>
      </c>
      <c r="Q370" s="14">
        <v>0.01</v>
      </c>
      <c r="R370" s="5" t="s">
        <v>1001</v>
      </c>
      <c r="S370" s="5" t="s">
        <v>909</v>
      </c>
      <c r="T370" s="5" t="s">
        <v>910</v>
      </c>
      <c r="U370" s="5" t="s">
        <v>911</v>
      </c>
      <c r="V370" s="5" t="s">
        <v>912</v>
      </c>
      <c r="W370" s="5" t="s">
        <v>2011</v>
      </c>
      <c r="X370" s="22">
        <f t="shared" ca="1" si="17"/>
        <v>0.04</v>
      </c>
    </row>
    <row r="371" spans="1:24">
      <c r="A371" s="5" t="s">
        <v>351</v>
      </c>
      <c r="B371" s="10">
        <v>41652</v>
      </c>
      <c r="C371" s="5" t="s">
        <v>1544</v>
      </c>
      <c r="D371" s="5">
        <v>10001</v>
      </c>
      <c r="E371" s="5" t="s">
        <v>1281</v>
      </c>
      <c r="F371" s="5">
        <v>3</v>
      </c>
      <c r="G371" s="2" t="s">
        <v>1562</v>
      </c>
      <c r="H371" s="2" t="s">
        <v>864</v>
      </c>
      <c r="I371" s="2" t="s">
        <v>866</v>
      </c>
      <c r="J371" s="5" t="s">
        <v>934</v>
      </c>
      <c r="K371" s="5">
        <v>3000</v>
      </c>
      <c r="L371" s="5">
        <v>2148</v>
      </c>
      <c r="M371" s="5" t="s">
        <v>925</v>
      </c>
      <c r="N371" s="5">
        <v>3</v>
      </c>
      <c r="O371" s="5">
        <f t="shared" si="15"/>
        <v>6444</v>
      </c>
      <c r="P371" s="5">
        <f t="shared" si="16"/>
        <v>9000</v>
      </c>
      <c r="Q371" s="14">
        <v>0.03</v>
      </c>
      <c r="R371" s="5" t="s">
        <v>1562</v>
      </c>
      <c r="S371" s="5" t="s">
        <v>863</v>
      </c>
      <c r="T371" s="5" t="s">
        <v>864</v>
      </c>
      <c r="U371" s="5" t="s">
        <v>865</v>
      </c>
      <c r="V371" s="5" t="s">
        <v>866</v>
      </c>
      <c r="W371" s="5" t="s">
        <v>2010</v>
      </c>
      <c r="X371" s="22">
        <f t="shared" ca="1" si="17"/>
        <v>0.01</v>
      </c>
    </row>
    <row r="372" spans="1:24">
      <c r="A372" s="5" t="s">
        <v>1591</v>
      </c>
      <c r="B372" s="10">
        <v>41653</v>
      </c>
      <c r="C372" s="5" t="s">
        <v>1542</v>
      </c>
      <c r="D372" s="5">
        <v>10013</v>
      </c>
      <c r="E372" s="5" t="s">
        <v>1498</v>
      </c>
      <c r="F372" s="5">
        <v>2</v>
      </c>
      <c r="G372" s="2" t="s">
        <v>1000</v>
      </c>
      <c r="H372" s="2" t="s">
        <v>906</v>
      </c>
      <c r="I372" s="2" t="s">
        <v>908</v>
      </c>
      <c r="J372" s="5" t="s">
        <v>1198</v>
      </c>
      <c r="K372" s="5">
        <v>3330</v>
      </c>
      <c r="L372" s="5">
        <v>2283</v>
      </c>
      <c r="M372" s="5" t="s">
        <v>918</v>
      </c>
      <c r="N372" s="5" t="s">
        <v>1572</v>
      </c>
      <c r="O372" s="5">
        <f t="shared" si="15"/>
        <v>4566</v>
      </c>
      <c r="P372" s="5">
        <f t="shared" si="16"/>
        <v>6660</v>
      </c>
      <c r="Q372" s="14">
        <v>0.03</v>
      </c>
      <c r="R372" s="5" t="s">
        <v>1000</v>
      </c>
      <c r="S372" s="5" t="s">
        <v>905</v>
      </c>
      <c r="T372" s="5" t="s">
        <v>906</v>
      </c>
      <c r="U372" s="5" t="s">
        <v>907</v>
      </c>
      <c r="V372" s="5" t="s">
        <v>908</v>
      </c>
      <c r="W372" s="5" t="s">
        <v>2014</v>
      </c>
      <c r="X372" s="22">
        <f t="shared" ca="1" si="17"/>
        <v>0.01</v>
      </c>
    </row>
    <row r="373" spans="1:24">
      <c r="A373" s="5" t="s">
        <v>352</v>
      </c>
      <c r="B373" s="10">
        <v>41653</v>
      </c>
      <c r="C373" s="5" t="s">
        <v>1541</v>
      </c>
      <c r="D373" s="5">
        <v>10006</v>
      </c>
      <c r="E373" s="5" t="s">
        <v>1433</v>
      </c>
      <c r="F373" s="5">
        <v>2</v>
      </c>
      <c r="G373" s="2" t="s">
        <v>1561</v>
      </c>
      <c r="H373" s="2" t="s">
        <v>882</v>
      </c>
      <c r="I373" s="2" t="s">
        <v>884</v>
      </c>
      <c r="J373" s="5" t="s">
        <v>1133</v>
      </c>
      <c r="K373" s="5">
        <v>3473</v>
      </c>
      <c r="L373" s="5">
        <v>1493</v>
      </c>
      <c r="M373" s="5" t="s">
        <v>923</v>
      </c>
      <c r="N373" s="5">
        <v>8</v>
      </c>
      <c r="O373" s="5">
        <f t="shared" si="15"/>
        <v>2986</v>
      </c>
      <c r="P373" s="5">
        <f t="shared" si="16"/>
        <v>6946</v>
      </c>
      <c r="Q373" s="14">
        <v>0.03</v>
      </c>
      <c r="R373" s="5" t="s">
        <v>1561</v>
      </c>
      <c r="S373" s="5" t="s">
        <v>881</v>
      </c>
      <c r="T373" s="5" t="s">
        <v>882</v>
      </c>
      <c r="U373" s="5" t="s">
        <v>883</v>
      </c>
      <c r="V373" s="5" t="s">
        <v>884</v>
      </c>
      <c r="W373" s="5" t="s">
        <v>2015</v>
      </c>
      <c r="X373" s="22">
        <f t="shared" ca="1" si="17"/>
        <v>0.03</v>
      </c>
    </row>
    <row r="374" spans="1:24">
      <c r="A374" s="5" t="s">
        <v>353</v>
      </c>
      <c r="B374" s="10">
        <v>41653</v>
      </c>
      <c r="C374" s="5" t="s">
        <v>1540</v>
      </c>
      <c r="D374" s="5">
        <v>10009</v>
      </c>
      <c r="E374" s="5" t="s">
        <v>1251</v>
      </c>
      <c r="F374" s="5">
        <v>3</v>
      </c>
      <c r="G374" s="2" t="s">
        <v>996</v>
      </c>
      <c r="H374" s="2" t="s">
        <v>892</v>
      </c>
      <c r="I374" s="2" t="s">
        <v>894</v>
      </c>
      <c r="J374" s="5" t="s">
        <v>955</v>
      </c>
      <c r="K374" s="5">
        <v>2612</v>
      </c>
      <c r="L374" s="5">
        <v>1994</v>
      </c>
      <c r="M374" s="5" t="s">
        <v>918</v>
      </c>
      <c r="N374" s="5">
        <v>5</v>
      </c>
      <c r="O374" s="5">
        <f t="shared" si="15"/>
        <v>5982</v>
      </c>
      <c r="P374" s="5">
        <f t="shared" si="16"/>
        <v>7836</v>
      </c>
      <c r="Q374" s="14">
        <v>0.03</v>
      </c>
      <c r="R374" s="5" t="s">
        <v>996</v>
      </c>
      <c r="S374" s="5" t="s">
        <v>891</v>
      </c>
      <c r="T374" s="5" t="s">
        <v>892</v>
      </c>
      <c r="U374" s="5" t="s">
        <v>893</v>
      </c>
      <c r="V374" s="5" t="s">
        <v>894</v>
      </c>
      <c r="W374" s="5" t="s">
        <v>2013</v>
      </c>
      <c r="X374" s="22">
        <f t="shared" ca="1" si="17"/>
        <v>0.03</v>
      </c>
    </row>
    <row r="375" spans="1:24">
      <c r="A375" s="5" t="s">
        <v>354</v>
      </c>
      <c r="B375" s="10">
        <v>41654</v>
      </c>
      <c r="C375" s="5" t="s">
        <v>1539</v>
      </c>
      <c r="D375" s="5">
        <v>10002</v>
      </c>
      <c r="E375" s="5" t="s">
        <v>1436</v>
      </c>
      <c r="F375" s="5">
        <v>1</v>
      </c>
      <c r="G375" s="2" t="s">
        <v>990</v>
      </c>
      <c r="H375" s="2" t="s">
        <v>868</v>
      </c>
      <c r="I375" s="2" t="s">
        <v>870</v>
      </c>
      <c r="J375" s="5" t="s">
        <v>1136</v>
      </c>
      <c r="K375" s="5">
        <v>4515</v>
      </c>
      <c r="L375" s="5">
        <v>1550</v>
      </c>
      <c r="M375" s="5" t="s">
        <v>925</v>
      </c>
      <c r="N375" s="5">
        <v>4</v>
      </c>
      <c r="O375" s="5">
        <f t="shared" si="15"/>
        <v>1550</v>
      </c>
      <c r="P375" s="5">
        <f t="shared" si="16"/>
        <v>4515</v>
      </c>
      <c r="Q375" s="14">
        <v>0.01</v>
      </c>
      <c r="R375" s="5" t="s">
        <v>990</v>
      </c>
      <c r="S375" s="5" t="s">
        <v>867</v>
      </c>
      <c r="T375" s="5" t="s">
        <v>868</v>
      </c>
      <c r="U375" s="5" t="s">
        <v>869</v>
      </c>
      <c r="V375" s="5" t="s">
        <v>870</v>
      </c>
      <c r="W375" s="5" t="s">
        <v>2013</v>
      </c>
      <c r="X375" s="22">
        <f t="shared" ca="1" si="17"/>
        <v>0</v>
      </c>
    </row>
    <row r="376" spans="1:24">
      <c r="A376" s="5" t="s">
        <v>355</v>
      </c>
      <c r="B376" s="10">
        <v>41654</v>
      </c>
      <c r="C376" s="5" t="s">
        <v>1545</v>
      </c>
      <c r="D376" s="5">
        <v>10010</v>
      </c>
      <c r="E376" s="5" t="s">
        <v>1276</v>
      </c>
      <c r="F376" s="5">
        <v>2</v>
      </c>
      <c r="G376" s="2" t="s">
        <v>997</v>
      </c>
      <c r="H376" s="2" t="s">
        <v>896</v>
      </c>
      <c r="I376" s="2" t="s">
        <v>897</v>
      </c>
      <c r="J376" s="5" t="s">
        <v>977</v>
      </c>
      <c r="K376" s="5">
        <v>2912</v>
      </c>
      <c r="L376" s="5">
        <v>2328</v>
      </c>
      <c r="M376" s="5" t="s">
        <v>925</v>
      </c>
      <c r="N376" s="5">
        <v>6</v>
      </c>
      <c r="O376" s="5">
        <f t="shared" si="15"/>
        <v>4656</v>
      </c>
      <c r="P376" s="5">
        <f t="shared" si="16"/>
        <v>5824</v>
      </c>
      <c r="Q376" s="14">
        <v>0.03</v>
      </c>
      <c r="R376" s="5" t="s">
        <v>997</v>
      </c>
      <c r="S376" s="5" t="s">
        <v>895</v>
      </c>
      <c r="T376" s="5" t="s">
        <v>896</v>
      </c>
      <c r="U376" s="5" t="s">
        <v>879</v>
      </c>
      <c r="V376" s="5" t="s">
        <v>897</v>
      </c>
      <c r="W376" s="5" t="s">
        <v>2012</v>
      </c>
      <c r="X376" s="22">
        <f t="shared" ca="1" si="17"/>
        <v>0.01</v>
      </c>
    </row>
    <row r="377" spans="1:24">
      <c r="A377" s="5" t="s">
        <v>356</v>
      </c>
      <c r="B377" s="10">
        <v>41654</v>
      </c>
      <c r="C377" s="5" t="s">
        <v>1545</v>
      </c>
      <c r="D377" s="5">
        <v>10015</v>
      </c>
      <c r="E377" s="5" t="s">
        <v>1378</v>
      </c>
      <c r="F377" s="5">
        <v>3</v>
      </c>
      <c r="G377" s="2" t="s">
        <v>1002</v>
      </c>
      <c r="H377" s="2" t="s">
        <v>914</v>
      </c>
      <c r="I377" s="2" t="s">
        <v>915</v>
      </c>
      <c r="J377" s="5" t="s">
        <v>1078</v>
      </c>
      <c r="K377" s="5">
        <v>2787</v>
      </c>
      <c r="L377" s="5">
        <v>1470</v>
      </c>
      <c r="M377" s="5" t="s">
        <v>925</v>
      </c>
      <c r="N377" s="5">
        <v>6</v>
      </c>
      <c r="O377" s="5">
        <f t="shared" si="15"/>
        <v>4410</v>
      </c>
      <c r="P377" s="5">
        <f t="shared" si="16"/>
        <v>8361</v>
      </c>
      <c r="Q377" s="14">
        <v>0.03</v>
      </c>
      <c r="R377" s="5" t="s">
        <v>1002</v>
      </c>
      <c r="S377" s="5" t="s">
        <v>913</v>
      </c>
      <c r="T377" s="5" t="s">
        <v>914</v>
      </c>
      <c r="U377" s="5" t="s">
        <v>907</v>
      </c>
      <c r="V377" s="5" t="s">
        <v>915</v>
      </c>
      <c r="W377" s="5" t="s">
        <v>2011</v>
      </c>
      <c r="X377" s="22">
        <f t="shared" ca="1" si="17"/>
        <v>0.02</v>
      </c>
    </row>
    <row r="378" spans="1:24">
      <c r="A378" s="5" t="s">
        <v>357</v>
      </c>
      <c r="B378" s="10">
        <v>41654</v>
      </c>
      <c r="C378" s="5" t="s">
        <v>1539</v>
      </c>
      <c r="D378" s="5">
        <v>10006</v>
      </c>
      <c r="E378" s="5" t="s">
        <v>1430</v>
      </c>
      <c r="F378" s="5">
        <v>3</v>
      </c>
      <c r="G378" s="2" t="s">
        <v>1561</v>
      </c>
      <c r="H378" s="2" t="s">
        <v>882</v>
      </c>
      <c r="I378" s="2" t="s">
        <v>884</v>
      </c>
      <c r="J378" s="5" t="s">
        <v>1130</v>
      </c>
      <c r="K378" s="5">
        <v>3493</v>
      </c>
      <c r="L378" s="5">
        <v>2180</v>
      </c>
      <c r="M378" s="5" t="s">
        <v>918</v>
      </c>
      <c r="N378" s="5">
        <v>4</v>
      </c>
      <c r="O378" s="5">
        <f t="shared" si="15"/>
        <v>6540</v>
      </c>
      <c r="P378" s="5">
        <f t="shared" si="16"/>
        <v>10479</v>
      </c>
      <c r="Q378" s="14">
        <v>0.03</v>
      </c>
      <c r="R378" s="5" t="s">
        <v>1561</v>
      </c>
      <c r="S378" s="5" t="s">
        <v>881</v>
      </c>
      <c r="T378" s="5" t="s">
        <v>882</v>
      </c>
      <c r="U378" s="5" t="s">
        <v>883</v>
      </c>
      <c r="V378" s="5" t="s">
        <v>884</v>
      </c>
      <c r="W378" s="5" t="s">
        <v>2012</v>
      </c>
      <c r="X378" s="22">
        <f t="shared" ca="1" si="17"/>
        <v>0</v>
      </c>
    </row>
    <row r="379" spans="1:24">
      <c r="A379" s="5" t="s">
        <v>358</v>
      </c>
      <c r="B379" s="10">
        <v>41656</v>
      </c>
      <c r="C379" s="5" t="s">
        <v>1542</v>
      </c>
      <c r="D379" s="5">
        <v>10004</v>
      </c>
      <c r="E379" s="5" t="s">
        <v>1287</v>
      </c>
      <c r="F379" s="5">
        <v>3</v>
      </c>
      <c r="G379" s="2" t="s">
        <v>992</v>
      </c>
      <c r="H379" s="2" t="s">
        <v>864</v>
      </c>
      <c r="I379" s="2" t="s">
        <v>876</v>
      </c>
      <c r="J379" s="5" t="s">
        <v>937</v>
      </c>
      <c r="K379" s="5">
        <v>2500</v>
      </c>
      <c r="L379" s="5">
        <v>1914</v>
      </c>
      <c r="M379" s="5" t="s">
        <v>931</v>
      </c>
      <c r="N379" s="5" t="s">
        <v>1572</v>
      </c>
      <c r="O379" s="5">
        <f t="shared" si="15"/>
        <v>5742</v>
      </c>
      <c r="P379" s="5">
        <f t="shared" si="16"/>
        <v>7500</v>
      </c>
      <c r="Q379" s="14">
        <v>0.03</v>
      </c>
      <c r="R379" s="5" t="s">
        <v>992</v>
      </c>
      <c r="S379" s="5" t="s">
        <v>875</v>
      </c>
      <c r="T379" s="5" t="s">
        <v>864</v>
      </c>
      <c r="U379" s="5" t="s">
        <v>865</v>
      </c>
      <c r="V379" s="5" t="s">
        <v>876</v>
      </c>
      <c r="W379" s="5" t="s">
        <v>2011</v>
      </c>
      <c r="X379" s="22">
        <f t="shared" ca="1" si="17"/>
        <v>0.05</v>
      </c>
    </row>
    <row r="380" spans="1:24">
      <c r="A380" s="5" t="s">
        <v>359</v>
      </c>
      <c r="B380" s="10">
        <v>41658</v>
      </c>
      <c r="C380" s="5" t="s">
        <v>1540</v>
      </c>
      <c r="D380" s="5">
        <v>10002</v>
      </c>
      <c r="E380" s="5" t="s">
        <v>1474</v>
      </c>
      <c r="F380" s="5">
        <v>1</v>
      </c>
      <c r="G380" s="2" t="s">
        <v>990</v>
      </c>
      <c r="H380" s="2" t="s">
        <v>868</v>
      </c>
      <c r="I380" s="2" t="s">
        <v>870</v>
      </c>
      <c r="J380" s="5" t="s">
        <v>1174</v>
      </c>
      <c r="K380" s="5">
        <v>3844</v>
      </c>
      <c r="L380" s="5">
        <v>2157</v>
      </c>
      <c r="M380" s="5" t="s">
        <v>918</v>
      </c>
      <c r="N380" s="5">
        <v>5</v>
      </c>
      <c r="O380" s="5">
        <f t="shared" si="15"/>
        <v>2157</v>
      </c>
      <c r="P380" s="5">
        <f t="shared" si="16"/>
        <v>3844</v>
      </c>
      <c r="Q380" s="14">
        <v>0.01</v>
      </c>
      <c r="R380" s="5" t="s">
        <v>990</v>
      </c>
      <c r="S380" s="5" t="s">
        <v>867</v>
      </c>
      <c r="T380" s="5" t="s">
        <v>868</v>
      </c>
      <c r="U380" s="5" t="s">
        <v>869</v>
      </c>
      <c r="V380" s="5" t="s">
        <v>870</v>
      </c>
      <c r="W380" s="5" t="s">
        <v>2013</v>
      </c>
      <c r="X380" s="22">
        <f t="shared" ca="1" si="17"/>
        <v>0.01</v>
      </c>
    </row>
    <row r="381" spans="1:24">
      <c r="A381" s="5" t="s">
        <v>360</v>
      </c>
      <c r="B381" s="10">
        <v>41659</v>
      </c>
      <c r="C381" s="5" t="s">
        <v>1542</v>
      </c>
      <c r="D381" s="5">
        <v>10010</v>
      </c>
      <c r="E381" s="5" t="s">
        <v>1343</v>
      </c>
      <c r="F381" s="5">
        <v>3</v>
      </c>
      <c r="G381" s="2" t="s">
        <v>997</v>
      </c>
      <c r="H381" s="2" t="s">
        <v>896</v>
      </c>
      <c r="I381" s="2" t="s">
        <v>897</v>
      </c>
      <c r="J381" s="5" t="s">
        <v>1043</v>
      </c>
      <c r="K381" s="5">
        <v>2706</v>
      </c>
      <c r="L381" s="5">
        <v>2310</v>
      </c>
      <c r="M381" s="5" t="s">
        <v>918</v>
      </c>
      <c r="N381" s="5" t="s">
        <v>1572</v>
      </c>
      <c r="O381" s="5">
        <f t="shared" si="15"/>
        <v>6930</v>
      </c>
      <c r="P381" s="5">
        <f t="shared" si="16"/>
        <v>8118</v>
      </c>
      <c r="Q381" s="14">
        <v>0.03</v>
      </c>
      <c r="R381" s="5" t="s">
        <v>997</v>
      </c>
      <c r="S381" s="5" t="s">
        <v>895</v>
      </c>
      <c r="T381" s="5" t="s">
        <v>896</v>
      </c>
      <c r="U381" s="5" t="s">
        <v>879</v>
      </c>
      <c r="V381" s="5" t="s">
        <v>897</v>
      </c>
      <c r="W381" s="5" t="s">
        <v>2013</v>
      </c>
      <c r="X381" s="22">
        <f t="shared" ca="1" si="17"/>
        <v>0.01</v>
      </c>
    </row>
    <row r="382" spans="1:24">
      <c r="A382" s="5" t="s">
        <v>361</v>
      </c>
      <c r="B382" s="10">
        <v>41661</v>
      </c>
      <c r="C382" s="5" t="s">
        <v>1539</v>
      </c>
      <c r="D382" s="5">
        <v>10015</v>
      </c>
      <c r="E382" s="5" t="s">
        <v>1296</v>
      </c>
      <c r="F382" s="5">
        <v>1</v>
      </c>
      <c r="G382" s="2" t="s">
        <v>1002</v>
      </c>
      <c r="H382" s="2" t="s">
        <v>914</v>
      </c>
      <c r="I382" s="2" t="s">
        <v>915</v>
      </c>
      <c r="J382" s="5" t="s">
        <v>982</v>
      </c>
      <c r="K382" s="5">
        <v>2803</v>
      </c>
      <c r="L382" s="5">
        <v>1344</v>
      </c>
      <c r="M382" s="5" t="s">
        <v>918</v>
      </c>
      <c r="N382" s="5">
        <v>4</v>
      </c>
      <c r="O382" s="5">
        <f t="shared" si="15"/>
        <v>1344</v>
      </c>
      <c r="P382" s="5">
        <f t="shared" si="16"/>
        <v>2803</v>
      </c>
      <c r="Q382" s="14">
        <v>0.01</v>
      </c>
      <c r="R382" s="5" t="s">
        <v>1002</v>
      </c>
      <c r="S382" s="5" t="s">
        <v>913</v>
      </c>
      <c r="T382" s="5" t="s">
        <v>914</v>
      </c>
      <c r="U382" s="5" t="s">
        <v>907</v>
      </c>
      <c r="V382" s="5" t="s">
        <v>915</v>
      </c>
      <c r="W382" s="5" t="s">
        <v>2012</v>
      </c>
      <c r="X382" s="22">
        <f t="shared" ca="1" si="17"/>
        <v>0.03</v>
      </c>
    </row>
    <row r="383" spans="1:24">
      <c r="A383" s="5" t="s">
        <v>362</v>
      </c>
      <c r="B383" s="10">
        <v>41661</v>
      </c>
      <c r="C383" s="5" t="s">
        <v>1539</v>
      </c>
      <c r="D383" s="5">
        <v>10003</v>
      </c>
      <c r="E383" s="5" t="s">
        <v>1399</v>
      </c>
      <c r="F383" s="5">
        <v>2</v>
      </c>
      <c r="G383" s="2" t="s">
        <v>991</v>
      </c>
      <c r="H383" s="2" t="s">
        <v>872</v>
      </c>
      <c r="I383" s="2" t="s">
        <v>874</v>
      </c>
      <c r="J383" s="5" t="s">
        <v>1099</v>
      </c>
      <c r="K383" s="5">
        <v>3757</v>
      </c>
      <c r="L383" s="5">
        <v>2156</v>
      </c>
      <c r="M383" s="5" t="s">
        <v>918</v>
      </c>
      <c r="N383" s="5">
        <v>4</v>
      </c>
      <c r="O383" s="5">
        <f t="shared" si="15"/>
        <v>4312</v>
      </c>
      <c r="P383" s="5">
        <f t="shared" si="16"/>
        <v>7514</v>
      </c>
      <c r="Q383" s="14">
        <v>0.03</v>
      </c>
      <c r="R383" s="5" t="s">
        <v>991</v>
      </c>
      <c r="S383" s="5" t="s">
        <v>871</v>
      </c>
      <c r="T383" s="5" t="s">
        <v>872</v>
      </c>
      <c r="U383" s="5" t="s">
        <v>873</v>
      </c>
      <c r="V383" s="5" t="s">
        <v>874</v>
      </c>
      <c r="W383" s="5" t="s">
        <v>2013</v>
      </c>
      <c r="X383" s="22">
        <f t="shared" ca="1" si="17"/>
        <v>0.02</v>
      </c>
    </row>
    <row r="384" spans="1:24">
      <c r="A384" s="5" t="s">
        <v>363</v>
      </c>
      <c r="B384" s="10">
        <v>41662</v>
      </c>
      <c r="C384" s="5" t="s">
        <v>1540</v>
      </c>
      <c r="D384" s="5">
        <v>10011</v>
      </c>
      <c r="E384" s="5" t="s">
        <v>1528</v>
      </c>
      <c r="F384" s="5">
        <v>1</v>
      </c>
      <c r="G384" s="2" t="s">
        <v>998</v>
      </c>
      <c r="H384" s="2" t="s">
        <v>899</v>
      </c>
      <c r="I384" s="2" t="s">
        <v>901</v>
      </c>
      <c r="J384" s="5" t="s">
        <v>1228</v>
      </c>
      <c r="K384" s="5">
        <v>2539</v>
      </c>
      <c r="L384" s="5">
        <v>1656</v>
      </c>
      <c r="M384" s="5" t="s">
        <v>918</v>
      </c>
      <c r="N384" s="5">
        <v>5</v>
      </c>
      <c r="O384" s="5">
        <f t="shared" si="15"/>
        <v>1656</v>
      </c>
      <c r="P384" s="5">
        <f t="shared" si="16"/>
        <v>2539</v>
      </c>
      <c r="Q384" s="14">
        <v>0.01</v>
      </c>
      <c r="R384" s="5" t="s">
        <v>998</v>
      </c>
      <c r="S384" s="5" t="s">
        <v>898</v>
      </c>
      <c r="T384" s="5" t="s">
        <v>899</v>
      </c>
      <c r="U384" s="5" t="s">
        <v>900</v>
      </c>
      <c r="V384" s="5" t="s">
        <v>901</v>
      </c>
      <c r="W384" s="5" t="s">
        <v>2010</v>
      </c>
      <c r="X384" s="22">
        <f t="shared" ca="1" si="17"/>
        <v>0.05</v>
      </c>
    </row>
    <row r="385" spans="1:24">
      <c r="A385" s="5" t="s">
        <v>364</v>
      </c>
      <c r="B385" s="10">
        <v>41662</v>
      </c>
      <c r="C385" s="5" t="s">
        <v>1542</v>
      </c>
      <c r="D385" s="5">
        <v>10009</v>
      </c>
      <c r="E385" s="5" t="s">
        <v>1265</v>
      </c>
      <c r="F385" s="5">
        <v>1</v>
      </c>
      <c r="G385" s="2" t="s">
        <v>996</v>
      </c>
      <c r="H385" s="2" t="s">
        <v>892</v>
      </c>
      <c r="I385" s="2" t="s">
        <v>894</v>
      </c>
      <c r="J385" s="5" t="s">
        <v>975</v>
      </c>
      <c r="K385" s="5">
        <v>3717</v>
      </c>
      <c r="L385" s="5">
        <v>2146</v>
      </c>
      <c r="M385" s="5" t="s">
        <v>923</v>
      </c>
      <c r="N385" s="5" t="s">
        <v>1572</v>
      </c>
      <c r="O385" s="5">
        <f t="shared" si="15"/>
        <v>2146</v>
      </c>
      <c r="P385" s="5">
        <f t="shared" si="16"/>
        <v>3717</v>
      </c>
      <c r="Q385" s="14">
        <v>0.01</v>
      </c>
      <c r="R385" s="5" t="s">
        <v>996</v>
      </c>
      <c r="S385" s="5" t="s">
        <v>891</v>
      </c>
      <c r="T385" s="5" t="s">
        <v>892</v>
      </c>
      <c r="U385" s="5" t="s">
        <v>893</v>
      </c>
      <c r="V385" s="5" t="s">
        <v>894</v>
      </c>
      <c r="W385" s="5" t="s">
        <v>2015</v>
      </c>
      <c r="X385" s="22">
        <f t="shared" ca="1" si="17"/>
        <v>0.05</v>
      </c>
    </row>
    <row r="386" spans="1:24">
      <c r="A386" s="5" t="s">
        <v>365</v>
      </c>
      <c r="B386" s="10">
        <v>41662</v>
      </c>
      <c r="C386" s="5" t="s">
        <v>1543</v>
      </c>
      <c r="D386" s="5">
        <v>10011</v>
      </c>
      <c r="E386" s="5" t="s">
        <v>1358</v>
      </c>
      <c r="F386" s="5">
        <v>2</v>
      </c>
      <c r="G386" s="2" t="s">
        <v>998</v>
      </c>
      <c r="H386" s="2" t="s">
        <v>899</v>
      </c>
      <c r="I386" s="2" t="s">
        <v>901</v>
      </c>
      <c r="J386" s="5" t="s">
        <v>1058</v>
      </c>
      <c r="K386" s="5">
        <v>3101</v>
      </c>
      <c r="L386" s="5">
        <v>1524</v>
      </c>
      <c r="M386" s="5" t="s">
        <v>918</v>
      </c>
      <c r="N386" s="5">
        <v>10</v>
      </c>
      <c r="O386" s="5">
        <f t="shared" si="15"/>
        <v>3048</v>
      </c>
      <c r="P386" s="5">
        <f t="shared" si="16"/>
        <v>6202</v>
      </c>
      <c r="Q386" s="14">
        <v>0.03</v>
      </c>
      <c r="R386" s="5" t="s">
        <v>998</v>
      </c>
      <c r="S386" s="5" t="s">
        <v>898</v>
      </c>
      <c r="T386" s="5" t="s">
        <v>899</v>
      </c>
      <c r="U386" s="5" t="s">
        <v>900</v>
      </c>
      <c r="V386" s="5" t="s">
        <v>901</v>
      </c>
      <c r="W386" s="5" t="s">
        <v>2012</v>
      </c>
      <c r="X386" s="22">
        <f t="shared" ca="1" si="17"/>
        <v>0.05</v>
      </c>
    </row>
    <row r="387" spans="1:24">
      <c r="A387" s="5" t="s">
        <v>366</v>
      </c>
      <c r="B387" s="10">
        <v>41662</v>
      </c>
      <c r="C387" s="5" t="s">
        <v>1543</v>
      </c>
      <c r="D387" s="5">
        <v>10005</v>
      </c>
      <c r="E387" s="5" t="s">
        <v>1440</v>
      </c>
      <c r="F387" s="5">
        <v>2</v>
      </c>
      <c r="G387" s="2" t="s">
        <v>993</v>
      </c>
      <c r="H387" s="2" t="s">
        <v>878</v>
      </c>
      <c r="I387" s="2" t="s">
        <v>880</v>
      </c>
      <c r="J387" s="5" t="s">
        <v>1140</v>
      </c>
      <c r="K387" s="5">
        <v>3536</v>
      </c>
      <c r="L387" s="5">
        <v>1644</v>
      </c>
      <c r="M387" s="5" t="s">
        <v>920</v>
      </c>
      <c r="N387" s="5">
        <v>10</v>
      </c>
      <c r="O387" s="5">
        <f t="shared" ref="O387:O450" si="18">L387*F387</f>
        <v>3288</v>
      </c>
      <c r="P387" s="5">
        <f t="shared" ref="P387:P450" si="19">K387*F387</f>
        <v>7072</v>
      </c>
      <c r="Q387" s="14">
        <v>0.03</v>
      </c>
      <c r="R387" s="5" t="s">
        <v>993</v>
      </c>
      <c r="S387" s="5" t="s">
        <v>877</v>
      </c>
      <c r="T387" s="5" t="s">
        <v>878</v>
      </c>
      <c r="U387" s="5" t="s">
        <v>879</v>
      </c>
      <c r="V387" s="5" t="s">
        <v>880</v>
      </c>
      <c r="W387" s="5" t="s">
        <v>2012</v>
      </c>
      <c r="X387" s="22">
        <f t="shared" ca="1" si="17"/>
        <v>0.01</v>
      </c>
    </row>
    <row r="388" spans="1:24">
      <c r="A388" s="5" t="s">
        <v>367</v>
      </c>
      <c r="B388" s="10">
        <v>41662</v>
      </c>
      <c r="C388" s="5" t="s">
        <v>1540</v>
      </c>
      <c r="D388" s="5">
        <v>10001</v>
      </c>
      <c r="E388" s="5" t="s">
        <v>1448</v>
      </c>
      <c r="F388" s="5">
        <v>2</v>
      </c>
      <c r="G388" s="2" t="s">
        <v>1562</v>
      </c>
      <c r="H388" s="2" t="s">
        <v>864</v>
      </c>
      <c r="I388" s="2" t="s">
        <v>866</v>
      </c>
      <c r="J388" s="5" t="s">
        <v>1148</v>
      </c>
      <c r="K388" s="5">
        <v>3725</v>
      </c>
      <c r="L388" s="5">
        <v>1250</v>
      </c>
      <c r="M388" s="5" t="s">
        <v>918</v>
      </c>
      <c r="N388" s="5">
        <v>5</v>
      </c>
      <c r="O388" s="5">
        <f t="shared" si="18"/>
        <v>2500</v>
      </c>
      <c r="P388" s="5">
        <f t="shared" si="19"/>
        <v>7450</v>
      </c>
      <c r="Q388" s="14">
        <v>0.03</v>
      </c>
      <c r="R388" s="5" t="s">
        <v>1562</v>
      </c>
      <c r="S388" s="5" t="s">
        <v>863</v>
      </c>
      <c r="T388" s="5" t="s">
        <v>864</v>
      </c>
      <c r="U388" s="5" t="s">
        <v>865</v>
      </c>
      <c r="V388" s="5" t="s">
        <v>866</v>
      </c>
      <c r="W388" s="5" t="s">
        <v>2012</v>
      </c>
      <c r="X388" s="22">
        <f t="shared" ref="X388:X451" ca="1" si="20">VLOOKUP(E388,INDIRECT(W388&amp;"!A:B"),2,0)</f>
        <v>0.02</v>
      </c>
    </row>
    <row r="389" spans="1:24">
      <c r="A389" s="5" t="s">
        <v>368</v>
      </c>
      <c r="B389" s="10">
        <v>41662</v>
      </c>
      <c r="C389" s="5" t="s">
        <v>1545</v>
      </c>
      <c r="D389" s="5">
        <v>10011</v>
      </c>
      <c r="E389" s="5" t="s">
        <v>1517</v>
      </c>
      <c r="F389" s="5">
        <v>2</v>
      </c>
      <c r="G389" s="2" t="s">
        <v>998</v>
      </c>
      <c r="H389" s="2" t="s">
        <v>899</v>
      </c>
      <c r="I389" s="2" t="s">
        <v>901</v>
      </c>
      <c r="J389" s="5" t="s">
        <v>1217</v>
      </c>
      <c r="K389" s="5">
        <v>4542</v>
      </c>
      <c r="L389" s="5">
        <v>1226</v>
      </c>
      <c r="M389" s="5" t="s">
        <v>923</v>
      </c>
      <c r="N389" s="5">
        <v>6</v>
      </c>
      <c r="O389" s="5">
        <f t="shared" si="18"/>
        <v>2452</v>
      </c>
      <c r="P389" s="5">
        <f t="shared" si="19"/>
        <v>9084</v>
      </c>
      <c r="Q389" s="14">
        <v>0.03</v>
      </c>
      <c r="R389" s="5" t="s">
        <v>998</v>
      </c>
      <c r="S389" s="5" t="s">
        <v>898</v>
      </c>
      <c r="T389" s="5" t="s">
        <v>899</v>
      </c>
      <c r="U389" s="5" t="s">
        <v>900</v>
      </c>
      <c r="V389" s="5" t="s">
        <v>901</v>
      </c>
      <c r="W389" s="5" t="s">
        <v>2013</v>
      </c>
      <c r="X389" s="22">
        <f t="shared" ca="1" si="20"/>
        <v>0.02</v>
      </c>
    </row>
    <row r="390" spans="1:24">
      <c r="A390" s="5" t="s">
        <v>369</v>
      </c>
      <c r="B390" s="10">
        <v>41662</v>
      </c>
      <c r="C390" s="5" t="s">
        <v>1546</v>
      </c>
      <c r="D390" s="5">
        <v>10005</v>
      </c>
      <c r="E390" s="5" t="s">
        <v>1480</v>
      </c>
      <c r="F390" s="5">
        <v>3</v>
      </c>
      <c r="G390" s="2" t="s">
        <v>993</v>
      </c>
      <c r="H390" s="2" t="s">
        <v>878</v>
      </c>
      <c r="I390" s="2" t="s">
        <v>880</v>
      </c>
      <c r="J390" s="5" t="s">
        <v>1180</v>
      </c>
      <c r="K390" s="5">
        <v>4990</v>
      </c>
      <c r="L390" s="5">
        <v>1360</v>
      </c>
      <c r="M390" s="5" t="s">
        <v>918</v>
      </c>
      <c r="N390" s="5">
        <v>4</v>
      </c>
      <c r="O390" s="5">
        <f t="shared" si="18"/>
        <v>4080</v>
      </c>
      <c r="P390" s="5">
        <f t="shared" si="19"/>
        <v>14970</v>
      </c>
      <c r="Q390" s="14">
        <v>0.03</v>
      </c>
      <c r="R390" s="5" t="s">
        <v>993</v>
      </c>
      <c r="S390" s="5" t="s">
        <v>877</v>
      </c>
      <c r="T390" s="5" t="s">
        <v>878</v>
      </c>
      <c r="U390" s="5" t="s">
        <v>879</v>
      </c>
      <c r="V390" s="5" t="s">
        <v>880</v>
      </c>
      <c r="W390" s="5" t="s">
        <v>2014</v>
      </c>
      <c r="X390" s="22">
        <f t="shared" ca="1" si="20"/>
        <v>0</v>
      </c>
    </row>
    <row r="391" spans="1:24">
      <c r="A391" s="5" t="s">
        <v>370</v>
      </c>
      <c r="B391" s="10">
        <v>41665</v>
      </c>
      <c r="C391" s="5" t="s">
        <v>1540</v>
      </c>
      <c r="D391" s="5">
        <v>10008</v>
      </c>
      <c r="E391" s="5" t="s">
        <v>1502</v>
      </c>
      <c r="F391" s="5">
        <v>1</v>
      </c>
      <c r="G391" s="2" t="s">
        <v>995</v>
      </c>
      <c r="H391" s="2" t="s">
        <v>889</v>
      </c>
      <c r="I391" s="2" t="s">
        <v>890</v>
      </c>
      <c r="J391" s="5" t="s">
        <v>1202</v>
      </c>
      <c r="K391" s="5">
        <v>2775</v>
      </c>
      <c r="L391" s="5">
        <v>1946</v>
      </c>
      <c r="M391" s="5" t="s">
        <v>923</v>
      </c>
      <c r="N391" s="5">
        <v>5</v>
      </c>
      <c r="O391" s="5">
        <f t="shared" si="18"/>
        <v>1946</v>
      </c>
      <c r="P391" s="5">
        <f t="shared" si="19"/>
        <v>2775</v>
      </c>
      <c r="Q391" s="14">
        <v>0.01</v>
      </c>
      <c r="R391" s="5" t="s">
        <v>995</v>
      </c>
      <c r="S391" s="5" t="s">
        <v>888</v>
      </c>
      <c r="T391" s="5" t="s">
        <v>889</v>
      </c>
      <c r="U391" s="5" t="s">
        <v>865</v>
      </c>
      <c r="V391" s="5" t="s">
        <v>890</v>
      </c>
      <c r="W391" s="5" t="s">
        <v>2010</v>
      </c>
      <c r="X391" s="22">
        <f t="shared" ca="1" si="20"/>
        <v>0.05</v>
      </c>
    </row>
    <row r="392" spans="1:24">
      <c r="A392" s="5" t="s">
        <v>371</v>
      </c>
      <c r="B392" s="10">
        <v>41665</v>
      </c>
      <c r="C392" s="5" t="s">
        <v>1540</v>
      </c>
      <c r="D392" s="5">
        <v>10006</v>
      </c>
      <c r="E392" s="5" t="s">
        <v>1394</v>
      </c>
      <c r="F392" s="5">
        <v>1</v>
      </c>
      <c r="G392" s="2" t="s">
        <v>1561</v>
      </c>
      <c r="H392" s="2" t="s">
        <v>882</v>
      </c>
      <c r="I392" s="2" t="s">
        <v>884</v>
      </c>
      <c r="J392" s="5" t="s">
        <v>1094</v>
      </c>
      <c r="K392" s="5">
        <v>3463</v>
      </c>
      <c r="L392" s="5">
        <v>1964</v>
      </c>
      <c r="M392" s="5" t="s">
        <v>925</v>
      </c>
      <c r="N392" s="5">
        <v>5</v>
      </c>
      <c r="O392" s="5">
        <f t="shared" si="18"/>
        <v>1964</v>
      </c>
      <c r="P392" s="5">
        <f t="shared" si="19"/>
        <v>3463</v>
      </c>
      <c r="Q392" s="14">
        <v>0.01</v>
      </c>
      <c r="R392" s="5" t="s">
        <v>1561</v>
      </c>
      <c r="S392" s="5" t="s">
        <v>881</v>
      </c>
      <c r="T392" s="5" t="s">
        <v>882</v>
      </c>
      <c r="U392" s="5" t="s">
        <v>883</v>
      </c>
      <c r="V392" s="5" t="s">
        <v>884</v>
      </c>
      <c r="W392" s="5" t="s">
        <v>2011</v>
      </c>
      <c r="X392" s="22">
        <f t="shared" ca="1" si="20"/>
        <v>0.01</v>
      </c>
    </row>
    <row r="393" spans="1:24">
      <c r="A393" s="5" t="s">
        <v>372</v>
      </c>
      <c r="B393" s="10">
        <v>41665</v>
      </c>
      <c r="C393" s="5" t="s">
        <v>1543</v>
      </c>
      <c r="D393" s="5">
        <v>10010</v>
      </c>
      <c r="E393" s="5" t="s">
        <v>1407</v>
      </c>
      <c r="F393" s="5">
        <v>1</v>
      </c>
      <c r="G393" s="2" t="s">
        <v>997</v>
      </c>
      <c r="H393" s="2" t="s">
        <v>896</v>
      </c>
      <c r="I393" s="2" t="s">
        <v>897</v>
      </c>
      <c r="J393" s="5" t="s">
        <v>1107</v>
      </c>
      <c r="K393" s="5">
        <v>4234</v>
      </c>
      <c r="L393" s="5">
        <v>1212</v>
      </c>
      <c r="M393" s="5" t="s">
        <v>923</v>
      </c>
      <c r="N393" s="5">
        <v>10</v>
      </c>
      <c r="O393" s="5">
        <f t="shared" si="18"/>
        <v>1212</v>
      </c>
      <c r="P393" s="5">
        <f t="shared" si="19"/>
        <v>4234</v>
      </c>
      <c r="Q393" s="14">
        <v>0.01</v>
      </c>
      <c r="R393" s="5" t="s">
        <v>997</v>
      </c>
      <c r="S393" s="5" t="s">
        <v>895</v>
      </c>
      <c r="T393" s="5" t="s">
        <v>896</v>
      </c>
      <c r="U393" s="5" t="s">
        <v>879</v>
      </c>
      <c r="V393" s="5" t="s">
        <v>897</v>
      </c>
      <c r="W393" s="5" t="s">
        <v>2012</v>
      </c>
      <c r="X393" s="22">
        <f t="shared" ca="1" si="20"/>
        <v>0</v>
      </c>
    </row>
    <row r="394" spans="1:24">
      <c r="A394" s="5" t="s">
        <v>373</v>
      </c>
      <c r="B394" s="10">
        <v>41668</v>
      </c>
      <c r="C394" s="5" t="s">
        <v>1542</v>
      </c>
      <c r="D394" s="5">
        <v>10009</v>
      </c>
      <c r="E394" s="5" t="s">
        <v>1375</v>
      </c>
      <c r="F394" s="5">
        <v>1</v>
      </c>
      <c r="G394" s="2" t="s">
        <v>996</v>
      </c>
      <c r="H394" s="2" t="s">
        <v>892</v>
      </c>
      <c r="I394" s="2" t="s">
        <v>894</v>
      </c>
      <c r="J394" s="5" t="s">
        <v>1075</v>
      </c>
      <c r="K394" s="5">
        <v>4209</v>
      </c>
      <c r="L394" s="5">
        <v>1692</v>
      </c>
      <c r="M394" s="5" t="s">
        <v>925</v>
      </c>
      <c r="N394" s="5" t="s">
        <v>1572</v>
      </c>
      <c r="O394" s="5">
        <f t="shared" si="18"/>
        <v>1692</v>
      </c>
      <c r="P394" s="5">
        <f t="shared" si="19"/>
        <v>4209</v>
      </c>
      <c r="Q394" s="14">
        <v>0.01</v>
      </c>
      <c r="R394" s="5" t="s">
        <v>996</v>
      </c>
      <c r="S394" s="5" t="s">
        <v>891</v>
      </c>
      <c r="T394" s="5" t="s">
        <v>892</v>
      </c>
      <c r="U394" s="5" t="s">
        <v>893</v>
      </c>
      <c r="V394" s="5" t="s">
        <v>894</v>
      </c>
      <c r="W394" s="5" t="s">
        <v>2011</v>
      </c>
      <c r="X394" s="22">
        <f t="shared" ca="1" si="20"/>
        <v>0.05</v>
      </c>
    </row>
    <row r="395" spans="1:24">
      <c r="A395" s="5" t="s">
        <v>374</v>
      </c>
      <c r="B395" s="10">
        <v>41672</v>
      </c>
      <c r="C395" s="5" t="s">
        <v>1543</v>
      </c>
      <c r="D395" s="5">
        <v>10007</v>
      </c>
      <c r="E395" s="5" t="s">
        <v>1510</v>
      </c>
      <c r="F395" s="5">
        <v>1</v>
      </c>
      <c r="G395" s="2" t="s">
        <v>994</v>
      </c>
      <c r="H395" s="2" t="s">
        <v>886</v>
      </c>
      <c r="I395" s="2" t="s">
        <v>887</v>
      </c>
      <c r="J395" s="5" t="s">
        <v>1210</v>
      </c>
      <c r="K395" s="5">
        <v>2659</v>
      </c>
      <c r="L395" s="5">
        <v>2415</v>
      </c>
      <c r="M395" s="5" t="s">
        <v>918</v>
      </c>
      <c r="N395" s="5">
        <v>10</v>
      </c>
      <c r="O395" s="5">
        <f t="shared" si="18"/>
        <v>2415</v>
      </c>
      <c r="P395" s="5">
        <f t="shared" si="19"/>
        <v>2659</v>
      </c>
      <c r="Q395" s="14">
        <v>0.01</v>
      </c>
      <c r="R395" s="5" t="s">
        <v>994</v>
      </c>
      <c r="S395" s="5" t="s">
        <v>885</v>
      </c>
      <c r="T395" s="5" t="s">
        <v>886</v>
      </c>
      <c r="U395" s="5" t="s">
        <v>879</v>
      </c>
      <c r="V395" s="5" t="s">
        <v>887</v>
      </c>
      <c r="W395" s="5" t="s">
        <v>2011</v>
      </c>
      <c r="X395" s="22">
        <f t="shared" ca="1" si="20"/>
        <v>0.01</v>
      </c>
    </row>
    <row r="396" spans="1:24">
      <c r="A396" s="5" t="s">
        <v>375</v>
      </c>
      <c r="B396" s="10">
        <v>41672</v>
      </c>
      <c r="C396" s="5" t="s">
        <v>1545</v>
      </c>
      <c r="D396" s="5">
        <v>10011</v>
      </c>
      <c r="E396" s="5" t="s">
        <v>1394</v>
      </c>
      <c r="F396" s="5">
        <v>24</v>
      </c>
      <c r="G396" s="2" t="s">
        <v>998</v>
      </c>
      <c r="H396" s="2" t="s">
        <v>899</v>
      </c>
      <c r="I396" s="2" t="s">
        <v>901</v>
      </c>
      <c r="J396" s="5" t="s">
        <v>1094</v>
      </c>
      <c r="K396" s="5">
        <v>3463</v>
      </c>
      <c r="L396" s="5">
        <v>1964</v>
      </c>
      <c r="M396" s="5" t="s">
        <v>925</v>
      </c>
      <c r="N396" s="5">
        <v>6</v>
      </c>
      <c r="O396" s="5">
        <f t="shared" si="18"/>
        <v>47136</v>
      </c>
      <c r="P396" s="5">
        <f t="shared" si="19"/>
        <v>83112</v>
      </c>
      <c r="Q396" s="14">
        <v>7.0000000000000007E-2</v>
      </c>
      <c r="R396" s="5" t="s">
        <v>998</v>
      </c>
      <c r="S396" s="5" t="s">
        <v>898</v>
      </c>
      <c r="T396" s="5" t="s">
        <v>899</v>
      </c>
      <c r="U396" s="5" t="s">
        <v>900</v>
      </c>
      <c r="V396" s="5" t="s">
        <v>901</v>
      </c>
      <c r="W396" s="5" t="s">
        <v>2013</v>
      </c>
      <c r="X396" s="22">
        <f t="shared" ca="1" si="20"/>
        <v>0</v>
      </c>
    </row>
    <row r="397" spans="1:24">
      <c r="A397" s="5" t="s">
        <v>376</v>
      </c>
      <c r="B397" s="10">
        <v>41675</v>
      </c>
      <c r="C397" s="5" t="s">
        <v>1540</v>
      </c>
      <c r="D397" s="5">
        <v>10009</v>
      </c>
      <c r="E397" s="5" t="s">
        <v>1492</v>
      </c>
      <c r="F397" s="5">
        <v>1</v>
      </c>
      <c r="G397" s="2" t="s">
        <v>996</v>
      </c>
      <c r="H397" s="2" t="s">
        <v>892</v>
      </c>
      <c r="I397" s="2" t="s">
        <v>894</v>
      </c>
      <c r="J397" s="5" t="s">
        <v>1192</v>
      </c>
      <c r="K397" s="5">
        <v>4599</v>
      </c>
      <c r="L397" s="5">
        <v>1332</v>
      </c>
      <c r="M397" s="5" t="s">
        <v>920</v>
      </c>
      <c r="N397" s="5">
        <v>5</v>
      </c>
      <c r="O397" s="5">
        <f t="shared" si="18"/>
        <v>1332</v>
      </c>
      <c r="P397" s="5">
        <f t="shared" si="19"/>
        <v>4599</v>
      </c>
      <c r="Q397" s="14">
        <v>0.01</v>
      </c>
      <c r="R397" s="5" t="s">
        <v>996</v>
      </c>
      <c r="S397" s="5" t="s">
        <v>891</v>
      </c>
      <c r="T397" s="5" t="s">
        <v>892</v>
      </c>
      <c r="U397" s="5" t="s">
        <v>893</v>
      </c>
      <c r="V397" s="5" t="s">
        <v>894</v>
      </c>
      <c r="W397" s="5" t="s">
        <v>2010</v>
      </c>
      <c r="X397" s="22">
        <f t="shared" ca="1" si="20"/>
        <v>0</v>
      </c>
    </row>
    <row r="398" spans="1:24">
      <c r="A398" s="5" t="s">
        <v>377</v>
      </c>
      <c r="B398" s="10">
        <v>41675</v>
      </c>
      <c r="C398" s="5" t="s">
        <v>1546</v>
      </c>
      <c r="D398" s="5">
        <v>10002</v>
      </c>
      <c r="E398" s="5" t="s">
        <v>1278</v>
      </c>
      <c r="F398" s="5">
        <v>2</v>
      </c>
      <c r="G398" s="2" t="s">
        <v>990</v>
      </c>
      <c r="H398" s="2" t="s">
        <v>868</v>
      </c>
      <c r="I398" s="2" t="s">
        <v>870</v>
      </c>
      <c r="J398" s="5" t="s">
        <v>978</v>
      </c>
      <c r="K398" s="5">
        <v>2787</v>
      </c>
      <c r="L398" s="5">
        <v>2020</v>
      </c>
      <c r="M398" s="5" t="s">
        <v>918</v>
      </c>
      <c r="N398" s="5">
        <v>4</v>
      </c>
      <c r="O398" s="5">
        <f t="shared" si="18"/>
        <v>4040</v>
      </c>
      <c r="P398" s="5">
        <f t="shared" si="19"/>
        <v>5574</v>
      </c>
      <c r="Q398" s="14">
        <v>0.03</v>
      </c>
      <c r="R398" s="5" t="s">
        <v>990</v>
      </c>
      <c r="S398" s="5" t="s">
        <v>867</v>
      </c>
      <c r="T398" s="5" t="s">
        <v>868</v>
      </c>
      <c r="U398" s="5" t="s">
        <v>869</v>
      </c>
      <c r="V398" s="5" t="s">
        <v>870</v>
      </c>
      <c r="W398" s="5" t="s">
        <v>2013</v>
      </c>
      <c r="X398" s="22">
        <f t="shared" ca="1" si="20"/>
        <v>0.05</v>
      </c>
    </row>
    <row r="399" spans="1:24">
      <c r="A399" s="5" t="s">
        <v>378</v>
      </c>
      <c r="B399" s="10">
        <v>41675</v>
      </c>
      <c r="C399" s="5" t="s">
        <v>1540</v>
      </c>
      <c r="D399" s="5">
        <v>10009</v>
      </c>
      <c r="E399" s="5" t="s">
        <v>1327</v>
      </c>
      <c r="F399" s="5">
        <v>2</v>
      </c>
      <c r="G399" s="2" t="s">
        <v>996</v>
      </c>
      <c r="H399" s="2" t="s">
        <v>892</v>
      </c>
      <c r="I399" s="2" t="s">
        <v>894</v>
      </c>
      <c r="J399" s="5" t="s">
        <v>1027</v>
      </c>
      <c r="K399" s="5">
        <v>4239</v>
      </c>
      <c r="L399" s="5">
        <v>1860</v>
      </c>
      <c r="M399" s="5" t="s">
        <v>918</v>
      </c>
      <c r="N399" s="5">
        <v>5</v>
      </c>
      <c r="O399" s="5">
        <f t="shared" si="18"/>
        <v>3720</v>
      </c>
      <c r="P399" s="5">
        <f t="shared" si="19"/>
        <v>8478</v>
      </c>
      <c r="Q399" s="14">
        <v>0.03</v>
      </c>
      <c r="R399" s="5" t="s">
        <v>996</v>
      </c>
      <c r="S399" s="5" t="s">
        <v>891</v>
      </c>
      <c r="T399" s="5" t="s">
        <v>892</v>
      </c>
      <c r="U399" s="5" t="s">
        <v>893</v>
      </c>
      <c r="V399" s="5" t="s">
        <v>894</v>
      </c>
      <c r="W399" s="5" t="s">
        <v>2015</v>
      </c>
      <c r="X399" s="22">
        <f t="shared" ca="1" si="20"/>
        <v>0</v>
      </c>
    </row>
    <row r="400" spans="1:24">
      <c r="A400" s="5" t="s">
        <v>379</v>
      </c>
      <c r="B400" s="10">
        <v>41678</v>
      </c>
      <c r="C400" s="5" t="s">
        <v>1540</v>
      </c>
      <c r="D400" s="5">
        <v>10006</v>
      </c>
      <c r="E400" s="5" t="s">
        <v>1341</v>
      </c>
      <c r="F400" s="5">
        <v>1</v>
      </c>
      <c r="G400" s="2" t="s">
        <v>1561</v>
      </c>
      <c r="H400" s="2" t="s">
        <v>882</v>
      </c>
      <c r="I400" s="2" t="s">
        <v>884</v>
      </c>
      <c r="J400" s="5" t="s">
        <v>1041</v>
      </c>
      <c r="K400" s="5">
        <v>2588</v>
      </c>
      <c r="L400" s="5">
        <v>2069</v>
      </c>
      <c r="M400" s="5" t="s">
        <v>918</v>
      </c>
      <c r="N400" s="5">
        <v>5</v>
      </c>
      <c r="O400" s="5">
        <f t="shared" si="18"/>
        <v>2069</v>
      </c>
      <c r="P400" s="5">
        <f t="shared" si="19"/>
        <v>2588</v>
      </c>
      <c r="Q400" s="14">
        <v>0.01</v>
      </c>
      <c r="R400" s="5" t="s">
        <v>1561</v>
      </c>
      <c r="S400" s="5" t="s">
        <v>881</v>
      </c>
      <c r="T400" s="5" t="s">
        <v>882</v>
      </c>
      <c r="U400" s="5" t="s">
        <v>883</v>
      </c>
      <c r="V400" s="5" t="s">
        <v>884</v>
      </c>
      <c r="W400" s="5" t="s">
        <v>2015</v>
      </c>
      <c r="X400" s="22">
        <f t="shared" ca="1" si="20"/>
        <v>0.04</v>
      </c>
    </row>
    <row r="401" spans="1:24">
      <c r="A401" s="5" t="s">
        <v>380</v>
      </c>
      <c r="B401" s="10">
        <v>41680</v>
      </c>
      <c r="C401" s="5" t="s">
        <v>1546</v>
      </c>
      <c r="D401" s="5">
        <v>10005</v>
      </c>
      <c r="E401" s="5" t="s">
        <v>1332</v>
      </c>
      <c r="F401" s="5">
        <v>1</v>
      </c>
      <c r="G401" s="2" t="s">
        <v>993</v>
      </c>
      <c r="H401" s="2" t="s">
        <v>878</v>
      </c>
      <c r="I401" s="2" t="s">
        <v>880</v>
      </c>
      <c r="J401" s="5" t="s">
        <v>1032</v>
      </c>
      <c r="K401" s="5">
        <v>2586</v>
      </c>
      <c r="L401" s="5">
        <v>2432</v>
      </c>
      <c r="M401" s="5" t="s">
        <v>920</v>
      </c>
      <c r="N401" s="5">
        <v>4</v>
      </c>
      <c r="O401" s="5">
        <f t="shared" si="18"/>
        <v>2432</v>
      </c>
      <c r="P401" s="5">
        <f t="shared" si="19"/>
        <v>2586</v>
      </c>
      <c r="Q401" s="14">
        <v>0.01</v>
      </c>
      <c r="R401" s="5" t="s">
        <v>993</v>
      </c>
      <c r="S401" s="5" t="s">
        <v>877</v>
      </c>
      <c r="T401" s="5" t="s">
        <v>878</v>
      </c>
      <c r="U401" s="5" t="s">
        <v>879</v>
      </c>
      <c r="V401" s="5" t="s">
        <v>880</v>
      </c>
      <c r="W401" s="5" t="s">
        <v>2013</v>
      </c>
      <c r="X401" s="22">
        <f t="shared" ca="1" si="20"/>
        <v>0.01</v>
      </c>
    </row>
    <row r="402" spans="1:24">
      <c r="A402" s="5" t="s">
        <v>381</v>
      </c>
      <c r="B402" s="10">
        <v>41680</v>
      </c>
      <c r="C402" s="5" t="s">
        <v>1542</v>
      </c>
      <c r="D402" s="5">
        <v>10015</v>
      </c>
      <c r="E402" s="5" t="s">
        <v>1474</v>
      </c>
      <c r="F402" s="5">
        <v>1</v>
      </c>
      <c r="G402" s="2" t="s">
        <v>1002</v>
      </c>
      <c r="H402" s="2" t="s">
        <v>914</v>
      </c>
      <c r="I402" s="2" t="s">
        <v>915</v>
      </c>
      <c r="J402" s="5" t="s">
        <v>1174</v>
      </c>
      <c r="K402" s="5">
        <v>3844</v>
      </c>
      <c r="L402" s="5">
        <v>2157</v>
      </c>
      <c r="M402" s="5" t="s">
        <v>918</v>
      </c>
      <c r="N402" s="5" t="s">
        <v>1572</v>
      </c>
      <c r="O402" s="5">
        <f t="shared" si="18"/>
        <v>2157</v>
      </c>
      <c r="P402" s="5">
        <f t="shared" si="19"/>
        <v>3844</v>
      </c>
      <c r="Q402" s="14">
        <v>0.01</v>
      </c>
      <c r="R402" s="5" t="s">
        <v>1002</v>
      </c>
      <c r="S402" s="5" t="s">
        <v>913</v>
      </c>
      <c r="T402" s="5" t="s">
        <v>914</v>
      </c>
      <c r="U402" s="5" t="s">
        <v>907</v>
      </c>
      <c r="V402" s="5" t="s">
        <v>915</v>
      </c>
      <c r="W402" s="5" t="s">
        <v>2012</v>
      </c>
      <c r="X402" s="22">
        <f t="shared" ca="1" si="20"/>
        <v>0.02</v>
      </c>
    </row>
    <row r="403" spans="1:24">
      <c r="A403" s="5" t="s">
        <v>382</v>
      </c>
      <c r="B403" s="10">
        <v>41680</v>
      </c>
      <c r="C403" s="5" t="s">
        <v>1540</v>
      </c>
      <c r="D403" s="5">
        <v>10003</v>
      </c>
      <c r="E403" s="5" t="s">
        <v>1517</v>
      </c>
      <c r="F403" s="5">
        <v>1</v>
      </c>
      <c r="G403" s="2" t="s">
        <v>991</v>
      </c>
      <c r="H403" s="2" t="s">
        <v>872</v>
      </c>
      <c r="I403" s="2" t="s">
        <v>874</v>
      </c>
      <c r="J403" s="5" t="s">
        <v>1217</v>
      </c>
      <c r="K403" s="5">
        <v>4542</v>
      </c>
      <c r="L403" s="5">
        <v>1226</v>
      </c>
      <c r="M403" s="5" t="s">
        <v>923</v>
      </c>
      <c r="N403" s="5">
        <v>5</v>
      </c>
      <c r="O403" s="5">
        <f t="shared" si="18"/>
        <v>1226</v>
      </c>
      <c r="P403" s="5">
        <f t="shared" si="19"/>
        <v>4542</v>
      </c>
      <c r="Q403" s="14">
        <v>0.01</v>
      </c>
      <c r="R403" s="5" t="s">
        <v>991</v>
      </c>
      <c r="S403" s="5" t="s">
        <v>871</v>
      </c>
      <c r="T403" s="5" t="s">
        <v>872</v>
      </c>
      <c r="U403" s="5" t="s">
        <v>873</v>
      </c>
      <c r="V403" s="5" t="s">
        <v>874</v>
      </c>
      <c r="W403" s="5" t="s">
        <v>2014</v>
      </c>
      <c r="X403" s="22">
        <f t="shared" ca="1" si="20"/>
        <v>0.03</v>
      </c>
    </row>
    <row r="404" spans="1:24">
      <c r="A404" s="5" t="s">
        <v>1592</v>
      </c>
      <c r="B404" s="10">
        <v>41681</v>
      </c>
      <c r="C404" s="5" t="s">
        <v>1542</v>
      </c>
      <c r="D404" s="5">
        <v>10006</v>
      </c>
      <c r="E404" s="5" t="s">
        <v>1293</v>
      </c>
      <c r="F404" s="5">
        <v>1</v>
      </c>
      <c r="G404" s="2" t="s">
        <v>1561</v>
      </c>
      <c r="H404" s="2" t="s">
        <v>882</v>
      </c>
      <c r="I404" s="2" t="s">
        <v>884</v>
      </c>
      <c r="J404" s="5" t="s">
        <v>1009</v>
      </c>
      <c r="K404" s="5">
        <v>2718</v>
      </c>
      <c r="L404" s="5">
        <v>2254</v>
      </c>
      <c r="M404" s="5" t="s">
        <v>923</v>
      </c>
      <c r="N404" s="5" t="s">
        <v>1572</v>
      </c>
      <c r="O404" s="5">
        <f t="shared" si="18"/>
        <v>2254</v>
      </c>
      <c r="P404" s="5">
        <f t="shared" si="19"/>
        <v>2718</v>
      </c>
      <c r="Q404" s="14">
        <v>0.01</v>
      </c>
      <c r="R404" s="5" t="s">
        <v>1561</v>
      </c>
      <c r="S404" s="5" t="s">
        <v>881</v>
      </c>
      <c r="T404" s="5" t="s">
        <v>882</v>
      </c>
      <c r="U404" s="5" t="s">
        <v>883</v>
      </c>
      <c r="V404" s="5" t="s">
        <v>884</v>
      </c>
      <c r="W404" s="5" t="s">
        <v>2010</v>
      </c>
      <c r="X404" s="22">
        <f t="shared" ca="1" si="20"/>
        <v>0.05</v>
      </c>
    </row>
    <row r="405" spans="1:24">
      <c r="A405" s="5" t="s">
        <v>383</v>
      </c>
      <c r="B405" s="10">
        <v>41681</v>
      </c>
      <c r="C405" s="5" t="s">
        <v>1541</v>
      </c>
      <c r="D405" s="5">
        <v>10011</v>
      </c>
      <c r="E405" s="5" t="s">
        <v>1390</v>
      </c>
      <c r="F405" s="5">
        <v>2</v>
      </c>
      <c r="G405" s="2" t="s">
        <v>998</v>
      </c>
      <c r="H405" s="2" t="s">
        <v>899</v>
      </c>
      <c r="I405" s="2" t="s">
        <v>901</v>
      </c>
      <c r="J405" s="5" t="s">
        <v>1090</v>
      </c>
      <c r="K405" s="5">
        <v>4420</v>
      </c>
      <c r="L405" s="5">
        <v>1797</v>
      </c>
      <c r="M405" s="5" t="s">
        <v>925</v>
      </c>
      <c r="N405" s="5">
        <v>8</v>
      </c>
      <c r="O405" s="5">
        <f t="shared" si="18"/>
        <v>3594</v>
      </c>
      <c r="P405" s="5">
        <f t="shared" si="19"/>
        <v>8840</v>
      </c>
      <c r="Q405" s="14">
        <v>0.03</v>
      </c>
      <c r="R405" s="5" t="s">
        <v>998</v>
      </c>
      <c r="S405" s="5" t="s">
        <v>898</v>
      </c>
      <c r="T405" s="5" t="s">
        <v>899</v>
      </c>
      <c r="U405" s="5" t="s">
        <v>900</v>
      </c>
      <c r="V405" s="5" t="s">
        <v>901</v>
      </c>
      <c r="W405" s="5" t="s">
        <v>2010</v>
      </c>
      <c r="X405" s="22">
        <f t="shared" ca="1" si="20"/>
        <v>0.04</v>
      </c>
    </row>
    <row r="406" spans="1:24">
      <c r="A406" s="5" t="s">
        <v>384</v>
      </c>
      <c r="B406" s="10">
        <v>41683</v>
      </c>
      <c r="C406" s="5" t="s">
        <v>1545</v>
      </c>
      <c r="D406" s="5">
        <v>10011</v>
      </c>
      <c r="E406" s="5" t="s">
        <v>1346</v>
      </c>
      <c r="F406" s="5">
        <v>1</v>
      </c>
      <c r="G406" s="2" t="s">
        <v>998</v>
      </c>
      <c r="H406" s="2" t="s">
        <v>899</v>
      </c>
      <c r="I406" s="2" t="s">
        <v>901</v>
      </c>
      <c r="J406" s="5" t="s">
        <v>1046</v>
      </c>
      <c r="K406" s="5">
        <v>4669</v>
      </c>
      <c r="L406" s="5">
        <v>2255</v>
      </c>
      <c r="M406" s="5" t="s">
        <v>918</v>
      </c>
      <c r="N406" s="5">
        <v>6</v>
      </c>
      <c r="O406" s="5">
        <f t="shared" si="18"/>
        <v>2255</v>
      </c>
      <c r="P406" s="5">
        <f t="shared" si="19"/>
        <v>4669</v>
      </c>
      <c r="Q406" s="14">
        <v>0.01</v>
      </c>
      <c r="R406" s="5" t="s">
        <v>998</v>
      </c>
      <c r="S406" s="5" t="s">
        <v>898</v>
      </c>
      <c r="T406" s="5" t="s">
        <v>899</v>
      </c>
      <c r="U406" s="5" t="s">
        <v>900</v>
      </c>
      <c r="V406" s="5" t="s">
        <v>901</v>
      </c>
      <c r="W406" s="5" t="s">
        <v>2015</v>
      </c>
      <c r="X406" s="22">
        <f t="shared" ca="1" si="20"/>
        <v>0.04</v>
      </c>
    </row>
    <row r="407" spans="1:24">
      <c r="A407" s="5" t="s">
        <v>385</v>
      </c>
      <c r="B407" s="10">
        <v>41684</v>
      </c>
      <c r="C407" s="5" t="s">
        <v>1542</v>
      </c>
      <c r="D407" s="5">
        <v>10008</v>
      </c>
      <c r="E407" s="5" t="s">
        <v>1440</v>
      </c>
      <c r="F407" s="5">
        <v>2</v>
      </c>
      <c r="G407" s="2" t="s">
        <v>995</v>
      </c>
      <c r="H407" s="2" t="s">
        <v>889</v>
      </c>
      <c r="I407" s="2" t="s">
        <v>890</v>
      </c>
      <c r="J407" s="5" t="s">
        <v>1140</v>
      </c>
      <c r="K407" s="5">
        <v>3536</v>
      </c>
      <c r="L407" s="5">
        <v>1644</v>
      </c>
      <c r="M407" s="5" t="s">
        <v>920</v>
      </c>
      <c r="N407" s="5" t="s">
        <v>1572</v>
      </c>
      <c r="O407" s="5">
        <f t="shared" si="18"/>
        <v>3288</v>
      </c>
      <c r="P407" s="5">
        <f t="shared" si="19"/>
        <v>7072</v>
      </c>
      <c r="Q407" s="14">
        <v>0.03</v>
      </c>
      <c r="R407" s="5" t="s">
        <v>995</v>
      </c>
      <c r="S407" s="5" t="s">
        <v>888</v>
      </c>
      <c r="T407" s="5" t="s">
        <v>889</v>
      </c>
      <c r="U407" s="5" t="s">
        <v>865</v>
      </c>
      <c r="V407" s="5" t="s">
        <v>890</v>
      </c>
      <c r="W407" s="5" t="s">
        <v>2012</v>
      </c>
      <c r="X407" s="22">
        <f t="shared" ca="1" si="20"/>
        <v>0.01</v>
      </c>
    </row>
    <row r="408" spans="1:24">
      <c r="A408" s="5" t="s">
        <v>386</v>
      </c>
      <c r="B408" s="10">
        <v>41684</v>
      </c>
      <c r="C408" s="5" t="s">
        <v>1544</v>
      </c>
      <c r="D408" s="5">
        <v>10005</v>
      </c>
      <c r="E408" s="5" t="s">
        <v>1319</v>
      </c>
      <c r="F408" s="5">
        <v>3</v>
      </c>
      <c r="G408" s="2" t="s">
        <v>993</v>
      </c>
      <c r="H408" s="2" t="s">
        <v>878</v>
      </c>
      <c r="I408" s="2" t="s">
        <v>880</v>
      </c>
      <c r="J408" s="5" t="s">
        <v>987</v>
      </c>
      <c r="K408" s="5">
        <v>2714</v>
      </c>
      <c r="L408" s="5">
        <v>1975</v>
      </c>
      <c r="M408" s="5" t="s">
        <v>918</v>
      </c>
      <c r="N408" s="5">
        <v>3</v>
      </c>
      <c r="O408" s="5">
        <f t="shared" si="18"/>
        <v>5925</v>
      </c>
      <c r="P408" s="5">
        <f t="shared" si="19"/>
        <v>8142</v>
      </c>
      <c r="Q408" s="14">
        <v>0.03</v>
      </c>
      <c r="R408" s="5" t="s">
        <v>993</v>
      </c>
      <c r="S408" s="5" t="s">
        <v>877</v>
      </c>
      <c r="T408" s="5" t="s">
        <v>878</v>
      </c>
      <c r="U408" s="5" t="s">
        <v>879</v>
      </c>
      <c r="V408" s="5" t="s">
        <v>880</v>
      </c>
      <c r="W408" s="5" t="s">
        <v>2012</v>
      </c>
      <c r="X408" s="22">
        <f t="shared" ca="1" si="20"/>
        <v>0</v>
      </c>
    </row>
    <row r="409" spans="1:24">
      <c r="A409" s="5" t="s">
        <v>387</v>
      </c>
      <c r="B409" s="10">
        <v>41685</v>
      </c>
      <c r="C409" s="5" t="s">
        <v>1543</v>
      </c>
      <c r="D409" s="5">
        <v>10002</v>
      </c>
      <c r="E409" s="5" t="s">
        <v>1482</v>
      </c>
      <c r="F409" s="5">
        <v>1</v>
      </c>
      <c r="G409" s="2" t="s">
        <v>990</v>
      </c>
      <c r="H409" s="2" t="s">
        <v>868</v>
      </c>
      <c r="I409" s="2" t="s">
        <v>870</v>
      </c>
      <c r="J409" s="5" t="s">
        <v>1182</v>
      </c>
      <c r="K409" s="5">
        <v>4152</v>
      </c>
      <c r="L409" s="5">
        <v>1278</v>
      </c>
      <c r="M409" s="5" t="s">
        <v>918</v>
      </c>
      <c r="N409" s="5">
        <v>10</v>
      </c>
      <c r="O409" s="5">
        <f t="shared" si="18"/>
        <v>1278</v>
      </c>
      <c r="P409" s="5">
        <f t="shared" si="19"/>
        <v>4152</v>
      </c>
      <c r="Q409" s="14">
        <v>0.01</v>
      </c>
      <c r="R409" s="5" t="s">
        <v>990</v>
      </c>
      <c r="S409" s="5" t="s">
        <v>867</v>
      </c>
      <c r="T409" s="5" t="s">
        <v>868</v>
      </c>
      <c r="U409" s="5" t="s">
        <v>869</v>
      </c>
      <c r="V409" s="5" t="s">
        <v>870</v>
      </c>
      <c r="W409" s="5" t="s">
        <v>2013</v>
      </c>
      <c r="X409" s="22">
        <f t="shared" ca="1" si="20"/>
        <v>0.01</v>
      </c>
    </row>
    <row r="410" spans="1:24">
      <c r="A410" s="5" t="s">
        <v>388</v>
      </c>
      <c r="B410" s="10">
        <v>41686</v>
      </c>
      <c r="C410" s="5" t="s">
        <v>1543</v>
      </c>
      <c r="D410" s="5">
        <v>10006</v>
      </c>
      <c r="E410" s="5" t="s">
        <v>1398</v>
      </c>
      <c r="F410" s="5">
        <v>1</v>
      </c>
      <c r="G410" s="2" t="s">
        <v>1561</v>
      </c>
      <c r="H410" s="2" t="s">
        <v>882</v>
      </c>
      <c r="I410" s="2" t="s">
        <v>884</v>
      </c>
      <c r="J410" s="5" t="s">
        <v>1098</v>
      </c>
      <c r="K410" s="5">
        <v>3197</v>
      </c>
      <c r="L410" s="5">
        <v>1625</v>
      </c>
      <c r="M410" s="5" t="s">
        <v>918</v>
      </c>
      <c r="N410" s="5">
        <v>10</v>
      </c>
      <c r="O410" s="5">
        <f t="shared" si="18"/>
        <v>1625</v>
      </c>
      <c r="P410" s="5">
        <f t="shared" si="19"/>
        <v>3197</v>
      </c>
      <c r="Q410" s="14">
        <v>0.01</v>
      </c>
      <c r="R410" s="5" t="s">
        <v>1561</v>
      </c>
      <c r="S410" s="5" t="s">
        <v>881</v>
      </c>
      <c r="T410" s="5" t="s">
        <v>882</v>
      </c>
      <c r="U410" s="5" t="s">
        <v>883</v>
      </c>
      <c r="V410" s="5" t="s">
        <v>884</v>
      </c>
      <c r="W410" s="5" t="s">
        <v>2012</v>
      </c>
      <c r="X410" s="22">
        <f t="shared" ca="1" si="20"/>
        <v>0.05</v>
      </c>
    </row>
    <row r="411" spans="1:24">
      <c r="A411" s="5" t="s">
        <v>389</v>
      </c>
      <c r="B411" s="10">
        <v>41688</v>
      </c>
      <c r="C411" s="5" t="s">
        <v>1542</v>
      </c>
      <c r="D411" s="5">
        <v>10008</v>
      </c>
      <c r="E411" s="5" t="s">
        <v>1302</v>
      </c>
      <c r="F411" s="5">
        <v>1</v>
      </c>
      <c r="G411" s="2" t="s">
        <v>995</v>
      </c>
      <c r="H411" s="2" t="s">
        <v>889</v>
      </c>
      <c r="I411" s="2" t="s">
        <v>890</v>
      </c>
      <c r="J411" s="5" t="s">
        <v>1012</v>
      </c>
      <c r="K411" s="5">
        <v>3256</v>
      </c>
      <c r="L411" s="5">
        <v>1772</v>
      </c>
      <c r="M411" s="5" t="s">
        <v>918</v>
      </c>
      <c r="N411" s="5" t="s">
        <v>1572</v>
      </c>
      <c r="O411" s="5">
        <f t="shared" si="18"/>
        <v>1772</v>
      </c>
      <c r="P411" s="5">
        <f t="shared" si="19"/>
        <v>3256</v>
      </c>
      <c r="Q411" s="14">
        <v>0.01</v>
      </c>
      <c r="R411" s="5" t="s">
        <v>995</v>
      </c>
      <c r="S411" s="5" t="s">
        <v>888</v>
      </c>
      <c r="T411" s="5" t="s">
        <v>889</v>
      </c>
      <c r="U411" s="5" t="s">
        <v>865</v>
      </c>
      <c r="V411" s="5" t="s">
        <v>890</v>
      </c>
      <c r="W411" s="5" t="s">
        <v>2012</v>
      </c>
      <c r="X411" s="22">
        <f t="shared" ca="1" si="20"/>
        <v>0.04</v>
      </c>
    </row>
    <row r="412" spans="1:24">
      <c r="A412" s="5" t="s">
        <v>390</v>
      </c>
      <c r="B412" s="10">
        <v>41688</v>
      </c>
      <c r="C412" s="5" t="s">
        <v>1542</v>
      </c>
      <c r="D412" s="5">
        <v>10007</v>
      </c>
      <c r="E412" s="5" t="s">
        <v>1445</v>
      </c>
      <c r="F412" s="5">
        <v>3</v>
      </c>
      <c r="G412" s="2" t="s">
        <v>994</v>
      </c>
      <c r="H412" s="2" t="s">
        <v>886</v>
      </c>
      <c r="I412" s="2" t="s">
        <v>887</v>
      </c>
      <c r="J412" s="5" t="s">
        <v>1145</v>
      </c>
      <c r="K412" s="5">
        <v>3827</v>
      </c>
      <c r="L412" s="5">
        <v>2424</v>
      </c>
      <c r="M412" s="5" t="s">
        <v>918</v>
      </c>
      <c r="N412" s="5" t="s">
        <v>1572</v>
      </c>
      <c r="O412" s="5">
        <f t="shared" si="18"/>
        <v>7272</v>
      </c>
      <c r="P412" s="5">
        <f t="shared" si="19"/>
        <v>11481</v>
      </c>
      <c r="Q412" s="14">
        <v>0.03</v>
      </c>
      <c r="R412" s="5" t="s">
        <v>994</v>
      </c>
      <c r="S412" s="5" t="s">
        <v>885</v>
      </c>
      <c r="T412" s="5" t="s">
        <v>886</v>
      </c>
      <c r="U412" s="5" t="s">
        <v>879</v>
      </c>
      <c r="V412" s="5" t="s">
        <v>887</v>
      </c>
      <c r="W412" s="5" t="s">
        <v>2010</v>
      </c>
      <c r="X412" s="22">
        <f t="shared" ca="1" si="20"/>
        <v>0.05</v>
      </c>
    </row>
    <row r="413" spans="1:24">
      <c r="A413" s="5" t="s">
        <v>391</v>
      </c>
      <c r="B413" s="10">
        <v>41689</v>
      </c>
      <c r="C413" s="5" t="s">
        <v>1539</v>
      </c>
      <c r="D413" s="5">
        <v>10003</v>
      </c>
      <c r="E413" s="5" t="s">
        <v>1513</v>
      </c>
      <c r="F413" s="5">
        <v>3</v>
      </c>
      <c r="G413" s="2" t="s">
        <v>991</v>
      </c>
      <c r="H413" s="2" t="s">
        <v>872</v>
      </c>
      <c r="I413" s="2" t="s">
        <v>874</v>
      </c>
      <c r="J413" s="5" t="s">
        <v>1213</v>
      </c>
      <c r="K413" s="5">
        <v>4845</v>
      </c>
      <c r="L413" s="5">
        <v>1433</v>
      </c>
      <c r="M413" s="5" t="s">
        <v>918</v>
      </c>
      <c r="N413" s="5">
        <v>4</v>
      </c>
      <c r="O413" s="5">
        <f t="shared" si="18"/>
        <v>4299</v>
      </c>
      <c r="P413" s="5">
        <f t="shared" si="19"/>
        <v>14535</v>
      </c>
      <c r="Q413" s="14">
        <v>0.03</v>
      </c>
      <c r="R413" s="5" t="s">
        <v>991</v>
      </c>
      <c r="S413" s="5" t="s">
        <v>871</v>
      </c>
      <c r="T413" s="5" t="s">
        <v>872</v>
      </c>
      <c r="U413" s="5" t="s">
        <v>873</v>
      </c>
      <c r="V413" s="5" t="s">
        <v>874</v>
      </c>
      <c r="W413" s="5" t="s">
        <v>2010</v>
      </c>
      <c r="X413" s="22">
        <f t="shared" ca="1" si="20"/>
        <v>0.01</v>
      </c>
    </row>
    <row r="414" spans="1:24">
      <c r="A414" s="5" t="s">
        <v>392</v>
      </c>
      <c r="B414" s="10">
        <v>41691</v>
      </c>
      <c r="C414" s="5" t="s">
        <v>1539</v>
      </c>
      <c r="D414" s="5">
        <v>10014</v>
      </c>
      <c r="E414" s="5" t="s">
        <v>1415</v>
      </c>
      <c r="F414" s="5">
        <v>1</v>
      </c>
      <c r="G414" s="2" t="s">
        <v>1001</v>
      </c>
      <c r="H414" s="2" t="s">
        <v>910</v>
      </c>
      <c r="I414" s="2" t="s">
        <v>912</v>
      </c>
      <c r="J414" s="5" t="s">
        <v>1115</v>
      </c>
      <c r="K414" s="5">
        <v>3295</v>
      </c>
      <c r="L414" s="5">
        <v>1841</v>
      </c>
      <c r="M414" s="5" t="s">
        <v>923</v>
      </c>
      <c r="N414" s="5">
        <v>4</v>
      </c>
      <c r="O414" s="5">
        <f t="shared" si="18"/>
        <v>1841</v>
      </c>
      <c r="P414" s="5">
        <f t="shared" si="19"/>
        <v>3295</v>
      </c>
      <c r="Q414" s="14">
        <v>0.01</v>
      </c>
      <c r="R414" s="5" t="s">
        <v>1001</v>
      </c>
      <c r="S414" s="5" t="s">
        <v>909</v>
      </c>
      <c r="T414" s="5" t="s">
        <v>910</v>
      </c>
      <c r="U414" s="5" t="s">
        <v>911</v>
      </c>
      <c r="V414" s="5" t="s">
        <v>912</v>
      </c>
      <c r="W414" s="5" t="s">
        <v>2013</v>
      </c>
      <c r="X414" s="22">
        <f t="shared" ca="1" si="20"/>
        <v>0.01</v>
      </c>
    </row>
    <row r="415" spans="1:24">
      <c r="A415" s="5" t="s">
        <v>393</v>
      </c>
      <c r="B415" s="10">
        <v>41691</v>
      </c>
      <c r="C415" s="5" t="s">
        <v>1544</v>
      </c>
      <c r="D415" s="5">
        <v>10015</v>
      </c>
      <c r="E415" s="5" t="s">
        <v>1522</v>
      </c>
      <c r="F415" s="5">
        <v>3</v>
      </c>
      <c r="G415" s="2" t="s">
        <v>1002</v>
      </c>
      <c r="H415" s="2" t="s">
        <v>914</v>
      </c>
      <c r="I415" s="2" t="s">
        <v>915</v>
      </c>
      <c r="J415" s="5" t="s">
        <v>1222</v>
      </c>
      <c r="K415" s="5">
        <v>3508</v>
      </c>
      <c r="L415" s="5">
        <v>1212</v>
      </c>
      <c r="M415" s="5" t="s">
        <v>918</v>
      </c>
      <c r="N415" s="5">
        <v>3</v>
      </c>
      <c r="O415" s="5">
        <f t="shared" si="18"/>
        <v>3636</v>
      </c>
      <c r="P415" s="5">
        <f t="shared" si="19"/>
        <v>10524</v>
      </c>
      <c r="Q415" s="14">
        <v>0.03</v>
      </c>
      <c r="R415" s="5" t="s">
        <v>1002</v>
      </c>
      <c r="S415" s="5" t="s">
        <v>913</v>
      </c>
      <c r="T415" s="5" t="s">
        <v>914</v>
      </c>
      <c r="U415" s="5" t="s">
        <v>907</v>
      </c>
      <c r="V415" s="5" t="s">
        <v>915</v>
      </c>
      <c r="W415" s="5" t="s">
        <v>2013</v>
      </c>
      <c r="X415" s="22">
        <f t="shared" ca="1" si="20"/>
        <v>0.01</v>
      </c>
    </row>
    <row r="416" spans="1:24">
      <c r="A416" s="5" t="s">
        <v>394</v>
      </c>
      <c r="B416" s="10">
        <v>41692</v>
      </c>
      <c r="C416" s="5" t="s">
        <v>1545</v>
      </c>
      <c r="D416" s="5">
        <v>10001</v>
      </c>
      <c r="E416" s="5" t="s">
        <v>1467</v>
      </c>
      <c r="F416" s="5">
        <v>3</v>
      </c>
      <c r="G416" s="2" t="s">
        <v>1562</v>
      </c>
      <c r="H416" s="2" t="s">
        <v>864</v>
      </c>
      <c r="I416" s="2" t="s">
        <v>866</v>
      </c>
      <c r="J416" s="5" t="s">
        <v>1167</v>
      </c>
      <c r="K416" s="5">
        <v>3912</v>
      </c>
      <c r="L416" s="5">
        <v>1569</v>
      </c>
      <c r="M416" s="5" t="s">
        <v>918</v>
      </c>
      <c r="N416" s="5">
        <v>6</v>
      </c>
      <c r="O416" s="5">
        <f t="shared" si="18"/>
        <v>4707</v>
      </c>
      <c r="P416" s="5">
        <f t="shared" si="19"/>
        <v>11736</v>
      </c>
      <c r="Q416" s="14">
        <v>0.03</v>
      </c>
      <c r="R416" s="5" t="s">
        <v>1562</v>
      </c>
      <c r="S416" s="5" t="s">
        <v>863</v>
      </c>
      <c r="T416" s="5" t="s">
        <v>864</v>
      </c>
      <c r="U416" s="5" t="s">
        <v>865</v>
      </c>
      <c r="V416" s="5" t="s">
        <v>866</v>
      </c>
      <c r="W416" s="5" t="s">
        <v>2010</v>
      </c>
      <c r="X416" s="22">
        <f t="shared" ca="1" si="20"/>
        <v>0.02</v>
      </c>
    </row>
    <row r="417" spans="1:24">
      <c r="A417" s="5" t="s">
        <v>395</v>
      </c>
      <c r="B417" s="10">
        <v>41695</v>
      </c>
      <c r="C417" s="5" t="s">
        <v>1546</v>
      </c>
      <c r="D417" s="5">
        <v>10014</v>
      </c>
      <c r="E417" s="5" t="s">
        <v>1394</v>
      </c>
      <c r="F417" s="5">
        <v>2</v>
      </c>
      <c r="G417" s="2" t="s">
        <v>1001</v>
      </c>
      <c r="H417" s="2" t="s">
        <v>910</v>
      </c>
      <c r="I417" s="2" t="s">
        <v>912</v>
      </c>
      <c r="J417" s="5" t="s">
        <v>1094</v>
      </c>
      <c r="K417" s="5">
        <v>3463</v>
      </c>
      <c r="L417" s="5">
        <v>1964</v>
      </c>
      <c r="M417" s="5" t="s">
        <v>925</v>
      </c>
      <c r="N417" s="5">
        <v>4</v>
      </c>
      <c r="O417" s="5">
        <f t="shared" si="18"/>
        <v>3928</v>
      </c>
      <c r="P417" s="5">
        <f t="shared" si="19"/>
        <v>6926</v>
      </c>
      <c r="Q417" s="14">
        <v>0.03</v>
      </c>
      <c r="R417" s="5" t="s">
        <v>1001</v>
      </c>
      <c r="S417" s="5" t="s">
        <v>909</v>
      </c>
      <c r="T417" s="5" t="s">
        <v>910</v>
      </c>
      <c r="U417" s="5" t="s">
        <v>911</v>
      </c>
      <c r="V417" s="5" t="s">
        <v>912</v>
      </c>
      <c r="W417" s="5" t="s">
        <v>2012</v>
      </c>
      <c r="X417" s="22">
        <f t="shared" ca="1" si="20"/>
        <v>0.03</v>
      </c>
    </row>
    <row r="418" spans="1:24">
      <c r="A418" s="5" t="s">
        <v>396</v>
      </c>
      <c r="B418" s="10">
        <v>41695</v>
      </c>
      <c r="C418" s="5" t="s">
        <v>1541</v>
      </c>
      <c r="D418" s="5">
        <v>10005</v>
      </c>
      <c r="E418" s="5" t="s">
        <v>1497</v>
      </c>
      <c r="F418" s="5">
        <v>2</v>
      </c>
      <c r="G418" s="2" t="s">
        <v>993</v>
      </c>
      <c r="H418" s="2" t="s">
        <v>878</v>
      </c>
      <c r="I418" s="2" t="s">
        <v>880</v>
      </c>
      <c r="J418" s="5" t="s">
        <v>1197</v>
      </c>
      <c r="K418" s="5">
        <v>3686</v>
      </c>
      <c r="L418" s="5">
        <v>2401</v>
      </c>
      <c r="M418" s="5" t="s">
        <v>925</v>
      </c>
      <c r="N418" s="5">
        <v>8</v>
      </c>
      <c r="O418" s="5">
        <f t="shared" si="18"/>
        <v>4802</v>
      </c>
      <c r="P418" s="5">
        <f t="shared" si="19"/>
        <v>7372</v>
      </c>
      <c r="Q418" s="14">
        <v>0.03</v>
      </c>
      <c r="R418" s="5" t="s">
        <v>993</v>
      </c>
      <c r="S418" s="5" t="s">
        <v>877</v>
      </c>
      <c r="T418" s="5" t="s">
        <v>878</v>
      </c>
      <c r="U418" s="5" t="s">
        <v>879</v>
      </c>
      <c r="V418" s="5" t="s">
        <v>880</v>
      </c>
      <c r="W418" s="5" t="s">
        <v>2014</v>
      </c>
      <c r="X418" s="22">
        <f t="shared" ca="1" si="20"/>
        <v>0.04</v>
      </c>
    </row>
    <row r="419" spans="1:24">
      <c r="A419" s="5" t="s">
        <v>397</v>
      </c>
      <c r="B419" s="10">
        <v>41695</v>
      </c>
      <c r="C419" s="5" t="s">
        <v>1545</v>
      </c>
      <c r="D419" s="5">
        <v>10002</v>
      </c>
      <c r="E419" s="5" t="s">
        <v>1496</v>
      </c>
      <c r="F419" s="5">
        <v>3</v>
      </c>
      <c r="G419" s="2" t="s">
        <v>990</v>
      </c>
      <c r="H419" s="2" t="s">
        <v>868</v>
      </c>
      <c r="I419" s="2" t="s">
        <v>870</v>
      </c>
      <c r="J419" s="5" t="s">
        <v>1196</v>
      </c>
      <c r="K419" s="5">
        <v>3878</v>
      </c>
      <c r="L419" s="5">
        <v>2236</v>
      </c>
      <c r="M419" s="5" t="s">
        <v>918</v>
      </c>
      <c r="N419" s="5">
        <v>6</v>
      </c>
      <c r="O419" s="5">
        <f t="shared" si="18"/>
        <v>6708</v>
      </c>
      <c r="P419" s="5">
        <f t="shared" si="19"/>
        <v>11634</v>
      </c>
      <c r="Q419" s="14">
        <v>0.03</v>
      </c>
      <c r="R419" s="5" t="s">
        <v>990</v>
      </c>
      <c r="S419" s="5" t="s">
        <v>867</v>
      </c>
      <c r="T419" s="5" t="s">
        <v>868</v>
      </c>
      <c r="U419" s="5" t="s">
        <v>869</v>
      </c>
      <c r="V419" s="5" t="s">
        <v>870</v>
      </c>
      <c r="W419" s="5" t="s">
        <v>2014</v>
      </c>
      <c r="X419" s="22">
        <f t="shared" ca="1" si="20"/>
        <v>0.05</v>
      </c>
    </row>
    <row r="420" spans="1:24">
      <c r="A420" s="5" t="s">
        <v>398</v>
      </c>
      <c r="B420" s="10">
        <v>41696</v>
      </c>
      <c r="C420" s="5" t="s">
        <v>1545</v>
      </c>
      <c r="D420" s="5">
        <v>10007</v>
      </c>
      <c r="E420" s="5" t="s">
        <v>1286</v>
      </c>
      <c r="F420" s="5">
        <v>2</v>
      </c>
      <c r="G420" s="2" t="s">
        <v>994</v>
      </c>
      <c r="H420" s="2" t="s">
        <v>886</v>
      </c>
      <c r="I420" s="2" t="s">
        <v>887</v>
      </c>
      <c r="J420" s="5" t="s">
        <v>981</v>
      </c>
      <c r="K420" s="5">
        <v>2734</v>
      </c>
      <c r="L420" s="5">
        <v>1596</v>
      </c>
      <c r="M420" s="5" t="s">
        <v>918</v>
      </c>
      <c r="N420" s="5">
        <v>6</v>
      </c>
      <c r="O420" s="5">
        <f t="shared" si="18"/>
        <v>3192</v>
      </c>
      <c r="P420" s="5">
        <f t="shared" si="19"/>
        <v>5468</v>
      </c>
      <c r="Q420" s="14">
        <v>0.03</v>
      </c>
      <c r="R420" s="5" t="s">
        <v>994</v>
      </c>
      <c r="S420" s="5" t="s">
        <v>885</v>
      </c>
      <c r="T420" s="5" t="s">
        <v>886</v>
      </c>
      <c r="U420" s="5" t="s">
        <v>879</v>
      </c>
      <c r="V420" s="5" t="s">
        <v>887</v>
      </c>
      <c r="W420" s="5" t="s">
        <v>2015</v>
      </c>
      <c r="X420" s="22">
        <f t="shared" ca="1" si="20"/>
        <v>0.01</v>
      </c>
    </row>
    <row r="421" spans="1:24">
      <c r="A421" s="5" t="s">
        <v>399</v>
      </c>
      <c r="B421" s="10">
        <v>41696</v>
      </c>
      <c r="C421" s="5" t="s">
        <v>1539</v>
      </c>
      <c r="D421" s="5">
        <v>10004</v>
      </c>
      <c r="E421" s="5" t="s">
        <v>1329</v>
      </c>
      <c r="F421" s="5">
        <v>3</v>
      </c>
      <c r="G421" s="2" t="s">
        <v>992</v>
      </c>
      <c r="H421" s="2" t="s">
        <v>864</v>
      </c>
      <c r="I421" s="2" t="s">
        <v>876</v>
      </c>
      <c r="J421" s="5" t="s">
        <v>1029</v>
      </c>
      <c r="K421" s="5">
        <v>3413</v>
      </c>
      <c r="L421" s="5">
        <v>1700</v>
      </c>
      <c r="M421" s="5" t="s">
        <v>918</v>
      </c>
      <c r="N421" s="5">
        <v>4</v>
      </c>
      <c r="O421" s="5">
        <f t="shared" si="18"/>
        <v>5100</v>
      </c>
      <c r="P421" s="5">
        <f t="shared" si="19"/>
        <v>10239</v>
      </c>
      <c r="Q421" s="14">
        <v>0.03</v>
      </c>
      <c r="R421" s="5" t="s">
        <v>992</v>
      </c>
      <c r="S421" s="5" t="s">
        <v>875</v>
      </c>
      <c r="T421" s="5" t="s">
        <v>864</v>
      </c>
      <c r="U421" s="5" t="s">
        <v>865</v>
      </c>
      <c r="V421" s="5" t="s">
        <v>876</v>
      </c>
      <c r="W421" s="5" t="s">
        <v>2013</v>
      </c>
      <c r="X421" s="22">
        <f t="shared" ca="1" si="20"/>
        <v>0.05</v>
      </c>
    </row>
    <row r="422" spans="1:24">
      <c r="A422" s="5" t="s">
        <v>400</v>
      </c>
      <c r="B422" s="10">
        <v>41697</v>
      </c>
      <c r="C422" s="5" t="s">
        <v>1545</v>
      </c>
      <c r="D422" s="5">
        <v>10009</v>
      </c>
      <c r="E422" s="5" t="s">
        <v>1317</v>
      </c>
      <c r="F422" s="5">
        <v>3</v>
      </c>
      <c r="G422" s="2" t="s">
        <v>996</v>
      </c>
      <c r="H422" s="2" t="s">
        <v>892</v>
      </c>
      <c r="I422" s="2" t="s">
        <v>894</v>
      </c>
      <c r="J422" s="5" t="s">
        <v>1018</v>
      </c>
      <c r="K422" s="5">
        <v>3649</v>
      </c>
      <c r="L422" s="5">
        <v>2295</v>
      </c>
      <c r="M422" s="5" t="s">
        <v>918</v>
      </c>
      <c r="N422" s="5">
        <v>6</v>
      </c>
      <c r="O422" s="5">
        <f t="shared" si="18"/>
        <v>6885</v>
      </c>
      <c r="P422" s="5">
        <f t="shared" si="19"/>
        <v>10947</v>
      </c>
      <c r="Q422" s="14">
        <v>0.03</v>
      </c>
      <c r="R422" s="5" t="s">
        <v>996</v>
      </c>
      <c r="S422" s="5" t="s">
        <v>891</v>
      </c>
      <c r="T422" s="5" t="s">
        <v>892</v>
      </c>
      <c r="U422" s="5" t="s">
        <v>893</v>
      </c>
      <c r="V422" s="5" t="s">
        <v>894</v>
      </c>
      <c r="W422" s="5" t="s">
        <v>2014</v>
      </c>
      <c r="X422" s="22">
        <f t="shared" ca="1" si="20"/>
        <v>0.04</v>
      </c>
    </row>
    <row r="423" spans="1:24">
      <c r="A423" s="5" t="s">
        <v>401</v>
      </c>
      <c r="B423" s="10">
        <v>41698</v>
      </c>
      <c r="C423" s="5" t="s">
        <v>1539</v>
      </c>
      <c r="D423" s="5">
        <v>10014</v>
      </c>
      <c r="E423" s="5" t="s">
        <v>1345</v>
      </c>
      <c r="F423" s="5">
        <v>1</v>
      </c>
      <c r="G423" s="2" t="s">
        <v>1001</v>
      </c>
      <c r="H423" s="2" t="s">
        <v>910</v>
      </c>
      <c r="I423" s="2" t="s">
        <v>912</v>
      </c>
      <c r="J423" s="5" t="s">
        <v>1045</v>
      </c>
      <c r="K423" s="5">
        <v>4906</v>
      </c>
      <c r="L423" s="5">
        <v>2269</v>
      </c>
      <c r="M423" s="5" t="s">
        <v>918</v>
      </c>
      <c r="N423" s="5">
        <v>4</v>
      </c>
      <c r="O423" s="5">
        <f t="shared" si="18"/>
        <v>2269</v>
      </c>
      <c r="P423" s="5">
        <f t="shared" si="19"/>
        <v>4906</v>
      </c>
      <c r="Q423" s="14">
        <v>0.01</v>
      </c>
      <c r="R423" s="5" t="s">
        <v>1001</v>
      </c>
      <c r="S423" s="5" t="s">
        <v>909</v>
      </c>
      <c r="T423" s="5" t="s">
        <v>910</v>
      </c>
      <c r="U423" s="5" t="s">
        <v>911</v>
      </c>
      <c r="V423" s="5" t="s">
        <v>912</v>
      </c>
      <c r="W423" s="5" t="s">
        <v>2011</v>
      </c>
      <c r="X423" s="22">
        <f t="shared" ca="1" si="20"/>
        <v>0</v>
      </c>
    </row>
    <row r="424" spans="1:24">
      <c r="A424" s="5" t="s">
        <v>402</v>
      </c>
      <c r="B424" s="10">
        <v>41698</v>
      </c>
      <c r="C424" s="5" t="s">
        <v>1540</v>
      </c>
      <c r="D424" s="5">
        <v>10011</v>
      </c>
      <c r="E424" s="5" t="s">
        <v>1256</v>
      </c>
      <c r="F424" s="5">
        <v>2</v>
      </c>
      <c r="G424" s="2" t="s">
        <v>998</v>
      </c>
      <c r="H424" s="2" t="s">
        <v>899</v>
      </c>
      <c r="I424" s="2" t="s">
        <v>901</v>
      </c>
      <c r="J424" s="5" t="s">
        <v>966</v>
      </c>
      <c r="K424" s="5">
        <v>3642</v>
      </c>
      <c r="L424" s="5">
        <v>1705</v>
      </c>
      <c r="M424" s="5" t="s">
        <v>918</v>
      </c>
      <c r="N424" s="5">
        <v>5</v>
      </c>
      <c r="O424" s="5">
        <f t="shared" si="18"/>
        <v>3410</v>
      </c>
      <c r="P424" s="5">
        <f t="shared" si="19"/>
        <v>7284</v>
      </c>
      <c r="Q424" s="14">
        <v>0.03</v>
      </c>
      <c r="R424" s="5" t="s">
        <v>998</v>
      </c>
      <c r="S424" s="5" t="s">
        <v>898</v>
      </c>
      <c r="T424" s="5" t="s">
        <v>899</v>
      </c>
      <c r="U424" s="5" t="s">
        <v>900</v>
      </c>
      <c r="V424" s="5" t="s">
        <v>901</v>
      </c>
      <c r="W424" s="5" t="s">
        <v>2014</v>
      </c>
      <c r="X424" s="22">
        <f t="shared" ca="1" si="20"/>
        <v>0.02</v>
      </c>
    </row>
    <row r="425" spans="1:24">
      <c r="A425" s="5" t="s">
        <v>403</v>
      </c>
      <c r="B425" s="10">
        <v>41701</v>
      </c>
      <c r="C425" s="5" t="s">
        <v>1543</v>
      </c>
      <c r="D425" s="5">
        <v>10015</v>
      </c>
      <c r="E425" s="5" t="s">
        <v>1504</v>
      </c>
      <c r="F425" s="5">
        <v>1</v>
      </c>
      <c r="G425" s="2" t="s">
        <v>1002</v>
      </c>
      <c r="H425" s="2" t="s">
        <v>914</v>
      </c>
      <c r="I425" s="2" t="s">
        <v>915</v>
      </c>
      <c r="J425" s="5" t="s">
        <v>1204</v>
      </c>
      <c r="K425" s="5">
        <v>2820</v>
      </c>
      <c r="L425" s="5">
        <v>1504</v>
      </c>
      <c r="M425" s="5" t="s">
        <v>923</v>
      </c>
      <c r="N425" s="5">
        <v>10</v>
      </c>
      <c r="O425" s="5">
        <f t="shared" si="18"/>
        <v>1504</v>
      </c>
      <c r="P425" s="5">
        <f t="shared" si="19"/>
        <v>2820</v>
      </c>
      <c r="Q425" s="14">
        <v>0.01</v>
      </c>
      <c r="R425" s="5" t="s">
        <v>1002</v>
      </c>
      <c r="S425" s="5" t="s">
        <v>913</v>
      </c>
      <c r="T425" s="5" t="s">
        <v>914</v>
      </c>
      <c r="U425" s="5" t="s">
        <v>907</v>
      </c>
      <c r="V425" s="5" t="s">
        <v>915</v>
      </c>
      <c r="W425" s="5" t="s">
        <v>2014</v>
      </c>
      <c r="X425" s="22">
        <f t="shared" ca="1" si="20"/>
        <v>0.02</v>
      </c>
    </row>
    <row r="426" spans="1:24">
      <c r="A426" s="5" t="s">
        <v>404</v>
      </c>
      <c r="B426" s="10">
        <v>41701</v>
      </c>
      <c r="C426" s="5" t="s">
        <v>1541</v>
      </c>
      <c r="D426" s="5">
        <v>10001</v>
      </c>
      <c r="E426" s="5" t="s">
        <v>1417</v>
      </c>
      <c r="F426" s="5">
        <v>2</v>
      </c>
      <c r="G426" s="2" t="s">
        <v>1562</v>
      </c>
      <c r="H426" s="2" t="s">
        <v>864</v>
      </c>
      <c r="I426" s="2" t="s">
        <v>866</v>
      </c>
      <c r="J426" s="5" t="s">
        <v>1117</v>
      </c>
      <c r="K426" s="5">
        <v>3408</v>
      </c>
      <c r="L426" s="5">
        <v>1465</v>
      </c>
      <c r="M426" s="5" t="s">
        <v>918</v>
      </c>
      <c r="N426" s="5">
        <v>8</v>
      </c>
      <c r="O426" s="5">
        <f t="shared" si="18"/>
        <v>2930</v>
      </c>
      <c r="P426" s="5">
        <f t="shared" si="19"/>
        <v>6816</v>
      </c>
      <c r="Q426" s="14">
        <v>0.03</v>
      </c>
      <c r="R426" s="5" t="s">
        <v>1562</v>
      </c>
      <c r="S426" s="5" t="s">
        <v>863</v>
      </c>
      <c r="T426" s="5" t="s">
        <v>864</v>
      </c>
      <c r="U426" s="5" t="s">
        <v>865</v>
      </c>
      <c r="V426" s="5" t="s">
        <v>866</v>
      </c>
      <c r="W426" s="5" t="s">
        <v>2011</v>
      </c>
      <c r="X426" s="22">
        <f t="shared" ca="1" si="20"/>
        <v>0</v>
      </c>
    </row>
    <row r="427" spans="1:24">
      <c r="A427" s="5" t="s">
        <v>405</v>
      </c>
      <c r="B427" s="10">
        <v>41702</v>
      </c>
      <c r="C427" s="5" t="s">
        <v>1544</v>
      </c>
      <c r="D427" s="5">
        <v>10004</v>
      </c>
      <c r="E427" s="5" t="s">
        <v>1433</v>
      </c>
      <c r="F427" s="5">
        <v>1</v>
      </c>
      <c r="G427" s="2" t="s">
        <v>992</v>
      </c>
      <c r="H427" s="2" t="s">
        <v>864</v>
      </c>
      <c r="I427" s="2" t="s">
        <v>876</v>
      </c>
      <c r="J427" s="5" t="s">
        <v>1133</v>
      </c>
      <c r="K427" s="5">
        <v>3473</v>
      </c>
      <c r="L427" s="5">
        <v>1493</v>
      </c>
      <c r="M427" s="5" t="s">
        <v>923</v>
      </c>
      <c r="N427" s="5">
        <v>3</v>
      </c>
      <c r="O427" s="5">
        <f t="shared" si="18"/>
        <v>1493</v>
      </c>
      <c r="P427" s="5">
        <f t="shared" si="19"/>
        <v>3473</v>
      </c>
      <c r="Q427" s="14">
        <v>0.01</v>
      </c>
      <c r="R427" s="5" t="s">
        <v>992</v>
      </c>
      <c r="S427" s="5" t="s">
        <v>875</v>
      </c>
      <c r="T427" s="5" t="s">
        <v>864</v>
      </c>
      <c r="U427" s="5" t="s">
        <v>865</v>
      </c>
      <c r="V427" s="5" t="s">
        <v>876</v>
      </c>
      <c r="W427" s="5" t="s">
        <v>2015</v>
      </c>
      <c r="X427" s="22">
        <f t="shared" ca="1" si="20"/>
        <v>0.03</v>
      </c>
    </row>
    <row r="428" spans="1:24">
      <c r="A428" s="5" t="s">
        <v>406</v>
      </c>
      <c r="B428" s="10">
        <v>41702</v>
      </c>
      <c r="C428" s="5" t="s">
        <v>1540</v>
      </c>
      <c r="D428" s="5">
        <v>10013</v>
      </c>
      <c r="E428" s="5" t="s">
        <v>1309</v>
      </c>
      <c r="F428" s="5">
        <v>1</v>
      </c>
      <c r="G428" s="2" t="s">
        <v>1000</v>
      </c>
      <c r="H428" s="2" t="s">
        <v>906</v>
      </c>
      <c r="I428" s="2" t="s">
        <v>908</v>
      </c>
      <c r="J428" s="5" t="s">
        <v>984</v>
      </c>
      <c r="K428" s="5">
        <v>4831</v>
      </c>
      <c r="L428" s="5">
        <v>2265</v>
      </c>
      <c r="M428" s="5" t="s">
        <v>918</v>
      </c>
      <c r="N428" s="5">
        <v>5</v>
      </c>
      <c r="O428" s="5">
        <f t="shared" si="18"/>
        <v>2265</v>
      </c>
      <c r="P428" s="5">
        <f t="shared" si="19"/>
        <v>4831</v>
      </c>
      <c r="Q428" s="14">
        <v>0.01</v>
      </c>
      <c r="R428" s="5" t="s">
        <v>1000</v>
      </c>
      <c r="S428" s="5" t="s">
        <v>905</v>
      </c>
      <c r="T428" s="5" t="s">
        <v>906</v>
      </c>
      <c r="U428" s="5" t="s">
        <v>907</v>
      </c>
      <c r="V428" s="5" t="s">
        <v>908</v>
      </c>
      <c r="W428" s="5" t="s">
        <v>2011</v>
      </c>
      <c r="X428" s="22">
        <f t="shared" ca="1" si="20"/>
        <v>0</v>
      </c>
    </row>
    <row r="429" spans="1:24">
      <c r="A429" s="5" t="s">
        <v>407</v>
      </c>
      <c r="B429" s="10">
        <v>41702</v>
      </c>
      <c r="C429" s="5" t="s">
        <v>1543</v>
      </c>
      <c r="D429" s="5">
        <v>10004</v>
      </c>
      <c r="E429" s="5" t="s">
        <v>1500</v>
      </c>
      <c r="F429" s="5">
        <v>2</v>
      </c>
      <c r="G429" s="2" t="s">
        <v>992</v>
      </c>
      <c r="H429" s="2" t="s">
        <v>864</v>
      </c>
      <c r="I429" s="2" t="s">
        <v>876</v>
      </c>
      <c r="J429" s="5" t="s">
        <v>1200</v>
      </c>
      <c r="K429" s="5">
        <v>4484</v>
      </c>
      <c r="L429" s="5">
        <v>2146</v>
      </c>
      <c r="M429" s="5" t="s">
        <v>918</v>
      </c>
      <c r="N429" s="5">
        <v>10</v>
      </c>
      <c r="O429" s="5">
        <f t="shared" si="18"/>
        <v>4292</v>
      </c>
      <c r="P429" s="5">
        <f t="shared" si="19"/>
        <v>8968</v>
      </c>
      <c r="Q429" s="14">
        <v>0.03</v>
      </c>
      <c r="R429" s="5" t="s">
        <v>992</v>
      </c>
      <c r="S429" s="5" t="s">
        <v>875</v>
      </c>
      <c r="T429" s="5" t="s">
        <v>864</v>
      </c>
      <c r="U429" s="5" t="s">
        <v>865</v>
      </c>
      <c r="V429" s="5" t="s">
        <v>876</v>
      </c>
      <c r="W429" s="5" t="s">
        <v>2012</v>
      </c>
      <c r="X429" s="22">
        <f t="shared" ca="1" si="20"/>
        <v>0.03</v>
      </c>
    </row>
    <row r="430" spans="1:24">
      <c r="A430" s="5" t="s">
        <v>408</v>
      </c>
      <c r="B430" s="10">
        <v>41704</v>
      </c>
      <c r="C430" s="5" t="s">
        <v>1539</v>
      </c>
      <c r="D430" s="5">
        <v>10009</v>
      </c>
      <c r="E430" s="5" t="s">
        <v>1421</v>
      </c>
      <c r="F430" s="5">
        <v>3</v>
      </c>
      <c r="G430" s="2" t="s">
        <v>996</v>
      </c>
      <c r="H430" s="2" t="s">
        <v>892</v>
      </c>
      <c r="I430" s="2" t="s">
        <v>894</v>
      </c>
      <c r="J430" s="5" t="s">
        <v>1121</v>
      </c>
      <c r="K430" s="5">
        <v>4589</v>
      </c>
      <c r="L430" s="5">
        <v>1478</v>
      </c>
      <c r="M430" s="5" t="s">
        <v>925</v>
      </c>
      <c r="N430" s="5">
        <v>4</v>
      </c>
      <c r="O430" s="5">
        <f t="shared" si="18"/>
        <v>4434</v>
      </c>
      <c r="P430" s="5">
        <f t="shared" si="19"/>
        <v>13767</v>
      </c>
      <c r="Q430" s="14">
        <v>0.03</v>
      </c>
      <c r="R430" s="5" t="s">
        <v>996</v>
      </c>
      <c r="S430" s="5" t="s">
        <v>891</v>
      </c>
      <c r="T430" s="5" t="s">
        <v>892</v>
      </c>
      <c r="U430" s="5" t="s">
        <v>893</v>
      </c>
      <c r="V430" s="5" t="s">
        <v>894</v>
      </c>
      <c r="W430" s="5" t="s">
        <v>2013</v>
      </c>
      <c r="X430" s="22">
        <f t="shared" ca="1" si="20"/>
        <v>0.05</v>
      </c>
    </row>
    <row r="431" spans="1:24">
      <c r="A431" s="5" t="s">
        <v>409</v>
      </c>
      <c r="B431" s="10">
        <v>41705</v>
      </c>
      <c r="C431" s="5" t="s">
        <v>1542</v>
      </c>
      <c r="D431" s="5">
        <v>10002</v>
      </c>
      <c r="E431" s="5" t="s">
        <v>1242</v>
      </c>
      <c r="F431" s="5">
        <v>1</v>
      </c>
      <c r="G431" s="2" t="s">
        <v>990</v>
      </c>
      <c r="H431" s="2" t="s">
        <v>868</v>
      </c>
      <c r="I431" s="2" t="s">
        <v>870</v>
      </c>
      <c r="J431" s="5" t="s">
        <v>919</v>
      </c>
      <c r="K431" s="5">
        <v>2552</v>
      </c>
      <c r="L431" s="5">
        <v>1905</v>
      </c>
      <c r="M431" s="5" t="s">
        <v>918</v>
      </c>
      <c r="N431" s="5" t="s">
        <v>1572</v>
      </c>
      <c r="O431" s="5">
        <f t="shared" si="18"/>
        <v>1905</v>
      </c>
      <c r="P431" s="5">
        <f t="shared" si="19"/>
        <v>2552</v>
      </c>
      <c r="Q431" s="14">
        <v>0.01</v>
      </c>
      <c r="R431" s="5" t="s">
        <v>990</v>
      </c>
      <c r="S431" s="5" t="s">
        <v>867</v>
      </c>
      <c r="T431" s="5" t="s">
        <v>868</v>
      </c>
      <c r="U431" s="5" t="s">
        <v>869</v>
      </c>
      <c r="V431" s="5" t="s">
        <v>870</v>
      </c>
      <c r="W431" s="5" t="s">
        <v>2013</v>
      </c>
      <c r="X431" s="22">
        <f t="shared" ca="1" si="20"/>
        <v>0.05</v>
      </c>
    </row>
    <row r="432" spans="1:24">
      <c r="A432" s="5" t="s">
        <v>1593</v>
      </c>
      <c r="B432" s="10">
        <v>41705</v>
      </c>
      <c r="C432" s="5" t="s">
        <v>1541</v>
      </c>
      <c r="D432" s="5">
        <v>10007</v>
      </c>
      <c r="E432" s="5" t="s">
        <v>1333</v>
      </c>
      <c r="F432" s="5">
        <v>1</v>
      </c>
      <c r="G432" s="2" t="s">
        <v>994</v>
      </c>
      <c r="H432" s="2" t="s">
        <v>886</v>
      </c>
      <c r="I432" s="2" t="s">
        <v>887</v>
      </c>
      <c r="J432" s="5" t="s">
        <v>1033</v>
      </c>
      <c r="K432" s="5">
        <v>3467</v>
      </c>
      <c r="L432" s="5">
        <v>1230</v>
      </c>
      <c r="M432" s="5" t="s">
        <v>925</v>
      </c>
      <c r="N432" s="5">
        <v>8</v>
      </c>
      <c r="O432" s="5">
        <f t="shared" si="18"/>
        <v>1230</v>
      </c>
      <c r="P432" s="5">
        <f t="shared" si="19"/>
        <v>3467</v>
      </c>
      <c r="Q432" s="14">
        <v>0.01</v>
      </c>
      <c r="R432" s="5" t="s">
        <v>994</v>
      </c>
      <c r="S432" s="5" t="s">
        <v>885</v>
      </c>
      <c r="T432" s="5" t="s">
        <v>886</v>
      </c>
      <c r="U432" s="5" t="s">
        <v>879</v>
      </c>
      <c r="V432" s="5" t="s">
        <v>887</v>
      </c>
      <c r="W432" s="5" t="s">
        <v>2010</v>
      </c>
      <c r="X432" s="22">
        <f t="shared" ca="1" si="20"/>
        <v>0.04</v>
      </c>
    </row>
    <row r="433" spans="1:24">
      <c r="A433" s="5" t="s">
        <v>410</v>
      </c>
      <c r="B433" s="10">
        <v>41705</v>
      </c>
      <c r="C433" s="5" t="s">
        <v>1543</v>
      </c>
      <c r="D433" s="5">
        <v>10003</v>
      </c>
      <c r="E433" s="5" t="s">
        <v>1416</v>
      </c>
      <c r="F433" s="5">
        <v>1</v>
      </c>
      <c r="G433" s="2" t="s">
        <v>991</v>
      </c>
      <c r="H433" s="2" t="s">
        <v>872</v>
      </c>
      <c r="I433" s="2" t="s">
        <v>874</v>
      </c>
      <c r="J433" s="5" t="s">
        <v>1116</v>
      </c>
      <c r="K433" s="5">
        <v>3579</v>
      </c>
      <c r="L433" s="5">
        <v>1579</v>
      </c>
      <c r="M433" s="5" t="s">
        <v>923</v>
      </c>
      <c r="N433" s="5">
        <v>10</v>
      </c>
      <c r="O433" s="5">
        <f t="shared" si="18"/>
        <v>1579</v>
      </c>
      <c r="P433" s="5">
        <f t="shared" si="19"/>
        <v>3579</v>
      </c>
      <c r="Q433" s="14">
        <v>0.01</v>
      </c>
      <c r="R433" s="5" t="s">
        <v>991</v>
      </c>
      <c r="S433" s="5" t="s">
        <v>871</v>
      </c>
      <c r="T433" s="5" t="s">
        <v>872</v>
      </c>
      <c r="U433" s="5" t="s">
        <v>873</v>
      </c>
      <c r="V433" s="5" t="s">
        <v>874</v>
      </c>
      <c r="W433" s="5" t="s">
        <v>2012</v>
      </c>
      <c r="X433" s="22">
        <f t="shared" ca="1" si="20"/>
        <v>0</v>
      </c>
    </row>
    <row r="434" spans="1:24">
      <c r="A434" s="5" t="s">
        <v>411</v>
      </c>
      <c r="B434" s="10">
        <v>41706</v>
      </c>
      <c r="C434" s="5" t="s">
        <v>1542</v>
      </c>
      <c r="D434" s="5">
        <v>10015</v>
      </c>
      <c r="E434" s="5" t="s">
        <v>1462</v>
      </c>
      <c r="F434" s="5">
        <v>1</v>
      </c>
      <c r="G434" s="2" t="s">
        <v>1002</v>
      </c>
      <c r="H434" s="2" t="s">
        <v>914</v>
      </c>
      <c r="I434" s="2" t="s">
        <v>915</v>
      </c>
      <c r="J434" s="5" t="s">
        <v>1162</v>
      </c>
      <c r="K434" s="5">
        <v>2657</v>
      </c>
      <c r="L434" s="5">
        <v>2480</v>
      </c>
      <c r="M434" s="5" t="s">
        <v>918</v>
      </c>
      <c r="N434" s="5" t="s">
        <v>1572</v>
      </c>
      <c r="O434" s="5">
        <f t="shared" si="18"/>
        <v>2480</v>
      </c>
      <c r="P434" s="5">
        <f t="shared" si="19"/>
        <v>2657</v>
      </c>
      <c r="Q434" s="14">
        <v>0.01</v>
      </c>
      <c r="R434" s="5" t="s">
        <v>1002</v>
      </c>
      <c r="S434" s="5" t="s">
        <v>913</v>
      </c>
      <c r="T434" s="5" t="s">
        <v>914</v>
      </c>
      <c r="U434" s="5" t="s">
        <v>907</v>
      </c>
      <c r="V434" s="5" t="s">
        <v>915</v>
      </c>
      <c r="W434" s="5" t="s">
        <v>2012</v>
      </c>
      <c r="X434" s="22">
        <f t="shared" ca="1" si="20"/>
        <v>0.04</v>
      </c>
    </row>
    <row r="435" spans="1:24">
      <c r="A435" s="5" t="s">
        <v>412</v>
      </c>
      <c r="B435" s="10">
        <v>41706</v>
      </c>
      <c r="C435" s="5" t="s">
        <v>1540</v>
      </c>
      <c r="D435" s="5">
        <v>10002</v>
      </c>
      <c r="E435" s="5" t="s">
        <v>1521</v>
      </c>
      <c r="F435" s="5">
        <v>2</v>
      </c>
      <c r="G435" s="2" t="s">
        <v>990</v>
      </c>
      <c r="H435" s="2" t="s">
        <v>868</v>
      </c>
      <c r="I435" s="2" t="s">
        <v>870</v>
      </c>
      <c r="J435" s="5" t="s">
        <v>1221</v>
      </c>
      <c r="K435" s="5">
        <v>4711</v>
      </c>
      <c r="L435" s="5">
        <v>1267</v>
      </c>
      <c r="M435" s="5" t="s">
        <v>923</v>
      </c>
      <c r="N435" s="5">
        <v>5</v>
      </c>
      <c r="O435" s="5">
        <f t="shared" si="18"/>
        <v>2534</v>
      </c>
      <c r="P435" s="5">
        <f t="shared" si="19"/>
        <v>9422</v>
      </c>
      <c r="Q435" s="14">
        <v>0.03</v>
      </c>
      <c r="R435" s="5" t="s">
        <v>990</v>
      </c>
      <c r="S435" s="5" t="s">
        <v>867</v>
      </c>
      <c r="T435" s="5" t="s">
        <v>868</v>
      </c>
      <c r="U435" s="5" t="s">
        <v>869</v>
      </c>
      <c r="V435" s="5" t="s">
        <v>870</v>
      </c>
      <c r="W435" s="5" t="s">
        <v>2012</v>
      </c>
      <c r="X435" s="22">
        <f t="shared" ca="1" si="20"/>
        <v>0.05</v>
      </c>
    </row>
    <row r="436" spans="1:24">
      <c r="A436" s="5" t="s">
        <v>413</v>
      </c>
      <c r="B436" s="10">
        <v>41707</v>
      </c>
      <c r="C436" s="5" t="s">
        <v>1541</v>
      </c>
      <c r="D436" s="5">
        <v>10003</v>
      </c>
      <c r="E436" s="5" t="s">
        <v>1434</v>
      </c>
      <c r="F436" s="5">
        <v>1</v>
      </c>
      <c r="G436" s="2" t="s">
        <v>991</v>
      </c>
      <c r="H436" s="2" t="s">
        <v>872</v>
      </c>
      <c r="I436" s="2" t="s">
        <v>874</v>
      </c>
      <c r="J436" s="5" t="s">
        <v>1134</v>
      </c>
      <c r="K436" s="5">
        <v>4342</v>
      </c>
      <c r="L436" s="5">
        <v>1689</v>
      </c>
      <c r="M436" s="5" t="s">
        <v>925</v>
      </c>
      <c r="N436" s="5">
        <v>8</v>
      </c>
      <c r="O436" s="5">
        <f t="shared" si="18"/>
        <v>1689</v>
      </c>
      <c r="P436" s="5">
        <f t="shared" si="19"/>
        <v>4342</v>
      </c>
      <c r="Q436" s="14">
        <v>0.01</v>
      </c>
      <c r="R436" s="5" t="s">
        <v>991</v>
      </c>
      <c r="S436" s="5" t="s">
        <v>871</v>
      </c>
      <c r="T436" s="5" t="s">
        <v>872</v>
      </c>
      <c r="U436" s="5" t="s">
        <v>873</v>
      </c>
      <c r="V436" s="5" t="s">
        <v>874</v>
      </c>
      <c r="W436" s="5" t="s">
        <v>2013</v>
      </c>
      <c r="X436" s="22">
        <f t="shared" ca="1" si="20"/>
        <v>0.04</v>
      </c>
    </row>
    <row r="437" spans="1:24">
      <c r="A437" s="5" t="s">
        <v>414</v>
      </c>
      <c r="B437" s="10">
        <v>41707</v>
      </c>
      <c r="C437" s="5" t="s">
        <v>1546</v>
      </c>
      <c r="D437" s="5">
        <v>10001</v>
      </c>
      <c r="E437" s="5" t="s">
        <v>1431</v>
      </c>
      <c r="F437" s="5">
        <v>2</v>
      </c>
      <c r="G437" s="2" t="s">
        <v>1562</v>
      </c>
      <c r="H437" s="2" t="s">
        <v>864</v>
      </c>
      <c r="I437" s="2" t="s">
        <v>866</v>
      </c>
      <c r="J437" s="5" t="s">
        <v>1131</v>
      </c>
      <c r="K437" s="5">
        <v>2996</v>
      </c>
      <c r="L437" s="5">
        <v>1641</v>
      </c>
      <c r="M437" s="5" t="s">
        <v>918</v>
      </c>
      <c r="N437" s="5">
        <v>4</v>
      </c>
      <c r="O437" s="5">
        <f t="shared" si="18"/>
        <v>3282</v>
      </c>
      <c r="P437" s="5">
        <f t="shared" si="19"/>
        <v>5992</v>
      </c>
      <c r="Q437" s="14">
        <v>0.03</v>
      </c>
      <c r="R437" s="5" t="s">
        <v>1562</v>
      </c>
      <c r="S437" s="5" t="s">
        <v>863</v>
      </c>
      <c r="T437" s="5" t="s">
        <v>864</v>
      </c>
      <c r="U437" s="5" t="s">
        <v>865</v>
      </c>
      <c r="V437" s="5" t="s">
        <v>866</v>
      </c>
      <c r="W437" s="5" t="s">
        <v>2015</v>
      </c>
      <c r="X437" s="22">
        <f t="shared" ca="1" si="20"/>
        <v>0.02</v>
      </c>
    </row>
    <row r="438" spans="1:24">
      <c r="A438" s="5" t="s">
        <v>415</v>
      </c>
      <c r="B438" s="10">
        <v>41707</v>
      </c>
      <c r="C438" s="5" t="s">
        <v>1540</v>
      </c>
      <c r="D438" s="5">
        <v>10009</v>
      </c>
      <c r="E438" s="5" t="s">
        <v>1274</v>
      </c>
      <c r="F438" s="5">
        <v>2</v>
      </c>
      <c r="G438" s="2" t="s">
        <v>996</v>
      </c>
      <c r="H438" s="2" t="s">
        <v>892</v>
      </c>
      <c r="I438" s="2" t="s">
        <v>894</v>
      </c>
      <c r="J438" s="5" t="s">
        <v>1004</v>
      </c>
      <c r="K438" s="5">
        <v>4733</v>
      </c>
      <c r="L438" s="5">
        <v>1415</v>
      </c>
      <c r="M438" s="5" t="s">
        <v>918</v>
      </c>
      <c r="N438" s="5">
        <v>5</v>
      </c>
      <c r="O438" s="5">
        <f t="shared" si="18"/>
        <v>2830</v>
      </c>
      <c r="P438" s="5">
        <f t="shared" si="19"/>
        <v>9466</v>
      </c>
      <c r="Q438" s="14">
        <v>0.03</v>
      </c>
      <c r="R438" s="5" t="s">
        <v>996</v>
      </c>
      <c r="S438" s="5" t="s">
        <v>891</v>
      </c>
      <c r="T438" s="5" t="s">
        <v>892</v>
      </c>
      <c r="U438" s="5" t="s">
        <v>893</v>
      </c>
      <c r="V438" s="5" t="s">
        <v>894</v>
      </c>
      <c r="W438" s="5" t="s">
        <v>2013</v>
      </c>
      <c r="X438" s="22">
        <f t="shared" ca="1" si="20"/>
        <v>0.04</v>
      </c>
    </row>
    <row r="439" spans="1:24">
      <c r="A439" s="5" t="s">
        <v>1594</v>
      </c>
      <c r="B439" s="10">
        <v>41707</v>
      </c>
      <c r="C439" s="5" t="s">
        <v>1539</v>
      </c>
      <c r="D439" s="5">
        <v>10006</v>
      </c>
      <c r="E439" s="5" t="s">
        <v>1316</v>
      </c>
      <c r="F439" s="5">
        <v>3</v>
      </c>
      <c r="G439" s="2" t="s">
        <v>1561</v>
      </c>
      <c r="H439" s="2" t="s">
        <v>882</v>
      </c>
      <c r="I439" s="2" t="s">
        <v>884</v>
      </c>
      <c r="J439" s="5" t="s">
        <v>986</v>
      </c>
      <c r="K439" s="5">
        <v>3253</v>
      </c>
      <c r="L439" s="5">
        <v>2137</v>
      </c>
      <c r="M439" s="5" t="s">
        <v>923</v>
      </c>
      <c r="N439" s="5">
        <v>4</v>
      </c>
      <c r="O439" s="5">
        <f t="shared" si="18"/>
        <v>6411</v>
      </c>
      <c r="P439" s="5">
        <f t="shared" si="19"/>
        <v>9759</v>
      </c>
      <c r="Q439" s="14">
        <v>0.03</v>
      </c>
      <c r="R439" s="5" t="s">
        <v>1561</v>
      </c>
      <c r="S439" s="5" t="s">
        <v>881</v>
      </c>
      <c r="T439" s="5" t="s">
        <v>882</v>
      </c>
      <c r="U439" s="5" t="s">
        <v>883</v>
      </c>
      <c r="V439" s="5" t="s">
        <v>884</v>
      </c>
      <c r="W439" s="5" t="s">
        <v>2013</v>
      </c>
      <c r="X439" s="22">
        <f t="shared" ca="1" si="20"/>
        <v>0.02</v>
      </c>
    </row>
    <row r="440" spans="1:24">
      <c r="A440" s="5" t="s">
        <v>416</v>
      </c>
      <c r="B440" s="10">
        <v>41709</v>
      </c>
      <c r="C440" s="5" t="s">
        <v>1546</v>
      </c>
      <c r="D440" s="5">
        <v>10011</v>
      </c>
      <c r="E440" s="5" t="s">
        <v>1429</v>
      </c>
      <c r="F440" s="5">
        <v>1</v>
      </c>
      <c r="G440" s="2" t="s">
        <v>998</v>
      </c>
      <c r="H440" s="2" t="s">
        <v>899</v>
      </c>
      <c r="I440" s="2" t="s">
        <v>901</v>
      </c>
      <c r="J440" s="5" t="s">
        <v>1129</v>
      </c>
      <c r="K440" s="5">
        <v>4757</v>
      </c>
      <c r="L440" s="5">
        <v>1534</v>
      </c>
      <c r="M440" s="5" t="s">
        <v>918</v>
      </c>
      <c r="N440" s="5">
        <v>4</v>
      </c>
      <c r="O440" s="5">
        <f t="shared" si="18"/>
        <v>1534</v>
      </c>
      <c r="P440" s="5">
        <f t="shared" si="19"/>
        <v>4757</v>
      </c>
      <c r="Q440" s="14">
        <v>0.01</v>
      </c>
      <c r="R440" s="5" t="s">
        <v>998</v>
      </c>
      <c r="S440" s="5" t="s">
        <v>898</v>
      </c>
      <c r="T440" s="5" t="s">
        <v>899</v>
      </c>
      <c r="U440" s="5" t="s">
        <v>900</v>
      </c>
      <c r="V440" s="5" t="s">
        <v>901</v>
      </c>
      <c r="W440" s="5" t="s">
        <v>2012</v>
      </c>
      <c r="X440" s="22">
        <f t="shared" ca="1" si="20"/>
        <v>0</v>
      </c>
    </row>
    <row r="441" spans="1:24">
      <c r="A441" s="5" t="s">
        <v>1595</v>
      </c>
      <c r="B441" s="10">
        <v>41709</v>
      </c>
      <c r="C441" s="5" t="s">
        <v>1539</v>
      </c>
      <c r="D441" s="5">
        <v>10002</v>
      </c>
      <c r="E441" s="5" t="s">
        <v>1381</v>
      </c>
      <c r="F441" s="5">
        <v>3</v>
      </c>
      <c r="G441" s="2" t="s">
        <v>990</v>
      </c>
      <c r="H441" s="2" t="s">
        <v>868</v>
      </c>
      <c r="I441" s="2" t="s">
        <v>870</v>
      </c>
      <c r="J441" s="5" t="s">
        <v>1081</v>
      </c>
      <c r="K441" s="5">
        <v>3637</v>
      </c>
      <c r="L441" s="5">
        <v>2463</v>
      </c>
      <c r="M441" s="5" t="s">
        <v>918</v>
      </c>
      <c r="N441" s="5">
        <v>4</v>
      </c>
      <c r="O441" s="5">
        <f t="shared" si="18"/>
        <v>7389</v>
      </c>
      <c r="P441" s="5">
        <f t="shared" si="19"/>
        <v>10911</v>
      </c>
      <c r="Q441" s="14">
        <v>0.03</v>
      </c>
      <c r="R441" s="5" t="s">
        <v>990</v>
      </c>
      <c r="S441" s="5" t="s">
        <v>867</v>
      </c>
      <c r="T441" s="5" t="s">
        <v>868</v>
      </c>
      <c r="U441" s="5" t="s">
        <v>869</v>
      </c>
      <c r="V441" s="5" t="s">
        <v>870</v>
      </c>
      <c r="W441" s="5" t="s">
        <v>2012</v>
      </c>
      <c r="X441" s="22">
        <f t="shared" ca="1" si="20"/>
        <v>0.04</v>
      </c>
    </row>
    <row r="442" spans="1:24">
      <c r="A442" s="5" t="s">
        <v>417</v>
      </c>
      <c r="B442" s="10">
        <v>41710</v>
      </c>
      <c r="C442" s="5" t="s">
        <v>1541</v>
      </c>
      <c r="D442" s="5">
        <v>10010</v>
      </c>
      <c r="E442" s="5" t="s">
        <v>1311</v>
      </c>
      <c r="F442" s="5">
        <v>1</v>
      </c>
      <c r="G442" s="2" t="s">
        <v>997</v>
      </c>
      <c r="H442" s="2" t="s">
        <v>896</v>
      </c>
      <c r="I442" s="2" t="s">
        <v>897</v>
      </c>
      <c r="J442" s="5" t="s">
        <v>1016</v>
      </c>
      <c r="K442" s="5">
        <v>3457</v>
      </c>
      <c r="L442" s="5">
        <v>2070</v>
      </c>
      <c r="M442" s="5" t="s">
        <v>923</v>
      </c>
      <c r="N442" s="5">
        <v>8</v>
      </c>
      <c r="O442" s="5">
        <f t="shared" si="18"/>
        <v>2070</v>
      </c>
      <c r="P442" s="5">
        <f t="shared" si="19"/>
        <v>3457</v>
      </c>
      <c r="Q442" s="14">
        <v>0.01</v>
      </c>
      <c r="R442" s="5" t="s">
        <v>997</v>
      </c>
      <c r="S442" s="5" t="s">
        <v>895</v>
      </c>
      <c r="T442" s="5" t="s">
        <v>896</v>
      </c>
      <c r="U442" s="5" t="s">
        <v>879</v>
      </c>
      <c r="V442" s="5" t="s">
        <v>897</v>
      </c>
      <c r="W442" s="5" t="s">
        <v>2011</v>
      </c>
      <c r="X442" s="22">
        <f t="shared" ca="1" si="20"/>
        <v>0.02</v>
      </c>
    </row>
    <row r="443" spans="1:24">
      <c r="A443" s="5" t="s">
        <v>418</v>
      </c>
      <c r="B443" s="10">
        <v>41711</v>
      </c>
      <c r="C443" s="5" t="s">
        <v>1546</v>
      </c>
      <c r="D443" s="5">
        <v>10007</v>
      </c>
      <c r="E443" s="5" t="s">
        <v>1409</v>
      </c>
      <c r="F443" s="5">
        <v>2</v>
      </c>
      <c r="G443" s="2" t="s">
        <v>994</v>
      </c>
      <c r="H443" s="2" t="s">
        <v>886</v>
      </c>
      <c r="I443" s="2" t="s">
        <v>887</v>
      </c>
      <c r="J443" s="5" t="s">
        <v>1109</v>
      </c>
      <c r="K443" s="5">
        <v>3573</v>
      </c>
      <c r="L443" s="5">
        <v>1857</v>
      </c>
      <c r="M443" s="5" t="s">
        <v>918</v>
      </c>
      <c r="N443" s="5">
        <v>4</v>
      </c>
      <c r="O443" s="5">
        <f t="shared" si="18"/>
        <v>3714</v>
      </c>
      <c r="P443" s="5">
        <f t="shared" si="19"/>
        <v>7146</v>
      </c>
      <c r="Q443" s="14">
        <v>0.03</v>
      </c>
      <c r="R443" s="5" t="s">
        <v>994</v>
      </c>
      <c r="S443" s="5" t="s">
        <v>885</v>
      </c>
      <c r="T443" s="5" t="s">
        <v>886</v>
      </c>
      <c r="U443" s="5" t="s">
        <v>879</v>
      </c>
      <c r="V443" s="5" t="s">
        <v>887</v>
      </c>
      <c r="W443" s="5" t="s">
        <v>2012</v>
      </c>
      <c r="X443" s="22">
        <f t="shared" ca="1" si="20"/>
        <v>0</v>
      </c>
    </row>
    <row r="444" spans="1:24">
      <c r="A444" s="5" t="s">
        <v>419</v>
      </c>
      <c r="B444" s="10">
        <v>41713</v>
      </c>
      <c r="C444" s="5" t="s">
        <v>1541</v>
      </c>
      <c r="D444" s="5">
        <v>10013</v>
      </c>
      <c r="E444" s="5" t="s">
        <v>1332</v>
      </c>
      <c r="F444" s="5">
        <v>1</v>
      </c>
      <c r="G444" s="2" t="s">
        <v>1000</v>
      </c>
      <c r="H444" s="2" t="s">
        <v>906</v>
      </c>
      <c r="I444" s="2" t="s">
        <v>908</v>
      </c>
      <c r="J444" s="5" t="s">
        <v>1032</v>
      </c>
      <c r="K444" s="5">
        <v>2586</v>
      </c>
      <c r="L444" s="5">
        <v>2432</v>
      </c>
      <c r="M444" s="5" t="s">
        <v>920</v>
      </c>
      <c r="N444" s="5">
        <v>8</v>
      </c>
      <c r="O444" s="5">
        <f t="shared" si="18"/>
        <v>2432</v>
      </c>
      <c r="P444" s="5">
        <f t="shared" si="19"/>
        <v>2586</v>
      </c>
      <c r="Q444" s="14">
        <v>0.01</v>
      </c>
      <c r="R444" s="5" t="s">
        <v>1000</v>
      </c>
      <c r="S444" s="5" t="s">
        <v>905</v>
      </c>
      <c r="T444" s="5" t="s">
        <v>906</v>
      </c>
      <c r="U444" s="5" t="s">
        <v>907</v>
      </c>
      <c r="V444" s="5" t="s">
        <v>908</v>
      </c>
      <c r="W444" s="5" t="s">
        <v>2012</v>
      </c>
      <c r="X444" s="22">
        <f t="shared" ca="1" si="20"/>
        <v>0.05</v>
      </c>
    </row>
    <row r="445" spans="1:24">
      <c r="A445" s="5" t="s">
        <v>420</v>
      </c>
      <c r="B445" s="10">
        <v>41713</v>
      </c>
      <c r="C445" s="5" t="s">
        <v>1540</v>
      </c>
      <c r="D445" s="5">
        <v>10006</v>
      </c>
      <c r="E445" s="5" t="s">
        <v>1328</v>
      </c>
      <c r="F445" s="5">
        <v>3</v>
      </c>
      <c r="G445" s="2" t="s">
        <v>1561</v>
      </c>
      <c r="H445" s="2" t="s">
        <v>882</v>
      </c>
      <c r="I445" s="2" t="s">
        <v>884</v>
      </c>
      <c r="J445" s="5" t="s">
        <v>1028</v>
      </c>
      <c r="K445" s="5">
        <v>4051</v>
      </c>
      <c r="L445" s="5">
        <v>1962</v>
      </c>
      <c r="M445" s="5" t="s">
        <v>925</v>
      </c>
      <c r="N445" s="5">
        <v>5</v>
      </c>
      <c r="O445" s="5">
        <f t="shared" si="18"/>
        <v>5886</v>
      </c>
      <c r="P445" s="5">
        <f t="shared" si="19"/>
        <v>12153</v>
      </c>
      <c r="Q445" s="14">
        <v>0.03</v>
      </c>
      <c r="R445" s="5" t="s">
        <v>1561</v>
      </c>
      <c r="S445" s="5" t="s">
        <v>881</v>
      </c>
      <c r="T445" s="5" t="s">
        <v>882</v>
      </c>
      <c r="U445" s="5" t="s">
        <v>883</v>
      </c>
      <c r="V445" s="5" t="s">
        <v>884</v>
      </c>
      <c r="W445" s="5" t="s">
        <v>2012</v>
      </c>
      <c r="X445" s="22">
        <f t="shared" ca="1" si="20"/>
        <v>0.04</v>
      </c>
    </row>
    <row r="446" spans="1:24">
      <c r="A446" s="5" t="s">
        <v>421</v>
      </c>
      <c r="B446" s="10">
        <v>41716</v>
      </c>
      <c r="C446" s="5" t="s">
        <v>1542</v>
      </c>
      <c r="D446" s="5">
        <v>10006</v>
      </c>
      <c r="E446" s="5" t="s">
        <v>1253</v>
      </c>
      <c r="F446" s="5">
        <v>1</v>
      </c>
      <c r="G446" s="2" t="s">
        <v>1561</v>
      </c>
      <c r="H446" s="2" t="s">
        <v>882</v>
      </c>
      <c r="I446" s="2" t="s">
        <v>884</v>
      </c>
      <c r="J446" s="5" t="s">
        <v>926</v>
      </c>
      <c r="K446" s="5">
        <v>3499</v>
      </c>
      <c r="L446" s="5">
        <v>2342</v>
      </c>
      <c r="M446" s="5" t="s">
        <v>918</v>
      </c>
      <c r="N446" s="5" t="s">
        <v>1572</v>
      </c>
      <c r="O446" s="5">
        <f t="shared" si="18"/>
        <v>2342</v>
      </c>
      <c r="P446" s="5">
        <f t="shared" si="19"/>
        <v>3499</v>
      </c>
      <c r="Q446" s="14">
        <v>0.01</v>
      </c>
      <c r="R446" s="5" t="s">
        <v>1561</v>
      </c>
      <c r="S446" s="5" t="s">
        <v>881</v>
      </c>
      <c r="T446" s="5" t="s">
        <v>882</v>
      </c>
      <c r="U446" s="5" t="s">
        <v>883</v>
      </c>
      <c r="V446" s="5" t="s">
        <v>884</v>
      </c>
      <c r="W446" s="5" t="s">
        <v>2010</v>
      </c>
      <c r="X446" s="22">
        <f t="shared" ca="1" si="20"/>
        <v>0.04</v>
      </c>
    </row>
    <row r="447" spans="1:24">
      <c r="A447" s="5" t="s">
        <v>422</v>
      </c>
      <c r="B447" s="10">
        <v>41717</v>
      </c>
      <c r="C447" s="5" t="s">
        <v>1543</v>
      </c>
      <c r="D447" s="5">
        <v>10003</v>
      </c>
      <c r="E447" s="5" t="s">
        <v>1269</v>
      </c>
      <c r="F447" s="5">
        <v>1</v>
      </c>
      <c r="G447" s="2" t="s">
        <v>991</v>
      </c>
      <c r="H447" s="2" t="s">
        <v>872</v>
      </c>
      <c r="I447" s="2" t="s">
        <v>874</v>
      </c>
      <c r="J447" s="5" t="s">
        <v>970</v>
      </c>
      <c r="K447" s="5">
        <v>4398</v>
      </c>
      <c r="L447" s="5">
        <v>1800</v>
      </c>
      <c r="M447" s="5" t="s">
        <v>918</v>
      </c>
      <c r="N447" s="5">
        <v>10</v>
      </c>
      <c r="O447" s="5">
        <f t="shared" si="18"/>
        <v>1800</v>
      </c>
      <c r="P447" s="5">
        <f t="shared" si="19"/>
        <v>4398</v>
      </c>
      <c r="Q447" s="14">
        <v>0.01</v>
      </c>
      <c r="R447" s="5" t="s">
        <v>991</v>
      </c>
      <c r="S447" s="5" t="s">
        <v>871</v>
      </c>
      <c r="T447" s="5" t="s">
        <v>872</v>
      </c>
      <c r="U447" s="5" t="s">
        <v>873</v>
      </c>
      <c r="V447" s="5" t="s">
        <v>874</v>
      </c>
      <c r="W447" s="5" t="s">
        <v>2012</v>
      </c>
      <c r="X447" s="22">
        <f t="shared" ca="1" si="20"/>
        <v>0.02</v>
      </c>
    </row>
    <row r="448" spans="1:24">
      <c r="A448" s="5" t="s">
        <v>423</v>
      </c>
      <c r="B448" s="10">
        <v>41717</v>
      </c>
      <c r="C448" s="5" t="s">
        <v>1546</v>
      </c>
      <c r="D448" s="5">
        <v>10015</v>
      </c>
      <c r="E448" s="5" t="s">
        <v>1398</v>
      </c>
      <c r="F448" s="5">
        <v>3</v>
      </c>
      <c r="G448" s="2" t="s">
        <v>1002</v>
      </c>
      <c r="H448" s="2" t="s">
        <v>914</v>
      </c>
      <c r="I448" s="2" t="s">
        <v>915</v>
      </c>
      <c r="J448" s="5" t="s">
        <v>1098</v>
      </c>
      <c r="K448" s="5">
        <v>3197</v>
      </c>
      <c r="L448" s="5">
        <v>1625</v>
      </c>
      <c r="M448" s="5" t="s">
        <v>918</v>
      </c>
      <c r="N448" s="5">
        <v>4</v>
      </c>
      <c r="O448" s="5">
        <f t="shared" si="18"/>
        <v>4875</v>
      </c>
      <c r="P448" s="5">
        <f t="shared" si="19"/>
        <v>9591</v>
      </c>
      <c r="Q448" s="14">
        <v>0.03</v>
      </c>
      <c r="R448" s="5" t="s">
        <v>1002</v>
      </c>
      <c r="S448" s="5" t="s">
        <v>913</v>
      </c>
      <c r="T448" s="5" t="s">
        <v>914</v>
      </c>
      <c r="U448" s="5" t="s">
        <v>907</v>
      </c>
      <c r="V448" s="5" t="s">
        <v>915</v>
      </c>
      <c r="W448" s="5" t="s">
        <v>2012</v>
      </c>
      <c r="X448" s="22">
        <f t="shared" ca="1" si="20"/>
        <v>0.05</v>
      </c>
    </row>
    <row r="449" spans="1:24">
      <c r="A449" s="5" t="s">
        <v>424</v>
      </c>
      <c r="B449" s="10">
        <v>41718</v>
      </c>
      <c r="C449" s="5" t="s">
        <v>1543</v>
      </c>
      <c r="D449" s="5">
        <v>10009</v>
      </c>
      <c r="E449" s="5" t="s">
        <v>1378</v>
      </c>
      <c r="F449" s="5">
        <v>1</v>
      </c>
      <c r="G449" s="2" t="s">
        <v>996</v>
      </c>
      <c r="H449" s="2" t="s">
        <v>892</v>
      </c>
      <c r="I449" s="2" t="s">
        <v>894</v>
      </c>
      <c r="J449" s="5" t="s">
        <v>1078</v>
      </c>
      <c r="K449" s="5">
        <v>2787</v>
      </c>
      <c r="L449" s="5">
        <v>1470</v>
      </c>
      <c r="M449" s="5" t="s">
        <v>925</v>
      </c>
      <c r="N449" s="5">
        <v>10</v>
      </c>
      <c r="O449" s="5">
        <f t="shared" si="18"/>
        <v>1470</v>
      </c>
      <c r="P449" s="5">
        <f t="shared" si="19"/>
        <v>2787</v>
      </c>
      <c r="Q449" s="14">
        <v>0.01</v>
      </c>
      <c r="R449" s="5" t="s">
        <v>996</v>
      </c>
      <c r="S449" s="5" t="s">
        <v>891</v>
      </c>
      <c r="T449" s="5" t="s">
        <v>892</v>
      </c>
      <c r="U449" s="5" t="s">
        <v>893</v>
      </c>
      <c r="V449" s="5" t="s">
        <v>894</v>
      </c>
      <c r="W449" s="5" t="s">
        <v>2014</v>
      </c>
      <c r="X449" s="22">
        <f t="shared" ca="1" si="20"/>
        <v>0.04</v>
      </c>
    </row>
    <row r="450" spans="1:24">
      <c r="A450" s="5" t="s">
        <v>425</v>
      </c>
      <c r="B450" s="10">
        <v>41718</v>
      </c>
      <c r="C450" s="5" t="s">
        <v>1541</v>
      </c>
      <c r="D450" s="5">
        <v>10005</v>
      </c>
      <c r="E450" s="5" t="s">
        <v>1282</v>
      </c>
      <c r="F450" s="5">
        <v>1</v>
      </c>
      <c r="G450" s="2" t="s">
        <v>993</v>
      </c>
      <c r="H450" s="2" t="s">
        <v>878</v>
      </c>
      <c r="I450" s="2" t="s">
        <v>880</v>
      </c>
      <c r="J450" s="5" t="s">
        <v>935</v>
      </c>
      <c r="K450" s="5">
        <v>2796</v>
      </c>
      <c r="L450" s="5">
        <v>2307</v>
      </c>
      <c r="M450" s="5" t="s">
        <v>918</v>
      </c>
      <c r="N450" s="5">
        <v>8</v>
      </c>
      <c r="O450" s="5">
        <f t="shared" si="18"/>
        <v>2307</v>
      </c>
      <c r="P450" s="5">
        <f t="shared" si="19"/>
        <v>2796</v>
      </c>
      <c r="Q450" s="14">
        <v>0.01</v>
      </c>
      <c r="R450" s="5" t="s">
        <v>993</v>
      </c>
      <c r="S450" s="5" t="s">
        <v>877</v>
      </c>
      <c r="T450" s="5" t="s">
        <v>878</v>
      </c>
      <c r="U450" s="5" t="s">
        <v>879</v>
      </c>
      <c r="V450" s="5" t="s">
        <v>880</v>
      </c>
      <c r="W450" s="5" t="s">
        <v>2010</v>
      </c>
      <c r="X450" s="22">
        <f t="shared" ca="1" si="20"/>
        <v>0</v>
      </c>
    </row>
    <row r="451" spans="1:24">
      <c r="A451" s="5" t="s">
        <v>426</v>
      </c>
      <c r="B451" s="10">
        <v>41718</v>
      </c>
      <c r="C451" s="5" t="s">
        <v>1540</v>
      </c>
      <c r="D451" s="5">
        <v>10001</v>
      </c>
      <c r="E451" s="5" t="s">
        <v>1344</v>
      </c>
      <c r="F451" s="5">
        <v>1</v>
      </c>
      <c r="G451" s="2" t="s">
        <v>1562</v>
      </c>
      <c r="H451" s="2" t="s">
        <v>864</v>
      </c>
      <c r="I451" s="2" t="s">
        <v>866</v>
      </c>
      <c r="J451" s="5" t="s">
        <v>1044</v>
      </c>
      <c r="K451" s="5">
        <v>3139</v>
      </c>
      <c r="L451" s="5">
        <v>2147</v>
      </c>
      <c r="M451" s="5" t="s">
        <v>918</v>
      </c>
      <c r="N451" s="5">
        <v>5</v>
      </c>
      <c r="O451" s="5">
        <f t="shared" ref="O451:O514" si="21">L451*F451</f>
        <v>2147</v>
      </c>
      <c r="P451" s="5">
        <f t="shared" ref="P451:P514" si="22">K451*F451</f>
        <v>3139</v>
      </c>
      <c r="Q451" s="14">
        <v>0.01</v>
      </c>
      <c r="R451" s="5" t="s">
        <v>1562</v>
      </c>
      <c r="S451" s="5" t="s">
        <v>863</v>
      </c>
      <c r="T451" s="5" t="s">
        <v>864</v>
      </c>
      <c r="U451" s="5" t="s">
        <v>865</v>
      </c>
      <c r="V451" s="5" t="s">
        <v>866</v>
      </c>
      <c r="W451" s="5" t="s">
        <v>2015</v>
      </c>
      <c r="X451" s="22">
        <f t="shared" ca="1" si="20"/>
        <v>0.02</v>
      </c>
    </row>
    <row r="452" spans="1:24">
      <c r="A452" s="5" t="s">
        <v>427</v>
      </c>
      <c r="B452" s="10">
        <v>41718</v>
      </c>
      <c r="C452" s="5" t="s">
        <v>1540</v>
      </c>
      <c r="D452" s="5">
        <v>10004</v>
      </c>
      <c r="E452" s="5" t="s">
        <v>1382</v>
      </c>
      <c r="F452" s="5">
        <v>2</v>
      </c>
      <c r="G452" s="2" t="s">
        <v>992</v>
      </c>
      <c r="H452" s="2" t="s">
        <v>864</v>
      </c>
      <c r="I452" s="2" t="s">
        <v>876</v>
      </c>
      <c r="J452" s="5" t="s">
        <v>1082</v>
      </c>
      <c r="K452" s="5">
        <v>4910</v>
      </c>
      <c r="L452" s="5">
        <v>2108</v>
      </c>
      <c r="M452" s="5" t="s">
        <v>918</v>
      </c>
      <c r="N452" s="5">
        <v>5</v>
      </c>
      <c r="O452" s="5">
        <f t="shared" si="21"/>
        <v>4216</v>
      </c>
      <c r="P452" s="5">
        <f t="shared" si="22"/>
        <v>9820</v>
      </c>
      <c r="Q452" s="14">
        <v>0.03</v>
      </c>
      <c r="R452" s="5" t="s">
        <v>992</v>
      </c>
      <c r="S452" s="5" t="s">
        <v>875</v>
      </c>
      <c r="T452" s="5" t="s">
        <v>864</v>
      </c>
      <c r="U452" s="5" t="s">
        <v>865</v>
      </c>
      <c r="V452" s="5" t="s">
        <v>876</v>
      </c>
      <c r="W452" s="5" t="s">
        <v>2010</v>
      </c>
      <c r="X452" s="22">
        <f t="shared" ref="X452:X515" ca="1" si="23">VLOOKUP(E452,INDIRECT(W452&amp;"!A:B"),2,0)</f>
        <v>0.02</v>
      </c>
    </row>
    <row r="453" spans="1:24">
      <c r="A453" s="5" t="s">
        <v>428</v>
      </c>
      <c r="B453" s="10">
        <v>41719</v>
      </c>
      <c r="C453" s="5" t="s">
        <v>1539</v>
      </c>
      <c r="D453" s="5">
        <v>10008</v>
      </c>
      <c r="E453" s="5" t="s">
        <v>1289</v>
      </c>
      <c r="F453" s="5">
        <v>3</v>
      </c>
      <c r="G453" s="2" t="s">
        <v>995</v>
      </c>
      <c r="H453" s="2" t="s">
        <v>889</v>
      </c>
      <c r="I453" s="2" t="s">
        <v>890</v>
      </c>
      <c r="J453" s="5" t="s">
        <v>939</v>
      </c>
      <c r="K453" s="5">
        <v>3768</v>
      </c>
      <c r="L453" s="5">
        <v>1353</v>
      </c>
      <c r="M453" s="5" t="s">
        <v>918</v>
      </c>
      <c r="N453" s="5">
        <v>4</v>
      </c>
      <c r="O453" s="5">
        <f t="shared" si="21"/>
        <v>4059</v>
      </c>
      <c r="P453" s="5">
        <f t="shared" si="22"/>
        <v>11304</v>
      </c>
      <c r="Q453" s="14">
        <v>0.03</v>
      </c>
      <c r="R453" s="5" t="s">
        <v>995</v>
      </c>
      <c r="S453" s="5" t="s">
        <v>888</v>
      </c>
      <c r="T453" s="5" t="s">
        <v>889</v>
      </c>
      <c r="U453" s="5" t="s">
        <v>865</v>
      </c>
      <c r="V453" s="5" t="s">
        <v>890</v>
      </c>
      <c r="W453" s="5" t="s">
        <v>2014</v>
      </c>
      <c r="X453" s="22">
        <f t="shared" ca="1" si="23"/>
        <v>0.04</v>
      </c>
    </row>
    <row r="454" spans="1:24">
      <c r="A454" s="5" t="s">
        <v>429</v>
      </c>
      <c r="B454" s="10">
        <v>41720</v>
      </c>
      <c r="C454" s="5" t="s">
        <v>1542</v>
      </c>
      <c r="D454" s="5">
        <v>10012</v>
      </c>
      <c r="E454" s="5" t="s">
        <v>1481</v>
      </c>
      <c r="F454" s="5">
        <v>1</v>
      </c>
      <c r="G454" s="2" t="s">
        <v>999</v>
      </c>
      <c r="H454" s="2" t="s">
        <v>903</v>
      </c>
      <c r="I454" s="2" t="s">
        <v>904</v>
      </c>
      <c r="J454" s="5" t="s">
        <v>1181</v>
      </c>
      <c r="K454" s="5">
        <v>2616</v>
      </c>
      <c r="L454" s="5">
        <v>1965</v>
      </c>
      <c r="M454" s="5" t="s">
        <v>925</v>
      </c>
      <c r="N454" s="5" t="s">
        <v>1572</v>
      </c>
      <c r="O454" s="5">
        <f t="shared" si="21"/>
        <v>1965</v>
      </c>
      <c r="P454" s="5">
        <f t="shared" si="22"/>
        <v>2616</v>
      </c>
      <c r="Q454" s="14">
        <v>0.01</v>
      </c>
      <c r="R454" s="5" t="s">
        <v>999</v>
      </c>
      <c r="S454" s="5" t="s">
        <v>902</v>
      </c>
      <c r="T454" s="5" t="s">
        <v>903</v>
      </c>
      <c r="U454" s="5" t="s">
        <v>879</v>
      </c>
      <c r="V454" s="5" t="s">
        <v>904</v>
      </c>
      <c r="W454" s="5" t="s">
        <v>2011</v>
      </c>
      <c r="X454" s="22">
        <f t="shared" ca="1" si="23"/>
        <v>0</v>
      </c>
    </row>
    <row r="455" spans="1:24">
      <c r="A455" s="5" t="s">
        <v>430</v>
      </c>
      <c r="B455" s="10">
        <v>41720</v>
      </c>
      <c r="C455" s="5" t="s">
        <v>1546</v>
      </c>
      <c r="D455" s="5">
        <v>10010</v>
      </c>
      <c r="E455" s="5" t="s">
        <v>1265</v>
      </c>
      <c r="F455" s="5">
        <v>1</v>
      </c>
      <c r="G455" s="2" t="s">
        <v>997</v>
      </c>
      <c r="H455" s="2" t="s">
        <v>896</v>
      </c>
      <c r="I455" s="2" t="s">
        <v>897</v>
      </c>
      <c r="J455" s="5" t="s">
        <v>975</v>
      </c>
      <c r="K455" s="5">
        <v>3717</v>
      </c>
      <c r="L455" s="5">
        <v>2146</v>
      </c>
      <c r="M455" s="5" t="s">
        <v>923</v>
      </c>
      <c r="N455" s="5">
        <v>4</v>
      </c>
      <c r="O455" s="5">
        <f t="shared" si="21"/>
        <v>2146</v>
      </c>
      <c r="P455" s="5">
        <f t="shared" si="22"/>
        <v>3717</v>
      </c>
      <c r="Q455" s="14">
        <v>0.01</v>
      </c>
      <c r="R455" s="5" t="s">
        <v>997</v>
      </c>
      <c r="S455" s="5" t="s">
        <v>895</v>
      </c>
      <c r="T455" s="5" t="s">
        <v>896</v>
      </c>
      <c r="U455" s="5" t="s">
        <v>879</v>
      </c>
      <c r="V455" s="5" t="s">
        <v>897</v>
      </c>
      <c r="W455" s="5" t="s">
        <v>2013</v>
      </c>
      <c r="X455" s="22">
        <f t="shared" ca="1" si="23"/>
        <v>0.04</v>
      </c>
    </row>
    <row r="456" spans="1:24">
      <c r="A456" s="5" t="s">
        <v>431</v>
      </c>
      <c r="B456" s="10">
        <v>41721</v>
      </c>
      <c r="C456" s="5" t="s">
        <v>1544</v>
      </c>
      <c r="D456" s="5">
        <v>10006</v>
      </c>
      <c r="E456" s="5" t="s">
        <v>1312</v>
      </c>
      <c r="F456" s="5">
        <v>1</v>
      </c>
      <c r="G456" s="2" t="s">
        <v>1561</v>
      </c>
      <c r="H456" s="2" t="s">
        <v>882</v>
      </c>
      <c r="I456" s="2" t="s">
        <v>884</v>
      </c>
      <c r="J456" s="5" t="s">
        <v>1017</v>
      </c>
      <c r="K456" s="5">
        <v>3566</v>
      </c>
      <c r="L456" s="5">
        <v>2276</v>
      </c>
      <c r="M456" s="5" t="s">
        <v>918</v>
      </c>
      <c r="N456" s="5">
        <v>3</v>
      </c>
      <c r="O456" s="5">
        <f t="shared" si="21"/>
        <v>2276</v>
      </c>
      <c r="P456" s="5">
        <f t="shared" si="22"/>
        <v>3566</v>
      </c>
      <c r="Q456" s="14">
        <v>0.01</v>
      </c>
      <c r="R456" s="5" t="s">
        <v>1561</v>
      </c>
      <c r="S456" s="5" t="s">
        <v>881</v>
      </c>
      <c r="T456" s="5" t="s">
        <v>882</v>
      </c>
      <c r="U456" s="5" t="s">
        <v>883</v>
      </c>
      <c r="V456" s="5" t="s">
        <v>884</v>
      </c>
      <c r="W456" s="5" t="s">
        <v>2011</v>
      </c>
      <c r="X456" s="22">
        <f t="shared" ca="1" si="23"/>
        <v>0.02</v>
      </c>
    </row>
    <row r="457" spans="1:24">
      <c r="A457" s="5" t="s">
        <v>432</v>
      </c>
      <c r="B457" s="10">
        <v>41721</v>
      </c>
      <c r="C457" s="5" t="s">
        <v>1540</v>
      </c>
      <c r="D457" s="5">
        <v>10006</v>
      </c>
      <c r="E457" s="5" t="s">
        <v>1352</v>
      </c>
      <c r="F457" s="5">
        <v>2</v>
      </c>
      <c r="G457" s="2" t="s">
        <v>1561</v>
      </c>
      <c r="H457" s="2" t="s">
        <v>882</v>
      </c>
      <c r="I457" s="2" t="s">
        <v>884</v>
      </c>
      <c r="J457" s="5" t="s">
        <v>1052</v>
      </c>
      <c r="K457" s="5">
        <v>4466</v>
      </c>
      <c r="L457" s="5">
        <v>1984</v>
      </c>
      <c r="M457" s="5" t="s">
        <v>920</v>
      </c>
      <c r="N457" s="5">
        <v>5</v>
      </c>
      <c r="O457" s="5">
        <f t="shared" si="21"/>
        <v>3968</v>
      </c>
      <c r="P457" s="5">
        <f t="shared" si="22"/>
        <v>8932</v>
      </c>
      <c r="Q457" s="14">
        <v>0.03</v>
      </c>
      <c r="R457" s="5" t="s">
        <v>1561</v>
      </c>
      <c r="S457" s="5" t="s">
        <v>881</v>
      </c>
      <c r="T457" s="5" t="s">
        <v>882</v>
      </c>
      <c r="U457" s="5" t="s">
        <v>883</v>
      </c>
      <c r="V457" s="5" t="s">
        <v>884</v>
      </c>
      <c r="W457" s="5" t="s">
        <v>2015</v>
      </c>
      <c r="X457" s="22">
        <f t="shared" ca="1" si="23"/>
        <v>0</v>
      </c>
    </row>
    <row r="458" spans="1:24">
      <c r="A458" s="5" t="s">
        <v>433</v>
      </c>
      <c r="B458" s="10">
        <v>41721</v>
      </c>
      <c r="C458" s="5" t="s">
        <v>1545</v>
      </c>
      <c r="D458" s="5">
        <v>10012</v>
      </c>
      <c r="E458" s="5" t="s">
        <v>1307</v>
      </c>
      <c r="F458" s="5">
        <v>3</v>
      </c>
      <c r="G458" s="2" t="s">
        <v>999</v>
      </c>
      <c r="H458" s="2" t="s">
        <v>903</v>
      </c>
      <c r="I458" s="2" t="s">
        <v>904</v>
      </c>
      <c r="J458" s="5" t="s">
        <v>1015</v>
      </c>
      <c r="K458" s="5">
        <v>4369</v>
      </c>
      <c r="L458" s="5">
        <v>1245</v>
      </c>
      <c r="M458" s="5" t="s">
        <v>918</v>
      </c>
      <c r="N458" s="5">
        <v>6</v>
      </c>
      <c r="O458" s="5">
        <f t="shared" si="21"/>
        <v>3735</v>
      </c>
      <c r="P458" s="5">
        <f t="shared" si="22"/>
        <v>13107</v>
      </c>
      <c r="Q458" s="14">
        <v>0.03</v>
      </c>
      <c r="R458" s="5" t="s">
        <v>999</v>
      </c>
      <c r="S458" s="5" t="s">
        <v>902</v>
      </c>
      <c r="T458" s="5" t="s">
        <v>903</v>
      </c>
      <c r="U458" s="5" t="s">
        <v>879</v>
      </c>
      <c r="V458" s="5" t="s">
        <v>904</v>
      </c>
      <c r="W458" s="5" t="s">
        <v>2011</v>
      </c>
      <c r="X458" s="22">
        <f t="shared" ca="1" si="23"/>
        <v>0.01</v>
      </c>
    </row>
    <row r="459" spans="1:24">
      <c r="A459" s="5" t="s">
        <v>434</v>
      </c>
      <c r="B459" s="10">
        <v>41722</v>
      </c>
      <c r="C459" s="5" t="s">
        <v>1539</v>
      </c>
      <c r="D459" s="5">
        <v>10010</v>
      </c>
      <c r="E459" s="5" t="s">
        <v>1419</v>
      </c>
      <c r="F459" s="5">
        <v>1</v>
      </c>
      <c r="G459" s="2" t="s">
        <v>997</v>
      </c>
      <c r="H459" s="2" t="s">
        <v>896</v>
      </c>
      <c r="I459" s="2" t="s">
        <v>897</v>
      </c>
      <c r="J459" s="5" t="s">
        <v>1119</v>
      </c>
      <c r="K459" s="5">
        <v>2658</v>
      </c>
      <c r="L459" s="5">
        <v>1274</v>
      </c>
      <c r="M459" s="5" t="s">
        <v>918</v>
      </c>
      <c r="N459" s="5">
        <v>4</v>
      </c>
      <c r="O459" s="5">
        <f t="shared" si="21"/>
        <v>1274</v>
      </c>
      <c r="P459" s="5">
        <f t="shared" si="22"/>
        <v>2658</v>
      </c>
      <c r="Q459" s="14">
        <v>0.01</v>
      </c>
      <c r="R459" s="5" t="s">
        <v>997</v>
      </c>
      <c r="S459" s="5" t="s">
        <v>895</v>
      </c>
      <c r="T459" s="5" t="s">
        <v>896</v>
      </c>
      <c r="U459" s="5" t="s">
        <v>879</v>
      </c>
      <c r="V459" s="5" t="s">
        <v>897</v>
      </c>
      <c r="W459" s="5" t="s">
        <v>2010</v>
      </c>
      <c r="X459" s="22">
        <f t="shared" ca="1" si="23"/>
        <v>0.03</v>
      </c>
    </row>
    <row r="460" spans="1:24">
      <c r="A460" s="5" t="s">
        <v>435</v>
      </c>
      <c r="B460" s="10">
        <v>41722</v>
      </c>
      <c r="C460" s="5" t="s">
        <v>1540</v>
      </c>
      <c r="D460" s="5">
        <v>10003</v>
      </c>
      <c r="E460" s="5" t="s">
        <v>1304</v>
      </c>
      <c r="F460" s="5">
        <v>2</v>
      </c>
      <c r="G460" s="2" t="s">
        <v>991</v>
      </c>
      <c r="H460" s="2" t="s">
        <v>872</v>
      </c>
      <c r="I460" s="2" t="s">
        <v>874</v>
      </c>
      <c r="J460" s="5" t="s">
        <v>947</v>
      </c>
      <c r="K460" s="5">
        <v>4952</v>
      </c>
      <c r="L460" s="5">
        <v>1567</v>
      </c>
      <c r="M460" s="5" t="s">
        <v>918</v>
      </c>
      <c r="N460" s="5">
        <v>5</v>
      </c>
      <c r="O460" s="5">
        <f t="shared" si="21"/>
        <v>3134</v>
      </c>
      <c r="P460" s="5">
        <f t="shared" si="22"/>
        <v>9904</v>
      </c>
      <c r="Q460" s="14">
        <v>0.03</v>
      </c>
      <c r="R460" s="5" t="s">
        <v>991</v>
      </c>
      <c r="S460" s="5" t="s">
        <v>871</v>
      </c>
      <c r="T460" s="5" t="s">
        <v>872</v>
      </c>
      <c r="U460" s="5" t="s">
        <v>873</v>
      </c>
      <c r="V460" s="5" t="s">
        <v>874</v>
      </c>
      <c r="W460" s="5" t="s">
        <v>2013</v>
      </c>
      <c r="X460" s="22">
        <f t="shared" ca="1" si="23"/>
        <v>0.05</v>
      </c>
    </row>
    <row r="461" spans="1:24">
      <c r="A461" s="5" t="s">
        <v>436</v>
      </c>
      <c r="B461" s="10">
        <v>41728</v>
      </c>
      <c r="C461" s="5" t="s">
        <v>1544</v>
      </c>
      <c r="D461" s="5">
        <v>10014</v>
      </c>
      <c r="E461" s="5" t="s">
        <v>1526</v>
      </c>
      <c r="F461" s="5">
        <v>1</v>
      </c>
      <c r="G461" s="2" t="s">
        <v>1001</v>
      </c>
      <c r="H461" s="2" t="s">
        <v>910</v>
      </c>
      <c r="I461" s="2" t="s">
        <v>912</v>
      </c>
      <c r="J461" s="5" t="s">
        <v>1226</v>
      </c>
      <c r="K461" s="5">
        <v>3994</v>
      </c>
      <c r="L461" s="5">
        <v>1799</v>
      </c>
      <c r="M461" s="5" t="s">
        <v>918</v>
      </c>
      <c r="N461" s="5">
        <v>3</v>
      </c>
      <c r="O461" s="5">
        <f t="shared" si="21"/>
        <v>1799</v>
      </c>
      <c r="P461" s="5">
        <f t="shared" si="22"/>
        <v>3994</v>
      </c>
      <c r="Q461" s="14">
        <v>0.01</v>
      </c>
      <c r="R461" s="5" t="s">
        <v>1001</v>
      </c>
      <c r="S461" s="5" t="s">
        <v>909</v>
      </c>
      <c r="T461" s="5" t="s">
        <v>910</v>
      </c>
      <c r="U461" s="5" t="s">
        <v>911</v>
      </c>
      <c r="V461" s="5" t="s">
        <v>912</v>
      </c>
      <c r="W461" s="5" t="s">
        <v>2014</v>
      </c>
      <c r="X461" s="22">
        <f t="shared" ca="1" si="23"/>
        <v>0.02</v>
      </c>
    </row>
    <row r="462" spans="1:24">
      <c r="A462" s="5" t="s">
        <v>437</v>
      </c>
      <c r="B462" s="10">
        <v>41729</v>
      </c>
      <c r="C462" s="5" t="s">
        <v>1545</v>
      </c>
      <c r="D462" s="5">
        <v>10008</v>
      </c>
      <c r="E462" s="5" t="s">
        <v>1447</v>
      </c>
      <c r="F462" s="5">
        <v>1</v>
      </c>
      <c r="G462" s="2" t="s">
        <v>995</v>
      </c>
      <c r="H462" s="2" t="s">
        <v>889</v>
      </c>
      <c r="I462" s="2" t="s">
        <v>890</v>
      </c>
      <c r="J462" s="5" t="s">
        <v>1147</v>
      </c>
      <c r="K462" s="5">
        <v>4901</v>
      </c>
      <c r="L462" s="5">
        <v>1789</v>
      </c>
      <c r="M462" s="5" t="s">
        <v>918</v>
      </c>
      <c r="N462" s="5">
        <v>6</v>
      </c>
      <c r="O462" s="5">
        <f t="shared" si="21"/>
        <v>1789</v>
      </c>
      <c r="P462" s="5">
        <f t="shared" si="22"/>
        <v>4901</v>
      </c>
      <c r="Q462" s="14">
        <v>0.01</v>
      </c>
      <c r="R462" s="5" t="s">
        <v>995</v>
      </c>
      <c r="S462" s="5" t="s">
        <v>888</v>
      </c>
      <c r="T462" s="5" t="s">
        <v>889</v>
      </c>
      <c r="U462" s="5" t="s">
        <v>865</v>
      </c>
      <c r="V462" s="5" t="s">
        <v>890</v>
      </c>
      <c r="W462" s="5" t="s">
        <v>2013</v>
      </c>
      <c r="X462" s="22">
        <f t="shared" ca="1" si="23"/>
        <v>0.03</v>
      </c>
    </row>
    <row r="463" spans="1:24">
      <c r="A463" s="5" t="s">
        <v>438</v>
      </c>
      <c r="B463" s="10">
        <v>41729</v>
      </c>
      <c r="C463" s="5" t="s">
        <v>1544</v>
      </c>
      <c r="D463" s="5">
        <v>10002</v>
      </c>
      <c r="E463" s="5" t="s">
        <v>1270</v>
      </c>
      <c r="F463" s="5">
        <v>2</v>
      </c>
      <c r="G463" s="2" t="s">
        <v>990</v>
      </c>
      <c r="H463" s="2" t="s">
        <v>868</v>
      </c>
      <c r="I463" s="2" t="s">
        <v>870</v>
      </c>
      <c r="J463" s="5" t="s">
        <v>932</v>
      </c>
      <c r="K463" s="5">
        <v>2895</v>
      </c>
      <c r="L463" s="5">
        <v>1871</v>
      </c>
      <c r="M463" s="5" t="s">
        <v>925</v>
      </c>
      <c r="N463" s="5">
        <v>3</v>
      </c>
      <c r="O463" s="5">
        <f t="shared" si="21"/>
        <v>3742</v>
      </c>
      <c r="P463" s="5">
        <f t="shared" si="22"/>
        <v>5790</v>
      </c>
      <c r="Q463" s="14">
        <v>0.03</v>
      </c>
      <c r="R463" s="5" t="s">
        <v>990</v>
      </c>
      <c r="S463" s="5" t="s">
        <v>867</v>
      </c>
      <c r="T463" s="5" t="s">
        <v>868</v>
      </c>
      <c r="U463" s="5" t="s">
        <v>869</v>
      </c>
      <c r="V463" s="5" t="s">
        <v>870</v>
      </c>
      <c r="W463" s="5" t="s">
        <v>2010</v>
      </c>
      <c r="X463" s="22">
        <f t="shared" ca="1" si="23"/>
        <v>0.02</v>
      </c>
    </row>
    <row r="464" spans="1:24">
      <c r="A464" s="5" t="s">
        <v>439</v>
      </c>
      <c r="B464" s="10">
        <v>41729</v>
      </c>
      <c r="C464" s="5" t="s">
        <v>1541</v>
      </c>
      <c r="D464" s="5">
        <v>10009</v>
      </c>
      <c r="E464" s="5" t="s">
        <v>1509</v>
      </c>
      <c r="F464" s="5">
        <v>2</v>
      </c>
      <c r="G464" s="2" t="s">
        <v>996</v>
      </c>
      <c r="H464" s="2" t="s">
        <v>892</v>
      </c>
      <c r="I464" s="2" t="s">
        <v>894</v>
      </c>
      <c r="J464" s="5" t="s">
        <v>1209</v>
      </c>
      <c r="K464" s="5">
        <v>3388</v>
      </c>
      <c r="L464" s="5">
        <v>1454</v>
      </c>
      <c r="M464" s="5" t="s">
        <v>923</v>
      </c>
      <c r="N464" s="5">
        <v>8</v>
      </c>
      <c r="O464" s="5">
        <f t="shared" si="21"/>
        <v>2908</v>
      </c>
      <c r="P464" s="5">
        <f t="shared" si="22"/>
        <v>6776</v>
      </c>
      <c r="Q464" s="14">
        <v>0.03</v>
      </c>
      <c r="R464" s="5" t="s">
        <v>996</v>
      </c>
      <c r="S464" s="5" t="s">
        <v>891</v>
      </c>
      <c r="T464" s="5" t="s">
        <v>892</v>
      </c>
      <c r="U464" s="5" t="s">
        <v>893</v>
      </c>
      <c r="V464" s="5" t="s">
        <v>894</v>
      </c>
      <c r="W464" s="5" t="s">
        <v>2014</v>
      </c>
      <c r="X464" s="22">
        <f t="shared" ca="1" si="23"/>
        <v>0</v>
      </c>
    </row>
    <row r="465" spans="1:24">
      <c r="A465" s="5" t="s">
        <v>440</v>
      </c>
      <c r="B465" s="10">
        <v>41729</v>
      </c>
      <c r="C465" s="5" t="s">
        <v>1545</v>
      </c>
      <c r="D465" s="5">
        <v>10013</v>
      </c>
      <c r="E465" s="5" t="s">
        <v>1514</v>
      </c>
      <c r="F465" s="5">
        <v>2</v>
      </c>
      <c r="G465" s="2" t="s">
        <v>1000</v>
      </c>
      <c r="H465" s="2" t="s">
        <v>906</v>
      </c>
      <c r="I465" s="2" t="s">
        <v>908</v>
      </c>
      <c r="J465" s="5" t="s">
        <v>1214</v>
      </c>
      <c r="K465" s="5">
        <v>4309</v>
      </c>
      <c r="L465" s="5">
        <v>1779</v>
      </c>
      <c r="M465" s="5" t="s">
        <v>918</v>
      </c>
      <c r="N465" s="5">
        <v>6</v>
      </c>
      <c r="O465" s="5">
        <f t="shared" si="21"/>
        <v>3558</v>
      </c>
      <c r="P465" s="5">
        <f t="shared" si="22"/>
        <v>8618</v>
      </c>
      <c r="Q465" s="14">
        <v>0.03</v>
      </c>
      <c r="R465" s="5" t="s">
        <v>1000</v>
      </c>
      <c r="S465" s="5" t="s">
        <v>905</v>
      </c>
      <c r="T465" s="5" t="s">
        <v>906</v>
      </c>
      <c r="U465" s="5" t="s">
        <v>907</v>
      </c>
      <c r="V465" s="5" t="s">
        <v>908</v>
      </c>
      <c r="W465" s="5" t="s">
        <v>2011</v>
      </c>
      <c r="X465" s="22">
        <f t="shared" ca="1" si="23"/>
        <v>0</v>
      </c>
    </row>
    <row r="466" spans="1:24">
      <c r="A466" s="5" t="s">
        <v>441</v>
      </c>
      <c r="B466" s="10">
        <v>41729</v>
      </c>
      <c r="C466" s="5" t="s">
        <v>1540</v>
      </c>
      <c r="D466" s="5">
        <v>10012</v>
      </c>
      <c r="E466" s="5" t="s">
        <v>1454</v>
      </c>
      <c r="F466" s="5">
        <v>12</v>
      </c>
      <c r="G466" s="2" t="s">
        <v>999</v>
      </c>
      <c r="H466" s="2" t="s">
        <v>903</v>
      </c>
      <c r="I466" s="2" t="s">
        <v>904</v>
      </c>
      <c r="J466" s="5" t="s">
        <v>1154</v>
      </c>
      <c r="K466" s="5">
        <v>4643</v>
      </c>
      <c r="L466" s="5">
        <v>1549</v>
      </c>
      <c r="M466" s="5" t="s">
        <v>918</v>
      </c>
      <c r="N466" s="5">
        <v>5</v>
      </c>
      <c r="O466" s="5">
        <f t="shared" si="21"/>
        <v>18588</v>
      </c>
      <c r="P466" s="5">
        <f t="shared" si="22"/>
        <v>55716</v>
      </c>
      <c r="Q466" s="14">
        <v>0.05</v>
      </c>
      <c r="R466" s="5" t="s">
        <v>999</v>
      </c>
      <c r="S466" s="5" t="s">
        <v>902</v>
      </c>
      <c r="T466" s="5" t="s">
        <v>903</v>
      </c>
      <c r="U466" s="5" t="s">
        <v>879</v>
      </c>
      <c r="V466" s="5" t="s">
        <v>904</v>
      </c>
      <c r="W466" s="5" t="s">
        <v>2015</v>
      </c>
      <c r="X466" s="22">
        <f t="shared" ca="1" si="23"/>
        <v>0.01</v>
      </c>
    </row>
    <row r="467" spans="1:24">
      <c r="A467" s="5" t="s">
        <v>442</v>
      </c>
      <c r="B467" s="10">
        <v>41733</v>
      </c>
      <c r="C467" s="5" t="s">
        <v>1544</v>
      </c>
      <c r="D467" s="5">
        <v>10002</v>
      </c>
      <c r="E467" s="5" t="s">
        <v>1379</v>
      </c>
      <c r="F467" s="5">
        <v>3</v>
      </c>
      <c r="G467" s="2" t="s">
        <v>990</v>
      </c>
      <c r="H467" s="2" t="s">
        <v>868</v>
      </c>
      <c r="I467" s="2" t="s">
        <v>870</v>
      </c>
      <c r="J467" s="5" t="s">
        <v>1079</v>
      </c>
      <c r="K467" s="5">
        <v>3574</v>
      </c>
      <c r="L467" s="5">
        <v>1747</v>
      </c>
      <c r="M467" s="5" t="s">
        <v>918</v>
      </c>
      <c r="N467" s="5">
        <v>3</v>
      </c>
      <c r="O467" s="5">
        <f t="shared" si="21"/>
        <v>5241</v>
      </c>
      <c r="P467" s="5">
        <f t="shared" si="22"/>
        <v>10722</v>
      </c>
      <c r="Q467" s="14">
        <v>0.03</v>
      </c>
      <c r="R467" s="5" t="s">
        <v>990</v>
      </c>
      <c r="S467" s="5" t="s">
        <v>867</v>
      </c>
      <c r="T467" s="5" t="s">
        <v>868</v>
      </c>
      <c r="U467" s="5" t="s">
        <v>869</v>
      </c>
      <c r="V467" s="5" t="s">
        <v>870</v>
      </c>
      <c r="W467" s="5" t="s">
        <v>2011</v>
      </c>
      <c r="X467" s="22">
        <f t="shared" ca="1" si="23"/>
        <v>0.03</v>
      </c>
    </row>
    <row r="468" spans="1:24">
      <c r="A468" s="5" t="s">
        <v>443</v>
      </c>
      <c r="B468" s="10">
        <v>41734</v>
      </c>
      <c r="C468" s="5" t="s">
        <v>1544</v>
      </c>
      <c r="D468" s="5">
        <v>10011</v>
      </c>
      <c r="E468" s="5" t="s">
        <v>1413</v>
      </c>
      <c r="F468" s="5">
        <v>2</v>
      </c>
      <c r="G468" s="2" t="s">
        <v>998</v>
      </c>
      <c r="H468" s="2" t="s">
        <v>899</v>
      </c>
      <c r="I468" s="2" t="s">
        <v>901</v>
      </c>
      <c r="J468" s="5" t="s">
        <v>1113</v>
      </c>
      <c r="K468" s="5">
        <v>3055</v>
      </c>
      <c r="L468" s="5">
        <v>2269</v>
      </c>
      <c r="M468" s="5" t="s">
        <v>920</v>
      </c>
      <c r="N468" s="5">
        <v>3</v>
      </c>
      <c r="O468" s="5">
        <f t="shared" si="21"/>
        <v>4538</v>
      </c>
      <c r="P468" s="5">
        <f t="shared" si="22"/>
        <v>6110</v>
      </c>
      <c r="Q468" s="14">
        <v>0.03</v>
      </c>
      <c r="R468" s="5" t="s">
        <v>998</v>
      </c>
      <c r="S468" s="5" t="s">
        <v>898</v>
      </c>
      <c r="T468" s="5" t="s">
        <v>899</v>
      </c>
      <c r="U468" s="5" t="s">
        <v>900</v>
      </c>
      <c r="V468" s="5" t="s">
        <v>901</v>
      </c>
      <c r="W468" s="5" t="s">
        <v>2011</v>
      </c>
      <c r="X468" s="22">
        <f t="shared" ca="1" si="23"/>
        <v>0.02</v>
      </c>
    </row>
    <row r="469" spans="1:24">
      <c r="A469" s="5" t="s">
        <v>444</v>
      </c>
      <c r="B469" s="10">
        <v>41734</v>
      </c>
      <c r="C469" s="5" t="s">
        <v>1539</v>
      </c>
      <c r="D469" s="5">
        <v>10008</v>
      </c>
      <c r="E469" s="5" t="s">
        <v>1441</v>
      </c>
      <c r="F469" s="5">
        <v>2</v>
      </c>
      <c r="G469" s="2" t="s">
        <v>995</v>
      </c>
      <c r="H469" s="2" t="s">
        <v>889</v>
      </c>
      <c r="I469" s="2" t="s">
        <v>890</v>
      </c>
      <c r="J469" s="5" t="s">
        <v>1141</v>
      </c>
      <c r="K469" s="5">
        <v>4861</v>
      </c>
      <c r="L469" s="5">
        <v>1633</v>
      </c>
      <c r="M469" s="5" t="s">
        <v>918</v>
      </c>
      <c r="N469" s="5">
        <v>4</v>
      </c>
      <c r="O469" s="5">
        <f t="shared" si="21"/>
        <v>3266</v>
      </c>
      <c r="P469" s="5">
        <f t="shared" si="22"/>
        <v>9722</v>
      </c>
      <c r="Q469" s="14">
        <v>0.03</v>
      </c>
      <c r="R469" s="5" t="s">
        <v>995</v>
      </c>
      <c r="S469" s="5" t="s">
        <v>888</v>
      </c>
      <c r="T469" s="5" t="s">
        <v>889</v>
      </c>
      <c r="U469" s="5" t="s">
        <v>865</v>
      </c>
      <c r="V469" s="5" t="s">
        <v>890</v>
      </c>
      <c r="W469" s="5" t="s">
        <v>2015</v>
      </c>
      <c r="X469" s="22">
        <f t="shared" ca="1" si="23"/>
        <v>0.03</v>
      </c>
    </row>
    <row r="470" spans="1:24">
      <c r="A470" s="5" t="s">
        <v>445</v>
      </c>
      <c r="B470" s="10">
        <v>41740</v>
      </c>
      <c r="C470" s="5" t="s">
        <v>1540</v>
      </c>
      <c r="D470" s="5">
        <v>10005</v>
      </c>
      <c r="E470" s="5" t="s">
        <v>1474</v>
      </c>
      <c r="F470" s="5">
        <v>1</v>
      </c>
      <c r="G470" s="2" t="s">
        <v>993</v>
      </c>
      <c r="H470" s="2" t="s">
        <v>878</v>
      </c>
      <c r="I470" s="2" t="s">
        <v>880</v>
      </c>
      <c r="J470" s="5" t="s">
        <v>1174</v>
      </c>
      <c r="K470" s="5">
        <v>3844</v>
      </c>
      <c r="L470" s="5">
        <v>2157</v>
      </c>
      <c r="M470" s="5" t="s">
        <v>918</v>
      </c>
      <c r="N470" s="5">
        <v>5</v>
      </c>
      <c r="O470" s="5">
        <f t="shared" si="21"/>
        <v>2157</v>
      </c>
      <c r="P470" s="5">
        <f t="shared" si="22"/>
        <v>3844</v>
      </c>
      <c r="Q470" s="14">
        <v>0.01</v>
      </c>
      <c r="R470" s="5" t="s">
        <v>993</v>
      </c>
      <c r="S470" s="5" t="s">
        <v>877</v>
      </c>
      <c r="T470" s="5" t="s">
        <v>878</v>
      </c>
      <c r="U470" s="5" t="s">
        <v>879</v>
      </c>
      <c r="V470" s="5" t="s">
        <v>880</v>
      </c>
      <c r="W470" s="5" t="s">
        <v>2013</v>
      </c>
      <c r="X470" s="22">
        <f t="shared" ca="1" si="23"/>
        <v>0.01</v>
      </c>
    </row>
    <row r="471" spans="1:24">
      <c r="A471" s="5" t="s">
        <v>446</v>
      </c>
      <c r="B471" s="10">
        <v>41740</v>
      </c>
      <c r="C471" s="5" t="s">
        <v>1541</v>
      </c>
      <c r="D471" s="5">
        <v>10010</v>
      </c>
      <c r="E471" s="5" t="s">
        <v>1380</v>
      </c>
      <c r="F471" s="5">
        <v>1</v>
      </c>
      <c r="G471" s="2" t="s">
        <v>997</v>
      </c>
      <c r="H471" s="2" t="s">
        <v>896</v>
      </c>
      <c r="I471" s="2" t="s">
        <v>897</v>
      </c>
      <c r="J471" s="5" t="s">
        <v>1080</v>
      </c>
      <c r="K471" s="5">
        <v>4295</v>
      </c>
      <c r="L471" s="5">
        <v>2280</v>
      </c>
      <c r="M471" s="5" t="s">
        <v>918</v>
      </c>
      <c r="N471" s="5">
        <v>8</v>
      </c>
      <c r="O471" s="5">
        <f t="shared" si="21"/>
        <v>2280</v>
      </c>
      <c r="P471" s="5">
        <f t="shared" si="22"/>
        <v>4295</v>
      </c>
      <c r="Q471" s="14">
        <v>0.01</v>
      </c>
      <c r="R471" s="5" t="s">
        <v>997</v>
      </c>
      <c r="S471" s="5" t="s">
        <v>895</v>
      </c>
      <c r="T471" s="5" t="s">
        <v>896</v>
      </c>
      <c r="U471" s="5" t="s">
        <v>879</v>
      </c>
      <c r="V471" s="5" t="s">
        <v>897</v>
      </c>
      <c r="W471" s="5" t="s">
        <v>2011</v>
      </c>
      <c r="X471" s="22">
        <f t="shared" ca="1" si="23"/>
        <v>0.04</v>
      </c>
    </row>
    <row r="472" spans="1:24">
      <c r="A472" s="5" t="s">
        <v>447</v>
      </c>
      <c r="B472" s="10">
        <v>41740</v>
      </c>
      <c r="C472" s="5" t="s">
        <v>1539</v>
      </c>
      <c r="D472" s="5">
        <v>10013</v>
      </c>
      <c r="E472" s="5" t="s">
        <v>1490</v>
      </c>
      <c r="F472" s="5">
        <v>2</v>
      </c>
      <c r="G472" s="2" t="s">
        <v>1000</v>
      </c>
      <c r="H472" s="2" t="s">
        <v>906</v>
      </c>
      <c r="I472" s="2" t="s">
        <v>908</v>
      </c>
      <c r="J472" s="5" t="s">
        <v>1190</v>
      </c>
      <c r="K472" s="5">
        <v>4685</v>
      </c>
      <c r="L472" s="5">
        <v>2036</v>
      </c>
      <c r="M472" s="5" t="s">
        <v>923</v>
      </c>
      <c r="N472" s="5">
        <v>4</v>
      </c>
      <c r="O472" s="5">
        <f t="shared" si="21"/>
        <v>4072</v>
      </c>
      <c r="P472" s="5">
        <f t="shared" si="22"/>
        <v>9370</v>
      </c>
      <c r="Q472" s="14">
        <v>0.03</v>
      </c>
      <c r="R472" s="5" t="s">
        <v>1000</v>
      </c>
      <c r="S472" s="5" t="s">
        <v>905</v>
      </c>
      <c r="T472" s="5" t="s">
        <v>906</v>
      </c>
      <c r="U472" s="5" t="s">
        <v>907</v>
      </c>
      <c r="V472" s="5" t="s">
        <v>908</v>
      </c>
      <c r="W472" s="5" t="s">
        <v>2015</v>
      </c>
      <c r="X472" s="22">
        <f t="shared" ca="1" si="23"/>
        <v>0</v>
      </c>
    </row>
    <row r="473" spans="1:24">
      <c r="A473" s="5" t="s">
        <v>448</v>
      </c>
      <c r="B473" s="10">
        <v>41740</v>
      </c>
      <c r="C473" s="5" t="s">
        <v>1544</v>
      </c>
      <c r="D473" s="5">
        <v>10009</v>
      </c>
      <c r="E473" s="5" t="s">
        <v>1366</v>
      </c>
      <c r="F473" s="5">
        <v>12</v>
      </c>
      <c r="G473" s="2" t="s">
        <v>996</v>
      </c>
      <c r="H473" s="2" t="s">
        <v>892</v>
      </c>
      <c r="I473" s="2" t="s">
        <v>894</v>
      </c>
      <c r="J473" s="5" t="s">
        <v>1066</v>
      </c>
      <c r="K473" s="5">
        <v>4220</v>
      </c>
      <c r="L473" s="5">
        <v>1635</v>
      </c>
      <c r="M473" s="5" t="s">
        <v>918</v>
      </c>
      <c r="N473" s="5">
        <v>3</v>
      </c>
      <c r="O473" s="5">
        <f t="shared" si="21"/>
        <v>19620</v>
      </c>
      <c r="P473" s="5">
        <f t="shared" si="22"/>
        <v>50640</v>
      </c>
      <c r="Q473" s="14">
        <v>0.05</v>
      </c>
      <c r="R473" s="5" t="s">
        <v>996</v>
      </c>
      <c r="S473" s="5" t="s">
        <v>891</v>
      </c>
      <c r="T473" s="5" t="s">
        <v>892</v>
      </c>
      <c r="U473" s="5" t="s">
        <v>893</v>
      </c>
      <c r="V473" s="5" t="s">
        <v>894</v>
      </c>
      <c r="W473" s="5" t="s">
        <v>2013</v>
      </c>
      <c r="X473" s="22">
        <f t="shared" ca="1" si="23"/>
        <v>0.04</v>
      </c>
    </row>
    <row r="474" spans="1:24">
      <c r="A474" s="5" t="s">
        <v>449</v>
      </c>
      <c r="B474" s="10">
        <v>41741</v>
      </c>
      <c r="C474" s="5" t="s">
        <v>1545</v>
      </c>
      <c r="D474" s="5">
        <v>10003</v>
      </c>
      <c r="E474" s="5" t="s">
        <v>1286</v>
      </c>
      <c r="F474" s="5">
        <v>12</v>
      </c>
      <c r="G474" s="2" t="s">
        <v>991</v>
      </c>
      <c r="H474" s="2" t="s">
        <v>872</v>
      </c>
      <c r="I474" s="2" t="s">
        <v>874</v>
      </c>
      <c r="J474" s="5" t="s">
        <v>981</v>
      </c>
      <c r="K474" s="5">
        <v>2734</v>
      </c>
      <c r="L474" s="5">
        <v>1596</v>
      </c>
      <c r="M474" s="5" t="s">
        <v>918</v>
      </c>
      <c r="N474" s="5">
        <v>6</v>
      </c>
      <c r="O474" s="5">
        <f t="shared" si="21"/>
        <v>19152</v>
      </c>
      <c r="P474" s="5">
        <f t="shared" si="22"/>
        <v>32808</v>
      </c>
      <c r="Q474" s="14">
        <v>0.05</v>
      </c>
      <c r="R474" s="5" t="s">
        <v>991</v>
      </c>
      <c r="S474" s="5" t="s">
        <v>871</v>
      </c>
      <c r="T474" s="5" t="s">
        <v>872</v>
      </c>
      <c r="U474" s="5" t="s">
        <v>873</v>
      </c>
      <c r="V474" s="5" t="s">
        <v>874</v>
      </c>
      <c r="W474" s="5" t="s">
        <v>2012</v>
      </c>
      <c r="X474" s="22">
        <f t="shared" ca="1" si="23"/>
        <v>0</v>
      </c>
    </row>
    <row r="475" spans="1:24">
      <c r="A475" s="5" t="s">
        <v>450</v>
      </c>
      <c r="B475" s="10">
        <v>41742</v>
      </c>
      <c r="C475" s="5" t="s">
        <v>1540</v>
      </c>
      <c r="D475" s="5">
        <v>10011</v>
      </c>
      <c r="E475" s="5" t="s">
        <v>1363</v>
      </c>
      <c r="F475" s="5">
        <v>1</v>
      </c>
      <c r="G475" s="2" t="s">
        <v>998</v>
      </c>
      <c r="H475" s="2" t="s">
        <v>899</v>
      </c>
      <c r="I475" s="2" t="s">
        <v>901</v>
      </c>
      <c r="J475" s="5" t="s">
        <v>1063</v>
      </c>
      <c r="K475" s="5">
        <v>2941</v>
      </c>
      <c r="L475" s="5">
        <v>1567</v>
      </c>
      <c r="M475" s="5" t="s">
        <v>918</v>
      </c>
      <c r="N475" s="5">
        <v>5</v>
      </c>
      <c r="O475" s="5">
        <f t="shared" si="21"/>
        <v>1567</v>
      </c>
      <c r="P475" s="5">
        <f t="shared" si="22"/>
        <v>2941</v>
      </c>
      <c r="Q475" s="14">
        <v>0.01</v>
      </c>
      <c r="R475" s="5" t="s">
        <v>998</v>
      </c>
      <c r="S475" s="5" t="s">
        <v>898</v>
      </c>
      <c r="T475" s="5" t="s">
        <v>899</v>
      </c>
      <c r="U475" s="5" t="s">
        <v>900</v>
      </c>
      <c r="V475" s="5" t="s">
        <v>901</v>
      </c>
      <c r="W475" s="5" t="s">
        <v>2012</v>
      </c>
      <c r="X475" s="22">
        <f t="shared" ca="1" si="23"/>
        <v>0.02</v>
      </c>
    </row>
    <row r="476" spans="1:24">
      <c r="A476" s="5" t="s">
        <v>451</v>
      </c>
      <c r="B476" s="10">
        <v>41742</v>
      </c>
      <c r="C476" s="5" t="s">
        <v>1543</v>
      </c>
      <c r="D476" s="5">
        <v>10009</v>
      </c>
      <c r="E476" s="5" t="s">
        <v>1364</v>
      </c>
      <c r="F476" s="5">
        <v>2</v>
      </c>
      <c r="G476" s="2" t="s">
        <v>996</v>
      </c>
      <c r="H476" s="2" t="s">
        <v>892</v>
      </c>
      <c r="I476" s="2" t="s">
        <v>894</v>
      </c>
      <c r="J476" s="5" t="s">
        <v>1064</v>
      </c>
      <c r="K476" s="5">
        <v>2645</v>
      </c>
      <c r="L476" s="5">
        <v>1547</v>
      </c>
      <c r="M476" s="5" t="s">
        <v>923</v>
      </c>
      <c r="N476" s="5">
        <v>10</v>
      </c>
      <c r="O476" s="5">
        <f t="shared" si="21"/>
        <v>3094</v>
      </c>
      <c r="P476" s="5">
        <f t="shared" si="22"/>
        <v>5290</v>
      </c>
      <c r="Q476" s="14">
        <v>0.03</v>
      </c>
      <c r="R476" s="5" t="s">
        <v>996</v>
      </c>
      <c r="S476" s="5" t="s">
        <v>891</v>
      </c>
      <c r="T476" s="5" t="s">
        <v>892</v>
      </c>
      <c r="U476" s="5" t="s">
        <v>893</v>
      </c>
      <c r="V476" s="5" t="s">
        <v>894</v>
      </c>
      <c r="W476" s="5" t="s">
        <v>2014</v>
      </c>
      <c r="X476" s="22">
        <f t="shared" ca="1" si="23"/>
        <v>0.05</v>
      </c>
    </row>
    <row r="477" spans="1:24">
      <c r="A477" s="5" t="s">
        <v>452</v>
      </c>
      <c r="B477" s="10">
        <v>41743</v>
      </c>
      <c r="C477" s="5" t="s">
        <v>1543</v>
      </c>
      <c r="D477" s="5">
        <v>10013</v>
      </c>
      <c r="E477" s="5" t="s">
        <v>1331</v>
      </c>
      <c r="F477" s="5">
        <v>1</v>
      </c>
      <c r="G477" s="2" t="s">
        <v>1000</v>
      </c>
      <c r="H477" s="2" t="s">
        <v>906</v>
      </c>
      <c r="I477" s="2" t="s">
        <v>908</v>
      </c>
      <c r="J477" s="5" t="s">
        <v>1031</v>
      </c>
      <c r="K477" s="5">
        <v>2808</v>
      </c>
      <c r="L477" s="5">
        <v>1759</v>
      </c>
      <c r="M477" s="5" t="s">
        <v>920</v>
      </c>
      <c r="N477" s="5">
        <v>10</v>
      </c>
      <c r="O477" s="5">
        <f t="shared" si="21"/>
        <v>1759</v>
      </c>
      <c r="P477" s="5">
        <f t="shared" si="22"/>
        <v>2808</v>
      </c>
      <c r="Q477" s="14">
        <v>0.01</v>
      </c>
      <c r="R477" s="5" t="s">
        <v>1000</v>
      </c>
      <c r="S477" s="5" t="s">
        <v>905</v>
      </c>
      <c r="T477" s="5" t="s">
        <v>906</v>
      </c>
      <c r="U477" s="5" t="s">
        <v>907</v>
      </c>
      <c r="V477" s="5" t="s">
        <v>908</v>
      </c>
      <c r="W477" s="5" t="s">
        <v>2013</v>
      </c>
      <c r="X477" s="22">
        <f t="shared" ca="1" si="23"/>
        <v>0.04</v>
      </c>
    </row>
    <row r="478" spans="1:24">
      <c r="A478" s="5" t="s">
        <v>453</v>
      </c>
      <c r="B478" s="10">
        <v>41743</v>
      </c>
      <c r="C478" s="5" t="s">
        <v>1544</v>
      </c>
      <c r="D478" s="5">
        <v>10010</v>
      </c>
      <c r="E478" s="5" t="s">
        <v>1509</v>
      </c>
      <c r="F478" s="5">
        <v>3</v>
      </c>
      <c r="G478" s="2" t="s">
        <v>997</v>
      </c>
      <c r="H478" s="2" t="s">
        <v>896</v>
      </c>
      <c r="I478" s="2" t="s">
        <v>897</v>
      </c>
      <c r="J478" s="5" t="s">
        <v>1209</v>
      </c>
      <c r="K478" s="5">
        <v>3388</v>
      </c>
      <c r="L478" s="5">
        <v>1454</v>
      </c>
      <c r="M478" s="5" t="s">
        <v>923</v>
      </c>
      <c r="N478" s="5">
        <v>3</v>
      </c>
      <c r="O478" s="5">
        <f t="shared" si="21"/>
        <v>4362</v>
      </c>
      <c r="P478" s="5">
        <f t="shared" si="22"/>
        <v>10164</v>
      </c>
      <c r="Q478" s="14">
        <v>0.03</v>
      </c>
      <c r="R478" s="5" t="s">
        <v>997</v>
      </c>
      <c r="S478" s="5" t="s">
        <v>895</v>
      </c>
      <c r="T478" s="5" t="s">
        <v>896</v>
      </c>
      <c r="U478" s="5" t="s">
        <v>879</v>
      </c>
      <c r="V478" s="5" t="s">
        <v>897</v>
      </c>
      <c r="W478" s="5" t="s">
        <v>2015</v>
      </c>
      <c r="X478" s="22">
        <f t="shared" ca="1" si="23"/>
        <v>0.04</v>
      </c>
    </row>
    <row r="479" spans="1:24">
      <c r="A479" s="5" t="s">
        <v>454</v>
      </c>
      <c r="B479" s="10">
        <v>41743</v>
      </c>
      <c r="C479" s="5" t="s">
        <v>1546</v>
      </c>
      <c r="D479" s="5">
        <v>10002</v>
      </c>
      <c r="E479" s="5" t="s">
        <v>1532</v>
      </c>
      <c r="F479" s="5">
        <v>3</v>
      </c>
      <c r="G479" s="2" t="s">
        <v>990</v>
      </c>
      <c r="H479" s="2" t="s">
        <v>868</v>
      </c>
      <c r="I479" s="2" t="s">
        <v>870</v>
      </c>
      <c r="J479" s="5" t="s">
        <v>1232</v>
      </c>
      <c r="K479" s="5">
        <v>3514</v>
      </c>
      <c r="L479" s="5">
        <v>1257</v>
      </c>
      <c r="M479" s="5" t="s">
        <v>918</v>
      </c>
      <c r="N479" s="5">
        <v>4</v>
      </c>
      <c r="O479" s="5">
        <f t="shared" si="21"/>
        <v>3771</v>
      </c>
      <c r="P479" s="5">
        <f t="shared" si="22"/>
        <v>10542</v>
      </c>
      <c r="Q479" s="14">
        <v>0.03</v>
      </c>
      <c r="R479" s="5" t="s">
        <v>990</v>
      </c>
      <c r="S479" s="5" t="s">
        <v>867</v>
      </c>
      <c r="T479" s="5" t="s">
        <v>868</v>
      </c>
      <c r="U479" s="5" t="s">
        <v>869</v>
      </c>
      <c r="V479" s="5" t="s">
        <v>870</v>
      </c>
      <c r="W479" s="5" t="s">
        <v>2010</v>
      </c>
      <c r="X479" s="22">
        <f t="shared" ca="1" si="23"/>
        <v>0.02</v>
      </c>
    </row>
    <row r="480" spans="1:24">
      <c r="A480" s="5" t="s">
        <v>455</v>
      </c>
      <c r="B480" s="10">
        <v>41744</v>
      </c>
      <c r="C480" s="5" t="s">
        <v>1541</v>
      </c>
      <c r="D480" s="5">
        <v>10007</v>
      </c>
      <c r="E480" s="5" t="s">
        <v>1273</v>
      </c>
      <c r="F480" s="5">
        <v>1</v>
      </c>
      <c r="G480" s="2" t="s">
        <v>994</v>
      </c>
      <c r="H480" s="2" t="s">
        <v>886</v>
      </c>
      <c r="I480" s="2" t="s">
        <v>887</v>
      </c>
      <c r="J480" s="5" t="s">
        <v>1003</v>
      </c>
      <c r="K480" s="5">
        <v>3507</v>
      </c>
      <c r="L480" s="5">
        <v>1643</v>
      </c>
      <c r="M480" s="5" t="s">
        <v>923</v>
      </c>
      <c r="N480" s="5">
        <v>8</v>
      </c>
      <c r="O480" s="5">
        <f t="shared" si="21"/>
        <v>1643</v>
      </c>
      <c r="P480" s="5">
        <f t="shared" si="22"/>
        <v>3507</v>
      </c>
      <c r="Q480" s="14">
        <v>0.01</v>
      </c>
      <c r="R480" s="5" t="s">
        <v>994</v>
      </c>
      <c r="S480" s="5" t="s">
        <v>885</v>
      </c>
      <c r="T480" s="5" t="s">
        <v>886</v>
      </c>
      <c r="U480" s="5" t="s">
        <v>879</v>
      </c>
      <c r="V480" s="5" t="s">
        <v>887</v>
      </c>
      <c r="W480" s="5" t="s">
        <v>2012</v>
      </c>
      <c r="X480" s="22">
        <f t="shared" ca="1" si="23"/>
        <v>0.02</v>
      </c>
    </row>
    <row r="481" spans="1:24">
      <c r="A481" s="5" t="s">
        <v>456</v>
      </c>
      <c r="B481" s="10">
        <v>41744</v>
      </c>
      <c r="C481" s="5" t="s">
        <v>1544</v>
      </c>
      <c r="D481" s="5">
        <v>10006</v>
      </c>
      <c r="E481" s="5" t="s">
        <v>1526</v>
      </c>
      <c r="F481" s="5">
        <v>2</v>
      </c>
      <c r="G481" s="2" t="s">
        <v>1561</v>
      </c>
      <c r="H481" s="2" t="s">
        <v>882</v>
      </c>
      <c r="I481" s="2" t="s">
        <v>884</v>
      </c>
      <c r="J481" s="5" t="s">
        <v>1226</v>
      </c>
      <c r="K481" s="5">
        <v>3994</v>
      </c>
      <c r="L481" s="5">
        <v>1799</v>
      </c>
      <c r="M481" s="5" t="s">
        <v>918</v>
      </c>
      <c r="N481" s="5">
        <v>3</v>
      </c>
      <c r="O481" s="5">
        <f t="shared" si="21"/>
        <v>3598</v>
      </c>
      <c r="P481" s="5">
        <f t="shared" si="22"/>
        <v>7988</v>
      </c>
      <c r="Q481" s="14">
        <v>0.03</v>
      </c>
      <c r="R481" s="5" t="s">
        <v>1561</v>
      </c>
      <c r="S481" s="5" t="s">
        <v>881</v>
      </c>
      <c r="T481" s="5" t="s">
        <v>882</v>
      </c>
      <c r="U481" s="5" t="s">
        <v>883</v>
      </c>
      <c r="V481" s="5" t="s">
        <v>884</v>
      </c>
      <c r="W481" s="5" t="s">
        <v>2012</v>
      </c>
      <c r="X481" s="22">
        <f t="shared" ca="1" si="23"/>
        <v>0.05</v>
      </c>
    </row>
    <row r="482" spans="1:24">
      <c r="A482" s="5" t="s">
        <v>457</v>
      </c>
      <c r="B482" s="10">
        <v>41747</v>
      </c>
      <c r="C482" s="5" t="s">
        <v>1542</v>
      </c>
      <c r="D482" s="5">
        <v>10001</v>
      </c>
      <c r="E482" s="5" t="s">
        <v>1340</v>
      </c>
      <c r="F482" s="5">
        <v>1</v>
      </c>
      <c r="G482" s="2" t="s">
        <v>1562</v>
      </c>
      <c r="H482" s="2" t="s">
        <v>864</v>
      </c>
      <c r="I482" s="2" t="s">
        <v>866</v>
      </c>
      <c r="J482" s="5" t="s">
        <v>1040</v>
      </c>
      <c r="K482" s="5">
        <v>3694</v>
      </c>
      <c r="L482" s="5">
        <v>1616</v>
      </c>
      <c r="M482" s="5" t="s">
        <v>923</v>
      </c>
      <c r="N482" s="5" t="s">
        <v>1572</v>
      </c>
      <c r="O482" s="5">
        <f t="shared" si="21"/>
        <v>1616</v>
      </c>
      <c r="P482" s="5">
        <f t="shared" si="22"/>
        <v>3694</v>
      </c>
      <c r="Q482" s="14">
        <v>0.01</v>
      </c>
      <c r="R482" s="5" t="s">
        <v>1562</v>
      </c>
      <c r="S482" s="5" t="s">
        <v>863</v>
      </c>
      <c r="T482" s="5" t="s">
        <v>864</v>
      </c>
      <c r="U482" s="5" t="s">
        <v>865</v>
      </c>
      <c r="V482" s="5" t="s">
        <v>866</v>
      </c>
      <c r="W482" s="5" t="s">
        <v>2015</v>
      </c>
      <c r="X482" s="22">
        <f t="shared" ca="1" si="23"/>
        <v>0.04</v>
      </c>
    </row>
    <row r="483" spans="1:24">
      <c r="A483" s="5" t="s">
        <v>458</v>
      </c>
      <c r="B483" s="10">
        <v>41747</v>
      </c>
      <c r="C483" s="5" t="s">
        <v>1539</v>
      </c>
      <c r="D483" s="5">
        <v>10013</v>
      </c>
      <c r="E483" s="5" t="s">
        <v>1261</v>
      </c>
      <c r="F483" s="5">
        <v>1</v>
      </c>
      <c r="G483" s="2" t="s">
        <v>1000</v>
      </c>
      <c r="H483" s="2" t="s">
        <v>906</v>
      </c>
      <c r="I483" s="2" t="s">
        <v>908</v>
      </c>
      <c r="J483" s="5" t="s">
        <v>957</v>
      </c>
      <c r="K483" s="5">
        <v>4689</v>
      </c>
      <c r="L483" s="5">
        <v>1796</v>
      </c>
      <c r="M483" s="5" t="s">
        <v>925</v>
      </c>
      <c r="N483" s="5">
        <v>4</v>
      </c>
      <c r="O483" s="5">
        <f t="shared" si="21"/>
        <v>1796</v>
      </c>
      <c r="P483" s="5">
        <f t="shared" si="22"/>
        <v>4689</v>
      </c>
      <c r="Q483" s="14">
        <v>0.01</v>
      </c>
      <c r="R483" s="5" t="s">
        <v>1000</v>
      </c>
      <c r="S483" s="5" t="s">
        <v>905</v>
      </c>
      <c r="T483" s="5" t="s">
        <v>906</v>
      </c>
      <c r="U483" s="5" t="s">
        <v>907</v>
      </c>
      <c r="V483" s="5" t="s">
        <v>908</v>
      </c>
      <c r="W483" s="5" t="s">
        <v>2014</v>
      </c>
      <c r="X483" s="22">
        <f t="shared" ca="1" si="23"/>
        <v>0.02</v>
      </c>
    </row>
    <row r="484" spans="1:24">
      <c r="A484" s="5" t="s">
        <v>459</v>
      </c>
      <c r="B484" s="10">
        <v>41747</v>
      </c>
      <c r="C484" s="5" t="s">
        <v>1545</v>
      </c>
      <c r="D484" s="5">
        <v>10004</v>
      </c>
      <c r="E484" s="5" t="s">
        <v>1433</v>
      </c>
      <c r="F484" s="5">
        <v>3</v>
      </c>
      <c r="G484" s="2" t="s">
        <v>992</v>
      </c>
      <c r="H484" s="2" t="s">
        <v>864</v>
      </c>
      <c r="I484" s="2" t="s">
        <v>876</v>
      </c>
      <c r="J484" s="5" t="s">
        <v>1133</v>
      </c>
      <c r="K484" s="5">
        <v>3473</v>
      </c>
      <c r="L484" s="5">
        <v>1493</v>
      </c>
      <c r="M484" s="5" t="s">
        <v>923</v>
      </c>
      <c r="N484" s="5">
        <v>6</v>
      </c>
      <c r="O484" s="5">
        <f t="shared" si="21"/>
        <v>4479</v>
      </c>
      <c r="P484" s="5">
        <f t="shared" si="22"/>
        <v>10419</v>
      </c>
      <c r="Q484" s="14">
        <v>0.03</v>
      </c>
      <c r="R484" s="5" t="s">
        <v>992</v>
      </c>
      <c r="S484" s="5" t="s">
        <v>875</v>
      </c>
      <c r="T484" s="5" t="s">
        <v>864</v>
      </c>
      <c r="U484" s="5" t="s">
        <v>865</v>
      </c>
      <c r="V484" s="5" t="s">
        <v>876</v>
      </c>
      <c r="W484" s="5" t="s">
        <v>2011</v>
      </c>
      <c r="X484" s="22">
        <f t="shared" ca="1" si="23"/>
        <v>0.04</v>
      </c>
    </row>
    <row r="485" spans="1:24">
      <c r="A485" s="5" t="s">
        <v>460</v>
      </c>
      <c r="B485" s="10">
        <v>41749</v>
      </c>
      <c r="C485" s="5" t="s">
        <v>1545</v>
      </c>
      <c r="D485" s="5">
        <v>10002</v>
      </c>
      <c r="E485" s="5" t="s">
        <v>1287</v>
      </c>
      <c r="F485" s="5">
        <v>1</v>
      </c>
      <c r="G485" s="2" t="s">
        <v>990</v>
      </c>
      <c r="H485" s="2" t="s">
        <v>868</v>
      </c>
      <c r="I485" s="2" t="s">
        <v>870</v>
      </c>
      <c r="J485" s="5" t="s">
        <v>937</v>
      </c>
      <c r="K485" s="5">
        <v>2500</v>
      </c>
      <c r="L485" s="5">
        <v>1914</v>
      </c>
      <c r="M485" s="5" t="s">
        <v>931</v>
      </c>
      <c r="N485" s="5">
        <v>6</v>
      </c>
      <c r="O485" s="5">
        <f t="shared" si="21"/>
        <v>1914</v>
      </c>
      <c r="P485" s="5">
        <f t="shared" si="22"/>
        <v>2500</v>
      </c>
      <c r="Q485" s="14">
        <v>0.01</v>
      </c>
      <c r="R485" s="5" t="s">
        <v>990</v>
      </c>
      <c r="S485" s="5" t="s">
        <v>867</v>
      </c>
      <c r="T485" s="5" t="s">
        <v>868</v>
      </c>
      <c r="U485" s="5" t="s">
        <v>869</v>
      </c>
      <c r="V485" s="5" t="s">
        <v>870</v>
      </c>
      <c r="W485" s="5" t="s">
        <v>2012</v>
      </c>
      <c r="X485" s="22">
        <f t="shared" ca="1" si="23"/>
        <v>0.05</v>
      </c>
    </row>
    <row r="486" spans="1:24">
      <c r="A486" s="5" t="s">
        <v>461</v>
      </c>
      <c r="B486" s="10">
        <v>41749</v>
      </c>
      <c r="C486" s="5" t="s">
        <v>1543</v>
      </c>
      <c r="D486" s="5">
        <v>10001</v>
      </c>
      <c r="E486" s="5" t="s">
        <v>1432</v>
      </c>
      <c r="F486" s="5">
        <v>1</v>
      </c>
      <c r="G486" s="2" t="s">
        <v>1562</v>
      </c>
      <c r="H486" s="2" t="s">
        <v>864</v>
      </c>
      <c r="I486" s="2" t="s">
        <v>866</v>
      </c>
      <c r="J486" s="5" t="s">
        <v>1132</v>
      </c>
      <c r="K486" s="5">
        <v>4744</v>
      </c>
      <c r="L486" s="5">
        <v>1465</v>
      </c>
      <c r="M486" s="5" t="s">
        <v>923</v>
      </c>
      <c r="N486" s="5">
        <v>10</v>
      </c>
      <c r="O486" s="5">
        <f t="shared" si="21"/>
        <v>1465</v>
      </c>
      <c r="P486" s="5">
        <f t="shared" si="22"/>
        <v>4744</v>
      </c>
      <c r="Q486" s="14">
        <v>0.01</v>
      </c>
      <c r="R486" s="5" t="s">
        <v>1562</v>
      </c>
      <c r="S486" s="5" t="s">
        <v>863</v>
      </c>
      <c r="T486" s="5" t="s">
        <v>864</v>
      </c>
      <c r="U486" s="5" t="s">
        <v>865</v>
      </c>
      <c r="V486" s="5" t="s">
        <v>866</v>
      </c>
      <c r="W486" s="5" t="s">
        <v>2014</v>
      </c>
      <c r="X486" s="22">
        <f t="shared" ca="1" si="23"/>
        <v>0.05</v>
      </c>
    </row>
    <row r="487" spans="1:24">
      <c r="A487" s="5" t="s">
        <v>462</v>
      </c>
      <c r="B487" s="10">
        <v>41749</v>
      </c>
      <c r="C487" s="5" t="s">
        <v>1540</v>
      </c>
      <c r="D487" s="5">
        <v>10001</v>
      </c>
      <c r="E487" s="5" t="s">
        <v>1478</v>
      </c>
      <c r="F487" s="5">
        <v>2</v>
      </c>
      <c r="G487" s="2" t="s">
        <v>1562</v>
      </c>
      <c r="H487" s="2" t="s">
        <v>864</v>
      </c>
      <c r="I487" s="2" t="s">
        <v>866</v>
      </c>
      <c r="J487" s="5" t="s">
        <v>1178</v>
      </c>
      <c r="K487" s="5">
        <v>2874</v>
      </c>
      <c r="L487" s="5">
        <v>1919</v>
      </c>
      <c r="M487" s="5" t="s">
        <v>918</v>
      </c>
      <c r="N487" s="5">
        <v>5</v>
      </c>
      <c r="O487" s="5">
        <f t="shared" si="21"/>
        <v>3838</v>
      </c>
      <c r="P487" s="5">
        <f t="shared" si="22"/>
        <v>5748</v>
      </c>
      <c r="Q487" s="14">
        <v>0.03</v>
      </c>
      <c r="R487" s="5" t="s">
        <v>1562</v>
      </c>
      <c r="S487" s="5" t="s">
        <v>863</v>
      </c>
      <c r="T487" s="5" t="s">
        <v>864</v>
      </c>
      <c r="U487" s="5" t="s">
        <v>865</v>
      </c>
      <c r="V487" s="5" t="s">
        <v>866</v>
      </c>
      <c r="W487" s="5" t="s">
        <v>2012</v>
      </c>
      <c r="X487" s="22">
        <f t="shared" ca="1" si="23"/>
        <v>0.01</v>
      </c>
    </row>
    <row r="488" spans="1:24">
      <c r="A488" s="5" t="s">
        <v>463</v>
      </c>
      <c r="B488" s="10">
        <v>41749</v>
      </c>
      <c r="C488" s="5" t="s">
        <v>1545</v>
      </c>
      <c r="D488" s="5">
        <v>10015</v>
      </c>
      <c r="E488" s="5" t="s">
        <v>1430</v>
      </c>
      <c r="F488" s="5">
        <v>2</v>
      </c>
      <c r="G488" s="2" t="s">
        <v>1002</v>
      </c>
      <c r="H488" s="2" t="s">
        <v>914</v>
      </c>
      <c r="I488" s="2" t="s">
        <v>915</v>
      </c>
      <c r="J488" s="5" t="s">
        <v>1130</v>
      </c>
      <c r="K488" s="5">
        <v>3493</v>
      </c>
      <c r="L488" s="5">
        <v>2180</v>
      </c>
      <c r="M488" s="5" t="s">
        <v>918</v>
      </c>
      <c r="N488" s="5">
        <v>6</v>
      </c>
      <c r="O488" s="5">
        <f t="shared" si="21"/>
        <v>4360</v>
      </c>
      <c r="P488" s="5">
        <f t="shared" si="22"/>
        <v>6986</v>
      </c>
      <c r="Q488" s="14">
        <v>0.03</v>
      </c>
      <c r="R488" s="5" t="s">
        <v>1002</v>
      </c>
      <c r="S488" s="5" t="s">
        <v>913</v>
      </c>
      <c r="T488" s="5" t="s">
        <v>914</v>
      </c>
      <c r="U488" s="5" t="s">
        <v>907</v>
      </c>
      <c r="V488" s="5" t="s">
        <v>915</v>
      </c>
      <c r="W488" s="5" t="s">
        <v>2015</v>
      </c>
      <c r="X488" s="22">
        <f t="shared" ca="1" si="23"/>
        <v>0</v>
      </c>
    </row>
    <row r="489" spans="1:24">
      <c r="A489" s="5" t="s">
        <v>464</v>
      </c>
      <c r="B489" s="10">
        <v>41749</v>
      </c>
      <c r="C489" s="5" t="s">
        <v>1539</v>
      </c>
      <c r="D489" s="5">
        <v>10009</v>
      </c>
      <c r="E489" s="5" t="s">
        <v>1434</v>
      </c>
      <c r="F489" s="5">
        <v>2</v>
      </c>
      <c r="G489" s="2" t="s">
        <v>996</v>
      </c>
      <c r="H489" s="2" t="s">
        <v>892</v>
      </c>
      <c r="I489" s="2" t="s">
        <v>894</v>
      </c>
      <c r="J489" s="5" t="s">
        <v>1134</v>
      </c>
      <c r="K489" s="5">
        <v>4342</v>
      </c>
      <c r="L489" s="5">
        <v>1689</v>
      </c>
      <c r="M489" s="5" t="s">
        <v>925</v>
      </c>
      <c r="N489" s="5">
        <v>4</v>
      </c>
      <c r="O489" s="5">
        <f t="shared" si="21"/>
        <v>3378</v>
      </c>
      <c r="P489" s="5">
        <f t="shared" si="22"/>
        <v>8684</v>
      </c>
      <c r="Q489" s="14">
        <v>0.03</v>
      </c>
      <c r="R489" s="5" t="s">
        <v>996</v>
      </c>
      <c r="S489" s="5" t="s">
        <v>891</v>
      </c>
      <c r="T489" s="5" t="s">
        <v>892</v>
      </c>
      <c r="U489" s="5" t="s">
        <v>893</v>
      </c>
      <c r="V489" s="5" t="s">
        <v>894</v>
      </c>
      <c r="W489" s="5" t="s">
        <v>2013</v>
      </c>
      <c r="X489" s="22">
        <f t="shared" ca="1" si="23"/>
        <v>0.04</v>
      </c>
    </row>
    <row r="490" spans="1:24">
      <c r="A490" s="5" t="s">
        <v>465</v>
      </c>
      <c r="B490" s="10">
        <v>41751</v>
      </c>
      <c r="C490" s="5" t="s">
        <v>1540</v>
      </c>
      <c r="D490" s="5">
        <v>10001</v>
      </c>
      <c r="E490" s="5" t="s">
        <v>1514</v>
      </c>
      <c r="F490" s="5">
        <v>2</v>
      </c>
      <c r="G490" s="2" t="s">
        <v>1562</v>
      </c>
      <c r="H490" s="2" t="s">
        <v>864</v>
      </c>
      <c r="I490" s="2" t="s">
        <v>866</v>
      </c>
      <c r="J490" s="5" t="s">
        <v>1214</v>
      </c>
      <c r="K490" s="5">
        <v>4309</v>
      </c>
      <c r="L490" s="5">
        <v>1779</v>
      </c>
      <c r="M490" s="5" t="s">
        <v>918</v>
      </c>
      <c r="N490" s="5">
        <v>5</v>
      </c>
      <c r="O490" s="5">
        <f t="shared" si="21"/>
        <v>3558</v>
      </c>
      <c r="P490" s="5">
        <f t="shared" si="22"/>
        <v>8618</v>
      </c>
      <c r="Q490" s="14">
        <v>0.03</v>
      </c>
      <c r="R490" s="5" t="s">
        <v>1562</v>
      </c>
      <c r="S490" s="5" t="s">
        <v>863</v>
      </c>
      <c r="T490" s="5" t="s">
        <v>864</v>
      </c>
      <c r="U490" s="5" t="s">
        <v>865</v>
      </c>
      <c r="V490" s="5" t="s">
        <v>866</v>
      </c>
      <c r="W490" s="5" t="s">
        <v>2010</v>
      </c>
      <c r="X490" s="22">
        <f t="shared" ca="1" si="23"/>
        <v>0.03</v>
      </c>
    </row>
    <row r="491" spans="1:24">
      <c r="A491" s="5" t="s">
        <v>466</v>
      </c>
      <c r="B491" s="10">
        <v>41751</v>
      </c>
      <c r="C491" s="5" t="s">
        <v>1545</v>
      </c>
      <c r="D491" s="5">
        <v>10011</v>
      </c>
      <c r="E491" s="5" t="s">
        <v>1436</v>
      </c>
      <c r="F491" s="5">
        <v>2</v>
      </c>
      <c r="G491" s="2" t="s">
        <v>998</v>
      </c>
      <c r="H491" s="2" t="s">
        <v>899</v>
      </c>
      <c r="I491" s="2" t="s">
        <v>901</v>
      </c>
      <c r="J491" s="5" t="s">
        <v>1136</v>
      </c>
      <c r="K491" s="5">
        <v>4515</v>
      </c>
      <c r="L491" s="5">
        <v>1550</v>
      </c>
      <c r="M491" s="5" t="s">
        <v>925</v>
      </c>
      <c r="N491" s="5">
        <v>6</v>
      </c>
      <c r="O491" s="5">
        <f t="shared" si="21"/>
        <v>3100</v>
      </c>
      <c r="P491" s="5">
        <f t="shared" si="22"/>
        <v>9030</v>
      </c>
      <c r="Q491" s="14">
        <v>0.03</v>
      </c>
      <c r="R491" s="5" t="s">
        <v>998</v>
      </c>
      <c r="S491" s="5" t="s">
        <v>898</v>
      </c>
      <c r="T491" s="5" t="s">
        <v>899</v>
      </c>
      <c r="U491" s="5" t="s">
        <v>900</v>
      </c>
      <c r="V491" s="5" t="s">
        <v>901</v>
      </c>
      <c r="W491" s="5" t="s">
        <v>2013</v>
      </c>
      <c r="X491" s="22">
        <f t="shared" ca="1" si="23"/>
        <v>0</v>
      </c>
    </row>
    <row r="492" spans="1:24">
      <c r="A492" s="5" t="s">
        <v>467</v>
      </c>
      <c r="B492" s="10">
        <v>41751</v>
      </c>
      <c r="C492" s="5" t="s">
        <v>1544</v>
      </c>
      <c r="D492" s="5">
        <v>10007</v>
      </c>
      <c r="E492" s="5" t="s">
        <v>1370</v>
      </c>
      <c r="F492" s="5">
        <v>3</v>
      </c>
      <c r="G492" s="2" t="s">
        <v>994</v>
      </c>
      <c r="H492" s="2" t="s">
        <v>886</v>
      </c>
      <c r="I492" s="2" t="s">
        <v>887</v>
      </c>
      <c r="J492" s="5" t="s">
        <v>1070</v>
      </c>
      <c r="K492" s="5">
        <v>3340</v>
      </c>
      <c r="L492" s="5">
        <v>1355</v>
      </c>
      <c r="M492" s="5" t="s">
        <v>918</v>
      </c>
      <c r="N492" s="5">
        <v>3</v>
      </c>
      <c r="O492" s="5">
        <f t="shared" si="21"/>
        <v>4065</v>
      </c>
      <c r="P492" s="5">
        <f t="shared" si="22"/>
        <v>10020</v>
      </c>
      <c r="Q492" s="14">
        <v>0.03</v>
      </c>
      <c r="R492" s="5" t="s">
        <v>994</v>
      </c>
      <c r="S492" s="5" t="s">
        <v>885</v>
      </c>
      <c r="T492" s="5" t="s">
        <v>886</v>
      </c>
      <c r="U492" s="5" t="s">
        <v>879</v>
      </c>
      <c r="V492" s="5" t="s">
        <v>887</v>
      </c>
      <c r="W492" s="5" t="s">
        <v>2011</v>
      </c>
      <c r="X492" s="22">
        <f t="shared" ca="1" si="23"/>
        <v>0</v>
      </c>
    </row>
    <row r="493" spans="1:24">
      <c r="A493" s="5" t="s">
        <v>468</v>
      </c>
      <c r="B493" s="10">
        <v>41751</v>
      </c>
      <c r="C493" s="5" t="s">
        <v>1544</v>
      </c>
      <c r="D493" s="5">
        <v>10004</v>
      </c>
      <c r="E493" s="5" t="s">
        <v>1272</v>
      </c>
      <c r="F493" s="5">
        <v>3</v>
      </c>
      <c r="G493" s="2" t="s">
        <v>992</v>
      </c>
      <c r="H493" s="2" t="s">
        <v>864</v>
      </c>
      <c r="I493" s="2" t="s">
        <v>876</v>
      </c>
      <c r="J493" s="5" t="s">
        <v>960</v>
      </c>
      <c r="K493" s="5">
        <v>4719</v>
      </c>
      <c r="L493" s="5">
        <v>2043</v>
      </c>
      <c r="M493" s="5" t="s">
        <v>918</v>
      </c>
      <c r="N493" s="5">
        <v>3</v>
      </c>
      <c r="O493" s="5">
        <f t="shared" si="21"/>
        <v>6129</v>
      </c>
      <c r="P493" s="5">
        <f t="shared" si="22"/>
        <v>14157</v>
      </c>
      <c r="Q493" s="14">
        <v>0.03</v>
      </c>
      <c r="R493" s="5" t="s">
        <v>992</v>
      </c>
      <c r="S493" s="5" t="s">
        <v>875</v>
      </c>
      <c r="T493" s="5" t="s">
        <v>864</v>
      </c>
      <c r="U493" s="5" t="s">
        <v>865</v>
      </c>
      <c r="V493" s="5" t="s">
        <v>876</v>
      </c>
      <c r="W493" s="5" t="s">
        <v>2011</v>
      </c>
      <c r="X493" s="22">
        <f t="shared" ca="1" si="23"/>
        <v>0</v>
      </c>
    </row>
    <row r="494" spans="1:24">
      <c r="A494" s="5" t="s">
        <v>469</v>
      </c>
      <c r="B494" s="10">
        <v>41752</v>
      </c>
      <c r="C494" s="5" t="s">
        <v>1543</v>
      </c>
      <c r="D494" s="5">
        <v>10006</v>
      </c>
      <c r="E494" s="5" t="s">
        <v>1487</v>
      </c>
      <c r="F494" s="5">
        <v>2</v>
      </c>
      <c r="G494" s="2" t="s">
        <v>1561</v>
      </c>
      <c r="H494" s="2" t="s">
        <v>882</v>
      </c>
      <c r="I494" s="2" t="s">
        <v>884</v>
      </c>
      <c r="J494" s="5" t="s">
        <v>1187</v>
      </c>
      <c r="K494" s="5">
        <v>4206</v>
      </c>
      <c r="L494" s="5">
        <v>1201</v>
      </c>
      <c r="M494" s="5" t="s">
        <v>918</v>
      </c>
      <c r="N494" s="5">
        <v>10</v>
      </c>
      <c r="O494" s="5">
        <f t="shared" si="21"/>
        <v>2402</v>
      </c>
      <c r="P494" s="5">
        <f t="shared" si="22"/>
        <v>8412</v>
      </c>
      <c r="Q494" s="14">
        <v>0.03</v>
      </c>
      <c r="R494" s="5" t="s">
        <v>1561</v>
      </c>
      <c r="S494" s="5" t="s">
        <v>881</v>
      </c>
      <c r="T494" s="5" t="s">
        <v>882</v>
      </c>
      <c r="U494" s="5" t="s">
        <v>883</v>
      </c>
      <c r="V494" s="5" t="s">
        <v>884</v>
      </c>
      <c r="W494" s="5" t="s">
        <v>2015</v>
      </c>
      <c r="X494" s="22">
        <f t="shared" ca="1" si="23"/>
        <v>0.01</v>
      </c>
    </row>
    <row r="495" spans="1:24">
      <c r="A495" s="5" t="s">
        <v>470</v>
      </c>
      <c r="B495" s="10">
        <v>41753</v>
      </c>
      <c r="C495" s="5" t="s">
        <v>1539</v>
      </c>
      <c r="D495" s="5">
        <v>10006</v>
      </c>
      <c r="E495" s="5" t="s">
        <v>1349</v>
      </c>
      <c r="F495" s="5">
        <v>1</v>
      </c>
      <c r="G495" s="2" t="s">
        <v>1561</v>
      </c>
      <c r="H495" s="2" t="s">
        <v>882</v>
      </c>
      <c r="I495" s="2" t="s">
        <v>884</v>
      </c>
      <c r="J495" s="5" t="s">
        <v>1049</v>
      </c>
      <c r="K495" s="5">
        <v>4731</v>
      </c>
      <c r="L495" s="5">
        <v>1858</v>
      </c>
      <c r="M495" s="5" t="s">
        <v>918</v>
      </c>
      <c r="N495" s="5">
        <v>4</v>
      </c>
      <c r="O495" s="5">
        <f t="shared" si="21"/>
        <v>1858</v>
      </c>
      <c r="P495" s="5">
        <f t="shared" si="22"/>
        <v>4731</v>
      </c>
      <c r="Q495" s="14">
        <v>0.01</v>
      </c>
      <c r="R495" s="5" t="s">
        <v>1561</v>
      </c>
      <c r="S495" s="5" t="s">
        <v>881</v>
      </c>
      <c r="T495" s="5" t="s">
        <v>882</v>
      </c>
      <c r="U495" s="5" t="s">
        <v>883</v>
      </c>
      <c r="V495" s="5" t="s">
        <v>884</v>
      </c>
      <c r="W495" s="5" t="s">
        <v>2014</v>
      </c>
      <c r="X495" s="22">
        <f t="shared" ca="1" si="23"/>
        <v>0</v>
      </c>
    </row>
    <row r="496" spans="1:24">
      <c r="A496" s="5" t="s">
        <v>471</v>
      </c>
      <c r="B496" s="10">
        <v>41753</v>
      </c>
      <c r="C496" s="5" t="s">
        <v>1543</v>
      </c>
      <c r="D496" s="5">
        <v>10001</v>
      </c>
      <c r="E496" s="5" t="s">
        <v>1250</v>
      </c>
      <c r="F496" s="5">
        <v>2</v>
      </c>
      <c r="G496" s="2" t="s">
        <v>1562</v>
      </c>
      <c r="H496" s="2" t="s">
        <v>864</v>
      </c>
      <c r="I496" s="2" t="s">
        <v>866</v>
      </c>
      <c r="J496" s="5" t="s">
        <v>964</v>
      </c>
      <c r="K496" s="5">
        <v>3454</v>
      </c>
      <c r="L496" s="5">
        <v>1525</v>
      </c>
      <c r="M496" s="5" t="s">
        <v>918</v>
      </c>
      <c r="N496" s="5">
        <v>10</v>
      </c>
      <c r="O496" s="5">
        <f t="shared" si="21"/>
        <v>3050</v>
      </c>
      <c r="P496" s="5">
        <f t="shared" si="22"/>
        <v>6908</v>
      </c>
      <c r="Q496" s="14">
        <v>0.03</v>
      </c>
      <c r="R496" s="5" t="s">
        <v>1562</v>
      </c>
      <c r="S496" s="5" t="s">
        <v>863</v>
      </c>
      <c r="T496" s="5" t="s">
        <v>864</v>
      </c>
      <c r="U496" s="5" t="s">
        <v>865</v>
      </c>
      <c r="V496" s="5" t="s">
        <v>866</v>
      </c>
      <c r="W496" s="5" t="s">
        <v>2014</v>
      </c>
      <c r="X496" s="22">
        <f t="shared" ca="1" si="23"/>
        <v>0.01</v>
      </c>
    </row>
    <row r="497" spans="1:24">
      <c r="A497" s="5" t="s">
        <v>472</v>
      </c>
      <c r="B497" s="10">
        <v>41753</v>
      </c>
      <c r="C497" s="5" t="s">
        <v>1546</v>
      </c>
      <c r="D497" s="5">
        <v>10003</v>
      </c>
      <c r="E497" s="5" t="s">
        <v>1452</v>
      </c>
      <c r="F497" s="5">
        <v>3</v>
      </c>
      <c r="G497" s="2" t="s">
        <v>991</v>
      </c>
      <c r="H497" s="2" t="s">
        <v>872</v>
      </c>
      <c r="I497" s="2" t="s">
        <v>874</v>
      </c>
      <c r="J497" s="5" t="s">
        <v>1152</v>
      </c>
      <c r="K497" s="5">
        <v>4758</v>
      </c>
      <c r="L497" s="5">
        <v>1946</v>
      </c>
      <c r="M497" s="5" t="s">
        <v>918</v>
      </c>
      <c r="N497" s="5">
        <v>4</v>
      </c>
      <c r="O497" s="5">
        <f t="shared" si="21"/>
        <v>5838</v>
      </c>
      <c r="P497" s="5">
        <f t="shared" si="22"/>
        <v>14274</v>
      </c>
      <c r="Q497" s="14">
        <v>0.03</v>
      </c>
      <c r="R497" s="5" t="s">
        <v>991</v>
      </c>
      <c r="S497" s="5" t="s">
        <v>871</v>
      </c>
      <c r="T497" s="5" t="s">
        <v>872</v>
      </c>
      <c r="U497" s="5" t="s">
        <v>873</v>
      </c>
      <c r="V497" s="5" t="s">
        <v>874</v>
      </c>
      <c r="W497" s="5" t="s">
        <v>2013</v>
      </c>
      <c r="X497" s="22">
        <f t="shared" ca="1" si="23"/>
        <v>0.02</v>
      </c>
    </row>
    <row r="498" spans="1:24">
      <c r="A498" s="5" t="s">
        <v>473</v>
      </c>
      <c r="B498" s="10">
        <v>41756</v>
      </c>
      <c r="C498" s="5" t="s">
        <v>1546</v>
      </c>
      <c r="D498" s="5">
        <v>10010</v>
      </c>
      <c r="E498" s="5" t="s">
        <v>1342</v>
      </c>
      <c r="F498" s="5">
        <v>1</v>
      </c>
      <c r="G498" s="2" t="s">
        <v>997</v>
      </c>
      <c r="H498" s="2" t="s">
        <v>896</v>
      </c>
      <c r="I498" s="2" t="s">
        <v>897</v>
      </c>
      <c r="J498" s="5" t="s">
        <v>1042</v>
      </c>
      <c r="K498" s="5">
        <v>3039</v>
      </c>
      <c r="L498" s="5">
        <v>1730</v>
      </c>
      <c r="M498" s="5" t="s">
        <v>918</v>
      </c>
      <c r="N498" s="5">
        <v>4</v>
      </c>
      <c r="O498" s="5">
        <f t="shared" si="21"/>
        <v>1730</v>
      </c>
      <c r="P498" s="5">
        <f t="shared" si="22"/>
        <v>3039</v>
      </c>
      <c r="Q498" s="14">
        <v>0.01</v>
      </c>
      <c r="R498" s="5" t="s">
        <v>997</v>
      </c>
      <c r="S498" s="5" t="s">
        <v>895</v>
      </c>
      <c r="T498" s="5" t="s">
        <v>896</v>
      </c>
      <c r="U498" s="5" t="s">
        <v>879</v>
      </c>
      <c r="V498" s="5" t="s">
        <v>897</v>
      </c>
      <c r="W498" s="5" t="s">
        <v>2011</v>
      </c>
      <c r="X498" s="22">
        <f t="shared" ca="1" si="23"/>
        <v>0.04</v>
      </c>
    </row>
    <row r="499" spans="1:24">
      <c r="A499" s="5" t="s">
        <v>474</v>
      </c>
      <c r="B499" s="10">
        <v>41759</v>
      </c>
      <c r="C499" s="5" t="s">
        <v>1544</v>
      </c>
      <c r="D499" s="5">
        <v>10004</v>
      </c>
      <c r="E499" s="5" t="s">
        <v>1352</v>
      </c>
      <c r="F499" s="5">
        <v>1</v>
      </c>
      <c r="G499" s="2" t="s">
        <v>992</v>
      </c>
      <c r="H499" s="2" t="s">
        <v>864</v>
      </c>
      <c r="I499" s="2" t="s">
        <v>876</v>
      </c>
      <c r="J499" s="5" t="s">
        <v>1052</v>
      </c>
      <c r="K499" s="5">
        <v>4466</v>
      </c>
      <c r="L499" s="5">
        <v>1984</v>
      </c>
      <c r="M499" s="5" t="s">
        <v>920</v>
      </c>
      <c r="N499" s="5">
        <v>3</v>
      </c>
      <c r="O499" s="5">
        <f t="shared" si="21"/>
        <v>1984</v>
      </c>
      <c r="P499" s="5">
        <f t="shared" si="22"/>
        <v>4466</v>
      </c>
      <c r="Q499" s="14">
        <v>0.01</v>
      </c>
      <c r="R499" s="5" t="s">
        <v>992</v>
      </c>
      <c r="S499" s="5" t="s">
        <v>875</v>
      </c>
      <c r="T499" s="5" t="s">
        <v>864</v>
      </c>
      <c r="U499" s="5" t="s">
        <v>865</v>
      </c>
      <c r="V499" s="5" t="s">
        <v>876</v>
      </c>
      <c r="W499" s="5" t="s">
        <v>2013</v>
      </c>
      <c r="X499" s="22">
        <f t="shared" ca="1" si="23"/>
        <v>0.01</v>
      </c>
    </row>
    <row r="500" spans="1:24">
      <c r="A500" s="5" t="s">
        <v>475</v>
      </c>
      <c r="B500" s="10">
        <v>41760</v>
      </c>
      <c r="C500" s="5" t="s">
        <v>1542</v>
      </c>
      <c r="D500" s="5">
        <v>10001</v>
      </c>
      <c r="E500" s="5" t="s">
        <v>1534</v>
      </c>
      <c r="F500" s="5">
        <v>1</v>
      </c>
      <c r="G500" s="2" t="s">
        <v>1562</v>
      </c>
      <c r="H500" s="2" t="s">
        <v>864</v>
      </c>
      <c r="I500" s="2" t="s">
        <v>866</v>
      </c>
      <c r="J500" s="5" t="s">
        <v>1234</v>
      </c>
      <c r="K500" s="5">
        <v>3626</v>
      </c>
      <c r="L500" s="5">
        <v>1590</v>
      </c>
      <c r="M500" s="5" t="s">
        <v>918</v>
      </c>
      <c r="N500" s="5" t="s">
        <v>1572</v>
      </c>
      <c r="O500" s="5">
        <f t="shared" si="21"/>
        <v>1590</v>
      </c>
      <c r="P500" s="5">
        <f t="shared" si="22"/>
        <v>3626</v>
      </c>
      <c r="Q500" s="14">
        <v>0.01</v>
      </c>
      <c r="R500" s="5" t="s">
        <v>1562</v>
      </c>
      <c r="S500" s="5" t="s">
        <v>863</v>
      </c>
      <c r="T500" s="5" t="s">
        <v>864</v>
      </c>
      <c r="U500" s="5" t="s">
        <v>865</v>
      </c>
      <c r="V500" s="5" t="s">
        <v>866</v>
      </c>
      <c r="W500" s="5" t="s">
        <v>2013</v>
      </c>
      <c r="X500" s="22">
        <f t="shared" ca="1" si="23"/>
        <v>0</v>
      </c>
    </row>
    <row r="501" spans="1:24">
      <c r="A501" s="5" t="s">
        <v>476</v>
      </c>
      <c r="B501" s="10">
        <v>41761</v>
      </c>
      <c r="C501" s="5" t="s">
        <v>1539</v>
      </c>
      <c r="D501" s="5">
        <v>10008</v>
      </c>
      <c r="E501" s="5" t="s">
        <v>1245</v>
      </c>
      <c r="F501" s="5">
        <v>1</v>
      </c>
      <c r="G501" s="2" t="s">
        <v>995</v>
      </c>
      <c r="H501" s="2" t="s">
        <v>889</v>
      </c>
      <c r="I501" s="2" t="s">
        <v>890</v>
      </c>
      <c r="J501" s="5" t="s">
        <v>949</v>
      </c>
      <c r="K501" s="5">
        <v>2553</v>
      </c>
      <c r="L501" s="5">
        <v>1638</v>
      </c>
      <c r="M501" s="5" t="s">
        <v>920</v>
      </c>
      <c r="N501" s="5">
        <v>4</v>
      </c>
      <c r="O501" s="5">
        <f t="shared" si="21"/>
        <v>1638</v>
      </c>
      <c r="P501" s="5">
        <f t="shared" si="22"/>
        <v>2553</v>
      </c>
      <c r="Q501" s="14">
        <v>0.01</v>
      </c>
      <c r="R501" s="5" t="s">
        <v>995</v>
      </c>
      <c r="S501" s="5" t="s">
        <v>888</v>
      </c>
      <c r="T501" s="5" t="s">
        <v>889</v>
      </c>
      <c r="U501" s="5" t="s">
        <v>865</v>
      </c>
      <c r="V501" s="5" t="s">
        <v>890</v>
      </c>
      <c r="W501" s="5" t="s">
        <v>2011</v>
      </c>
      <c r="X501" s="22">
        <f t="shared" ca="1" si="23"/>
        <v>0</v>
      </c>
    </row>
    <row r="502" spans="1:24">
      <c r="A502" s="5" t="s">
        <v>477</v>
      </c>
      <c r="B502" s="10">
        <v>41761</v>
      </c>
      <c r="C502" s="5" t="s">
        <v>1539</v>
      </c>
      <c r="D502" s="5">
        <v>10005</v>
      </c>
      <c r="E502" s="5" t="s">
        <v>1328</v>
      </c>
      <c r="F502" s="5">
        <v>1</v>
      </c>
      <c r="G502" s="2" t="s">
        <v>993</v>
      </c>
      <c r="H502" s="2" t="s">
        <v>878</v>
      </c>
      <c r="I502" s="2" t="s">
        <v>880</v>
      </c>
      <c r="J502" s="5" t="s">
        <v>1028</v>
      </c>
      <c r="K502" s="5">
        <v>4051</v>
      </c>
      <c r="L502" s="5">
        <v>1962</v>
      </c>
      <c r="M502" s="5" t="s">
        <v>925</v>
      </c>
      <c r="N502" s="5">
        <v>4</v>
      </c>
      <c r="O502" s="5">
        <f t="shared" si="21"/>
        <v>1962</v>
      </c>
      <c r="P502" s="5">
        <f t="shared" si="22"/>
        <v>4051</v>
      </c>
      <c r="Q502" s="14">
        <v>0.01</v>
      </c>
      <c r="R502" s="5" t="s">
        <v>993</v>
      </c>
      <c r="S502" s="5" t="s">
        <v>877</v>
      </c>
      <c r="T502" s="5" t="s">
        <v>878</v>
      </c>
      <c r="U502" s="5" t="s">
        <v>879</v>
      </c>
      <c r="V502" s="5" t="s">
        <v>880</v>
      </c>
      <c r="W502" s="5" t="s">
        <v>2015</v>
      </c>
      <c r="X502" s="22">
        <f t="shared" ca="1" si="23"/>
        <v>0.02</v>
      </c>
    </row>
    <row r="503" spans="1:24">
      <c r="A503" s="5" t="s">
        <v>478</v>
      </c>
      <c r="B503" s="10">
        <v>41761</v>
      </c>
      <c r="C503" s="5" t="s">
        <v>1539</v>
      </c>
      <c r="D503" s="5">
        <v>10010</v>
      </c>
      <c r="E503" s="5" t="s">
        <v>1410</v>
      </c>
      <c r="F503" s="5">
        <v>2</v>
      </c>
      <c r="G503" s="2" t="s">
        <v>997</v>
      </c>
      <c r="H503" s="2" t="s">
        <v>896</v>
      </c>
      <c r="I503" s="2" t="s">
        <v>897</v>
      </c>
      <c r="J503" s="5" t="s">
        <v>1110</v>
      </c>
      <c r="K503" s="5">
        <v>4224</v>
      </c>
      <c r="L503" s="5">
        <v>2048</v>
      </c>
      <c r="M503" s="5" t="s">
        <v>923</v>
      </c>
      <c r="N503" s="5">
        <v>4</v>
      </c>
      <c r="O503" s="5">
        <f t="shared" si="21"/>
        <v>4096</v>
      </c>
      <c r="P503" s="5">
        <f t="shared" si="22"/>
        <v>8448</v>
      </c>
      <c r="Q503" s="14">
        <v>0.03</v>
      </c>
      <c r="R503" s="5" t="s">
        <v>997</v>
      </c>
      <c r="S503" s="5" t="s">
        <v>895</v>
      </c>
      <c r="T503" s="5" t="s">
        <v>896</v>
      </c>
      <c r="U503" s="5" t="s">
        <v>879</v>
      </c>
      <c r="V503" s="5" t="s">
        <v>897</v>
      </c>
      <c r="W503" s="5" t="s">
        <v>2012</v>
      </c>
      <c r="X503" s="22">
        <f t="shared" ca="1" si="23"/>
        <v>0</v>
      </c>
    </row>
    <row r="504" spans="1:24">
      <c r="A504" s="5" t="s">
        <v>479</v>
      </c>
      <c r="B504" s="10">
        <v>41762</v>
      </c>
      <c r="C504" s="5" t="s">
        <v>1546</v>
      </c>
      <c r="D504" s="5">
        <v>10014</v>
      </c>
      <c r="E504" s="5" t="s">
        <v>1312</v>
      </c>
      <c r="F504" s="5">
        <v>2</v>
      </c>
      <c r="G504" s="2" t="s">
        <v>1001</v>
      </c>
      <c r="H504" s="2" t="s">
        <v>910</v>
      </c>
      <c r="I504" s="2" t="s">
        <v>912</v>
      </c>
      <c r="J504" s="5" t="s">
        <v>1017</v>
      </c>
      <c r="K504" s="5">
        <v>3566</v>
      </c>
      <c r="L504" s="5">
        <v>2276</v>
      </c>
      <c r="M504" s="5" t="s">
        <v>918</v>
      </c>
      <c r="N504" s="5">
        <v>4</v>
      </c>
      <c r="O504" s="5">
        <f t="shared" si="21"/>
        <v>4552</v>
      </c>
      <c r="P504" s="5">
        <f t="shared" si="22"/>
        <v>7132</v>
      </c>
      <c r="Q504" s="14">
        <v>0.03</v>
      </c>
      <c r="R504" s="5" t="s">
        <v>1001</v>
      </c>
      <c r="S504" s="5" t="s">
        <v>909</v>
      </c>
      <c r="T504" s="5" t="s">
        <v>910</v>
      </c>
      <c r="U504" s="5" t="s">
        <v>911</v>
      </c>
      <c r="V504" s="5" t="s">
        <v>912</v>
      </c>
      <c r="W504" s="5" t="s">
        <v>2010</v>
      </c>
      <c r="X504" s="22">
        <f t="shared" ca="1" si="23"/>
        <v>0.04</v>
      </c>
    </row>
    <row r="505" spans="1:24">
      <c r="A505" s="5" t="s">
        <v>480</v>
      </c>
      <c r="B505" s="10">
        <v>41763</v>
      </c>
      <c r="C505" s="5" t="s">
        <v>1545</v>
      </c>
      <c r="D505" s="5">
        <v>10010</v>
      </c>
      <c r="E505" s="5" t="s">
        <v>1333</v>
      </c>
      <c r="F505" s="5">
        <v>1</v>
      </c>
      <c r="G505" s="2" t="s">
        <v>997</v>
      </c>
      <c r="H505" s="2" t="s">
        <v>896</v>
      </c>
      <c r="I505" s="2" t="s">
        <v>897</v>
      </c>
      <c r="J505" s="5" t="s">
        <v>1033</v>
      </c>
      <c r="K505" s="5">
        <v>3467</v>
      </c>
      <c r="L505" s="5">
        <v>1230</v>
      </c>
      <c r="M505" s="5" t="s">
        <v>925</v>
      </c>
      <c r="N505" s="5">
        <v>6</v>
      </c>
      <c r="O505" s="5">
        <f t="shared" si="21"/>
        <v>1230</v>
      </c>
      <c r="P505" s="5">
        <f t="shared" si="22"/>
        <v>3467</v>
      </c>
      <c r="Q505" s="14">
        <v>0.01</v>
      </c>
      <c r="R505" s="5" t="s">
        <v>997</v>
      </c>
      <c r="S505" s="5" t="s">
        <v>895</v>
      </c>
      <c r="T505" s="5" t="s">
        <v>896</v>
      </c>
      <c r="U505" s="5" t="s">
        <v>879</v>
      </c>
      <c r="V505" s="5" t="s">
        <v>897</v>
      </c>
      <c r="W505" s="5" t="s">
        <v>2012</v>
      </c>
      <c r="X505" s="22">
        <f t="shared" ca="1" si="23"/>
        <v>0.02</v>
      </c>
    </row>
    <row r="506" spans="1:24">
      <c r="A506" s="5" t="s">
        <v>481</v>
      </c>
      <c r="B506" s="10">
        <v>41763</v>
      </c>
      <c r="C506" s="5" t="s">
        <v>1539</v>
      </c>
      <c r="D506" s="5">
        <v>10003</v>
      </c>
      <c r="E506" s="5" t="s">
        <v>1502</v>
      </c>
      <c r="F506" s="5">
        <v>3</v>
      </c>
      <c r="G506" s="2" t="s">
        <v>991</v>
      </c>
      <c r="H506" s="2" t="s">
        <v>872</v>
      </c>
      <c r="I506" s="2" t="s">
        <v>874</v>
      </c>
      <c r="J506" s="5" t="s">
        <v>1202</v>
      </c>
      <c r="K506" s="5">
        <v>2775</v>
      </c>
      <c r="L506" s="5">
        <v>1946</v>
      </c>
      <c r="M506" s="5" t="s">
        <v>923</v>
      </c>
      <c r="N506" s="5">
        <v>4</v>
      </c>
      <c r="O506" s="5">
        <f t="shared" si="21"/>
        <v>5838</v>
      </c>
      <c r="P506" s="5">
        <f t="shared" si="22"/>
        <v>8325</v>
      </c>
      <c r="Q506" s="14">
        <v>0.03</v>
      </c>
      <c r="R506" s="5" t="s">
        <v>991</v>
      </c>
      <c r="S506" s="5" t="s">
        <v>871</v>
      </c>
      <c r="T506" s="5" t="s">
        <v>872</v>
      </c>
      <c r="U506" s="5" t="s">
        <v>873</v>
      </c>
      <c r="V506" s="5" t="s">
        <v>874</v>
      </c>
      <c r="W506" s="5" t="s">
        <v>2012</v>
      </c>
      <c r="X506" s="22">
        <f t="shared" ca="1" si="23"/>
        <v>0.04</v>
      </c>
    </row>
    <row r="507" spans="1:24">
      <c r="A507" s="5" t="s">
        <v>482</v>
      </c>
      <c r="B507" s="10">
        <v>41763</v>
      </c>
      <c r="C507" s="5" t="s">
        <v>1544</v>
      </c>
      <c r="D507" s="5">
        <v>10015</v>
      </c>
      <c r="E507" s="5" t="s">
        <v>1490</v>
      </c>
      <c r="F507" s="5">
        <v>3</v>
      </c>
      <c r="G507" s="2" t="s">
        <v>1002</v>
      </c>
      <c r="H507" s="2" t="s">
        <v>914</v>
      </c>
      <c r="I507" s="2" t="s">
        <v>915</v>
      </c>
      <c r="J507" s="5" t="s">
        <v>1190</v>
      </c>
      <c r="K507" s="5">
        <v>4685</v>
      </c>
      <c r="L507" s="5">
        <v>2036</v>
      </c>
      <c r="M507" s="5" t="s">
        <v>923</v>
      </c>
      <c r="N507" s="5">
        <v>3</v>
      </c>
      <c r="O507" s="5">
        <f t="shared" si="21"/>
        <v>6108</v>
      </c>
      <c r="P507" s="5">
        <f t="shared" si="22"/>
        <v>14055</v>
      </c>
      <c r="Q507" s="14">
        <v>0.03</v>
      </c>
      <c r="R507" s="5" t="s">
        <v>1002</v>
      </c>
      <c r="S507" s="5" t="s">
        <v>913</v>
      </c>
      <c r="T507" s="5" t="s">
        <v>914</v>
      </c>
      <c r="U507" s="5" t="s">
        <v>907</v>
      </c>
      <c r="V507" s="5" t="s">
        <v>915</v>
      </c>
      <c r="W507" s="5" t="s">
        <v>2011</v>
      </c>
      <c r="X507" s="22">
        <f t="shared" ca="1" si="23"/>
        <v>0.05</v>
      </c>
    </row>
    <row r="508" spans="1:24">
      <c r="A508" s="5" t="s">
        <v>483</v>
      </c>
      <c r="B508" s="10">
        <v>41764</v>
      </c>
      <c r="C508" s="5" t="s">
        <v>1541</v>
      </c>
      <c r="D508" s="5">
        <v>10015</v>
      </c>
      <c r="E508" s="5" t="s">
        <v>1264</v>
      </c>
      <c r="F508" s="5">
        <v>1</v>
      </c>
      <c r="G508" s="2" t="s">
        <v>1002</v>
      </c>
      <c r="H508" s="2" t="s">
        <v>914</v>
      </c>
      <c r="I508" s="2" t="s">
        <v>915</v>
      </c>
      <c r="J508" s="5" t="s">
        <v>974</v>
      </c>
      <c r="K508" s="5">
        <v>2547</v>
      </c>
      <c r="L508" s="5">
        <v>1419</v>
      </c>
      <c r="M508" s="5" t="s">
        <v>918</v>
      </c>
      <c r="N508" s="5">
        <v>8</v>
      </c>
      <c r="O508" s="5">
        <f t="shared" si="21"/>
        <v>1419</v>
      </c>
      <c r="P508" s="5">
        <f t="shared" si="22"/>
        <v>2547</v>
      </c>
      <c r="Q508" s="14">
        <v>0.01</v>
      </c>
      <c r="R508" s="5" t="s">
        <v>1002</v>
      </c>
      <c r="S508" s="5" t="s">
        <v>913</v>
      </c>
      <c r="T508" s="5" t="s">
        <v>914</v>
      </c>
      <c r="U508" s="5" t="s">
        <v>907</v>
      </c>
      <c r="V508" s="5" t="s">
        <v>915</v>
      </c>
      <c r="W508" s="5" t="s">
        <v>2012</v>
      </c>
      <c r="X508" s="22">
        <f t="shared" ca="1" si="23"/>
        <v>0</v>
      </c>
    </row>
    <row r="509" spans="1:24">
      <c r="A509" s="5" t="s">
        <v>484</v>
      </c>
      <c r="B509" s="10">
        <v>41765</v>
      </c>
      <c r="C509" s="5" t="s">
        <v>1542</v>
      </c>
      <c r="D509" s="5">
        <v>10014</v>
      </c>
      <c r="E509" s="5" t="s">
        <v>1399</v>
      </c>
      <c r="F509" s="5">
        <v>1</v>
      </c>
      <c r="G509" s="2" t="s">
        <v>1001</v>
      </c>
      <c r="H509" s="2" t="s">
        <v>910</v>
      </c>
      <c r="I509" s="2" t="s">
        <v>912</v>
      </c>
      <c r="J509" s="5" t="s">
        <v>1099</v>
      </c>
      <c r="K509" s="5">
        <v>3757</v>
      </c>
      <c r="L509" s="5">
        <v>2156</v>
      </c>
      <c r="M509" s="5" t="s">
        <v>918</v>
      </c>
      <c r="N509" s="5" t="s">
        <v>1572</v>
      </c>
      <c r="O509" s="5">
        <f t="shared" si="21"/>
        <v>2156</v>
      </c>
      <c r="P509" s="5">
        <f t="shared" si="22"/>
        <v>3757</v>
      </c>
      <c r="Q509" s="14">
        <v>0.01</v>
      </c>
      <c r="R509" s="5" t="s">
        <v>1001</v>
      </c>
      <c r="S509" s="5" t="s">
        <v>909</v>
      </c>
      <c r="T509" s="5" t="s">
        <v>910</v>
      </c>
      <c r="U509" s="5" t="s">
        <v>911</v>
      </c>
      <c r="V509" s="5" t="s">
        <v>912</v>
      </c>
      <c r="W509" s="5" t="s">
        <v>2012</v>
      </c>
      <c r="X509" s="22">
        <f t="shared" ca="1" si="23"/>
        <v>0.01</v>
      </c>
    </row>
    <row r="510" spans="1:24">
      <c r="A510" s="5" t="s">
        <v>485</v>
      </c>
      <c r="B510" s="10">
        <v>41766</v>
      </c>
      <c r="C510" s="5" t="s">
        <v>1545</v>
      </c>
      <c r="D510" s="5">
        <v>10005</v>
      </c>
      <c r="E510" s="5" t="s">
        <v>1422</v>
      </c>
      <c r="F510" s="5">
        <v>2</v>
      </c>
      <c r="G510" s="2" t="s">
        <v>993</v>
      </c>
      <c r="H510" s="2" t="s">
        <v>878</v>
      </c>
      <c r="I510" s="2" t="s">
        <v>880</v>
      </c>
      <c r="J510" s="5" t="s">
        <v>1122</v>
      </c>
      <c r="K510" s="5">
        <v>4788</v>
      </c>
      <c r="L510" s="5">
        <v>2063</v>
      </c>
      <c r="M510" s="5" t="s">
        <v>923</v>
      </c>
      <c r="N510" s="5">
        <v>6</v>
      </c>
      <c r="O510" s="5">
        <f t="shared" si="21"/>
        <v>4126</v>
      </c>
      <c r="P510" s="5">
        <f t="shared" si="22"/>
        <v>9576</v>
      </c>
      <c r="Q510" s="14">
        <v>0.03</v>
      </c>
      <c r="R510" s="5" t="s">
        <v>993</v>
      </c>
      <c r="S510" s="5" t="s">
        <v>877</v>
      </c>
      <c r="T510" s="5" t="s">
        <v>878</v>
      </c>
      <c r="U510" s="5" t="s">
        <v>879</v>
      </c>
      <c r="V510" s="5" t="s">
        <v>880</v>
      </c>
      <c r="W510" s="5" t="s">
        <v>2010</v>
      </c>
      <c r="X510" s="22">
        <f t="shared" ca="1" si="23"/>
        <v>0.03</v>
      </c>
    </row>
    <row r="511" spans="1:24">
      <c r="A511" s="5" t="s">
        <v>486</v>
      </c>
      <c r="B511" s="10">
        <v>41770</v>
      </c>
      <c r="C511" s="5" t="s">
        <v>1545</v>
      </c>
      <c r="D511" s="5">
        <v>10012</v>
      </c>
      <c r="E511" s="5" t="s">
        <v>1318</v>
      </c>
      <c r="F511" s="5">
        <v>2</v>
      </c>
      <c r="G511" s="2" t="s">
        <v>999</v>
      </c>
      <c r="H511" s="2" t="s">
        <v>903</v>
      </c>
      <c r="I511" s="2" t="s">
        <v>904</v>
      </c>
      <c r="J511" s="5" t="s">
        <v>1019</v>
      </c>
      <c r="K511" s="5">
        <v>3303</v>
      </c>
      <c r="L511" s="5">
        <v>2271</v>
      </c>
      <c r="M511" s="5" t="s">
        <v>923</v>
      </c>
      <c r="N511" s="5">
        <v>6</v>
      </c>
      <c r="O511" s="5">
        <f t="shared" si="21"/>
        <v>4542</v>
      </c>
      <c r="P511" s="5">
        <f t="shared" si="22"/>
        <v>6606</v>
      </c>
      <c r="Q511" s="14">
        <v>0.03</v>
      </c>
      <c r="R511" s="5" t="s">
        <v>999</v>
      </c>
      <c r="S511" s="5" t="s">
        <v>902</v>
      </c>
      <c r="T511" s="5" t="s">
        <v>903</v>
      </c>
      <c r="U511" s="5" t="s">
        <v>879</v>
      </c>
      <c r="V511" s="5" t="s">
        <v>904</v>
      </c>
      <c r="W511" s="5" t="s">
        <v>2014</v>
      </c>
      <c r="X511" s="22">
        <f t="shared" ca="1" si="23"/>
        <v>0.01</v>
      </c>
    </row>
    <row r="512" spans="1:24">
      <c r="A512" s="5" t="s">
        <v>487</v>
      </c>
      <c r="B512" s="10">
        <v>41774</v>
      </c>
      <c r="C512" s="5" t="s">
        <v>1543</v>
      </c>
      <c r="D512" s="5">
        <v>10009</v>
      </c>
      <c r="E512" s="5" t="s">
        <v>1498</v>
      </c>
      <c r="F512" s="5">
        <v>1</v>
      </c>
      <c r="G512" s="2" t="s">
        <v>996</v>
      </c>
      <c r="H512" s="2" t="s">
        <v>892</v>
      </c>
      <c r="I512" s="2" t="s">
        <v>894</v>
      </c>
      <c r="J512" s="5" t="s">
        <v>1198</v>
      </c>
      <c r="K512" s="5">
        <v>3330</v>
      </c>
      <c r="L512" s="5">
        <v>2283</v>
      </c>
      <c r="M512" s="5" t="s">
        <v>918</v>
      </c>
      <c r="N512" s="5">
        <v>10</v>
      </c>
      <c r="O512" s="5">
        <f t="shared" si="21"/>
        <v>2283</v>
      </c>
      <c r="P512" s="5">
        <f t="shared" si="22"/>
        <v>3330</v>
      </c>
      <c r="Q512" s="14">
        <v>0.01</v>
      </c>
      <c r="R512" s="5" t="s">
        <v>996</v>
      </c>
      <c r="S512" s="5" t="s">
        <v>891</v>
      </c>
      <c r="T512" s="5" t="s">
        <v>892</v>
      </c>
      <c r="U512" s="5" t="s">
        <v>893</v>
      </c>
      <c r="V512" s="5" t="s">
        <v>894</v>
      </c>
      <c r="W512" s="5" t="s">
        <v>2013</v>
      </c>
      <c r="X512" s="22">
        <f t="shared" ca="1" si="23"/>
        <v>0.03</v>
      </c>
    </row>
    <row r="513" spans="1:24">
      <c r="A513" s="5" t="s">
        <v>488</v>
      </c>
      <c r="B513" s="10">
        <v>41777</v>
      </c>
      <c r="C513" s="5" t="s">
        <v>1543</v>
      </c>
      <c r="D513" s="5">
        <v>10014</v>
      </c>
      <c r="E513" s="5" t="s">
        <v>1264</v>
      </c>
      <c r="F513" s="5">
        <v>1</v>
      </c>
      <c r="G513" s="2" t="s">
        <v>1001</v>
      </c>
      <c r="H513" s="2" t="s">
        <v>910</v>
      </c>
      <c r="I513" s="2" t="s">
        <v>912</v>
      </c>
      <c r="J513" s="5" t="s">
        <v>974</v>
      </c>
      <c r="K513" s="5">
        <v>2547</v>
      </c>
      <c r="L513" s="5">
        <v>1419</v>
      </c>
      <c r="M513" s="5" t="s">
        <v>918</v>
      </c>
      <c r="N513" s="5">
        <v>10</v>
      </c>
      <c r="O513" s="5">
        <f t="shared" si="21"/>
        <v>1419</v>
      </c>
      <c r="P513" s="5">
        <f t="shared" si="22"/>
        <v>2547</v>
      </c>
      <c r="Q513" s="14">
        <v>0.01</v>
      </c>
      <c r="R513" s="5" t="s">
        <v>1001</v>
      </c>
      <c r="S513" s="5" t="s">
        <v>909</v>
      </c>
      <c r="T513" s="5" t="s">
        <v>910</v>
      </c>
      <c r="U513" s="5" t="s">
        <v>911</v>
      </c>
      <c r="V513" s="5" t="s">
        <v>912</v>
      </c>
      <c r="W513" s="5" t="s">
        <v>2010</v>
      </c>
      <c r="X513" s="22">
        <f t="shared" ca="1" si="23"/>
        <v>0.05</v>
      </c>
    </row>
    <row r="514" spans="1:24">
      <c r="A514" s="5" t="s">
        <v>489</v>
      </c>
      <c r="B514" s="10">
        <v>41777</v>
      </c>
      <c r="C514" s="5" t="s">
        <v>1543</v>
      </c>
      <c r="D514" s="5">
        <v>10005</v>
      </c>
      <c r="E514" s="5" t="s">
        <v>1251</v>
      </c>
      <c r="F514" s="5">
        <v>1</v>
      </c>
      <c r="G514" s="2" t="s">
        <v>993</v>
      </c>
      <c r="H514" s="2" t="s">
        <v>878</v>
      </c>
      <c r="I514" s="2" t="s">
        <v>880</v>
      </c>
      <c r="J514" s="5" t="s">
        <v>955</v>
      </c>
      <c r="K514" s="5">
        <v>2612</v>
      </c>
      <c r="L514" s="5">
        <v>1994</v>
      </c>
      <c r="M514" s="5" t="s">
        <v>918</v>
      </c>
      <c r="N514" s="5">
        <v>10</v>
      </c>
      <c r="O514" s="5">
        <f t="shared" si="21"/>
        <v>1994</v>
      </c>
      <c r="P514" s="5">
        <f t="shared" si="22"/>
        <v>2612</v>
      </c>
      <c r="Q514" s="14">
        <v>0.01</v>
      </c>
      <c r="R514" s="5" t="s">
        <v>993</v>
      </c>
      <c r="S514" s="5" t="s">
        <v>877</v>
      </c>
      <c r="T514" s="5" t="s">
        <v>878</v>
      </c>
      <c r="U514" s="5" t="s">
        <v>879</v>
      </c>
      <c r="V514" s="5" t="s">
        <v>880</v>
      </c>
      <c r="W514" s="5" t="s">
        <v>2010</v>
      </c>
      <c r="X514" s="22">
        <f t="shared" ca="1" si="23"/>
        <v>0.03</v>
      </c>
    </row>
    <row r="515" spans="1:24">
      <c r="A515" s="5" t="s">
        <v>490</v>
      </c>
      <c r="B515" s="10">
        <v>41777</v>
      </c>
      <c r="C515" s="5" t="s">
        <v>1540</v>
      </c>
      <c r="D515" s="5">
        <v>10008</v>
      </c>
      <c r="E515" s="5" t="s">
        <v>1360</v>
      </c>
      <c r="F515" s="5">
        <v>1</v>
      </c>
      <c r="G515" s="2" t="s">
        <v>995</v>
      </c>
      <c r="H515" s="2" t="s">
        <v>889</v>
      </c>
      <c r="I515" s="2" t="s">
        <v>890</v>
      </c>
      <c r="J515" s="5" t="s">
        <v>1060</v>
      </c>
      <c r="K515" s="5">
        <v>3039</v>
      </c>
      <c r="L515" s="5">
        <v>2426</v>
      </c>
      <c r="M515" s="5" t="s">
        <v>925</v>
      </c>
      <c r="N515" s="5">
        <v>5</v>
      </c>
      <c r="O515" s="5">
        <f t="shared" ref="O515:O578" si="24">L515*F515</f>
        <v>2426</v>
      </c>
      <c r="P515" s="5">
        <f t="shared" ref="P515:P578" si="25">K515*F515</f>
        <v>3039</v>
      </c>
      <c r="Q515" s="14">
        <v>0.01</v>
      </c>
      <c r="R515" s="5" t="s">
        <v>995</v>
      </c>
      <c r="S515" s="5" t="s">
        <v>888</v>
      </c>
      <c r="T515" s="5" t="s">
        <v>889</v>
      </c>
      <c r="U515" s="5" t="s">
        <v>865</v>
      </c>
      <c r="V515" s="5" t="s">
        <v>890</v>
      </c>
      <c r="W515" s="5" t="s">
        <v>2011</v>
      </c>
      <c r="X515" s="22">
        <f t="shared" ca="1" si="23"/>
        <v>0.03</v>
      </c>
    </row>
    <row r="516" spans="1:24">
      <c r="A516" s="5" t="s">
        <v>491</v>
      </c>
      <c r="B516" s="10">
        <v>41777</v>
      </c>
      <c r="C516" s="5" t="s">
        <v>1544</v>
      </c>
      <c r="D516" s="5">
        <v>10015</v>
      </c>
      <c r="E516" s="5" t="s">
        <v>1486</v>
      </c>
      <c r="F516" s="5">
        <v>3</v>
      </c>
      <c r="G516" s="2" t="s">
        <v>1002</v>
      </c>
      <c r="H516" s="2" t="s">
        <v>914</v>
      </c>
      <c r="I516" s="2" t="s">
        <v>915</v>
      </c>
      <c r="J516" s="5" t="s">
        <v>1186</v>
      </c>
      <c r="K516" s="5">
        <v>3555</v>
      </c>
      <c r="L516" s="5">
        <v>1564</v>
      </c>
      <c r="M516" s="5" t="s">
        <v>918</v>
      </c>
      <c r="N516" s="5">
        <v>3</v>
      </c>
      <c r="O516" s="5">
        <f t="shared" si="24"/>
        <v>4692</v>
      </c>
      <c r="P516" s="5">
        <f t="shared" si="25"/>
        <v>10665</v>
      </c>
      <c r="Q516" s="14">
        <v>0.03</v>
      </c>
      <c r="R516" s="5" t="s">
        <v>1002</v>
      </c>
      <c r="S516" s="5" t="s">
        <v>913</v>
      </c>
      <c r="T516" s="5" t="s">
        <v>914</v>
      </c>
      <c r="U516" s="5" t="s">
        <v>907</v>
      </c>
      <c r="V516" s="5" t="s">
        <v>915</v>
      </c>
      <c r="W516" s="5" t="s">
        <v>2010</v>
      </c>
      <c r="X516" s="22">
        <f t="shared" ref="X516:X579" ca="1" si="26">VLOOKUP(E516,INDIRECT(W516&amp;"!A:B"),2,0)</f>
        <v>0</v>
      </c>
    </row>
    <row r="517" spans="1:24">
      <c r="A517" s="5" t="s">
        <v>492</v>
      </c>
      <c r="B517" s="10">
        <v>41779</v>
      </c>
      <c r="C517" s="5" t="s">
        <v>1545</v>
      </c>
      <c r="D517" s="5">
        <v>10007</v>
      </c>
      <c r="E517" s="5" t="s">
        <v>1417</v>
      </c>
      <c r="F517" s="5">
        <v>1</v>
      </c>
      <c r="G517" s="2" t="s">
        <v>994</v>
      </c>
      <c r="H517" s="2" t="s">
        <v>886</v>
      </c>
      <c r="I517" s="2" t="s">
        <v>887</v>
      </c>
      <c r="J517" s="5" t="s">
        <v>1117</v>
      </c>
      <c r="K517" s="5">
        <v>3408</v>
      </c>
      <c r="L517" s="5">
        <v>1465</v>
      </c>
      <c r="M517" s="5" t="s">
        <v>918</v>
      </c>
      <c r="N517" s="5">
        <v>6</v>
      </c>
      <c r="O517" s="5">
        <f t="shared" si="24"/>
        <v>1465</v>
      </c>
      <c r="P517" s="5">
        <f t="shared" si="25"/>
        <v>3408</v>
      </c>
      <c r="Q517" s="14">
        <v>0.01</v>
      </c>
      <c r="R517" s="5" t="s">
        <v>994</v>
      </c>
      <c r="S517" s="5" t="s">
        <v>885</v>
      </c>
      <c r="T517" s="5" t="s">
        <v>886</v>
      </c>
      <c r="U517" s="5" t="s">
        <v>879</v>
      </c>
      <c r="V517" s="5" t="s">
        <v>887</v>
      </c>
      <c r="W517" s="5" t="s">
        <v>2014</v>
      </c>
      <c r="X517" s="22">
        <f t="shared" ca="1" si="26"/>
        <v>0.02</v>
      </c>
    </row>
    <row r="518" spans="1:24">
      <c r="A518" s="5" t="s">
        <v>493</v>
      </c>
      <c r="B518" s="10">
        <v>41779</v>
      </c>
      <c r="C518" s="5" t="s">
        <v>1543</v>
      </c>
      <c r="D518" s="5">
        <v>10002</v>
      </c>
      <c r="E518" s="5" t="s">
        <v>1512</v>
      </c>
      <c r="F518" s="5">
        <v>1</v>
      </c>
      <c r="G518" s="2" t="s">
        <v>990</v>
      </c>
      <c r="H518" s="2" t="s">
        <v>868</v>
      </c>
      <c r="I518" s="2" t="s">
        <v>870</v>
      </c>
      <c r="J518" s="5" t="s">
        <v>1212</v>
      </c>
      <c r="K518" s="5">
        <v>3722</v>
      </c>
      <c r="L518" s="5">
        <v>1790</v>
      </c>
      <c r="M518" s="5" t="s">
        <v>918</v>
      </c>
      <c r="N518" s="5">
        <v>10</v>
      </c>
      <c r="O518" s="5">
        <f t="shared" si="24"/>
        <v>1790</v>
      </c>
      <c r="P518" s="5">
        <f t="shared" si="25"/>
        <v>3722</v>
      </c>
      <c r="Q518" s="14">
        <v>0.01</v>
      </c>
      <c r="R518" s="5" t="s">
        <v>990</v>
      </c>
      <c r="S518" s="5" t="s">
        <v>867</v>
      </c>
      <c r="T518" s="5" t="s">
        <v>868</v>
      </c>
      <c r="U518" s="5" t="s">
        <v>869</v>
      </c>
      <c r="V518" s="5" t="s">
        <v>870</v>
      </c>
      <c r="W518" s="5" t="s">
        <v>2011</v>
      </c>
      <c r="X518" s="22">
        <f t="shared" ca="1" si="26"/>
        <v>0.01</v>
      </c>
    </row>
    <row r="519" spans="1:24">
      <c r="A519" s="5" t="s">
        <v>494</v>
      </c>
      <c r="B519" s="10">
        <v>41779</v>
      </c>
      <c r="C519" s="5" t="s">
        <v>1539</v>
      </c>
      <c r="D519" s="5">
        <v>10014</v>
      </c>
      <c r="E519" s="5" t="s">
        <v>1398</v>
      </c>
      <c r="F519" s="5">
        <v>2</v>
      </c>
      <c r="G519" s="2" t="s">
        <v>1001</v>
      </c>
      <c r="H519" s="2" t="s">
        <v>910</v>
      </c>
      <c r="I519" s="2" t="s">
        <v>912</v>
      </c>
      <c r="J519" s="5" t="s">
        <v>1098</v>
      </c>
      <c r="K519" s="5">
        <v>3197</v>
      </c>
      <c r="L519" s="5">
        <v>1625</v>
      </c>
      <c r="M519" s="5" t="s">
        <v>918</v>
      </c>
      <c r="N519" s="5">
        <v>4</v>
      </c>
      <c r="O519" s="5">
        <f t="shared" si="24"/>
        <v>3250</v>
      </c>
      <c r="P519" s="5">
        <f t="shared" si="25"/>
        <v>6394</v>
      </c>
      <c r="Q519" s="14">
        <v>0.03</v>
      </c>
      <c r="R519" s="5" t="s">
        <v>1001</v>
      </c>
      <c r="S519" s="5" t="s">
        <v>909</v>
      </c>
      <c r="T519" s="5" t="s">
        <v>910</v>
      </c>
      <c r="U519" s="5" t="s">
        <v>911</v>
      </c>
      <c r="V519" s="5" t="s">
        <v>912</v>
      </c>
      <c r="W519" s="5" t="s">
        <v>2012</v>
      </c>
      <c r="X519" s="22">
        <f t="shared" ca="1" si="26"/>
        <v>0.05</v>
      </c>
    </row>
    <row r="520" spans="1:24">
      <c r="A520" s="5" t="s">
        <v>495</v>
      </c>
      <c r="B520" s="10">
        <v>41779</v>
      </c>
      <c r="C520" s="5" t="s">
        <v>1542</v>
      </c>
      <c r="D520" s="5">
        <v>10014</v>
      </c>
      <c r="E520" s="5" t="s">
        <v>1349</v>
      </c>
      <c r="F520" s="5">
        <v>3</v>
      </c>
      <c r="G520" s="2" t="s">
        <v>1001</v>
      </c>
      <c r="H520" s="2" t="s">
        <v>910</v>
      </c>
      <c r="I520" s="2" t="s">
        <v>912</v>
      </c>
      <c r="J520" s="5" t="s">
        <v>1049</v>
      </c>
      <c r="K520" s="5">
        <v>4731</v>
      </c>
      <c r="L520" s="5">
        <v>1858</v>
      </c>
      <c r="M520" s="5" t="s">
        <v>918</v>
      </c>
      <c r="N520" s="5" t="s">
        <v>1572</v>
      </c>
      <c r="O520" s="5">
        <f t="shared" si="24"/>
        <v>5574</v>
      </c>
      <c r="P520" s="5">
        <f t="shared" si="25"/>
        <v>14193</v>
      </c>
      <c r="Q520" s="14">
        <v>0.03</v>
      </c>
      <c r="R520" s="5" t="s">
        <v>1001</v>
      </c>
      <c r="S520" s="5" t="s">
        <v>909</v>
      </c>
      <c r="T520" s="5" t="s">
        <v>910</v>
      </c>
      <c r="U520" s="5" t="s">
        <v>911</v>
      </c>
      <c r="V520" s="5" t="s">
        <v>912</v>
      </c>
      <c r="W520" s="5" t="s">
        <v>2015</v>
      </c>
      <c r="X520" s="22">
        <f t="shared" ca="1" si="26"/>
        <v>0.01</v>
      </c>
    </row>
    <row r="521" spans="1:24">
      <c r="A521" s="5" t="s">
        <v>496</v>
      </c>
      <c r="B521" s="10">
        <v>41780</v>
      </c>
      <c r="C521" s="5" t="s">
        <v>1540</v>
      </c>
      <c r="D521" s="5">
        <v>10011</v>
      </c>
      <c r="E521" s="5" t="s">
        <v>1274</v>
      </c>
      <c r="F521" s="5">
        <v>1</v>
      </c>
      <c r="G521" s="2" t="s">
        <v>998</v>
      </c>
      <c r="H521" s="2" t="s">
        <v>899</v>
      </c>
      <c r="I521" s="2" t="s">
        <v>901</v>
      </c>
      <c r="J521" s="5" t="s">
        <v>1004</v>
      </c>
      <c r="K521" s="5">
        <v>4733</v>
      </c>
      <c r="L521" s="5">
        <v>1415</v>
      </c>
      <c r="M521" s="5" t="s">
        <v>918</v>
      </c>
      <c r="N521" s="5">
        <v>5</v>
      </c>
      <c r="O521" s="5">
        <f t="shared" si="24"/>
        <v>1415</v>
      </c>
      <c r="P521" s="5">
        <f t="shared" si="25"/>
        <v>4733</v>
      </c>
      <c r="Q521" s="14">
        <v>0.01</v>
      </c>
      <c r="R521" s="5" t="s">
        <v>998</v>
      </c>
      <c r="S521" s="5" t="s">
        <v>898</v>
      </c>
      <c r="T521" s="5" t="s">
        <v>899</v>
      </c>
      <c r="U521" s="5" t="s">
        <v>900</v>
      </c>
      <c r="V521" s="5" t="s">
        <v>901</v>
      </c>
      <c r="W521" s="5" t="s">
        <v>2013</v>
      </c>
      <c r="X521" s="22">
        <f t="shared" ca="1" si="26"/>
        <v>0.04</v>
      </c>
    </row>
    <row r="522" spans="1:24">
      <c r="A522" s="5" t="s">
        <v>497</v>
      </c>
      <c r="B522" s="10">
        <v>41780</v>
      </c>
      <c r="C522" s="5" t="s">
        <v>1541</v>
      </c>
      <c r="D522" s="5">
        <v>10014</v>
      </c>
      <c r="E522" s="5" t="s">
        <v>1359</v>
      </c>
      <c r="F522" s="5">
        <v>3</v>
      </c>
      <c r="G522" s="2" t="s">
        <v>1001</v>
      </c>
      <c r="H522" s="2" t="s">
        <v>910</v>
      </c>
      <c r="I522" s="2" t="s">
        <v>912</v>
      </c>
      <c r="J522" s="5" t="s">
        <v>1059</v>
      </c>
      <c r="K522" s="5">
        <v>3645</v>
      </c>
      <c r="L522" s="5">
        <v>2466</v>
      </c>
      <c r="M522" s="5" t="s">
        <v>925</v>
      </c>
      <c r="N522" s="5">
        <v>8</v>
      </c>
      <c r="O522" s="5">
        <f t="shared" si="24"/>
        <v>7398</v>
      </c>
      <c r="P522" s="5">
        <f t="shared" si="25"/>
        <v>10935</v>
      </c>
      <c r="Q522" s="14">
        <v>0.03</v>
      </c>
      <c r="R522" s="5" t="s">
        <v>1001</v>
      </c>
      <c r="S522" s="5" t="s">
        <v>909</v>
      </c>
      <c r="T522" s="5" t="s">
        <v>910</v>
      </c>
      <c r="U522" s="5" t="s">
        <v>911</v>
      </c>
      <c r="V522" s="5" t="s">
        <v>912</v>
      </c>
      <c r="W522" s="5" t="s">
        <v>2010</v>
      </c>
      <c r="X522" s="22">
        <f t="shared" ca="1" si="26"/>
        <v>0.05</v>
      </c>
    </row>
    <row r="523" spans="1:24">
      <c r="A523" s="5" t="s">
        <v>498</v>
      </c>
      <c r="B523" s="10">
        <v>41782</v>
      </c>
      <c r="C523" s="5" t="s">
        <v>1546</v>
      </c>
      <c r="D523" s="5">
        <v>10013</v>
      </c>
      <c r="E523" s="5" t="s">
        <v>1291</v>
      </c>
      <c r="F523" s="5">
        <v>3</v>
      </c>
      <c r="G523" s="2" t="s">
        <v>1000</v>
      </c>
      <c r="H523" s="2" t="s">
        <v>906</v>
      </c>
      <c r="I523" s="2" t="s">
        <v>908</v>
      </c>
      <c r="J523" s="5" t="s">
        <v>941</v>
      </c>
      <c r="K523" s="5">
        <v>3445</v>
      </c>
      <c r="L523" s="5">
        <v>1909</v>
      </c>
      <c r="M523" s="5" t="s">
        <v>921</v>
      </c>
      <c r="N523" s="5">
        <v>4</v>
      </c>
      <c r="O523" s="5">
        <f t="shared" si="24"/>
        <v>5727</v>
      </c>
      <c r="P523" s="5">
        <f t="shared" si="25"/>
        <v>10335</v>
      </c>
      <c r="Q523" s="14">
        <v>0.03</v>
      </c>
      <c r="R523" s="5" t="s">
        <v>1000</v>
      </c>
      <c r="S523" s="5" t="s">
        <v>905</v>
      </c>
      <c r="T523" s="5" t="s">
        <v>906</v>
      </c>
      <c r="U523" s="5" t="s">
        <v>907</v>
      </c>
      <c r="V523" s="5" t="s">
        <v>908</v>
      </c>
      <c r="W523" s="5" t="s">
        <v>2010</v>
      </c>
      <c r="X523" s="22">
        <f t="shared" ca="1" si="26"/>
        <v>0.04</v>
      </c>
    </row>
    <row r="524" spans="1:24">
      <c r="A524" s="5" t="s">
        <v>499</v>
      </c>
      <c r="B524" s="10">
        <v>41783</v>
      </c>
      <c r="C524" s="5" t="s">
        <v>1546</v>
      </c>
      <c r="D524" s="5">
        <v>10008</v>
      </c>
      <c r="E524" s="5" t="s">
        <v>1444</v>
      </c>
      <c r="F524" s="5">
        <v>1</v>
      </c>
      <c r="G524" s="2" t="s">
        <v>995</v>
      </c>
      <c r="H524" s="2" t="s">
        <v>889</v>
      </c>
      <c r="I524" s="2" t="s">
        <v>890</v>
      </c>
      <c r="J524" s="5" t="s">
        <v>1144</v>
      </c>
      <c r="K524" s="5">
        <v>4057</v>
      </c>
      <c r="L524" s="5">
        <v>1816</v>
      </c>
      <c r="M524" s="5" t="s">
        <v>918</v>
      </c>
      <c r="N524" s="5">
        <v>4</v>
      </c>
      <c r="O524" s="5">
        <f t="shared" si="24"/>
        <v>1816</v>
      </c>
      <c r="P524" s="5">
        <f t="shared" si="25"/>
        <v>4057</v>
      </c>
      <c r="Q524" s="14">
        <v>0.01</v>
      </c>
      <c r="R524" s="5" t="s">
        <v>995</v>
      </c>
      <c r="S524" s="5" t="s">
        <v>888</v>
      </c>
      <c r="T524" s="5" t="s">
        <v>889</v>
      </c>
      <c r="U524" s="5" t="s">
        <v>865</v>
      </c>
      <c r="V524" s="5" t="s">
        <v>890</v>
      </c>
      <c r="W524" s="5" t="s">
        <v>2015</v>
      </c>
      <c r="X524" s="22">
        <f t="shared" ca="1" si="26"/>
        <v>0.05</v>
      </c>
    </row>
    <row r="525" spans="1:24">
      <c r="A525" s="5" t="s">
        <v>500</v>
      </c>
      <c r="B525" s="10">
        <v>41783</v>
      </c>
      <c r="C525" s="5" t="s">
        <v>1544</v>
      </c>
      <c r="D525" s="5">
        <v>10006</v>
      </c>
      <c r="E525" s="5" t="s">
        <v>1536</v>
      </c>
      <c r="F525" s="5">
        <v>3</v>
      </c>
      <c r="G525" s="2" t="s">
        <v>1561</v>
      </c>
      <c r="H525" s="2" t="s">
        <v>882</v>
      </c>
      <c r="I525" s="2" t="s">
        <v>884</v>
      </c>
      <c r="J525" s="5" t="s">
        <v>1236</v>
      </c>
      <c r="K525" s="5">
        <v>2580</v>
      </c>
      <c r="L525" s="5">
        <v>1518</v>
      </c>
      <c r="M525" s="5" t="s">
        <v>918</v>
      </c>
      <c r="N525" s="5">
        <v>3</v>
      </c>
      <c r="O525" s="5">
        <f t="shared" si="24"/>
        <v>4554</v>
      </c>
      <c r="P525" s="5">
        <f t="shared" si="25"/>
        <v>7740</v>
      </c>
      <c r="Q525" s="14">
        <v>0.03</v>
      </c>
      <c r="R525" s="5" t="s">
        <v>1561</v>
      </c>
      <c r="S525" s="5" t="s">
        <v>881</v>
      </c>
      <c r="T525" s="5" t="s">
        <v>882</v>
      </c>
      <c r="U525" s="5" t="s">
        <v>883</v>
      </c>
      <c r="V525" s="5" t="s">
        <v>884</v>
      </c>
      <c r="W525" s="5" t="s">
        <v>2015</v>
      </c>
      <c r="X525" s="22">
        <f t="shared" ca="1" si="26"/>
        <v>0</v>
      </c>
    </row>
    <row r="526" spans="1:24">
      <c r="A526" s="5" t="s">
        <v>501</v>
      </c>
      <c r="B526" s="10">
        <v>41784</v>
      </c>
      <c r="C526" s="5" t="s">
        <v>1543</v>
      </c>
      <c r="D526" s="5">
        <v>10004</v>
      </c>
      <c r="E526" s="5" t="s">
        <v>1272</v>
      </c>
      <c r="F526" s="5">
        <v>1</v>
      </c>
      <c r="G526" s="2" t="s">
        <v>992</v>
      </c>
      <c r="H526" s="2" t="s">
        <v>864</v>
      </c>
      <c r="I526" s="2" t="s">
        <v>876</v>
      </c>
      <c r="J526" s="5" t="s">
        <v>960</v>
      </c>
      <c r="K526" s="5">
        <v>4719</v>
      </c>
      <c r="L526" s="5">
        <v>2043</v>
      </c>
      <c r="M526" s="5" t="s">
        <v>918</v>
      </c>
      <c r="N526" s="5">
        <v>10</v>
      </c>
      <c r="O526" s="5">
        <f t="shared" si="24"/>
        <v>2043</v>
      </c>
      <c r="P526" s="5">
        <f t="shared" si="25"/>
        <v>4719</v>
      </c>
      <c r="Q526" s="14">
        <v>0.01</v>
      </c>
      <c r="R526" s="5" t="s">
        <v>992</v>
      </c>
      <c r="S526" s="5" t="s">
        <v>875</v>
      </c>
      <c r="T526" s="5" t="s">
        <v>864</v>
      </c>
      <c r="U526" s="5" t="s">
        <v>865</v>
      </c>
      <c r="V526" s="5" t="s">
        <v>876</v>
      </c>
      <c r="W526" s="5" t="s">
        <v>2013</v>
      </c>
      <c r="X526" s="22">
        <f t="shared" ca="1" si="26"/>
        <v>0</v>
      </c>
    </row>
    <row r="527" spans="1:24">
      <c r="A527" s="5" t="s">
        <v>502</v>
      </c>
      <c r="B527" s="10">
        <v>41787</v>
      </c>
      <c r="C527" s="5" t="s">
        <v>1545</v>
      </c>
      <c r="D527" s="5">
        <v>10014</v>
      </c>
      <c r="E527" s="5" t="s">
        <v>1359</v>
      </c>
      <c r="F527" s="5">
        <v>1</v>
      </c>
      <c r="G527" s="2" t="s">
        <v>1001</v>
      </c>
      <c r="H527" s="2" t="s">
        <v>910</v>
      </c>
      <c r="I527" s="2" t="s">
        <v>912</v>
      </c>
      <c r="J527" s="5" t="s">
        <v>1059</v>
      </c>
      <c r="K527" s="5">
        <v>3645</v>
      </c>
      <c r="L527" s="5">
        <v>2466</v>
      </c>
      <c r="M527" s="5" t="s">
        <v>925</v>
      </c>
      <c r="N527" s="5">
        <v>6</v>
      </c>
      <c r="O527" s="5">
        <f t="shared" si="24"/>
        <v>2466</v>
      </c>
      <c r="P527" s="5">
        <f t="shared" si="25"/>
        <v>3645</v>
      </c>
      <c r="Q527" s="14">
        <v>0.01</v>
      </c>
      <c r="R527" s="5" t="s">
        <v>1001</v>
      </c>
      <c r="S527" s="5" t="s">
        <v>909</v>
      </c>
      <c r="T527" s="5" t="s">
        <v>910</v>
      </c>
      <c r="U527" s="5" t="s">
        <v>911</v>
      </c>
      <c r="V527" s="5" t="s">
        <v>912</v>
      </c>
      <c r="W527" s="5" t="s">
        <v>2011</v>
      </c>
      <c r="X527" s="22">
        <f t="shared" ca="1" si="26"/>
        <v>0.05</v>
      </c>
    </row>
    <row r="528" spans="1:24">
      <c r="A528" s="5" t="s">
        <v>503</v>
      </c>
      <c r="B528" s="10">
        <v>41787</v>
      </c>
      <c r="C528" s="5" t="s">
        <v>1544</v>
      </c>
      <c r="D528" s="5">
        <v>10011</v>
      </c>
      <c r="E528" s="5" t="s">
        <v>1298</v>
      </c>
      <c r="F528" s="5">
        <v>1</v>
      </c>
      <c r="G528" s="2" t="s">
        <v>998</v>
      </c>
      <c r="H528" s="2" t="s">
        <v>899</v>
      </c>
      <c r="I528" s="2" t="s">
        <v>901</v>
      </c>
      <c r="J528" s="5" t="s">
        <v>943</v>
      </c>
      <c r="K528" s="5">
        <v>4834</v>
      </c>
      <c r="L528" s="5">
        <v>1501</v>
      </c>
      <c r="M528" s="5" t="s">
        <v>925</v>
      </c>
      <c r="N528" s="5">
        <v>3</v>
      </c>
      <c r="O528" s="5">
        <f t="shared" si="24"/>
        <v>1501</v>
      </c>
      <c r="P528" s="5">
        <f t="shared" si="25"/>
        <v>4834</v>
      </c>
      <c r="Q528" s="14">
        <v>0.01</v>
      </c>
      <c r="R528" s="5" t="s">
        <v>998</v>
      </c>
      <c r="S528" s="5" t="s">
        <v>898</v>
      </c>
      <c r="T528" s="5" t="s">
        <v>899</v>
      </c>
      <c r="U528" s="5" t="s">
        <v>900</v>
      </c>
      <c r="V528" s="5" t="s">
        <v>901</v>
      </c>
      <c r="W528" s="5" t="s">
        <v>2011</v>
      </c>
      <c r="X528" s="22">
        <f t="shared" ca="1" si="26"/>
        <v>0.03</v>
      </c>
    </row>
    <row r="529" spans="1:24">
      <c r="A529" s="5" t="s">
        <v>504</v>
      </c>
      <c r="B529" s="10">
        <v>41787</v>
      </c>
      <c r="C529" s="5" t="s">
        <v>1541</v>
      </c>
      <c r="D529" s="5">
        <v>10002</v>
      </c>
      <c r="E529" s="5" t="s">
        <v>1441</v>
      </c>
      <c r="F529" s="5">
        <v>1</v>
      </c>
      <c r="G529" s="2" t="s">
        <v>990</v>
      </c>
      <c r="H529" s="2" t="s">
        <v>868</v>
      </c>
      <c r="I529" s="2" t="s">
        <v>870</v>
      </c>
      <c r="J529" s="5" t="s">
        <v>1141</v>
      </c>
      <c r="K529" s="5">
        <v>4861</v>
      </c>
      <c r="L529" s="5">
        <v>1633</v>
      </c>
      <c r="M529" s="5" t="s">
        <v>918</v>
      </c>
      <c r="N529" s="5">
        <v>8</v>
      </c>
      <c r="O529" s="5">
        <f t="shared" si="24"/>
        <v>1633</v>
      </c>
      <c r="P529" s="5">
        <f t="shared" si="25"/>
        <v>4861</v>
      </c>
      <c r="Q529" s="14">
        <v>0.01</v>
      </c>
      <c r="R529" s="5" t="s">
        <v>990</v>
      </c>
      <c r="S529" s="5" t="s">
        <v>867</v>
      </c>
      <c r="T529" s="5" t="s">
        <v>868</v>
      </c>
      <c r="U529" s="5" t="s">
        <v>869</v>
      </c>
      <c r="V529" s="5" t="s">
        <v>870</v>
      </c>
      <c r="W529" s="5" t="s">
        <v>2015</v>
      </c>
      <c r="X529" s="22">
        <f t="shared" ca="1" si="26"/>
        <v>0.03</v>
      </c>
    </row>
    <row r="530" spans="1:24">
      <c r="A530" s="5" t="s">
        <v>505</v>
      </c>
      <c r="B530" s="10">
        <v>41787</v>
      </c>
      <c r="C530" s="5" t="s">
        <v>1542</v>
      </c>
      <c r="D530" s="5">
        <v>10008</v>
      </c>
      <c r="E530" s="5" t="s">
        <v>1343</v>
      </c>
      <c r="F530" s="5">
        <v>2</v>
      </c>
      <c r="G530" s="2" t="s">
        <v>995</v>
      </c>
      <c r="H530" s="2" t="s">
        <v>889</v>
      </c>
      <c r="I530" s="2" t="s">
        <v>890</v>
      </c>
      <c r="J530" s="5" t="s">
        <v>1043</v>
      </c>
      <c r="K530" s="5">
        <v>2706</v>
      </c>
      <c r="L530" s="5">
        <v>2310</v>
      </c>
      <c r="M530" s="5" t="s">
        <v>918</v>
      </c>
      <c r="N530" s="5" t="s">
        <v>1572</v>
      </c>
      <c r="O530" s="5">
        <f t="shared" si="24"/>
        <v>4620</v>
      </c>
      <c r="P530" s="5">
        <f t="shared" si="25"/>
        <v>5412</v>
      </c>
      <c r="Q530" s="14">
        <v>0.03</v>
      </c>
      <c r="R530" s="5" t="s">
        <v>995</v>
      </c>
      <c r="S530" s="5" t="s">
        <v>888</v>
      </c>
      <c r="T530" s="5" t="s">
        <v>889</v>
      </c>
      <c r="U530" s="5" t="s">
        <v>865</v>
      </c>
      <c r="V530" s="5" t="s">
        <v>890</v>
      </c>
      <c r="W530" s="5" t="s">
        <v>2010</v>
      </c>
      <c r="X530" s="22">
        <f t="shared" ca="1" si="26"/>
        <v>0.02</v>
      </c>
    </row>
    <row r="531" spans="1:24">
      <c r="A531" s="5" t="s">
        <v>506</v>
      </c>
      <c r="B531" s="10">
        <v>41787</v>
      </c>
      <c r="C531" s="5" t="s">
        <v>1545</v>
      </c>
      <c r="D531" s="5">
        <v>10004</v>
      </c>
      <c r="E531" s="5" t="s">
        <v>1350</v>
      </c>
      <c r="F531" s="5">
        <v>3</v>
      </c>
      <c r="G531" s="2" t="s">
        <v>992</v>
      </c>
      <c r="H531" s="2" t="s">
        <v>864</v>
      </c>
      <c r="I531" s="2" t="s">
        <v>876</v>
      </c>
      <c r="J531" s="5" t="s">
        <v>1050</v>
      </c>
      <c r="K531" s="5">
        <v>2562</v>
      </c>
      <c r="L531" s="5">
        <v>1527</v>
      </c>
      <c r="M531" s="5" t="s">
        <v>918</v>
      </c>
      <c r="N531" s="5">
        <v>6</v>
      </c>
      <c r="O531" s="5">
        <f t="shared" si="24"/>
        <v>4581</v>
      </c>
      <c r="P531" s="5">
        <f t="shared" si="25"/>
        <v>7686</v>
      </c>
      <c r="Q531" s="14">
        <v>0.03</v>
      </c>
      <c r="R531" s="5" t="s">
        <v>992</v>
      </c>
      <c r="S531" s="5" t="s">
        <v>875</v>
      </c>
      <c r="T531" s="5" t="s">
        <v>864</v>
      </c>
      <c r="U531" s="5" t="s">
        <v>865</v>
      </c>
      <c r="V531" s="5" t="s">
        <v>876</v>
      </c>
      <c r="W531" s="5" t="s">
        <v>2014</v>
      </c>
      <c r="X531" s="22">
        <f t="shared" ca="1" si="26"/>
        <v>0.03</v>
      </c>
    </row>
    <row r="532" spans="1:24">
      <c r="A532" s="5" t="s">
        <v>507</v>
      </c>
      <c r="B532" s="10">
        <v>41790</v>
      </c>
      <c r="C532" s="5" t="s">
        <v>1542</v>
      </c>
      <c r="D532" s="5">
        <v>10015</v>
      </c>
      <c r="E532" s="5" t="s">
        <v>1470</v>
      </c>
      <c r="F532" s="5">
        <v>1</v>
      </c>
      <c r="G532" s="2" t="s">
        <v>1002</v>
      </c>
      <c r="H532" s="2" t="s">
        <v>914</v>
      </c>
      <c r="I532" s="2" t="s">
        <v>915</v>
      </c>
      <c r="J532" s="5" t="s">
        <v>1170</v>
      </c>
      <c r="K532" s="5">
        <v>2509</v>
      </c>
      <c r="L532" s="5">
        <v>1452</v>
      </c>
      <c r="M532" s="5" t="s">
        <v>918</v>
      </c>
      <c r="N532" s="5" t="s">
        <v>1572</v>
      </c>
      <c r="O532" s="5">
        <f t="shared" si="24"/>
        <v>1452</v>
      </c>
      <c r="P532" s="5">
        <f t="shared" si="25"/>
        <v>2509</v>
      </c>
      <c r="Q532" s="14">
        <v>0.01</v>
      </c>
      <c r="R532" s="5" t="s">
        <v>1002</v>
      </c>
      <c r="S532" s="5" t="s">
        <v>913</v>
      </c>
      <c r="T532" s="5" t="s">
        <v>914</v>
      </c>
      <c r="U532" s="5" t="s">
        <v>907</v>
      </c>
      <c r="V532" s="5" t="s">
        <v>915</v>
      </c>
      <c r="W532" s="5" t="s">
        <v>2013</v>
      </c>
      <c r="X532" s="22">
        <f t="shared" ca="1" si="26"/>
        <v>0.04</v>
      </c>
    </row>
    <row r="533" spans="1:24">
      <c r="A533" s="5" t="s">
        <v>508</v>
      </c>
      <c r="B533" s="10">
        <v>41790</v>
      </c>
      <c r="C533" s="5" t="s">
        <v>1544</v>
      </c>
      <c r="D533" s="5">
        <v>10015</v>
      </c>
      <c r="E533" s="5" t="s">
        <v>1456</v>
      </c>
      <c r="F533" s="5">
        <v>1</v>
      </c>
      <c r="G533" s="2" t="s">
        <v>1002</v>
      </c>
      <c r="H533" s="2" t="s">
        <v>914</v>
      </c>
      <c r="I533" s="2" t="s">
        <v>915</v>
      </c>
      <c r="J533" s="5" t="s">
        <v>1156</v>
      </c>
      <c r="K533" s="5">
        <v>2517</v>
      </c>
      <c r="L533" s="5">
        <v>2149</v>
      </c>
      <c r="M533" s="5" t="s">
        <v>925</v>
      </c>
      <c r="N533" s="5">
        <v>3</v>
      </c>
      <c r="O533" s="5">
        <f t="shared" si="24"/>
        <v>2149</v>
      </c>
      <c r="P533" s="5">
        <f t="shared" si="25"/>
        <v>2517</v>
      </c>
      <c r="Q533" s="14">
        <v>0.01</v>
      </c>
      <c r="R533" s="5" t="s">
        <v>1002</v>
      </c>
      <c r="S533" s="5" t="s">
        <v>913</v>
      </c>
      <c r="T533" s="5" t="s">
        <v>914</v>
      </c>
      <c r="U533" s="5" t="s">
        <v>907</v>
      </c>
      <c r="V533" s="5" t="s">
        <v>915</v>
      </c>
      <c r="W533" s="5" t="s">
        <v>2014</v>
      </c>
      <c r="X533" s="22">
        <f t="shared" ca="1" si="26"/>
        <v>0.04</v>
      </c>
    </row>
    <row r="534" spans="1:24">
      <c r="A534" s="5" t="s">
        <v>509</v>
      </c>
      <c r="B534" s="10">
        <v>41793</v>
      </c>
      <c r="C534" s="5" t="s">
        <v>1543</v>
      </c>
      <c r="D534" s="5">
        <v>10007</v>
      </c>
      <c r="E534" s="5" t="s">
        <v>1471</v>
      </c>
      <c r="F534" s="5">
        <v>1</v>
      </c>
      <c r="G534" s="2" t="s">
        <v>994</v>
      </c>
      <c r="H534" s="2" t="s">
        <v>886</v>
      </c>
      <c r="I534" s="2" t="s">
        <v>887</v>
      </c>
      <c r="J534" s="5" t="s">
        <v>1171</v>
      </c>
      <c r="K534" s="5">
        <v>4576</v>
      </c>
      <c r="L534" s="5">
        <v>2188</v>
      </c>
      <c r="M534" s="5" t="s">
        <v>918</v>
      </c>
      <c r="N534" s="5">
        <v>10</v>
      </c>
      <c r="O534" s="5">
        <f t="shared" si="24"/>
        <v>2188</v>
      </c>
      <c r="P534" s="5">
        <f t="shared" si="25"/>
        <v>4576</v>
      </c>
      <c r="Q534" s="14">
        <v>0.01</v>
      </c>
      <c r="R534" s="5" t="s">
        <v>994</v>
      </c>
      <c r="S534" s="5" t="s">
        <v>885</v>
      </c>
      <c r="T534" s="5" t="s">
        <v>886</v>
      </c>
      <c r="U534" s="5" t="s">
        <v>879</v>
      </c>
      <c r="V534" s="5" t="s">
        <v>887</v>
      </c>
      <c r="W534" s="5" t="s">
        <v>2015</v>
      </c>
      <c r="X534" s="22">
        <f t="shared" ca="1" si="26"/>
        <v>0.04</v>
      </c>
    </row>
    <row r="535" spans="1:24">
      <c r="A535" s="5" t="s">
        <v>510</v>
      </c>
      <c r="B535" s="10">
        <v>41793</v>
      </c>
      <c r="C535" s="5" t="s">
        <v>1541</v>
      </c>
      <c r="D535" s="5">
        <v>10001</v>
      </c>
      <c r="E535" s="5" t="s">
        <v>1411</v>
      </c>
      <c r="F535" s="5">
        <v>3</v>
      </c>
      <c r="G535" s="2" t="s">
        <v>1562</v>
      </c>
      <c r="H535" s="2" t="s">
        <v>864</v>
      </c>
      <c r="I535" s="2" t="s">
        <v>866</v>
      </c>
      <c r="J535" s="5" t="s">
        <v>1111</v>
      </c>
      <c r="K535" s="5">
        <v>2535</v>
      </c>
      <c r="L535" s="5">
        <v>1841</v>
      </c>
      <c r="M535" s="5" t="s">
        <v>918</v>
      </c>
      <c r="N535" s="5">
        <v>8</v>
      </c>
      <c r="O535" s="5">
        <f t="shared" si="24"/>
        <v>5523</v>
      </c>
      <c r="P535" s="5">
        <f t="shared" si="25"/>
        <v>7605</v>
      </c>
      <c r="Q535" s="14">
        <v>0.03</v>
      </c>
      <c r="R535" s="5" t="s">
        <v>1562</v>
      </c>
      <c r="S535" s="5" t="s">
        <v>863</v>
      </c>
      <c r="T535" s="5" t="s">
        <v>864</v>
      </c>
      <c r="U535" s="5" t="s">
        <v>865</v>
      </c>
      <c r="V535" s="5" t="s">
        <v>866</v>
      </c>
      <c r="W535" s="5" t="s">
        <v>2011</v>
      </c>
      <c r="X535" s="22">
        <f t="shared" ca="1" si="26"/>
        <v>0</v>
      </c>
    </row>
    <row r="536" spans="1:24">
      <c r="A536" s="5" t="s">
        <v>511</v>
      </c>
      <c r="B536" s="10">
        <v>41793</v>
      </c>
      <c r="C536" s="5" t="s">
        <v>1542</v>
      </c>
      <c r="D536" s="5">
        <v>10012</v>
      </c>
      <c r="E536" s="5" t="s">
        <v>1488</v>
      </c>
      <c r="F536" s="5">
        <v>2</v>
      </c>
      <c r="G536" s="2" t="s">
        <v>999</v>
      </c>
      <c r="H536" s="2" t="s">
        <v>903</v>
      </c>
      <c r="I536" s="2" t="s">
        <v>904</v>
      </c>
      <c r="J536" s="5" t="s">
        <v>1188</v>
      </c>
      <c r="K536" s="5">
        <v>4729</v>
      </c>
      <c r="L536" s="5">
        <v>1359</v>
      </c>
      <c r="M536" s="5" t="s">
        <v>925</v>
      </c>
      <c r="N536" s="5" t="s">
        <v>1572</v>
      </c>
      <c r="O536" s="5">
        <f t="shared" si="24"/>
        <v>2718</v>
      </c>
      <c r="P536" s="5">
        <f t="shared" si="25"/>
        <v>9458</v>
      </c>
      <c r="Q536" s="14">
        <v>0.03</v>
      </c>
      <c r="R536" s="5" t="s">
        <v>999</v>
      </c>
      <c r="S536" s="5" t="s">
        <v>902</v>
      </c>
      <c r="T536" s="5" t="s">
        <v>903</v>
      </c>
      <c r="U536" s="5" t="s">
        <v>879</v>
      </c>
      <c r="V536" s="5" t="s">
        <v>904</v>
      </c>
      <c r="W536" s="5" t="s">
        <v>2015</v>
      </c>
      <c r="X536" s="22">
        <f t="shared" ca="1" si="26"/>
        <v>0.05</v>
      </c>
    </row>
    <row r="537" spans="1:24">
      <c r="A537" s="5" t="s">
        <v>512</v>
      </c>
      <c r="B537" s="10">
        <v>41793</v>
      </c>
      <c r="C537" s="5" t="s">
        <v>1543</v>
      </c>
      <c r="D537" s="5">
        <v>10015</v>
      </c>
      <c r="E537" s="5" t="s">
        <v>1396</v>
      </c>
      <c r="F537" s="5">
        <v>2</v>
      </c>
      <c r="G537" s="2" t="s">
        <v>1002</v>
      </c>
      <c r="H537" s="2" t="s">
        <v>914</v>
      </c>
      <c r="I537" s="2" t="s">
        <v>915</v>
      </c>
      <c r="J537" s="5" t="s">
        <v>1096</v>
      </c>
      <c r="K537" s="5">
        <v>4741</v>
      </c>
      <c r="L537" s="5">
        <v>1849</v>
      </c>
      <c r="M537" s="5" t="s">
        <v>923</v>
      </c>
      <c r="N537" s="5">
        <v>10</v>
      </c>
      <c r="O537" s="5">
        <f t="shared" si="24"/>
        <v>3698</v>
      </c>
      <c r="P537" s="5">
        <f t="shared" si="25"/>
        <v>9482</v>
      </c>
      <c r="Q537" s="14">
        <v>0.03</v>
      </c>
      <c r="R537" s="5" t="s">
        <v>1002</v>
      </c>
      <c r="S537" s="5" t="s">
        <v>913</v>
      </c>
      <c r="T537" s="5" t="s">
        <v>914</v>
      </c>
      <c r="U537" s="5" t="s">
        <v>907</v>
      </c>
      <c r="V537" s="5" t="s">
        <v>915</v>
      </c>
      <c r="W537" s="5" t="s">
        <v>2011</v>
      </c>
      <c r="X537" s="22">
        <f t="shared" ca="1" si="26"/>
        <v>0.05</v>
      </c>
    </row>
    <row r="538" spans="1:24">
      <c r="A538" s="5" t="s">
        <v>513</v>
      </c>
      <c r="B538" s="10">
        <v>41793</v>
      </c>
      <c r="C538" s="5" t="s">
        <v>1542</v>
      </c>
      <c r="D538" s="5">
        <v>10008</v>
      </c>
      <c r="E538" s="5" t="s">
        <v>1305</v>
      </c>
      <c r="F538" s="5">
        <v>3</v>
      </c>
      <c r="G538" s="2" t="s">
        <v>995</v>
      </c>
      <c r="H538" s="2" t="s">
        <v>889</v>
      </c>
      <c r="I538" s="2" t="s">
        <v>890</v>
      </c>
      <c r="J538" s="5" t="s">
        <v>1013</v>
      </c>
      <c r="K538" s="5">
        <v>4623</v>
      </c>
      <c r="L538" s="5">
        <v>1878</v>
      </c>
      <c r="M538" s="5" t="s">
        <v>925</v>
      </c>
      <c r="N538" s="5" t="s">
        <v>1572</v>
      </c>
      <c r="O538" s="5">
        <f t="shared" si="24"/>
        <v>5634</v>
      </c>
      <c r="P538" s="5">
        <f t="shared" si="25"/>
        <v>13869</v>
      </c>
      <c r="Q538" s="14">
        <v>0.03</v>
      </c>
      <c r="R538" s="5" t="s">
        <v>995</v>
      </c>
      <c r="S538" s="5" t="s">
        <v>888</v>
      </c>
      <c r="T538" s="5" t="s">
        <v>889</v>
      </c>
      <c r="U538" s="5" t="s">
        <v>865</v>
      </c>
      <c r="V538" s="5" t="s">
        <v>890</v>
      </c>
      <c r="W538" s="5" t="s">
        <v>2010</v>
      </c>
      <c r="X538" s="22">
        <f t="shared" ca="1" si="26"/>
        <v>0.04</v>
      </c>
    </row>
    <row r="539" spans="1:24">
      <c r="A539" s="5" t="s">
        <v>514</v>
      </c>
      <c r="B539" s="10">
        <v>41794</v>
      </c>
      <c r="C539" s="5" t="s">
        <v>1539</v>
      </c>
      <c r="D539" s="5">
        <v>10014</v>
      </c>
      <c r="E539" s="5" t="s">
        <v>1366</v>
      </c>
      <c r="F539" s="5">
        <v>1</v>
      </c>
      <c r="G539" s="2" t="s">
        <v>1001</v>
      </c>
      <c r="H539" s="2" t="s">
        <v>910</v>
      </c>
      <c r="I539" s="2" t="s">
        <v>912</v>
      </c>
      <c r="J539" s="5" t="s">
        <v>1066</v>
      </c>
      <c r="K539" s="5">
        <v>4220</v>
      </c>
      <c r="L539" s="5">
        <v>1635</v>
      </c>
      <c r="M539" s="5" t="s">
        <v>918</v>
      </c>
      <c r="N539" s="5">
        <v>4</v>
      </c>
      <c r="O539" s="5">
        <f t="shared" si="24"/>
        <v>1635</v>
      </c>
      <c r="P539" s="5">
        <f t="shared" si="25"/>
        <v>4220</v>
      </c>
      <c r="Q539" s="14">
        <v>0.01</v>
      </c>
      <c r="R539" s="5" t="s">
        <v>1001</v>
      </c>
      <c r="S539" s="5" t="s">
        <v>909</v>
      </c>
      <c r="T539" s="5" t="s">
        <v>910</v>
      </c>
      <c r="U539" s="5" t="s">
        <v>911</v>
      </c>
      <c r="V539" s="5" t="s">
        <v>912</v>
      </c>
      <c r="W539" s="5" t="s">
        <v>2012</v>
      </c>
      <c r="X539" s="22">
        <f t="shared" ca="1" si="26"/>
        <v>0.01</v>
      </c>
    </row>
    <row r="540" spans="1:24">
      <c r="A540" s="5" t="s">
        <v>515</v>
      </c>
      <c r="B540" s="10">
        <v>41794</v>
      </c>
      <c r="C540" s="5" t="s">
        <v>1543</v>
      </c>
      <c r="D540" s="5">
        <v>10006</v>
      </c>
      <c r="E540" s="5" t="s">
        <v>1348</v>
      </c>
      <c r="F540" s="5">
        <v>3</v>
      </c>
      <c r="G540" s="2" t="s">
        <v>1561</v>
      </c>
      <c r="H540" s="2" t="s">
        <v>882</v>
      </c>
      <c r="I540" s="2" t="s">
        <v>884</v>
      </c>
      <c r="J540" s="5" t="s">
        <v>1048</v>
      </c>
      <c r="K540" s="5">
        <v>2775</v>
      </c>
      <c r="L540" s="5">
        <v>1847</v>
      </c>
      <c r="M540" s="5" t="s">
        <v>918</v>
      </c>
      <c r="N540" s="5">
        <v>10</v>
      </c>
      <c r="O540" s="5">
        <f t="shared" si="24"/>
        <v>5541</v>
      </c>
      <c r="P540" s="5">
        <f t="shared" si="25"/>
        <v>8325</v>
      </c>
      <c r="Q540" s="14">
        <v>0.03</v>
      </c>
      <c r="R540" s="5" t="s">
        <v>1561</v>
      </c>
      <c r="S540" s="5" t="s">
        <v>881</v>
      </c>
      <c r="T540" s="5" t="s">
        <v>882</v>
      </c>
      <c r="U540" s="5" t="s">
        <v>883</v>
      </c>
      <c r="V540" s="5" t="s">
        <v>884</v>
      </c>
      <c r="W540" s="5" t="s">
        <v>2011</v>
      </c>
      <c r="X540" s="22">
        <f t="shared" ca="1" si="26"/>
        <v>0.05</v>
      </c>
    </row>
    <row r="541" spans="1:24">
      <c r="A541" s="5" t="s">
        <v>516</v>
      </c>
      <c r="B541" s="10">
        <v>41798</v>
      </c>
      <c r="C541" s="5" t="s">
        <v>1542</v>
      </c>
      <c r="D541" s="5">
        <v>10012</v>
      </c>
      <c r="E541" s="5" t="s">
        <v>1457</v>
      </c>
      <c r="F541" s="5">
        <v>2</v>
      </c>
      <c r="G541" s="2" t="s">
        <v>999</v>
      </c>
      <c r="H541" s="2" t="s">
        <v>903</v>
      </c>
      <c r="I541" s="2" t="s">
        <v>904</v>
      </c>
      <c r="J541" s="5" t="s">
        <v>1157</v>
      </c>
      <c r="K541" s="5">
        <v>3282</v>
      </c>
      <c r="L541" s="5">
        <v>1376</v>
      </c>
      <c r="M541" s="5" t="s">
        <v>918</v>
      </c>
      <c r="N541" s="5" t="s">
        <v>1572</v>
      </c>
      <c r="O541" s="5">
        <f t="shared" si="24"/>
        <v>2752</v>
      </c>
      <c r="P541" s="5">
        <f t="shared" si="25"/>
        <v>6564</v>
      </c>
      <c r="Q541" s="14">
        <v>0.03</v>
      </c>
      <c r="R541" s="5" t="s">
        <v>999</v>
      </c>
      <c r="S541" s="5" t="s">
        <v>902</v>
      </c>
      <c r="T541" s="5" t="s">
        <v>903</v>
      </c>
      <c r="U541" s="5" t="s">
        <v>879</v>
      </c>
      <c r="V541" s="5" t="s">
        <v>904</v>
      </c>
      <c r="W541" s="5" t="s">
        <v>2012</v>
      </c>
      <c r="X541" s="22">
        <f t="shared" ca="1" si="26"/>
        <v>0.01</v>
      </c>
    </row>
    <row r="542" spans="1:24">
      <c r="A542" s="5" t="s">
        <v>517</v>
      </c>
      <c r="B542" s="10">
        <v>41798</v>
      </c>
      <c r="C542" s="5" t="s">
        <v>1540</v>
      </c>
      <c r="D542" s="5">
        <v>10014</v>
      </c>
      <c r="E542" s="5" t="s">
        <v>1362</v>
      </c>
      <c r="F542" s="5">
        <v>3</v>
      </c>
      <c r="G542" s="2" t="s">
        <v>1001</v>
      </c>
      <c r="H542" s="2" t="s">
        <v>910</v>
      </c>
      <c r="I542" s="2" t="s">
        <v>912</v>
      </c>
      <c r="J542" s="5" t="s">
        <v>1062</v>
      </c>
      <c r="K542" s="5">
        <v>2850</v>
      </c>
      <c r="L542" s="5">
        <v>2007</v>
      </c>
      <c r="M542" s="5" t="s">
        <v>925</v>
      </c>
      <c r="N542" s="5">
        <v>5</v>
      </c>
      <c r="O542" s="5">
        <f t="shared" si="24"/>
        <v>6021</v>
      </c>
      <c r="P542" s="5">
        <f t="shared" si="25"/>
        <v>8550</v>
      </c>
      <c r="Q542" s="14">
        <v>0.03</v>
      </c>
      <c r="R542" s="5" t="s">
        <v>1001</v>
      </c>
      <c r="S542" s="5" t="s">
        <v>909</v>
      </c>
      <c r="T542" s="5" t="s">
        <v>910</v>
      </c>
      <c r="U542" s="5" t="s">
        <v>911</v>
      </c>
      <c r="V542" s="5" t="s">
        <v>912</v>
      </c>
      <c r="W542" s="5" t="s">
        <v>2014</v>
      </c>
      <c r="X542" s="22">
        <f t="shared" ca="1" si="26"/>
        <v>0.02</v>
      </c>
    </row>
    <row r="543" spans="1:24">
      <c r="A543" s="5" t="s">
        <v>518</v>
      </c>
      <c r="B543" s="10">
        <v>41800</v>
      </c>
      <c r="C543" s="5" t="s">
        <v>1546</v>
      </c>
      <c r="D543" s="5">
        <v>10011</v>
      </c>
      <c r="E543" s="5" t="s">
        <v>1321</v>
      </c>
      <c r="F543" s="5">
        <v>1</v>
      </c>
      <c r="G543" s="2" t="s">
        <v>998</v>
      </c>
      <c r="H543" s="2" t="s">
        <v>899</v>
      </c>
      <c r="I543" s="2" t="s">
        <v>901</v>
      </c>
      <c r="J543" s="5" t="s">
        <v>1021</v>
      </c>
      <c r="K543" s="5">
        <v>3788</v>
      </c>
      <c r="L543" s="5">
        <v>2170</v>
      </c>
      <c r="M543" s="5" t="s">
        <v>923</v>
      </c>
      <c r="N543" s="5">
        <v>4</v>
      </c>
      <c r="O543" s="5">
        <f t="shared" si="24"/>
        <v>2170</v>
      </c>
      <c r="P543" s="5">
        <f t="shared" si="25"/>
        <v>3788</v>
      </c>
      <c r="Q543" s="14">
        <v>0.01</v>
      </c>
      <c r="R543" s="5" t="s">
        <v>998</v>
      </c>
      <c r="S543" s="5" t="s">
        <v>898</v>
      </c>
      <c r="T543" s="5" t="s">
        <v>899</v>
      </c>
      <c r="U543" s="5" t="s">
        <v>900</v>
      </c>
      <c r="V543" s="5" t="s">
        <v>901</v>
      </c>
      <c r="W543" s="5" t="s">
        <v>2013</v>
      </c>
      <c r="X543" s="22">
        <f t="shared" ca="1" si="26"/>
        <v>0.05</v>
      </c>
    </row>
    <row r="544" spans="1:24">
      <c r="A544" s="5" t="s">
        <v>519</v>
      </c>
      <c r="B544" s="10">
        <v>41800</v>
      </c>
      <c r="C544" s="5" t="s">
        <v>1546</v>
      </c>
      <c r="D544" s="5">
        <v>10006</v>
      </c>
      <c r="E544" s="5" t="s">
        <v>1453</v>
      </c>
      <c r="F544" s="5">
        <v>2</v>
      </c>
      <c r="G544" s="2" t="s">
        <v>1561</v>
      </c>
      <c r="H544" s="2" t="s">
        <v>882</v>
      </c>
      <c r="I544" s="2" t="s">
        <v>884</v>
      </c>
      <c r="J544" s="5" t="s">
        <v>1153</v>
      </c>
      <c r="K544" s="5">
        <v>2902</v>
      </c>
      <c r="L544" s="5">
        <v>1633</v>
      </c>
      <c r="M544" s="5" t="s">
        <v>923</v>
      </c>
      <c r="N544" s="5">
        <v>4</v>
      </c>
      <c r="O544" s="5">
        <f t="shared" si="24"/>
        <v>3266</v>
      </c>
      <c r="P544" s="5">
        <f t="shared" si="25"/>
        <v>5804</v>
      </c>
      <c r="Q544" s="14">
        <v>0.03</v>
      </c>
      <c r="R544" s="5" t="s">
        <v>1561</v>
      </c>
      <c r="S544" s="5" t="s">
        <v>881</v>
      </c>
      <c r="T544" s="5" t="s">
        <v>882</v>
      </c>
      <c r="U544" s="5" t="s">
        <v>883</v>
      </c>
      <c r="V544" s="5" t="s">
        <v>884</v>
      </c>
      <c r="W544" s="5" t="s">
        <v>2014</v>
      </c>
      <c r="X544" s="22">
        <f t="shared" ca="1" si="26"/>
        <v>0</v>
      </c>
    </row>
    <row r="545" spans="1:24">
      <c r="A545" s="5" t="s">
        <v>520</v>
      </c>
      <c r="B545" s="10">
        <v>41800</v>
      </c>
      <c r="C545" s="5" t="s">
        <v>1542</v>
      </c>
      <c r="D545" s="5">
        <v>10007</v>
      </c>
      <c r="E545" s="5" t="s">
        <v>1345</v>
      </c>
      <c r="F545" s="5">
        <v>2</v>
      </c>
      <c r="G545" s="2" t="s">
        <v>994</v>
      </c>
      <c r="H545" s="2" t="s">
        <v>886</v>
      </c>
      <c r="I545" s="2" t="s">
        <v>887</v>
      </c>
      <c r="J545" s="5" t="s">
        <v>1045</v>
      </c>
      <c r="K545" s="5">
        <v>4906</v>
      </c>
      <c r="L545" s="5">
        <v>2269</v>
      </c>
      <c r="M545" s="5" t="s">
        <v>918</v>
      </c>
      <c r="N545" s="5" t="s">
        <v>1572</v>
      </c>
      <c r="O545" s="5">
        <f t="shared" si="24"/>
        <v>4538</v>
      </c>
      <c r="P545" s="5">
        <f t="shared" si="25"/>
        <v>9812</v>
      </c>
      <c r="Q545" s="14">
        <v>0.03</v>
      </c>
      <c r="R545" s="5" t="s">
        <v>994</v>
      </c>
      <c r="S545" s="5" t="s">
        <v>885</v>
      </c>
      <c r="T545" s="5" t="s">
        <v>886</v>
      </c>
      <c r="U545" s="5" t="s">
        <v>879</v>
      </c>
      <c r="V545" s="5" t="s">
        <v>887</v>
      </c>
      <c r="W545" s="5" t="s">
        <v>2011</v>
      </c>
      <c r="X545" s="22">
        <f t="shared" ca="1" si="26"/>
        <v>0</v>
      </c>
    </row>
    <row r="546" spans="1:24">
      <c r="A546" s="5" t="s">
        <v>521</v>
      </c>
      <c r="B546" s="10">
        <v>41800</v>
      </c>
      <c r="C546" s="5" t="s">
        <v>1546</v>
      </c>
      <c r="D546" s="5">
        <v>10003</v>
      </c>
      <c r="E546" s="5" t="s">
        <v>1519</v>
      </c>
      <c r="F546" s="5">
        <v>3</v>
      </c>
      <c r="G546" s="2" t="s">
        <v>991</v>
      </c>
      <c r="H546" s="2" t="s">
        <v>872</v>
      </c>
      <c r="I546" s="2" t="s">
        <v>874</v>
      </c>
      <c r="J546" s="5" t="s">
        <v>1219</v>
      </c>
      <c r="K546" s="5">
        <v>3339</v>
      </c>
      <c r="L546" s="5">
        <v>2274</v>
      </c>
      <c r="M546" s="5" t="s">
        <v>918</v>
      </c>
      <c r="N546" s="5">
        <v>4</v>
      </c>
      <c r="O546" s="5">
        <f t="shared" si="24"/>
        <v>6822</v>
      </c>
      <c r="P546" s="5">
        <f t="shared" si="25"/>
        <v>10017</v>
      </c>
      <c r="Q546" s="14">
        <v>0.03</v>
      </c>
      <c r="R546" s="5" t="s">
        <v>991</v>
      </c>
      <c r="S546" s="5" t="s">
        <v>871</v>
      </c>
      <c r="T546" s="5" t="s">
        <v>872</v>
      </c>
      <c r="U546" s="5" t="s">
        <v>873</v>
      </c>
      <c r="V546" s="5" t="s">
        <v>874</v>
      </c>
      <c r="W546" s="5" t="s">
        <v>2013</v>
      </c>
      <c r="X546" s="22">
        <f t="shared" ca="1" si="26"/>
        <v>0</v>
      </c>
    </row>
    <row r="547" spans="1:24">
      <c r="A547" s="5" t="s">
        <v>522</v>
      </c>
      <c r="B547" s="10">
        <v>41800</v>
      </c>
      <c r="C547" s="5" t="s">
        <v>1545</v>
      </c>
      <c r="D547" s="5">
        <v>10002</v>
      </c>
      <c r="E547" s="5" t="s">
        <v>1308</v>
      </c>
      <c r="F547" s="5">
        <v>3</v>
      </c>
      <c r="G547" s="2" t="s">
        <v>990</v>
      </c>
      <c r="H547" s="2" t="s">
        <v>868</v>
      </c>
      <c r="I547" s="2" t="s">
        <v>870</v>
      </c>
      <c r="J547" s="5" t="s">
        <v>983</v>
      </c>
      <c r="K547" s="5">
        <v>4325</v>
      </c>
      <c r="L547" s="5">
        <v>1734</v>
      </c>
      <c r="M547" s="5" t="s">
        <v>925</v>
      </c>
      <c r="N547" s="5">
        <v>6</v>
      </c>
      <c r="O547" s="5">
        <f t="shared" si="24"/>
        <v>5202</v>
      </c>
      <c r="P547" s="5">
        <f t="shared" si="25"/>
        <v>12975</v>
      </c>
      <c r="Q547" s="14">
        <v>0.03</v>
      </c>
      <c r="R547" s="5" t="s">
        <v>990</v>
      </c>
      <c r="S547" s="5" t="s">
        <v>867</v>
      </c>
      <c r="T547" s="5" t="s">
        <v>868</v>
      </c>
      <c r="U547" s="5" t="s">
        <v>869</v>
      </c>
      <c r="V547" s="5" t="s">
        <v>870</v>
      </c>
      <c r="W547" s="5" t="s">
        <v>2011</v>
      </c>
      <c r="X547" s="22">
        <f t="shared" ca="1" si="26"/>
        <v>0</v>
      </c>
    </row>
    <row r="548" spans="1:24">
      <c r="A548" s="5" t="s">
        <v>1596</v>
      </c>
      <c r="B548" s="10">
        <v>41802</v>
      </c>
      <c r="C548" s="5" t="s">
        <v>1543</v>
      </c>
      <c r="D548" s="5">
        <v>10011</v>
      </c>
      <c r="E548" s="5" t="s">
        <v>1312</v>
      </c>
      <c r="F548" s="5">
        <v>1</v>
      </c>
      <c r="G548" s="2" t="s">
        <v>998</v>
      </c>
      <c r="H548" s="2" t="s">
        <v>899</v>
      </c>
      <c r="I548" s="2" t="s">
        <v>901</v>
      </c>
      <c r="J548" s="5" t="s">
        <v>1017</v>
      </c>
      <c r="K548" s="5">
        <v>3566</v>
      </c>
      <c r="L548" s="5">
        <v>2276</v>
      </c>
      <c r="M548" s="5" t="s">
        <v>918</v>
      </c>
      <c r="N548" s="5">
        <v>10</v>
      </c>
      <c r="O548" s="5">
        <f t="shared" si="24"/>
        <v>2276</v>
      </c>
      <c r="P548" s="5">
        <f t="shared" si="25"/>
        <v>3566</v>
      </c>
      <c r="Q548" s="14">
        <v>0.01</v>
      </c>
      <c r="R548" s="5" t="s">
        <v>998</v>
      </c>
      <c r="S548" s="5" t="s">
        <v>898</v>
      </c>
      <c r="T548" s="5" t="s">
        <v>899</v>
      </c>
      <c r="U548" s="5" t="s">
        <v>900</v>
      </c>
      <c r="V548" s="5" t="s">
        <v>901</v>
      </c>
      <c r="W548" s="5" t="s">
        <v>2014</v>
      </c>
      <c r="X548" s="22">
        <f t="shared" ca="1" si="26"/>
        <v>0.01</v>
      </c>
    </row>
    <row r="549" spans="1:24">
      <c r="A549" s="5" t="s">
        <v>523</v>
      </c>
      <c r="B549" s="10">
        <v>41802</v>
      </c>
      <c r="C549" s="5" t="s">
        <v>1545</v>
      </c>
      <c r="D549" s="5">
        <v>10013</v>
      </c>
      <c r="E549" s="5" t="s">
        <v>1519</v>
      </c>
      <c r="F549" s="5">
        <v>2</v>
      </c>
      <c r="G549" s="2" t="s">
        <v>1000</v>
      </c>
      <c r="H549" s="2" t="s">
        <v>906</v>
      </c>
      <c r="I549" s="2" t="s">
        <v>908</v>
      </c>
      <c r="J549" s="5" t="s">
        <v>1219</v>
      </c>
      <c r="K549" s="5">
        <v>3339</v>
      </c>
      <c r="L549" s="5">
        <v>2274</v>
      </c>
      <c r="M549" s="5" t="s">
        <v>918</v>
      </c>
      <c r="N549" s="5">
        <v>6</v>
      </c>
      <c r="O549" s="5">
        <f t="shared" si="24"/>
        <v>4548</v>
      </c>
      <c r="P549" s="5">
        <f t="shared" si="25"/>
        <v>6678</v>
      </c>
      <c r="Q549" s="14">
        <v>0.03</v>
      </c>
      <c r="R549" s="5" t="s">
        <v>1000</v>
      </c>
      <c r="S549" s="5" t="s">
        <v>905</v>
      </c>
      <c r="T549" s="5" t="s">
        <v>906</v>
      </c>
      <c r="U549" s="5" t="s">
        <v>907</v>
      </c>
      <c r="V549" s="5" t="s">
        <v>908</v>
      </c>
      <c r="W549" s="5" t="s">
        <v>2014</v>
      </c>
      <c r="X549" s="22">
        <f t="shared" ca="1" si="26"/>
        <v>0.05</v>
      </c>
    </row>
    <row r="550" spans="1:24">
      <c r="A550" s="5" t="s">
        <v>524</v>
      </c>
      <c r="B550" s="10">
        <v>41803</v>
      </c>
      <c r="C550" s="5" t="s">
        <v>1544</v>
      </c>
      <c r="D550" s="5">
        <v>10006</v>
      </c>
      <c r="E550" s="5" t="s">
        <v>1331</v>
      </c>
      <c r="F550" s="5">
        <v>1</v>
      </c>
      <c r="G550" s="2" t="s">
        <v>1561</v>
      </c>
      <c r="H550" s="2" t="s">
        <v>882</v>
      </c>
      <c r="I550" s="2" t="s">
        <v>884</v>
      </c>
      <c r="J550" s="5" t="s">
        <v>1031</v>
      </c>
      <c r="K550" s="5">
        <v>2808</v>
      </c>
      <c r="L550" s="5">
        <v>1759</v>
      </c>
      <c r="M550" s="5" t="s">
        <v>920</v>
      </c>
      <c r="N550" s="5">
        <v>3</v>
      </c>
      <c r="O550" s="5">
        <f t="shared" si="24"/>
        <v>1759</v>
      </c>
      <c r="P550" s="5">
        <f t="shared" si="25"/>
        <v>2808</v>
      </c>
      <c r="Q550" s="14">
        <v>0.01</v>
      </c>
      <c r="R550" s="5" t="s">
        <v>1561</v>
      </c>
      <c r="S550" s="5" t="s">
        <v>881</v>
      </c>
      <c r="T550" s="5" t="s">
        <v>882</v>
      </c>
      <c r="U550" s="5" t="s">
        <v>883</v>
      </c>
      <c r="V550" s="5" t="s">
        <v>884</v>
      </c>
      <c r="W550" s="5" t="s">
        <v>2013</v>
      </c>
      <c r="X550" s="22">
        <f t="shared" ca="1" si="26"/>
        <v>0.04</v>
      </c>
    </row>
    <row r="551" spans="1:24">
      <c r="A551" s="5" t="s">
        <v>525</v>
      </c>
      <c r="B551" s="10">
        <v>41805</v>
      </c>
      <c r="C551" s="5" t="s">
        <v>1542</v>
      </c>
      <c r="D551" s="5">
        <v>10003</v>
      </c>
      <c r="E551" s="5" t="s">
        <v>1369</v>
      </c>
      <c r="F551" s="5">
        <v>1</v>
      </c>
      <c r="G551" s="2" t="s">
        <v>991</v>
      </c>
      <c r="H551" s="2" t="s">
        <v>872</v>
      </c>
      <c r="I551" s="2" t="s">
        <v>874</v>
      </c>
      <c r="J551" s="5" t="s">
        <v>1069</v>
      </c>
      <c r="K551" s="5">
        <v>3977</v>
      </c>
      <c r="L551" s="5">
        <v>2308</v>
      </c>
      <c r="M551" s="5" t="s">
        <v>923</v>
      </c>
      <c r="N551" s="5" t="s">
        <v>1572</v>
      </c>
      <c r="O551" s="5">
        <f t="shared" si="24"/>
        <v>2308</v>
      </c>
      <c r="P551" s="5">
        <f t="shared" si="25"/>
        <v>3977</v>
      </c>
      <c r="Q551" s="14">
        <v>0.01</v>
      </c>
      <c r="R551" s="5" t="s">
        <v>991</v>
      </c>
      <c r="S551" s="5" t="s">
        <v>871</v>
      </c>
      <c r="T551" s="5" t="s">
        <v>872</v>
      </c>
      <c r="U551" s="5" t="s">
        <v>873</v>
      </c>
      <c r="V551" s="5" t="s">
        <v>874</v>
      </c>
      <c r="W551" s="5" t="s">
        <v>2012</v>
      </c>
      <c r="X551" s="22">
        <f t="shared" ca="1" si="26"/>
        <v>0.01</v>
      </c>
    </row>
    <row r="552" spans="1:24">
      <c r="A552" s="5" t="s">
        <v>526</v>
      </c>
      <c r="B552" s="10">
        <v>41805</v>
      </c>
      <c r="C552" s="5" t="s">
        <v>1544</v>
      </c>
      <c r="D552" s="5">
        <v>10012</v>
      </c>
      <c r="E552" s="5" t="s">
        <v>1297</v>
      </c>
      <c r="F552" s="5">
        <v>3</v>
      </c>
      <c r="G552" s="2" t="s">
        <v>999</v>
      </c>
      <c r="H552" s="2" t="s">
        <v>903</v>
      </c>
      <c r="I552" s="2" t="s">
        <v>904</v>
      </c>
      <c r="J552" s="5" t="s">
        <v>961</v>
      </c>
      <c r="K552" s="5">
        <v>3282</v>
      </c>
      <c r="L552" s="5">
        <v>1654</v>
      </c>
      <c r="M552" s="5" t="s">
        <v>925</v>
      </c>
      <c r="N552" s="5">
        <v>3</v>
      </c>
      <c r="O552" s="5">
        <f t="shared" si="24"/>
        <v>4962</v>
      </c>
      <c r="P552" s="5">
        <f t="shared" si="25"/>
        <v>9846</v>
      </c>
      <c r="Q552" s="14">
        <v>0.03</v>
      </c>
      <c r="R552" s="5" t="s">
        <v>999</v>
      </c>
      <c r="S552" s="5" t="s">
        <v>902</v>
      </c>
      <c r="T552" s="5" t="s">
        <v>903</v>
      </c>
      <c r="U552" s="5" t="s">
        <v>879</v>
      </c>
      <c r="V552" s="5" t="s">
        <v>904</v>
      </c>
      <c r="W552" s="5" t="s">
        <v>2012</v>
      </c>
      <c r="X552" s="22">
        <f t="shared" ca="1" si="26"/>
        <v>0.05</v>
      </c>
    </row>
    <row r="553" spans="1:24">
      <c r="A553" s="5" t="s">
        <v>527</v>
      </c>
      <c r="B553" s="10">
        <v>41805</v>
      </c>
      <c r="C553" s="5" t="s">
        <v>1540</v>
      </c>
      <c r="D553" s="5">
        <v>10009</v>
      </c>
      <c r="E553" s="5" t="s">
        <v>1519</v>
      </c>
      <c r="F553" s="5">
        <v>3</v>
      </c>
      <c r="G553" s="2" t="s">
        <v>996</v>
      </c>
      <c r="H553" s="2" t="s">
        <v>892</v>
      </c>
      <c r="I553" s="2" t="s">
        <v>894</v>
      </c>
      <c r="J553" s="5" t="s">
        <v>1219</v>
      </c>
      <c r="K553" s="5">
        <v>3339</v>
      </c>
      <c r="L553" s="5">
        <v>2274</v>
      </c>
      <c r="M553" s="5" t="s">
        <v>918</v>
      </c>
      <c r="N553" s="5">
        <v>5</v>
      </c>
      <c r="O553" s="5">
        <f t="shared" si="24"/>
        <v>6822</v>
      </c>
      <c r="P553" s="5">
        <f t="shared" si="25"/>
        <v>10017</v>
      </c>
      <c r="Q553" s="14">
        <v>0.03</v>
      </c>
      <c r="R553" s="5" t="s">
        <v>996</v>
      </c>
      <c r="S553" s="5" t="s">
        <v>891</v>
      </c>
      <c r="T553" s="5" t="s">
        <v>892</v>
      </c>
      <c r="U553" s="5" t="s">
        <v>893</v>
      </c>
      <c r="V553" s="5" t="s">
        <v>894</v>
      </c>
      <c r="W553" s="5" t="s">
        <v>2013</v>
      </c>
      <c r="X553" s="22">
        <f t="shared" ca="1" si="26"/>
        <v>0</v>
      </c>
    </row>
    <row r="554" spans="1:24">
      <c r="A554" s="5" t="s">
        <v>528</v>
      </c>
      <c r="B554" s="10">
        <v>41807</v>
      </c>
      <c r="C554" s="5" t="s">
        <v>1540</v>
      </c>
      <c r="D554" s="5">
        <v>10011</v>
      </c>
      <c r="E554" s="5" t="s">
        <v>1401</v>
      </c>
      <c r="F554" s="5">
        <v>1</v>
      </c>
      <c r="G554" s="2" t="s">
        <v>998</v>
      </c>
      <c r="H554" s="2" t="s">
        <v>899</v>
      </c>
      <c r="I554" s="2" t="s">
        <v>901</v>
      </c>
      <c r="J554" s="5" t="s">
        <v>1101</v>
      </c>
      <c r="K554" s="5">
        <v>4230</v>
      </c>
      <c r="L554" s="5">
        <v>1812</v>
      </c>
      <c r="M554" s="5" t="s">
        <v>925</v>
      </c>
      <c r="N554" s="5">
        <v>5</v>
      </c>
      <c r="O554" s="5">
        <f t="shared" si="24"/>
        <v>1812</v>
      </c>
      <c r="P554" s="5">
        <f t="shared" si="25"/>
        <v>4230</v>
      </c>
      <c r="Q554" s="14">
        <v>0.01</v>
      </c>
      <c r="R554" s="5" t="s">
        <v>998</v>
      </c>
      <c r="S554" s="5" t="s">
        <v>898</v>
      </c>
      <c r="T554" s="5" t="s">
        <v>899</v>
      </c>
      <c r="U554" s="5" t="s">
        <v>900</v>
      </c>
      <c r="V554" s="5" t="s">
        <v>901</v>
      </c>
      <c r="W554" s="5" t="s">
        <v>2014</v>
      </c>
      <c r="X554" s="22">
        <f t="shared" ca="1" si="26"/>
        <v>0.05</v>
      </c>
    </row>
    <row r="555" spans="1:24">
      <c r="A555" s="5" t="s">
        <v>529</v>
      </c>
      <c r="B555" s="10">
        <v>41809</v>
      </c>
      <c r="C555" s="5" t="s">
        <v>1541</v>
      </c>
      <c r="D555" s="5">
        <v>10006</v>
      </c>
      <c r="E555" s="5" t="s">
        <v>1495</v>
      </c>
      <c r="F555" s="5">
        <v>1</v>
      </c>
      <c r="G555" s="2" t="s">
        <v>1561</v>
      </c>
      <c r="H555" s="2" t="s">
        <v>882</v>
      </c>
      <c r="I555" s="2" t="s">
        <v>884</v>
      </c>
      <c r="J555" s="5" t="s">
        <v>1195</v>
      </c>
      <c r="K555" s="5">
        <v>3034</v>
      </c>
      <c r="L555" s="5">
        <v>2312</v>
      </c>
      <c r="M555" s="5" t="s">
        <v>918</v>
      </c>
      <c r="N555" s="5">
        <v>8</v>
      </c>
      <c r="O555" s="5">
        <f t="shared" si="24"/>
        <v>2312</v>
      </c>
      <c r="P555" s="5">
        <f t="shared" si="25"/>
        <v>3034</v>
      </c>
      <c r="Q555" s="14">
        <v>0.01</v>
      </c>
      <c r="R555" s="5" t="s">
        <v>1561</v>
      </c>
      <c r="S555" s="5" t="s">
        <v>881</v>
      </c>
      <c r="T555" s="5" t="s">
        <v>882</v>
      </c>
      <c r="U555" s="5" t="s">
        <v>883</v>
      </c>
      <c r="V555" s="5" t="s">
        <v>884</v>
      </c>
      <c r="W555" s="5" t="s">
        <v>2010</v>
      </c>
      <c r="X555" s="22">
        <f t="shared" ca="1" si="26"/>
        <v>0.03</v>
      </c>
    </row>
    <row r="556" spans="1:24">
      <c r="A556" s="5" t="s">
        <v>530</v>
      </c>
      <c r="B556" s="10">
        <v>41809</v>
      </c>
      <c r="C556" s="5" t="s">
        <v>1543</v>
      </c>
      <c r="D556" s="5">
        <v>10001</v>
      </c>
      <c r="E556" s="5" t="s">
        <v>1267</v>
      </c>
      <c r="F556" s="5">
        <v>1</v>
      </c>
      <c r="G556" s="2" t="s">
        <v>1562</v>
      </c>
      <c r="H556" s="2" t="s">
        <v>864</v>
      </c>
      <c r="I556" s="2" t="s">
        <v>866</v>
      </c>
      <c r="J556" s="5" t="s">
        <v>958</v>
      </c>
      <c r="K556" s="5">
        <v>3832</v>
      </c>
      <c r="L556" s="5">
        <v>1570</v>
      </c>
      <c r="M556" s="5" t="s">
        <v>918</v>
      </c>
      <c r="N556" s="5">
        <v>10</v>
      </c>
      <c r="O556" s="5">
        <f t="shared" si="24"/>
        <v>1570</v>
      </c>
      <c r="P556" s="5">
        <f t="shared" si="25"/>
        <v>3832</v>
      </c>
      <c r="Q556" s="14">
        <v>0.01</v>
      </c>
      <c r="R556" s="5" t="s">
        <v>1562</v>
      </c>
      <c r="S556" s="5" t="s">
        <v>863</v>
      </c>
      <c r="T556" s="5" t="s">
        <v>864</v>
      </c>
      <c r="U556" s="5" t="s">
        <v>865</v>
      </c>
      <c r="V556" s="5" t="s">
        <v>866</v>
      </c>
      <c r="W556" s="5" t="s">
        <v>2013</v>
      </c>
      <c r="X556" s="22">
        <f t="shared" ca="1" si="26"/>
        <v>0.05</v>
      </c>
    </row>
    <row r="557" spans="1:24">
      <c r="A557" s="5" t="s">
        <v>531</v>
      </c>
      <c r="B557" s="10">
        <v>41810</v>
      </c>
      <c r="C557" s="5" t="s">
        <v>1544</v>
      </c>
      <c r="D557" s="5">
        <v>10015</v>
      </c>
      <c r="E557" s="5" t="s">
        <v>1245</v>
      </c>
      <c r="F557" s="5">
        <v>1</v>
      </c>
      <c r="G557" s="2" t="s">
        <v>1002</v>
      </c>
      <c r="H557" s="2" t="s">
        <v>914</v>
      </c>
      <c r="I557" s="2" t="s">
        <v>915</v>
      </c>
      <c r="J557" s="5" t="s">
        <v>949</v>
      </c>
      <c r="K557" s="5">
        <v>2553</v>
      </c>
      <c r="L557" s="5">
        <v>1638</v>
      </c>
      <c r="M557" s="5" t="s">
        <v>920</v>
      </c>
      <c r="N557" s="5">
        <v>3</v>
      </c>
      <c r="O557" s="5">
        <f t="shared" si="24"/>
        <v>1638</v>
      </c>
      <c r="P557" s="5">
        <f t="shared" si="25"/>
        <v>2553</v>
      </c>
      <c r="Q557" s="14">
        <v>0.01</v>
      </c>
      <c r="R557" s="5" t="s">
        <v>1002</v>
      </c>
      <c r="S557" s="5" t="s">
        <v>913</v>
      </c>
      <c r="T557" s="5" t="s">
        <v>914</v>
      </c>
      <c r="U557" s="5" t="s">
        <v>907</v>
      </c>
      <c r="V557" s="5" t="s">
        <v>915</v>
      </c>
      <c r="W557" s="5" t="s">
        <v>2010</v>
      </c>
      <c r="X557" s="22">
        <f t="shared" ca="1" si="26"/>
        <v>0.04</v>
      </c>
    </row>
    <row r="558" spans="1:24">
      <c r="A558" s="5" t="s">
        <v>532</v>
      </c>
      <c r="B558" s="10">
        <v>41810</v>
      </c>
      <c r="C558" s="5" t="s">
        <v>1543</v>
      </c>
      <c r="D558" s="5">
        <v>10005</v>
      </c>
      <c r="E558" s="5" t="s">
        <v>1350</v>
      </c>
      <c r="F558" s="5">
        <v>1</v>
      </c>
      <c r="G558" s="2" t="s">
        <v>993</v>
      </c>
      <c r="H558" s="2" t="s">
        <v>878</v>
      </c>
      <c r="I558" s="2" t="s">
        <v>880</v>
      </c>
      <c r="J558" s="5" t="s">
        <v>1050</v>
      </c>
      <c r="K558" s="5">
        <v>2562</v>
      </c>
      <c r="L558" s="5">
        <v>1527</v>
      </c>
      <c r="M558" s="5" t="s">
        <v>918</v>
      </c>
      <c r="N558" s="5">
        <v>10</v>
      </c>
      <c r="O558" s="5">
        <f t="shared" si="24"/>
        <v>1527</v>
      </c>
      <c r="P558" s="5">
        <f t="shared" si="25"/>
        <v>2562</v>
      </c>
      <c r="Q558" s="14">
        <v>0.01</v>
      </c>
      <c r="R558" s="5" t="s">
        <v>993</v>
      </c>
      <c r="S558" s="5" t="s">
        <v>877</v>
      </c>
      <c r="T558" s="5" t="s">
        <v>878</v>
      </c>
      <c r="U558" s="5" t="s">
        <v>879</v>
      </c>
      <c r="V558" s="5" t="s">
        <v>880</v>
      </c>
      <c r="W558" s="5" t="s">
        <v>2015</v>
      </c>
      <c r="X558" s="22">
        <f t="shared" ca="1" si="26"/>
        <v>0.04</v>
      </c>
    </row>
    <row r="559" spans="1:24">
      <c r="A559" s="5" t="s">
        <v>533</v>
      </c>
      <c r="B559" s="10">
        <v>41810</v>
      </c>
      <c r="C559" s="5" t="s">
        <v>1545</v>
      </c>
      <c r="D559" s="5">
        <v>10005</v>
      </c>
      <c r="E559" s="5" t="s">
        <v>1383</v>
      </c>
      <c r="F559" s="5">
        <v>1</v>
      </c>
      <c r="G559" s="2" t="s">
        <v>993</v>
      </c>
      <c r="H559" s="2" t="s">
        <v>878</v>
      </c>
      <c r="I559" s="2" t="s">
        <v>880</v>
      </c>
      <c r="J559" s="5" t="s">
        <v>1083</v>
      </c>
      <c r="K559" s="5">
        <v>2576</v>
      </c>
      <c r="L559" s="5">
        <v>1826</v>
      </c>
      <c r="M559" s="5" t="s">
        <v>918</v>
      </c>
      <c r="N559" s="5">
        <v>6</v>
      </c>
      <c r="O559" s="5">
        <f t="shared" si="24"/>
        <v>1826</v>
      </c>
      <c r="P559" s="5">
        <f t="shared" si="25"/>
        <v>2576</v>
      </c>
      <c r="Q559" s="14">
        <v>0.01</v>
      </c>
      <c r="R559" s="5" t="s">
        <v>993</v>
      </c>
      <c r="S559" s="5" t="s">
        <v>877</v>
      </c>
      <c r="T559" s="5" t="s">
        <v>878</v>
      </c>
      <c r="U559" s="5" t="s">
        <v>879</v>
      </c>
      <c r="V559" s="5" t="s">
        <v>880</v>
      </c>
      <c r="W559" s="5" t="s">
        <v>2014</v>
      </c>
      <c r="X559" s="22">
        <f t="shared" ca="1" si="26"/>
        <v>0.02</v>
      </c>
    </row>
    <row r="560" spans="1:24">
      <c r="A560" s="5" t="s">
        <v>534</v>
      </c>
      <c r="B560" s="10">
        <v>41810</v>
      </c>
      <c r="C560" s="5" t="s">
        <v>1545</v>
      </c>
      <c r="D560" s="5">
        <v>10010</v>
      </c>
      <c r="E560" s="5" t="s">
        <v>1323</v>
      </c>
      <c r="F560" s="5">
        <v>1</v>
      </c>
      <c r="G560" s="2" t="s">
        <v>997</v>
      </c>
      <c r="H560" s="2" t="s">
        <v>896</v>
      </c>
      <c r="I560" s="2" t="s">
        <v>897</v>
      </c>
      <c r="J560" s="5" t="s">
        <v>1023</v>
      </c>
      <c r="K560" s="5">
        <v>3569</v>
      </c>
      <c r="L560" s="5">
        <v>2320</v>
      </c>
      <c r="M560" s="5" t="s">
        <v>923</v>
      </c>
      <c r="N560" s="5">
        <v>6</v>
      </c>
      <c r="O560" s="5">
        <f t="shared" si="24"/>
        <v>2320</v>
      </c>
      <c r="P560" s="5">
        <f t="shared" si="25"/>
        <v>3569</v>
      </c>
      <c r="Q560" s="14">
        <v>0.01</v>
      </c>
      <c r="R560" s="5" t="s">
        <v>997</v>
      </c>
      <c r="S560" s="5" t="s">
        <v>895</v>
      </c>
      <c r="T560" s="5" t="s">
        <v>896</v>
      </c>
      <c r="U560" s="5" t="s">
        <v>879</v>
      </c>
      <c r="V560" s="5" t="s">
        <v>897</v>
      </c>
      <c r="W560" s="5" t="s">
        <v>2014</v>
      </c>
      <c r="X560" s="22">
        <f t="shared" ca="1" si="26"/>
        <v>0.02</v>
      </c>
    </row>
    <row r="561" spans="1:24">
      <c r="A561" s="5" t="s">
        <v>535</v>
      </c>
      <c r="B561" s="10">
        <v>41810</v>
      </c>
      <c r="C561" s="5" t="s">
        <v>1545</v>
      </c>
      <c r="D561" s="5">
        <v>10003</v>
      </c>
      <c r="E561" s="5" t="s">
        <v>1465</v>
      </c>
      <c r="F561" s="5">
        <v>1</v>
      </c>
      <c r="G561" s="2" t="s">
        <v>991</v>
      </c>
      <c r="H561" s="2" t="s">
        <v>872</v>
      </c>
      <c r="I561" s="2" t="s">
        <v>874</v>
      </c>
      <c r="J561" s="5" t="s">
        <v>1165</v>
      </c>
      <c r="K561" s="5">
        <v>3644</v>
      </c>
      <c r="L561" s="5">
        <v>1954</v>
      </c>
      <c r="M561" s="5" t="s">
        <v>920</v>
      </c>
      <c r="N561" s="5">
        <v>6</v>
      </c>
      <c r="O561" s="5">
        <f t="shared" si="24"/>
        <v>1954</v>
      </c>
      <c r="P561" s="5">
        <f t="shared" si="25"/>
        <v>3644</v>
      </c>
      <c r="Q561" s="14">
        <v>0.01</v>
      </c>
      <c r="R561" s="5" t="s">
        <v>991</v>
      </c>
      <c r="S561" s="5" t="s">
        <v>871</v>
      </c>
      <c r="T561" s="5" t="s">
        <v>872</v>
      </c>
      <c r="U561" s="5" t="s">
        <v>873</v>
      </c>
      <c r="V561" s="5" t="s">
        <v>874</v>
      </c>
      <c r="W561" s="5" t="s">
        <v>2015</v>
      </c>
      <c r="X561" s="22">
        <f t="shared" ca="1" si="26"/>
        <v>0.05</v>
      </c>
    </row>
    <row r="562" spans="1:24">
      <c r="A562" s="5" t="s">
        <v>536</v>
      </c>
      <c r="B562" s="10">
        <v>41810</v>
      </c>
      <c r="C562" s="5" t="s">
        <v>1539</v>
      </c>
      <c r="D562" s="5">
        <v>10005</v>
      </c>
      <c r="E562" s="5" t="s">
        <v>1404</v>
      </c>
      <c r="F562" s="5">
        <v>2</v>
      </c>
      <c r="G562" s="2" t="s">
        <v>993</v>
      </c>
      <c r="H562" s="2" t="s">
        <v>878</v>
      </c>
      <c r="I562" s="2" t="s">
        <v>880</v>
      </c>
      <c r="J562" s="5" t="s">
        <v>1104</v>
      </c>
      <c r="K562" s="5">
        <v>2889</v>
      </c>
      <c r="L562" s="5">
        <v>1384</v>
      </c>
      <c r="M562" s="5" t="s">
        <v>918</v>
      </c>
      <c r="N562" s="5">
        <v>4</v>
      </c>
      <c r="O562" s="5">
        <f t="shared" si="24"/>
        <v>2768</v>
      </c>
      <c r="P562" s="5">
        <f t="shared" si="25"/>
        <v>5778</v>
      </c>
      <c r="Q562" s="14">
        <v>0.03</v>
      </c>
      <c r="R562" s="5" t="s">
        <v>993</v>
      </c>
      <c r="S562" s="5" t="s">
        <v>877</v>
      </c>
      <c r="T562" s="5" t="s">
        <v>878</v>
      </c>
      <c r="U562" s="5" t="s">
        <v>879</v>
      </c>
      <c r="V562" s="5" t="s">
        <v>880</v>
      </c>
      <c r="W562" s="5" t="s">
        <v>2011</v>
      </c>
      <c r="X562" s="22">
        <f t="shared" ca="1" si="26"/>
        <v>0.02</v>
      </c>
    </row>
    <row r="563" spans="1:24">
      <c r="A563" s="5" t="s">
        <v>537</v>
      </c>
      <c r="B563" s="10">
        <v>41810</v>
      </c>
      <c r="C563" s="5" t="s">
        <v>1544</v>
      </c>
      <c r="D563" s="5">
        <v>10014</v>
      </c>
      <c r="E563" s="5" t="s">
        <v>1372</v>
      </c>
      <c r="F563" s="5">
        <v>2</v>
      </c>
      <c r="G563" s="2" t="s">
        <v>1001</v>
      </c>
      <c r="H563" s="2" t="s">
        <v>910</v>
      </c>
      <c r="I563" s="2" t="s">
        <v>912</v>
      </c>
      <c r="J563" s="5" t="s">
        <v>1072</v>
      </c>
      <c r="K563" s="5">
        <v>3065</v>
      </c>
      <c r="L563" s="5">
        <v>1426</v>
      </c>
      <c r="M563" s="5" t="s">
        <v>923</v>
      </c>
      <c r="N563" s="5">
        <v>3</v>
      </c>
      <c r="O563" s="5">
        <f t="shared" si="24"/>
        <v>2852</v>
      </c>
      <c r="P563" s="5">
        <f t="shared" si="25"/>
        <v>6130</v>
      </c>
      <c r="Q563" s="14">
        <v>0.03</v>
      </c>
      <c r="R563" s="5" t="s">
        <v>1001</v>
      </c>
      <c r="S563" s="5" t="s">
        <v>909</v>
      </c>
      <c r="T563" s="5" t="s">
        <v>910</v>
      </c>
      <c r="U563" s="5" t="s">
        <v>911</v>
      </c>
      <c r="V563" s="5" t="s">
        <v>912</v>
      </c>
      <c r="W563" s="5" t="s">
        <v>2013</v>
      </c>
      <c r="X563" s="22">
        <f t="shared" ca="1" si="26"/>
        <v>0.01</v>
      </c>
    </row>
    <row r="564" spans="1:24">
      <c r="A564" s="5" t="s">
        <v>1597</v>
      </c>
      <c r="B564" s="10">
        <v>41810</v>
      </c>
      <c r="C564" s="5" t="s">
        <v>1546</v>
      </c>
      <c r="D564" s="5">
        <v>10009</v>
      </c>
      <c r="E564" s="5" t="s">
        <v>1259</v>
      </c>
      <c r="F564" s="5">
        <v>2</v>
      </c>
      <c r="G564" s="2" t="s">
        <v>996</v>
      </c>
      <c r="H564" s="2" t="s">
        <v>892</v>
      </c>
      <c r="I564" s="2" t="s">
        <v>894</v>
      </c>
      <c r="J564" s="5" t="s">
        <v>930</v>
      </c>
      <c r="K564" s="5">
        <v>4724</v>
      </c>
      <c r="L564" s="5">
        <v>2467</v>
      </c>
      <c r="M564" s="5" t="s">
        <v>918</v>
      </c>
      <c r="N564" s="5">
        <v>4</v>
      </c>
      <c r="O564" s="5">
        <f t="shared" si="24"/>
        <v>4934</v>
      </c>
      <c r="P564" s="5">
        <f t="shared" si="25"/>
        <v>9448</v>
      </c>
      <c r="Q564" s="14">
        <v>0.03</v>
      </c>
      <c r="R564" s="5" t="s">
        <v>996</v>
      </c>
      <c r="S564" s="5" t="s">
        <v>891</v>
      </c>
      <c r="T564" s="5" t="s">
        <v>892</v>
      </c>
      <c r="U564" s="5" t="s">
        <v>893</v>
      </c>
      <c r="V564" s="5" t="s">
        <v>894</v>
      </c>
      <c r="W564" s="5" t="s">
        <v>2010</v>
      </c>
      <c r="X564" s="22">
        <f t="shared" ca="1" si="26"/>
        <v>0.01</v>
      </c>
    </row>
    <row r="565" spans="1:24">
      <c r="A565" s="5" t="s">
        <v>538</v>
      </c>
      <c r="B565" s="10">
        <v>41810</v>
      </c>
      <c r="C565" s="5" t="s">
        <v>1540</v>
      </c>
      <c r="D565" s="5">
        <v>10012</v>
      </c>
      <c r="E565" s="5" t="s">
        <v>1386</v>
      </c>
      <c r="F565" s="5">
        <v>3</v>
      </c>
      <c r="G565" s="2" t="s">
        <v>999</v>
      </c>
      <c r="H565" s="2" t="s">
        <v>903</v>
      </c>
      <c r="I565" s="2" t="s">
        <v>904</v>
      </c>
      <c r="J565" s="5" t="s">
        <v>1086</v>
      </c>
      <c r="K565" s="5">
        <v>4006</v>
      </c>
      <c r="L565" s="5">
        <v>1320</v>
      </c>
      <c r="M565" s="5" t="s">
        <v>923</v>
      </c>
      <c r="N565" s="5">
        <v>5</v>
      </c>
      <c r="O565" s="5">
        <f t="shared" si="24"/>
        <v>3960</v>
      </c>
      <c r="P565" s="5">
        <f t="shared" si="25"/>
        <v>12018</v>
      </c>
      <c r="Q565" s="14">
        <v>0.03</v>
      </c>
      <c r="R565" s="5" t="s">
        <v>999</v>
      </c>
      <c r="S565" s="5" t="s">
        <v>902</v>
      </c>
      <c r="T565" s="5" t="s">
        <v>903</v>
      </c>
      <c r="U565" s="5" t="s">
        <v>879</v>
      </c>
      <c r="V565" s="5" t="s">
        <v>904</v>
      </c>
      <c r="W565" s="5" t="s">
        <v>2012</v>
      </c>
      <c r="X565" s="22">
        <f t="shared" ca="1" si="26"/>
        <v>0.04</v>
      </c>
    </row>
    <row r="566" spans="1:24">
      <c r="A566" s="5" t="s">
        <v>539</v>
      </c>
      <c r="B566" s="10">
        <v>41811</v>
      </c>
      <c r="C566" s="5" t="s">
        <v>1541</v>
      </c>
      <c r="D566" s="5">
        <v>10012</v>
      </c>
      <c r="E566" s="5" t="s">
        <v>1395</v>
      </c>
      <c r="F566" s="5">
        <v>2</v>
      </c>
      <c r="G566" s="2" t="s">
        <v>999</v>
      </c>
      <c r="H566" s="2" t="s">
        <v>903</v>
      </c>
      <c r="I566" s="2" t="s">
        <v>904</v>
      </c>
      <c r="J566" s="5" t="s">
        <v>1095</v>
      </c>
      <c r="K566" s="5">
        <v>2867</v>
      </c>
      <c r="L566" s="5">
        <v>2295</v>
      </c>
      <c r="M566" s="5" t="s">
        <v>925</v>
      </c>
      <c r="N566" s="5">
        <v>8</v>
      </c>
      <c r="O566" s="5">
        <f t="shared" si="24"/>
        <v>4590</v>
      </c>
      <c r="P566" s="5">
        <f t="shared" si="25"/>
        <v>5734</v>
      </c>
      <c r="Q566" s="14">
        <v>0.03</v>
      </c>
      <c r="R566" s="5" t="s">
        <v>999</v>
      </c>
      <c r="S566" s="5" t="s">
        <v>902</v>
      </c>
      <c r="T566" s="5" t="s">
        <v>903</v>
      </c>
      <c r="U566" s="5" t="s">
        <v>879</v>
      </c>
      <c r="V566" s="5" t="s">
        <v>904</v>
      </c>
      <c r="W566" s="5" t="s">
        <v>2010</v>
      </c>
      <c r="X566" s="22">
        <f t="shared" ca="1" si="26"/>
        <v>0.03</v>
      </c>
    </row>
    <row r="567" spans="1:24">
      <c r="A567" s="5" t="s">
        <v>540</v>
      </c>
      <c r="B567" s="10">
        <v>41811</v>
      </c>
      <c r="C567" s="5" t="s">
        <v>1546</v>
      </c>
      <c r="D567" s="5">
        <v>10013</v>
      </c>
      <c r="E567" s="5" t="s">
        <v>1273</v>
      </c>
      <c r="F567" s="5">
        <v>2</v>
      </c>
      <c r="G567" s="2" t="s">
        <v>1000</v>
      </c>
      <c r="H567" s="2" t="s">
        <v>906</v>
      </c>
      <c r="I567" s="2" t="s">
        <v>908</v>
      </c>
      <c r="J567" s="5" t="s">
        <v>1003</v>
      </c>
      <c r="K567" s="5">
        <v>3507</v>
      </c>
      <c r="L567" s="5">
        <v>1643</v>
      </c>
      <c r="M567" s="5" t="s">
        <v>923</v>
      </c>
      <c r="N567" s="5">
        <v>4</v>
      </c>
      <c r="O567" s="5">
        <f t="shared" si="24"/>
        <v>3286</v>
      </c>
      <c r="P567" s="5">
        <f t="shared" si="25"/>
        <v>7014</v>
      </c>
      <c r="Q567" s="14">
        <v>0.03</v>
      </c>
      <c r="R567" s="5" t="s">
        <v>1000</v>
      </c>
      <c r="S567" s="5" t="s">
        <v>905</v>
      </c>
      <c r="T567" s="5" t="s">
        <v>906</v>
      </c>
      <c r="U567" s="5" t="s">
        <v>907</v>
      </c>
      <c r="V567" s="5" t="s">
        <v>908</v>
      </c>
      <c r="W567" s="5" t="s">
        <v>2013</v>
      </c>
      <c r="X567" s="22">
        <f t="shared" ca="1" si="26"/>
        <v>0.01</v>
      </c>
    </row>
    <row r="568" spans="1:24">
      <c r="A568" s="5" t="s">
        <v>541</v>
      </c>
      <c r="B568" s="10">
        <v>41811</v>
      </c>
      <c r="C568" s="5" t="s">
        <v>1546</v>
      </c>
      <c r="D568" s="5">
        <v>10002</v>
      </c>
      <c r="E568" s="5" t="s">
        <v>1515</v>
      </c>
      <c r="F568" s="5">
        <v>3</v>
      </c>
      <c r="G568" s="2" t="s">
        <v>990</v>
      </c>
      <c r="H568" s="2" t="s">
        <v>868</v>
      </c>
      <c r="I568" s="2" t="s">
        <v>870</v>
      </c>
      <c r="J568" s="5" t="s">
        <v>1215</v>
      </c>
      <c r="K568" s="5">
        <v>4092</v>
      </c>
      <c r="L568" s="5">
        <v>1482</v>
      </c>
      <c r="M568" s="5" t="s">
        <v>923</v>
      </c>
      <c r="N568" s="5">
        <v>4</v>
      </c>
      <c r="O568" s="5">
        <f t="shared" si="24"/>
        <v>4446</v>
      </c>
      <c r="P568" s="5">
        <f t="shared" si="25"/>
        <v>12276</v>
      </c>
      <c r="Q568" s="14">
        <v>0.03</v>
      </c>
      <c r="R568" s="5" t="s">
        <v>990</v>
      </c>
      <c r="S568" s="5" t="s">
        <v>867</v>
      </c>
      <c r="T568" s="5" t="s">
        <v>868</v>
      </c>
      <c r="U568" s="5" t="s">
        <v>869</v>
      </c>
      <c r="V568" s="5" t="s">
        <v>870</v>
      </c>
      <c r="W568" s="5" t="s">
        <v>2010</v>
      </c>
      <c r="X568" s="22">
        <f t="shared" ca="1" si="26"/>
        <v>0</v>
      </c>
    </row>
    <row r="569" spans="1:24">
      <c r="A569" s="5" t="s">
        <v>542</v>
      </c>
      <c r="B569" s="10">
        <v>41812</v>
      </c>
      <c r="C569" s="5" t="s">
        <v>1541</v>
      </c>
      <c r="D569" s="5">
        <v>10002</v>
      </c>
      <c r="E569" s="5" t="s">
        <v>1408</v>
      </c>
      <c r="F569" s="5">
        <v>1</v>
      </c>
      <c r="G569" s="2" t="s">
        <v>990</v>
      </c>
      <c r="H569" s="2" t="s">
        <v>868</v>
      </c>
      <c r="I569" s="2" t="s">
        <v>870</v>
      </c>
      <c r="J569" s="5" t="s">
        <v>1108</v>
      </c>
      <c r="K569" s="5">
        <v>2507</v>
      </c>
      <c r="L569" s="5">
        <v>1380</v>
      </c>
      <c r="M569" s="5" t="s">
        <v>918</v>
      </c>
      <c r="N569" s="5">
        <v>8</v>
      </c>
      <c r="O569" s="5">
        <f t="shared" si="24"/>
        <v>1380</v>
      </c>
      <c r="P569" s="5">
        <f t="shared" si="25"/>
        <v>2507</v>
      </c>
      <c r="Q569" s="14">
        <v>0.01</v>
      </c>
      <c r="R569" s="5" t="s">
        <v>990</v>
      </c>
      <c r="S569" s="5" t="s">
        <v>867</v>
      </c>
      <c r="T569" s="5" t="s">
        <v>868</v>
      </c>
      <c r="U569" s="5" t="s">
        <v>869</v>
      </c>
      <c r="V569" s="5" t="s">
        <v>870</v>
      </c>
      <c r="W569" s="5" t="s">
        <v>2014</v>
      </c>
      <c r="X569" s="22">
        <f t="shared" ca="1" si="26"/>
        <v>0.04</v>
      </c>
    </row>
    <row r="570" spans="1:24">
      <c r="A570" s="5" t="s">
        <v>543</v>
      </c>
      <c r="B570" s="10">
        <v>41812</v>
      </c>
      <c r="C570" s="5" t="s">
        <v>1545</v>
      </c>
      <c r="D570" s="5">
        <v>10015</v>
      </c>
      <c r="E570" s="5" t="s">
        <v>1334</v>
      </c>
      <c r="F570" s="5">
        <v>1</v>
      </c>
      <c r="G570" s="2" t="s">
        <v>1002</v>
      </c>
      <c r="H570" s="2" t="s">
        <v>914</v>
      </c>
      <c r="I570" s="2" t="s">
        <v>915</v>
      </c>
      <c r="J570" s="5" t="s">
        <v>1034</v>
      </c>
      <c r="K570" s="5">
        <v>4914</v>
      </c>
      <c r="L570" s="5">
        <v>1632</v>
      </c>
      <c r="M570" s="5" t="s">
        <v>923</v>
      </c>
      <c r="N570" s="5">
        <v>6</v>
      </c>
      <c r="O570" s="5">
        <f t="shared" si="24"/>
        <v>1632</v>
      </c>
      <c r="P570" s="5">
        <f t="shared" si="25"/>
        <v>4914</v>
      </c>
      <c r="Q570" s="14">
        <v>0.01</v>
      </c>
      <c r="R570" s="5" t="s">
        <v>1002</v>
      </c>
      <c r="S570" s="5" t="s">
        <v>913</v>
      </c>
      <c r="T570" s="5" t="s">
        <v>914</v>
      </c>
      <c r="U570" s="5" t="s">
        <v>907</v>
      </c>
      <c r="V570" s="5" t="s">
        <v>915</v>
      </c>
      <c r="W570" s="5" t="s">
        <v>2013</v>
      </c>
      <c r="X570" s="22">
        <f t="shared" ca="1" si="26"/>
        <v>0.05</v>
      </c>
    </row>
    <row r="571" spans="1:24">
      <c r="A571" s="5" t="s">
        <v>544</v>
      </c>
      <c r="B571" s="10">
        <v>41816</v>
      </c>
      <c r="C571" s="5" t="s">
        <v>1540</v>
      </c>
      <c r="D571" s="5">
        <v>10010</v>
      </c>
      <c r="E571" s="5" t="s">
        <v>1500</v>
      </c>
      <c r="F571" s="5">
        <v>1</v>
      </c>
      <c r="G571" s="2" t="s">
        <v>997</v>
      </c>
      <c r="H571" s="2" t="s">
        <v>896</v>
      </c>
      <c r="I571" s="2" t="s">
        <v>897</v>
      </c>
      <c r="J571" s="5" t="s">
        <v>1200</v>
      </c>
      <c r="K571" s="5">
        <v>4484</v>
      </c>
      <c r="L571" s="5">
        <v>2146</v>
      </c>
      <c r="M571" s="5" t="s">
        <v>918</v>
      </c>
      <c r="N571" s="5">
        <v>5</v>
      </c>
      <c r="O571" s="5">
        <f t="shared" si="24"/>
        <v>2146</v>
      </c>
      <c r="P571" s="5">
        <f t="shared" si="25"/>
        <v>4484</v>
      </c>
      <c r="Q571" s="14">
        <v>0.01</v>
      </c>
      <c r="R571" s="5" t="s">
        <v>997</v>
      </c>
      <c r="S571" s="5" t="s">
        <v>895</v>
      </c>
      <c r="T571" s="5" t="s">
        <v>896</v>
      </c>
      <c r="U571" s="5" t="s">
        <v>879</v>
      </c>
      <c r="V571" s="5" t="s">
        <v>897</v>
      </c>
      <c r="W571" s="5" t="s">
        <v>2010</v>
      </c>
      <c r="X571" s="22">
        <f t="shared" ca="1" si="26"/>
        <v>0.04</v>
      </c>
    </row>
    <row r="572" spans="1:24">
      <c r="A572" s="5" t="s">
        <v>545</v>
      </c>
      <c r="B572" s="10">
        <v>41817</v>
      </c>
      <c r="C572" s="5" t="s">
        <v>1541</v>
      </c>
      <c r="D572" s="5">
        <v>10008</v>
      </c>
      <c r="E572" s="5" t="s">
        <v>1476</v>
      </c>
      <c r="F572" s="5">
        <v>1</v>
      </c>
      <c r="G572" s="2" t="s">
        <v>995</v>
      </c>
      <c r="H572" s="2" t="s">
        <v>889</v>
      </c>
      <c r="I572" s="2" t="s">
        <v>890</v>
      </c>
      <c r="J572" s="5" t="s">
        <v>1176</v>
      </c>
      <c r="K572" s="5">
        <v>4220</v>
      </c>
      <c r="L572" s="5">
        <v>1493</v>
      </c>
      <c r="M572" s="5" t="s">
        <v>918</v>
      </c>
      <c r="N572" s="5">
        <v>8</v>
      </c>
      <c r="O572" s="5">
        <f t="shared" si="24"/>
        <v>1493</v>
      </c>
      <c r="P572" s="5">
        <f t="shared" si="25"/>
        <v>4220</v>
      </c>
      <c r="Q572" s="14">
        <v>0.01</v>
      </c>
      <c r="R572" s="5" t="s">
        <v>995</v>
      </c>
      <c r="S572" s="5" t="s">
        <v>888</v>
      </c>
      <c r="T572" s="5" t="s">
        <v>889</v>
      </c>
      <c r="U572" s="5" t="s">
        <v>865</v>
      </c>
      <c r="V572" s="5" t="s">
        <v>890</v>
      </c>
      <c r="W572" s="5" t="s">
        <v>2012</v>
      </c>
      <c r="X572" s="22">
        <f t="shared" ca="1" si="26"/>
        <v>0</v>
      </c>
    </row>
    <row r="573" spans="1:24">
      <c r="A573" s="5" t="s">
        <v>546</v>
      </c>
      <c r="B573" s="10">
        <v>41818</v>
      </c>
      <c r="C573" s="5" t="s">
        <v>1543</v>
      </c>
      <c r="D573" s="5">
        <v>10002</v>
      </c>
      <c r="E573" s="5" t="s">
        <v>1346</v>
      </c>
      <c r="F573" s="5">
        <v>3</v>
      </c>
      <c r="G573" s="2" t="s">
        <v>990</v>
      </c>
      <c r="H573" s="2" t="s">
        <v>868</v>
      </c>
      <c r="I573" s="2" t="s">
        <v>870</v>
      </c>
      <c r="J573" s="5" t="s">
        <v>1046</v>
      </c>
      <c r="K573" s="5">
        <v>4669</v>
      </c>
      <c r="L573" s="5">
        <v>2255</v>
      </c>
      <c r="M573" s="5" t="s">
        <v>918</v>
      </c>
      <c r="N573" s="5">
        <v>10</v>
      </c>
      <c r="O573" s="5">
        <f t="shared" si="24"/>
        <v>6765</v>
      </c>
      <c r="P573" s="5">
        <f t="shared" si="25"/>
        <v>14007</v>
      </c>
      <c r="Q573" s="14">
        <v>0.03</v>
      </c>
      <c r="R573" s="5" t="s">
        <v>990</v>
      </c>
      <c r="S573" s="5" t="s">
        <v>867</v>
      </c>
      <c r="T573" s="5" t="s">
        <v>868</v>
      </c>
      <c r="U573" s="5" t="s">
        <v>869</v>
      </c>
      <c r="V573" s="5" t="s">
        <v>870</v>
      </c>
      <c r="W573" s="5" t="s">
        <v>2015</v>
      </c>
      <c r="X573" s="22">
        <f t="shared" ca="1" si="26"/>
        <v>0.04</v>
      </c>
    </row>
    <row r="574" spans="1:24">
      <c r="A574" s="5" t="s">
        <v>547</v>
      </c>
      <c r="B574" s="10">
        <v>41820</v>
      </c>
      <c r="C574" s="5" t="s">
        <v>1545</v>
      </c>
      <c r="D574" s="5">
        <v>10006</v>
      </c>
      <c r="E574" s="5" t="s">
        <v>1272</v>
      </c>
      <c r="F574" s="5">
        <v>1</v>
      </c>
      <c r="G574" s="2" t="s">
        <v>1561</v>
      </c>
      <c r="H574" s="2" t="s">
        <v>882</v>
      </c>
      <c r="I574" s="2" t="s">
        <v>884</v>
      </c>
      <c r="J574" s="5" t="s">
        <v>960</v>
      </c>
      <c r="K574" s="5">
        <v>4719</v>
      </c>
      <c r="L574" s="5">
        <v>2043</v>
      </c>
      <c r="M574" s="5" t="s">
        <v>918</v>
      </c>
      <c r="N574" s="5">
        <v>6</v>
      </c>
      <c r="O574" s="5">
        <f t="shared" si="24"/>
        <v>2043</v>
      </c>
      <c r="P574" s="5">
        <f t="shared" si="25"/>
        <v>4719</v>
      </c>
      <c r="Q574" s="14">
        <v>0.01</v>
      </c>
      <c r="R574" s="5" t="s">
        <v>1561</v>
      </c>
      <c r="S574" s="5" t="s">
        <v>881</v>
      </c>
      <c r="T574" s="5" t="s">
        <v>882</v>
      </c>
      <c r="U574" s="5" t="s">
        <v>883</v>
      </c>
      <c r="V574" s="5" t="s">
        <v>884</v>
      </c>
      <c r="W574" s="5" t="s">
        <v>2014</v>
      </c>
      <c r="X574" s="22">
        <f t="shared" ca="1" si="26"/>
        <v>0.03</v>
      </c>
    </row>
    <row r="575" spans="1:24">
      <c r="A575" s="5" t="s">
        <v>548</v>
      </c>
      <c r="B575" s="10">
        <v>41820</v>
      </c>
      <c r="C575" s="5" t="s">
        <v>1546</v>
      </c>
      <c r="D575" s="5">
        <v>10010</v>
      </c>
      <c r="E575" s="5" t="s">
        <v>1379</v>
      </c>
      <c r="F575" s="5">
        <v>2</v>
      </c>
      <c r="G575" s="2" t="s">
        <v>997</v>
      </c>
      <c r="H575" s="2" t="s">
        <v>896</v>
      </c>
      <c r="I575" s="2" t="s">
        <v>897</v>
      </c>
      <c r="J575" s="5" t="s">
        <v>1079</v>
      </c>
      <c r="K575" s="5">
        <v>3574</v>
      </c>
      <c r="L575" s="5">
        <v>1747</v>
      </c>
      <c r="M575" s="5" t="s">
        <v>918</v>
      </c>
      <c r="N575" s="5">
        <v>4</v>
      </c>
      <c r="O575" s="5">
        <f t="shared" si="24"/>
        <v>3494</v>
      </c>
      <c r="P575" s="5">
        <f t="shared" si="25"/>
        <v>7148</v>
      </c>
      <c r="Q575" s="14">
        <v>0.03</v>
      </c>
      <c r="R575" s="5" t="s">
        <v>997</v>
      </c>
      <c r="S575" s="5" t="s">
        <v>895</v>
      </c>
      <c r="T575" s="5" t="s">
        <v>896</v>
      </c>
      <c r="U575" s="5" t="s">
        <v>879</v>
      </c>
      <c r="V575" s="5" t="s">
        <v>897</v>
      </c>
      <c r="W575" s="5" t="s">
        <v>2012</v>
      </c>
      <c r="X575" s="22">
        <f t="shared" ca="1" si="26"/>
        <v>0.04</v>
      </c>
    </row>
    <row r="576" spans="1:24">
      <c r="A576" s="5" t="s">
        <v>549</v>
      </c>
      <c r="B576" s="10">
        <v>41820</v>
      </c>
      <c r="C576" s="5" t="s">
        <v>1544</v>
      </c>
      <c r="D576" s="5">
        <v>10002</v>
      </c>
      <c r="E576" s="5" t="s">
        <v>1245</v>
      </c>
      <c r="F576" s="5">
        <v>3</v>
      </c>
      <c r="G576" s="2" t="s">
        <v>990</v>
      </c>
      <c r="H576" s="2" t="s">
        <v>868</v>
      </c>
      <c r="I576" s="2" t="s">
        <v>870</v>
      </c>
      <c r="J576" s="5" t="s">
        <v>949</v>
      </c>
      <c r="K576" s="5">
        <v>2553</v>
      </c>
      <c r="L576" s="5">
        <v>1638</v>
      </c>
      <c r="M576" s="5" t="s">
        <v>920</v>
      </c>
      <c r="N576" s="5">
        <v>3</v>
      </c>
      <c r="O576" s="5">
        <f t="shared" si="24"/>
        <v>4914</v>
      </c>
      <c r="P576" s="5">
        <f t="shared" si="25"/>
        <v>7659</v>
      </c>
      <c r="Q576" s="14">
        <v>0.03</v>
      </c>
      <c r="R576" s="5" t="s">
        <v>990</v>
      </c>
      <c r="S576" s="5" t="s">
        <v>867</v>
      </c>
      <c r="T576" s="5" t="s">
        <v>868</v>
      </c>
      <c r="U576" s="5" t="s">
        <v>869</v>
      </c>
      <c r="V576" s="5" t="s">
        <v>870</v>
      </c>
      <c r="W576" s="5" t="s">
        <v>2011</v>
      </c>
      <c r="X576" s="22">
        <f t="shared" ca="1" si="26"/>
        <v>0</v>
      </c>
    </row>
    <row r="577" spans="1:24">
      <c r="A577" s="5" t="s">
        <v>550</v>
      </c>
      <c r="B577" s="10">
        <v>41822</v>
      </c>
      <c r="C577" s="5" t="s">
        <v>1541</v>
      </c>
      <c r="D577" s="5">
        <v>10011</v>
      </c>
      <c r="E577" s="5" t="s">
        <v>1342</v>
      </c>
      <c r="F577" s="5">
        <v>1</v>
      </c>
      <c r="G577" s="2" t="s">
        <v>998</v>
      </c>
      <c r="H577" s="2" t="s">
        <v>899</v>
      </c>
      <c r="I577" s="2" t="s">
        <v>901</v>
      </c>
      <c r="J577" s="5" t="s">
        <v>1042</v>
      </c>
      <c r="K577" s="5">
        <v>3039</v>
      </c>
      <c r="L577" s="5">
        <v>1730</v>
      </c>
      <c r="M577" s="5" t="s">
        <v>918</v>
      </c>
      <c r="N577" s="5">
        <v>8</v>
      </c>
      <c r="O577" s="5">
        <f t="shared" si="24"/>
        <v>1730</v>
      </c>
      <c r="P577" s="5">
        <f t="shared" si="25"/>
        <v>3039</v>
      </c>
      <c r="Q577" s="14">
        <v>0.01</v>
      </c>
      <c r="R577" s="5" t="s">
        <v>998</v>
      </c>
      <c r="S577" s="5" t="s">
        <v>898</v>
      </c>
      <c r="T577" s="5" t="s">
        <v>899</v>
      </c>
      <c r="U577" s="5" t="s">
        <v>900</v>
      </c>
      <c r="V577" s="5" t="s">
        <v>901</v>
      </c>
      <c r="W577" s="5" t="s">
        <v>2012</v>
      </c>
      <c r="X577" s="22">
        <f t="shared" ca="1" si="26"/>
        <v>0</v>
      </c>
    </row>
    <row r="578" spans="1:24">
      <c r="A578" s="5" t="s">
        <v>551</v>
      </c>
      <c r="B578" s="10">
        <v>41825</v>
      </c>
      <c r="C578" s="5" t="s">
        <v>1543</v>
      </c>
      <c r="D578" s="5">
        <v>10012</v>
      </c>
      <c r="E578" s="5" t="s">
        <v>1510</v>
      </c>
      <c r="F578" s="5">
        <v>1</v>
      </c>
      <c r="G578" s="2" t="s">
        <v>999</v>
      </c>
      <c r="H578" s="2" t="s">
        <v>903</v>
      </c>
      <c r="I578" s="2" t="s">
        <v>904</v>
      </c>
      <c r="J578" s="5" t="s">
        <v>1210</v>
      </c>
      <c r="K578" s="5">
        <v>2659</v>
      </c>
      <c r="L578" s="5">
        <v>2415</v>
      </c>
      <c r="M578" s="5" t="s">
        <v>918</v>
      </c>
      <c r="N578" s="5">
        <v>10</v>
      </c>
      <c r="O578" s="5">
        <f t="shared" si="24"/>
        <v>2415</v>
      </c>
      <c r="P578" s="5">
        <f t="shared" si="25"/>
        <v>2659</v>
      </c>
      <c r="Q578" s="14">
        <v>0.01</v>
      </c>
      <c r="R578" s="5" t="s">
        <v>999</v>
      </c>
      <c r="S578" s="5" t="s">
        <v>902</v>
      </c>
      <c r="T578" s="5" t="s">
        <v>903</v>
      </c>
      <c r="U578" s="5" t="s">
        <v>879</v>
      </c>
      <c r="V578" s="5" t="s">
        <v>904</v>
      </c>
      <c r="W578" s="5" t="s">
        <v>2010</v>
      </c>
      <c r="X578" s="22">
        <f t="shared" ca="1" si="26"/>
        <v>0.05</v>
      </c>
    </row>
    <row r="579" spans="1:24">
      <c r="A579" s="5" t="s">
        <v>552</v>
      </c>
      <c r="B579" s="10">
        <v>41825</v>
      </c>
      <c r="C579" s="5" t="s">
        <v>1543</v>
      </c>
      <c r="D579" s="5">
        <v>10010</v>
      </c>
      <c r="E579" s="5" t="s">
        <v>1536</v>
      </c>
      <c r="F579" s="5">
        <v>3</v>
      </c>
      <c r="G579" s="2" t="s">
        <v>997</v>
      </c>
      <c r="H579" s="2" t="s">
        <v>896</v>
      </c>
      <c r="I579" s="2" t="s">
        <v>897</v>
      </c>
      <c r="J579" s="5" t="s">
        <v>1236</v>
      </c>
      <c r="K579" s="5">
        <v>2580</v>
      </c>
      <c r="L579" s="5">
        <v>1518</v>
      </c>
      <c r="M579" s="5" t="s">
        <v>918</v>
      </c>
      <c r="N579" s="5">
        <v>10</v>
      </c>
      <c r="O579" s="5">
        <f t="shared" ref="O579:O642" si="27">L579*F579</f>
        <v>4554</v>
      </c>
      <c r="P579" s="5">
        <f t="shared" ref="P579:P642" si="28">K579*F579</f>
        <v>7740</v>
      </c>
      <c r="Q579" s="14">
        <v>0.03</v>
      </c>
      <c r="R579" s="5" t="s">
        <v>997</v>
      </c>
      <c r="S579" s="5" t="s">
        <v>895</v>
      </c>
      <c r="T579" s="5" t="s">
        <v>896</v>
      </c>
      <c r="U579" s="5" t="s">
        <v>879</v>
      </c>
      <c r="V579" s="5" t="s">
        <v>897</v>
      </c>
      <c r="W579" s="5" t="s">
        <v>2013</v>
      </c>
      <c r="X579" s="22">
        <f t="shared" ca="1" si="26"/>
        <v>0.01</v>
      </c>
    </row>
    <row r="580" spans="1:24">
      <c r="A580" s="5" t="s">
        <v>553</v>
      </c>
      <c r="B580" s="10">
        <v>41827</v>
      </c>
      <c r="C580" s="5" t="s">
        <v>1542</v>
      </c>
      <c r="D580" s="5">
        <v>10014</v>
      </c>
      <c r="E580" s="5" t="s">
        <v>1383</v>
      </c>
      <c r="F580" s="5">
        <v>1</v>
      </c>
      <c r="G580" s="2" t="s">
        <v>1001</v>
      </c>
      <c r="H580" s="2" t="s">
        <v>910</v>
      </c>
      <c r="I580" s="2" t="s">
        <v>912</v>
      </c>
      <c r="J580" s="5" t="s">
        <v>1083</v>
      </c>
      <c r="K580" s="5">
        <v>2576</v>
      </c>
      <c r="L580" s="5">
        <v>1826</v>
      </c>
      <c r="M580" s="5" t="s">
        <v>918</v>
      </c>
      <c r="N580" s="5" t="s">
        <v>1572</v>
      </c>
      <c r="O580" s="5">
        <f t="shared" si="27"/>
        <v>1826</v>
      </c>
      <c r="P580" s="5">
        <f t="shared" si="28"/>
        <v>2576</v>
      </c>
      <c r="Q580" s="14">
        <v>0.01</v>
      </c>
      <c r="R580" s="5" t="s">
        <v>1001</v>
      </c>
      <c r="S580" s="5" t="s">
        <v>909</v>
      </c>
      <c r="T580" s="5" t="s">
        <v>910</v>
      </c>
      <c r="U580" s="5" t="s">
        <v>911</v>
      </c>
      <c r="V580" s="5" t="s">
        <v>912</v>
      </c>
      <c r="W580" s="5" t="s">
        <v>2011</v>
      </c>
      <c r="X580" s="22">
        <f t="shared" ref="X580:X643" ca="1" si="29">VLOOKUP(E580,INDIRECT(W580&amp;"!A:B"),2,0)</f>
        <v>0.02</v>
      </c>
    </row>
    <row r="581" spans="1:24">
      <c r="A581" s="5" t="s">
        <v>1598</v>
      </c>
      <c r="B581" s="10">
        <v>41827</v>
      </c>
      <c r="C581" s="5" t="s">
        <v>1543</v>
      </c>
      <c r="D581" s="5">
        <v>10008</v>
      </c>
      <c r="E581" s="5" t="s">
        <v>1335</v>
      </c>
      <c r="F581" s="5">
        <v>1</v>
      </c>
      <c r="G581" s="2" t="s">
        <v>995</v>
      </c>
      <c r="H581" s="2" t="s">
        <v>889</v>
      </c>
      <c r="I581" s="2" t="s">
        <v>890</v>
      </c>
      <c r="J581" s="5" t="s">
        <v>1035</v>
      </c>
      <c r="K581" s="5">
        <v>4262</v>
      </c>
      <c r="L581" s="5">
        <v>2486</v>
      </c>
      <c r="M581" s="5" t="s">
        <v>918</v>
      </c>
      <c r="N581" s="5">
        <v>10</v>
      </c>
      <c r="O581" s="5">
        <f t="shared" si="27"/>
        <v>2486</v>
      </c>
      <c r="P581" s="5">
        <f t="shared" si="28"/>
        <v>4262</v>
      </c>
      <c r="Q581" s="14">
        <v>0.01</v>
      </c>
      <c r="R581" s="5" t="s">
        <v>995</v>
      </c>
      <c r="S581" s="5" t="s">
        <v>888</v>
      </c>
      <c r="T581" s="5" t="s">
        <v>889</v>
      </c>
      <c r="U581" s="5" t="s">
        <v>865</v>
      </c>
      <c r="V581" s="5" t="s">
        <v>890</v>
      </c>
      <c r="W581" s="5" t="s">
        <v>2010</v>
      </c>
      <c r="X581" s="22">
        <f t="shared" ca="1" si="29"/>
        <v>0.02</v>
      </c>
    </row>
    <row r="582" spans="1:24">
      <c r="A582" s="5" t="s">
        <v>554</v>
      </c>
      <c r="B582" s="10">
        <v>41827</v>
      </c>
      <c r="C582" s="5" t="s">
        <v>1544</v>
      </c>
      <c r="D582" s="5">
        <v>10005</v>
      </c>
      <c r="E582" s="5" t="s">
        <v>1392</v>
      </c>
      <c r="F582" s="5">
        <v>2</v>
      </c>
      <c r="G582" s="2" t="s">
        <v>993</v>
      </c>
      <c r="H582" s="2" t="s">
        <v>878</v>
      </c>
      <c r="I582" s="2" t="s">
        <v>880</v>
      </c>
      <c r="J582" s="5" t="s">
        <v>1092</v>
      </c>
      <c r="K582" s="5">
        <v>4110</v>
      </c>
      <c r="L582" s="5">
        <v>1788</v>
      </c>
      <c r="M582" s="5" t="s">
        <v>918</v>
      </c>
      <c r="N582" s="5">
        <v>3</v>
      </c>
      <c r="O582" s="5">
        <f t="shared" si="27"/>
        <v>3576</v>
      </c>
      <c r="P582" s="5">
        <f t="shared" si="28"/>
        <v>8220</v>
      </c>
      <c r="Q582" s="14">
        <v>0.03</v>
      </c>
      <c r="R582" s="5" t="s">
        <v>993</v>
      </c>
      <c r="S582" s="5" t="s">
        <v>877</v>
      </c>
      <c r="T582" s="5" t="s">
        <v>878</v>
      </c>
      <c r="U582" s="5" t="s">
        <v>879</v>
      </c>
      <c r="V582" s="5" t="s">
        <v>880</v>
      </c>
      <c r="W582" s="5" t="s">
        <v>2013</v>
      </c>
      <c r="X582" s="22">
        <f t="shared" ca="1" si="29"/>
        <v>0.03</v>
      </c>
    </row>
    <row r="583" spans="1:24">
      <c r="A583" s="5" t="s">
        <v>555</v>
      </c>
      <c r="B583" s="10">
        <v>41828</v>
      </c>
      <c r="C583" s="5" t="s">
        <v>1542</v>
      </c>
      <c r="D583" s="5">
        <v>10010</v>
      </c>
      <c r="E583" s="5" t="s">
        <v>1242</v>
      </c>
      <c r="F583" s="5">
        <v>2</v>
      </c>
      <c r="G583" s="2" t="s">
        <v>997</v>
      </c>
      <c r="H583" s="2" t="s">
        <v>896</v>
      </c>
      <c r="I583" s="2" t="s">
        <v>897</v>
      </c>
      <c r="J583" s="5" t="s">
        <v>919</v>
      </c>
      <c r="K583" s="5">
        <v>2552</v>
      </c>
      <c r="L583" s="5">
        <v>1905</v>
      </c>
      <c r="M583" s="5" t="s">
        <v>918</v>
      </c>
      <c r="N583" s="5" t="s">
        <v>1572</v>
      </c>
      <c r="O583" s="5">
        <f t="shared" si="27"/>
        <v>3810</v>
      </c>
      <c r="P583" s="5">
        <f t="shared" si="28"/>
        <v>5104</v>
      </c>
      <c r="Q583" s="14">
        <v>0.03</v>
      </c>
      <c r="R583" s="5" t="s">
        <v>997</v>
      </c>
      <c r="S583" s="5" t="s">
        <v>895</v>
      </c>
      <c r="T583" s="5" t="s">
        <v>896</v>
      </c>
      <c r="U583" s="5" t="s">
        <v>879</v>
      </c>
      <c r="V583" s="5" t="s">
        <v>897</v>
      </c>
      <c r="W583" s="5" t="s">
        <v>2015</v>
      </c>
      <c r="X583" s="22">
        <f t="shared" ca="1" si="29"/>
        <v>0.04</v>
      </c>
    </row>
    <row r="584" spans="1:24">
      <c r="A584" s="5" t="s">
        <v>556</v>
      </c>
      <c r="B584" s="10">
        <v>41834</v>
      </c>
      <c r="C584" s="5" t="s">
        <v>1540</v>
      </c>
      <c r="D584" s="5">
        <v>10001</v>
      </c>
      <c r="E584" s="5" t="s">
        <v>1367</v>
      </c>
      <c r="F584" s="5">
        <v>2</v>
      </c>
      <c r="G584" s="2" t="s">
        <v>1562</v>
      </c>
      <c r="H584" s="2" t="s">
        <v>864</v>
      </c>
      <c r="I584" s="2" t="s">
        <v>866</v>
      </c>
      <c r="J584" s="5" t="s">
        <v>1067</v>
      </c>
      <c r="K584" s="5">
        <v>2873</v>
      </c>
      <c r="L584" s="5">
        <v>2483</v>
      </c>
      <c r="M584" s="5" t="s">
        <v>918</v>
      </c>
      <c r="N584" s="5">
        <v>5</v>
      </c>
      <c r="O584" s="5">
        <f t="shared" si="27"/>
        <v>4966</v>
      </c>
      <c r="P584" s="5">
        <f t="shared" si="28"/>
        <v>5746</v>
      </c>
      <c r="Q584" s="14">
        <v>0.03</v>
      </c>
      <c r="R584" s="5" t="s">
        <v>1562</v>
      </c>
      <c r="S584" s="5" t="s">
        <v>863</v>
      </c>
      <c r="T584" s="5" t="s">
        <v>864</v>
      </c>
      <c r="U584" s="5" t="s">
        <v>865</v>
      </c>
      <c r="V584" s="5" t="s">
        <v>866</v>
      </c>
      <c r="W584" s="5" t="s">
        <v>2012</v>
      </c>
      <c r="X584" s="22">
        <f t="shared" ca="1" si="29"/>
        <v>0.04</v>
      </c>
    </row>
    <row r="585" spans="1:24">
      <c r="A585" s="5" t="s">
        <v>557</v>
      </c>
      <c r="B585" s="10">
        <v>41834</v>
      </c>
      <c r="C585" s="5" t="s">
        <v>1540</v>
      </c>
      <c r="D585" s="5">
        <v>10014</v>
      </c>
      <c r="E585" s="5" t="s">
        <v>1262</v>
      </c>
      <c r="F585" s="5">
        <v>2</v>
      </c>
      <c r="G585" s="2" t="s">
        <v>1001</v>
      </c>
      <c r="H585" s="2" t="s">
        <v>910</v>
      </c>
      <c r="I585" s="2" t="s">
        <v>912</v>
      </c>
      <c r="J585" s="5" t="s">
        <v>968</v>
      </c>
      <c r="K585" s="5">
        <v>3491</v>
      </c>
      <c r="L585" s="5">
        <v>1257</v>
      </c>
      <c r="M585" s="5" t="s">
        <v>923</v>
      </c>
      <c r="N585" s="5">
        <v>5</v>
      </c>
      <c r="O585" s="5">
        <f t="shared" si="27"/>
        <v>2514</v>
      </c>
      <c r="P585" s="5">
        <f t="shared" si="28"/>
        <v>6982</v>
      </c>
      <c r="Q585" s="14">
        <v>0.03</v>
      </c>
      <c r="R585" s="5" t="s">
        <v>1001</v>
      </c>
      <c r="S585" s="5" t="s">
        <v>909</v>
      </c>
      <c r="T585" s="5" t="s">
        <v>910</v>
      </c>
      <c r="U585" s="5" t="s">
        <v>911</v>
      </c>
      <c r="V585" s="5" t="s">
        <v>912</v>
      </c>
      <c r="W585" s="5" t="s">
        <v>2012</v>
      </c>
      <c r="X585" s="22">
        <f t="shared" ca="1" si="29"/>
        <v>0.04</v>
      </c>
    </row>
    <row r="586" spans="1:24">
      <c r="A586" s="5" t="s">
        <v>558</v>
      </c>
      <c r="B586" s="10">
        <v>41835</v>
      </c>
      <c r="C586" s="5" t="s">
        <v>1539</v>
      </c>
      <c r="D586" s="5">
        <v>10004</v>
      </c>
      <c r="E586" s="5" t="s">
        <v>1425</v>
      </c>
      <c r="F586" s="5">
        <v>1</v>
      </c>
      <c r="G586" s="2" t="s">
        <v>992</v>
      </c>
      <c r="H586" s="2" t="s">
        <v>864</v>
      </c>
      <c r="I586" s="2" t="s">
        <v>876</v>
      </c>
      <c r="J586" s="5" t="s">
        <v>1125</v>
      </c>
      <c r="K586" s="5">
        <v>3421</v>
      </c>
      <c r="L586" s="5">
        <v>1370</v>
      </c>
      <c r="M586" s="5" t="s">
        <v>923</v>
      </c>
      <c r="N586" s="5">
        <v>4</v>
      </c>
      <c r="O586" s="5">
        <f t="shared" si="27"/>
        <v>1370</v>
      </c>
      <c r="P586" s="5">
        <f t="shared" si="28"/>
        <v>3421</v>
      </c>
      <c r="Q586" s="14">
        <v>0.01</v>
      </c>
      <c r="R586" s="5" t="s">
        <v>992</v>
      </c>
      <c r="S586" s="5" t="s">
        <v>875</v>
      </c>
      <c r="T586" s="5" t="s">
        <v>864</v>
      </c>
      <c r="U586" s="5" t="s">
        <v>865</v>
      </c>
      <c r="V586" s="5" t="s">
        <v>876</v>
      </c>
      <c r="W586" s="5" t="s">
        <v>2013</v>
      </c>
      <c r="X586" s="22">
        <f t="shared" ca="1" si="29"/>
        <v>0.04</v>
      </c>
    </row>
    <row r="587" spans="1:24">
      <c r="A587" s="5" t="s">
        <v>559</v>
      </c>
      <c r="B587" s="10">
        <v>41836</v>
      </c>
      <c r="C587" s="5" t="s">
        <v>1542</v>
      </c>
      <c r="D587" s="5">
        <v>10011</v>
      </c>
      <c r="E587" s="5" t="s">
        <v>1358</v>
      </c>
      <c r="F587" s="5">
        <v>2</v>
      </c>
      <c r="G587" s="2" t="s">
        <v>998</v>
      </c>
      <c r="H587" s="2" t="s">
        <v>899</v>
      </c>
      <c r="I587" s="2" t="s">
        <v>901</v>
      </c>
      <c r="J587" s="5" t="s">
        <v>1058</v>
      </c>
      <c r="K587" s="5">
        <v>3101</v>
      </c>
      <c r="L587" s="5">
        <v>1524</v>
      </c>
      <c r="M587" s="5" t="s">
        <v>918</v>
      </c>
      <c r="N587" s="5" t="s">
        <v>1572</v>
      </c>
      <c r="O587" s="5">
        <f t="shared" si="27"/>
        <v>3048</v>
      </c>
      <c r="P587" s="5">
        <f t="shared" si="28"/>
        <v>6202</v>
      </c>
      <c r="Q587" s="14">
        <v>0.03</v>
      </c>
      <c r="R587" s="5" t="s">
        <v>998</v>
      </c>
      <c r="S587" s="5" t="s">
        <v>898</v>
      </c>
      <c r="T587" s="5" t="s">
        <v>899</v>
      </c>
      <c r="U587" s="5" t="s">
        <v>900</v>
      </c>
      <c r="V587" s="5" t="s">
        <v>901</v>
      </c>
      <c r="W587" s="5" t="s">
        <v>2012</v>
      </c>
      <c r="X587" s="22">
        <f t="shared" ca="1" si="29"/>
        <v>0.05</v>
      </c>
    </row>
    <row r="588" spans="1:24">
      <c r="A588" s="5" t="s">
        <v>560</v>
      </c>
      <c r="B588" s="10">
        <v>41836</v>
      </c>
      <c r="C588" s="5" t="s">
        <v>1539</v>
      </c>
      <c r="D588" s="5">
        <v>10009</v>
      </c>
      <c r="E588" s="5" t="s">
        <v>1323</v>
      </c>
      <c r="F588" s="5">
        <v>2</v>
      </c>
      <c r="G588" s="2" t="s">
        <v>996</v>
      </c>
      <c r="H588" s="2" t="s">
        <v>892</v>
      </c>
      <c r="I588" s="2" t="s">
        <v>894</v>
      </c>
      <c r="J588" s="5" t="s">
        <v>1023</v>
      </c>
      <c r="K588" s="5">
        <v>3569</v>
      </c>
      <c r="L588" s="5">
        <v>2320</v>
      </c>
      <c r="M588" s="5" t="s">
        <v>923</v>
      </c>
      <c r="N588" s="5">
        <v>4</v>
      </c>
      <c r="O588" s="5">
        <f t="shared" si="27"/>
        <v>4640</v>
      </c>
      <c r="P588" s="5">
        <f t="shared" si="28"/>
        <v>7138</v>
      </c>
      <c r="Q588" s="14">
        <v>0.03</v>
      </c>
      <c r="R588" s="5" t="s">
        <v>996</v>
      </c>
      <c r="S588" s="5" t="s">
        <v>891</v>
      </c>
      <c r="T588" s="5" t="s">
        <v>892</v>
      </c>
      <c r="U588" s="5" t="s">
        <v>893</v>
      </c>
      <c r="V588" s="5" t="s">
        <v>894</v>
      </c>
      <c r="W588" s="5" t="s">
        <v>2014</v>
      </c>
      <c r="X588" s="22">
        <f t="shared" ca="1" si="29"/>
        <v>0.02</v>
      </c>
    </row>
    <row r="589" spans="1:24">
      <c r="A589" s="5" t="s">
        <v>561</v>
      </c>
      <c r="B589" s="10">
        <v>41836</v>
      </c>
      <c r="C589" s="5" t="s">
        <v>1543</v>
      </c>
      <c r="D589" s="5">
        <v>10008</v>
      </c>
      <c r="E589" s="5" t="s">
        <v>1299</v>
      </c>
      <c r="F589" s="5">
        <v>2</v>
      </c>
      <c r="G589" s="2" t="s">
        <v>995</v>
      </c>
      <c r="H589" s="2" t="s">
        <v>889</v>
      </c>
      <c r="I589" s="2" t="s">
        <v>890</v>
      </c>
      <c r="J589" s="5" t="s">
        <v>944</v>
      </c>
      <c r="K589" s="5">
        <v>4891</v>
      </c>
      <c r="L589" s="5">
        <v>1745</v>
      </c>
      <c r="M589" s="5" t="s">
        <v>925</v>
      </c>
      <c r="N589" s="5">
        <v>10</v>
      </c>
      <c r="O589" s="5">
        <f t="shared" si="27"/>
        <v>3490</v>
      </c>
      <c r="P589" s="5">
        <f t="shared" si="28"/>
        <v>9782</v>
      </c>
      <c r="Q589" s="14">
        <v>0.03</v>
      </c>
      <c r="R589" s="5" t="s">
        <v>995</v>
      </c>
      <c r="S589" s="5" t="s">
        <v>888</v>
      </c>
      <c r="T589" s="5" t="s">
        <v>889</v>
      </c>
      <c r="U589" s="5" t="s">
        <v>865</v>
      </c>
      <c r="V589" s="5" t="s">
        <v>890</v>
      </c>
      <c r="W589" s="5" t="s">
        <v>2012</v>
      </c>
      <c r="X589" s="22">
        <f t="shared" ca="1" si="29"/>
        <v>0.04</v>
      </c>
    </row>
    <row r="590" spans="1:24">
      <c r="A590" s="5" t="s">
        <v>562</v>
      </c>
      <c r="B590" s="10">
        <v>41837</v>
      </c>
      <c r="C590" s="5" t="s">
        <v>1540</v>
      </c>
      <c r="D590" s="5">
        <v>10003</v>
      </c>
      <c r="E590" s="5" t="s">
        <v>1439</v>
      </c>
      <c r="F590" s="5">
        <v>1</v>
      </c>
      <c r="G590" s="2" t="s">
        <v>991</v>
      </c>
      <c r="H590" s="2" t="s">
        <v>872</v>
      </c>
      <c r="I590" s="2" t="s">
        <v>874</v>
      </c>
      <c r="J590" s="5" t="s">
        <v>1139</v>
      </c>
      <c r="K590" s="5">
        <v>3634</v>
      </c>
      <c r="L590" s="5">
        <v>1487</v>
      </c>
      <c r="M590" s="5" t="s">
        <v>918</v>
      </c>
      <c r="N590" s="5">
        <v>5</v>
      </c>
      <c r="O590" s="5">
        <f t="shared" si="27"/>
        <v>1487</v>
      </c>
      <c r="P590" s="5">
        <f t="shared" si="28"/>
        <v>3634</v>
      </c>
      <c r="Q590" s="14">
        <v>0.01</v>
      </c>
      <c r="R590" s="5" t="s">
        <v>991</v>
      </c>
      <c r="S590" s="5" t="s">
        <v>871</v>
      </c>
      <c r="T590" s="5" t="s">
        <v>872</v>
      </c>
      <c r="U590" s="5" t="s">
        <v>873</v>
      </c>
      <c r="V590" s="5" t="s">
        <v>874</v>
      </c>
      <c r="W590" s="5" t="s">
        <v>2010</v>
      </c>
      <c r="X590" s="22">
        <f t="shared" ca="1" si="29"/>
        <v>0.04</v>
      </c>
    </row>
    <row r="591" spans="1:24">
      <c r="A591" s="5" t="s">
        <v>563</v>
      </c>
      <c r="B591" s="10">
        <v>41837</v>
      </c>
      <c r="C591" s="5" t="s">
        <v>1546</v>
      </c>
      <c r="D591" s="5">
        <v>10004</v>
      </c>
      <c r="E591" s="5" t="s">
        <v>1401</v>
      </c>
      <c r="F591" s="5">
        <v>1</v>
      </c>
      <c r="G591" s="2" t="s">
        <v>992</v>
      </c>
      <c r="H591" s="2" t="s">
        <v>864</v>
      </c>
      <c r="I591" s="2" t="s">
        <v>876</v>
      </c>
      <c r="J591" s="5" t="s">
        <v>1101</v>
      </c>
      <c r="K591" s="5">
        <v>4230</v>
      </c>
      <c r="L591" s="5">
        <v>1812</v>
      </c>
      <c r="M591" s="5" t="s">
        <v>925</v>
      </c>
      <c r="N591" s="5">
        <v>4</v>
      </c>
      <c r="O591" s="5">
        <f t="shared" si="27"/>
        <v>1812</v>
      </c>
      <c r="P591" s="5">
        <f t="shared" si="28"/>
        <v>4230</v>
      </c>
      <c r="Q591" s="14">
        <v>0.01</v>
      </c>
      <c r="R591" s="5" t="s">
        <v>992</v>
      </c>
      <c r="S591" s="5" t="s">
        <v>875</v>
      </c>
      <c r="T591" s="5" t="s">
        <v>864</v>
      </c>
      <c r="U591" s="5" t="s">
        <v>865</v>
      </c>
      <c r="V591" s="5" t="s">
        <v>876</v>
      </c>
      <c r="W591" s="5" t="s">
        <v>2011</v>
      </c>
      <c r="X591" s="22">
        <f t="shared" ca="1" si="29"/>
        <v>0.05</v>
      </c>
    </row>
    <row r="592" spans="1:24">
      <c r="A592" s="5" t="s">
        <v>564</v>
      </c>
      <c r="B592" s="10">
        <v>41839</v>
      </c>
      <c r="C592" s="5" t="s">
        <v>1542</v>
      </c>
      <c r="D592" s="5">
        <v>10011</v>
      </c>
      <c r="E592" s="5" t="s">
        <v>1244</v>
      </c>
      <c r="F592" s="5">
        <v>12</v>
      </c>
      <c r="G592" s="2" t="s">
        <v>998</v>
      </c>
      <c r="H592" s="2" t="s">
        <v>899</v>
      </c>
      <c r="I592" s="2" t="s">
        <v>901</v>
      </c>
      <c r="J592" s="5" t="s">
        <v>962</v>
      </c>
      <c r="K592" s="5">
        <v>4099</v>
      </c>
      <c r="L592" s="5">
        <v>1530</v>
      </c>
      <c r="M592" s="5" t="s">
        <v>925</v>
      </c>
      <c r="N592" s="5" t="s">
        <v>1572</v>
      </c>
      <c r="O592" s="5">
        <f t="shared" si="27"/>
        <v>18360</v>
      </c>
      <c r="P592" s="5">
        <f t="shared" si="28"/>
        <v>49188</v>
      </c>
      <c r="Q592" s="14">
        <v>0.05</v>
      </c>
      <c r="R592" s="5" t="s">
        <v>998</v>
      </c>
      <c r="S592" s="5" t="s">
        <v>898</v>
      </c>
      <c r="T592" s="5" t="s">
        <v>899</v>
      </c>
      <c r="U592" s="5" t="s">
        <v>900</v>
      </c>
      <c r="V592" s="5" t="s">
        <v>901</v>
      </c>
      <c r="W592" s="5" t="s">
        <v>2014</v>
      </c>
      <c r="X592" s="22">
        <f t="shared" ca="1" si="29"/>
        <v>0.03</v>
      </c>
    </row>
    <row r="593" spans="1:24">
      <c r="A593" s="5" t="s">
        <v>565</v>
      </c>
      <c r="B593" s="10">
        <v>41840</v>
      </c>
      <c r="C593" s="5" t="s">
        <v>1542</v>
      </c>
      <c r="D593" s="5">
        <v>10006</v>
      </c>
      <c r="E593" s="5" t="s">
        <v>1396</v>
      </c>
      <c r="F593" s="5">
        <v>1</v>
      </c>
      <c r="G593" s="2" t="s">
        <v>1561</v>
      </c>
      <c r="H593" s="2" t="s">
        <v>882</v>
      </c>
      <c r="I593" s="2" t="s">
        <v>884</v>
      </c>
      <c r="J593" s="5" t="s">
        <v>1096</v>
      </c>
      <c r="K593" s="5">
        <v>4741</v>
      </c>
      <c r="L593" s="5">
        <v>1849</v>
      </c>
      <c r="M593" s="5" t="s">
        <v>923</v>
      </c>
      <c r="N593" s="5" t="s">
        <v>1572</v>
      </c>
      <c r="O593" s="5">
        <f t="shared" si="27"/>
        <v>1849</v>
      </c>
      <c r="P593" s="5">
        <f t="shared" si="28"/>
        <v>4741</v>
      </c>
      <c r="Q593" s="14">
        <v>0.01</v>
      </c>
      <c r="R593" s="5" t="s">
        <v>1561</v>
      </c>
      <c r="S593" s="5" t="s">
        <v>881</v>
      </c>
      <c r="T593" s="5" t="s">
        <v>882</v>
      </c>
      <c r="U593" s="5" t="s">
        <v>883</v>
      </c>
      <c r="V593" s="5" t="s">
        <v>884</v>
      </c>
      <c r="W593" s="5" t="s">
        <v>2012</v>
      </c>
      <c r="X593" s="22">
        <f t="shared" ca="1" si="29"/>
        <v>0.01</v>
      </c>
    </row>
    <row r="594" spans="1:24">
      <c r="A594" s="5" t="s">
        <v>566</v>
      </c>
      <c r="B594" s="10">
        <v>41840</v>
      </c>
      <c r="C594" s="5" t="s">
        <v>1541</v>
      </c>
      <c r="D594" s="5">
        <v>10007</v>
      </c>
      <c r="E594" s="5" t="s">
        <v>1340</v>
      </c>
      <c r="F594" s="5">
        <v>2</v>
      </c>
      <c r="G594" s="2" t="s">
        <v>994</v>
      </c>
      <c r="H594" s="2" t="s">
        <v>886</v>
      </c>
      <c r="I594" s="2" t="s">
        <v>887</v>
      </c>
      <c r="J594" s="5" t="s">
        <v>1040</v>
      </c>
      <c r="K594" s="5">
        <v>3694</v>
      </c>
      <c r="L594" s="5">
        <v>1616</v>
      </c>
      <c r="M594" s="5" t="s">
        <v>923</v>
      </c>
      <c r="N594" s="5">
        <v>8</v>
      </c>
      <c r="O594" s="5">
        <f t="shared" si="27"/>
        <v>3232</v>
      </c>
      <c r="P594" s="5">
        <f t="shared" si="28"/>
        <v>7388</v>
      </c>
      <c r="Q594" s="14">
        <v>0.03</v>
      </c>
      <c r="R594" s="5" t="s">
        <v>994</v>
      </c>
      <c r="S594" s="5" t="s">
        <v>885</v>
      </c>
      <c r="T594" s="5" t="s">
        <v>886</v>
      </c>
      <c r="U594" s="5" t="s">
        <v>879</v>
      </c>
      <c r="V594" s="5" t="s">
        <v>887</v>
      </c>
      <c r="W594" s="5" t="s">
        <v>2015</v>
      </c>
      <c r="X594" s="22">
        <f t="shared" ca="1" si="29"/>
        <v>0.04</v>
      </c>
    </row>
    <row r="595" spans="1:24">
      <c r="A595" s="5" t="s">
        <v>567</v>
      </c>
      <c r="B595" s="10">
        <v>41840</v>
      </c>
      <c r="C595" s="5" t="s">
        <v>1540</v>
      </c>
      <c r="D595" s="5">
        <v>10009</v>
      </c>
      <c r="E595" s="5" t="s">
        <v>1267</v>
      </c>
      <c r="F595" s="5">
        <v>3</v>
      </c>
      <c r="G595" s="2" t="s">
        <v>996</v>
      </c>
      <c r="H595" s="2" t="s">
        <v>892</v>
      </c>
      <c r="I595" s="2" t="s">
        <v>894</v>
      </c>
      <c r="J595" s="5" t="s">
        <v>958</v>
      </c>
      <c r="K595" s="5">
        <v>3832</v>
      </c>
      <c r="L595" s="5">
        <v>1570</v>
      </c>
      <c r="M595" s="5" t="s">
        <v>918</v>
      </c>
      <c r="N595" s="5">
        <v>5</v>
      </c>
      <c r="O595" s="5">
        <f t="shared" si="27"/>
        <v>4710</v>
      </c>
      <c r="P595" s="5">
        <f t="shared" si="28"/>
        <v>11496</v>
      </c>
      <c r="Q595" s="14">
        <v>0.03</v>
      </c>
      <c r="R595" s="5" t="s">
        <v>996</v>
      </c>
      <c r="S595" s="5" t="s">
        <v>891</v>
      </c>
      <c r="T595" s="5" t="s">
        <v>892</v>
      </c>
      <c r="U595" s="5" t="s">
        <v>893</v>
      </c>
      <c r="V595" s="5" t="s">
        <v>894</v>
      </c>
      <c r="W595" s="5" t="s">
        <v>2010</v>
      </c>
      <c r="X595" s="22">
        <f t="shared" ca="1" si="29"/>
        <v>0.04</v>
      </c>
    </row>
    <row r="596" spans="1:24">
      <c r="A596" s="5" t="s">
        <v>568</v>
      </c>
      <c r="B596" s="10">
        <v>41842</v>
      </c>
      <c r="C596" s="5" t="s">
        <v>1545</v>
      </c>
      <c r="D596" s="5">
        <v>10003</v>
      </c>
      <c r="E596" s="5" t="s">
        <v>1433</v>
      </c>
      <c r="F596" s="5">
        <v>1</v>
      </c>
      <c r="G596" s="2" t="s">
        <v>991</v>
      </c>
      <c r="H596" s="2" t="s">
        <v>872</v>
      </c>
      <c r="I596" s="2" t="s">
        <v>874</v>
      </c>
      <c r="J596" s="5" t="s">
        <v>1133</v>
      </c>
      <c r="K596" s="5">
        <v>3473</v>
      </c>
      <c r="L596" s="5">
        <v>1493</v>
      </c>
      <c r="M596" s="5" t="s">
        <v>923</v>
      </c>
      <c r="N596" s="5">
        <v>6</v>
      </c>
      <c r="O596" s="5">
        <f t="shared" si="27"/>
        <v>1493</v>
      </c>
      <c r="P596" s="5">
        <f t="shared" si="28"/>
        <v>3473</v>
      </c>
      <c r="Q596" s="14">
        <v>0.01</v>
      </c>
      <c r="R596" s="5" t="s">
        <v>991</v>
      </c>
      <c r="S596" s="5" t="s">
        <v>871</v>
      </c>
      <c r="T596" s="5" t="s">
        <v>872</v>
      </c>
      <c r="U596" s="5" t="s">
        <v>873</v>
      </c>
      <c r="V596" s="5" t="s">
        <v>874</v>
      </c>
      <c r="W596" s="5" t="s">
        <v>2012</v>
      </c>
      <c r="X596" s="22">
        <f t="shared" ca="1" si="29"/>
        <v>0.04</v>
      </c>
    </row>
    <row r="597" spans="1:24">
      <c r="A597" s="5" t="s">
        <v>569</v>
      </c>
      <c r="B597" s="10">
        <v>41843</v>
      </c>
      <c r="C597" s="5" t="s">
        <v>1544</v>
      </c>
      <c r="D597" s="5">
        <v>10006</v>
      </c>
      <c r="E597" s="5" t="s">
        <v>1474</v>
      </c>
      <c r="F597" s="5">
        <v>3</v>
      </c>
      <c r="G597" s="2" t="s">
        <v>1561</v>
      </c>
      <c r="H597" s="2" t="s">
        <v>882</v>
      </c>
      <c r="I597" s="2" t="s">
        <v>884</v>
      </c>
      <c r="J597" s="5" t="s">
        <v>1174</v>
      </c>
      <c r="K597" s="5">
        <v>3844</v>
      </c>
      <c r="L597" s="5">
        <v>2157</v>
      </c>
      <c r="M597" s="5" t="s">
        <v>918</v>
      </c>
      <c r="N597" s="5">
        <v>3</v>
      </c>
      <c r="O597" s="5">
        <f t="shared" si="27"/>
        <v>6471</v>
      </c>
      <c r="P597" s="5">
        <f t="shared" si="28"/>
        <v>11532</v>
      </c>
      <c r="Q597" s="14">
        <v>0.03</v>
      </c>
      <c r="R597" s="5" t="s">
        <v>1561</v>
      </c>
      <c r="S597" s="5" t="s">
        <v>881</v>
      </c>
      <c r="T597" s="5" t="s">
        <v>882</v>
      </c>
      <c r="U597" s="5" t="s">
        <v>883</v>
      </c>
      <c r="V597" s="5" t="s">
        <v>884</v>
      </c>
      <c r="W597" s="5" t="s">
        <v>2012</v>
      </c>
      <c r="X597" s="22">
        <f t="shared" ca="1" si="29"/>
        <v>0.02</v>
      </c>
    </row>
    <row r="598" spans="1:24">
      <c r="A598" s="5" t="s">
        <v>570</v>
      </c>
      <c r="B598" s="10">
        <v>41844</v>
      </c>
      <c r="C598" s="5" t="s">
        <v>1546</v>
      </c>
      <c r="D598" s="5">
        <v>10008</v>
      </c>
      <c r="E598" s="5" t="s">
        <v>1449</v>
      </c>
      <c r="F598" s="5">
        <v>1</v>
      </c>
      <c r="G598" s="2" t="s">
        <v>995</v>
      </c>
      <c r="H598" s="2" t="s">
        <v>889</v>
      </c>
      <c r="I598" s="2" t="s">
        <v>890</v>
      </c>
      <c r="J598" s="5" t="s">
        <v>1149</v>
      </c>
      <c r="K598" s="5">
        <v>3421</v>
      </c>
      <c r="L598" s="5">
        <v>1569</v>
      </c>
      <c r="M598" s="5" t="s">
        <v>918</v>
      </c>
      <c r="N598" s="5">
        <v>4</v>
      </c>
      <c r="O598" s="5">
        <f t="shared" si="27"/>
        <v>1569</v>
      </c>
      <c r="P598" s="5">
        <f t="shared" si="28"/>
        <v>3421</v>
      </c>
      <c r="Q598" s="14">
        <v>0.01</v>
      </c>
      <c r="R598" s="5" t="s">
        <v>995</v>
      </c>
      <c r="S598" s="5" t="s">
        <v>888</v>
      </c>
      <c r="T598" s="5" t="s">
        <v>889</v>
      </c>
      <c r="U598" s="5" t="s">
        <v>865</v>
      </c>
      <c r="V598" s="5" t="s">
        <v>890</v>
      </c>
      <c r="W598" s="5" t="s">
        <v>2015</v>
      </c>
      <c r="X598" s="22">
        <f t="shared" ca="1" si="29"/>
        <v>0.05</v>
      </c>
    </row>
    <row r="599" spans="1:24">
      <c r="A599" s="5" t="s">
        <v>571</v>
      </c>
      <c r="B599" s="10">
        <v>41844</v>
      </c>
      <c r="C599" s="5" t="s">
        <v>1541</v>
      </c>
      <c r="D599" s="5">
        <v>10014</v>
      </c>
      <c r="E599" s="5" t="s">
        <v>1278</v>
      </c>
      <c r="F599" s="5">
        <v>3</v>
      </c>
      <c r="G599" s="2" t="s">
        <v>1001</v>
      </c>
      <c r="H599" s="2" t="s">
        <v>910</v>
      </c>
      <c r="I599" s="2" t="s">
        <v>912</v>
      </c>
      <c r="J599" s="5" t="s">
        <v>978</v>
      </c>
      <c r="K599" s="5">
        <v>2787</v>
      </c>
      <c r="L599" s="5">
        <v>2020</v>
      </c>
      <c r="M599" s="5" t="s">
        <v>918</v>
      </c>
      <c r="N599" s="5">
        <v>8</v>
      </c>
      <c r="O599" s="5">
        <f t="shared" si="27"/>
        <v>6060</v>
      </c>
      <c r="P599" s="5">
        <f t="shared" si="28"/>
        <v>8361</v>
      </c>
      <c r="Q599" s="14">
        <v>0.03</v>
      </c>
      <c r="R599" s="5" t="s">
        <v>1001</v>
      </c>
      <c r="S599" s="5" t="s">
        <v>909</v>
      </c>
      <c r="T599" s="5" t="s">
        <v>910</v>
      </c>
      <c r="U599" s="5" t="s">
        <v>911</v>
      </c>
      <c r="V599" s="5" t="s">
        <v>912</v>
      </c>
      <c r="W599" s="5" t="s">
        <v>2013</v>
      </c>
      <c r="X599" s="22">
        <f t="shared" ca="1" si="29"/>
        <v>0.05</v>
      </c>
    </row>
    <row r="600" spans="1:24">
      <c r="A600" s="5" t="s">
        <v>572</v>
      </c>
      <c r="B600" s="10">
        <v>41847</v>
      </c>
      <c r="C600" s="5" t="s">
        <v>1539</v>
      </c>
      <c r="D600" s="5">
        <v>10009</v>
      </c>
      <c r="E600" s="5" t="s">
        <v>1411</v>
      </c>
      <c r="F600" s="5">
        <v>3</v>
      </c>
      <c r="G600" s="2" t="s">
        <v>996</v>
      </c>
      <c r="H600" s="2" t="s">
        <v>892</v>
      </c>
      <c r="I600" s="2" t="s">
        <v>894</v>
      </c>
      <c r="J600" s="5" t="s">
        <v>1111</v>
      </c>
      <c r="K600" s="5">
        <v>2535</v>
      </c>
      <c r="L600" s="5">
        <v>1841</v>
      </c>
      <c r="M600" s="5" t="s">
        <v>918</v>
      </c>
      <c r="N600" s="5">
        <v>4</v>
      </c>
      <c r="O600" s="5">
        <f t="shared" si="27"/>
        <v>5523</v>
      </c>
      <c r="P600" s="5">
        <f t="shared" si="28"/>
        <v>7605</v>
      </c>
      <c r="Q600" s="14">
        <v>0.03</v>
      </c>
      <c r="R600" s="5" t="s">
        <v>996</v>
      </c>
      <c r="S600" s="5" t="s">
        <v>891</v>
      </c>
      <c r="T600" s="5" t="s">
        <v>892</v>
      </c>
      <c r="U600" s="5" t="s">
        <v>893</v>
      </c>
      <c r="V600" s="5" t="s">
        <v>894</v>
      </c>
      <c r="W600" s="5" t="s">
        <v>2015</v>
      </c>
      <c r="X600" s="22">
        <f t="shared" ca="1" si="29"/>
        <v>0.02</v>
      </c>
    </row>
    <row r="601" spans="1:24">
      <c r="A601" s="5" t="s">
        <v>573</v>
      </c>
      <c r="B601" s="10">
        <v>41849</v>
      </c>
      <c r="C601" s="5" t="s">
        <v>1546</v>
      </c>
      <c r="D601" s="5">
        <v>10005</v>
      </c>
      <c r="E601" s="5" t="s">
        <v>1374</v>
      </c>
      <c r="F601" s="5">
        <v>3</v>
      </c>
      <c r="G601" s="2" t="s">
        <v>993</v>
      </c>
      <c r="H601" s="2" t="s">
        <v>878</v>
      </c>
      <c r="I601" s="2" t="s">
        <v>880</v>
      </c>
      <c r="J601" s="5" t="s">
        <v>1074</v>
      </c>
      <c r="K601" s="5">
        <v>2923</v>
      </c>
      <c r="L601" s="5">
        <v>2480</v>
      </c>
      <c r="M601" s="5" t="s">
        <v>923</v>
      </c>
      <c r="N601" s="5">
        <v>4</v>
      </c>
      <c r="O601" s="5">
        <f t="shared" si="27"/>
        <v>7440</v>
      </c>
      <c r="P601" s="5">
        <f t="shared" si="28"/>
        <v>8769</v>
      </c>
      <c r="Q601" s="14">
        <v>0.03</v>
      </c>
      <c r="R601" s="5" t="s">
        <v>993</v>
      </c>
      <c r="S601" s="5" t="s">
        <v>877</v>
      </c>
      <c r="T601" s="5" t="s">
        <v>878</v>
      </c>
      <c r="U601" s="5" t="s">
        <v>879</v>
      </c>
      <c r="V601" s="5" t="s">
        <v>880</v>
      </c>
      <c r="W601" s="5" t="s">
        <v>2010</v>
      </c>
      <c r="X601" s="22">
        <f t="shared" ca="1" si="29"/>
        <v>0.01</v>
      </c>
    </row>
    <row r="602" spans="1:24">
      <c r="A602" s="5" t="s">
        <v>574</v>
      </c>
      <c r="B602" s="10">
        <v>41850</v>
      </c>
      <c r="C602" s="5" t="s">
        <v>1542</v>
      </c>
      <c r="D602" s="5">
        <v>10002</v>
      </c>
      <c r="E602" s="5" t="s">
        <v>1373</v>
      </c>
      <c r="F602" s="5">
        <v>1</v>
      </c>
      <c r="G602" s="2" t="s">
        <v>990</v>
      </c>
      <c r="H602" s="2" t="s">
        <v>868</v>
      </c>
      <c r="I602" s="2" t="s">
        <v>870</v>
      </c>
      <c r="J602" s="5" t="s">
        <v>1073</v>
      </c>
      <c r="K602" s="5">
        <v>2633</v>
      </c>
      <c r="L602" s="5">
        <v>1742</v>
      </c>
      <c r="M602" s="5" t="s">
        <v>923</v>
      </c>
      <c r="N602" s="5" t="s">
        <v>1572</v>
      </c>
      <c r="O602" s="5">
        <f t="shared" si="27"/>
        <v>1742</v>
      </c>
      <c r="P602" s="5">
        <f t="shared" si="28"/>
        <v>2633</v>
      </c>
      <c r="Q602" s="14">
        <v>0.01</v>
      </c>
      <c r="R602" s="5" t="s">
        <v>990</v>
      </c>
      <c r="S602" s="5" t="s">
        <v>867</v>
      </c>
      <c r="T602" s="5" t="s">
        <v>868</v>
      </c>
      <c r="U602" s="5" t="s">
        <v>869</v>
      </c>
      <c r="V602" s="5" t="s">
        <v>870</v>
      </c>
      <c r="W602" s="5" t="s">
        <v>2012</v>
      </c>
      <c r="X602" s="22">
        <f t="shared" ca="1" si="29"/>
        <v>0.04</v>
      </c>
    </row>
    <row r="603" spans="1:24">
      <c r="A603" s="5" t="s">
        <v>575</v>
      </c>
      <c r="B603" s="10">
        <v>41851</v>
      </c>
      <c r="C603" s="5" t="s">
        <v>1542</v>
      </c>
      <c r="D603" s="5">
        <v>10001</v>
      </c>
      <c r="E603" s="5" t="s">
        <v>1350</v>
      </c>
      <c r="F603" s="5">
        <v>12</v>
      </c>
      <c r="G603" s="2" t="s">
        <v>1562</v>
      </c>
      <c r="H603" s="2" t="s">
        <v>864</v>
      </c>
      <c r="I603" s="2" t="s">
        <v>866</v>
      </c>
      <c r="J603" s="5" t="s">
        <v>1050</v>
      </c>
      <c r="K603" s="5">
        <v>2562</v>
      </c>
      <c r="L603" s="5">
        <v>1527</v>
      </c>
      <c r="M603" s="5" t="s">
        <v>918</v>
      </c>
      <c r="N603" s="5" t="s">
        <v>1572</v>
      </c>
      <c r="O603" s="5">
        <f t="shared" si="27"/>
        <v>18324</v>
      </c>
      <c r="P603" s="5">
        <f t="shared" si="28"/>
        <v>30744</v>
      </c>
      <c r="Q603" s="14">
        <v>0.05</v>
      </c>
      <c r="R603" s="5" t="s">
        <v>1562</v>
      </c>
      <c r="S603" s="5" t="s">
        <v>863</v>
      </c>
      <c r="T603" s="5" t="s">
        <v>864</v>
      </c>
      <c r="U603" s="5" t="s">
        <v>865</v>
      </c>
      <c r="V603" s="5" t="s">
        <v>866</v>
      </c>
      <c r="W603" s="5" t="s">
        <v>2014</v>
      </c>
      <c r="X603" s="22">
        <f t="shared" ca="1" si="29"/>
        <v>0.03</v>
      </c>
    </row>
    <row r="604" spans="1:24">
      <c r="A604" s="5" t="s">
        <v>576</v>
      </c>
      <c r="B604" s="10">
        <v>41852</v>
      </c>
      <c r="C604" s="5" t="s">
        <v>1542</v>
      </c>
      <c r="D604" s="5">
        <v>10007</v>
      </c>
      <c r="E604" s="5" t="s">
        <v>1291</v>
      </c>
      <c r="F604" s="5">
        <v>1</v>
      </c>
      <c r="G604" s="2" t="s">
        <v>994</v>
      </c>
      <c r="H604" s="2" t="s">
        <v>886</v>
      </c>
      <c r="I604" s="2" t="s">
        <v>887</v>
      </c>
      <c r="J604" s="5" t="s">
        <v>941</v>
      </c>
      <c r="K604" s="5">
        <v>3445</v>
      </c>
      <c r="L604" s="5">
        <v>1909</v>
      </c>
      <c r="M604" s="5" t="s">
        <v>921</v>
      </c>
      <c r="N604" s="5" t="s">
        <v>1572</v>
      </c>
      <c r="O604" s="5">
        <f t="shared" si="27"/>
        <v>1909</v>
      </c>
      <c r="P604" s="5">
        <f t="shared" si="28"/>
        <v>3445</v>
      </c>
      <c r="Q604" s="14">
        <v>0.01</v>
      </c>
      <c r="R604" s="5" t="s">
        <v>994</v>
      </c>
      <c r="S604" s="5" t="s">
        <v>885</v>
      </c>
      <c r="T604" s="5" t="s">
        <v>886</v>
      </c>
      <c r="U604" s="5" t="s">
        <v>879</v>
      </c>
      <c r="V604" s="5" t="s">
        <v>887</v>
      </c>
      <c r="W604" s="5" t="s">
        <v>2012</v>
      </c>
      <c r="X604" s="22">
        <f t="shared" ca="1" si="29"/>
        <v>0.05</v>
      </c>
    </row>
    <row r="605" spans="1:24">
      <c r="A605" s="5" t="s">
        <v>577</v>
      </c>
      <c r="B605" s="10">
        <v>41852</v>
      </c>
      <c r="C605" s="5" t="s">
        <v>1544</v>
      </c>
      <c r="D605" s="5">
        <v>10001</v>
      </c>
      <c r="E605" s="5" t="s">
        <v>1289</v>
      </c>
      <c r="F605" s="5">
        <v>2</v>
      </c>
      <c r="G605" s="2" t="s">
        <v>1562</v>
      </c>
      <c r="H605" s="2" t="s">
        <v>864</v>
      </c>
      <c r="I605" s="2" t="s">
        <v>866</v>
      </c>
      <c r="J605" s="5" t="s">
        <v>939</v>
      </c>
      <c r="K605" s="5">
        <v>3768</v>
      </c>
      <c r="L605" s="5">
        <v>1353</v>
      </c>
      <c r="M605" s="5" t="s">
        <v>918</v>
      </c>
      <c r="N605" s="5">
        <v>3</v>
      </c>
      <c r="O605" s="5">
        <f t="shared" si="27"/>
        <v>2706</v>
      </c>
      <c r="P605" s="5">
        <f t="shared" si="28"/>
        <v>7536</v>
      </c>
      <c r="Q605" s="14">
        <v>0.03</v>
      </c>
      <c r="R605" s="5" t="s">
        <v>1562</v>
      </c>
      <c r="S605" s="5" t="s">
        <v>863</v>
      </c>
      <c r="T605" s="5" t="s">
        <v>864</v>
      </c>
      <c r="U605" s="5" t="s">
        <v>865</v>
      </c>
      <c r="V605" s="5" t="s">
        <v>866</v>
      </c>
      <c r="W605" s="5" t="s">
        <v>2012</v>
      </c>
      <c r="X605" s="22">
        <f t="shared" ca="1" si="29"/>
        <v>0.03</v>
      </c>
    </row>
    <row r="606" spans="1:24">
      <c r="A606" s="5" t="s">
        <v>578</v>
      </c>
      <c r="B606" s="10">
        <v>41852</v>
      </c>
      <c r="C606" s="5" t="s">
        <v>1543</v>
      </c>
      <c r="D606" s="5">
        <v>10003</v>
      </c>
      <c r="E606" s="5" t="s">
        <v>1497</v>
      </c>
      <c r="F606" s="5">
        <v>3</v>
      </c>
      <c r="G606" s="2" t="s">
        <v>991</v>
      </c>
      <c r="H606" s="2" t="s">
        <v>872</v>
      </c>
      <c r="I606" s="2" t="s">
        <v>874</v>
      </c>
      <c r="J606" s="5" t="s">
        <v>1197</v>
      </c>
      <c r="K606" s="5">
        <v>3686</v>
      </c>
      <c r="L606" s="5">
        <v>2401</v>
      </c>
      <c r="M606" s="5" t="s">
        <v>925</v>
      </c>
      <c r="N606" s="5">
        <v>10</v>
      </c>
      <c r="O606" s="5">
        <f t="shared" si="27"/>
        <v>7203</v>
      </c>
      <c r="P606" s="5">
        <f t="shared" si="28"/>
        <v>11058</v>
      </c>
      <c r="Q606" s="14">
        <v>0.03</v>
      </c>
      <c r="R606" s="5" t="s">
        <v>991</v>
      </c>
      <c r="S606" s="5" t="s">
        <v>871</v>
      </c>
      <c r="T606" s="5" t="s">
        <v>872</v>
      </c>
      <c r="U606" s="5" t="s">
        <v>873</v>
      </c>
      <c r="V606" s="5" t="s">
        <v>874</v>
      </c>
      <c r="W606" s="5" t="s">
        <v>2014</v>
      </c>
      <c r="X606" s="22">
        <f t="shared" ca="1" si="29"/>
        <v>0.04</v>
      </c>
    </row>
    <row r="607" spans="1:24">
      <c r="A607" s="5" t="s">
        <v>579</v>
      </c>
      <c r="B607" s="10">
        <v>41852</v>
      </c>
      <c r="C607" s="5" t="s">
        <v>1541</v>
      </c>
      <c r="D607" s="5">
        <v>10003</v>
      </c>
      <c r="E607" s="5" t="s">
        <v>1377</v>
      </c>
      <c r="F607" s="5">
        <v>3</v>
      </c>
      <c r="G607" s="2" t="s">
        <v>991</v>
      </c>
      <c r="H607" s="2" t="s">
        <v>872</v>
      </c>
      <c r="I607" s="2" t="s">
        <v>874</v>
      </c>
      <c r="J607" s="5" t="s">
        <v>1077</v>
      </c>
      <c r="K607" s="5">
        <v>4307</v>
      </c>
      <c r="L607" s="5">
        <v>1503</v>
      </c>
      <c r="M607" s="5" t="s">
        <v>918</v>
      </c>
      <c r="N607" s="5">
        <v>8</v>
      </c>
      <c r="O607" s="5">
        <f t="shared" si="27"/>
        <v>4509</v>
      </c>
      <c r="P607" s="5">
        <f t="shared" si="28"/>
        <v>12921</v>
      </c>
      <c r="Q607" s="14">
        <v>0.03</v>
      </c>
      <c r="R607" s="5" t="s">
        <v>991</v>
      </c>
      <c r="S607" s="5" t="s">
        <v>871</v>
      </c>
      <c r="T607" s="5" t="s">
        <v>872</v>
      </c>
      <c r="U607" s="5" t="s">
        <v>873</v>
      </c>
      <c r="V607" s="5" t="s">
        <v>874</v>
      </c>
      <c r="W607" s="5" t="s">
        <v>2010</v>
      </c>
      <c r="X607" s="22">
        <f t="shared" ca="1" si="29"/>
        <v>0.03</v>
      </c>
    </row>
    <row r="608" spans="1:24">
      <c r="A608" s="5" t="s">
        <v>580</v>
      </c>
      <c r="B608" s="10">
        <v>41854</v>
      </c>
      <c r="C608" s="5" t="s">
        <v>1545</v>
      </c>
      <c r="D608" s="5">
        <v>10003</v>
      </c>
      <c r="E608" s="5" t="s">
        <v>1430</v>
      </c>
      <c r="F608" s="5">
        <v>1</v>
      </c>
      <c r="G608" s="2" t="s">
        <v>991</v>
      </c>
      <c r="H608" s="2" t="s">
        <v>872</v>
      </c>
      <c r="I608" s="2" t="s">
        <v>874</v>
      </c>
      <c r="J608" s="5" t="s">
        <v>1130</v>
      </c>
      <c r="K608" s="5">
        <v>3493</v>
      </c>
      <c r="L608" s="5">
        <v>2180</v>
      </c>
      <c r="M608" s="5" t="s">
        <v>918</v>
      </c>
      <c r="N608" s="5">
        <v>6</v>
      </c>
      <c r="O608" s="5">
        <f t="shared" si="27"/>
        <v>2180</v>
      </c>
      <c r="P608" s="5">
        <f t="shared" si="28"/>
        <v>3493</v>
      </c>
      <c r="Q608" s="14">
        <v>0.01</v>
      </c>
      <c r="R608" s="5" t="s">
        <v>991</v>
      </c>
      <c r="S608" s="5" t="s">
        <v>871</v>
      </c>
      <c r="T608" s="5" t="s">
        <v>872</v>
      </c>
      <c r="U608" s="5" t="s">
        <v>873</v>
      </c>
      <c r="V608" s="5" t="s">
        <v>874</v>
      </c>
      <c r="W608" s="5" t="s">
        <v>2015</v>
      </c>
      <c r="X608" s="22">
        <f t="shared" ca="1" si="29"/>
        <v>0</v>
      </c>
    </row>
    <row r="609" spans="1:24">
      <c r="A609" s="5" t="s">
        <v>581</v>
      </c>
      <c r="B609" s="10">
        <v>41854</v>
      </c>
      <c r="C609" s="5" t="s">
        <v>1540</v>
      </c>
      <c r="D609" s="5">
        <v>10010</v>
      </c>
      <c r="E609" s="5" t="s">
        <v>1399</v>
      </c>
      <c r="F609" s="5">
        <v>2</v>
      </c>
      <c r="G609" s="2" t="s">
        <v>997</v>
      </c>
      <c r="H609" s="2" t="s">
        <v>896</v>
      </c>
      <c r="I609" s="2" t="s">
        <v>897</v>
      </c>
      <c r="J609" s="5" t="s">
        <v>1099</v>
      </c>
      <c r="K609" s="5">
        <v>3757</v>
      </c>
      <c r="L609" s="5">
        <v>2156</v>
      </c>
      <c r="M609" s="5" t="s">
        <v>918</v>
      </c>
      <c r="N609" s="5">
        <v>5</v>
      </c>
      <c r="O609" s="5">
        <f t="shared" si="27"/>
        <v>4312</v>
      </c>
      <c r="P609" s="5">
        <f t="shared" si="28"/>
        <v>7514</v>
      </c>
      <c r="Q609" s="14">
        <v>0.03</v>
      </c>
      <c r="R609" s="5" t="s">
        <v>997</v>
      </c>
      <c r="S609" s="5" t="s">
        <v>895</v>
      </c>
      <c r="T609" s="5" t="s">
        <v>896</v>
      </c>
      <c r="U609" s="5" t="s">
        <v>879</v>
      </c>
      <c r="V609" s="5" t="s">
        <v>897</v>
      </c>
      <c r="W609" s="5" t="s">
        <v>2013</v>
      </c>
      <c r="X609" s="22">
        <f t="shared" ca="1" si="29"/>
        <v>0.02</v>
      </c>
    </row>
    <row r="610" spans="1:24">
      <c r="A610" s="5" t="s">
        <v>582</v>
      </c>
      <c r="B610" s="10">
        <v>41855</v>
      </c>
      <c r="C610" s="5" t="s">
        <v>1543</v>
      </c>
      <c r="D610" s="5">
        <v>10002</v>
      </c>
      <c r="E610" s="5" t="s">
        <v>1436</v>
      </c>
      <c r="F610" s="5">
        <v>3</v>
      </c>
      <c r="G610" s="2" t="s">
        <v>990</v>
      </c>
      <c r="H610" s="2" t="s">
        <v>868</v>
      </c>
      <c r="I610" s="2" t="s">
        <v>870</v>
      </c>
      <c r="J610" s="5" t="s">
        <v>1136</v>
      </c>
      <c r="K610" s="5">
        <v>4515</v>
      </c>
      <c r="L610" s="5">
        <v>1550</v>
      </c>
      <c r="M610" s="5" t="s">
        <v>925</v>
      </c>
      <c r="N610" s="5">
        <v>10</v>
      </c>
      <c r="O610" s="5">
        <f t="shared" si="27"/>
        <v>4650</v>
      </c>
      <c r="P610" s="5">
        <f t="shared" si="28"/>
        <v>13545</v>
      </c>
      <c r="Q610" s="14">
        <v>0.03</v>
      </c>
      <c r="R610" s="5" t="s">
        <v>990</v>
      </c>
      <c r="S610" s="5" t="s">
        <v>867</v>
      </c>
      <c r="T610" s="5" t="s">
        <v>868</v>
      </c>
      <c r="U610" s="5" t="s">
        <v>869</v>
      </c>
      <c r="V610" s="5" t="s">
        <v>870</v>
      </c>
      <c r="W610" s="5" t="s">
        <v>2010</v>
      </c>
      <c r="X610" s="22">
        <f t="shared" ca="1" si="29"/>
        <v>0.04</v>
      </c>
    </row>
    <row r="611" spans="1:24">
      <c r="A611" s="5" t="s">
        <v>583</v>
      </c>
      <c r="B611" s="10">
        <v>41858</v>
      </c>
      <c r="C611" s="5" t="s">
        <v>1543</v>
      </c>
      <c r="D611" s="5">
        <v>10004</v>
      </c>
      <c r="E611" s="5" t="s">
        <v>1431</v>
      </c>
      <c r="F611" s="5">
        <v>1</v>
      </c>
      <c r="G611" s="2" t="s">
        <v>992</v>
      </c>
      <c r="H611" s="2" t="s">
        <v>864</v>
      </c>
      <c r="I611" s="2" t="s">
        <v>876</v>
      </c>
      <c r="J611" s="5" t="s">
        <v>1131</v>
      </c>
      <c r="K611" s="5">
        <v>2996</v>
      </c>
      <c r="L611" s="5">
        <v>1641</v>
      </c>
      <c r="M611" s="5" t="s">
        <v>918</v>
      </c>
      <c r="N611" s="5">
        <v>10</v>
      </c>
      <c r="O611" s="5">
        <f t="shared" si="27"/>
        <v>1641</v>
      </c>
      <c r="P611" s="5">
        <f t="shared" si="28"/>
        <v>2996</v>
      </c>
      <c r="Q611" s="14">
        <v>0.01</v>
      </c>
      <c r="R611" s="5" t="s">
        <v>992</v>
      </c>
      <c r="S611" s="5" t="s">
        <v>875</v>
      </c>
      <c r="T611" s="5" t="s">
        <v>864</v>
      </c>
      <c r="U611" s="5" t="s">
        <v>865</v>
      </c>
      <c r="V611" s="5" t="s">
        <v>876</v>
      </c>
      <c r="W611" s="5" t="s">
        <v>2012</v>
      </c>
      <c r="X611" s="22">
        <f t="shared" ca="1" si="29"/>
        <v>0.04</v>
      </c>
    </row>
    <row r="612" spans="1:24">
      <c r="A612" s="5" t="s">
        <v>584</v>
      </c>
      <c r="B612" s="10">
        <v>41858</v>
      </c>
      <c r="C612" s="5" t="s">
        <v>1545</v>
      </c>
      <c r="D612" s="5">
        <v>10014</v>
      </c>
      <c r="E612" s="5" t="s">
        <v>1417</v>
      </c>
      <c r="F612" s="5">
        <v>1</v>
      </c>
      <c r="G612" s="2" t="s">
        <v>1001</v>
      </c>
      <c r="H612" s="2" t="s">
        <v>910</v>
      </c>
      <c r="I612" s="2" t="s">
        <v>912</v>
      </c>
      <c r="J612" s="5" t="s">
        <v>1117</v>
      </c>
      <c r="K612" s="5">
        <v>3408</v>
      </c>
      <c r="L612" s="5">
        <v>1465</v>
      </c>
      <c r="M612" s="5" t="s">
        <v>918</v>
      </c>
      <c r="N612" s="5">
        <v>6</v>
      </c>
      <c r="O612" s="5">
        <f t="shared" si="27"/>
        <v>1465</v>
      </c>
      <c r="P612" s="5">
        <f t="shared" si="28"/>
        <v>3408</v>
      </c>
      <c r="Q612" s="14">
        <v>0.01</v>
      </c>
      <c r="R612" s="5" t="s">
        <v>1001</v>
      </c>
      <c r="S612" s="5" t="s">
        <v>909</v>
      </c>
      <c r="T612" s="5" t="s">
        <v>910</v>
      </c>
      <c r="U612" s="5" t="s">
        <v>911</v>
      </c>
      <c r="V612" s="5" t="s">
        <v>912</v>
      </c>
      <c r="W612" s="5" t="s">
        <v>2011</v>
      </c>
      <c r="X612" s="22">
        <f t="shared" ca="1" si="29"/>
        <v>0</v>
      </c>
    </row>
    <row r="613" spans="1:24">
      <c r="A613" s="5" t="s">
        <v>585</v>
      </c>
      <c r="B613" s="10">
        <v>41858</v>
      </c>
      <c r="C613" s="5" t="s">
        <v>1543</v>
      </c>
      <c r="D613" s="5">
        <v>10009</v>
      </c>
      <c r="E613" s="5" t="s">
        <v>1514</v>
      </c>
      <c r="F613" s="5">
        <v>1</v>
      </c>
      <c r="G613" s="2" t="s">
        <v>996</v>
      </c>
      <c r="H613" s="2" t="s">
        <v>892</v>
      </c>
      <c r="I613" s="2" t="s">
        <v>894</v>
      </c>
      <c r="J613" s="5" t="s">
        <v>1214</v>
      </c>
      <c r="K613" s="5">
        <v>4309</v>
      </c>
      <c r="L613" s="5">
        <v>1779</v>
      </c>
      <c r="M613" s="5" t="s">
        <v>918</v>
      </c>
      <c r="N613" s="5">
        <v>10</v>
      </c>
      <c r="O613" s="5">
        <f t="shared" si="27"/>
        <v>1779</v>
      </c>
      <c r="P613" s="5">
        <f t="shared" si="28"/>
        <v>4309</v>
      </c>
      <c r="Q613" s="14">
        <v>0.01</v>
      </c>
      <c r="R613" s="5" t="s">
        <v>996</v>
      </c>
      <c r="S613" s="5" t="s">
        <v>891</v>
      </c>
      <c r="T613" s="5" t="s">
        <v>892</v>
      </c>
      <c r="U613" s="5" t="s">
        <v>893</v>
      </c>
      <c r="V613" s="5" t="s">
        <v>894</v>
      </c>
      <c r="W613" s="5" t="s">
        <v>2012</v>
      </c>
      <c r="X613" s="22">
        <f t="shared" ca="1" si="29"/>
        <v>0.04</v>
      </c>
    </row>
    <row r="614" spans="1:24">
      <c r="A614" s="5" t="s">
        <v>586</v>
      </c>
      <c r="B614" s="10">
        <v>41858</v>
      </c>
      <c r="C614" s="5" t="s">
        <v>1540</v>
      </c>
      <c r="D614" s="5">
        <v>10001</v>
      </c>
      <c r="E614" s="5" t="s">
        <v>1460</v>
      </c>
      <c r="F614" s="5">
        <v>1</v>
      </c>
      <c r="G614" s="2" t="s">
        <v>1562</v>
      </c>
      <c r="H614" s="2" t="s">
        <v>864</v>
      </c>
      <c r="I614" s="2" t="s">
        <v>866</v>
      </c>
      <c r="J614" s="5" t="s">
        <v>1160</v>
      </c>
      <c r="K614" s="5">
        <v>4646</v>
      </c>
      <c r="L614" s="5">
        <v>1846</v>
      </c>
      <c r="M614" s="5" t="s">
        <v>923</v>
      </c>
      <c r="N614" s="5">
        <v>5</v>
      </c>
      <c r="O614" s="5">
        <f t="shared" si="27"/>
        <v>1846</v>
      </c>
      <c r="P614" s="5">
        <f t="shared" si="28"/>
        <v>4646</v>
      </c>
      <c r="Q614" s="14">
        <v>0.01</v>
      </c>
      <c r="R614" s="5" t="s">
        <v>1562</v>
      </c>
      <c r="S614" s="5" t="s">
        <v>863</v>
      </c>
      <c r="T614" s="5" t="s">
        <v>864</v>
      </c>
      <c r="U614" s="5" t="s">
        <v>865</v>
      </c>
      <c r="V614" s="5" t="s">
        <v>866</v>
      </c>
      <c r="W614" s="5" t="s">
        <v>2014</v>
      </c>
      <c r="X614" s="22">
        <f t="shared" ca="1" si="29"/>
        <v>0.01</v>
      </c>
    </row>
    <row r="615" spans="1:24">
      <c r="A615" s="5" t="s">
        <v>587</v>
      </c>
      <c r="B615" s="10">
        <v>41858</v>
      </c>
      <c r="C615" s="5" t="s">
        <v>1544</v>
      </c>
      <c r="D615" s="5">
        <v>10006</v>
      </c>
      <c r="E615" s="5" t="s">
        <v>1327</v>
      </c>
      <c r="F615" s="5">
        <v>2</v>
      </c>
      <c r="G615" s="2" t="s">
        <v>1561</v>
      </c>
      <c r="H615" s="2" t="s">
        <v>882</v>
      </c>
      <c r="I615" s="2" t="s">
        <v>884</v>
      </c>
      <c r="J615" s="5" t="s">
        <v>1027</v>
      </c>
      <c r="K615" s="5">
        <v>4239</v>
      </c>
      <c r="L615" s="5">
        <v>1860</v>
      </c>
      <c r="M615" s="5" t="s">
        <v>918</v>
      </c>
      <c r="N615" s="5">
        <v>3</v>
      </c>
      <c r="O615" s="5">
        <f t="shared" si="27"/>
        <v>3720</v>
      </c>
      <c r="P615" s="5">
        <f t="shared" si="28"/>
        <v>8478</v>
      </c>
      <c r="Q615" s="14">
        <v>0.03</v>
      </c>
      <c r="R615" s="5" t="s">
        <v>1561</v>
      </c>
      <c r="S615" s="5" t="s">
        <v>881</v>
      </c>
      <c r="T615" s="5" t="s">
        <v>882</v>
      </c>
      <c r="U615" s="5" t="s">
        <v>883</v>
      </c>
      <c r="V615" s="5" t="s">
        <v>884</v>
      </c>
      <c r="W615" s="5" t="s">
        <v>2010</v>
      </c>
      <c r="X615" s="22">
        <f t="shared" ca="1" si="29"/>
        <v>0.05</v>
      </c>
    </row>
    <row r="616" spans="1:24">
      <c r="A616" s="5" t="s">
        <v>588</v>
      </c>
      <c r="B616" s="10">
        <v>41858</v>
      </c>
      <c r="C616" s="5" t="s">
        <v>1540</v>
      </c>
      <c r="D616" s="5">
        <v>10002</v>
      </c>
      <c r="E616" s="5" t="s">
        <v>1255</v>
      </c>
      <c r="F616" s="5">
        <v>3</v>
      </c>
      <c r="G616" s="2" t="s">
        <v>990</v>
      </c>
      <c r="H616" s="2" t="s">
        <v>868</v>
      </c>
      <c r="I616" s="2" t="s">
        <v>870</v>
      </c>
      <c r="J616" s="5" t="s">
        <v>965</v>
      </c>
      <c r="K616" s="5">
        <v>4531</v>
      </c>
      <c r="L616" s="5">
        <v>1566</v>
      </c>
      <c r="M616" s="5" t="s">
        <v>918</v>
      </c>
      <c r="N616" s="5">
        <v>5</v>
      </c>
      <c r="O616" s="5">
        <f t="shared" si="27"/>
        <v>4698</v>
      </c>
      <c r="P616" s="5">
        <f t="shared" si="28"/>
        <v>13593</v>
      </c>
      <c r="Q616" s="14">
        <v>0.03</v>
      </c>
      <c r="R616" s="5" t="s">
        <v>990</v>
      </c>
      <c r="S616" s="5" t="s">
        <v>867</v>
      </c>
      <c r="T616" s="5" t="s">
        <v>868</v>
      </c>
      <c r="U616" s="5" t="s">
        <v>869</v>
      </c>
      <c r="V616" s="5" t="s">
        <v>870</v>
      </c>
      <c r="W616" s="5" t="s">
        <v>2015</v>
      </c>
      <c r="X616" s="22">
        <f t="shared" ca="1" si="29"/>
        <v>0.03</v>
      </c>
    </row>
    <row r="617" spans="1:24">
      <c r="A617" s="5" t="s">
        <v>589</v>
      </c>
      <c r="B617" s="10">
        <v>41859</v>
      </c>
      <c r="C617" s="5" t="s">
        <v>1543</v>
      </c>
      <c r="D617" s="5">
        <v>10012</v>
      </c>
      <c r="E617" s="5" t="s">
        <v>1414</v>
      </c>
      <c r="F617" s="5">
        <v>1</v>
      </c>
      <c r="G617" s="2" t="s">
        <v>999</v>
      </c>
      <c r="H617" s="2" t="s">
        <v>903</v>
      </c>
      <c r="I617" s="2" t="s">
        <v>904</v>
      </c>
      <c r="J617" s="5" t="s">
        <v>1114</v>
      </c>
      <c r="K617" s="5">
        <v>2856</v>
      </c>
      <c r="L617" s="5">
        <v>1780</v>
      </c>
      <c r="M617" s="5" t="s">
        <v>918</v>
      </c>
      <c r="N617" s="5">
        <v>10</v>
      </c>
      <c r="O617" s="5">
        <f t="shared" si="27"/>
        <v>1780</v>
      </c>
      <c r="P617" s="5">
        <f t="shared" si="28"/>
        <v>2856</v>
      </c>
      <c r="Q617" s="14">
        <v>0.01</v>
      </c>
      <c r="R617" s="5" t="s">
        <v>999</v>
      </c>
      <c r="S617" s="5" t="s">
        <v>902</v>
      </c>
      <c r="T617" s="5" t="s">
        <v>903</v>
      </c>
      <c r="U617" s="5" t="s">
        <v>879</v>
      </c>
      <c r="V617" s="5" t="s">
        <v>904</v>
      </c>
      <c r="W617" s="5" t="s">
        <v>2010</v>
      </c>
      <c r="X617" s="22">
        <f t="shared" ca="1" si="29"/>
        <v>0.03</v>
      </c>
    </row>
    <row r="618" spans="1:24">
      <c r="A618" s="5" t="s">
        <v>590</v>
      </c>
      <c r="B618" s="10">
        <v>41859</v>
      </c>
      <c r="C618" s="5" t="s">
        <v>1545</v>
      </c>
      <c r="D618" s="5">
        <v>10007</v>
      </c>
      <c r="E618" s="5" t="s">
        <v>1343</v>
      </c>
      <c r="F618" s="5">
        <v>2</v>
      </c>
      <c r="G618" s="2" t="s">
        <v>994</v>
      </c>
      <c r="H618" s="2" t="s">
        <v>886</v>
      </c>
      <c r="I618" s="2" t="s">
        <v>887</v>
      </c>
      <c r="J618" s="5" t="s">
        <v>1043</v>
      </c>
      <c r="K618" s="5">
        <v>2706</v>
      </c>
      <c r="L618" s="5">
        <v>2310</v>
      </c>
      <c r="M618" s="5" t="s">
        <v>918</v>
      </c>
      <c r="N618" s="5">
        <v>6</v>
      </c>
      <c r="O618" s="5">
        <f t="shared" si="27"/>
        <v>4620</v>
      </c>
      <c r="P618" s="5">
        <f t="shared" si="28"/>
        <v>5412</v>
      </c>
      <c r="Q618" s="14">
        <v>0.03</v>
      </c>
      <c r="R618" s="5" t="s">
        <v>994</v>
      </c>
      <c r="S618" s="5" t="s">
        <v>885</v>
      </c>
      <c r="T618" s="5" t="s">
        <v>886</v>
      </c>
      <c r="U618" s="5" t="s">
        <v>879</v>
      </c>
      <c r="V618" s="5" t="s">
        <v>887</v>
      </c>
      <c r="W618" s="5" t="s">
        <v>2013</v>
      </c>
      <c r="X618" s="22">
        <f t="shared" ca="1" si="29"/>
        <v>0.01</v>
      </c>
    </row>
    <row r="619" spans="1:24">
      <c r="A619" s="5" t="s">
        <v>591</v>
      </c>
      <c r="B619" s="10">
        <v>41859</v>
      </c>
      <c r="C619" s="5" t="s">
        <v>1542</v>
      </c>
      <c r="D619" s="5">
        <v>10007</v>
      </c>
      <c r="E619" s="5" t="s">
        <v>1385</v>
      </c>
      <c r="F619" s="5">
        <v>2</v>
      </c>
      <c r="G619" s="2" t="s">
        <v>994</v>
      </c>
      <c r="H619" s="2" t="s">
        <v>886</v>
      </c>
      <c r="I619" s="2" t="s">
        <v>887</v>
      </c>
      <c r="J619" s="5" t="s">
        <v>1085</v>
      </c>
      <c r="K619" s="5">
        <v>4239</v>
      </c>
      <c r="L619" s="5">
        <v>1749</v>
      </c>
      <c r="M619" s="5" t="s">
        <v>925</v>
      </c>
      <c r="N619" s="5" t="s">
        <v>1572</v>
      </c>
      <c r="O619" s="5">
        <f t="shared" si="27"/>
        <v>3498</v>
      </c>
      <c r="P619" s="5">
        <f t="shared" si="28"/>
        <v>8478</v>
      </c>
      <c r="Q619" s="14">
        <v>0.03</v>
      </c>
      <c r="R619" s="5" t="s">
        <v>994</v>
      </c>
      <c r="S619" s="5" t="s">
        <v>885</v>
      </c>
      <c r="T619" s="5" t="s">
        <v>886</v>
      </c>
      <c r="U619" s="5" t="s">
        <v>879</v>
      </c>
      <c r="V619" s="5" t="s">
        <v>887</v>
      </c>
      <c r="W619" s="5" t="s">
        <v>2014</v>
      </c>
      <c r="X619" s="22">
        <f t="shared" ca="1" si="29"/>
        <v>0</v>
      </c>
    </row>
    <row r="620" spans="1:24">
      <c r="A620" s="5" t="s">
        <v>592</v>
      </c>
      <c r="B620" s="10">
        <v>41860</v>
      </c>
      <c r="C620" s="5" t="s">
        <v>1539</v>
      </c>
      <c r="D620" s="5">
        <v>10002</v>
      </c>
      <c r="E620" s="5" t="s">
        <v>1484</v>
      </c>
      <c r="F620" s="5">
        <v>1</v>
      </c>
      <c r="G620" s="2" t="s">
        <v>990</v>
      </c>
      <c r="H620" s="2" t="s">
        <v>868</v>
      </c>
      <c r="I620" s="2" t="s">
        <v>870</v>
      </c>
      <c r="J620" s="5" t="s">
        <v>1184</v>
      </c>
      <c r="K620" s="5">
        <v>4399</v>
      </c>
      <c r="L620" s="5">
        <v>2093</v>
      </c>
      <c r="M620" s="5" t="s">
        <v>918</v>
      </c>
      <c r="N620" s="5">
        <v>4</v>
      </c>
      <c r="O620" s="5">
        <f t="shared" si="27"/>
        <v>2093</v>
      </c>
      <c r="P620" s="5">
        <f t="shared" si="28"/>
        <v>4399</v>
      </c>
      <c r="Q620" s="14">
        <v>0.01</v>
      </c>
      <c r="R620" s="5" t="s">
        <v>990</v>
      </c>
      <c r="S620" s="5" t="s">
        <v>867</v>
      </c>
      <c r="T620" s="5" t="s">
        <v>868</v>
      </c>
      <c r="U620" s="5" t="s">
        <v>869</v>
      </c>
      <c r="V620" s="5" t="s">
        <v>870</v>
      </c>
      <c r="W620" s="5" t="s">
        <v>2011</v>
      </c>
      <c r="X620" s="22">
        <f t="shared" ca="1" si="29"/>
        <v>0</v>
      </c>
    </row>
    <row r="621" spans="1:24">
      <c r="A621" s="5" t="s">
        <v>593</v>
      </c>
      <c r="B621" s="10">
        <v>41860</v>
      </c>
      <c r="C621" s="5" t="s">
        <v>1542</v>
      </c>
      <c r="D621" s="5">
        <v>10001</v>
      </c>
      <c r="E621" s="5" t="s">
        <v>1328</v>
      </c>
      <c r="F621" s="5">
        <v>3</v>
      </c>
      <c r="G621" s="2" t="s">
        <v>1562</v>
      </c>
      <c r="H621" s="2" t="s">
        <v>864</v>
      </c>
      <c r="I621" s="2" t="s">
        <v>866</v>
      </c>
      <c r="J621" s="5" t="s">
        <v>1028</v>
      </c>
      <c r="K621" s="5">
        <v>4051</v>
      </c>
      <c r="L621" s="5">
        <v>1962</v>
      </c>
      <c r="M621" s="5" t="s">
        <v>925</v>
      </c>
      <c r="N621" s="5" t="s">
        <v>1572</v>
      </c>
      <c r="O621" s="5">
        <f t="shared" si="27"/>
        <v>5886</v>
      </c>
      <c r="P621" s="5">
        <f t="shared" si="28"/>
        <v>12153</v>
      </c>
      <c r="Q621" s="14">
        <v>0.03</v>
      </c>
      <c r="R621" s="5" t="s">
        <v>1562</v>
      </c>
      <c r="S621" s="5" t="s">
        <v>863</v>
      </c>
      <c r="T621" s="5" t="s">
        <v>864</v>
      </c>
      <c r="U621" s="5" t="s">
        <v>865</v>
      </c>
      <c r="V621" s="5" t="s">
        <v>866</v>
      </c>
      <c r="W621" s="5" t="s">
        <v>2010</v>
      </c>
      <c r="X621" s="22">
        <f t="shared" ca="1" si="29"/>
        <v>0.05</v>
      </c>
    </row>
    <row r="622" spans="1:24">
      <c r="A622" s="5" t="s">
        <v>594</v>
      </c>
      <c r="B622" s="10">
        <v>41861</v>
      </c>
      <c r="C622" s="5" t="s">
        <v>1545</v>
      </c>
      <c r="D622" s="5">
        <v>10007</v>
      </c>
      <c r="E622" s="5" t="s">
        <v>1308</v>
      </c>
      <c r="F622" s="5">
        <v>1</v>
      </c>
      <c r="G622" s="2" t="s">
        <v>994</v>
      </c>
      <c r="H622" s="2" t="s">
        <v>886</v>
      </c>
      <c r="I622" s="2" t="s">
        <v>887</v>
      </c>
      <c r="J622" s="5" t="s">
        <v>983</v>
      </c>
      <c r="K622" s="5">
        <v>4325</v>
      </c>
      <c r="L622" s="5">
        <v>1734</v>
      </c>
      <c r="M622" s="5" t="s">
        <v>925</v>
      </c>
      <c r="N622" s="5">
        <v>6</v>
      </c>
      <c r="O622" s="5">
        <f t="shared" si="27"/>
        <v>1734</v>
      </c>
      <c r="P622" s="5">
        <f t="shared" si="28"/>
        <v>4325</v>
      </c>
      <c r="Q622" s="14">
        <v>0.01</v>
      </c>
      <c r="R622" s="5" t="s">
        <v>994</v>
      </c>
      <c r="S622" s="5" t="s">
        <v>885</v>
      </c>
      <c r="T622" s="5" t="s">
        <v>886</v>
      </c>
      <c r="U622" s="5" t="s">
        <v>879</v>
      </c>
      <c r="V622" s="5" t="s">
        <v>887</v>
      </c>
      <c r="W622" s="5" t="s">
        <v>2014</v>
      </c>
      <c r="X622" s="22">
        <f t="shared" ca="1" si="29"/>
        <v>0.04</v>
      </c>
    </row>
    <row r="623" spans="1:24">
      <c r="A623" s="5" t="s">
        <v>595</v>
      </c>
      <c r="B623" s="10">
        <v>41861</v>
      </c>
      <c r="C623" s="5" t="s">
        <v>1543</v>
      </c>
      <c r="D623" s="5">
        <v>10011</v>
      </c>
      <c r="E623" s="5" t="s">
        <v>1468</v>
      </c>
      <c r="F623" s="5">
        <v>2</v>
      </c>
      <c r="G623" s="2" t="s">
        <v>998</v>
      </c>
      <c r="H623" s="2" t="s">
        <v>899</v>
      </c>
      <c r="I623" s="2" t="s">
        <v>901</v>
      </c>
      <c r="J623" s="5" t="s">
        <v>1168</v>
      </c>
      <c r="K623" s="5">
        <v>3575</v>
      </c>
      <c r="L623" s="5">
        <v>1937</v>
      </c>
      <c r="M623" s="5" t="s">
        <v>918</v>
      </c>
      <c r="N623" s="5">
        <v>10</v>
      </c>
      <c r="O623" s="5">
        <f t="shared" si="27"/>
        <v>3874</v>
      </c>
      <c r="P623" s="5">
        <f t="shared" si="28"/>
        <v>7150</v>
      </c>
      <c r="Q623" s="14">
        <v>0.03</v>
      </c>
      <c r="R623" s="5" t="s">
        <v>998</v>
      </c>
      <c r="S623" s="5" t="s">
        <v>898</v>
      </c>
      <c r="T623" s="5" t="s">
        <v>899</v>
      </c>
      <c r="U623" s="5" t="s">
        <v>900</v>
      </c>
      <c r="V623" s="5" t="s">
        <v>901</v>
      </c>
      <c r="W623" s="5" t="s">
        <v>2011</v>
      </c>
      <c r="X623" s="22">
        <f t="shared" ca="1" si="29"/>
        <v>0.05</v>
      </c>
    </row>
    <row r="624" spans="1:24">
      <c r="A624" s="5" t="s">
        <v>596</v>
      </c>
      <c r="B624" s="10">
        <v>41862</v>
      </c>
      <c r="C624" s="5" t="s">
        <v>1540</v>
      </c>
      <c r="D624" s="5">
        <v>10012</v>
      </c>
      <c r="E624" s="5" t="s">
        <v>1315</v>
      </c>
      <c r="F624" s="5">
        <v>2</v>
      </c>
      <c r="G624" s="2" t="s">
        <v>999</v>
      </c>
      <c r="H624" s="2" t="s">
        <v>903</v>
      </c>
      <c r="I624" s="2" t="s">
        <v>904</v>
      </c>
      <c r="J624" s="5" t="s">
        <v>953</v>
      </c>
      <c r="K624" s="5">
        <v>3048</v>
      </c>
      <c r="L624" s="5">
        <v>1616</v>
      </c>
      <c r="M624" s="5" t="s">
        <v>925</v>
      </c>
      <c r="N624" s="5">
        <v>5</v>
      </c>
      <c r="O624" s="5">
        <f t="shared" si="27"/>
        <v>3232</v>
      </c>
      <c r="P624" s="5">
        <f t="shared" si="28"/>
        <v>6096</v>
      </c>
      <c r="Q624" s="14">
        <v>0.03</v>
      </c>
      <c r="R624" s="5" t="s">
        <v>999</v>
      </c>
      <c r="S624" s="5" t="s">
        <v>902</v>
      </c>
      <c r="T624" s="5" t="s">
        <v>903</v>
      </c>
      <c r="U624" s="5" t="s">
        <v>879</v>
      </c>
      <c r="V624" s="5" t="s">
        <v>904</v>
      </c>
      <c r="W624" s="5" t="s">
        <v>2012</v>
      </c>
      <c r="X624" s="22">
        <f t="shared" ca="1" si="29"/>
        <v>0.02</v>
      </c>
    </row>
    <row r="625" spans="1:24">
      <c r="A625" s="5" t="s">
        <v>597</v>
      </c>
      <c r="B625" s="10">
        <v>41867</v>
      </c>
      <c r="C625" s="5" t="s">
        <v>1545</v>
      </c>
      <c r="D625" s="5">
        <v>10012</v>
      </c>
      <c r="E625" s="5" t="s">
        <v>1296</v>
      </c>
      <c r="F625" s="5">
        <v>1</v>
      </c>
      <c r="G625" s="2" t="s">
        <v>999</v>
      </c>
      <c r="H625" s="2" t="s">
        <v>903</v>
      </c>
      <c r="I625" s="2" t="s">
        <v>904</v>
      </c>
      <c r="J625" s="5" t="s">
        <v>982</v>
      </c>
      <c r="K625" s="5">
        <v>2803</v>
      </c>
      <c r="L625" s="5">
        <v>1344</v>
      </c>
      <c r="M625" s="5" t="s">
        <v>918</v>
      </c>
      <c r="N625" s="5">
        <v>6</v>
      </c>
      <c r="O625" s="5">
        <f t="shared" si="27"/>
        <v>1344</v>
      </c>
      <c r="P625" s="5">
        <f t="shared" si="28"/>
        <v>2803</v>
      </c>
      <c r="Q625" s="14">
        <v>0.01</v>
      </c>
      <c r="R625" s="5" t="s">
        <v>999</v>
      </c>
      <c r="S625" s="5" t="s">
        <v>902</v>
      </c>
      <c r="T625" s="5" t="s">
        <v>903</v>
      </c>
      <c r="U625" s="5" t="s">
        <v>879</v>
      </c>
      <c r="V625" s="5" t="s">
        <v>904</v>
      </c>
      <c r="W625" s="5" t="s">
        <v>2010</v>
      </c>
      <c r="X625" s="22">
        <f t="shared" ca="1" si="29"/>
        <v>0.01</v>
      </c>
    </row>
    <row r="626" spans="1:24">
      <c r="A626" s="5" t="s">
        <v>598</v>
      </c>
      <c r="B626" s="10">
        <v>41867</v>
      </c>
      <c r="C626" s="5" t="s">
        <v>1544</v>
      </c>
      <c r="D626" s="5">
        <v>10001</v>
      </c>
      <c r="E626" s="5" t="s">
        <v>1498</v>
      </c>
      <c r="F626" s="5">
        <v>1</v>
      </c>
      <c r="G626" s="2" t="s">
        <v>1562</v>
      </c>
      <c r="H626" s="2" t="s">
        <v>864</v>
      </c>
      <c r="I626" s="2" t="s">
        <v>866</v>
      </c>
      <c r="J626" s="5" t="s">
        <v>1198</v>
      </c>
      <c r="K626" s="5">
        <v>3330</v>
      </c>
      <c r="L626" s="5">
        <v>2283</v>
      </c>
      <c r="M626" s="5" t="s">
        <v>918</v>
      </c>
      <c r="N626" s="5">
        <v>3</v>
      </c>
      <c r="O626" s="5">
        <f t="shared" si="27"/>
        <v>2283</v>
      </c>
      <c r="P626" s="5">
        <f t="shared" si="28"/>
        <v>3330</v>
      </c>
      <c r="Q626" s="14">
        <v>0.01</v>
      </c>
      <c r="R626" s="5" t="s">
        <v>1562</v>
      </c>
      <c r="S626" s="5" t="s">
        <v>863</v>
      </c>
      <c r="T626" s="5" t="s">
        <v>864</v>
      </c>
      <c r="U626" s="5" t="s">
        <v>865</v>
      </c>
      <c r="V626" s="5" t="s">
        <v>866</v>
      </c>
      <c r="W626" s="5" t="s">
        <v>2012</v>
      </c>
      <c r="X626" s="22">
        <f t="shared" ca="1" si="29"/>
        <v>0.03</v>
      </c>
    </row>
    <row r="627" spans="1:24">
      <c r="A627" s="5" t="s">
        <v>599</v>
      </c>
      <c r="B627" s="10">
        <v>41867</v>
      </c>
      <c r="C627" s="5" t="s">
        <v>1542</v>
      </c>
      <c r="D627" s="5">
        <v>10002</v>
      </c>
      <c r="E627" s="5" t="s">
        <v>1532</v>
      </c>
      <c r="F627" s="5">
        <v>2</v>
      </c>
      <c r="G627" s="2" t="s">
        <v>990</v>
      </c>
      <c r="H627" s="2" t="s">
        <v>868</v>
      </c>
      <c r="I627" s="2" t="s">
        <v>870</v>
      </c>
      <c r="J627" s="5" t="s">
        <v>1232</v>
      </c>
      <c r="K627" s="5">
        <v>3514</v>
      </c>
      <c r="L627" s="5">
        <v>1257</v>
      </c>
      <c r="M627" s="5" t="s">
        <v>918</v>
      </c>
      <c r="N627" s="5" t="s">
        <v>1572</v>
      </c>
      <c r="O627" s="5">
        <f t="shared" si="27"/>
        <v>2514</v>
      </c>
      <c r="P627" s="5">
        <f t="shared" si="28"/>
        <v>7028</v>
      </c>
      <c r="Q627" s="14">
        <v>0.03</v>
      </c>
      <c r="R627" s="5" t="s">
        <v>990</v>
      </c>
      <c r="S627" s="5" t="s">
        <v>867</v>
      </c>
      <c r="T627" s="5" t="s">
        <v>868</v>
      </c>
      <c r="U627" s="5" t="s">
        <v>869</v>
      </c>
      <c r="V627" s="5" t="s">
        <v>870</v>
      </c>
      <c r="W627" s="5" t="s">
        <v>2013</v>
      </c>
      <c r="X627" s="22">
        <f t="shared" ca="1" si="29"/>
        <v>0.02</v>
      </c>
    </row>
    <row r="628" spans="1:24">
      <c r="A628" s="5" t="s">
        <v>600</v>
      </c>
      <c r="B628" s="10">
        <v>41869</v>
      </c>
      <c r="C628" s="5" t="s">
        <v>1544</v>
      </c>
      <c r="D628" s="5">
        <v>10009</v>
      </c>
      <c r="E628" s="5" t="s">
        <v>1297</v>
      </c>
      <c r="F628" s="5">
        <v>1</v>
      </c>
      <c r="G628" s="2" t="s">
        <v>996</v>
      </c>
      <c r="H628" s="2" t="s">
        <v>892</v>
      </c>
      <c r="I628" s="2" t="s">
        <v>894</v>
      </c>
      <c r="J628" s="5" t="s">
        <v>961</v>
      </c>
      <c r="K628" s="5">
        <v>3282</v>
      </c>
      <c r="L628" s="5">
        <v>1654</v>
      </c>
      <c r="M628" s="5" t="s">
        <v>925</v>
      </c>
      <c r="N628" s="5">
        <v>3</v>
      </c>
      <c r="O628" s="5">
        <f t="shared" si="27"/>
        <v>1654</v>
      </c>
      <c r="P628" s="5">
        <f t="shared" si="28"/>
        <v>3282</v>
      </c>
      <c r="Q628" s="14">
        <v>0.01</v>
      </c>
      <c r="R628" s="5" t="s">
        <v>996</v>
      </c>
      <c r="S628" s="5" t="s">
        <v>891</v>
      </c>
      <c r="T628" s="5" t="s">
        <v>892</v>
      </c>
      <c r="U628" s="5" t="s">
        <v>893</v>
      </c>
      <c r="V628" s="5" t="s">
        <v>894</v>
      </c>
      <c r="W628" s="5" t="s">
        <v>2012</v>
      </c>
      <c r="X628" s="22">
        <f t="shared" ca="1" si="29"/>
        <v>0.05</v>
      </c>
    </row>
    <row r="629" spans="1:24">
      <c r="A629" s="5" t="s">
        <v>601</v>
      </c>
      <c r="B629" s="10">
        <v>41869</v>
      </c>
      <c r="C629" s="5" t="s">
        <v>1544</v>
      </c>
      <c r="D629" s="5">
        <v>10005</v>
      </c>
      <c r="E629" s="5" t="s">
        <v>1477</v>
      </c>
      <c r="F629" s="5">
        <v>1</v>
      </c>
      <c r="G629" s="2" t="s">
        <v>993</v>
      </c>
      <c r="H629" s="2" t="s">
        <v>878</v>
      </c>
      <c r="I629" s="2" t="s">
        <v>880</v>
      </c>
      <c r="J629" s="5" t="s">
        <v>1177</v>
      </c>
      <c r="K629" s="5">
        <v>3553</v>
      </c>
      <c r="L629" s="5">
        <v>2174</v>
      </c>
      <c r="M629" s="5" t="s">
        <v>920</v>
      </c>
      <c r="N629" s="5">
        <v>3</v>
      </c>
      <c r="O629" s="5">
        <f t="shared" si="27"/>
        <v>2174</v>
      </c>
      <c r="P629" s="5">
        <f t="shared" si="28"/>
        <v>3553</v>
      </c>
      <c r="Q629" s="14">
        <v>0.01</v>
      </c>
      <c r="R629" s="5" t="s">
        <v>993</v>
      </c>
      <c r="S629" s="5" t="s">
        <v>877</v>
      </c>
      <c r="T629" s="5" t="s">
        <v>878</v>
      </c>
      <c r="U629" s="5" t="s">
        <v>879</v>
      </c>
      <c r="V629" s="5" t="s">
        <v>880</v>
      </c>
      <c r="W629" s="5" t="s">
        <v>2014</v>
      </c>
      <c r="X629" s="22">
        <f t="shared" ca="1" si="29"/>
        <v>0.03</v>
      </c>
    </row>
    <row r="630" spans="1:24">
      <c r="A630" s="5" t="s">
        <v>602</v>
      </c>
      <c r="B630" s="10">
        <v>41869</v>
      </c>
      <c r="C630" s="5" t="s">
        <v>1539</v>
      </c>
      <c r="D630" s="5">
        <v>10009</v>
      </c>
      <c r="E630" s="5" t="s">
        <v>1517</v>
      </c>
      <c r="F630" s="5">
        <v>3</v>
      </c>
      <c r="G630" s="2" t="s">
        <v>996</v>
      </c>
      <c r="H630" s="2" t="s">
        <v>892</v>
      </c>
      <c r="I630" s="2" t="s">
        <v>894</v>
      </c>
      <c r="J630" s="5" t="s">
        <v>1217</v>
      </c>
      <c r="K630" s="5">
        <v>4542</v>
      </c>
      <c r="L630" s="5">
        <v>1226</v>
      </c>
      <c r="M630" s="5" t="s">
        <v>923</v>
      </c>
      <c r="N630" s="5">
        <v>4</v>
      </c>
      <c r="O630" s="5">
        <f t="shared" si="27"/>
        <v>3678</v>
      </c>
      <c r="P630" s="5">
        <f t="shared" si="28"/>
        <v>13626</v>
      </c>
      <c r="Q630" s="14">
        <v>0.03</v>
      </c>
      <c r="R630" s="5" t="s">
        <v>996</v>
      </c>
      <c r="S630" s="5" t="s">
        <v>891</v>
      </c>
      <c r="T630" s="5" t="s">
        <v>892</v>
      </c>
      <c r="U630" s="5" t="s">
        <v>893</v>
      </c>
      <c r="V630" s="5" t="s">
        <v>894</v>
      </c>
      <c r="W630" s="5" t="s">
        <v>2012</v>
      </c>
      <c r="X630" s="22">
        <f t="shared" ca="1" si="29"/>
        <v>0.02</v>
      </c>
    </row>
    <row r="631" spans="1:24">
      <c r="A631" s="5" t="s">
        <v>603</v>
      </c>
      <c r="B631" s="10">
        <v>41872</v>
      </c>
      <c r="C631" s="5" t="s">
        <v>1544</v>
      </c>
      <c r="D631" s="5">
        <v>10007</v>
      </c>
      <c r="E631" s="5" t="s">
        <v>1321</v>
      </c>
      <c r="F631" s="5">
        <v>1</v>
      </c>
      <c r="G631" s="2" t="s">
        <v>994</v>
      </c>
      <c r="H631" s="2" t="s">
        <v>886</v>
      </c>
      <c r="I631" s="2" t="s">
        <v>887</v>
      </c>
      <c r="J631" s="5" t="s">
        <v>1021</v>
      </c>
      <c r="K631" s="5">
        <v>3788</v>
      </c>
      <c r="L631" s="5">
        <v>2170</v>
      </c>
      <c r="M631" s="5" t="s">
        <v>923</v>
      </c>
      <c r="N631" s="5">
        <v>3</v>
      </c>
      <c r="O631" s="5">
        <f t="shared" si="27"/>
        <v>2170</v>
      </c>
      <c r="P631" s="5">
        <f t="shared" si="28"/>
        <v>3788</v>
      </c>
      <c r="Q631" s="14">
        <v>0.01</v>
      </c>
      <c r="R631" s="5" t="s">
        <v>994</v>
      </c>
      <c r="S631" s="5" t="s">
        <v>885</v>
      </c>
      <c r="T631" s="5" t="s">
        <v>886</v>
      </c>
      <c r="U631" s="5" t="s">
        <v>879</v>
      </c>
      <c r="V631" s="5" t="s">
        <v>887</v>
      </c>
      <c r="W631" s="5" t="s">
        <v>2014</v>
      </c>
      <c r="X631" s="22">
        <f t="shared" ca="1" si="29"/>
        <v>0.01</v>
      </c>
    </row>
    <row r="632" spans="1:24">
      <c r="A632" s="5" t="s">
        <v>604</v>
      </c>
      <c r="B632" s="10">
        <v>41874</v>
      </c>
      <c r="C632" s="5" t="s">
        <v>1542</v>
      </c>
      <c r="D632" s="5">
        <v>10012</v>
      </c>
      <c r="E632" s="5" t="s">
        <v>1429</v>
      </c>
      <c r="F632" s="5">
        <v>1</v>
      </c>
      <c r="G632" s="2" t="s">
        <v>999</v>
      </c>
      <c r="H632" s="2" t="s">
        <v>903</v>
      </c>
      <c r="I632" s="2" t="s">
        <v>904</v>
      </c>
      <c r="J632" s="5" t="s">
        <v>1129</v>
      </c>
      <c r="K632" s="5">
        <v>4757</v>
      </c>
      <c r="L632" s="5">
        <v>1534</v>
      </c>
      <c r="M632" s="5" t="s">
        <v>918</v>
      </c>
      <c r="N632" s="5" t="s">
        <v>1572</v>
      </c>
      <c r="O632" s="5">
        <f t="shared" si="27"/>
        <v>1534</v>
      </c>
      <c r="P632" s="5">
        <f t="shared" si="28"/>
        <v>4757</v>
      </c>
      <c r="Q632" s="14">
        <v>0.01</v>
      </c>
      <c r="R632" s="5" t="s">
        <v>999</v>
      </c>
      <c r="S632" s="5" t="s">
        <v>902</v>
      </c>
      <c r="T632" s="5" t="s">
        <v>903</v>
      </c>
      <c r="U632" s="5" t="s">
        <v>879</v>
      </c>
      <c r="V632" s="5" t="s">
        <v>904</v>
      </c>
      <c r="W632" s="5" t="s">
        <v>2014</v>
      </c>
      <c r="X632" s="22">
        <f t="shared" ca="1" si="29"/>
        <v>0</v>
      </c>
    </row>
    <row r="633" spans="1:24">
      <c r="A633" s="5" t="s">
        <v>605</v>
      </c>
      <c r="B633" s="10">
        <v>41875</v>
      </c>
      <c r="C633" s="5" t="s">
        <v>1544</v>
      </c>
      <c r="D633" s="5">
        <v>10008</v>
      </c>
      <c r="E633" s="5" t="s">
        <v>1368</v>
      </c>
      <c r="F633" s="5">
        <v>2</v>
      </c>
      <c r="G633" s="2" t="s">
        <v>995</v>
      </c>
      <c r="H633" s="2" t="s">
        <v>889</v>
      </c>
      <c r="I633" s="2" t="s">
        <v>890</v>
      </c>
      <c r="J633" s="5" t="s">
        <v>1068</v>
      </c>
      <c r="K633" s="5">
        <v>3646</v>
      </c>
      <c r="L633" s="5">
        <v>1603</v>
      </c>
      <c r="M633" s="5" t="s">
        <v>925</v>
      </c>
      <c r="N633" s="5">
        <v>3</v>
      </c>
      <c r="O633" s="5">
        <f t="shared" si="27"/>
        <v>3206</v>
      </c>
      <c r="P633" s="5">
        <f t="shared" si="28"/>
        <v>7292</v>
      </c>
      <c r="Q633" s="14">
        <v>0.03</v>
      </c>
      <c r="R633" s="5" t="s">
        <v>995</v>
      </c>
      <c r="S633" s="5" t="s">
        <v>888</v>
      </c>
      <c r="T633" s="5" t="s">
        <v>889</v>
      </c>
      <c r="U633" s="5" t="s">
        <v>865</v>
      </c>
      <c r="V633" s="5" t="s">
        <v>890</v>
      </c>
      <c r="W633" s="5" t="s">
        <v>2012</v>
      </c>
      <c r="X633" s="22">
        <f t="shared" ca="1" si="29"/>
        <v>0</v>
      </c>
    </row>
    <row r="634" spans="1:24">
      <c r="A634" s="5" t="s">
        <v>606</v>
      </c>
      <c r="B634" s="10">
        <v>41877</v>
      </c>
      <c r="C634" s="5" t="s">
        <v>1543</v>
      </c>
      <c r="D634" s="5">
        <v>10011</v>
      </c>
      <c r="E634" s="5" t="s">
        <v>1326</v>
      </c>
      <c r="F634" s="5">
        <v>1</v>
      </c>
      <c r="G634" s="2" t="s">
        <v>998</v>
      </c>
      <c r="H634" s="2" t="s">
        <v>899</v>
      </c>
      <c r="I634" s="2" t="s">
        <v>901</v>
      </c>
      <c r="J634" s="5" t="s">
        <v>1026</v>
      </c>
      <c r="K634" s="5">
        <v>2887</v>
      </c>
      <c r="L634" s="5">
        <v>1491</v>
      </c>
      <c r="M634" s="5" t="s">
        <v>918</v>
      </c>
      <c r="N634" s="5">
        <v>10</v>
      </c>
      <c r="O634" s="5">
        <f t="shared" si="27"/>
        <v>1491</v>
      </c>
      <c r="P634" s="5">
        <f t="shared" si="28"/>
        <v>2887</v>
      </c>
      <c r="Q634" s="14">
        <v>0.01</v>
      </c>
      <c r="R634" s="5" t="s">
        <v>998</v>
      </c>
      <c r="S634" s="5" t="s">
        <v>898</v>
      </c>
      <c r="T634" s="5" t="s">
        <v>899</v>
      </c>
      <c r="U634" s="5" t="s">
        <v>900</v>
      </c>
      <c r="V634" s="5" t="s">
        <v>901</v>
      </c>
      <c r="W634" s="5" t="s">
        <v>2014</v>
      </c>
      <c r="X634" s="22">
        <f t="shared" ca="1" si="29"/>
        <v>0.04</v>
      </c>
    </row>
    <row r="635" spans="1:24">
      <c r="A635" s="5" t="s">
        <v>607</v>
      </c>
      <c r="B635" s="10">
        <v>41879</v>
      </c>
      <c r="C635" s="5" t="s">
        <v>1542</v>
      </c>
      <c r="D635" s="5">
        <v>10003</v>
      </c>
      <c r="E635" s="5" t="s">
        <v>1331</v>
      </c>
      <c r="F635" s="5">
        <v>1</v>
      </c>
      <c r="G635" s="2" t="s">
        <v>991</v>
      </c>
      <c r="H635" s="2" t="s">
        <v>872</v>
      </c>
      <c r="I635" s="2" t="s">
        <v>874</v>
      </c>
      <c r="J635" s="5" t="s">
        <v>1031</v>
      </c>
      <c r="K635" s="5">
        <v>2808</v>
      </c>
      <c r="L635" s="5">
        <v>1759</v>
      </c>
      <c r="M635" s="5" t="s">
        <v>920</v>
      </c>
      <c r="N635" s="5" t="s">
        <v>1572</v>
      </c>
      <c r="O635" s="5">
        <f t="shared" si="27"/>
        <v>1759</v>
      </c>
      <c r="P635" s="5">
        <f t="shared" si="28"/>
        <v>2808</v>
      </c>
      <c r="Q635" s="14">
        <v>0.01</v>
      </c>
      <c r="R635" s="5" t="s">
        <v>991</v>
      </c>
      <c r="S635" s="5" t="s">
        <v>871</v>
      </c>
      <c r="T635" s="5" t="s">
        <v>872</v>
      </c>
      <c r="U635" s="5" t="s">
        <v>873</v>
      </c>
      <c r="V635" s="5" t="s">
        <v>874</v>
      </c>
      <c r="W635" s="5" t="s">
        <v>2011</v>
      </c>
      <c r="X635" s="22">
        <f t="shared" ca="1" si="29"/>
        <v>0.05</v>
      </c>
    </row>
    <row r="636" spans="1:24">
      <c r="A636" s="5" t="s">
        <v>608</v>
      </c>
      <c r="B636" s="10">
        <v>41879</v>
      </c>
      <c r="C636" s="5" t="s">
        <v>1541</v>
      </c>
      <c r="D636" s="5">
        <v>10013</v>
      </c>
      <c r="E636" s="5" t="s">
        <v>1320</v>
      </c>
      <c r="F636" s="5">
        <v>1</v>
      </c>
      <c r="G636" s="2" t="s">
        <v>1000</v>
      </c>
      <c r="H636" s="2" t="s">
        <v>906</v>
      </c>
      <c r="I636" s="2" t="s">
        <v>908</v>
      </c>
      <c r="J636" s="5" t="s">
        <v>1020</v>
      </c>
      <c r="K636" s="5">
        <v>4477</v>
      </c>
      <c r="L636" s="5">
        <v>1589</v>
      </c>
      <c r="M636" s="5" t="s">
        <v>918</v>
      </c>
      <c r="N636" s="5">
        <v>8</v>
      </c>
      <c r="O636" s="5">
        <f t="shared" si="27"/>
        <v>1589</v>
      </c>
      <c r="P636" s="5">
        <f t="shared" si="28"/>
        <v>4477</v>
      </c>
      <c r="Q636" s="14">
        <v>0.01</v>
      </c>
      <c r="R636" s="5" t="s">
        <v>1000</v>
      </c>
      <c r="S636" s="5" t="s">
        <v>905</v>
      </c>
      <c r="T636" s="5" t="s">
        <v>906</v>
      </c>
      <c r="U636" s="5" t="s">
        <v>907</v>
      </c>
      <c r="V636" s="5" t="s">
        <v>908</v>
      </c>
      <c r="W636" s="5" t="s">
        <v>2014</v>
      </c>
      <c r="X636" s="22">
        <f t="shared" ca="1" si="29"/>
        <v>0</v>
      </c>
    </row>
    <row r="637" spans="1:24">
      <c r="A637" s="5" t="s">
        <v>609</v>
      </c>
      <c r="B637" s="10">
        <v>41879</v>
      </c>
      <c r="C637" s="5" t="s">
        <v>1543</v>
      </c>
      <c r="D637" s="5">
        <v>10006</v>
      </c>
      <c r="E637" s="5" t="s">
        <v>1399</v>
      </c>
      <c r="F637" s="5">
        <v>2</v>
      </c>
      <c r="G637" s="2" t="s">
        <v>1561</v>
      </c>
      <c r="H637" s="2" t="s">
        <v>882</v>
      </c>
      <c r="I637" s="2" t="s">
        <v>884</v>
      </c>
      <c r="J637" s="5" t="s">
        <v>1099</v>
      </c>
      <c r="K637" s="5">
        <v>3757</v>
      </c>
      <c r="L637" s="5">
        <v>2156</v>
      </c>
      <c r="M637" s="5" t="s">
        <v>918</v>
      </c>
      <c r="N637" s="5">
        <v>10</v>
      </c>
      <c r="O637" s="5">
        <f t="shared" si="27"/>
        <v>4312</v>
      </c>
      <c r="P637" s="5">
        <f t="shared" si="28"/>
        <v>7514</v>
      </c>
      <c r="Q637" s="14">
        <v>0.03</v>
      </c>
      <c r="R637" s="5" t="s">
        <v>1561</v>
      </c>
      <c r="S637" s="5" t="s">
        <v>881</v>
      </c>
      <c r="T637" s="5" t="s">
        <v>882</v>
      </c>
      <c r="U637" s="5" t="s">
        <v>883</v>
      </c>
      <c r="V637" s="5" t="s">
        <v>884</v>
      </c>
      <c r="W637" s="5" t="s">
        <v>2013</v>
      </c>
      <c r="X637" s="22">
        <f t="shared" ca="1" si="29"/>
        <v>0.02</v>
      </c>
    </row>
    <row r="638" spans="1:24">
      <c r="A638" s="5" t="s">
        <v>610</v>
      </c>
      <c r="B638" s="10">
        <v>41879</v>
      </c>
      <c r="C638" s="5" t="s">
        <v>1546</v>
      </c>
      <c r="D638" s="5">
        <v>10003</v>
      </c>
      <c r="E638" s="5" t="s">
        <v>1268</v>
      </c>
      <c r="F638" s="5">
        <v>2</v>
      </c>
      <c r="G638" s="2" t="s">
        <v>991</v>
      </c>
      <c r="H638" s="2" t="s">
        <v>872</v>
      </c>
      <c r="I638" s="2" t="s">
        <v>874</v>
      </c>
      <c r="J638" s="5" t="s">
        <v>959</v>
      </c>
      <c r="K638" s="5">
        <v>4305</v>
      </c>
      <c r="L638" s="5">
        <v>2027</v>
      </c>
      <c r="M638" s="5" t="s">
        <v>923</v>
      </c>
      <c r="N638" s="5">
        <v>4</v>
      </c>
      <c r="O638" s="5">
        <f t="shared" si="27"/>
        <v>4054</v>
      </c>
      <c r="P638" s="5">
        <f t="shared" si="28"/>
        <v>8610</v>
      </c>
      <c r="Q638" s="14">
        <v>0.03</v>
      </c>
      <c r="R638" s="5" t="s">
        <v>991</v>
      </c>
      <c r="S638" s="5" t="s">
        <v>871</v>
      </c>
      <c r="T638" s="5" t="s">
        <v>872</v>
      </c>
      <c r="U638" s="5" t="s">
        <v>873</v>
      </c>
      <c r="V638" s="5" t="s">
        <v>874</v>
      </c>
      <c r="W638" s="5" t="s">
        <v>2010</v>
      </c>
      <c r="X638" s="22">
        <f t="shared" ca="1" si="29"/>
        <v>0</v>
      </c>
    </row>
    <row r="639" spans="1:24">
      <c r="A639" s="5" t="s">
        <v>611</v>
      </c>
      <c r="B639" s="10">
        <v>41879</v>
      </c>
      <c r="C639" s="5" t="s">
        <v>1546</v>
      </c>
      <c r="D639" s="5">
        <v>10009</v>
      </c>
      <c r="E639" s="5" t="s">
        <v>1272</v>
      </c>
      <c r="F639" s="5">
        <v>3</v>
      </c>
      <c r="G639" s="2" t="s">
        <v>996</v>
      </c>
      <c r="H639" s="2" t="s">
        <v>892</v>
      </c>
      <c r="I639" s="2" t="s">
        <v>894</v>
      </c>
      <c r="J639" s="5" t="s">
        <v>960</v>
      </c>
      <c r="K639" s="5">
        <v>4719</v>
      </c>
      <c r="L639" s="5">
        <v>2043</v>
      </c>
      <c r="M639" s="5" t="s">
        <v>918</v>
      </c>
      <c r="N639" s="5">
        <v>4</v>
      </c>
      <c r="O639" s="5">
        <f t="shared" si="27"/>
        <v>6129</v>
      </c>
      <c r="P639" s="5">
        <f t="shared" si="28"/>
        <v>14157</v>
      </c>
      <c r="Q639" s="14">
        <v>0.03</v>
      </c>
      <c r="R639" s="5" t="s">
        <v>996</v>
      </c>
      <c r="S639" s="5" t="s">
        <v>891</v>
      </c>
      <c r="T639" s="5" t="s">
        <v>892</v>
      </c>
      <c r="U639" s="5" t="s">
        <v>893</v>
      </c>
      <c r="V639" s="5" t="s">
        <v>894</v>
      </c>
      <c r="W639" s="5" t="s">
        <v>2012</v>
      </c>
      <c r="X639" s="22">
        <f t="shared" ca="1" si="29"/>
        <v>0.04</v>
      </c>
    </row>
    <row r="640" spans="1:24">
      <c r="A640" s="5" t="s">
        <v>612</v>
      </c>
      <c r="B640" s="10">
        <v>41880</v>
      </c>
      <c r="C640" s="5" t="s">
        <v>1542</v>
      </c>
      <c r="D640" s="5">
        <v>10014</v>
      </c>
      <c r="E640" s="5" t="s">
        <v>1283</v>
      </c>
      <c r="F640" s="5">
        <v>1</v>
      </c>
      <c r="G640" s="2" t="s">
        <v>1001</v>
      </c>
      <c r="H640" s="2" t="s">
        <v>910</v>
      </c>
      <c r="I640" s="2" t="s">
        <v>912</v>
      </c>
      <c r="J640" s="5" t="s">
        <v>980</v>
      </c>
      <c r="K640" s="5">
        <v>3859</v>
      </c>
      <c r="L640" s="5">
        <v>1465</v>
      </c>
      <c r="M640" s="5" t="s">
        <v>925</v>
      </c>
      <c r="N640" s="5" t="s">
        <v>1572</v>
      </c>
      <c r="O640" s="5">
        <f t="shared" si="27"/>
        <v>1465</v>
      </c>
      <c r="P640" s="5">
        <f t="shared" si="28"/>
        <v>3859</v>
      </c>
      <c r="Q640" s="14">
        <v>0.01</v>
      </c>
      <c r="R640" s="5" t="s">
        <v>1001</v>
      </c>
      <c r="S640" s="5" t="s">
        <v>909</v>
      </c>
      <c r="T640" s="5" t="s">
        <v>910</v>
      </c>
      <c r="U640" s="5" t="s">
        <v>911</v>
      </c>
      <c r="V640" s="5" t="s">
        <v>912</v>
      </c>
      <c r="W640" s="5" t="s">
        <v>2010</v>
      </c>
      <c r="X640" s="22">
        <f t="shared" ca="1" si="29"/>
        <v>0.01</v>
      </c>
    </row>
    <row r="641" spans="1:24">
      <c r="A641" s="5" t="s">
        <v>613</v>
      </c>
      <c r="B641" s="10">
        <v>41880</v>
      </c>
      <c r="C641" s="5" t="s">
        <v>1539</v>
      </c>
      <c r="D641" s="5">
        <v>10012</v>
      </c>
      <c r="E641" s="5" t="s">
        <v>1463</v>
      </c>
      <c r="F641" s="5">
        <v>2</v>
      </c>
      <c r="G641" s="2" t="s">
        <v>999</v>
      </c>
      <c r="H641" s="2" t="s">
        <v>903</v>
      </c>
      <c r="I641" s="2" t="s">
        <v>904</v>
      </c>
      <c r="J641" s="5" t="s">
        <v>1163</v>
      </c>
      <c r="K641" s="5">
        <v>4574</v>
      </c>
      <c r="L641" s="5">
        <v>2068</v>
      </c>
      <c r="M641" s="5" t="s">
        <v>918</v>
      </c>
      <c r="N641" s="5">
        <v>4</v>
      </c>
      <c r="O641" s="5">
        <f t="shared" si="27"/>
        <v>4136</v>
      </c>
      <c r="P641" s="5">
        <f t="shared" si="28"/>
        <v>9148</v>
      </c>
      <c r="Q641" s="14">
        <v>0.03</v>
      </c>
      <c r="R641" s="5" t="s">
        <v>999</v>
      </c>
      <c r="S641" s="5" t="s">
        <v>902</v>
      </c>
      <c r="T641" s="5" t="s">
        <v>903</v>
      </c>
      <c r="U641" s="5" t="s">
        <v>879</v>
      </c>
      <c r="V641" s="5" t="s">
        <v>904</v>
      </c>
      <c r="W641" s="5" t="s">
        <v>2014</v>
      </c>
      <c r="X641" s="22">
        <f t="shared" ca="1" si="29"/>
        <v>0.04</v>
      </c>
    </row>
    <row r="642" spans="1:24">
      <c r="A642" s="5" t="s">
        <v>614</v>
      </c>
      <c r="B642" s="10">
        <v>41880</v>
      </c>
      <c r="C642" s="5" t="s">
        <v>1540</v>
      </c>
      <c r="D642" s="5">
        <v>10005</v>
      </c>
      <c r="E642" s="5" t="s">
        <v>1463</v>
      </c>
      <c r="F642" s="5">
        <v>2</v>
      </c>
      <c r="G642" s="2" t="s">
        <v>993</v>
      </c>
      <c r="H642" s="2" t="s">
        <v>878</v>
      </c>
      <c r="I642" s="2" t="s">
        <v>880</v>
      </c>
      <c r="J642" s="5" t="s">
        <v>1163</v>
      </c>
      <c r="K642" s="5">
        <v>4574</v>
      </c>
      <c r="L642" s="5">
        <v>2068</v>
      </c>
      <c r="M642" s="5" t="s">
        <v>918</v>
      </c>
      <c r="N642" s="5">
        <v>5</v>
      </c>
      <c r="O642" s="5">
        <f t="shared" si="27"/>
        <v>4136</v>
      </c>
      <c r="P642" s="5">
        <f t="shared" si="28"/>
        <v>9148</v>
      </c>
      <c r="Q642" s="14">
        <v>0.03</v>
      </c>
      <c r="R642" s="5" t="s">
        <v>993</v>
      </c>
      <c r="S642" s="5" t="s">
        <v>877</v>
      </c>
      <c r="T642" s="5" t="s">
        <v>878</v>
      </c>
      <c r="U642" s="5" t="s">
        <v>879</v>
      </c>
      <c r="V642" s="5" t="s">
        <v>880</v>
      </c>
      <c r="W642" s="5" t="s">
        <v>2015</v>
      </c>
      <c r="X642" s="22">
        <f t="shared" ca="1" si="29"/>
        <v>0.03</v>
      </c>
    </row>
    <row r="643" spans="1:24">
      <c r="A643" s="5" t="s">
        <v>615</v>
      </c>
      <c r="B643" s="10">
        <v>41880</v>
      </c>
      <c r="C643" s="5" t="s">
        <v>1540</v>
      </c>
      <c r="D643" s="5">
        <v>10007</v>
      </c>
      <c r="E643" s="5" t="s">
        <v>1454</v>
      </c>
      <c r="F643" s="5">
        <v>3</v>
      </c>
      <c r="G643" s="2" t="s">
        <v>994</v>
      </c>
      <c r="H643" s="2" t="s">
        <v>886</v>
      </c>
      <c r="I643" s="2" t="s">
        <v>887</v>
      </c>
      <c r="J643" s="5" t="s">
        <v>1154</v>
      </c>
      <c r="K643" s="5">
        <v>4643</v>
      </c>
      <c r="L643" s="5">
        <v>1549</v>
      </c>
      <c r="M643" s="5" t="s">
        <v>918</v>
      </c>
      <c r="N643" s="5">
        <v>5</v>
      </c>
      <c r="O643" s="5">
        <f t="shared" ref="O643:O706" si="30">L643*F643</f>
        <v>4647</v>
      </c>
      <c r="P643" s="5">
        <f t="shared" ref="P643:P706" si="31">K643*F643</f>
        <v>13929</v>
      </c>
      <c r="Q643" s="14">
        <v>0.03</v>
      </c>
      <c r="R643" s="5" t="s">
        <v>994</v>
      </c>
      <c r="S643" s="5" t="s">
        <v>885</v>
      </c>
      <c r="T643" s="5" t="s">
        <v>886</v>
      </c>
      <c r="U643" s="5" t="s">
        <v>879</v>
      </c>
      <c r="V643" s="5" t="s">
        <v>887</v>
      </c>
      <c r="W643" s="5" t="s">
        <v>2013</v>
      </c>
      <c r="X643" s="22">
        <f t="shared" ca="1" si="29"/>
        <v>0.04</v>
      </c>
    </row>
    <row r="644" spans="1:24">
      <c r="A644" s="5" t="s">
        <v>1599</v>
      </c>
      <c r="B644" s="10">
        <v>41882</v>
      </c>
      <c r="C644" s="5" t="s">
        <v>1542</v>
      </c>
      <c r="D644" s="5">
        <v>10011</v>
      </c>
      <c r="E644" s="5" t="s">
        <v>1433</v>
      </c>
      <c r="F644" s="5">
        <v>1</v>
      </c>
      <c r="G644" s="2" t="s">
        <v>998</v>
      </c>
      <c r="H644" s="2" t="s">
        <v>899</v>
      </c>
      <c r="I644" s="2" t="s">
        <v>901</v>
      </c>
      <c r="J644" s="5" t="s">
        <v>1133</v>
      </c>
      <c r="K644" s="5">
        <v>3473</v>
      </c>
      <c r="L644" s="5">
        <v>1493</v>
      </c>
      <c r="M644" s="5" t="s">
        <v>923</v>
      </c>
      <c r="N644" s="5" t="s">
        <v>1572</v>
      </c>
      <c r="O644" s="5">
        <f t="shared" si="30"/>
        <v>1493</v>
      </c>
      <c r="P644" s="5">
        <f t="shared" si="31"/>
        <v>3473</v>
      </c>
      <c r="Q644" s="14">
        <v>0.01</v>
      </c>
      <c r="R644" s="5" t="s">
        <v>998</v>
      </c>
      <c r="S644" s="5" t="s">
        <v>898</v>
      </c>
      <c r="T644" s="5" t="s">
        <v>899</v>
      </c>
      <c r="U644" s="5" t="s">
        <v>900</v>
      </c>
      <c r="V644" s="5" t="s">
        <v>901</v>
      </c>
      <c r="W644" s="5" t="s">
        <v>2014</v>
      </c>
      <c r="X644" s="22">
        <f t="shared" ref="X644:X707" ca="1" si="32">VLOOKUP(E644,INDIRECT(W644&amp;"!A:B"),2,0)</f>
        <v>0.02</v>
      </c>
    </row>
    <row r="645" spans="1:24">
      <c r="A645" s="5" t="s">
        <v>616</v>
      </c>
      <c r="B645" s="10">
        <v>41882</v>
      </c>
      <c r="C645" s="5" t="s">
        <v>1543</v>
      </c>
      <c r="D645" s="5">
        <v>10015</v>
      </c>
      <c r="E645" s="5" t="s">
        <v>1500</v>
      </c>
      <c r="F645" s="5">
        <v>1</v>
      </c>
      <c r="G645" s="2" t="s">
        <v>1002</v>
      </c>
      <c r="H645" s="2" t="s">
        <v>914</v>
      </c>
      <c r="I645" s="2" t="s">
        <v>915</v>
      </c>
      <c r="J645" s="5" t="s">
        <v>1200</v>
      </c>
      <c r="K645" s="5">
        <v>4484</v>
      </c>
      <c r="L645" s="5">
        <v>2146</v>
      </c>
      <c r="M645" s="5" t="s">
        <v>918</v>
      </c>
      <c r="N645" s="5">
        <v>10</v>
      </c>
      <c r="O645" s="5">
        <f t="shared" si="30"/>
        <v>2146</v>
      </c>
      <c r="P645" s="5">
        <f t="shared" si="31"/>
        <v>4484</v>
      </c>
      <c r="Q645" s="14">
        <v>0.01</v>
      </c>
      <c r="R645" s="5" t="s">
        <v>1002</v>
      </c>
      <c r="S645" s="5" t="s">
        <v>913</v>
      </c>
      <c r="T645" s="5" t="s">
        <v>914</v>
      </c>
      <c r="U645" s="5" t="s">
        <v>907</v>
      </c>
      <c r="V645" s="5" t="s">
        <v>915</v>
      </c>
      <c r="W645" s="5" t="s">
        <v>2010</v>
      </c>
      <c r="X645" s="22">
        <f t="shared" ca="1" si="32"/>
        <v>0.04</v>
      </c>
    </row>
    <row r="646" spans="1:24">
      <c r="A646" s="5" t="s">
        <v>617</v>
      </c>
      <c r="B646" s="10">
        <v>41882</v>
      </c>
      <c r="C646" s="5" t="s">
        <v>1539</v>
      </c>
      <c r="D646" s="5">
        <v>10002</v>
      </c>
      <c r="E646" s="5" t="s">
        <v>1515</v>
      </c>
      <c r="F646" s="5">
        <v>2</v>
      </c>
      <c r="G646" s="2" t="s">
        <v>990</v>
      </c>
      <c r="H646" s="2" t="s">
        <v>868</v>
      </c>
      <c r="I646" s="2" t="s">
        <v>870</v>
      </c>
      <c r="J646" s="5" t="s">
        <v>1215</v>
      </c>
      <c r="K646" s="5">
        <v>4092</v>
      </c>
      <c r="L646" s="5">
        <v>1482</v>
      </c>
      <c r="M646" s="5" t="s">
        <v>923</v>
      </c>
      <c r="N646" s="5">
        <v>4</v>
      </c>
      <c r="O646" s="5">
        <f t="shared" si="30"/>
        <v>2964</v>
      </c>
      <c r="P646" s="5">
        <f t="shared" si="31"/>
        <v>8184</v>
      </c>
      <c r="Q646" s="14">
        <v>0.03</v>
      </c>
      <c r="R646" s="5" t="s">
        <v>990</v>
      </c>
      <c r="S646" s="5" t="s">
        <v>867</v>
      </c>
      <c r="T646" s="5" t="s">
        <v>868</v>
      </c>
      <c r="U646" s="5" t="s">
        <v>869</v>
      </c>
      <c r="V646" s="5" t="s">
        <v>870</v>
      </c>
      <c r="W646" s="5" t="s">
        <v>2010</v>
      </c>
      <c r="X646" s="22">
        <f t="shared" ca="1" si="32"/>
        <v>0</v>
      </c>
    </row>
    <row r="647" spans="1:24">
      <c r="A647" s="5" t="s">
        <v>618</v>
      </c>
      <c r="B647" s="10">
        <v>41883</v>
      </c>
      <c r="C647" s="5" t="s">
        <v>1542</v>
      </c>
      <c r="D647" s="5">
        <v>10007</v>
      </c>
      <c r="E647" s="5" t="s">
        <v>1247</v>
      </c>
      <c r="F647" s="5">
        <v>1</v>
      </c>
      <c r="G647" s="2" t="s">
        <v>994</v>
      </c>
      <c r="H647" s="2" t="s">
        <v>886</v>
      </c>
      <c r="I647" s="2" t="s">
        <v>887</v>
      </c>
      <c r="J647" s="5" t="s">
        <v>963</v>
      </c>
      <c r="K647" s="5">
        <v>2814</v>
      </c>
      <c r="L647" s="5">
        <v>2437</v>
      </c>
      <c r="M647" s="5" t="s">
        <v>918</v>
      </c>
      <c r="N647" s="5" t="s">
        <v>1572</v>
      </c>
      <c r="O647" s="5">
        <f t="shared" si="30"/>
        <v>2437</v>
      </c>
      <c r="P647" s="5">
        <f t="shared" si="31"/>
        <v>2814</v>
      </c>
      <c r="Q647" s="14">
        <v>0.01</v>
      </c>
      <c r="R647" s="5" t="s">
        <v>994</v>
      </c>
      <c r="S647" s="5" t="s">
        <v>885</v>
      </c>
      <c r="T647" s="5" t="s">
        <v>886</v>
      </c>
      <c r="U647" s="5" t="s">
        <v>879</v>
      </c>
      <c r="V647" s="5" t="s">
        <v>887</v>
      </c>
      <c r="W647" s="5" t="s">
        <v>2015</v>
      </c>
      <c r="X647" s="22">
        <f t="shared" ca="1" si="32"/>
        <v>0.04</v>
      </c>
    </row>
    <row r="648" spans="1:24">
      <c r="A648" s="5" t="s">
        <v>619</v>
      </c>
      <c r="B648" s="10">
        <v>41885</v>
      </c>
      <c r="C648" s="5" t="s">
        <v>1542</v>
      </c>
      <c r="D648" s="5">
        <v>10006</v>
      </c>
      <c r="E648" s="5" t="s">
        <v>1534</v>
      </c>
      <c r="F648" s="5">
        <v>2</v>
      </c>
      <c r="G648" s="2" t="s">
        <v>1561</v>
      </c>
      <c r="H648" s="2" t="s">
        <v>882</v>
      </c>
      <c r="I648" s="2" t="s">
        <v>884</v>
      </c>
      <c r="J648" s="5" t="s">
        <v>1234</v>
      </c>
      <c r="K648" s="5">
        <v>3626</v>
      </c>
      <c r="L648" s="5">
        <v>1590</v>
      </c>
      <c r="M648" s="5" t="s">
        <v>918</v>
      </c>
      <c r="N648" s="5" t="s">
        <v>1572</v>
      </c>
      <c r="O648" s="5">
        <f t="shared" si="30"/>
        <v>3180</v>
      </c>
      <c r="P648" s="5">
        <f t="shared" si="31"/>
        <v>7252</v>
      </c>
      <c r="Q648" s="14">
        <v>0.03</v>
      </c>
      <c r="R648" s="5" t="s">
        <v>1561</v>
      </c>
      <c r="S648" s="5" t="s">
        <v>881</v>
      </c>
      <c r="T648" s="5" t="s">
        <v>882</v>
      </c>
      <c r="U648" s="5" t="s">
        <v>883</v>
      </c>
      <c r="V648" s="5" t="s">
        <v>884</v>
      </c>
      <c r="W648" s="5" t="s">
        <v>2015</v>
      </c>
      <c r="X648" s="22">
        <f t="shared" ca="1" si="32"/>
        <v>0</v>
      </c>
    </row>
    <row r="649" spans="1:24">
      <c r="A649" s="5" t="s">
        <v>620</v>
      </c>
      <c r="B649" s="10">
        <v>41886</v>
      </c>
      <c r="C649" s="5" t="s">
        <v>1544</v>
      </c>
      <c r="D649" s="5">
        <v>10008</v>
      </c>
      <c r="E649" s="5" t="s">
        <v>1288</v>
      </c>
      <c r="F649" s="5">
        <v>1</v>
      </c>
      <c r="G649" s="2" t="s">
        <v>995</v>
      </c>
      <c r="H649" s="2" t="s">
        <v>889</v>
      </c>
      <c r="I649" s="2" t="s">
        <v>890</v>
      </c>
      <c r="J649" s="5" t="s">
        <v>938</v>
      </c>
      <c r="K649" s="5">
        <v>4190</v>
      </c>
      <c r="L649" s="5">
        <v>1817</v>
      </c>
      <c r="M649" s="5" t="s">
        <v>918</v>
      </c>
      <c r="N649" s="5">
        <v>3</v>
      </c>
      <c r="O649" s="5">
        <f t="shared" si="30"/>
        <v>1817</v>
      </c>
      <c r="P649" s="5">
        <f t="shared" si="31"/>
        <v>4190</v>
      </c>
      <c r="Q649" s="14">
        <v>0.01</v>
      </c>
      <c r="R649" s="5" t="s">
        <v>995</v>
      </c>
      <c r="S649" s="5" t="s">
        <v>888</v>
      </c>
      <c r="T649" s="5" t="s">
        <v>889</v>
      </c>
      <c r="U649" s="5" t="s">
        <v>865</v>
      </c>
      <c r="V649" s="5" t="s">
        <v>890</v>
      </c>
      <c r="W649" s="5" t="s">
        <v>2011</v>
      </c>
      <c r="X649" s="22">
        <f t="shared" ca="1" si="32"/>
        <v>0.05</v>
      </c>
    </row>
    <row r="650" spans="1:24">
      <c r="A650" s="5" t="s">
        <v>621</v>
      </c>
      <c r="B650" s="10">
        <v>41887</v>
      </c>
      <c r="C650" s="5" t="s">
        <v>1541</v>
      </c>
      <c r="D650" s="5">
        <v>10013</v>
      </c>
      <c r="E650" s="5" t="s">
        <v>1276</v>
      </c>
      <c r="F650" s="5">
        <v>1</v>
      </c>
      <c r="G650" s="2" t="s">
        <v>1000</v>
      </c>
      <c r="H650" s="2" t="s">
        <v>906</v>
      </c>
      <c r="I650" s="2" t="s">
        <v>908</v>
      </c>
      <c r="J650" s="5" t="s">
        <v>977</v>
      </c>
      <c r="K650" s="5">
        <v>2912</v>
      </c>
      <c r="L650" s="5">
        <v>2328</v>
      </c>
      <c r="M650" s="5" t="s">
        <v>925</v>
      </c>
      <c r="N650" s="5">
        <v>8</v>
      </c>
      <c r="O650" s="5">
        <f t="shared" si="30"/>
        <v>2328</v>
      </c>
      <c r="P650" s="5">
        <f t="shared" si="31"/>
        <v>2912</v>
      </c>
      <c r="Q650" s="14">
        <v>0.01</v>
      </c>
      <c r="R650" s="5" t="s">
        <v>1000</v>
      </c>
      <c r="S650" s="5" t="s">
        <v>905</v>
      </c>
      <c r="T650" s="5" t="s">
        <v>906</v>
      </c>
      <c r="U650" s="5" t="s">
        <v>907</v>
      </c>
      <c r="V650" s="5" t="s">
        <v>908</v>
      </c>
      <c r="W650" s="5" t="s">
        <v>2015</v>
      </c>
      <c r="X650" s="22">
        <f t="shared" ca="1" si="32"/>
        <v>0.05</v>
      </c>
    </row>
    <row r="651" spans="1:24">
      <c r="A651" s="5" t="s">
        <v>622</v>
      </c>
      <c r="B651" s="10">
        <v>41888</v>
      </c>
      <c r="C651" s="5" t="s">
        <v>1542</v>
      </c>
      <c r="D651" s="5">
        <v>10007</v>
      </c>
      <c r="E651" s="5" t="s">
        <v>1436</v>
      </c>
      <c r="F651" s="5">
        <v>2</v>
      </c>
      <c r="G651" s="2" t="s">
        <v>994</v>
      </c>
      <c r="H651" s="2" t="s">
        <v>886</v>
      </c>
      <c r="I651" s="2" t="s">
        <v>887</v>
      </c>
      <c r="J651" s="5" t="s">
        <v>1136</v>
      </c>
      <c r="K651" s="5">
        <v>4515</v>
      </c>
      <c r="L651" s="5">
        <v>1550</v>
      </c>
      <c r="M651" s="5" t="s">
        <v>925</v>
      </c>
      <c r="N651" s="5" t="s">
        <v>1572</v>
      </c>
      <c r="O651" s="5">
        <f t="shared" si="30"/>
        <v>3100</v>
      </c>
      <c r="P651" s="5">
        <f t="shared" si="31"/>
        <v>9030</v>
      </c>
      <c r="Q651" s="14">
        <v>0.03</v>
      </c>
      <c r="R651" s="5" t="s">
        <v>994</v>
      </c>
      <c r="S651" s="5" t="s">
        <v>885</v>
      </c>
      <c r="T651" s="5" t="s">
        <v>886</v>
      </c>
      <c r="U651" s="5" t="s">
        <v>879</v>
      </c>
      <c r="V651" s="5" t="s">
        <v>887</v>
      </c>
      <c r="W651" s="5" t="s">
        <v>2015</v>
      </c>
      <c r="X651" s="22">
        <f t="shared" ca="1" si="32"/>
        <v>0.01</v>
      </c>
    </row>
    <row r="652" spans="1:24">
      <c r="A652" s="5" t="s">
        <v>623</v>
      </c>
      <c r="B652" s="10">
        <v>41888</v>
      </c>
      <c r="C652" s="5" t="s">
        <v>1546</v>
      </c>
      <c r="D652" s="5">
        <v>10015</v>
      </c>
      <c r="E652" s="5" t="s">
        <v>1272</v>
      </c>
      <c r="F652" s="5">
        <v>2</v>
      </c>
      <c r="G652" s="2" t="s">
        <v>1002</v>
      </c>
      <c r="H652" s="2" t="s">
        <v>914</v>
      </c>
      <c r="I652" s="2" t="s">
        <v>915</v>
      </c>
      <c r="J652" s="5" t="s">
        <v>960</v>
      </c>
      <c r="K652" s="5">
        <v>4719</v>
      </c>
      <c r="L652" s="5">
        <v>2043</v>
      </c>
      <c r="M652" s="5" t="s">
        <v>918</v>
      </c>
      <c r="N652" s="5">
        <v>4</v>
      </c>
      <c r="O652" s="5">
        <f t="shared" si="30"/>
        <v>4086</v>
      </c>
      <c r="P652" s="5">
        <f t="shared" si="31"/>
        <v>9438</v>
      </c>
      <c r="Q652" s="14">
        <v>0.03</v>
      </c>
      <c r="R652" s="5" t="s">
        <v>1002</v>
      </c>
      <c r="S652" s="5" t="s">
        <v>913</v>
      </c>
      <c r="T652" s="5" t="s">
        <v>914</v>
      </c>
      <c r="U652" s="5" t="s">
        <v>907</v>
      </c>
      <c r="V652" s="5" t="s">
        <v>915</v>
      </c>
      <c r="W652" s="5" t="s">
        <v>2011</v>
      </c>
      <c r="X652" s="22">
        <f t="shared" ca="1" si="32"/>
        <v>0</v>
      </c>
    </row>
    <row r="653" spans="1:24">
      <c r="A653" s="5" t="s">
        <v>624</v>
      </c>
      <c r="B653" s="10">
        <v>41889</v>
      </c>
      <c r="C653" s="5" t="s">
        <v>1542</v>
      </c>
      <c r="D653" s="5">
        <v>10008</v>
      </c>
      <c r="E653" s="5" t="s">
        <v>1532</v>
      </c>
      <c r="F653" s="5">
        <v>4</v>
      </c>
      <c r="G653" s="2" t="s">
        <v>995</v>
      </c>
      <c r="H653" s="2" t="s">
        <v>889</v>
      </c>
      <c r="I653" s="2" t="s">
        <v>890</v>
      </c>
      <c r="J653" s="5" t="s">
        <v>1232</v>
      </c>
      <c r="K653" s="5">
        <v>3514</v>
      </c>
      <c r="L653" s="5">
        <v>1257</v>
      </c>
      <c r="M653" s="5" t="s">
        <v>918</v>
      </c>
      <c r="N653" s="5" t="s">
        <v>1572</v>
      </c>
      <c r="O653" s="5">
        <f t="shared" si="30"/>
        <v>5028</v>
      </c>
      <c r="P653" s="5">
        <f t="shared" si="31"/>
        <v>14056</v>
      </c>
      <c r="Q653" s="14">
        <v>0.03</v>
      </c>
      <c r="R653" s="5" t="s">
        <v>995</v>
      </c>
      <c r="S653" s="5" t="s">
        <v>888</v>
      </c>
      <c r="T653" s="5" t="s">
        <v>889</v>
      </c>
      <c r="U653" s="5" t="s">
        <v>865</v>
      </c>
      <c r="V653" s="5" t="s">
        <v>890</v>
      </c>
      <c r="W653" s="5" t="s">
        <v>2014</v>
      </c>
      <c r="X653" s="22">
        <f t="shared" ca="1" si="32"/>
        <v>0.04</v>
      </c>
    </row>
    <row r="654" spans="1:24">
      <c r="A654" s="5" t="s">
        <v>625</v>
      </c>
      <c r="B654" s="10">
        <v>41891</v>
      </c>
      <c r="C654" s="5" t="s">
        <v>1539</v>
      </c>
      <c r="D654" s="5">
        <v>10001</v>
      </c>
      <c r="E654" s="5" t="s">
        <v>1253</v>
      </c>
      <c r="F654" s="5">
        <v>2</v>
      </c>
      <c r="G654" s="2" t="s">
        <v>1562</v>
      </c>
      <c r="H654" s="2" t="s">
        <v>864</v>
      </c>
      <c r="I654" s="2" t="s">
        <v>866</v>
      </c>
      <c r="J654" s="5" t="s">
        <v>926</v>
      </c>
      <c r="K654" s="5">
        <v>3499</v>
      </c>
      <c r="L654" s="5">
        <v>2342</v>
      </c>
      <c r="M654" s="5" t="s">
        <v>918</v>
      </c>
      <c r="N654" s="5">
        <v>4</v>
      </c>
      <c r="O654" s="5">
        <f t="shared" si="30"/>
        <v>4684</v>
      </c>
      <c r="P654" s="5">
        <f t="shared" si="31"/>
        <v>6998</v>
      </c>
      <c r="Q654" s="14">
        <v>0.03</v>
      </c>
      <c r="R654" s="5" t="s">
        <v>1562</v>
      </c>
      <c r="S654" s="5" t="s">
        <v>863</v>
      </c>
      <c r="T654" s="5" t="s">
        <v>864</v>
      </c>
      <c r="U654" s="5" t="s">
        <v>865</v>
      </c>
      <c r="V654" s="5" t="s">
        <v>866</v>
      </c>
      <c r="W654" s="5" t="s">
        <v>2012</v>
      </c>
      <c r="X654" s="22">
        <f t="shared" ca="1" si="32"/>
        <v>0.04</v>
      </c>
    </row>
    <row r="655" spans="1:24">
      <c r="A655" s="5" t="s">
        <v>626</v>
      </c>
      <c r="B655" s="10">
        <v>41894</v>
      </c>
      <c r="C655" s="5" t="s">
        <v>1543</v>
      </c>
      <c r="D655" s="5">
        <v>10001</v>
      </c>
      <c r="E655" s="5" t="s">
        <v>1431</v>
      </c>
      <c r="F655" s="5">
        <v>1</v>
      </c>
      <c r="G655" s="2" t="s">
        <v>1562</v>
      </c>
      <c r="H655" s="2" t="s">
        <v>864</v>
      </c>
      <c r="I655" s="2" t="s">
        <v>866</v>
      </c>
      <c r="J655" s="5" t="s">
        <v>1131</v>
      </c>
      <c r="K655" s="5">
        <v>2996</v>
      </c>
      <c r="L655" s="5">
        <v>1641</v>
      </c>
      <c r="M655" s="5" t="s">
        <v>918</v>
      </c>
      <c r="N655" s="5">
        <v>10</v>
      </c>
      <c r="O655" s="5">
        <f t="shared" si="30"/>
        <v>1641</v>
      </c>
      <c r="P655" s="5">
        <f t="shared" si="31"/>
        <v>2996</v>
      </c>
      <c r="Q655" s="14">
        <v>0.01</v>
      </c>
      <c r="R655" s="5" t="s">
        <v>1562</v>
      </c>
      <c r="S655" s="5" t="s">
        <v>863</v>
      </c>
      <c r="T655" s="5" t="s">
        <v>864</v>
      </c>
      <c r="U655" s="5" t="s">
        <v>865</v>
      </c>
      <c r="V655" s="5" t="s">
        <v>866</v>
      </c>
      <c r="W655" s="5" t="s">
        <v>2010</v>
      </c>
      <c r="X655" s="22">
        <f t="shared" ca="1" si="32"/>
        <v>0.04</v>
      </c>
    </row>
    <row r="656" spans="1:24">
      <c r="A656" s="5" t="s">
        <v>627</v>
      </c>
      <c r="B656" s="10">
        <v>41894</v>
      </c>
      <c r="C656" s="5" t="s">
        <v>1540</v>
      </c>
      <c r="D656" s="5">
        <v>10008</v>
      </c>
      <c r="E656" s="5" t="s">
        <v>1249</v>
      </c>
      <c r="F656" s="5">
        <v>2</v>
      </c>
      <c r="G656" s="2" t="s">
        <v>995</v>
      </c>
      <c r="H656" s="2" t="s">
        <v>889</v>
      </c>
      <c r="I656" s="2" t="s">
        <v>890</v>
      </c>
      <c r="J656" s="5" t="s">
        <v>924</v>
      </c>
      <c r="K656" s="5">
        <v>4706</v>
      </c>
      <c r="L656" s="5">
        <v>1714</v>
      </c>
      <c r="M656" s="5" t="s">
        <v>923</v>
      </c>
      <c r="N656" s="5">
        <v>5</v>
      </c>
      <c r="O656" s="5">
        <f t="shared" si="30"/>
        <v>3428</v>
      </c>
      <c r="P656" s="5">
        <f t="shared" si="31"/>
        <v>9412</v>
      </c>
      <c r="Q656" s="14">
        <v>0.03</v>
      </c>
      <c r="R656" s="5" t="s">
        <v>995</v>
      </c>
      <c r="S656" s="5" t="s">
        <v>888</v>
      </c>
      <c r="T656" s="5" t="s">
        <v>889</v>
      </c>
      <c r="U656" s="5" t="s">
        <v>865</v>
      </c>
      <c r="V656" s="5" t="s">
        <v>890</v>
      </c>
      <c r="W656" s="5" t="s">
        <v>2012</v>
      </c>
      <c r="X656" s="22">
        <f t="shared" ca="1" si="32"/>
        <v>0.04</v>
      </c>
    </row>
    <row r="657" spans="1:24">
      <c r="A657" s="5" t="s">
        <v>628</v>
      </c>
      <c r="B657" s="10">
        <v>41897</v>
      </c>
      <c r="C657" s="5" t="s">
        <v>1545</v>
      </c>
      <c r="D657" s="5">
        <v>10006</v>
      </c>
      <c r="E657" s="5" t="s">
        <v>1444</v>
      </c>
      <c r="F657" s="5">
        <v>1</v>
      </c>
      <c r="G657" s="2" t="s">
        <v>1561</v>
      </c>
      <c r="H657" s="2" t="s">
        <v>882</v>
      </c>
      <c r="I657" s="2" t="s">
        <v>884</v>
      </c>
      <c r="J657" s="5" t="s">
        <v>1144</v>
      </c>
      <c r="K657" s="5">
        <v>4057</v>
      </c>
      <c r="L657" s="5">
        <v>1816</v>
      </c>
      <c r="M657" s="5" t="s">
        <v>918</v>
      </c>
      <c r="N657" s="5">
        <v>6</v>
      </c>
      <c r="O657" s="5">
        <f t="shared" si="30"/>
        <v>1816</v>
      </c>
      <c r="P657" s="5">
        <f t="shared" si="31"/>
        <v>4057</v>
      </c>
      <c r="Q657" s="14">
        <v>0.01</v>
      </c>
      <c r="R657" s="5" t="s">
        <v>1561</v>
      </c>
      <c r="S657" s="5" t="s">
        <v>881</v>
      </c>
      <c r="T657" s="5" t="s">
        <v>882</v>
      </c>
      <c r="U657" s="5" t="s">
        <v>883</v>
      </c>
      <c r="V657" s="5" t="s">
        <v>884</v>
      </c>
      <c r="W657" s="5" t="s">
        <v>2014</v>
      </c>
      <c r="X657" s="22">
        <f t="shared" ca="1" si="32"/>
        <v>0.04</v>
      </c>
    </row>
    <row r="658" spans="1:24">
      <c r="A658" s="5" t="s">
        <v>629</v>
      </c>
      <c r="B658" s="10">
        <v>41897</v>
      </c>
      <c r="C658" s="5" t="s">
        <v>1544</v>
      </c>
      <c r="D658" s="5">
        <v>10008</v>
      </c>
      <c r="E658" s="5" t="s">
        <v>1524</v>
      </c>
      <c r="F658" s="5">
        <v>1</v>
      </c>
      <c r="G658" s="2" t="s">
        <v>995</v>
      </c>
      <c r="H658" s="2" t="s">
        <v>889</v>
      </c>
      <c r="I658" s="2" t="s">
        <v>890</v>
      </c>
      <c r="J658" s="5" t="s">
        <v>1224</v>
      </c>
      <c r="K658" s="5">
        <v>4454</v>
      </c>
      <c r="L658" s="5">
        <v>1884</v>
      </c>
      <c r="M658" s="5" t="s">
        <v>918</v>
      </c>
      <c r="N658" s="5">
        <v>3</v>
      </c>
      <c r="O658" s="5">
        <f t="shared" si="30"/>
        <v>1884</v>
      </c>
      <c r="P658" s="5">
        <f t="shared" si="31"/>
        <v>4454</v>
      </c>
      <c r="Q658" s="14">
        <v>0.01</v>
      </c>
      <c r="R658" s="5" t="s">
        <v>995</v>
      </c>
      <c r="S658" s="5" t="s">
        <v>888</v>
      </c>
      <c r="T658" s="5" t="s">
        <v>889</v>
      </c>
      <c r="U658" s="5" t="s">
        <v>865</v>
      </c>
      <c r="V658" s="5" t="s">
        <v>890</v>
      </c>
      <c r="W658" s="5" t="s">
        <v>2011</v>
      </c>
      <c r="X658" s="22">
        <f t="shared" ca="1" si="32"/>
        <v>0.05</v>
      </c>
    </row>
    <row r="659" spans="1:24">
      <c r="A659" s="5" t="s">
        <v>630</v>
      </c>
      <c r="B659" s="10">
        <v>41899</v>
      </c>
      <c r="C659" s="5" t="s">
        <v>1541</v>
      </c>
      <c r="D659" s="5">
        <v>10014</v>
      </c>
      <c r="E659" s="5" t="s">
        <v>1516</v>
      </c>
      <c r="F659" s="5">
        <v>1</v>
      </c>
      <c r="G659" s="2" t="s">
        <v>1001</v>
      </c>
      <c r="H659" s="2" t="s">
        <v>910</v>
      </c>
      <c r="I659" s="2" t="s">
        <v>912</v>
      </c>
      <c r="J659" s="5" t="s">
        <v>1216</v>
      </c>
      <c r="K659" s="5">
        <v>3448</v>
      </c>
      <c r="L659" s="5">
        <v>2141</v>
      </c>
      <c r="M659" s="5" t="s">
        <v>918</v>
      </c>
      <c r="N659" s="5">
        <v>8</v>
      </c>
      <c r="O659" s="5">
        <f t="shared" si="30"/>
        <v>2141</v>
      </c>
      <c r="P659" s="5">
        <f t="shared" si="31"/>
        <v>3448</v>
      </c>
      <c r="Q659" s="14">
        <v>0.01</v>
      </c>
      <c r="R659" s="5" t="s">
        <v>1001</v>
      </c>
      <c r="S659" s="5" t="s">
        <v>909</v>
      </c>
      <c r="T659" s="5" t="s">
        <v>910</v>
      </c>
      <c r="U659" s="5" t="s">
        <v>911</v>
      </c>
      <c r="V659" s="5" t="s">
        <v>912</v>
      </c>
      <c r="W659" s="5" t="s">
        <v>2013</v>
      </c>
      <c r="X659" s="22">
        <f t="shared" ca="1" si="32"/>
        <v>0.01</v>
      </c>
    </row>
    <row r="660" spans="1:24">
      <c r="A660" s="5" t="s">
        <v>631</v>
      </c>
      <c r="B660" s="10">
        <v>41899</v>
      </c>
      <c r="C660" s="5" t="s">
        <v>1542</v>
      </c>
      <c r="D660" s="5">
        <v>10005</v>
      </c>
      <c r="E660" s="5" t="s">
        <v>1241</v>
      </c>
      <c r="F660" s="5">
        <v>1</v>
      </c>
      <c r="G660" s="2" t="s">
        <v>993</v>
      </c>
      <c r="H660" s="2" t="s">
        <v>878</v>
      </c>
      <c r="I660" s="2" t="s">
        <v>880</v>
      </c>
      <c r="J660" s="5" t="s">
        <v>971</v>
      </c>
      <c r="K660" s="5">
        <v>3472</v>
      </c>
      <c r="L660" s="5">
        <v>2239</v>
      </c>
      <c r="M660" s="5" t="s">
        <v>925</v>
      </c>
      <c r="N660" s="5" t="s">
        <v>1572</v>
      </c>
      <c r="O660" s="5">
        <f t="shared" si="30"/>
        <v>2239</v>
      </c>
      <c r="P660" s="5">
        <f t="shared" si="31"/>
        <v>3472</v>
      </c>
      <c r="Q660" s="14">
        <v>0.01</v>
      </c>
      <c r="R660" s="5" t="s">
        <v>993</v>
      </c>
      <c r="S660" s="5" t="s">
        <v>877</v>
      </c>
      <c r="T660" s="5" t="s">
        <v>878</v>
      </c>
      <c r="U660" s="5" t="s">
        <v>879</v>
      </c>
      <c r="V660" s="5" t="s">
        <v>880</v>
      </c>
      <c r="W660" s="5" t="s">
        <v>2013</v>
      </c>
      <c r="X660" s="22">
        <f t="shared" ca="1" si="32"/>
        <v>0.02</v>
      </c>
    </row>
    <row r="661" spans="1:24">
      <c r="A661" s="5" t="s">
        <v>632</v>
      </c>
      <c r="B661" s="10">
        <v>41899</v>
      </c>
      <c r="C661" s="5" t="s">
        <v>1544</v>
      </c>
      <c r="D661" s="5">
        <v>10013</v>
      </c>
      <c r="E661" s="5" t="s">
        <v>1336</v>
      </c>
      <c r="F661" s="5">
        <v>2</v>
      </c>
      <c r="G661" s="2" t="s">
        <v>1000</v>
      </c>
      <c r="H661" s="2" t="s">
        <v>906</v>
      </c>
      <c r="I661" s="2" t="s">
        <v>908</v>
      </c>
      <c r="J661" s="5" t="s">
        <v>1036</v>
      </c>
      <c r="K661" s="5">
        <v>3025</v>
      </c>
      <c r="L661" s="5">
        <v>1863</v>
      </c>
      <c r="M661" s="5" t="s">
        <v>918</v>
      </c>
      <c r="N661" s="5">
        <v>3</v>
      </c>
      <c r="O661" s="5">
        <f t="shared" si="30"/>
        <v>3726</v>
      </c>
      <c r="P661" s="5">
        <f t="shared" si="31"/>
        <v>6050</v>
      </c>
      <c r="Q661" s="14">
        <v>0.03</v>
      </c>
      <c r="R661" s="5" t="s">
        <v>1000</v>
      </c>
      <c r="S661" s="5" t="s">
        <v>905</v>
      </c>
      <c r="T661" s="5" t="s">
        <v>906</v>
      </c>
      <c r="U661" s="5" t="s">
        <v>907</v>
      </c>
      <c r="V661" s="5" t="s">
        <v>908</v>
      </c>
      <c r="W661" s="5" t="s">
        <v>2011</v>
      </c>
      <c r="X661" s="22">
        <f t="shared" ca="1" si="32"/>
        <v>0.05</v>
      </c>
    </row>
    <row r="662" spans="1:24">
      <c r="A662" s="5" t="s">
        <v>633</v>
      </c>
      <c r="B662" s="10">
        <v>41899</v>
      </c>
      <c r="C662" s="5" t="s">
        <v>1542</v>
      </c>
      <c r="D662" s="5">
        <v>10006</v>
      </c>
      <c r="E662" s="5" t="s">
        <v>1390</v>
      </c>
      <c r="F662" s="5">
        <v>2</v>
      </c>
      <c r="G662" s="2" t="s">
        <v>1561</v>
      </c>
      <c r="H662" s="2" t="s">
        <v>882</v>
      </c>
      <c r="I662" s="2" t="s">
        <v>884</v>
      </c>
      <c r="J662" s="5" t="s">
        <v>1090</v>
      </c>
      <c r="K662" s="5">
        <v>4420</v>
      </c>
      <c r="L662" s="5">
        <v>1797</v>
      </c>
      <c r="M662" s="5" t="s">
        <v>925</v>
      </c>
      <c r="N662" s="5" t="s">
        <v>1572</v>
      </c>
      <c r="O662" s="5">
        <f t="shared" si="30"/>
        <v>3594</v>
      </c>
      <c r="P662" s="5">
        <f t="shared" si="31"/>
        <v>8840</v>
      </c>
      <c r="Q662" s="14">
        <v>0.03</v>
      </c>
      <c r="R662" s="5" t="s">
        <v>1561</v>
      </c>
      <c r="S662" s="5" t="s">
        <v>881</v>
      </c>
      <c r="T662" s="5" t="s">
        <v>882</v>
      </c>
      <c r="U662" s="5" t="s">
        <v>883</v>
      </c>
      <c r="V662" s="5" t="s">
        <v>884</v>
      </c>
      <c r="W662" s="5" t="s">
        <v>2012</v>
      </c>
      <c r="X662" s="22">
        <f t="shared" ca="1" si="32"/>
        <v>0.01</v>
      </c>
    </row>
    <row r="663" spans="1:24">
      <c r="A663" s="5" t="s">
        <v>634</v>
      </c>
      <c r="B663" s="10">
        <v>41899</v>
      </c>
      <c r="C663" s="5" t="s">
        <v>1540</v>
      </c>
      <c r="D663" s="5">
        <v>10006</v>
      </c>
      <c r="E663" s="5" t="s">
        <v>1361</v>
      </c>
      <c r="F663" s="5">
        <v>3</v>
      </c>
      <c r="G663" s="2" t="s">
        <v>1561</v>
      </c>
      <c r="H663" s="2" t="s">
        <v>882</v>
      </c>
      <c r="I663" s="2" t="s">
        <v>884</v>
      </c>
      <c r="J663" s="5" t="s">
        <v>1061</v>
      </c>
      <c r="K663" s="5">
        <v>4858</v>
      </c>
      <c r="L663" s="5">
        <v>2491</v>
      </c>
      <c r="M663" s="5" t="s">
        <v>918</v>
      </c>
      <c r="N663" s="5">
        <v>5</v>
      </c>
      <c r="O663" s="5">
        <f t="shared" si="30"/>
        <v>7473</v>
      </c>
      <c r="P663" s="5">
        <f t="shared" si="31"/>
        <v>14574</v>
      </c>
      <c r="Q663" s="14">
        <v>0.03</v>
      </c>
      <c r="R663" s="5" t="s">
        <v>1561</v>
      </c>
      <c r="S663" s="5" t="s">
        <v>881</v>
      </c>
      <c r="T663" s="5" t="s">
        <v>882</v>
      </c>
      <c r="U663" s="5" t="s">
        <v>883</v>
      </c>
      <c r="V663" s="5" t="s">
        <v>884</v>
      </c>
      <c r="W663" s="5" t="s">
        <v>2013</v>
      </c>
      <c r="X663" s="22">
        <f t="shared" ca="1" si="32"/>
        <v>0.02</v>
      </c>
    </row>
    <row r="664" spans="1:24">
      <c r="A664" s="5" t="s">
        <v>635</v>
      </c>
      <c r="B664" s="10">
        <v>41901</v>
      </c>
      <c r="C664" s="5" t="s">
        <v>1539</v>
      </c>
      <c r="D664" s="5">
        <v>10008</v>
      </c>
      <c r="E664" s="5" t="s">
        <v>1268</v>
      </c>
      <c r="F664" s="5">
        <v>2</v>
      </c>
      <c r="G664" s="2" t="s">
        <v>995</v>
      </c>
      <c r="H664" s="2" t="s">
        <v>889</v>
      </c>
      <c r="I664" s="2" t="s">
        <v>890</v>
      </c>
      <c r="J664" s="5" t="s">
        <v>959</v>
      </c>
      <c r="K664" s="5">
        <v>4305</v>
      </c>
      <c r="L664" s="5">
        <v>2027</v>
      </c>
      <c r="M664" s="5" t="s">
        <v>923</v>
      </c>
      <c r="N664" s="5">
        <v>4</v>
      </c>
      <c r="O664" s="5">
        <f t="shared" si="30"/>
        <v>4054</v>
      </c>
      <c r="P664" s="5">
        <f t="shared" si="31"/>
        <v>8610</v>
      </c>
      <c r="Q664" s="14">
        <v>0.03</v>
      </c>
      <c r="R664" s="5" t="s">
        <v>995</v>
      </c>
      <c r="S664" s="5" t="s">
        <v>888</v>
      </c>
      <c r="T664" s="5" t="s">
        <v>889</v>
      </c>
      <c r="U664" s="5" t="s">
        <v>865</v>
      </c>
      <c r="V664" s="5" t="s">
        <v>890</v>
      </c>
      <c r="W664" s="5" t="s">
        <v>2011</v>
      </c>
      <c r="X664" s="22">
        <f t="shared" ca="1" si="32"/>
        <v>0.01</v>
      </c>
    </row>
    <row r="665" spans="1:24">
      <c r="A665" s="5" t="s">
        <v>636</v>
      </c>
      <c r="B665" s="10">
        <v>41902</v>
      </c>
      <c r="C665" s="5" t="s">
        <v>1545</v>
      </c>
      <c r="D665" s="5">
        <v>10005</v>
      </c>
      <c r="E665" s="5" t="s">
        <v>1292</v>
      </c>
      <c r="F665" s="5">
        <v>1</v>
      </c>
      <c r="G665" s="2" t="s">
        <v>993</v>
      </c>
      <c r="H665" s="2" t="s">
        <v>878</v>
      </c>
      <c r="I665" s="2" t="s">
        <v>880</v>
      </c>
      <c r="J665" s="5" t="s">
        <v>942</v>
      </c>
      <c r="K665" s="5">
        <v>3836</v>
      </c>
      <c r="L665" s="5">
        <v>2089</v>
      </c>
      <c r="M665" s="5" t="s">
        <v>918</v>
      </c>
      <c r="N665" s="5">
        <v>6</v>
      </c>
      <c r="O665" s="5">
        <f t="shared" si="30"/>
        <v>2089</v>
      </c>
      <c r="P665" s="5">
        <f t="shared" si="31"/>
        <v>3836</v>
      </c>
      <c r="Q665" s="14">
        <v>0.01</v>
      </c>
      <c r="R665" s="5" t="s">
        <v>993</v>
      </c>
      <c r="S665" s="5" t="s">
        <v>877</v>
      </c>
      <c r="T665" s="5" t="s">
        <v>878</v>
      </c>
      <c r="U665" s="5" t="s">
        <v>879</v>
      </c>
      <c r="V665" s="5" t="s">
        <v>880</v>
      </c>
      <c r="W665" s="5" t="s">
        <v>2014</v>
      </c>
      <c r="X665" s="22">
        <f t="shared" ca="1" si="32"/>
        <v>0</v>
      </c>
    </row>
    <row r="666" spans="1:24">
      <c r="A666" s="5" t="s">
        <v>637</v>
      </c>
      <c r="B666" s="10">
        <v>41903</v>
      </c>
      <c r="C666" s="5" t="s">
        <v>1540</v>
      </c>
      <c r="D666" s="5">
        <v>10008</v>
      </c>
      <c r="E666" s="5" t="s">
        <v>1261</v>
      </c>
      <c r="F666" s="5">
        <v>2</v>
      </c>
      <c r="G666" s="2" t="s">
        <v>995</v>
      </c>
      <c r="H666" s="2" t="s">
        <v>889</v>
      </c>
      <c r="I666" s="2" t="s">
        <v>890</v>
      </c>
      <c r="J666" s="5" t="s">
        <v>957</v>
      </c>
      <c r="K666" s="5">
        <v>4689</v>
      </c>
      <c r="L666" s="5">
        <v>1796</v>
      </c>
      <c r="M666" s="5" t="s">
        <v>925</v>
      </c>
      <c r="N666" s="5">
        <v>5</v>
      </c>
      <c r="O666" s="5">
        <f t="shared" si="30"/>
        <v>3592</v>
      </c>
      <c r="P666" s="5">
        <f t="shared" si="31"/>
        <v>9378</v>
      </c>
      <c r="Q666" s="14">
        <v>0.03</v>
      </c>
      <c r="R666" s="5" t="s">
        <v>995</v>
      </c>
      <c r="S666" s="5" t="s">
        <v>888</v>
      </c>
      <c r="T666" s="5" t="s">
        <v>889</v>
      </c>
      <c r="U666" s="5" t="s">
        <v>865</v>
      </c>
      <c r="V666" s="5" t="s">
        <v>890</v>
      </c>
      <c r="W666" s="5" t="s">
        <v>2015</v>
      </c>
      <c r="X666" s="22">
        <f t="shared" ca="1" si="32"/>
        <v>0.01</v>
      </c>
    </row>
    <row r="667" spans="1:24">
      <c r="A667" s="5" t="s">
        <v>638</v>
      </c>
      <c r="B667" s="10">
        <v>41905</v>
      </c>
      <c r="C667" s="5" t="s">
        <v>1546</v>
      </c>
      <c r="D667" s="5">
        <v>10015</v>
      </c>
      <c r="E667" s="5" t="s">
        <v>1485</v>
      </c>
      <c r="F667" s="5">
        <v>2</v>
      </c>
      <c r="G667" s="2" t="s">
        <v>1002</v>
      </c>
      <c r="H667" s="2" t="s">
        <v>914</v>
      </c>
      <c r="I667" s="2" t="s">
        <v>915</v>
      </c>
      <c r="J667" s="5" t="s">
        <v>1185</v>
      </c>
      <c r="K667" s="5">
        <v>3245</v>
      </c>
      <c r="L667" s="5">
        <v>1964</v>
      </c>
      <c r="M667" s="5" t="s">
        <v>918</v>
      </c>
      <c r="N667" s="5">
        <v>4</v>
      </c>
      <c r="O667" s="5">
        <f t="shared" si="30"/>
        <v>3928</v>
      </c>
      <c r="P667" s="5">
        <f t="shared" si="31"/>
        <v>6490</v>
      </c>
      <c r="Q667" s="14">
        <v>0.03</v>
      </c>
      <c r="R667" s="5" t="s">
        <v>1002</v>
      </c>
      <c r="S667" s="5" t="s">
        <v>913</v>
      </c>
      <c r="T667" s="5" t="s">
        <v>914</v>
      </c>
      <c r="U667" s="5" t="s">
        <v>907</v>
      </c>
      <c r="V667" s="5" t="s">
        <v>915</v>
      </c>
      <c r="W667" s="5" t="s">
        <v>2013</v>
      </c>
      <c r="X667" s="22">
        <f t="shared" ca="1" si="32"/>
        <v>0.05</v>
      </c>
    </row>
    <row r="668" spans="1:24">
      <c r="A668" s="5" t="s">
        <v>639</v>
      </c>
      <c r="B668" s="10">
        <v>41906</v>
      </c>
      <c r="C668" s="5" t="s">
        <v>1544</v>
      </c>
      <c r="D668" s="5">
        <v>10015</v>
      </c>
      <c r="E668" s="5" t="s">
        <v>1360</v>
      </c>
      <c r="F668" s="5">
        <v>1</v>
      </c>
      <c r="G668" s="2" t="s">
        <v>1002</v>
      </c>
      <c r="H668" s="2" t="s">
        <v>914</v>
      </c>
      <c r="I668" s="2" t="s">
        <v>915</v>
      </c>
      <c r="J668" s="5" t="s">
        <v>1060</v>
      </c>
      <c r="K668" s="5">
        <v>3039</v>
      </c>
      <c r="L668" s="5">
        <v>2426</v>
      </c>
      <c r="M668" s="5" t="s">
        <v>925</v>
      </c>
      <c r="N668" s="5">
        <v>3</v>
      </c>
      <c r="O668" s="5">
        <f t="shared" si="30"/>
        <v>2426</v>
      </c>
      <c r="P668" s="5">
        <f t="shared" si="31"/>
        <v>3039</v>
      </c>
      <c r="Q668" s="14">
        <v>0.01</v>
      </c>
      <c r="R668" s="5" t="s">
        <v>1002</v>
      </c>
      <c r="S668" s="5" t="s">
        <v>913</v>
      </c>
      <c r="T668" s="5" t="s">
        <v>914</v>
      </c>
      <c r="U668" s="5" t="s">
        <v>907</v>
      </c>
      <c r="V668" s="5" t="s">
        <v>915</v>
      </c>
      <c r="W668" s="5" t="s">
        <v>2014</v>
      </c>
      <c r="X668" s="22">
        <f t="shared" ca="1" si="32"/>
        <v>0.02</v>
      </c>
    </row>
    <row r="669" spans="1:24">
      <c r="A669" s="5" t="s">
        <v>640</v>
      </c>
      <c r="B669" s="10">
        <v>41906</v>
      </c>
      <c r="C669" s="5" t="s">
        <v>1544</v>
      </c>
      <c r="D669" s="5">
        <v>10011</v>
      </c>
      <c r="E669" s="5" t="s">
        <v>1290</v>
      </c>
      <c r="F669" s="5">
        <v>1</v>
      </c>
      <c r="G669" s="2" t="s">
        <v>998</v>
      </c>
      <c r="H669" s="2" t="s">
        <v>899</v>
      </c>
      <c r="I669" s="2" t="s">
        <v>901</v>
      </c>
      <c r="J669" s="5" t="s">
        <v>940</v>
      </c>
      <c r="K669" s="5">
        <v>3176</v>
      </c>
      <c r="L669" s="5">
        <v>1801</v>
      </c>
      <c r="M669" s="5" t="s">
        <v>918</v>
      </c>
      <c r="N669" s="5">
        <v>3</v>
      </c>
      <c r="O669" s="5">
        <f t="shared" si="30"/>
        <v>1801</v>
      </c>
      <c r="P669" s="5">
        <f t="shared" si="31"/>
        <v>3176</v>
      </c>
      <c r="Q669" s="14">
        <v>0.01</v>
      </c>
      <c r="R669" s="5" t="s">
        <v>998</v>
      </c>
      <c r="S669" s="5" t="s">
        <v>898</v>
      </c>
      <c r="T669" s="5" t="s">
        <v>899</v>
      </c>
      <c r="U669" s="5" t="s">
        <v>900</v>
      </c>
      <c r="V669" s="5" t="s">
        <v>901</v>
      </c>
      <c r="W669" s="5" t="s">
        <v>2015</v>
      </c>
      <c r="X669" s="22">
        <f t="shared" ca="1" si="32"/>
        <v>0.03</v>
      </c>
    </row>
    <row r="670" spans="1:24">
      <c r="A670" s="5" t="s">
        <v>641</v>
      </c>
      <c r="B670" s="10">
        <v>41906</v>
      </c>
      <c r="C670" s="5" t="s">
        <v>1540</v>
      </c>
      <c r="D670" s="5">
        <v>10001</v>
      </c>
      <c r="E670" s="5" t="s">
        <v>1504</v>
      </c>
      <c r="F670" s="5">
        <v>2</v>
      </c>
      <c r="G670" s="2" t="s">
        <v>1562</v>
      </c>
      <c r="H670" s="2" t="s">
        <v>864</v>
      </c>
      <c r="I670" s="2" t="s">
        <v>866</v>
      </c>
      <c r="J670" s="5" t="s">
        <v>1204</v>
      </c>
      <c r="K670" s="5">
        <v>2820</v>
      </c>
      <c r="L670" s="5">
        <v>1504</v>
      </c>
      <c r="M670" s="5" t="s">
        <v>923</v>
      </c>
      <c r="N670" s="5">
        <v>5</v>
      </c>
      <c r="O670" s="5">
        <f t="shared" si="30"/>
        <v>3008</v>
      </c>
      <c r="P670" s="5">
        <f t="shared" si="31"/>
        <v>5640</v>
      </c>
      <c r="Q670" s="14">
        <v>0.03</v>
      </c>
      <c r="R670" s="5" t="s">
        <v>1562</v>
      </c>
      <c r="S670" s="5" t="s">
        <v>863</v>
      </c>
      <c r="T670" s="5" t="s">
        <v>864</v>
      </c>
      <c r="U670" s="5" t="s">
        <v>865</v>
      </c>
      <c r="V670" s="5" t="s">
        <v>866</v>
      </c>
      <c r="W670" s="5" t="s">
        <v>2010</v>
      </c>
      <c r="X670" s="22">
        <f t="shared" ca="1" si="32"/>
        <v>0</v>
      </c>
    </row>
    <row r="671" spans="1:24">
      <c r="A671" s="5" t="s">
        <v>642</v>
      </c>
      <c r="B671" s="10">
        <v>41906</v>
      </c>
      <c r="C671" s="5" t="s">
        <v>1543</v>
      </c>
      <c r="D671" s="5">
        <v>10006</v>
      </c>
      <c r="E671" s="5" t="s">
        <v>1247</v>
      </c>
      <c r="F671" s="5">
        <v>3</v>
      </c>
      <c r="G671" s="2" t="s">
        <v>1561</v>
      </c>
      <c r="H671" s="2" t="s">
        <v>882</v>
      </c>
      <c r="I671" s="2" t="s">
        <v>884</v>
      </c>
      <c r="J671" s="5" t="s">
        <v>963</v>
      </c>
      <c r="K671" s="5">
        <v>2814</v>
      </c>
      <c r="L671" s="5">
        <v>2437</v>
      </c>
      <c r="M671" s="5" t="s">
        <v>918</v>
      </c>
      <c r="N671" s="5">
        <v>10</v>
      </c>
      <c r="O671" s="5">
        <f t="shared" si="30"/>
        <v>7311</v>
      </c>
      <c r="P671" s="5">
        <f t="shared" si="31"/>
        <v>8442</v>
      </c>
      <c r="Q671" s="14">
        <v>0.03</v>
      </c>
      <c r="R671" s="5" t="s">
        <v>1561</v>
      </c>
      <c r="S671" s="5" t="s">
        <v>881</v>
      </c>
      <c r="T671" s="5" t="s">
        <v>882</v>
      </c>
      <c r="U671" s="5" t="s">
        <v>883</v>
      </c>
      <c r="V671" s="5" t="s">
        <v>884</v>
      </c>
      <c r="W671" s="5" t="s">
        <v>2015</v>
      </c>
      <c r="X671" s="22">
        <f t="shared" ca="1" si="32"/>
        <v>0.04</v>
      </c>
    </row>
    <row r="672" spans="1:24">
      <c r="A672" s="5" t="s">
        <v>643</v>
      </c>
      <c r="B672" s="10">
        <v>41908</v>
      </c>
      <c r="C672" s="5" t="s">
        <v>1543</v>
      </c>
      <c r="D672" s="5">
        <v>10006</v>
      </c>
      <c r="E672" s="5" t="s">
        <v>1311</v>
      </c>
      <c r="F672" s="5">
        <v>1</v>
      </c>
      <c r="G672" s="2" t="s">
        <v>1561</v>
      </c>
      <c r="H672" s="2" t="s">
        <v>882</v>
      </c>
      <c r="I672" s="2" t="s">
        <v>884</v>
      </c>
      <c r="J672" s="5" t="s">
        <v>1016</v>
      </c>
      <c r="K672" s="5">
        <v>3457</v>
      </c>
      <c r="L672" s="5">
        <v>2070</v>
      </c>
      <c r="M672" s="5" t="s">
        <v>923</v>
      </c>
      <c r="N672" s="5">
        <v>10</v>
      </c>
      <c r="O672" s="5">
        <f t="shared" si="30"/>
        <v>2070</v>
      </c>
      <c r="P672" s="5">
        <f t="shared" si="31"/>
        <v>3457</v>
      </c>
      <c r="Q672" s="14">
        <v>0.01</v>
      </c>
      <c r="R672" s="5" t="s">
        <v>1561</v>
      </c>
      <c r="S672" s="5" t="s">
        <v>881</v>
      </c>
      <c r="T672" s="5" t="s">
        <v>882</v>
      </c>
      <c r="U672" s="5" t="s">
        <v>883</v>
      </c>
      <c r="V672" s="5" t="s">
        <v>884</v>
      </c>
      <c r="W672" s="5" t="s">
        <v>2012</v>
      </c>
      <c r="X672" s="22">
        <f t="shared" ca="1" si="32"/>
        <v>0</v>
      </c>
    </row>
    <row r="673" spans="1:24">
      <c r="A673" s="5" t="s">
        <v>644</v>
      </c>
      <c r="B673" s="10">
        <v>41910</v>
      </c>
      <c r="C673" s="5" t="s">
        <v>1541</v>
      </c>
      <c r="D673" s="5">
        <v>10002</v>
      </c>
      <c r="E673" s="5" t="s">
        <v>1270</v>
      </c>
      <c r="F673" s="5">
        <v>1</v>
      </c>
      <c r="G673" s="2" t="s">
        <v>990</v>
      </c>
      <c r="H673" s="2" t="s">
        <v>868</v>
      </c>
      <c r="I673" s="2" t="s">
        <v>870</v>
      </c>
      <c r="J673" s="5" t="s">
        <v>932</v>
      </c>
      <c r="K673" s="5">
        <v>2895</v>
      </c>
      <c r="L673" s="5">
        <v>1871</v>
      </c>
      <c r="M673" s="5" t="s">
        <v>925</v>
      </c>
      <c r="N673" s="5">
        <v>8</v>
      </c>
      <c r="O673" s="5">
        <f t="shared" si="30"/>
        <v>1871</v>
      </c>
      <c r="P673" s="5">
        <f t="shared" si="31"/>
        <v>2895</v>
      </c>
      <c r="Q673" s="14">
        <v>0.01</v>
      </c>
      <c r="R673" s="5" t="s">
        <v>990</v>
      </c>
      <c r="S673" s="5" t="s">
        <v>867</v>
      </c>
      <c r="T673" s="5" t="s">
        <v>868</v>
      </c>
      <c r="U673" s="5" t="s">
        <v>869</v>
      </c>
      <c r="V673" s="5" t="s">
        <v>870</v>
      </c>
      <c r="W673" s="5" t="s">
        <v>2013</v>
      </c>
      <c r="X673" s="22">
        <f t="shared" ca="1" si="32"/>
        <v>0.03</v>
      </c>
    </row>
    <row r="674" spans="1:24">
      <c r="A674" s="5" t="s">
        <v>645</v>
      </c>
      <c r="B674" s="10">
        <v>41910</v>
      </c>
      <c r="C674" s="5" t="s">
        <v>1542</v>
      </c>
      <c r="D674" s="5">
        <v>10015</v>
      </c>
      <c r="E674" s="5" t="s">
        <v>1357</v>
      </c>
      <c r="F674" s="5">
        <v>1</v>
      </c>
      <c r="G674" s="2" t="s">
        <v>1002</v>
      </c>
      <c r="H674" s="2" t="s">
        <v>914</v>
      </c>
      <c r="I674" s="2" t="s">
        <v>915</v>
      </c>
      <c r="J674" s="5" t="s">
        <v>1057</v>
      </c>
      <c r="K674" s="5">
        <v>3663</v>
      </c>
      <c r="L674" s="5">
        <v>1550</v>
      </c>
      <c r="M674" s="5" t="s">
        <v>923</v>
      </c>
      <c r="N674" s="5" t="s">
        <v>1572</v>
      </c>
      <c r="O674" s="5">
        <f t="shared" si="30"/>
        <v>1550</v>
      </c>
      <c r="P674" s="5">
        <f t="shared" si="31"/>
        <v>3663</v>
      </c>
      <c r="Q674" s="14">
        <v>0.01</v>
      </c>
      <c r="R674" s="5" t="s">
        <v>1002</v>
      </c>
      <c r="S674" s="5" t="s">
        <v>913</v>
      </c>
      <c r="T674" s="5" t="s">
        <v>914</v>
      </c>
      <c r="U674" s="5" t="s">
        <v>907</v>
      </c>
      <c r="V674" s="5" t="s">
        <v>915</v>
      </c>
      <c r="W674" s="5" t="s">
        <v>2013</v>
      </c>
      <c r="X674" s="22">
        <f t="shared" ca="1" si="32"/>
        <v>0.04</v>
      </c>
    </row>
    <row r="675" spans="1:24">
      <c r="A675" s="5" t="s">
        <v>646</v>
      </c>
      <c r="B675" s="10">
        <v>41910</v>
      </c>
      <c r="C675" s="5" t="s">
        <v>1544</v>
      </c>
      <c r="D675" s="5">
        <v>10015</v>
      </c>
      <c r="E675" s="5" t="s">
        <v>1482</v>
      </c>
      <c r="F675" s="5">
        <v>2</v>
      </c>
      <c r="G675" s="2" t="s">
        <v>1002</v>
      </c>
      <c r="H675" s="2" t="s">
        <v>914</v>
      </c>
      <c r="I675" s="2" t="s">
        <v>915</v>
      </c>
      <c r="J675" s="5" t="s">
        <v>1182</v>
      </c>
      <c r="K675" s="5">
        <v>4152</v>
      </c>
      <c r="L675" s="5">
        <v>1278</v>
      </c>
      <c r="M675" s="5" t="s">
        <v>918</v>
      </c>
      <c r="N675" s="5">
        <v>3</v>
      </c>
      <c r="O675" s="5">
        <f t="shared" si="30"/>
        <v>2556</v>
      </c>
      <c r="P675" s="5">
        <f t="shared" si="31"/>
        <v>8304</v>
      </c>
      <c r="Q675" s="14">
        <v>0.03</v>
      </c>
      <c r="R675" s="5" t="s">
        <v>1002</v>
      </c>
      <c r="S675" s="5" t="s">
        <v>913</v>
      </c>
      <c r="T675" s="5" t="s">
        <v>914</v>
      </c>
      <c r="U675" s="5" t="s">
        <v>907</v>
      </c>
      <c r="V675" s="5" t="s">
        <v>915</v>
      </c>
      <c r="W675" s="5" t="s">
        <v>2015</v>
      </c>
      <c r="X675" s="22">
        <f t="shared" ca="1" si="32"/>
        <v>0.05</v>
      </c>
    </row>
    <row r="676" spans="1:24">
      <c r="A676" s="5" t="s">
        <v>647</v>
      </c>
      <c r="B676" s="10">
        <v>41910</v>
      </c>
      <c r="C676" s="5" t="s">
        <v>1543</v>
      </c>
      <c r="D676" s="5">
        <v>10003</v>
      </c>
      <c r="E676" s="5" t="s">
        <v>1324</v>
      </c>
      <c r="F676" s="5">
        <v>2</v>
      </c>
      <c r="G676" s="2" t="s">
        <v>991</v>
      </c>
      <c r="H676" s="2" t="s">
        <v>872</v>
      </c>
      <c r="I676" s="2" t="s">
        <v>874</v>
      </c>
      <c r="J676" s="5" t="s">
        <v>1024</v>
      </c>
      <c r="K676" s="5">
        <v>4392</v>
      </c>
      <c r="L676" s="5">
        <v>1542</v>
      </c>
      <c r="M676" s="5" t="s">
        <v>918</v>
      </c>
      <c r="N676" s="5">
        <v>10</v>
      </c>
      <c r="O676" s="5">
        <f t="shared" si="30"/>
        <v>3084</v>
      </c>
      <c r="P676" s="5">
        <f t="shared" si="31"/>
        <v>8784</v>
      </c>
      <c r="Q676" s="14">
        <v>0.03</v>
      </c>
      <c r="R676" s="5" t="s">
        <v>991</v>
      </c>
      <c r="S676" s="5" t="s">
        <v>871</v>
      </c>
      <c r="T676" s="5" t="s">
        <v>872</v>
      </c>
      <c r="U676" s="5" t="s">
        <v>873</v>
      </c>
      <c r="V676" s="5" t="s">
        <v>874</v>
      </c>
      <c r="W676" s="5" t="s">
        <v>2013</v>
      </c>
      <c r="X676" s="22">
        <f t="shared" ca="1" si="32"/>
        <v>0.02</v>
      </c>
    </row>
    <row r="677" spans="1:24">
      <c r="A677" s="5" t="s">
        <v>648</v>
      </c>
      <c r="B677" s="10">
        <v>41910</v>
      </c>
      <c r="C677" s="5" t="s">
        <v>1544</v>
      </c>
      <c r="D677" s="5">
        <v>10013</v>
      </c>
      <c r="E677" s="5" t="s">
        <v>1266</v>
      </c>
      <c r="F677" s="5">
        <v>3</v>
      </c>
      <c r="G677" s="2" t="s">
        <v>1000</v>
      </c>
      <c r="H677" s="2" t="s">
        <v>906</v>
      </c>
      <c r="I677" s="2" t="s">
        <v>908</v>
      </c>
      <c r="J677" s="5" t="s">
        <v>976</v>
      </c>
      <c r="K677" s="5">
        <v>4378</v>
      </c>
      <c r="L677" s="5">
        <v>1998</v>
      </c>
      <c r="M677" s="5" t="s">
        <v>920</v>
      </c>
      <c r="N677" s="5">
        <v>3</v>
      </c>
      <c r="O677" s="5">
        <f t="shared" si="30"/>
        <v>5994</v>
      </c>
      <c r="P677" s="5">
        <f t="shared" si="31"/>
        <v>13134</v>
      </c>
      <c r="Q677" s="14">
        <v>0.03</v>
      </c>
      <c r="R677" s="5" t="s">
        <v>1000</v>
      </c>
      <c r="S677" s="5" t="s">
        <v>905</v>
      </c>
      <c r="T677" s="5" t="s">
        <v>906</v>
      </c>
      <c r="U677" s="5" t="s">
        <v>907</v>
      </c>
      <c r="V677" s="5" t="s">
        <v>908</v>
      </c>
      <c r="W677" s="5" t="s">
        <v>2010</v>
      </c>
      <c r="X677" s="22">
        <f t="shared" ca="1" si="32"/>
        <v>0</v>
      </c>
    </row>
    <row r="678" spans="1:24">
      <c r="A678" s="5" t="s">
        <v>649</v>
      </c>
      <c r="B678" s="10">
        <v>41912</v>
      </c>
      <c r="C678" s="5" t="s">
        <v>1539</v>
      </c>
      <c r="D678" s="5">
        <v>10009</v>
      </c>
      <c r="E678" s="5" t="s">
        <v>1481</v>
      </c>
      <c r="F678" s="5">
        <v>1</v>
      </c>
      <c r="G678" s="2" t="s">
        <v>996</v>
      </c>
      <c r="H678" s="2" t="s">
        <v>892</v>
      </c>
      <c r="I678" s="2" t="s">
        <v>894</v>
      </c>
      <c r="J678" s="5" t="s">
        <v>1181</v>
      </c>
      <c r="K678" s="5">
        <v>2616</v>
      </c>
      <c r="L678" s="5">
        <v>1965</v>
      </c>
      <c r="M678" s="5" t="s">
        <v>925</v>
      </c>
      <c r="N678" s="5">
        <v>4</v>
      </c>
      <c r="O678" s="5">
        <f t="shared" si="30"/>
        <v>1965</v>
      </c>
      <c r="P678" s="5">
        <f t="shared" si="31"/>
        <v>2616</v>
      </c>
      <c r="Q678" s="14">
        <v>0.01</v>
      </c>
      <c r="R678" s="5" t="s">
        <v>996</v>
      </c>
      <c r="S678" s="5" t="s">
        <v>891</v>
      </c>
      <c r="T678" s="5" t="s">
        <v>892</v>
      </c>
      <c r="U678" s="5" t="s">
        <v>893</v>
      </c>
      <c r="V678" s="5" t="s">
        <v>894</v>
      </c>
      <c r="W678" s="5" t="s">
        <v>2012</v>
      </c>
      <c r="X678" s="22">
        <f t="shared" ca="1" si="32"/>
        <v>0.05</v>
      </c>
    </row>
    <row r="679" spans="1:24">
      <c r="A679" s="5" t="s">
        <v>1600</v>
      </c>
      <c r="B679" s="10">
        <v>41912</v>
      </c>
      <c r="C679" s="5" t="s">
        <v>1545</v>
      </c>
      <c r="D679" s="5">
        <v>10014</v>
      </c>
      <c r="E679" s="5" t="s">
        <v>1300</v>
      </c>
      <c r="F679" s="5">
        <v>1</v>
      </c>
      <c r="G679" s="2" t="s">
        <v>1001</v>
      </c>
      <c r="H679" s="2" t="s">
        <v>910</v>
      </c>
      <c r="I679" s="2" t="s">
        <v>912</v>
      </c>
      <c r="J679" s="5" t="s">
        <v>945</v>
      </c>
      <c r="K679" s="5">
        <v>3495</v>
      </c>
      <c r="L679" s="5">
        <v>2172</v>
      </c>
      <c r="M679" s="5" t="s">
        <v>918</v>
      </c>
      <c r="N679" s="5">
        <v>6</v>
      </c>
      <c r="O679" s="5">
        <f t="shared" si="30"/>
        <v>2172</v>
      </c>
      <c r="P679" s="5">
        <f t="shared" si="31"/>
        <v>3495</v>
      </c>
      <c r="Q679" s="14">
        <v>0.01</v>
      </c>
      <c r="R679" s="5" t="s">
        <v>1001</v>
      </c>
      <c r="S679" s="5" t="s">
        <v>909</v>
      </c>
      <c r="T679" s="5" t="s">
        <v>910</v>
      </c>
      <c r="U679" s="5" t="s">
        <v>911</v>
      </c>
      <c r="V679" s="5" t="s">
        <v>912</v>
      </c>
      <c r="W679" s="5" t="s">
        <v>2011</v>
      </c>
      <c r="X679" s="22">
        <f t="shared" ca="1" si="32"/>
        <v>0</v>
      </c>
    </row>
    <row r="680" spans="1:24">
      <c r="A680" s="5" t="s">
        <v>650</v>
      </c>
      <c r="B680" s="10">
        <v>41912</v>
      </c>
      <c r="C680" s="5" t="s">
        <v>1542</v>
      </c>
      <c r="D680" s="5">
        <v>10010</v>
      </c>
      <c r="E680" s="5" t="s">
        <v>1412</v>
      </c>
      <c r="F680" s="5">
        <v>1</v>
      </c>
      <c r="G680" s="2" t="s">
        <v>997</v>
      </c>
      <c r="H680" s="2" t="s">
        <v>896</v>
      </c>
      <c r="I680" s="2" t="s">
        <v>897</v>
      </c>
      <c r="J680" s="5" t="s">
        <v>1112</v>
      </c>
      <c r="K680" s="5">
        <v>3759</v>
      </c>
      <c r="L680" s="5">
        <v>2258</v>
      </c>
      <c r="M680" s="5" t="s">
        <v>920</v>
      </c>
      <c r="N680" s="5" t="s">
        <v>1572</v>
      </c>
      <c r="O680" s="5">
        <f t="shared" si="30"/>
        <v>2258</v>
      </c>
      <c r="P680" s="5">
        <f t="shared" si="31"/>
        <v>3759</v>
      </c>
      <c r="Q680" s="14">
        <v>0.01</v>
      </c>
      <c r="R680" s="5" t="s">
        <v>997</v>
      </c>
      <c r="S680" s="5" t="s">
        <v>895</v>
      </c>
      <c r="T680" s="5" t="s">
        <v>896</v>
      </c>
      <c r="U680" s="5" t="s">
        <v>879</v>
      </c>
      <c r="V680" s="5" t="s">
        <v>897</v>
      </c>
      <c r="W680" s="5" t="s">
        <v>2013</v>
      </c>
      <c r="X680" s="22">
        <f t="shared" ca="1" si="32"/>
        <v>0.01</v>
      </c>
    </row>
    <row r="681" spans="1:24">
      <c r="A681" s="5" t="s">
        <v>651</v>
      </c>
      <c r="B681" s="10">
        <v>41912</v>
      </c>
      <c r="C681" s="5" t="s">
        <v>1545</v>
      </c>
      <c r="D681" s="5">
        <v>10004</v>
      </c>
      <c r="E681" s="5" t="s">
        <v>1514</v>
      </c>
      <c r="F681" s="5">
        <v>2</v>
      </c>
      <c r="G681" s="2" t="s">
        <v>992</v>
      </c>
      <c r="H681" s="2" t="s">
        <v>864</v>
      </c>
      <c r="I681" s="2" t="s">
        <v>876</v>
      </c>
      <c r="J681" s="5" t="s">
        <v>1214</v>
      </c>
      <c r="K681" s="5">
        <v>4309</v>
      </c>
      <c r="L681" s="5">
        <v>1779</v>
      </c>
      <c r="M681" s="5" t="s">
        <v>918</v>
      </c>
      <c r="N681" s="5">
        <v>6</v>
      </c>
      <c r="O681" s="5">
        <f t="shared" si="30"/>
        <v>3558</v>
      </c>
      <c r="P681" s="5">
        <f t="shared" si="31"/>
        <v>8618</v>
      </c>
      <c r="Q681" s="14">
        <v>0.03</v>
      </c>
      <c r="R681" s="5" t="s">
        <v>992</v>
      </c>
      <c r="S681" s="5" t="s">
        <v>875</v>
      </c>
      <c r="T681" s="5" t="s">
        <v>864</v>
      </c>
      <c r="U681" s="5" t="s">
        <v>865</v>
      </c>
      <c r="V681" s="5" t="s">
        <v>876</v>
      </c>
      <c r="W681" s="5" t="s">
        <v>2014</v>
      </c>
      <c r="X681" s="22">
        <f t="shared" ca="1" si="32"/>
        <v>0.02</v>
      </c>
    </row>
    <row r="682" spans="1:24">
      <c r="A682" s="5" t="s">
        <v>652</v>
      </c>
      <c r="B682" s="10">
        <v>41912</v>
      </c>
      <c r="C682" s="5" t="s">
        <v>1543</v>
      </c>
      <c r="D682" s="5">
        <v>10001</v>
      </c>
      <c r="E682" s="5" t="s">
        <v>1252</v>
      </c>
      <c r="F682" s="5">
        <v>3</v>
      </c>
      <c r="G682" s="2" t="s">
        <v>1562</v>
      </c>
      <c r="H682" s="2" t="s">
        <v>864</v>
      </c>
      <c r="I682" s="2" t="s">
        <v>866</v>
      </c>
      <c r="J682" s="5" t="s">
        <v>973</v>
      </c>
      <c r="K682" s="5">
        <v>3150</v>
      </c>
      <c r="L682" s="5">
        <v>1218</v>
      </c>
      <c r="M682" s="5" t="s">
        <v>918</v>
      </c>
      <c r="N682" s="5">
        <v>10</v>
      </c>
      <c r="O682" s="5">
        <f t="shared" si="30"/>
        <v>3654</v>
      </c>
      <c r="P682" s="5">
        <f t="shared" si="31"/>
        <v>9450</v>
      </c>
      <c r="Q682" s="14">
        <v>0.03</v>
      </c>
      <c r="R682" s="5" t="s">
        <v>1562</v>
      </c>
      <c r="S682" s="5" t="s">
        <v>863</v>
      </c>
      <c r="T682" s="5" t="s">
        <v>864</v>
      </c>
      <c r="U682" s="5" t="s">
        <v>865</v>
      </c>
      <c r="V682" s="5" t="s">
        <v>866</v>
      </c>
      <c r="W682" s="5" t="s">
        <v>2014</v>
      </c>
      <c r="X682" s="22">
        <f t="shared" ca="1" si="32"/>
        <v>0.02</v>
      </c>
    </row>
    <row r="683" spans="1:24">
      <c r="A683" s="5" t="s">
        <v>653</v>
      </c>
      <c r="B683" s="10">
        <v>41912</v>
      </c>
      <c r="C683" s="5" t="s">
        <v>1543</v>
      </c>
      <c r="D683" s="5">
        <v>10010</v>
      </c>
      <c r="E683" s="5" t="s">
        <v>1290</v>
      </c>
      <c r="F683" s="5">
        <v>3</v>
      </c>
      <c r="G683" s="2" t="s">
        <v>997</v>
      </c>
      <c r="H683" s="2" t="s">
        <v>896</v>
      </c>
      <c r="I683" s="2" t="s">
        <v>897</v>
      </c>
      <c r="J683" s="5" t="s">
        <v>940</v>
      </c>
      <c r="K683" s="5">
        <v>3176</v>
      </c>
      <c r="L683" s="5">
        <v>1801</v>
      </c>
      <c r="M683" s="5" t="s">
        <v>918</v>
      </c>
      <c r="N683" s="5">
        <v>10</v>
      </c>
      <c r="O683" s="5">
        <f t="shared" si="30"/>
        <v>5403</v>
      </c>
      <c r="P683" s="5">
        <f t="shared" si="31"/>
        <v>9528</v>
      </c>
      <c r="Q683" s="14">
        <v>0.03</v>
      </c>
      <c r="R683" s="5" t="s">
        <v>997</v>
      </c>
      <c r="S683" s="5" t="s">
        <v>895</v>
      </c>
      <c r="T683" s="5" t="s">
        <v>896</v>
      </c>
      <c r="U683" s="5" t="s">
        <v>879</v>
      </c>
      <c r="V683" s="5" t="s">
        <v>897</v>
      </c>
      <c r="W683" s="5" t="s">
        <v>2012</v>
      </c>
      <c r="X683" s="22">
        <f t="shared" ca="1" si="32"/>
        <v>0.04</v>
      </c>
    </row>
    <row r="684" spans="1:24">
      <c r="A684" s="5" t="s">
        <v>654</v>
      </c>
      <c r="B684" s="10">
        <v>41915</v>
      </c>
      <c r="C684" s="5" t="s">
        <v>1546</v>
      </c>
      <c r="D684" s="5">
        <v>10013</v>
      </c>
      <c r="E684" s="5" t="s">
        <v>1528</v>
      </c>
      <c r="F684" s="5">
        <v>3</v>
      </c>
      <c r="G684" s="2" t="s">
        <v>1000</v>
      </c>
      <c r="H684" s="2" t="s">
        <v>906</v>
      </c>
      <c r="I684" s="2" t="s">
        <v>908</v>
      </c>
      <c r="J684" s="5" t="s">
        <v>1228</v>
      </c>
      <c r="K684" s="5">
        <v>2539</v>
      </c>
      <c r="L684" s="5">
        <v>1656</v>
      </c>
      <c r="M684" s="5" t="s">
        <v>918</v>
      </c>
      <c r="N684" s="5">
        <v>4</v>
      </c>
      <c r="O684" s="5">
        <f t="shared" si="30"/>
        <v>4968</v>
      </c>
      <c r="P684" s="5">
        <f t="shared" si="31"/>
        <v>7617</v>
      </c>
      <c r="Q684" s="14">
        <v>0.03</v>
      </c>
      <c r="R684" s="5" t="s">
        <v>1000</v>
      </c>
      <c r="S684" s="5" t="s">
        <v>905</v>
      </c>
      <c r="T684" s="5" t="s">
        <v>906</v>
      </c>
      <c r="U684" s="5" t="s">
        <v>907</v>
      </c>
      <c r="V684" s="5" t="s">
        <v>908</v>
      </c>
      <c r="W684" s="5" t="s">
        <v>2014</v>
      </c>
      <c r="X684" s="22">
        <f t="shared" ca="1" si="32"/>
        <v>0.02</v>
      </c>
    </row>
    <row r="685" spans="1:24">
      <c r="A685" s="5" t="s">
        <v>655</v>
      </c>
      <c r="B685" s="10">
        <v>41918</v>
      </c>
      <c r="C685" s="5" t="s">
        <v>1546</v>
      </c>
      <c r="D685" s="5">
        <v>10011</v>
      </c>
      <c r="E685" s="5" t="s">
        <v>1489</v>
      </c>
      <c r="F685" s="5">
        <v>2</v>
      </c>
      <c r="G685" s="2" t="s">
        <v>998</v>
      </c>
      <c r="H685" s="2" t="s">
        <v>899</v>
      </c>
      <c r="I685" s="2" t="s">
        <v>901</v>
      </c>
      <c r="J685" s="5" t="s">
        <v>1189</v>
      </c>
      <c r="K685" s="5">
        <v>4476</v>
      </c>
      <c r="L685" s="5">
        <v>2494</v>
      </c>
      <c r="M685" s="5" t="s">
        <v>918</v>
      </c>
      <c r="N685" s="5">
        <v>4</v>
      </c>
      <c r="O685" s="5">
        <f t="shared" si="30"/>
        <v>4988</v>
      </c>
      <c r="P685" s="5">
        <f t="shared" si="31"/>
        <v>8952</v>
      </c>
      <c r="Q685" s="14">
        <v>0.03</v>
      </c>
      <c r="R685" s="5" t="s">
        <v>998</v>
      </c>
      <c r="S685" s="5" t="s">
        <v>898</v>
      </c>
      <c r="T685" s="5" t="s">
        <v>899</v>
      </c>
      <c r="U685" s="5" t="s">
        <v>900</v>
      </c>
      <c r="V685" s="5" t="s">
        <v>901</v>
      </c>
      <c r="W685" s="5" t="s">
        <v>2011</v>
      </c>
      <c r="X685" s="22">
        <f t="shared" ca="1" si="32"/>
        <v>0</v>
      </c>
    </row>
    <row r="686" spans="1:24">
      <c r="A686" s="5" t="s">
        <v>656</v>
      </c>
      <c r="B686" s="10">
        <v>41919</v>
      </c>
      <c r="C686" s="5" t="s">
        <v>1545</v>
      </c>
      <c r="D686" s="5">
        <v>10015</v>
      </c>
      <c r="E686" s="5" t="s">
        <v>1376</v>
      </c>
      <c r="F686" s="5">
        <v>1</v>
      </c>
      <c r="G686" s="2" t="s">
        <v>1002</v>
      </c>
      <c r="H686" s="2" t="s">
        <v>914</v>
      </c>
      <c r="I686" s="2" t="s">
        <v>915</v>
      </c>
      <c r="J686" s="5" t="s">
        <v>1076</v>
      </c>
      <c r="K686" s="5">
        <v>2628</v>
      </c>
      <c r="L686" s="5">
        <v>1803</v>
      </c>
      <c r="M686" s="5" t="s">
        <v>918</v>
      </c>
      <c r="N686" s="5">
        <v>6</v>
      </c>
      <c r="O686" s="5">
        <f t="shared" si="30"/>
        <v>1803</v>
      </c>
      <c r="P686" s="5">
        <f t="shared" si="31"/>
        <v>2628</v>
      </c>
      <c r="Q686" s="14">
        <v>0.01</v>
      </c>
      <c r="R686" s="5" t="s">
        <v>1002</v>
      </c>
      <c r="S686" s="5" t="s">
        <v>913</v>
      </c>
      <c r="T686" s="5" t="s">
        <v>914</v>
      </c>
      <c r="U686" s="5" t="s">
        <v>907</v>
      </c>
      <c r="V686" s="5" t="s">
        <v>915</v>
      </c>
      <c r="W686" s="5" t="s">
        <v>2015</v>
      </c>
      <c r="X686" s="22">
        <f t="shared" ca="1" si="32"/>
        <v>0.02</v>
      </c>
    </row>
    <row r="687" spans="1:24">
      <c r="A687" s="5" t="s">
        <v>657</v>
      </c>
      <c r="B687" s="10">
        <v>41919</v>
      </c>
      <c r="C687" s="5" t="s">
        <v>1544</v>
      </c>
      <c r="D687" s="5">
        <v>10004</v>
      </c>
      <c r="E687" s="5" t="s">
        <v>1364</v>
      </c>
      <c r="F687" s="5">
        <v>1</v>
      </c>
      <c r="G687" s="2" t="s">
        <v>992</v>
      </c>
      <c r="H687" s="2" t="s">
        <v>864</v>
      </c>
      <c r="I687" s="2" t="s">
        <v>876</v>
      </c>
      <c r="J687" s="5" t="s">
        <v>1064</v>
      </c>
      <c r="K687" s="5">
        <v>2645</v>
      </c>
      <c r="L687" s="5">
        <v>1547</v>
      </c>
      <c r="M687" s="5" t="s">
        <v>923</v>
      </c>
      <c r="N687" s="5">
        <v>3</v>
      </c>
      <c r="O687" s="5">
        <f t="shared" si="30"/>
        <v>1547</v>
      </c>
      <c r="P687" s="5">
        <f t="shared" si="31"/>
        <v>2645</v>
      </c>
      <c r="Q687" s="14">
        <v>0.01</v>
      </c>
      <c r="R687" s="5" t="s">
        <v>992</v>
      </c>
      <c r="S687" s="5" t="s">
        <v>875</v>
      </c>
      <c r="T687" s="5" t="s">
        <v>864</v>
      </c>
      <c r="U687" s="5" t="s">
        <v>865</v>
      </c>
      <c r="V687" s="5" t="s">
        <v>876</v>
      </c>
      <c r="W687" s="5" t="s">
        <v>2014</v>
      </c>
      <c r="X687" s="22">
        <f t="shared" ca="1" si="32"/>
        <v>0.05</v>
      </c>
    </row>
    <row r="688" spans="1:24">
      <c r="A688" s="5" t="s">
        <v>658</v>
      </c>
      <c r="B688" s="10">
        <v>41919</v>
      </c>
      <c r="C688" s="5" t="s">
        <v>1540</v>
      </c>
      <c r="D688" s="5">
        <v>10010</v>
      </c>
      <c r="E688" s="5" t="s">
        <v>1270</v>
      </c>
      <c r="F688" s="5">
        <v>1</v>
      </c>
      <c r="G688" s="2" t="s">
        <v>997</v>
      </c>
      <c r="H688" s="2" t="s">
        <v>896</v>
      </c>
      <c r="I688" s="2" t="s">
        <v>897</v>
      </c>
      <c r="J688" s="5" t="s">
        <v>932</v>
      </c>
      <c r="K688" s="5">
        <v>2895</v>
      </c>
      <c r="L688" s="5">
        <v>1871</v>
      </c>
      <c r="M688" s="5" t="s">
        <v>925</v>
      </c>
      <c r="N688" s="5">
        <v>5</v>
      </c>
      <c r="O688" s="5">
        <f t="shared" si="30"/>
        <v>1871</v>
      </c>
      <c r="P688" s="5">
        <f t="shared" si="31"/>
        <v>2895</v>
      </c>
      <c r="Q688" s="14">
        <v>0.01</v>
      </c>
      <c r="R688" s="5" t="s">
        <v>997</v>
      </c>
      <c r="S688" s="5" t="s">
        <v>895</v>
      </c>
      <c r="T688" s="5" t="s">
        <v>896</v>
      </c>
      <c r="U688" s="5" t="s">
        <v>879</v>
      </c>
      <c r="V688" s="5" t="s">
        <v>897</v>
      </c>
      <c r="W688" s="5" t="s">
        <v>2012</v>
      </c>
      <c r="X688" s="22">
        <f t="shared" ca="1" si="32"/>
        <v>0.05</v>
      </c>
    </row>
    <row r="689" spans="1:24">
      <c r="A689" s="5" t="s">
        <v>659</v>
      </c>
      <c r="B689" s="10">
        <v>41919</v>
      </c>
      <c r="C689" s="5" t="s">
        <v>1540</v>
      </c>
      <c r="D689" s="5">
        <v>10005</v>
      </c>
      <c r="E689" s="5" t="s">
        <v>1317</v>
      </c>
      <c r="F689" s="5">
        <v>3</v>
      </c>
      <c r="G689" s="2" t="s">
        <v>993</v>
      </c>
      <c r="H689" s="2" t="s">
        <v>878</v>
      </c>
      <c r="I689" s="2" t="s">
        <v>880</v>
      </c>
      <c r="J689" s="5" t="s">
        <v>1018</v>
      </c>
      <c r="K689" s="5">
        <v>3649</v>
      </c>
      <c r="L689" s="5">
        <v>2295</v>
      </c>
      <c r="M689" s="5" t="s">
        <v>918</v>
      </c>
      <c r="N689" s="5">
        <v>5</v>
      </c>
      <c r="O689" s="5">
        <f t="shared" si="30"/>
        <v>6885</v>
      </c>
      <c r="P689" s="5">
        <f t="shared" si="31"/>
        <v>10947</v>
      </c>
      <c r="Q689" s="14">
        <v>0.03</v>
      </c>
      <c r="R689" s="5" t="s">
        <v>993</v>
      </c>
      <c r="S689" s="5" t="s">
        <v>877</v>
      </c>
      <c r="T689" s="5" t="s">
        <v>878</v>
      </c>
      <c r="U689" s="5" t="s">
        <v>879</v>
      </c>
      <c r="V689" s="5" t="s">
        <v>880</v>
      </c>
      <c r="W689" s="5" t="s">
        <v>2011</v>
      </c>
      <c r="X689" s="22">
        <f t="shared" ca="1" si="32"/>
        <v>0.02</v>
      </c>
    </row>
    <row r="690" spans="1:24">
      <c r="A690" s="5" t="s">
        <v>660</v>
      </c>
      <c r="B690" s="10">
        <v>41922</v>
      </c>
      <c r="C690" s="5" t="s">
        <v>1545</v>
      </c>
      <c r="D690" s="5">
        <v>10002</v>
      </c>
      <c r="E690" s="5" t="s">
        <v>1375</v>
      </c>
      <c r="F690" s="5">
        <v>1</v>
      </c>
      <c r="G690" s="2" t="s">
        <v>990</v>
      </c>
      <c r="H690" s="2" t="s">
        <v>868</v>
      </c>
      <c r="I690" s="2" t="s">
        <v>870</v>
      </c>
      <c r="J690" s="5" t="s">
        <v>1075</v>
      </c>
      <c r="K690" s="5">
        <v>4209</v>
      </c>
      <c r="L690" s="5">
        <v>1692</v>
      </c>
      <c r="M690" s="5" t="s">
        <v>925</v>
      </c>
      <c r="N690" s="5">
        <v>6</v>
      </c>
      <c r="O690" s="5">
        <f t="shared" si="30"/>
        <v>1692</v>
      </c>
      <c r="P690" s="5">
        <f t="shared" si="31"/>
        <v>4209</v>
      </c>
      <c r="Q690" s="14">
        <v>0.01</v>
      </c>
      <c r="R690" s="5" t="s">
        <v>990</v>
      </c>
      <c r="S690" s="5" t="s">
        <v>867</v>
      </c>
      <c r="T690" s="5" t="s">
        <v>868</v>
      </c>
      <c r="U690" s="5" t="s">
        <v>869</v>
      </c>
      <c r="V690" s="5" t="s">
        <v>870</v>
      </c>
      <c r="W690" s="5" t="s">
        <v>2014</v>
      </c>
      <c r="X690" s="22">
        <f t="shared" ca="1" si="32"/>
        <v>0.05</v>
      </c>
    </row>
    <row r="691" spans="1:24">
      <c r="A691" s="5" t="s">
        <v>661</v>
      </c>
      <c r="B691" s="10">
        <v>41923</v>
      </c>
      <c r="C691" s="5" t="s">
        <v>1539</v>
      </c>
      <c r="D691" s="5">
        <v>10012</v>
      </c>
      <c r="E691" s="5" t="s">
        <v>1322</v>
      </c>
      <c r="F691" s="5">
        <v>2</v>
      </c>
      <c r="G691" s="2" t="s">
        <v>999</v>
      </c>
      <c r="H691" s="2" t="s">
        <v>903</v>
      </c>
      <c r="I691" s="2" t="s">
        <v>904</v>
      </c>
      <c r="J691" s="5" t="s">
        <v>1022</v>
      </c>
      <c r="K691" s="5">
        <v>3018</v>
      </c>
      <c r="L691" s="5">
        <v>1286</v>
      </c>
      <c r="M691" s="5" t="s">
        <v>918</v>
      </c>
      <c r="N691" s="5">
        <v>4</v>
      </c>
      <c r="O691" s="5">
        <f t="shared" si="30"/>
        <v>2572</v>
      </c>
      <c r="P691" s="5">
        <f t="shared" si="31"/>
        <v>6036</v>
      </c>
      <c r="Q691" s="14">
        <v>0.03</v>
      </c>
      <c r="R691" s="5" t="s">
        <v>999</v>
      </c>
      <c r="S691" s="5" t="s">
        <v>902</v>
      </c>
      <c r="T691" s="5" t="s">
        <v>903</v>
      </c>
      <c r="U691" s="5" t="s">
        <v>879</v>
      </c>
      <c r="V691" s="5" t="s">
        <v>904</v>
      </c>
      <c r="W691" s="5" t="s">
        <v>2013</v>
      </c>
      <c r="X691" s="22">
        <f t="shared" ca="1" si="32"/>
        <v>0.02</v>
      </c>
    </row>
    <row r="692" spans="1:24">
      <c r="A692" s="5" t="s">
        <v>662</v>
      </c>
      <c r="B692" s="10">
        <v>41924</v>
      </c>
      <c r="C692" s="5" t="s">
        <v>1541</v>
      </c>
      <c r="D692" s="5">
        <v>10004</v>
      </c>
      <c r="E692" s="5" t="s">
        <v>1289</v>
      </c>
      <c r="F692" s="5">
        <v>1</v>
      </c>
      <c r="G692" s="2" t="s">
        <v>992</v>
      </c>
      <c r="H692" s="2" t="s">
        <v>864</v>
      </c>
      <c r="I692" s="2" t="s">
        <v>876</v>
      </c>
      <c r="J692" s="5" t="s">
        <v>939</v>
      </c>
      <c r="K692" s="5">
        <v>3768</v>
      </c>
      <c r="L692" s="5">
        <v>1353</v>
      </c>
      <c r="M692" s="5" t="s">
        <v>918</v>
      </c>
      <c r="N692" s="5">
        <v>8</v>
      </c>
      <c r="O692" s="5">
        <f t="shared" si="30"/>
        <v>1353</v>
      </c>
      <c r="P692" s="5">
        <f t="shared" si="31"/>
        <v>3768</v>
      </c>
      <c r="Q692" s="14">
        <v>0.01</v>
      </c>
      <c r="R692" s="5" t="s">
        <v>992</v>
      </c>
      <c r="S692" s="5" t="s">
        <v>875</v>
      </c>
      <c r="T692" s="5" t="s">
        <v>864</v>
      </c>
      <c r="U692" s="5" t="s">
        <v>865</v>
      </c>
      <c r="V692" s="5" t="s">
        <v>876</v>
      </c>
      <c r="W692" s="5" t="s">
        <v>2013</v>
      </c>
      <c r="X692" s="22">
        <f t="shared" ca="1" si="32"/>
        <v>0.05</v>
      </c>
    </row>
    <row r="693" spans="1:24">
      <c r="A693" s="5" t="s">
        <v>663</v>
      </c>
      <c r="B693" s="10">
        <v>41924</v>
      </c>
      <c r="C693" s="5" t="s">
        <v>1539</v>
      </c>
      <c r="D693" s="5">
        <v>10013</v>
      </c>
      <c r="E693" s="5" t="s">
        <v>1390</v>
      </c>
      <c r="F693" s="5">
        <v>2</v>
      </c>
      <c r="G693" s="2" t="s">
        <v>1000</v>
      </c>
      <c r="H693" s="2" t="s">
        <v>906</v>
      </c>
      <c r="I693" s="2" t="s">
        <v>908</v>
      </c>
      <c r="J693" s="5" t="s">
        <v>1090</v>
      </c>
      <c r="K693" s="5">
        <v>4420</v>
      </c>
      <c r="L693" s="5">
        <v>1797</v>
      </c>
      <c r="M693" s="5" t="s">
        <v>925</v>
      </c>
      <c r="N693" s="5">
        <v>4</v>
      </c>
      <c r="O693" s="5">
        <f t="shared" si="30"/>
        <v>3594</v>
      </c>
      <c r="P693" s="5">
        <f t="shared" si="31"/>
        <v>8840</v>
      </c>
      <c r="Q693" s="14">
        <v>0.03</v>
      </c>
      <c r="R693" s="5" t="s">
        <v>1000</v>
      </c>
      <c r="S693" s="5" t="s">
        <v>905</v>
      </c>
      <c r="T693" s="5" t="s">
        <v>906</v>
      </c>
      <c r="U693" s="5" t="s">
        <v>907</v>
      </c>
      <c r="V693" s="5" t="s">
        <v>908</v>
      </c>
      <c r="W693" s="5" t="s">
        <v>2014</v>
      </c>
      <c r="X693" s="22">
        <f t="shared" ca="1" si="32"/>
        <v>0.05</v>
      </c>
    </row>
    <row r="694" spans="1:24">
      <c r="A694" s="5" t="s">
        <v>664</v>
      </c>
      <c r="B694" s="10">
        <v>41925</v>
      </c>
      <c r="C694" s="5" t="s">
        <v>1546</v>
      </c>
      <c r="D694" s="5">
        <v>10003</v>
      </c>
      <c r="E694" s="5" t="s">
        <v>1377</v>
      </c>
      <c r="F694" s="5">
        <v>1</v>
      </c>
      <c r="G694" s="2" t="s">
        <v>991</v>
      </c>
      <c r="H694" s="2" t="s">
        <v>872</v>
      </c>
      <c r="I694" s="2" t="s">
        <v>874</v>
      </c>
      <c r="J694" s="5" t="s">
        <v>1077</v>
      </c>
      <c r="K694" s="5">
        <v>4307</v>
      </c>
      <c r="L694" s="5">
        <v>1503</v>
      </c>
      <c r="M694" s="5" t="s">
        <v>918</v>
      </c>
      <c r="N694" s="5">
        <v>4</v>
      </c>
      <c r="O694" s="5">
        <f t="shared" si="30"/>
        <v>1503</v>
      </c>
      <c r="P694" s="5">
        <f t="shared" si="31"/>
        <v>4307</v>
      </c>
      <c r="Q694" s="14">
        <v>0.01</v>
      </c>
      <c r="R694" s="5" t="s">
        <v>991</v>
      </c>
      <c r="S694" s="5" t="s">
        <v>871</v>
      </c>
      <c r="T694" s="5" t="s">
        <v>872</v>
      </c>
      <c r="U694" s="5" t="s">
        <v>873</v>
      </c>
      <c r="V694" s="5" t="s">
        <v>874</v>
      </c>
      <c r="W694" s="5" t="s">
        <v>2015</v>
      </c>
      <c r="X694" s="22">
        <f t="shared" ca="1" si="32"/>
        <v>0.04</v>
      </c>
    </row>
    <row r="695" spans="1:24">
      <c r="A695" s="5" t="s">
        <v>665</v>
      </c>
      <c r="B695" s="10">
        <v>41925</v>
      </c>
      <c r="C695" s="5" t="s">
        <v>1546</v>
      </c>
      <c r="D695" s="5">
        <v>10014</v>
      </c>
      <c r="E695" s="5" t="s">
        <v>1257</v>
      </c>
      <c r="F695" s="5">
        <v>1</v>
      </c>
      <c r="G695" s="2" t="s">
        <v>1001</v>
      </c>
      <c r="H695" s="2" t="s">
        <v>910</v>
      </c>
      <c r="I695" s="2" t="s">
        <v>912</v>
      </c>
      <c r="J695" s="5" t="s">
        <v>967</v>
      </c>
      <c r="K695" s="5">
        <v>4459</v>
      </c>
      <c r="L695" s="5">
        <v>1722</v>
      </c>
      <c r="M695" s="5" t="s">
        <v>927</v>
      </c>
      <c r="N695" s="5">
        <v>4</v>
      </c>
      <c r="O695" s="5">
        <f t="shared" si="30"/>
        <v>1722</v>
      </c>
      <c r="P695" s="5">
        <f t="shared" si="31"/>
        <v>4459</v>
      </c>
      <c r="Q695" s="14">
        <v>0.01</v>
      </c>
      <c r="R695" s="5" t="s">
        <v>1001</v>
      </c>
      <c r="S695" s="5" t="s">
        <v>909</v>
      </c>
      <c r="T695" s="5" t="s">
        <v>910</v>
      </c>
      <c r="U695" s="5" t="s">
        <v>911</v>
      </c>
      <c r="V695" s="5" t="s">
        <v>912</v>
      </c>
      <c r="W695" s="5" t="s">
        <v>2014</v>
      </c>
      <c r="X695" s="22">
        <f t="shared" ca="1" si="32"/>
        <v>0.05</v>
      </c>
    </row>
    <row r="696" spans="1:24">
      <c r="A696" s="5" t="s">
        <v>666</v>
      </c>
      <c r="B696" s="10">
        <v>41925</v>
      </c>
      <c r="C696" s="5" t="s">
        <v>1540</v>
      </c>
      <c r="D696" s="5">
        <v>10003</v>
      </c>
      <c r="E696" s="5" t="s">
        <v>1504</v>
      </c>
      <c r="F696" s="5">
        <v>2</v>
      </c>
      <c r="G696" s="2" t="s">
        <v>991</v>
      </c>
      <c r="H696" s="2" t="s">
        <v>872</v>
      </c>
      <c r="I696" s="2" t="s">
        <v>874</v>
      </c>
      <c r="J696" s="5" t="s">
        <v>1204</v>
      </c>
      <c r="K696" s="5">
        <v>2820</v>
      </c>
      <c r="L696" s="5">
        <v>1504</v>
      </c>
      <c r="M696" s="5" t="s">
        <v>923</v>
      </c>
      <c r="N696" s="5">
        <v>5</v>
      </c>
      <c r="O696" s="5">
        <f t="shared" si="30"/>
        <v>3008</v>
      </c>
      <c r="P696" s="5">
        <f t="shared" si="31"/>
        <v>5640</v>
      </c>
      <c r="Q696" s="14">
        <v>0.03</v>
      </c>
      <c r="R696" s="5" t="s">
        <v>991</v>
      </c>
      <c r="S696" s="5" t="s">
        <v>871</v>
      </c>
      <c r="T696" s="5" t="s">
        <v>872</v>
      </c>
      <c r="U696" s="5" t="s">
        <v>873</v>
      </c>
      <c r="V696" s="5" t="s">
        <v>874</v>
      </c>
      <c r="W696" s="5" t="s">
        <v>2013</v>
      </c>
      <c r="X696" s="22">
        <f t="shared" ca="1" si="32"/>
        <v>0.02</v>
      </c>
    </row>
    <row r="697" spans="1:24">
      <c r="A697" s="5" t="s">
        <v>667</v>
      </c>
      <c r="B697" s="10">
        <v>41925</v>
      </c>
      <c r="C697" s="5" t="s">
        <v>1539</v>
      </c>
      <c r="D697" s="5">
        <v>10009</v>
      </c>
      <c r="E697" s="5" t="s">
        <v>1336</v>
      </c>
      <c r="F697" s="5">
        <v>3</v>
      </c>
      <c r="G697" s="2" t="s">
        <v>996</v>
      </c>
      <c r="H697" s="2" t="s">
        <v>892</v>
      </c>
      <c r="I697" s="2" t="s">
        <v>894</v>
      </c>
      <c r="J697" s="5" t="s">
        <v>1036</v>
      </c>
      <c r="K697" s="5">
        <v>3025</v>
      </c>
      <c r="L697" s="5">
        <v>1863</v>
      </c>
      <c r="M697" s="5" t="s">
        <v>918</v>
      </c>
      <c r="N697" s="5">
        <v>4</v>
      </c>
      <c r="O697" s="5">
        <f t="shared" si="30"/>
        <v>5589</v>
      </c>
      <c r="P697" s="5">
        <f t="shared" si="31"/>
        <v>9075</v>
      </c>
      <c r="Q697" s="14">
        <v>0.03</v>
      </c>
      <c r="R697" s="5" t="s">
        <v>996</v>
      </c>
      <c r="S697" s="5" t="s">
        <v>891</v>
      </c>
      <c r="T697" s="5" t="s">
        <v>892</v>
      </c>
      <c r="U697" s="5" t="s">
        <v>893</v>
      </c>
      <c r="V697" s="5" t="s">
        <v>894</v>
      </c>
      <c r="W697" s="5" t="s">
        <v>2010</v>
      </c>
      <c r="X697" s="22">
        <f t="shared" ca="1" si="32"/>
        <v>0.04</v>
      </c>
    </row>
    <row r="698" spans="1:24">
      <c r="A698" s="5" t="s">
        <v>668</v>
      </c>
      <c r="B698" s="10">
        <v>41926</v>
      </c>
      <c r="C698" s="5" t="s">
        <v>1544</v>
      </c>
      <c r="D698" s="5">
        <v>10005</v>
      </c>
      <c r="E698" s="5" t="s">
        <v>1463</v>
      </c>
      <c r="F698" s="5">
        <v>1</v>
      </c>
      <c r="G698" s="2" t="s">
        <v>993</v>
      </c>
      <c r="H698" s="2" t="s">
        <v>878</v>
      </c>
      <c r="I698" s="2" t="s">
        <v>880</v>
      </c>
      <c r="J698" s="5" t="s">
        <v>1163</v>
      </c>
      <c r="K698" s="5">
        <v>4574</v>
      </c>
      <c r="L698" s="5">
        <v>2068</v>
      </c>
      <c r="M698" s="5" t="s">
        <v>918</v>
      </c>
      <c r="N698" s="5">
        <v>3</v>
      </c>
      <c r="O698" s="5">
        <f t="shared" si="30"/>
        <v>2068</v>
      </c>
      <c r="P698" s="5">
        <f t="shared" si="31"/>
        <v>4574</v>
      </c>
      <c r="Q698" s="14">
        <v>0.01</v>
      </c>
      <c r="R698" s="5" t="s">
        <v>993</v>
      </c>
      <c r="S698" s="5" t="s">
        <v>877</v>
      </c>
      <c r="T698" s="5" t="s">
        <v>878</v>
      </c>
      <c r="U698" s="5" t="s">
        <v>879</v>
      </c>
      <c r="V698" s="5" t="s">
        <v>880</v>
      </c>
      <c r="W698" s="5" t="s">
        <v>2012</v>
      </c>
      <c r="X698" s="22">
        <f t="shared" ca="1" si="32"/>
        <v>0.05</v>
      </c>
    </row>
    <row r="699" spans="1:24">
      <c r="A699" s="5" t="s">
        <v>669</v>
      </c>
      <c r="B699" s="10">
        <v>41927</v>
      </c>
      <c r="C699" s="5" t="s">
        <v>1545</v>
      </c>
      <c r="D699" s="5">
        <v>10003</v>
      </c>
      <c r="E699" s="5" t="s">
        <v>1262</v>
      </c>
      <c r="F699" s="5">
        <v>1</v>
      </c>
      <c r="G699" s="2" t="s">
        <v>991</v>
      </c>
      <c r="H699" s="2" t="s">
        <v>872</v>
      </c>
      <c r="I699" s="2" t="s">
        <v>874</v>
      </c>
      <c r="J699" s="5" t="s">
        <v>968</v>
      </c>
      <c r="K699" s="5">
        <v>3491</v>
      </c>
      <c r="L699" s="5">
        <v>1257</v>
      </c>
      <c r="M699" s="5" t="s">
        <v>923</v>
      </c>
      <c r="N699" s="5">
        <v>6</v>
      </c>
      <c r="O699" s="5">
        <f t="shared" si="30"/>
        <v>1257</v>
      </c>
      <c r="P699" s="5">
        <f t="shared" si="31"/>
        <v>3491</v>
      </c>
      <c r="Q699" s="14">
        <v>0.01</v>
      </c>
      <c r="R699" s="5" t="s">
        <v>991</v>
      </c>
      <c r="S699" s="5" t="s">
        <v>871</v>
      </c>
      <c r="T699" s="5" t="s">
        <v>872</v>
      </c>
      <c r="U699" s="5" t="s">
        <v>873</v>
      </c>
      <c r="V699" s="5" t="s">
        <v>874</v>
      </c>
      <c r="W699" s="5" t="s">
        <v>2015</v>
      </c>
      <c r="X699" s="22">
        <f t="shared" ca="1" si="32"/>
        <v>0.03</v>
      </c>
    </row>
    <row r="700" spans="1:24">
      <c r="A700" s="5" t="s">
        <v>670</v>
      </c>
      <c r="B700" s="10">
        <v>41927</v>
      </c>
      <c r="C700" s="5" t="s">
        <v>1539</v>
      </c>
      <c r="D700" s="5">
        <v>10014</v>
      </c>
      <c r="E700" s="5" t="s">
        <v>1413</v>
      </c>
      <c r="F700" s="5">
        <v>2</v>
      </c>
      <c r="G700" s="2" t="s">
        <v>1001</v>
      </c>
      <c r="H700" s="2" t="s">
        <v>910</v>
      </c>
      <c r="I700" s="2" t="s">
        <v>912</v>
      </c>
      <c r="J700" s="5" t="s">
        <v>1113</v>
      </c>
      <c r="K700" s="5">
        <v>3055</v>
      </c>
      <c r="L700" s="5">
        <v>2269</v>
      </c>
      <c r="M700" s="5" t="s">
        <v>920</v>
      </c>
      <c r="N700" s="5">
        <v>4</v>
      </c>
      <c r="O700" s="5">
        <f t="shared" si="30"/>
        <v>4538</v>
      </c>
      <c r="P700" s="5">
        <f t="shared" si="31"/>
        <v>6110</v>
      </c>
      <c r="Q700" s="14">
        <v>0.03</v>
      </c>
      <c r="R700" s="5" t="s">
        <v>1001</v>
      </c>
      <c r="S700" s="5" t="s">
        <v>909</v>
      </c>
      <c r="T700" s="5" t="s">
        <v>910</v>
      </c>
      <c r="U700" s="5" t="s">
        <v>911</v>
      </c>
      <c r="V700" s="5" t="s">
        <v>912</v>
      </c>
      <c r="W700" s="5" t="s">
        <v>2014</v>
      </c>
      <c r="X700" s="22">
        <f t="shared" ca="1" si="32"/>
        <v>0.02</v>
      </c>
    </row>
    <row r="701" spans="1:24">
      <c r="A701" s="5" t="s">
        <v>671</v>
      </c>
      <c r="B701" s="10">
        <v>41927</v>
      </c>
      <c r="C701" s="5" t="s">
        <v>1539</v>
      </c>
      <c r="D701" s="5">
        <v>10010</v>
      </c>
      <c r="E701" s="5" t="s">
        <v>1517</v>
      </c>
      <c r="F701" s="5">
        <v>3</v>
      </c>
      <c r="G701" s="2" t="s">
        <v>997</v>
      </c>
      <c r="H701" s="2" t="s">
        <v>896</v>
      </c>
      <c r="I701" s="2" t="s">
        <v>897</v>
      </c>
      <c r="J701" s="5" t="s">
        <v>1217</v>
      </c>
      <c r="K701" s="5">
        <v>4542</v>
      </c>
      <c r="L701" s="5">
        <v>1226</v>
      </c>
      <c r="M701" s="5" t="s">
        <v>923</v>
      </c>
      <c r="N701" s="5">
        <v>4</v>
      </c>
      <c r="O701" s="5">
        <f t="shared" si="30"/>
        <v>3678</v>
      </c>
      <c r="P701" s="5">
        <f t="shared" si="31"/>
        <v>13626</v>
      </c>
      <c r="Q701" s="14">
        <v>0.03</v>
      </c>
      <c r="R701" s="5" t="s">
        <v>997</v>
      </c>
      <c r="S701" s="5" t="s">
        <v>895</v>
      </c>
      <c r="T701" s="5" t="s">
        <v>896</v>
      </c>
      <c r="U701" s="5" t="s">
        <v>879</v>
      </c>
      <c r="V701" s="5" t="s">
        <v>897</v>
      </c>
      <c r="W701" s="5" t="s">
        <v>2014</v>
      </c>
      <c r="X701" s="22">
        <f t="shared" ca="1" si="32"/>
        <v>0.03</v>
      </c>
    </row>
    <row r="702" spans="1:24">
      <c r="A702" s="5" t="s">
        <v>672</v>
      </c>
      <c r="B702" s="10">
        <v>41931</v>
      </c>
      <c r="C702" s="5" t="s">
        <v>1546</v>
      </c>
      <c r="D702" s="5">
        <v>10006</v>
      </c>
      <c r="E702" s="5" t="s">
        <v>1397</v>
      </c>
      <c r="F702" s="5">
        <v>1</v>
      </c>
      <c r="G702" s="2" t="s">
        <v>1561</v>
      </c>
      <c r="H702" s="2" t="s">
        <v>882</v>
      </c>
      <c r="I702" s="2" t="s">
        <v>884</v>
      </c>
      <c r="J702" s="5" t="s">
        <v>1097</v>
      </c>
      <c r="K702" s="5">
        <v>2856</v>
      </c>
      <c r="L702" s="5">
        <v>1236</v>
      </c>
      <c r="M702" s="5" t="s">
        <v>925</v>
      </c>
      <c r="N702" s="5">
        <v>4</v>
      </c>
      <c r="O702" s="5">
        <f t="shared" si="30"/>
        <v>1236</v>
      </c>
      <c r="P702" s="5">
        <f t="shared" si="31"/>
        <v>2856</v>
      </c>
      <c r="Q702" s="14">
        <v>0.01</v>
      </c>
      <c r="R702" s="5" t="s">
        <v>1561</v>
      </c>
      <c r="S702" s="5" t="s">
        <v>881</v>
      </c>
      <c r="T702" s="5" t="s">
        <v>882</v>
      </c>
      <c r="U702" s="5" t="s">
        <v>883</v>
      </c>
      <c r="V702" s="5" t="s">
        <v>884</v>
      </c>
      <c r="W702" s="5" t="s">
        <v>2012</v>
      </c>
      <c r="X702" s="22">
        <f t="shared" ca="1" si="32"/>
        <v>0.03</v>
      </c>
    </row>
    <row r="703" spans="1:24">
      <c r="A703" s="5" t="s">
        <v>673</v>
      </c>
      <c r="B703" s="10">
        <v>41931</v>
      </c>
      <c r="C703" s="5" t="s">
        <v>1545</v>
      </c>
      <c r="D703" s="5">
        <v>10008</v>
      </c>
      <c r="E703" s="5" t="s">
        <v>1370</v>
      </c>
      <c r="F703" s="5">
        <v>1</v>
      </c>
      <c r="G703" s="2" t="s">
        <v>995</v>
      </c>
      <c r="H703" s="2" t="s">
        <v>889</v>
      </c>
      <c r="I703" s="2" t="s">
        <v>890</v>
      </c>
      <c r="J703" s="5" t="s">
        <v>1070</v>
      </c>
      <c r="K703" s="5">
        <v>3340</v>
      </c>
      <c r="L703" s="5">
        <v>1355</v>
      </c>
      <c r="M703" s="5" t="s">
        <v>918</v>
      </c>
      <c r="N703" s="5">
        <v>6</v>
      </c>
      <c r="O703" s="5">
        <f t="shared" si="30"/>
        <v>1355</v>
      </c>
      <c r="P703" s="5">
        <f t="shared" si="31"/>
        <v>3340</v>
      </c>
      <c r="Q703" s="14">
        <v>0.01</v>
      </c>
      <c r="R703" s="5" t="s">
        <v>995</v>
      </c>
      <c r="S703" s="5" t="s">
        <v>888</v>
      </c>
      <c r="T703" s="5" t="s">
        <v>889</v>
      </c>
      <c r="U703" s="5" t="s">
        <v>865</v>
      </c>
      <c r="V703" s="5" t="s">
        <v>890</v>
      </c>
      <c r="W703" s="5" t="s">
        <v>2014</v>
      </c>
      <c r="X703" s="22">
        <f t="shared" ca="1" si="32"/>
        <v>0.02</v>
      </c>
    </row>
    <row r="704" spans="1:24">
      <c r="A704" s="5" t="s">
        <v>674</v>
      </c>
      <c r="B704" s="10">
        <v>41931</v>
      </c>
      <c r="C704" s="5" t="s">
        <v>1540</v>
      </c>
      <c r="D704" s="5">
        <v>10006</v>
      </c>
      <c r="E704" s="5" t="s">
        <v>1389</v>
      </c>
      <c r="F704" s="5">
        <v>2</v>
      </c>
      <c r="G704" s="2" t="s">
        <v>1561</v>
      </c>
      <c r="H704" s="2" t="s">
        <v>882</v>
      </c>
      <c r="I704" s="2" t="s">
        <v>884</v>
      </c>
      <c r="J704" s="5" t="s">
        <v>1089</v>
      </c>
      <c r="K704" s="5">
        <v>2671</v>
      </c>
      <c r="L704" s="5">
        <v>1591</v>
      </c>
      <c r="M704" s="5" t="s">
        <v>918</v>
      </c>
      <c r="N704" s="5">
        <v>5</v>
      </c>
      <c r="O704" s="5">
        <f t="shared" si="30"/>
        <v>3182</v>
      </c>
      <c r="P704" s="5">
        <f t="shared" si="31"/>
        <v>5342</v>
      </c>
      <c r="Q704" s="14">
        <v>0.03</v>
      </c>
      <c r="R704" s="5" t="s">
        <v>1561</v>
      </c>
      <c r="S704" s="5" t="s">
        <v>881</v>
      </c>
      <c r="T704" s="5" t="s">
        <v>882</v>
      </c>
      <c r="U704" s="5" t="s">
        <v>883</v>
      </c>
      <c r="V704" s="5" t="s">
        <v>884</v>
      </c>
      <c r="W704" s="5" t="s">
        <v>2011</v>
      </c>
      <c r="X704" s="22">
        <f t="shared" ca="1" si="32"/>
        <v>0.02</v>
      </c>
    </row>
    <row r="705" spans="1:24">
      <c r="A705" s="5" t="s">
        <v>675</v>
      </c>
      <c r="B705" s="10">
        <v>41933</v>
      </c>
      <c r="C705" s="5" t="s">
        <v>1545</v>
      </c>
      <c r="D705" s="5">
        <v>10014</v>
      </c>
      <c r="E705" s="5" t="s">
        <v>1498</v>
      </c>
      <c r="F705" s="5">
        <v>1</v>
      </c>
      <c r="G705" s="2" t="s">
        <v>1001</v>
      </c>
      <c r="H705" s="2" t="s">
        <v>910</v>
      </c>
      <c r="I705" s="2" t="s">
        <v>912</v>
      </c>
      <c r="J705" s="5" t="s">
        <v>1198</v>
      </c>
      <c r="K705" s="5">
        <v>3330</v>
      </c>
      <c r="L705" s="5">
        <v>2283</v>
      </c>
      <c r="M705" s="5" t="s">
        <v>918</v>
      </c>
      <c r="N705" s="5">
        <v>6</v>
      </c>
      <c r="O705" s="5">
        <f t="shared" si="30"/>
        <v>2283</v>
      </c>
      <c r="P705" s="5">
        <f t="shared" si="31"/>
        <v>3330</v>
      </c>
      <c r="Q705" s="14">
        <v>0.01</v>
      </c>
      <c r="R705" s="5" t="s">
        <v>1001</v>
      </c>
      <c r="S705" s="5" t="s">
        <v>909</v>
      </c>
      <c r="T705" s="5" t="s">
        <v>910</v>
      </c>
      <c r="U705" s="5" t="s">
        <v>911</v>
      </c>
      <c r="V705" s="5" t="s">
        <v>912</v>
      </c>
      <c r="W705" s="5" t="s">
        <v>2011</v>
      </c>
      <c r="X705" s="22">
        <f t="shared" ca="1" si="32"/>
        <v>0.03</v>
      </c>
    </row>
    <row r="706" spans="1:24">
      <c r="A706" s="5" t="s">
        <v>676</v>
      </c>
      <c r="B706" s="10">
        <v>41934</v>
      </c>
      <c r="C706" s="5" t="s">
        <v>1540</v>
      </c>
      <c r="D706" s="5">
        <v>10003</v>
      </c>
      <c r="E706" s="5" t="s">
        <v>1250</v>
      </c>
      <c r="F706" s="5">
        <v>1</v>
      </c>
      <c r="G706" s="2" t="s">
        <v>991</v>
      </c>
      <c r="H706" s="2" t="s">
        <v>872</v>
      </c>
      <c r="I706" s="2" t="s">
        <v>874</v>
      </c>
      <c r="J706" s="5" t="s">
        <v>964</v>
      </c>
      <c r="K706" s="5">
        <v>3454</v>
      </c>
      <c r="L706" s="5">
        <v>1525</v>
      </c>
      <c r="M706" s="5" t="s">
        <v>918</v>
      </c>
      <c r="N706" s="5">
        <v>5</v>
      </c>
      <c r="O706" s="5">
        <f t="shared" si="30"/>
        <v>1525</v>
      </c>
      <c r="P706" s="5">
        <f t="shared" si="31"/>
        <v>3454</v>
      </c>
      <c r="Q706" s="14">
        <v>0.01</v>
      </c>
      <c r="R706" s="5" t="s">
        <v>991</v>
      </c>
      <c r="S706" s="5" t="s">
        <v>871</v>
      </c>
      <c r="T706" s="5" t="s">
        <v>872</v>
      </c>
      <c r="U706" s="5" t="s">
        <v>873</v>
      </c>
      <c r="V706" s="5" t="s">
        <v>874</v>
      </c>
      <c r="W706" s="5" t="s">
        <v>2013</v>
      </c>
      <c r="X706" s="22">
        <f t="shared" ca="1" si="32"/>
        <v>0.01</v>
      </c>
    </row>
    <row r="707" spans="1:24">
      <c r="A707" s="5" t="s">
        <v>677</v>
      </c>
      <c r="B707" s="10">
        <v>41935</v>
      </c>
      <c r="C707" s="5" t="s">
        <v>1540</v>
      </c>
      <c r="D707" s="5">
        <v>10002</v>
      </c>
      <c r="E707" s="5" t="s">
        <v>1246</v>
      </c>
      <c r="F707" s="5">
        <v>2</v>
      </c>
      <c r="G707" s="2" t="s">
        <v>990</v>
      </c>
      <c r="H707" s="2" t="s">
        <v>868</v>
      </c>
      <c r="I707" s="2" t="s">
        <v>870</v>
      </c>
      <c r="J707" s="5" t="s">
        <v>954</v>
      </c>
      <c r="K707" s="5">
        <v>3060</v>
      </c>
      <c r="L707" s="5">
        <v>1258</v>
      </c>
      <c r="M707" s="5" t="s">
        <v>923</v>
      </c>
      <c r="N707" s="5">
        <v>5</v>
      </c>
      <c r="O707" s="5">
        <f t="shared" ref="O707:O770" si="33">L707*F707</f>
        <v>2516</v>
      </c>
      <c r="P707" s="5">
        <f t="shared" ref="P707:P770" si="34">K707*F707</f>
        <v>6120</v>
      </c>
      <c r="Q707" s="14">
        <v>0.03</v>
      </c>
      <c r="R707" s="5" t="s">
        <v>990</v>
      </c>
      <c r="S707" s="5" t="s">
        <v>867</v>
      </c>
      <c r="T707" s="5" t="s">
        <v>868</v>
      </c>
      <c r="U707" s="5" t="s">
        <v>869</v>
      </c>
      <c r="V707" s="5" t="s">
        <v>870</v>
      </c>
      <c r="W707" s="5" t="s">
        <v>2010</v>
      </c>
      <c r="X707" s="22">
        <f t="shared" ca="1" si="32"/>
        <v>0.04</v>
      </c>
    </row>
    <row r="708" spans="1:24">
      <c r="A708" s="5" t="s">
        <v>678</v>
      </c>
      <c r="B708" s="10">
        <v>41937</v>
      </c>
      <c r="C708" s="5" t="s">
        <v>1540</v>
      </c>
      <c r="D708" s="5">
        <v>10005</v>
      </c>
      <c r="E708" s="5" t="s">
        <v>1297</v>
      </c>
      <c r="F708" s="5">
        <v>1</v>
      </c>
      <c r="G708" s="2" t="s">
        <v>993</v>
      </c>
      <c r="H708" s="2" t="s">
        <v>878</v>
      </c>
      <c r="I708" s="2" t="s">
        <v>880</v>
      </c>
      <c r="J708" s="5" t="s">
        <v>961</v>
      </c>
      <c r="K708" s="5">
        <v>3282</v>
      </c>
      <c r="L708" s="5">
        <v>1654</v>
      </c>
      <c r="M708" s="5" t="s">
        <v>925</v>
      </c>
      <c r="N708" s="5">
        <v>5</v>
      </c>
      <c r="O708" s="5">
        <f t="shared" si="33"/>
        <v>1654</v>
      </c>
      <c r="P708" s="5">
        <f t="shared" si="34"/>
        <v>3282</v>
      </c>
      <c r="Q708" s="14">
        <v>0.01</v>
      </c>
      <c r="R708" s="5" t="s">
        <v>993</v>
      </c>
      <c r="S708" s="5" t="s">
        <v>877</v>
      </c>
      <c r="T708" s="5" t="s">
        <v>878</v>
      </c>
      <c r="U708" s="5" t="s">
        <v>879</v>
      </c>
      <c r="V708" s="5" t="s">
        <v>880</v>
      </c>
      <c r="W708" s="5" t="s">
        <v>2015</v>
      </c>
      <c r="X708" s="22">
        <f t="shared" ref="X708:X771" ca="1" si="35">VLOOKUP(E708,INDIRECT(W708&amp;"!A:B"),2,0)</f>
        <v>0.05</v>
      </c>
    </row>
    <row r="709" spans="1:24">
      <c r="A709" s="5" t="s">
        <v>679</v>
      </c>
      <c r="B709" s="10">
        <v>41937</v>
      </c>
      <c r="C709" s="5" t="s">
        <v>1542</v>
      </c>
      <c r="D709" s="5">
        <v>10011</v>
      </c>
      <c r="E709" s="5" t="s">
        <v>1415</v>
      </c>
      <c r="F709" s="5">
        <v>1</v>
      </c>
      <c r="G709" s="2" t="s">
        <v>998</v>
      </c>
      <c r="H709" s="2" t="s">
        <v>899</v>
      </c>
      <c r="I709" s="2" t="s">
        <v>901</v>
      </c>
      <c r="J709" s="5" t="s">
        <v>1115</v>
      </c>
      <c r="K709" s="5">
        <v>3295</v>
      </c>
      <c r="L709" s="5">
        <v>1841</v>
      </c>
      <c r="M709" s="5" t="s">
        <v>923</v>
      </c>
      <c r="N709" s="5" t="s">
        <v>1572</v>
      </c>
      <c r="O709" s="5">
        <f t="shared" si="33"/>
        <v>1841</v>
      </c>
      <c r="P709" s="5">
        <f t="shared" si="34"/>
        <v>3295</v>
      </c>
      <c r="Q709" s="14">
        <v>0.01</v>
      </c>
      <c r="R709" s="5" t="s">
        <v>998</v>
      </c>
      <c r="S709" s="5" t="s">
        <v>898</v>
      </c>
      <c r="T709" s="5" t="s">
        <v>899</v>
      </c>
      <c r="U709" s="5" t="s">
        <v>900</v>
      </c>
      <c r="V709" s="5" t="s">
        <v>901</v>
      </c>
      <c r="W709" s="5" t="s">
        <v>2015</v>
      </c>
      <c r="X709" s="22">
        <f t="shared" ca="1" si="35"/>
        <v>0.02</v>
      </c>
    </row>
    <row r="710" spans="1:24">
      <c r="A710" s="5" t="s">
        <v>680</v>
      </c>
      <c r="B710" s="10">
        <v>41938</v>
      </c>
      <c r="C710" s="5" t="s">
        <v>1544</v>
      </c>
      <c r="D710" s="5">
        <v>10012</v>
      </c>
      <c r="E710" s="5" t="s">
        <v>1466</v>
      </c>
      <c r="F710" s="5">
        <v>1</v>
      </c>
      <c r="G710" s="2" t="s">
        <v>999</v>
      </c>
      <c r="H710" s="2" t="s">
        <v>903</v>
      </c>
      <c r="I710" s="2" t="s">
        <v>904</v>
      </c>
      <c r="J710" s="5" t="s">
        <v>1166</v>
      </c>
      <c r="K710" s="5">
        <v>2579</v>
      </c>
      <c r="L710" s="5">
        <v>1455</v>
      </c>
      <c r="M710" s="5" t="s">
        <v>918</v>
      </c>
      <c r="N710" s="5">
        <v>3</v>
      </c>
      <c r="O710" s="5">
        <f t="shared" si="33"/>
        <v>1455</v>
      </c>
      <c r="P710" s="5">
        <f t="shared" si="34"/>
        <v>2579</v>
      </c>
      <c r="Q710" s="14">
        <v>0.01</v>
      </c>
      <c r="R710" s="5" t="s">
        <v>999</v>
      </c>
      <c r="S710" s="5" t="s">
        <v>902</v>
      </c>
      <c r="T710" s="5" t="s">
        <v>903</v>
      </c>
      <c r="U710" s="5" t="s">
        <v>879</v>
      </c>
      <c r="V710" s="5" t="s">
        <v>904</v>
      </c>
      <c r="W710" s="5" t="s">
        <v>2011</v>
      </c>
      <c r="X710" s="22">
        <f t="shared" ca="1" si="35"/>
        <v>0.02</v>
      </c>
    </row>
    <row r="711" spans="1:24">
      <c r="A711" s="5" t="s">
        <v>681</v>
      </c>
      <c r="B711" s="10">
        <v>41941</v>
      </c>
      <c r="C711" s="5" t="s">
        <v>1541</v>
      </c>
      <c r="D711" s="5">
        <v>10005</v>
      </c>
      <c r="E711" s="5" t="s">
        <v>1400</v>
      </c>
      <c r="F711" s="5">
        <v>2</v>
      </c>
      <c r="G711" s="2" t="s">
        <v>993</v>
      </c>
      <c r="H711" s="2" t="s">
        <v>878</v>
      </c>
      <c r="I711" s="2" t="s">
        <v>880</v>
      </c>
      <c r="J711" s="5" t="s">
        <v>1100</v>
      </c>
      <c r="K711" s="5">
        <v>2940</v>
      </c>
      <c r="L711" s="5">
        <v>1468</v>
      </c>
      <c r="M711" s="5" t="s">
        <v>918</v>
      </c>
      <c r="N711" s="5">
        <v>8</v>
      </c>
      <c r="O711" s="5">
        <f t="shared" si="33"/>
        <v>2936</v>
      </c>
      <c r="P711" s="5">
        <f t="shared" si="34"/>
        <v>5880</v>
      </c>
      <c r="Q711" s="14">
        <v>0.03</v>
      </c>
      <c r="R711" s="5" t="s">
        <v>993</v>
      </c>
      <c r="S711" s="5" t="s">
        <v>877</v>
      </c>
      <c r="T711" s="5" t="s">
        <v>878</v>
      </c>
      <c r="U711" s="5" t="s">
        <v>879</v>
      </c>
      <c r="V711" s="5" t="s">
        <v>880</v>
      </c>
      <c r="W711" s="5" t="s">
        <v>2014</v>
      </c>
      <c r="X711" s="22">
        <f t="shared" ca="1" si="35"/>
        <v>0.02</v>
      </c>
    </row>
    <row r="712" spans="1:24">
      <c r="A712" s="5" t="s">
        <v>682</v>
      </c>
      <c r="B712" s="10">
        <v>41941</v>
      </c>
      <c r="C712" s="5" t="s">
        <v>1545</v>
      </c>
      <c r="D712" s="5">
        <v>10013</v>
      </c>
      <c r="E712" s="5" t="s">
        <v>1337</v>
      </c>
      <c r="F712" s="5">
        <v>2</v>
      </c>
      <c r="G712" s="2" t="s">
        <v>1000</v>
      </c>
      <c r="H712" s="2" t="s">
        <v>906</v>
      </c>
      <c r="I712" s="2" t="s">
        <v>908</v>
      </c>
      <c r="J712" s="5" t="s">
        <v>1037</v>
      </c>
      <c r="K712" s="5">
        <v>3993</v>
      </c>
      <c r="L712" s="5">
        <v>1338</v>
      </c>
      <c r="M712" s="5" t="s">
        <v>921</v>
      </c>
      <c r="N712" s="5">
        <v>6</v>
      </c>
      <c r="O712" s="5">
        <f t="shared" si="33"/>
        <v>2676</v>
      </c>
      <c r="P712" s="5">
        <f t="shared" si="34"/>
        <v>7986</v>
      </c>
      <c r="Q712" s="14">
        <v>0.03</v>
      </c>
      <c r="R712" s="5" t="s">
        <v>1000</v>
      </c>
      <c r="S712" s="5" t="s">
        <v>905</v>
      </c>
      <c r="T712" s="5" t="s">
        <v>906</v>
      </c>
      <c r="U712" s="5" t="s">
        <v>907</v>
      </c>
      <c r="V712" s="5" t="s">
        <v>908</v>
      </c>
      <c r="W712" s="5" t="s">
        <v>2012</v>
      </c>
      <c r="X712" s="22">
        <f t="shared" ca="1" si="35"/>
        <v>0.04</v>
      </c>
    </row>
    <row r="713" spans="1:24">
      <c r="A713" s="5" t="s">
        <v>683</v>
      </c>
      <c r="B713" s="10">
        <v>41941</v>
      </c>
      <c r="C713" s="5" t="s">
        <v>1543</v>
      </c>
      <c r="D713" s="5">
        <v>10002</v>
      </c>
      <c r="E713" s="5" t="s">
        <v>1474</v>
      </c>
      <c r="F713" s="5">
        <v>3</v>
      </c>
      <c r="G713" s="2" t="s">
        <v>990</v>
      </c>
      <c r="H713" s="2" t="s">
        <v>868</v>
      </c>
      <c r="I713" s="2" t="s">
        <v>870</v>
      </c>
      <c r="J713" s="5" t="s">
        <v>1174</v>
      </c>
      <c r="K713" s="5">
        <v>3844</v>
      </c>
      <c r="L713" s="5">
        <v>2157</v>
      </c>
      <c r="M713" s="5" t="s">
        <v>918</v>
      </c>
      <c r="N713" s="5">
        <v>10</v>
      </c>
      <c r="O713" s="5">
        <f t="shared" si="33"/>
        <v>6471</v>
      </c>
      <c r="P713" s="5">
        <f t="shared" si="34"/>
        <v>11532</v>
      </c>
      <c r="Q713" s="14">
        <v>0.03</v>
      </c>
      <c r="R713" s="5" t="s">
        <v>990</v>
      </c>
      <c r="S713" s="5" t="s">
        <v>867</v>
      </c>
      <c r="T713" s="5" t="s">
        <v>868</v>
      </c>
      <c r="U713" s="5" t="s">
        <v>869</v>
      </c>
      <c r="V713" s="5" t="s">
        <v>870</v>
      </c>
      <c r="W713" s="5" t="s">
        <v>2014</v>
      </c>
      <c r="X713" s="22">
        <f t="shared" ca="1" si="35"/>
        <v>0.02</v>
      </c>
    </row>
    <row r="714" spans="1:24">
      <c r="A714" s="5" t="s">
        <v>684</v>
      </c>
      <c r="B714" s="10">
        <v>41942</v>
      </c>
      <c r="C714" s="5" t="s">
        <v>1546</v>
      </c>
      <c r="D714" s="5">
        <v>10002</v>
      </c>
      <c r="E714" s="5" t="s">
        <v>1363</v>
      </c>
      <c r="F714" s="5">
        <v>1</v>
      </c>
      <c r="G714" s="2" t="s">
        <v>990</v>
      </c>
      <c r="H714" s="2" t="s">
        <v>868</v>
      </c>
      <c r="I714" s="2" t="s">
        <v>870</v>
      </c>
      <c r="J714" s="5" t="s">
        <v>1063</v>
      </c>
      <c r="K714" s="5">
        <v>2941</v>
      </c>
      <c r="L714" s="5">
        <v>1567</v>
      </c>
      <c r="M714" s="5" t="s">
        <v>918</v>
      </c>
      <c r="N714" s="5">
        <v>4</v>
      </c>
      <c r="O714" s="5">
        <f t="shared" si="33"/>
        <v>1567</v>
      </c>
      <c r="P714" s="5">
        <f t="shared" si="34"/>
        <v>2941</v>
      </c>
      <c r="Q714" s="14">
        <v>0.01</v>
      </c>
      <c r="R714" s="5" t="s">
        <v>990</v>
      </c>
      <c r="S714" s="5" t="s">
        <v>867</v>
      </c>
      <c r="T714" s="5" t="s">
        <v>868</v>
      </c>
      <c r="U714" s="5" t="s">
        <v>869</v>
      </c>
      <c r="V714" s="5" t="s">
        <v>870</v>
      </c>
      <c r="W714" s="5" t="s">
        <v>2011</v>
      </c>
      <c r="X714" s="22">
        <f t="shared" ca="1" si="35"/>
        <v>0.04</v>
      </c>
    </row>
    <row r="715" spans="1:24">
      <c r="A715" s="5" t="s">
        <v>685</v>
      </c>
      <c r="B715" s="10">
        <v>41948</v>
      </c>
      <c r="C715" s="5" t="s">
        <v>1540</v>
      </c>
      <c r="D715" s="5">
        <v>10002</v>
      </c>
      <c r="E715" s="5" t="s">
        <v>1253</v>
      </c>
      <c r="F715" s="5">
        <v>1</v>
      </c>
      <c r="G715" s="2" t="s">
        <v>990</v>
      </c>
      <c r="H715" s="2" t="s">
        <v>868</v>
      </c>
      <c r="I715" s="2" t="s">
        <v>870</v>
      </c>
      <c r="J715" s="5" t="s">
        <v>926</v>
      </c>
      <c r="K715" s="5">
        <v>3499</v>
      </c>
      <c r="L715" s="5">
        <v>2342</v>
      </c>
      <c r="M715" s="5" t="s">
        <v>918</v>
      </c>
      <c r="N715" s="5">
        <v>5</v>
      </c>
      <c r="O715" s="5">
        <f t="shared" si="33"/>
        <v>2342</v>
      </c>
      <c r="P715" s="5">
        <f t="shared" si="34"/>
        <v>3499</v>
      </c>
      <c r="Q715" s="14">
        <v>0.01</v>
      </c>
      <c r="R715" s="5" t="s">
        <v>990</v>
      </c>
      <c r="S715" s="5" t="s">
        <v>867</v>
      </c>
      <c r="T715" s="5" t="s">
        <v>868</v>
      </c>
      <c r="U715" s="5" t="s">
        <v>869</v>
      </c>
      <c r="V715" s="5" t="s">
        <v>870</v>
      </c>
      <c r="W715" s="5" t="s">
        <v>2012</v>
      </c>
      <c r="X715" s="22">
        <f t="shared" ca="1" si="35"/>
        <v>0.04</v>
      </c>
    </row>
    <row r="716" spans="1:24">
      <c r="A716" s="5" t="s">
        <v>686</v>
      </c>
      <c r="B716" s="10">
        <v>41949</v>
      </c>
      <c r="C716" s="5" t="s">
        <v>1540</v>
      </c>
      <c r="D716" s="5">
        <v>10013</v>
      </c>
      <c r="E716" s="5" t="s">
        <v>1473</v>
      </c>
      <c r="F716" s="5">
        <v>1</v>
      </c>
      <c r="G716" s="2" t="s">
        <v>1000</v>
      </c>
      <c r="H716" s="2" t="s">
        <v>906</v>
      </c>
      <c r="I716" s="2" t="s">
        <v>908</v>
      </c>
      <c r="J716" s="5" t="s">
        <v>1173</v>
      </c>
      <c r="K716" s="5">
        <v>4120</v>
      </c>
      <c r="L716" s="5">
        <v>1841</v>
      </c>
      <c r="M716" s="5" t="s">
        <v>918</v>
      </c>
      <c r="N716" s="5">
        <v>5</v>
      </c>
      <c r="O716" s="5">
        <f t="shared" si="33"/>
        <v>1841</v>
      </c>
      <c r="P716" s="5">
        <f t="shared" si="34"/>
        <v>4120</v>
      </c>
      <c r="Q716" s="14">
        <v>0.01</v>
      </c>
      <c r="R716" s="5" t="s">
        <v>1000</v>
      </c>
      <c r="S716" s="5" t="s">
        <v>905</v>
      </c>
      <c r="T716" s="5" t="s">
        <v>906</v>
      </c>
      <c r="U716" s="5" t="s">
        <v>907</v>
      </c>
      <c r="V716" s="5" t="s">
        <v>908</v>
      </c>
      <c r="W716" s="5" t="s">
        <v>2010</v>
      </c>
      <c r="X716" s="22">
        <f t="shared" ca="1" si="35"/>
        <v>0.05</v>
      </c>
    </row>
    <row r="717" spans="1:24">
      <c r="A717" s="5" t="s">
        <v>687</v>
      </c>
      <c r="B717" s="10">
        <v>41949</v>
      </c>
      <c r="C717" s="5" t="s">
        <v>1540</v>
      </c>
      <c r="D717" s="5">
        <v>10007</v>
      </c>
      <c r="E717" s="5" t="s">
        <v>1401</v>
      </c>
      <c r="F717" s="5">
        <v>2</v>
      </c>
      <c r="G717" s="2" t="s">
        <v>994</v>
      </c>
      <c r="H717" s="2" t="s">
        <v>886</v>
      </c>
      <c r="I717" s="2" t="s">
        <v>887</v>
      </c>
      <c r="J717" s="5" t="s">
        <v>1101</v>
      </c>
      <c r="K717" s="5">
        <v>4230</v>
      </c>
      <c r="L717" s="5">
        <v>1812</v>
      </c>
      <c r="M717" s="5" t="s">
        <v>925</v>
      </c>
      <c r="N717" s="5">
        <v>5</v>
      </c>
      <c r="O717" s="5">
        <f t="shared" si="33"/>
        <v>3624</v>
      </c>
      <c r="P717" s="5">
        <f t="shared" si="34"/>
        <v>8460</v>
      </c>
      <c r="Q717" s="14">
        <v>0.03</v>
      </c>
      <c r="R717" s="5" t="s">
        <v>994</v>
      </c>
      <c r="S717" s="5" t="s">
        <v>885</v>
      </c>
      <c r="T717" s="5" t="s">
        <v>886</v>
      </c>
      <c r="U717" s="5" t="s">
        <v>879</v>
      </c>
      <c r="V717" s="5" t="s">
        <v>887</v>
      </c>
      <c r="W717" s="5" t="s">
        <v>2014</v>
      </c>
      <c r="X717" s="22">
        <f t="shared" ca="1" si="35"/>
        <v>0.05</v>
      </c>
    </row>
    <row r="718" spans="1:24">
      <c r="A718" s="5" t="s">
        <v>688</v>
      </c>
      <c r="B718" s="10">
        <v>41951</v>
      </c>
      <c r="C718" s="5" t="s">
        <v>1542</v>
      </c>
      <c r="D718" s="5">
        <v>10014</v>
      </c>
      <c r="E718" s="5" t="s">
        <v>1260</v>
      </c>
      <c r="F718" s="5">
        <v>1</v>
      </c>
      <c r="G718" s="2" t="s">
        <v>1001</v>
      </c>
      <c r="H718" s="2" t="s">
        <v>910</v>
      </c>
      <c r="I718" s="2" t="s">
        <v>912</v>
      </c>
      <c r="J718" s="5" t="s">
        <v>956</v>
      </c>
      <c r="K718" s="5">
        <v>3112</v>
      </c>
      <c r="L718" s="5">
        <v>1766</v>
      </c>
      <c r="M718" s="5" t="s">
        <v>918</v>
      </c>
      <c r="N718" s="5" t="s">
        <v>1572</v>
      </c>
      <c r="O718" s="5">
        <f t="shared" si="33"/>
        <v>1766</v>
      </c>
      <c r="P718" s="5">
        <f t="shared" si="34"/>
        <v>3112</v>
      </c>
      <c r="Q718" s="14">
        <v>0.01</v>
      </c>
      <c r="R718" s="5" t="s">
        <v>1001</v>
      </c>
      <c r="S718" s="5" t="s">
        <v>909</v>
      </c>
      <c r="T718" s="5" t="s">
        <v>910</v>
      </c>
      <c r="U718" s="5" t="s">
        <v>911</v>
      </c>
      <c r="V718" s="5" t="s">
        <v>912</v>
      </c>
      <c r="W718" s="5" t="s">
        <v>2012</v>
      </c>
      <c r="X718" s="22">
        <f t="shared" ca="1" si="35"/>
        <v>0.03</v>
      </c>
    </row>
    <row r="719" spans="1:24">
      <c r="A719" s="5" t="s">
        <v>689</v>
      </c>
      <c r="B719" s="10">
        <v>41951</v>
      </c>
      <c r="C719" s="5" t="s">
        <v>1545</v>
      </c>
      <c r="D719" s="5">
        <v>10001</v>
      </c>
      <c r="E719" s="5" t="s">
        <v>1462</v>
      </c>
      <c r="F719" s="5">
        <v>2</v>
      </c>
      <c r="G719" s="2" t="s">
        <v>1562</v>
      </c>
      <c r="H719" s="2" t="s">
        <v>864</v>
      </c>
      <c r="I719" s="2" t="s">
        <v>866</v>
      </c>
      <c r="J719" s="5" t="s">
        <v>1162</v>
      </c>
      <c r="K719" s="5">
        <v>2657</v>
      </c>
      <c r="L719" s="5">
        <v>2480</v>
      </c>
      <c r="M719" s="5" t="s">
        <v>918</v>
      </c>
      <c r="N719" s="5">
        <v>6</v>
      </c>
      <c r="O719" s="5">
        <f t="shared" si="33"/>
        <v>4960</v>
      </c>
      <c r="P719" s="5">
        <f t="shared" si="34"/>
        <v>5314</v>
      </c>
      <c r="Q719" s="14">
        <v>0.03</v>
      </c>
      <c r="R719" s="5" t="s">
        <v>1562</v>
      </c>
      <c r="S719" s="5" t="s">
        <v>863</v>
      </c>
      <c r="T719" s="5" t="s">
        <v>864</v>
      </c>
      <c r="U719" s="5" t="s">
        <v>865</v>
      </c>
      <c r="V719" s="5" t="s">
        <v>866</v>
      </c>
      <c r="W719" s="5" t="s">
        <v>2014</v>
      </c>
      <c r="X719" s="22">
        <f t="shared" ca="1" si="35"/>
        <v>0.02</v>
      </c>
    </row>
    <row r="720" spans="1:24">
      <c r="A720" s="5" t="s">
        <v>690</v>
      </c>
      <c r="B720" s="10">
        <v>41952</v>
      </c>
      <c r="C720" s="5" t="s">
        <v>1542</v>
      </c>
      <c r="D720" s="5">
        <v>10011</v>
      </c>
      <c r="E720" s="5" t="s">
        <v>1245</v>
      </c>
      <c r="F720" s="5">
        <v>1</v>
      </c>
      <c r="G720" s="2" t="s">
        <v>998</v>
      </c>
      <c r="H720" s="2" t="s">
        <v>899</v>
      </c>
      <c r="I720" s="2" t="s">
        <v>901</v>
      </c>
      <c r="J720" s="5" t="s">
        <v>949</v>
      </c>
      <c r="K720" s="5">
        <v>2553</v>
      </c>
      <c r="L720" s="5">
        <v>1638</v>
      </c>
      <c r="M720" s="5" t="s">
        <v>920</v>
      </c>
      <c r="N720" s="5" t="s">
        <v>1572</v>
      </c>
      <c r="O720" s="5">
        <f t="shared" si="33"/>
        <v>1638</v>
      </c>
      <c r="P720" s="5">
        <f t="shared" si="34"/>
        <v>2553</v>
      </c>
      <c r="Q720" s="14">
        <v>0.01</v>
      </c>
      <c r="R720" s="5" t="s">
        <v>998</v>
      </c>
      <c r="S720" s="5" t="s">
        <v>898</v>
      </c>
      <c r="T720" s="5" t="s">
        <v>899</v>
      </c>
      <c r="U720" s="5" t="s">
        <v>900</v>
      </c>
      <c r="V720" s="5" t="s">
        <v>901</v>
      </c>
      <c r="W720" s="5" t="s">
        <v>2015</v>
      </c>
      <c r="X720" s="22">
        <f t="shared" ca="1" si="35"/>
        <v>0.01</v>
      </c>
    </row>
    <row r="721" spans="1:24">
      <c r="A721" s="5" t="s">
        <v>1601</v>
      </c>
      <c r="B721" s="10">
        <v>41953</v>
      </c>
      <c r="C721" s="5" t="s">
        <v>1546</v>
      </c>
      <c r="D721" s="5">
        <v>10011</v>
      </c>
      <c r="E721" s="5" t="s">
        <v>1362</v>
      </c>
      <c r="F721" s="5">
        <v>1</v>
      </c>
      <c r="G721" s="2" t="s">
        <v>998</v>
      </c>
      <c r="H721" s="2" t="s">
        <v>899</v>
      </c>
      <c r="I721" s="2" t="s">
        <v>901</v>
      </c>
      <c r="J721" s="5" t="s">
        <v>1062</v>
      </c>
      <c r="K721" s="5">
        <v>2850</v>
      </c>
      <c r="L721" s="5">
        <v>2007</v>
      </c>
      <c r="M721" s="5" t="s">
        <v>925</v>
      </c>
      <c r="N721" s="5">
        <v>4</v>
      </c>
      <c r="O721" s="5">
        <f t="shared" si="33"/>
        <v>2007</v>
      </c>
      <c r="P721" s="5">
        <f t="shared" si="34"/>
        <v>2850</v>
      </c>
      <c r="Q721" s="14">
        <v>0.01</v>
      </c>
      <c r="R721" s="5" t="s">
        <v>998</v>
      </c>
      <c r="S721" s="5" t="s">
        <v>898</v>
      </c>
      <c r="T721" s="5" t="s">
        <v>899</v>
      </c>
      <c r="U721" s="5" t="s">
        <v>900</v>
      </c>
      <c r="V721" s="5" t="s">
        <v>901</v>
      </c>
      <c r="W721" s="5" t="s">
        <v>2013</v>
      </c>
      <c r="X721" s="22">
        <f t="shared" ca="1" si="35"/>
        <v>0.05</v>
      </c>
    </row>
    <row r="722" spans="1:24">
      <c r="A722" s="5" t="s">
        <v>691</v>
      </c>
      <c r="B722" s="10">
        <v>41953</v>
      </c>
      <c r="C722" s="5" t="s">
        <v>1545</v>
      </c>
      <c r="D722" s="5">
        <v>10003</v>
      </c>
      <c r="E722" s="5" t="s">
        <v>1385</v>
      </c>
      <c r="F722" s="5">
        <v>1</v>
      </c>
      <c r="G722" s="2" t="s">
        <v>991</v>
      </c>
      <c r="H722" s="2" t="s">
        <v>872</v>
      </c>
      <c r="I722" s="2" t="s">
        <v>874</v>
      </c>
      <c r="J722" s="5" t="s">
        <v>1085</v>
      </c>
      <c r="K722" s="5">
        <v>4239</v>
      </c>
      <c r="L722" s="5">
        <v>1749</v>
      </c>
      <c r="M722" s="5" t="s">
        <v>925</v>
      </c>
      <c r="N722" s="5">
        <v>6</v>
      </c>
      <c r="O722" s="5">
        <f t="shared" si="33"/>
        <v>1749</v>
      </c>
      <c r="P722" s="5">
        <f t="shared" si="34"/>
        <v>4239</v>
      </c>
      <c r="Q722" s="14">
        <v>0.01</v>
      </c>
      <c r="R722" s="5" t="s">
        <v>991</v>
      </c>
      <c r="S722" s="5" t="s">
        <v>871</v>
      </c>
      <c r="T722" s="5" t="s">
        <v>872</v>
      </c>
      <c r="U722" s="5" t="s">
        <v>873</v>
      </c>
      <c r="V722" s="5" t="s">
        <v>874</v>
      </c>
      <c r="W722" s="5" t="s">
        <v>2010</v>
      </c>
      <c r="X722" s="22">
        <f t="shared" ca="1" si="35"/>
        <v>0.03</v>
      </c>
    </row>
    <row r="723" spans="1:24">
      <c r="A723" s="5" t="s">
        <v>692</v>
      </c>
      <c r="B723" s="10">
        <v>41953</v>
      </c>
      <c r="C723" s="5" t="s">
        <v>1545</v>
      </c>
      <c r="D723" s="5">
        <v>10009</v>
      </c>
      <c r="E723" s="5" t="s">
        <v>1334</v>
      </c>
      <c r="F723" s="5">
        <v>1</v>
      </c>
      <c r="G723" s="2" t="s">
        <v>996</v>
      </c>
      <c r="H723" s="2" t="s">
        <v>892</v>
      </c>
      <c r="I723" s="2" t="s">
        <v>894</v>
      </c>
      <c r="J723" s="5" t="s">
        <v>1034</v>
      </c>
      <c r="K723" s="5">
        <v>4914</v>
      </c>
      <c r="L723" s="5">
        <v>1632</v>
      </c>
      <c r="M723" s="5" t="s">
        <v>923</v>
      </c>
      <c r="N723" s="5">
        <v>6</v>
      </c>
      <c r="O723" s="5">
        <f t="shared" si="33"/>
        <v>1632</v>
      </c>
      <c r="P723" s="5">
        <f t="shared" si="34"/>
        <v>4914</v>
      </c>
      <c r="Q723" s="14">
        <v>0.01</v>
      </c>
      <c r="R723" s="5" t="s">
        <v>996</v>
      </c>
      <c r="S723" s="5" t="s">
        <v>891</v>
      </c>
      <c r="T723" s="5" t="s">
        <v>892</v>
      </c>
      <c r="U723" s="5" t="s">
        <v>893</v>
      </c>
      <c r="V723" s="5" t="s">
        <v>894</v>
      </c>
      <c r="W723" s="5" t="s">
        <v>2013</v>
      </c>
      <c r="X723" s="22">
        <f t="shared" ca="1" si="35"/>
        <v>0.05</v>
      </c>
    </row>
    <row r="724" spans="1:24">
      <c r="A724" s="5" t="s">
        <v>693</v>
      </c>
      <c r="B724" s="10">
        <v>41953</v>
      </c>
      <c r="C724" s="5" t="s">
        <v>1541</v>
      </c>
      <c r="D724" s="5">
        <v>10010</v>
      </c>
      <c r="E724" s="5" t="s">
        <v>1354</v>
      </c>
      <c r="F724" s="5">
        <v>2</v>
      </c>
      <c r="G724" s="2" t="s">
        <v>997</v>
      </c>
      <c r="H724" s="2" t="s">
        <v>896</v>
      </c>
      <c r="I724" s="2" t="s">
        <v>897</v>
      </c>
      <c r="J724" s="5" t="s">
        <v>1054</v>
      </c>
      <c r="K724" s="5">
        <v>2772</v>
      </c>
      <c r="L724" s="5">
        <v>1527</v>
      </c>
      <c r="M724" s="5" t="s">
        <v>925</v>
      </c>
      <c r="N724" s="5">
        <v>8</v>
      </c>
      <c r="O724" s="5">
        <f t="shared" si="33"/>
        <v>3054</v>
      </c>
      <c r="P724" s="5">
        <f t="shared" si="34"/>
        <v>5544</v>
      </c>
      <c r="Q724" s="14">
        <v>0.03</v>
      </c>
      <c r="R724" s="5" t="s">
        <v>997</v>
      </c>
      <c r="S724" s="5" t="s">
        <v>895</v>
      </c>
      <c r="T724" s="5" t="s">
        <v>896</v>
      </c>
      <c r="U724" s="5" t="s">
        <v>879</v>
      </c>
      <c r="V724" s="5" t="s">
        <v>897</v>
      </c>
      <c r="W724" s="5" t="s">
        <v>2015</v>
      </c>
      <c r="X724" s="22">
        <f t="shared" ca="1" si="35"/>
        <v>0.04</v>
      </c>
    </row>
    <row r="725" spans="1:24">
      <c r="A725" s="5" t="s">
        <v>694</v>
      </c>
      <c r="B725" s="10">
        <v>41956</v>
      </c>
      <c r="C725" s="5" t="s">
        <v>1543</v>
      </c>
      <c r="D725" s="5">
        <v>10007</v>
      </c>
      <c r="E725" s="5" t="s">
        <v>1245</v>
      </c>
      <c r="F725" s="5">
        <v>1</v>
      </c>
      <c r="G725" s="2" t="s">
        <v>994</v>
      </c>
      <c r="H725" s="2" t="s">
        <v>886</v>
      </c>
      <c r="I725" s="2" t="s">
        <v>887</v>
      </c>
      <c r="J725" s="5" t="s">
        <v>949</v>
      </c>
      <c r="K725" s="5">
        <v>2553</v>
      </c>
      <c r="L725" s="5">
        <v>1638</v>
      </c>
      <c r="M725" s="5" t="s">
        <v>920</v>
      </c>
      <c r="N725" s="5">
        <v>10</v>
      </c>
      <c r="O725" s="5">
        <f t="shared" si="33"/>
        <v>1638</v>
      </c>
      <c r="P725" s="5">
        <f t="shared" si="34"/>
        <v>2553</v>
      </c>
      <c r="Q725" s="14">
        <v>0.01</v>
      </c>
      <c r="R725" s="5" t="s">
        <v>994</v>
      </c>
      <c r="S725" s="5" t="s">
        <v>885</v>
      </c>
      <c r="T725" s="5" t="s">
        <v>886</v>
      </c>
      <c r="U725" s="5" t="s">
        <v>879</v>
      </c>
      <c r="V725" s="5" t="s">
        <v>887</v>
      </c>
      <c r="W725" s="5" t="s">
        <v>2011</v>
      </c>
      <c r="X725" s="22">
        <f t="shared" ca="1" si="35"/>
        <v>0</v>
      </c>
    </row>
    <row r="726" spans="1:24">
      <c r="A726" s="5" t="s">
        <v>695</v>
      </c>
      <c r="B726" s="10">
        <v>41956</v>
      </c>
      <c r="C726" s="5" t="s">
        <v>1546</v>
      </c>
      <c r="D726" s="5">
        <v>10010</v>
      </c>
      <c r="E726" s="5" t="s">
        <v>1401</v>
      </c>
      <c r="F726" s="5">
        <v>1</v>
      </c>
      <c r="G726" s="2" t="s">
        <v>997</v>
      </c>
      <c r="H726" s="2" t="s">
        <v>896</v>
      </c>
      <c r="I726" s="2" t="s">
        <v>897</v>
      </c>
      <c r="J726" s="5" t="s">
        <v>1101</v>
      </c>
      <c r="K726" s="5">
        <v>4230</v>
      </c>
      <c r="L726" s="5">
        <v>1812</v>
      </c>
      <c r="M726" s="5" t="s">
        <v>925</v>
      </c>
      <c r="N726" s="5">
        <v>4</v>
      </c>
      <c r="O726" s="5">
        <f t="shared" si="33"/>
        <v>1812</v>
      </c>
      <c r="P726" s="5">
        <f t="shared" si="34"/>
        <v>4230</v>
      </c>
      <c r="Q726" s="14">
        <v>0.01</v>
      </c>
      <c r="R726" s="5" t="s">
        <v>997</v>
      </c>
      <c r="S726" s="5" t="s">
        <v>895</v>
      </c>
      <c r="T726" s="5" t="s">
        <v>896</v>
      </c>
      <c r="U726" s="5" t="s">
        <v>879</v>
      </c>
      <c r="V726" s="5" t="s">
        <v>897</v>
      </c>
      <c r="W726" s="5" t="s">
        <v>2015</v>
      </c>
      <c r="X726" s="22">
        <f t="shared" ca="1" si="35"/>
        <v>0</v>
      </c>
    </row>
    <row r="727" spans="1:24">
      <c r="A727" s="5" t="s">
        <v>696</v>
      </c>
      <c r="B727" s="10">
        <v>41956</v>
      </c>
      <c r="C727" s="5" t="s">
        <v>1539</v>
      </c>
      <c r="D727" s="5">
        <v>10009</v>
      </c>
      <c r="E727" s="5" t="s">
        <v>1433</v>
      </c>
      <c r="F727" s="5">
        <v>3</v>
      </c>
      <c r="G727" s="2" t="s">
        <v>996</v>
      </c>
      <c r="H727" s="2" t="s">
        <v>892</v>
      </c>
      <c r="I727" s="2" t="s">
        <v>894</v>
      </c>
      <c r="J727" s="5" t="s">
        <v>1133</v>
      </c>
      <c r="K727" s="5">
        <v>3473</v>
      </c>
      <c r="L727" s="5">
        <v>1493</v>
      </c>
      <c r="M727" s="5" t="s">
        <v>923</v>
      </c>
      <c r="N727" s="5">
        <v>4</v>
      </c>
      <c r="O727" s="5">
        <f t="shared" si="33"/>
        <v>4479</v>
      </c>
      <c r="P727" s="5">
        <f t="shared" si="34"/>
        <v>10419</v>
      </c>
      <c r="Q727" s="14">
        <v>0.03</v>
      </c>
      <c r="R727" s="5" t="s">
        <v>996</v>
      </c>
      <c r="S727" s="5" t="s">
        <v>891</v>
      </c>
      <c r="T727" s="5" t="s">
        <v>892</v>
      </c>
      <c r="U727" s="5" t="s">
        <v>893</v>
      </c>
      <c r="V727" s="5" t="s">
        <v>894</v>
      </c>
      <c r="W727" s="5" t="s">
        <v>2014</v>
      </c>
      <c r="X727" s="22">
        <f t="shared" ca="1" si="35"/>
        <v>0.02</v>
      </c>
    </row>
    <row r="728" spans="1:24">
      <c r="A728" s="5" t="s">
        <v>697</v>
      </c>
      <c r="B728" s="10">
        <v>41957</v>
      </c>
      <c r="C728" s="5" t="s">
        <v>1541</v>
      </c>
      <c r="D728" s="5">
        <v>10008</v>
      </c>
      <c r="E728" s="5" t="s">
        <v>1319</v>
      </c>
      <c r="F728" s="5">
        <v>1</v>
      </c>
      <c r="G728" s="2" t="s">
        <v>995</v>
      </c>
      <c r="H728" s="2" t="s">
        <v>889</v>
      </c>
      <c r="I728" s="2" t="s">
        <v>890</v>
      </c>
      <c r="J728" s="5" t="s">
        <v>987</v>
      </c>
      <c r="K728" s="5">
        <v>2714</v>
      </c>
      <c r="L728" s="5">
        <v>1975</v>
      </c>
      <c r="M728" s="5" t="s">
        <v>918</v>
      </c>
      <c r="N728" s="5">
        <v>8</v>
      </c>
      <c r="O728" s="5">
        <f t="shared" si="33"/>
        <v>1975</v>
      </c>
      <c r="P728" s="5">
        <f t="shared" si="34"/>
        <v>2714</v>
      </c>
      <c r="Q728" s="14">
        <v>0.01</v>
      </c>
      <c r="R728" s="5" t="s">
        <v>995</v>
      </c>
      <c r="S728" s="5" t="s">
        <v>888</v>
      </c>
      <c r="T728" s="5" t="s">
        <v>889</v>
      </c>
      <c r="U728" s="5" t="s">
        <v>865</v>
      </c>
      <c r="V728" s="5" t="s">
        <v>890</v>
      </c>
      <c r="W728" s="5" t="s">
        <v>2010</v>
      </c>
      <c r="X728" s="22">
        <f t="shared" ca="1" si="35"/>
        <v>0.05</v>
      </c>
    </row>
    <row r="729" spans="1:24">
      <c r="A729" s="5" t="s">
        <v>698</v>
      </c>
      <c r="B729" s="10">
        <v>41957</v>
      </c>
      <c r="C729" s="5" t="s">
        <v>1544</v>
      </c>
      <c r="D729" s="5">
        <v>10005</v>
      </c>
      <c r="E729" s="5" t="s">
        <v>1418</v>
      </c>
      <c r="F729" s="5">
        <v>1</v>
      </c>
      <c r="G729" s="2" t="s">
        <v>993</v>
      </c>
      <c r="H729" s="2" t="s">
        <v>878</v>
      </c>
      <c r="I729" s="2" t="s">
        <v>880</v>
      </c>
      <c r="J729" s="5" t="s">
        <v>1118</v>
      </c>
      <c r="K729" s="5">
        <v>4003</v>
      </c>
      <c r="L729" s="5">
        <v>2255</v>
      </c>
      <c r="M729" s="5" t="s">
        <v>918</v>
      </c>
      <c r="N729" s="5">
        <v>3</v>
      </c>
      <c r="O729" s="5">
        <f t="shared" si="33"/>
        <v>2255</v>
      </c>
      <c r="P729" s="5">
        <f t="shared" si="34"/>
        <v>4003</v>
      </c>
      <c r="Q729" s="14">
        <v>0.01</v>
      </c>
      <c r="R729" s="5" t="s">
        <v>993</v>
      </c>
      <c r="S729" s="5" t="s">
        <v>877</v>
      </c>
      <c r="T729" s="5" t="s">
        <v>878</v>
      </c>
      <c r="U729" s="5" t="s">
        <v>879</v>
      </c>
      <c r="V729" s="5" t="s">
        <v>880</v>
      </c>
      <c r="W729" s="5" t="s">
        <v>2012</v>
      </c>
      <c r="X729" s="22">
        <f t="shared" ca="1" si="35"/>
        <v>0.01</v>
      </c>
    </row>
    <row r="730" spans="1:24">
      <c r="A730" s="5" t="s">
        <v>699</v>
      </c>
      <c r="B730" s="10">
        <v>41957</v>
      </c>
      <c r="C730" s="5" t="s">
        <v>1539</v>
      </c>
      <c r="D730" s="5">
        <v>10002</v>
      </c>
      <c r="E730" s="5" t="s">
        <v>1537</v>
      </c>
      <c r="F730" s="5">
        <v>1</v>
      </c>
      <c r="G730" s="2" t="s">
        <v>990</v>
      </c>
      <c r="H730" s="2" t="s">
        <v>868</v>
      </c>
      <c r="I730" s="2" t="s">
        <v>870</v>
      </c>
      <c r="J730" s="5" t="s">
        <v>1237</v>
      </c>
      <c r="K730" s="5">
        <v>4305</v>
      </c>
      <c r="L730" s="5">
        <v>1703</v>
      </c>
      <c r="M730" s="5" t="s">
        <v>920</v>
      </c>
      <c r="N730" s="5">
        <v>4</v>
      </c>
      <c r="O730" s="5">
        <f t="shared" si="33"/>
        <v>1703</v>
      </c>
      <c r="P730" s="5">
        <f t="shared" si="34"/>
        <v>4305</v>
      </c>
      <c r="Q730" s="14">
        <v>0.01</v>
      </c>
      <c r="R730" s="5" t="s">
        <v>990</v>
      </c>
      <c r="S730" s="5" t="s">
        <v>867</v>
      </c>
      <c r="T730" s="5" t="s">
        <v>868</v>
      </c>
      <c r="U730" s="5" t="s">
        <v>869</v>
      </c>
      <c r="V730" s="5" t="s">
        <v>870</v>
      </c>
      <c r="W730" s="5" t="s">
        <v>2012</v>
      </c>
      <c r="X730" s="22">
        <f t="shared" ca="1" si="35"/>
        <v>0</v>
      </c>
    </row>
    <row r="731" spans="1:24">
      <c r="A731" s="5" t="s">
        <v>700</v>
      </c>
      <c r="B731" s="10">
        <v>41957</v>
      </c>
      <c r="C731" s="5" t="s">
        <v>1540</v>
      </c>
      <c r="D731" s="5">
        <v>10007</v>
      </c>
      <c r="E731" s="5" t="s">
        <v>1495</v>
      </c>
      <c r="F731" s="5">
        <v>3</v>
      </c>
      <c r="G731" s="2" t="s">
        <v>994</v>
      </c>
      <c r="H731" s="2" t="s">
        <v>886</v>
      </c>
      <c r="I731" s="2" t="s">
        <v>887</v>
      </c>
      <c r="J731" s="5" t="s">
        <v>1195</v>
      </c>
      <c r="K731" s="5">
        <v>3034</v>
      </c>
      <c r="L731" s="5">
        <v>2312</v>
      </c>
      <c r="M731" s="5" t="s">
        <v>918</v>
      </c>
      <c r="N731" s="5">
        <v>5</v>
      </c>
      <c r="O731" s="5">
        <f t="shared" si="33"/>
        <v>6936</v>
      </c>
      <c r="P731" s="5">
        <f t="shared" si="34"/>
        <v>9102</v>
      </c>
      <c r="Q731" s="14">
        <v>0.03</v>
      </c>
      <c r="R731" s="5" t="s">
        <v>994</v>
      </c>
      <c r="S731" s="5" t="s">
        <v>885</v>
      </c>
      <c r="T731" s="5" t="s">
        <v>886</v>
      </c>
      <c r="U731" s="5" t="s">
        <v>879</v>
      </c>
      <c r="V731" s="5" t="s">
        <v>887</v>
      </c>
      <c r="W731" s="5" t="s">
        <v>2015</v>
      </c>
      <c r="X731" s="22">
        <f t="shared" ca="1" si="35"/>
        <v>0.01</v>
      </c>
    </row>
    <row r="732" spans="1:24">
      <c r="A732" s="5" t="s">
        <v>701</v>
      </c>
      <c r="B732" s="10">
        <v>41957</v>
      </c>
      <c r="C732" s="5" t="s">
        <v>1544</v>
      </c>
      <c r="D732" s="5">
        <v>10006</v>
      </c>
      <c r="E732" s="5" t="s">
        <v>1371</v>
      </c>
      <c r="F732" s="5">
        <v>2</v>
      </c>
      <c r="G732" s="2" t="s">
        <v>1561</v>
      </c>
      <c r="H732" s="2" t="s">
        <v>882</v>
      </c>
      <c r="I732" s="2" t="s">
        <v>884</v>
      </c>
      <c r="J732" s="5" t="s">
        <v>1071</v>
      </c>
      <c r="K732" s="5">
        <v>4928</v>
      </c>
      <c r="L732" s="5">
        <v>2101</v>
      </c>
      <c r="M732" s="5" t="s">
        <v>918</v>
      </c>
      <c r="N732" s="5">
        <v>3</v>
      </c>
      <c r="O732" s="5">
        <f t="shared" si="33"/>
        <v>4202</v>
      </c>
      <c r="P732" s="5">
        <f t="shared" si="34"/>
        <v>9856</v>
      </c>
      <c r="Q732" s="14">
        <v>0.03</v>
      </c>
      <c r="R732" s="5" t="s">
        <v>1561</v>
      </c>
      <c r="S732" s="5" t="s">
        <v>881</v>
      </c>
      <c r="T732" s="5" t="s">
        <v>882</v>
      </c>
      <c r="U732" s="5" t="s">
        <v>883</v>
      </c>
      <c r="V732" s="5" t="s">
        <v>884</v>
      </c>
      <c r="W732" s="5" t="s">
        <v>2015</v>
      </c>
      <c r="X732" s="22">
        <f t="shared" ca="1" si="35"/>
        <v>0</v>
      </c>
    </row>
    <row r="733" spans="1:24">
      <c r="A733" s="5" t="s">
        <v>702</v>
      </c>
      <c r="B733" s="10">
        <v>41958</v>
      </c>
      <c r="C733" s="5" t="s">
        <v>1545</v>
      </c>
      <c r="D733" s="5">
        <v>10012</v>
      </c>
      <c r="E733" s="5" t="s">
        <v>1283</v>
      </c>
      <c r="F733" s="5">
        <v>1</v>
      </c>
      <c r="G733" s="2" t="s">
        <v>999</v>
      </c>
      <c r="H733" s="2" t="s">
        <v>903</v>
      </c>
      <c r="I733" s="2" t="s">
        <v>904</v>
      </c>
      <c r="J733" s="5" t="s">
        <v>980</v>
      </c>
      <c r="K733" s="5">
        <v>3859</v>
      </c>
      <c r="L733" s="5">
        <v>1465</v>
      </c>
      <c r="M733" s="5" t="s">
        <v>925</v>
      </c>
      <c r="N733" s="5">
        <v>6</v>
      </c>
      <c r="O733" s="5">
        <f t="shared" si="33"/>
        <v>1465</v>
      </c>
      <c r="P733" s="5">
        <f t="shared" si="34"/>
        <v>3859</v>
      </c>
      <c r="Q733" s="14">
        <v>0.01</v>
      </c>
      <c r="R733" s="5" t="s">
        <v>999</v>
      </c>
      <c r="S733" s="5" t="s">
        <v>902</v>
      </c>
      <c r="T733" s="5" t="s">
        <v>903</v>
      </c>
      <c r="U733" s="5" t="s">
        <v>879</v>
      </c>
      <c r="V733" s="5" t="s">
        <v>904</v>
      </c>
      <c r="W733" s="5" t="s">
        <v>2012</v>
      </c>
      <c r="X733" s="22">
        <f t="shared" ca="1" si="35"/>
        <v>0</v>
      </c>
    </row>
    <row r="734" spans="1:24">
      <c r="A734" s="5" t="s">
        <v>703</v>
      </c>
      <c r="B734" s="10">
        <v>41959</v>
      </c>
      <c r="C734" s="5" t="s">
        <v>1542</v>
      </c>
      <c r="D734" s="5">
        <v>10009</v>
      </c>
      <c r="E734" s="5" t="s">
        <v>1475</v>
      </c>
      <c r="F734" s="5">
        <v>2</v>
      </c>
      <c r="G734" s="2" t="s">
        <v>996</v>
      </c>
      <c r="H734" s="2" t="s">
        <v>892</v>
      </c>
      <c r="I734" s="2" t="s">
        <v>894</v>
      </c>
      <c r="J734" s="5" t="s">
        <v>1175</v>
      </c>
      <c r="K734" s="5">
        <v>3590</v>
      </c>
      <c r="L734" s="5">
        <v>1866</v>
      </c>
      <c r="M734" s="5" t="s">
        <v>925</v>
      </c>
      <c r="N734" s="5" t="s">
        <v>1572</v>
      </c>
      <c r="O734" s="5">
        <f t="shared" si="33"/>
        <v>3732</v>
      </c>
      <c r="P734" s="5">
        <f t="shared" si="34"/>
        <v>7180</v>
      </c>
      <c r="Q734" s="14">
        <v>0.03</v>
      </c>
      <c r="R734" s="5" t="s">
        <v>996</v>
      </c>
      <c r="S734" s="5" t="s">
        <v>891</v>
      </c>
      <c r="T734" s="5" t="s">
        <v>892</v>
      </c>
      <c r="U734" s="5" t="s">
        <v>893</v>
      </c>
      <c r="V734" s="5" t="s">
        <v>894</v>
      </c>
      <c r="W734" s="5" t="s">
        <v>2010</v>
      </c>
      <c r="X734" s="22">
        <f t="shared" ca="1" si="35"/>
        <v>0.05</v>
      </c>
    </row>
    <row r="735" spans="1:24">
      <c r="A735" s="5" t="s">
        <v>704</v>
      </c>
      <c r="B735" s="10">
        <v>41959</v>
      </c>
      <c r="C735" s="5" t="s">
        <v>1544</v>
      </c>
      <c r="D735" s="5">
        <v>10011</v>
      </c>
      <c r="E735" s="5" t="s">
        <v>1509</v>
      </c>
      <c r="F735" s="5">
        <v>3</v>
      </c>
      <c r="G735" s="2" t="s">
        <v>998</v>
      </c>
      <c r="H735" s="2" t="s">
        <v>899</v>
      </c>
      <c r="I735" s="2" t="s">
        <v>901</v>
      </c>
      <c r="J735" s="5" t="s">
        <v>1209</v>
      </c>
      <c r="K735" s="5">
        <v>3388</v>
      </c>
      <c r="L735" s="5">
        <v>1454</v>
      </c>
      <c r="M735" s="5" t="s">
        <v>923</v>
      </c>
      <c r="N735" s="5">
        <v>3</v>
      </c>
      <c r="O735" s="5">
        <f t="shared" si="33"/>
        <v>4362</v>
      </c>
      <c r="P735" s="5">
        <f t="shared" si="34"/>
        <v>10164</v>
      </c>
      <c r="Q735" s="14">
        <v>0.03</v>
      </c>
      <c r="R735" s="5" t="s">
        <v>998</v>
      </c>
      <c r="S735" s="5" t="s">
        <v>898</v>
      </c>
      <c r="T735" s="5" t="s">
        <v>899</v>
      </c>
      <c r="U735" s="5" t="s">
        <v>900</v>
      </c>
      <c r="V735" s="5" t="s">
        <v>901</v>
      </c>
      <c r="W735" s="5" t="s">
        <v>2012</v>
      </c>
      <c r="X735" s="22">
        <f t="shared" ca="1" si="35"/>
        <v>0</v>
      </c>
    </row>
    <row r="736" spans="1:24">
      <c r="A736" s="5" t="s">
        <v>705</v>
      </c>
      <c r="B736" s="10">
        <v>41959</v>
      </c>
      <c r="C736" s="5" t="s">
        <v>1539</v>
      </c>
      <c r="D736" s="5">
        <v>10014</v>
      </c>
      <c r="E736" s="5" t="s">
        <v>1382</v>
      </c>
      <c r="F736" s="5">
        <v>3</v>
      </c>
      <c r="G736" s="2" t="s">
        <v>1001</v>
      </c>
      <c r="H736" s="2" t="s">
        <v>910</v>
      </c>
      <c r="I736" s="2" t="s">
        <v>912</v>
      </c>
      <c r="J736" s="5" t="s">
        <v>1082</v>
      </c>
      <c r="K736" s="5">
        <v>4910</v>
      </c>
      <c r="L736" s="5">
        <v>2108</v>
      </c>
      <c r="M736" s="5" t="s">
        <v>918</v>
      </c>
      <c r="N736" s="5">
        <v>4</v>
      </c>
      <c r="O736" s="5">
        <f t="shared" si="33"/>
        <v>6324</v>
      </c>
      <c r="P736" s="5">
        <f t="shared" si="34"/>
        <v>14730</v>
      </c>
      <c r="Q736" s="14">
        <v>0.03</v>
      </c>
      <c r="R736" s="5" t="s">
        <v>1001</v>
      </c>
      <c r="S736" s="5" t="s">
        <v>909</v>
      </c>
      <c r="T736" s="5" t="s">
        <v>910</v>
      </c>
      <c r="U736" s="5" t="s">
        <v>911</v>
      </c>
      <c r="V736" s="5" t="s">
        <v>912</v>
      </c>
      <c r="W736" s="5" t="s">
        <v>2011</v>
      </c>
      <c r="X736" s="22">
        <f t="shared" ca="1" si="35"/>
        <v>0.05</v>
      </c>
    </row>
    <row r="737" spans="1:24">
      <c r="A737" s="5" t="s">
        <v>706</v>
      </c>
      <c r="B737" s="10">
        <v>41963</v>
      </c>
      <c r="C737" s="5" t="s">
        <v>1539</v>
      </c>
      <c r="D737" s="5">
        <v>10011</v>
      </c>
      <c r="E737" s="5" t="s">
        <v>1365</v>
      </c>
      <c r="F737" s="5">
        <v>1</v>
      </c>
      <c r="G737" s="2" t="s">
        <v>998</v>
      </c>
      <c r="H737" s="2" t="s">
        <v>899</v>
      </c>
      <c r="I737" s="2" t="s">
        <v>901</v>
      </c>
      <c r="J737" s="5" t="s">
        <v>1065</v>
      </c>
      <c r="K737" s="5">
        <v>4239</v>
      </c>
      <c r="L737" s="5">
        <v>2267</v>
      </c>
      <c r="M737" s="5" t="s">
        <v>918</v>
      </c>
      <c r="N737" s="5">
        <v>4</v>
      </c>
      <c r="O737" s="5">
        <f t="shared" si="33"/>
        <v>2267</v>
      </c>
      <c r="P737" s="5">
        <f t="shared" si="34"/>
        <v>4239</v>
      </c>
      <c r="Q737" s="14">
        <v>0.01</v>
      </c>
      <c r="R737" s="5" t="s">
        <v>998</v>
      </c>
      <c r="S737" s="5" t="s">
        <v>898</v>
      </c>
      <c r="T737" s="5" t="s">
        <v>899</v>
      </c>
      <c r="U737" s="5" t="s">
        <v>900</v>
      </c>
      <c r="V737" s="5" t="s">
        <v>901</v>
      </c>
      <c r="W737" s="5" t="s">
        <v>2011</v>
      </c>
      <c r="X737" s="22">
        <f t="shared" ca="1" si="35"/>
        <v>0.05</v>
      </c>
    </row>
    <row r="738" spans="1:24">
      <c r="A738" s="5" t="s">
        <v>707</v>
      </c>
      <c r="B738" s="10">
        <v>41964</v>
      </c>
      <c r="C738" s="5" t="s">
        <v>1545</v>
      </c>
      <c r="D738" s="5">
        <v>10008</v>
      </c>
      <c r="E738" s="5" t="s">
        <v>1422</v>
      </c>
      <c r="F738" s="5">
        <v>1</v>
      </c>
      <c r="G738" s="2" t="s">
        <v>995</v>
      </c>
      <c r="H738" s="2" t="s">
        <v>889</v>
      </c>
      <c r="I738" s="2" t="s">
        <v>890</v>
      </c>
      <c r="J738" s="5" t="s">
        <v>1122</v>
      </c>
      <c r="K738" s="5">
        <v>4788</v>
      </c>
      <c r="L738" s="5">
        <v>2063</v>
      </c>
      <c r="M738" s="5" t="s">
        <v>923</v>
      </c>
      <c r="N738" s="5">
        <v>6</v>
      </c>
      <c r="O738" s="5">
        <f t="shared" si="33"/>
        <v>2063</v>
      </c>
      <c r="P738" s="5">
        <f t="shared" si="34"/>
        <v>4788</v>
      </c>
      <c r="Q738" s="14">
        <v>0.01</v>
      </c>
      <c r="R738" s="5" t="s">
        <v>995</v>
      </c>
      <c r="S738" s="5" t="s">
        <v>888</v>
      </c>
      <c r="T738" s="5" t="s">
        <v>889</v>
      </c>
      <c r="U738" s="5" t="s">
        <v>865</v>
      </c>
      <c r="V738" s="5" t="s">
        <v>890</v>
      </c>
      <c r="W738" s="5" t="s">
        <v>2013</v>
      </c>
      <c r="X738" s="22">
        <f t="shared" ca="1" si="35"/>
        <v>0.01</v>
      </c>
    </row>
    <row r="739" spans="1:24">
      <c r="A739" s="5" t="s">
        <v>708</v>
      </c>
      <c r="B739" s="10">
        <v>41965</v>
      </c>
      <c r="C739" s="5" t="s">
        <v>1541</v>
      </c>
      <c r="D739" s="5">
        <v>10008</v>
      </c>
      <c r="E739" s="5" t="s">
        <v>1322</v>
      </c>
      <c r="F739" s="5">
        <v>1</v>
      </c>
      <c r="G739" s="2" t="s">
        <v>995</v>
      </c>
      <c r="H739" s="2" t="s">
        <v>889</v>
      </c>
      <c r="I739" s="2" t="s">
        <v>890</v>
      </c>
      <c r="J739" s="5" t="s">
        <v>1022</v>
      </c>
      <c r="K739" s="5">
        <v>3018</v>
      </c>
      <c r="L739" s="5">
        <v>1286</v>
      </c>
      <c r="M739" s="5" t="s">
        <v>918</v>
      </c>
      <c r="N739" s="5">
        <v>8</v>
      </c>
      <c r="O739" s="5">
        <f t="shared" si="33"/>
        <v>1286</v>
      </c>
      <c r="P739" s="5">
        <f t="shared" si="34"/>
        <v>3018</v>
      </c>
      <c r="Q739" s="14">
        <v>0.01</v>
      </c>
      <c r="R739" s="5" t="s">
        <v>995</v>
      </c>
      <c r="S739" s="5" t="s">
        <v>888</v>
      </c>
      <c r="T739" s="5" t="s">
        <v>889</v>
      </c>
      <c r="U739" s="5" t="s">
        <v>865</v>
      </c>
      <c r="V739" s="5" t="s">
        <v>890</v>
      </c>
      <c r="W739" s="5" t="s">
        <v>2014</v>
      </c>
      <c r="X739" s="22">
        <f t="shared" ca="1" si="35"/>
        <v>0.03</v>
      </c>
    </row>
    <row r="740" spans="1:24">
      <c r="A740" s="5" t="s">
        <v>709</v>
      </c>
      <c r="B740" s="10">
        <v>41966</v>
      </c>
      <c r="C740" s="5" t="s">
        <v>1540</v>
      </c>
      <c r="D740" s="5">
        <v>10014</v>
      </c>
      <c r="E740" s="5" t="s">
        <v>1341</v>
      </c>
      <c r="F740" s="5">
        <v>1</v>
      </c>
      <c r="G740" s="2" t="s">
        <v>1001</v>
      </c>
      <c r="H740" s="2" t="s">
        <v>910</v>
      </c>
      <c r="I740" s="2" t="s">
        <v>912</v>
      </c>
      <c r="J740" s="5" t="s">
        <v>1041</v>
      </c>
      <c r="K740" s="5">
        <v>2588</v>
      </c>
      <c r="L740" s="5">
        <v>2069</v>
      </c>
      <c r="M740" s="5" t="s">
        <v>918</v>
      </c>
      <c r="N740" s="5">
        <v>5</v>
      </c>
      <c r="O740" s="5">
        <f t="shared" si="33"/>
        <v>2069</v>
      </c>
      <c r="P740" s="5">
        <f t="shared" si="34"/>
        <v>2588</v>
      </c>
      <c r="Q740" s="14">
        <v>0.01</v>
      </c>
      <c r="R740" s="5" t="s">
        <v>1001</v>
      </c>
      <c r="S740" s="5" t="s">
        <v>909</v>
      </c>
      <c r="T740" s="5" t="s">
        <v>910</v>
      </c>
      <c r="U740" s="5" t="s">
        <v>911</v>
      </c>
      <c r="V740" s="5" t="s">
        <v>912</v>
      </c>
      <c r="W740" s="5" t="s">
        <v>2011</v>
      </c>
      <c r="X740" s="22">
        <f t="shared" ca="1" si="35"/>
        <v>0</v>
      </c>
    </row>
    <row r="741" spans="1:24">
      <c r="A741" s="5" t="s">
        <v>710</v>
      </c>
      <c r="B741" s="10">
        <v>41967</v>
      </c>
      <c r="C741" s="5" t="s">
        <v>1544</v>
      </c>
      <c r="D741" s="5">
        <v>10009</v>
      </c>
      <c r="E741" s="5" t="s">
        <v>1522</v>
      </c>
      <c r="F741" s="5">
        <v>3</v>
      </c>
      <c r="G741" s="2" t="s">
        <v>996</v>
      </c>
      <c r="H741" s="2" t="s">
        <v>892</v>
      </c>
      <c r="I741" s="2" t="s">
        <v>894</v>
      </c>
      <c r="J741" s="5" t="s">
        <v>1222</v>
      </c>
      <c r="K741" s="5">
        <v>3508</v>
      </c>
      <c r="L741" s="5">
        <v>1212</v>
      </c>
      <c r="M741" s="5" t="s">
        <v>918</v>
      </c>
      <c r="N741" s="5">
        <v>3</v>
      </c>
      <c r="O741" s="5">
        <f t="shared" si="33"/>
        <v>3636</v>
      </c>
      <c r="P741" s="5">
        <f t="shared" si="34"/>
        <v>10524</v>
      </c>
      <c r="Q741" s="14">
        <v>0.03</v>
      </c>
      <c r="R741" s="5" t="s">
        <v>996</v>
      </c>
      <c r="S741" s="5" t="s">
        <v>891</v>
      </c>
      <c r="T741" s="5" t="s">
        <v>892</v>
      </c>
      <c r="U741" s="5" t="s">
        <v>893</v>
      </c>
      <c r="V741" s="5" t="s">
        <v>894</v>
      </c>
      <c r="W741" s="5" t="s">
        <v>2011</v>
      </c>
      <c r="X741" s="22">
        <f t="shared" ca="1" si="35"/>
        <v>0</v>
      </c>
    </row>
    <row r="742" spans="1:24">
      <c r="A742" s="5" t="s">
        <v>711</v>
      </c>
      <c r="B742" s="10">
        <v>41971</v>
      </c>
      <c r="C742" s="5" t="s">
        <v>1542</v>
      </c>
      <c r="D742" s="5">
        <v>10004</v>
      </c>
      <c r="E742" s="5" t="s">
        <v>1365</v>
      </c>
      <c r="F742" s="5">
        <v>1</v>
      </c>
      <c r="G742" s="2" t="s">
        <v>992</v>
      </c>
      <c r="H742" s="2" t="s">
        <v>864</v>
      </c>
      <c r="I742" s="2" t="s">
        <v>876</v>
      </c>
      <c r="J742" s="5" t="s">
        <v>1065</v>
      </c>
      <c r="K742" s="5">
        <v>4239</v>
      </c>
      <c r="L742" s="5">
        <v>2267</v>
      </c>
      <c r="M742" s="5" t="s">
        <v>918</v>
      </c>
      <c r="N742" s="5" t="s">
        <v>1572</v>
      </c>
      <c r="O742" s="5">
        <f t="shared" si="33"/>
        <v>2267</v>
      </c>
      <c r="P742" s="5">
        <f t="shared" si="34"/>
        <v>4239</v>
      </c>
      <c r="Q742" s="14">
        <v>0.01</v>
      </c>
      <c r="R742" s="5" t="s">
        <v>992</v>
      </c>
      <c r="S742" s="5" t="s">
        <v>875</v>
      </c>
      <c r="T742" s="5" t="s">
        <v>864</v>
      </c>
      <c r="U742" s="5" t="s">
        <v>865</v>
      </c>
      <c r="V742" s="5" t="s">
        <v>876</v>
      </c>
      <c r="W742" s="5" t="s">
        <v>2014</v>
      </c>
      <c r="X742" s="22">
        <f t="shared" ca="1" si="35"/>
        <v>0.05</v>
      </c>
    </row>
    <row r="743" spans="1:24">
      <c r="A743" s="5" t="s">
        <v>712</v>
      </c>
      <c r="B743" s="10">
        <v>41972</v>
      </c>
      <c r="C743" s="5" t="s">
        <v>1539</v>
      </c>
      <c r="D743" s="5">
        <v>10003</v>
      </c>
      <c r="E743" s="5" t="s">
        <v>1500</v>
      </c>
      <c r="F743" s="5">
        <v>1</v>
      </c>
      <c r="G743" s="2" t="s">
        <v>991</v>
      </c>
      <c r="H743" s="2" t="s">
        <v>872</v>
      </c>
      <c r="I743" s="2" t="s">
        <v>874</v>
      </c>
      <c r="J743" s="5" t="s">
        <v>1200</v>
      </c>
      <c r="K743" s="5">
        <v>4484</v>
      </c>
      <c r="L743" s="5">
        <v>2146</v>
      </c>
      <c r="M743" s="5" t="s">
        <v>918</v>
      </c>
      <c r="N743" s="5">
        <v>4</v>
      </c>
      <c r="O743" s="5">
        <f t="shared" si="33"/>
        <v>2146</v>
      </c>
      <c r="P743" s="5">
        <f t="shared" si="34"/>
        <v>4484</v>
      </c>
      <c r="Q743" s="14">
        <v>0.01</v>
      </c>
      <c r="R743" s="5" t="s">
        <v>991</v>
      </c>
      <c r="S743" s="5" t="s">
        <v>871</v>
      </c>
      <c r="T743" s="5" t="s">
        <v>872</v>
      </c>
      <c r="U743" s="5" t="s">
        <v>873</v>
      </c>
      <c r="V743" s="5" t="s">
        <v>874</v>
      </c>
      <c r="W743" s="5" t="s">
        <v>2010</v>
      </c>
      <c r="X743" s="22">
        <f t="shared" ca="1" si="35"/>
        <v>0.04</v>
      </c>
    </row>
    <row r="744" spans="1:24">
      <c r="A744" s="5" t="s">
        <v>713</v>
      </c>
      <c r="B744" s="10">
        <v>41972</v>
      </c>
      <c r="C744" s="5" t="s">
        <v>1539</v>
      </c>
      <c r="D744" s="5">
        <v>10013</v>
      </c>
      <c r="E744" s="5" t="s">
        <v>1294</v>
      </c>
      <c r="F744" s="5">
        <v>3</v>
      </c>
      <c r="G744" s="2" t="s">
        <v>1000</v>
      </c>
      <c r="H744" s="2" t="s">
        <v>906</v>
      </c>
      <c r="I744" s="2" t="s">
        <v>908</v>
      </c>
      <c r="J744" s="5" t="s">
        <v>1010</v>
      </c>
      <c r="K744" s="5">
        <v>4606</v>
      </c>
      <c r="L744" s="5">
        <v>1568</v>
      </c>
      <c r="M744" s="5" t="s">
        <v>925</v>
      </c>
      <c r="N744" s="5">
        <v>4</v>
      </c>
      <c r="O744" s="5">
        <f t="shared" si="33"/>
        <v>4704</v>
      </c>
      <c r="P744" s="5">
        <f t="shared" si="34"/>
        <v>13818</v>
      </c>
      <c r="Q744" s="14">
        <v>0.03</v>
      </c>
      <c r="R744" s="5" t="s">
        <v>1000</v>
      </c>
      <c r="S744" s="5" t="s">
        <v>905</v>
      </c>
      <c r="T744" s="5" t="s">
        <v>906</v>
      </c>
      <c r="U744" s="5" t="s">
        <v>907</v>
      </c>
      <c r="V744" s="5" t="s">
        <v>908</v>
      </c>
      <c r="W744" s="5" t="s">
        <v>2012</v>
      </c>
      <c r="X744" s="22">
        <f t="shared" ca="1" si="35"/>
        <v>0.04</v>
      </c>
    </row>
    <row r="745" spans="1:24">
      <c r="A745" s="5" t="s">
        <v>714</v>
      </c>
      <c r="B745" s="10">
        <v>41974</v>
      </c>
      <c r="C745" s="5" t="s">
        <v>1539</v>
      </c>
      <c r="D745" s="5">
        <v>10010</v>
      </c>
      <c r="E745" s="5" t="s">
        <v>1524</v>
      </c>
      <c r="F745" s="5">
        <v>1</v>
      </c>
      <c r="G745" s="2" t="s">
        <v>997</v>
      </c>
      <c r="H745" s="2" t="s">
        <v>896</v>
      </c>
      <c r="I745" s="2" t="s">
        <v>897</v>
      </c>
      <c r="J745" s="5" t="s">
        <v>1224</v>
      </c>
      <c r="K745" s="5">
        <v>4454</v>
      </c>
      <c r="L745" s="5">
        <v>1884</v>
      </c>
      <c r="M745" s="5" t="s">
        <v>918</v>
      </c>
      <c r="N745" s="5">
        <v>4</v>
      </c>
      <c r="O745" s="5">
        <f t="shared" si="33"/>
        <v>1884</v>
      </c>
      <c r="P745" s="5">
        <f t="shared" si="34"/>
        <v>4454</v>
      </c>
      <c r="Q745" s="14">
        <v>0.01</v>
      </c>
      <c r="R745" s="5" t="s">
        <v>997</v>
      </c>
      <c r="S745" s="5" t="s">
        <v>895</v>
      </c>
      <c r="T745" s="5" t="s">
        <v>896</v>
      </c>
      <c r="U745" s="5" t="s">
        <v>879</v>
      </c>
      <c r="V745" s="5" t="s">
        <v>897</v>
      </c>
      <c r="W745" s="5" t="s">
        <v>2010</v>
      </c>
      <c r="X745" s="22">
        <f t="shared" ca="1" si="35"/>
        <v>0.02</v>
      </c>
    </row>
    <row r="746" spans="1:24">
      <c r="A746" s="5" t="s">
        <v>715</v>
      </c>
      <c r="B746" s="10">
        <v>41974</v>
      </c>
      <c r="C746" s="5" t="s">
        <v>1539</v>
      </c>
      <c r="D746" s="5">
        <v>10001</v>
      </c>
      <c r="E746" s="5" t="s">
        <v>1445</v>
      </c>
      <c r="F746" s="5">
        <v>3</v>
      </c>
      <c r="G746" s="2" t="s">
        <v>1562</v>
      </c>
      <c r="H746" s="2" t="s">
        <v>864</v>
      </c>
      <c r="I746" s="2" t="s">
        <v>866</v>
      </c>
      <c r="J746" s="5" t="s">
        <v>1145</v>
      </c>
      <c r="K746" s="5">
        <v>3827</v>
      </c>
      <c r="L746" s="5">
        <v>2424</v>
      </c>
      <c r="M746" s="5" t="s">
        <v>918</v>
      </c>
      <c r="N746" s="5">
        <v>4</v>
      </c>
      <c r="O746" s="5">
        <f t="shared" si="33"/>
        <v>7272</v>
      </c>
      <c r="P746" s="5">
        <f t="shared" si="34"/>
        <v>11481</v>
      </c>
      <c r="Q746" s="14">
        <v>0.03</v>
      </c>
      <c r="R746" s="5" t="s">
        <v>1562</v>
      </c>
      <c r="S746" s="5" t="s">
        <v>863</v>
      </c>
      <c r="T746" s="5" t="s">
        <v>864</v>
      </c>
      <c r="U746" s="5" t="s">
        <v>865</v>
      </c>
      <c r="V746" s="5" t="s">
        <v>866</v>
      </c>
      <c r="W746" s="5" t="s">
        <v>2014</v>
      </c>
      <c r="X746" s="22">
        <f t="shared" ca="1" si="35"/>
        <v>0.04</v>
      </c>
    </row>
    <row r="747" spans="1:24">
      <c r="A747" s="5" t="s">
        <v>716</v>
      </c>
      <c r="B747" s="10">
        <v>41975</v>
      </c>
      <c r="C747" s="5" t="s">
        <v>1542</v>
      </c>
      <c r="D747" s="5">
        <v>10002</v>
      </c>
      <c r="E747" s="5" t="s">
        <v>1441</v>
      </c>
      <c r="F747" s="5">
        <v>3</v>
      </c>
      <c r="G747" s="2" t="s">
        <v>990</v>
      </c>
      <c r="H747" s="2" t="s">
        <v>868</v>
      </c>
      <c r="I747" s="2" t="s">
        <v>870</v>
      </c>
      <c r="J747" s="5" t="s">
        <v>1141</v>
      </c>
      <c r="K747" s="5">
        <v>4861</v>
      </c>
      <c r="L747" s="5">
        <v>1633</v>
      </c>
      <c r="M747" s="5" t="s">
        <v>918</v>
      </c>
      <c r="N747" s="5" t="s">
        <v>1572</v>
      </c>
      <c r="O747" s="5">
        <f t="shared" si="33"/>
        <v>4899</v>
      </c>
      <c r="P747" s="5">
        <f t="shared" si="34"/>
        <v>14583</v>
      </c>
      <c r="Q747" s="14">
        <v>0.03</v>
      </c>
      <c r="R747" s="5" t="s">
        <v>990</v>
      </c>
      <c r="S747" s="5" t="s">
        <v>867</v>
      </c>
      <c r="T747" s="5" t="s">
        <v>868</v>
      </c>
      <c r="U747" s="5" t="s">
        <v>869</v>
      </c>
      <c r="V747" s="5" t="s">
        <v>870</v>
      </c>
      <c r="W747" s="5" t="s">
        <v>2014</v>
      </c>
      <c r="X747" s="22">
        <f t="shared" ca="1" si="35"/>
        <v>0.01</v>
      </c>
    </row>
    <row r="748" spans="1:24">
      <c r="A748" s="5" t="s">
        <v>717</v>
      </c>
      <c r="B748" s="10">
        <v>41977</v>
      </c>
      <c r="C748" s="5" t="s">
        <v>1546</v>
      </c>
      <c r="D748" s="5">
        <v>10006</v>
      </c>
      <c r="E748" s="5" t="s">
        <v>1250</v>
      </c>
      <c r="F748" s="5">
        <v>1</v>
      </c>
      <c r="G748" s="2" t="s">
        <v>1561</v>
      </c>
      <c r="H748" s="2" t="s">
        <v>882</v>
      </c>
      <c r="I748" s="2" t="s">
        <v>884</v>
      </c>
      <c r="J748" s="5" t="s">
        <v>964</v>
      </c>
      <c r="K748" s="5">
        <v>3454</v>
      </c>
      <c r="L748" s="5">
        <v>1525</v>
      </c>
      <c r="M748" s="5" t="s">
        <v>918</v>
      </c>
      <c r="N748" s="5">
        <v>4</v>
      </c>
      <c r="O748" s="5">
        <f t="shared" si="33"/>
        <v>1525</v>
      </c>
      <c r="P748" s="5">
        <f t="shared" si="34"/>
        <v>3454</v>
      </c>
      <c r="Q748" s="14">
        <v>0.01</v>
      </c>
      <c r="R748" s="5" t="s">
        <v>1561</v>
      </c>
      <c r="S748" s="5" t="s">
        <v>881</v>
      </c>
      <c r="T748" s="5" t="s">
        <v>882</v>
      </c>
      <c r="U748" s="5" t="s">
        <v>883</v>
      </c>
      <c r="V748" s="5" t="s">
        <v>884</v>
      </c>
      <c r="W748" s="5" t="s">
        <v>2013</v>
      </c>
      <c r="X748" s="22">
        <f t="shared" ca="1" si="35"/>
        <v>0.01</v>
      </c>
    </row>
    <row r="749" spans="1:24">
      <c r="A749" s="5" t="s">
        <v>718</v>
      </c>
      <c r="B749" s="10">
        <v>41977</v>
      </c>
      <c r="C749" s="5" t="s">
        <v>1542</v>
      </c>
      <c r="D749" s="5">
        <v>10012</v>
      </c>
      <c r="E749" s="5" t="s">
        <v>1253</v>
      </c>
      <c r="F749" s="5">
        <v>1</v>
      </c>
      <c r="G749" s="2" t="s">
        <v>999</v>
      </c>
      <c r="H749" s="2" t="s">
        <v>903</v>
      </c>
      <c r="I749" s="2" t="s">
        <v>904</v>
      </c>
      <c r="J749" s="5" t="s">
        <v>926</v>
      </c>
      <c r="K749" s="5">
        <v>3499</v>
      </c>
      <c r="L749" s="5">
        <v>2342</v>
      </c>
      <c r="M749" s="5" t="s">
        <v>918</v>
      </c>
      <c r="N749" s="5" t="s">
        <v>1572</v>
      </c>
      <c r="O749" s="5">
        <f t="shared" si="33"/>
        <v>2342</v>
      </c>
      <c r="P749" s="5">
        <f t="shared" si="34"/>
        <v>3499</v>
      </c>
      <c r="Q749" s="14">
        <v>0.01</v>
      </c>
      <c r="R749" s="5" t="s">
        <v>999</v>
      </c>
      <c r="S749" s="5" t="s">
        <v>902</v>
      </c>
      <c r="T749" s="5" t="s">
        <v>903</v>
      </c>
      <c r="U749" s="5" t="s">
        <v>879</v>
      </c>
      <c r="V749" s="5" t="s">
        <v>904</v>
      </c>
      <c r="W749" s="5" t="s">
        <v>2011</v>
      </c>
      <c r="X749" s="22">
        <f t="shared" ca="1" si="35"/>
        <v>0.01</v>
      </c>
    </row>
    <row r="750" spans="1:24">
      <c r="A750" s="5" t="s">
        <v>719</v>
      </c>
      <c r="B750" s="10">
        <v>41977</v>
      </c>
      <c r="C750" s="5" t="s">
        <v>1540</v>
      </c>
      <c r="D750" s="5">
        <v>10012</v>
      </c>
      <c r="E750" s="5" t="s">
        <v>1407</v>
      </c>
      <c r="F750" s="5">
        <v>3</v>
      </c>
      <c r="G750" s="2" t="s">
        <v>999</v>
      </c>
      <c r="H750" s="2" t="s">
        <v>903</v>
      </c>
      <c r="I750" s="2" t="s">
        <v>904</v>
      </c>
      <c r="J750" s="5" t="s">
        <v>1107</v>
      </c>
      <c r="K750" s="5">
        <v>4234</v>
      </c>
      <c r="L750" s="5">
        <v>1212</v>
      </c>
      <c r="M750" s="5" t="s">
        <v>923</v>
      </c>
      <c r="N750" s="5">
        <v>5</v>
      </c>
      <c r="O750" s="5">
        <f t="shared" si="33"/>
        <v>3636</v>
      </c>
      <c r="P750" s="5">
        <f t="shared" si="34"/>
        <v>12702</v>
      </c>
      <c r="Q750" s="14">
        <v>0.03</v>
      </c>
      <c r="R750" s="5" t="s">
        <v>999</v>
      </c>
      <c r="S750" s="5" t="s">
        <v>902</v>
      </c>
      <c r="T750" s="5" t="s">
        <v>903</v>
      </c>
      <c r="U750" s="5" t="s">
        <v>879</v>
      </c>
      <c r="V750" s="5" t="s">
        <v>904</v>
      </c>
      <c r="W750" s="5" t="s">
        <v>2012</v>
      </c>
      <c r="X750" s="22">
        <f t="shared" ca="1" si="35"/>
        <v>0</v>
      </c>
    </row>
    <row r="751" spans="1:24">
      <c r="A751" s="5" t="s">
        <v>720</v>
      </c>
      <c r="B751" s="10">
        <v>41978</v>
      </c>
      <c r="C751" s="5" t="s">
        <v>1542</v>
      </c>
      <c r="D751" s="5">
        <v>10004</v>
      </c>
      <c r="E751" s="5" t="s">
        <v>1357</v>
      </c>
      <c r="F751" s="5">
        <v>1</v>
      </c>
      <c r="G751" s="2" t="s">
        <v>992</v>
      </c>
      <c r="H751" s="2" t="s">
        <v>864</v>
      </c>
      <c r="I751" s="2" t="s">
        <v>876</v>
      </c>
      <c r="J751" s="5" t="s">
        <v>1057</v>
      </c>
      <c r="K751" s="5">
        <v>3663</v>
      </c>
      <c r="L751" s="5">
        <v>1550</v>
      </c>
      <c r="M751" s="5" t="s">
        <v>923</v>
      </c>
      <c r="N751" s="5" t="s">
        <v>1572</v>
      </c>
      <c r="O751" s="5">
        <f t="shared" si="33"/>
        <v>1550</v>
      </c>
      <c r="P751" s="5">
        <f t="shared" si="34"/>
        <v>3663</v>
      </c>
      <c r="Q751" s="14">
        <v>0.01</v>
      </c>
      <c r="R751" s="5" t="s">
        <v>992</v>
      </c>
      <c r="S751" s="5" t="s">
        <v>875</v>
      </c>
      <c r="T751" s="5" t="s">
        <v>864</v>
      </c>
      <c r="U751" s="5" t="s">
        <v>865</v>
      </c>
      <c r="V751" s="5" t="s">
        <v>876</v>
      </c>
      <c r="W751" s="5" t="s">
        <v>2014</v>
      </c>
      <c r="X751" s="22">
        <f t="shared" ca="1" si="35"/>
        <v>0.04</v>
      </c>
    </row>
    <row r="752" spans="1:24">
      <c r="A752" s="5" t="s">
        <v>721</v>
      </c>
      <c r="B752" s="10">
        <v>41979</v>
      </c>
      <c r="C752" s="5" t="s">
        <v>1542</v>
      </c>
      <c r="D752" s="5">
        <v>10007</v>
      </c>
      <c r="E752" s="5" t="s">
        <v>1311</v>
      </c>
      <c r="F752" s="5">
        <v>1</v>
      </c>
      <c r="G752" s="2" t="s">
        <v>994</v>
      </c>
      <c r="H752" s="2" t="s">
        <v>886</v>
      </c>
      <c r="I752" s="2" t="s">
        <v>887</v>
      </c>
      <c r="J752" s="5" t="s">
        <v>1016</v>
      </c>
      <c r="K752" s="5">
        <v>3457</v>
      </c>
      <c r="L752" s="5">
        <v>2070</v>
      </c>
      <c r="M752" s="5" t="s">
        <v>923</v>
      </c>
      <c r="N752" s="5" t="s">
        <v>1572</v>
      </c>
      <c r="O752" s="5">
        <f t="shared" si="33"/>
        <v>2070</v>
      </c>
      <c r="P752" s="5">
        <f t="shared" si="34"/>
        <v>3457</v>
      </c>
      <c r="Q752" s="14">
        <v>0.01</v>
      </c>
      <c r="R752" s="5" t="s">
        <v>994</v>
      </c>
      <c r="S752" s="5" t="s">
        <v>885</v>
      </c>
      <c r="T752" s="5" t="s">
        <v>886</v>
      </c>
      <c r="U752" s="5" t="s">
        <v>879</v>
      </c>
      <c r="V752" s="5" t="s">
        <v>887</v>
      </c>
      <c r="W752" s="5" t="s">
        <v>2010</v>
      </c>
      <c r="X752" s="22">
        <f t="shared" ca="1" si="35"/>
        <v>0.04</v>
      </c>
    </row>
    <row r="753" spans="1:24">
      <c r="A753" s="5" t="s">
        <v>722</v>
      </c>
      <c r="B753" s="10">
        <v>41979</v>
      </c>
      <c r="C753" s="5" t="s">
        <v>1543</v>
      </c>
      <c r="D753" s="5">
        <v>10010</v>
      </c>
      <c r="E753" s="5" t="s">
        <v>1333</v>
      </c>
      <c r="F753" s="5">
        <v>2</v>
      </c>
      <c r="G753" s="2" t="s">
        <v>997</v>
      </c>
      <c r="H753" s="2" t="s">
        <v>896</v>
      </c>
      <c r="I753" s="2" t="s">
        <v>897</v>
      </c>
      <c r="J753" s="5" t="s">
        <v>1033</v>
      </c>
      <c r="K753" s="5">
        <v>3467</v>
      </c>
      <c r="L753" s="5">
        <v>1230</v>
      </c>
      <c r="M753" s="5" t="s">
        <v>925</v>
      </c>
      <c r="N753" s="5">
        <v>10</v>
      </c>
      <c r="O753" s="5">
        <f t="shared" si="33"/>
        <v>2460</v>
      </c>
      <c r="P753" s="5">
        <f t="shared" si="34"/>
        <v>6934</v>
      </c>
      <c r="Q753" s="14">
        <v>0.03</v>
      </c>
      <c r="R753" s="5" t="s">
        <v>997</v>
      </c>
      <c r="S753" s="5" t="s">
        <v>895</v>
      </c>
      <c r="T753" s="5" t="s">
        <v>896</v>
      </c>
      <c r="U753" s="5" t="s">
        <v>879</v>
      </c>
      <c r="V753" s="5" t="s">
        <v>897</v>
      </c>
      <c r="W753" s="5" t="s">
        <v>2010</v>
      </c>
      <c r="X753" s="22">
        <f t="shared" ca="1" si="35"/>
        <v>0.04</v>
      </c>
    </row>
    <row r="754" spans="1:24">
      <c r="A754" s="5" t="s">
        <v>723</v>
      </c>
      <c r="B754" s="10">
        <v>41981</v>
      </c>
      <c r="C754" s="5" t="s">
        <v>1541</v>
      </c>
      <c r="D754" s="5">
        <v>10003</v>
      </c>
      <c r="E754" s="5" t="s">
        <v>1324</v>
      </c>
      <c r="F754" s="5">
        <v>1</v>
      </c>
      <c r="G754" s="2" t="s">
        <v>991</v>
      </c>
      <c r="H754" s="2" t="s">
        <v>872</v>
      </c>
      <c r="I754" s="2" t="s">
        <v>874</v>
      </c>
      <c r="J754" s="5" t="s">
        <v>1024</v>
      </c>
      <c r="K754" s="5">
        <v>4392</v>
      </c>
      <c r="L754" s="5">
        <v>1542</v>
      </c>
      <c r="M754" s="5" t="s">
        <v>918</v>
      </c>
      <c r="N754" s="5">
        <v>8</v>
      </c>
      <c r="O754" s="5">
        <f t="shared" si="33"/>
        <v>1542</v>
      </c>
      <c r="P754" s="5">
        <f t="shared" si="34"/>
        <v>4392</v>
      </c>
      <c r="Q754" s="14">
        <v>0.01</v>
      </c>
      <c r="R754" s="5" t="s">
        <v>991</v>
      </c>
      <c r="S754" s="5" t="s">
        <v>871</v>
      </c>
      <c r="T754" s="5" t="s">
        <v>872</v>
      </c>
      <c r="U754" s="5" t="s">
        <v>873</v>
      </c>
      <c r="V754" s="5" t="s">
        <v>874</v>
      </c>
      <c r="W754" s="5" t="s">
        <v>2010</v>
      </c>
      <c r="X754" s="22">
        <f t="shared" ca="1" si="35"/>
        <v>0.05</v>
      </c>
    </row>
    <row r="755" spans="1:24">
      <c r="A755" s="5" t="s">
        <v>724</v>
      </c>
      <c r="B755" s="10">
        <v>41982</v>
      </c>
      <c r="C755" s="5" t="s">
        <v>1541</v>
      </c>
      <c r="D755" s="5">
        <v>10008</v>
      </c>
      <c r="E755" s="5" t="s">
        <v>1485</v>
      </c>
      <c r="F755" s="5">
        <v>1</v>
      </c>
      <c r="G755" s="2" t="s">
        <v>995</v>
      </c>
      <c r="H755" s="2" t="s">
        <v>889</v>
      </c>
      <c r="I755" s="2" t="s">
        <v>890</v>
      </c>
      <c r="J755" s="5" t="s">
        <v>1185</v>
      </c>
      <c r="K755" s="5">
        <v>3245</v>
      </c>
      <c r="L755" s="5">
        <v>1964</v>
      </c>
      <c r="M755" s="5" t="s">
        <v>918</v>
      </c>
      <c r="N755" s="5">
        <v>8</v>
      </c>
      <c r="O755" s="5">
        <f t="shared" si="33"/>
        <v>1964</v>
      </c>
      <c r="P755" s="5">
        <f t="shared" si="34"/>
        <v>3245</v>
      </c>
      <c r="Q755" s="14">
        <v>0.01</v>
      </c>
      <c r="R755" s="5" t="s">
        <v>995</v>
      </c>
      <c r="S755" s="5" t="s">
        <v>888</v>
      </c>
      <c r="T755" s="5" t="s">
        <v>889</v>
      </c>
      <c r="U755" s="5" t="s">
        <v>865</v>
      </c>
      <c r="V755" s="5" t="s">
        <v>890</v>
      </c>
      <c r="W755" s="5" t="s">
        <v>2014</v>
      </c>
      <c r="X755" s="22">
        <f t="shared" ca="1" si="35"/>
        <v>0.01</v>
      </c>
    </row>
    <row r="756" spans="1:24">
      <c r="A756" s="5" t="s">
        <v>725</v>
      </c>
      <c r="B756" s="10">
        <v>41982</v>
      </c>
      <c r="C756" s="5" t="s">
        <v>1541</v>
      </c>
      <c r="D756" s="5">
        <v>10005</v>
      </c>
      <c r="E756" s="5" t="s">
        <v>1348</v>
      </c>
      <c r="F756" s="5">
        <v>2</v>
      </c>
      <c r="G756" s="2" t="s">
        <v>993</v>
      </c>
      <c r="H756" s="2" t="s">
        <v>878</v>
      </c>
      <c r="I756" s="2" t="s">
        <v>880</v>
      </c>
      <c r="J756" s="5" t="s">
        <v>1048</v>
      </c>
      <c r="K756" s="5">
        <v>2775</v>
      </c>
      <c r="L756" s="5">
        <v>1847</v>
      </c>
      <c r="M756" s="5" t="s">
        <v>918</v>
      </c>
      <c r="N756" s="5">
        <v>8</v>
      </c>
      <c r="O756" s="5">
        <f t="shared" si="33"/>
        <v>3694</v>
      </c>
      <c r="P756" s="5">
        <f t="shared" si="34"/>
        <v>5550</v>
      </c>
      <c r="Q756" s="14">
        <v>0.03</v>
      </c>
      <c r="R756" s="5" t="s">
        <v>993</v>
      </c>
      <c r="S756" s="5" t="s">
        <v>877</v>
      </c>
      <c r="T756" s="5" t="s">
        <v>878</v>
      </c>
      <c r="U756" s="5" t="s">
        <v>879</v>
      </c>
      <c r="V756" s="5" t="s">
        <v>880</v>
      </c>
      <c r="W756" s="5" t="s">
        <v>2011</v>
      </c>
      <c r="X756" s="22">
        <f t="shared" ca="1" si="35"/>
        <v>0.05</v>
      </c>
    </row>
    <row r="757" spans="1:24">
      <c r="A757" s="5" t="s">
        <v>726</v>
      </c>
      <c r="B757" s="10">
        <v>41982</v>
      </c>
      <c r="C757" s="5" t="s">
        <v>1543</v>
      </c>
      <c r="D757" s="5">
        <v>10013</v>
      </c>
      <c r="E757" s="5" t="s">
        <v>1487</v>
      </c>
      <c r="F757" s="5">
        <v>3</v>
      </c>
      <c r="G757" s="2" t="s">
        <v>1000</v>
      </c>
      <c r="H757" s="2" t="s">
        <v>906</v>
      </c>
      <c r="I757" s="2" t="s">
        <v>908</v>
      </c>
      <c r="J757" s="5" t="s">
        <v>1187</v>
      </c>
      <c r="K757" s="5">
        <v>4206</v>
      </c>
      <c r="L757" s="5">
        <v>1201</v>
      </c>
      <c r="M757" s="5" t="s">
        <v>918</v>
      </c>
      <c r="N757" s="5">
        <v>10</v>
      </c>
      <c r="O757" s="5">
        <f t="shared" si="33"/>
        <v>3603</v>
      </c>
      <c r="P757" s="5">
        <f t="shared" si="34"/>
        <v>12618</v>
      </c>
      <c r="Q757" s="14">
        <v>0.03</v>
      </c>
      <c r="R757" s="5" t="s">
        <v>1000</v>
      </c>
      <c r="S757" s="5" t="s">
        <v>905</v>
      </c>
      <c r="T757" s="5" t="s">
        <v>906</v>
      </c>
      <c r="U757" s="5" t="s">
        <v>907</v>
      </c>
      <c r="V757" s="5" t="s">
        <v>908</v>
      </c>
      <c r="W757" s="5" t="s">
        <v>2015</v>
      </c>
      <c r="X757" s="22">
        <f t="shared" ca="1" si="35"/>
        <v>0.01</v>
      </c>
    </row>
    <row r="758" spans="1:24">
      <c r="A758" s="5" t="s">
        <v>727</v>
      </c>
      <c r="B758" s="10">
        <v>41983</v>
      </c>
      <c r="C758" s="5" t="s">
        <v>1540</v>
      </c>
      <c r="D758" s="5">
        <v>10007</v>
      </c>
      <c r="E758" s="5" t="s">
        <v>1502</v>
      </c>
      <c r="F758" s="5">
        <v>1</v>
      </c>
      <c r="G758" s="2" t="s">
        <v>994</v>
      </c>
      <c r="H758" s="2" t="s">
        <v>886</v>
      </c>
      <c r="I758" s="2" t="s">
        <v>887</v>
      </c>
      <c r="J758" s="5" t="s">
        <v>1202</v>
      </c>
      <c r="K758" s="5">
        <v>2775</v>
      </c>
      <c r="L758" s="5">
        <v>1946</v>
      </c>
      <c r="M758" s="5" t="s">
        <v>923</v>
      </c>
      <c r="N758" s="5">
        <v>5</v>
      </c>
      <c r="O758" s="5">
        <f t="shared" si="33"/>
        <v>1946</v>
      </c>
      <c r="P758" s="5">
        <f t="shared" si="34"/>
        <v>2775</v>
      </c>
      <c r="Q758" s="14">
        <v>0.01</v>
      </c>
      <c r="R758" s="5" t="s">
        <v>994</v>
      </c>
      <c r="S758" s="5" t="s">
        <v>885</v>
      </c>
      <c r="T758" s="5" t="s">
        <v>886</v>
      </c>
      <c r="U758" s="5" t="s">
        <v>879</v>
      </c>
      <c r="V758" s="5" t="s">
        <v>887</v>
      </c>
      <c r="W758" s="5" t="s">
        <v>2013</v>
      </c>
      <c r="X758" s="22">
        <f t="shared" ca="1" si="35"/>
        <v>0.01</v>
      </c>
    </row>
    <row r="759" spans="1:24">
      <c r="A759" s="5" t="s">
        <v>728</v>
      </c>
      <c r="B759" s="10">
        <v>41984</v>
      </c>
      <c r="C759" s="5" t="s">
        <v>1545</v>
      </c>
      <c r="D759" s="5">
        <v>10006</v>
      </c>
      <c r="E759" s="5" t="s">
        <v>1406</v>
      </c>
      <c r="F759" s="5">
        <v>2</v>
      </c>
      <c r="G759" s="2" t="s">
        <v>1561</v>
      </c>
      <c r="H759" s="2" t="s">
        <v>882</v>
      </c>
      <c r="I759" s="2" t="s">
        <v>884</v>
      </c>
      <c r="J759" s="5" t="s">
        <v>1106</v>
      </c>
      <c r="K759" s="5">
        <v>4711</v>
      </c>
      <c r="L759" s="5">
        <v>2288</v>
      </c>
      <c r="M759" s="5" t="s">
        <v>923</v>
      </c>
      <c r="N759" s="5">
        <v>6</v>
      </c>
      <c r="O759" s="5">
        <f t="shared" si="33"/>
        <v>4576</v>
      </c>
      <c r="P759" s="5">
        <f t="shared" si="34"/>
        <v>9422</v>
      </c>
      <c r="Q759" s="14">
        <v>0.03</v>
      </c>
      <c r="R759" s="5" t="s">
        <v>1561</v>
      </c>
      <c r="S759" s="5" t="s">
        <v>881</v>
      </c>
      <c r="T759" s="5" t="s">
        <v>882</v>
      </c>
      <c r="U759" s="5" t="s">
        <v>883</v>
      </c>
      <c r="V759" s="5" t="s">
        <v>884</v>
      </c>
      <c r="W759" s="5" t="s">
        <v>2013</v>
      </c>
      <c r="X759" s="22">
        <f t="shared" ca="1" si="35"/>
        <v>0.01</v>
      </c>
    </row>
    <row r="760" spans="1:24">
      <c r="A760" s="5" t="s">
        <v>729</v>
      </c>
      <c r="B760" s="10">
        <v>41987</v>
      </c>
      <c r="C760" s="5" t="s">
        <v>1539</v>
      </c>
      <c r="D760" s="5">
        <v>10013</v>
      </c>
      <c r="E760" s="5" t="s">
        <v>1537</v>
      </c>
      <c r="F760" s="5">
        <v>1</v>
      </c>
      <c r="G760" s="2" t="s">
        <v>1000</v>
      </c>
      <c r="H760" s="2" t="s">
        <v>906</v>
      </c>
      <c r="I760" s="2" t="s">
        <v>908</v>
      </c>
      <c r="J760" s="5" t="s">
        <v>1237</v>
      </c>
      <c r="K760" s="5">
        <v>4305</v>
      </c>
      <c r="L760" s="5">
        <v>1703</v>
      </c>
      <c r="M760" s="5" t="s">
        <v>920</v>
      </c>
      <c r="N760" s="5">
        <v>4</v>
      </c>
      <c r="O760" s="5">
        <f t="shared" si="33"/>
        <v>1703</v>
      </c>
      <c r="P760" s="5">
        <f t="shared" si="34"/>
        <v>4305</v>
      </c>
      <c r="Q760" s="14">
        <v>0.01</v>
      </c>
      <c r="R760" s="5" t="s">
        <v>1000</v>
      </c>
      <c r="S760" s="5" t="s">
        <v>905</v>
      </c>
      <c r="T760" s="5" t="s">
        <v>906</v>
      </c>
      <c r="U760" s="5" t="s">
        <v>907</v>
      </c>
      <c r="V760" s="5" t="s">
        <v>908</v>
      </c>
      <c r="W760" s="5" t="s">
        <v>2010</v>
      </c>
      <c r="X760" s="22">
        <f t="shared" ca="1" si="35"/>
        <v>0.02</v>
      </c>
    </row>
    <row r="761" spans="1:24">
      <c r="A761" s="5" t="s">
        <v>730</v>
      </c>
      <c r="B761" s="10">
        <v>41987</v>
      </c>
      <c r="C761" s="5" t="s">
        <v>1541</v>
      </c>
      <c r="D761" s="5">
        <v>10004</v>
      </c>
      <c r="E761" s="5" t="s">
        <v>1374</v>
      </c>
      <c r="F761" s="5">
        <v>3</v>
      </c>
      <c r="G761" s="2" t="s">
        <v>992</v>
      </c>
      <c r="H761" s="2" t="s">
        <v>864</v>
      </c>
      <c r="I761" s="2" t="s">
        <v>876</v>
      </c>
      <c r="J761" s="5" t="s">
        <v>1074</v>
      </c>
      <c r="K761" s="5">
        <v>2923</v>
      </c>
      <c r="L761" s="5">
        <v>2480</v>
      </c>
      <c r="M761" s="5" t="s">
        <v>923</v>
      </c>
      <c r="N761" s="5">
        <v>8</v>
      </c>
      <c r="O761" s="5">
        <f t="shared" si="33"/>
        <v>7440</v>
      </c>
      <c r="P761" s="5">
        <f t="shared" si="34"/>
        <v>8769</v>
      </c>
      <c r="Q761" s="14">
        <v>0.03</v>
      </c>
      <c r="R761" s="5" t="s">
        <v>992</v>
      </c>
      <c r="S761" s="5" t="s">
        <v>875</v>
      </c>
      <c r="T761" s="5" t="s">
        <v>864</v>
      </c>
      <c r="U761" s="5" t="s">
        <v>865</v>
      </c>
      <c r="V761" s="5" t="s">
        <v>876</v>
      </c>
      <c r="W761" s="5" t="s">
        <v>2015</v>
      </c>
      <c r="X761" s="22">
        <f t="shared" ca="1" si="35"/>
        <v>0.05</v>
      </c>
    </row>
    <row r="762" spans="1:24">
      <c r="A762" s="5" t="s">
        <v>731</v>
      </c>
      <c r="B762" s="10">
        <v>41990</v>
      </c>
      <c r="C762" s="5" t="s">
        <v>1544</v>
      </c>
      <c r="D762" s="5">
        <v>10002</v>
      </c>
      <c r="E762" s="5" t="s">
        <v>1467</v>
      </c>
      <c r="F762" s="5">
        <v>1</v>
      </c>
      <c r="G762" s="2" t="s">
        <v>990</v>
      </c>
      <c r="H762" s="2" t="s">
        <v>868</v>
      </c>
      <c r="I762" s="2" t="s">
        <v>870</v>
      </c>
      <c r="J762" s="5" t="s">
        <v>1167</v>
      </c>
      <c r="K762" s="5">
        <v>3912</v>
      </c>
      <c r="L762" s="5">
        <v>1569</v>
      </c>
      <c r="M762" s="5" t="s">
        <v>918</v>
      </c>
      <c r="N762" s="5">
        <v>3</v>
      </c>
      <c r="O762" s="5">
        <f t="shared" si="33"/>
        <v>1569</v>
      </c>
      <c r="P762" s="5">
        <f t="shared" si="34"/>
        <v>3912</v>
      </c>
      <c r="Q762" s="14">
        <v>0.01</v>
      </c>
      <c r="R762" s="5" t="s">
        <v>990</v>
      </c>
      <c r="S762" s="5" t="s">
        <v>867</v>
      </c>
      <c r="T762" s="5" t="s">
        <v>868</v>
      </c>
      <c r="U762" s="5" t="s">
        <v>869</v>
      </c>
      <c r="V762" s="5" t="s">
        <v>870</v>
      </c>
      <c r="W762" s="5" t="s">
        <v>2010</v>
      </c>
      <c r="X762" s="22">
        <f t="shared" ca="1" si="35"/>
        <v>0.02</v>
      </c>
    </row>
    <row r="763" spans="1:24">
      <c r="A763" s="5" t="s">
        <v>732</v>
      </c>
      <c r="B763" s="10">
        <v>41991</v>
      </c>
      <c r="C763" s="5" t="s">
        <v>1542</v>
      </c>
      <c r="D763" s="5">
        <v>10013</v>
      </c>
      <c r="E763" s="5" t="s">
        <v>1481</v>
      </c>
      <c r="F763" s="5">
        <v>1</v>
      </c>
      <c r="G763" s="2" t="s">
        <v>1000</v>
      </c>
      <c r="H763" s="2" t="s">
        <v>906</v>
      </c>
      <c r="I763" s="2" t="s">
        <v>908</v>
      </c>
      <c r="J763" s="5" t="s">
        <v>1181</v>
      </c>
      <c r="K763" s="5">
        <v>2616</v>
      </c>
      <c r="L763" s="5">
        <v>1965</v>
      </c>
      <c r="M763" s="5" t="s">
        <v>925</v>
      </c>
      <c r="N763" s="5" t="s">
        <v>1572</v>
      </c>
      <c r="O763" s="5">
        <f t="shared" si="33"/>
        <v>1965</v>
      </c>
      <c r="P763" s="5">
        <f t="shared" si="34"/>
        <v>2616</v>
      </c>
      <c r="Q763" s="14">
        <v>0.01</v>
      </c>
      <c r="R763" s="5" t="s">
        <v>1000</v>
      </c>
      <c r="S763" s="5" t="s">
        <v>905</v>
      </c>
      <c r="T763" s="5" t="s">
        <v>906</v>
      </c>
      <c r="U763" s="5" t="s">
        <v>907</v>
      </c>
      <c r="V763" s="5" t="s">
        <v>908</v>
      </c>
      <c r="W763" s="5" t="s">
        <v>2013</v>
      </c>
      <c r="X763" s="22">
        <f t="shared" ca="1" si="35"/>
        <v>0.01</v>
      </c>
    </row>
    <row r="764" spans="1:24">
      <c r="A764" s="5" t="s">
        <v>733</v>
      </c>
      <c r="B764" s="10">
        <v>41991</v>
      </c>
      <c r="C764" s="5" t="s">
        <v>1544</v>
      </c>
      <c r="D764" s="5">
        <v>10011</v>
      </c>
      <c r="E764" s="5" t="s">
        <v>1293</v>
      </c>
      <c r="F764" s="5">
        <v>1</v>
      </c>
      <c r="G764" s="2" t="s">
        <v>998</v>
      </c>
      <c r="H764" s="2" t="s">
        <v>899</v>
      </c>
      <c r="I764" s="2" t="s">
        <v>901</v>
      </c>
      <c r="J764" s="5" t="s">
        <v>1009</v>
      </c>
      <c r="K764" s="5">
        <v>2718</v>
      </c>
      <c r="L764" s="5">
        <v>2254</v>
      </c>
      <c r="M764" s="5" t="s">
        <v>923</v>
      </c>
      <c r="N764" s="5">
        <v>3</v>
      </c>
      <c r="O764" s="5">
        <f t="shared" si="33"/>
        <v>2254</v>
      </c>
      <c r="P764" s="5">
        <f t="shared" si="34"/>
        <v>2718</v>
      </c>
      <c r="Q764" s="14">
        <v>0.01</v>
      </c>
      <c r="R764" s="5" t="s">
        <v>998</v>
      </c>
      <c r="S764" s="5" t="s">
        <v>898</v>
      </c>
      <c r="T764" s="5" t="s">
        <v>899</v>
      </c>
      <c r="U764" s="5" t="s">
        <v>900</v>
      </c>
      <c r="V764" s="5" t="s">
        <v>901</v>
      </c>
      <c r="W764" s="5" t="s">
        <v>2014</v>
      </c>
      <c r="X764" s="22">
        <f t="shared" ca="1" si="35"/>
        <v>0.04</v>
      </c>
    </row>
    <row r="765" spans="1:24">
      <c r="A765" s="5" t="s">
        <v>734</v>
      </c>
      <c r="B765" s="10">
        <v>41991</v>
      </c>
      <c r="C765" s="5" t="s">
        <v>1546</v>
      </c>
      <c r="D765" s="5">
        <v>10004</v>
      </c>
      <c r="E765" s="5" t="s">
        <v>1273</v>
      </c>
      <c r="F765" s="5">
        <v>1</v>
      </c>
      <c r="G765" s="2" t="s">
        <v>992</v>
      </c>
      <c r="H765" s="2" t="s">
        <v>864</v>
      </c>
      <c r="I765" s="2" t="s">
        <v>876</v>
      </c>
      <c r="J765" s="5" t="s">
        <v>1003</v>
      </c>
      <c r="K765" s="5">
        <v>3507</v>
      </c>
      <c r="L765" s="5">
        <v>1643</v>
      </c>
      <c r="M765" s="5" t="s">
        <v>923</v>
      </c>
      <c r="N765" s="5">
        <v>4</v>
      </c>
      <c r="O765" s="5">
        <f t="shared" si="33"/>
        <v>1643</v>
      </c>
      <c r="P765" s="5">
        <f t="shared" si="34"/>
        <v>3507</v>
      </c>
      <c r="Q765" s="14">
        <v>0.01</v>
      </c>
      <c r="R765" s="5" t="s">
        <v>992</v>
      </c>
      <c r="S765" s="5" t="s">
        <v>875</v>
      </c>
      <c r="T765" s="5" t="s">
        <v>864</v>
      </c>
      <c r="U765" s="5" t="s">
        <v>865</v>
      </c>
      <c r="V765" s="5" t="s">
        <v>876</v>
      </c>
      <c r="W765" s="5" t="s">
        <v>2015</v>
      </c>
      <c r="X765" s="22">
        <f t="shared" ca="1" si="35"/>
        <v>0.01</v>
      </c>
    </row>
    <row r="766" spans="1:24">
      <c r="A766" s="5" t="s">
        <v>735</v>
      </c>
      <c r="B766" s="10">
        <v>41991</v>
      </c>
      <c r="C766" s="5" t="s">
        <v>1542</v>
      </c>
      <c r="D766" s="5">
        <v>10008</v>
      </c>
      <c r="E766" s="5" t="s">
        <v>1477</v>
      </c>
      <c r="F766" s="5">
        <v>1</v>
      </c>
      <c r="G766" s="2" t="s">
        <v>995</v>
      </c>
      <c r="H766" s="2" t="s">
        <v>889</v>
      </c>
      <c r="I766" s="2" t="s">
        <v>890</v>
      </c>
      <c r="J766" s="5" t="s">
        <v>1177</v>
      </c>
      <c r="K766" s="5">
        <v>3553</v>
      </c>
      <c r="L766" s="5">
        <v>2174</v>
      </c>
      <c r="M766" s="5" t="s">
        <v>920</v>
      </c>
      <c r="N766" s="5" t="s">
        <v>1572</v>
      </c>
      <c r="O766" s="5">
        <f t="shared" si="33"/>
        <v>2174</v>
      </c>
      <c r="P766" s="5">
        <f t="shared" si="34"/>
        <v>3553</v>
      </c>
      <c r="Q766" s="14">
        <v>0.01</v>
      </c>
      <c r="R766" s="5" t="s">
        <v>995</v>
      </c>
      <c r="S766" s="5" t="s">
        <v>888</v>
      </c>
      <c r="T766" s="5" t="s">
        <v>889</v>
      </c>
      <c r="U766" s="5" t="s">
        <v>865</v>
      </c>
      <c r="V766" s="5" t="s">
        <v>890</v>
      </c>
      <c r="W766" s="5" t="s">
        <v>2014</v>
      </c>
      <c r="X766" s="22">
        <f t="shared" ca="1" si="35"/>
        <v>0.03</v>
      </c>
    </row>
    <row r="767" spans="1:24">
      <c r="A767" s="5" t="s">
        <v>736</v>
      </c>
      <c r="B767" s="10">
        <v>41992</v>
      </c>
      <c r="C767" s="5" t="s">
        <v>1539</v>
      </c>
      <c r="D767" s="5">
        <v>10008</v>
      </c>
      <c r="E767" s="5" t="s">
        <v>1442</v>
      </c>
      <c r="F767" s="5">
        <v>3</v>
      </c>
      <c r="G767" s="2" t="s">
        <v>995</v>
      </c>
      <c r="H767" s="2" t="s">
        <v>889</v>
      </c>
      <c r="I767" s="2" t="s">
        <v>890</v>
      </c>
      <c r="J767" s="5" t="s">
        <v>1142</v>
      </c>
      <c r="K767" s="5">
        <v>3094</v>
      </c>
      <c r="L767" s="5">
        <v>2233</v>
      </c>
      <c r="M767" s="5" t="s">
        <v>918</v>
      </c>
      <c r="N767" s="5">
        <v>4</v>
      </c>
      <c r="O767" s="5">
        <f t="shared" si="33"/>
        <v>6699</v>
      </c>
      <c r="P767" s="5">
        <f t="shared" si="34"/>
        <v>9282</v>
      </c>
      <c r="Q767" s="14">
        <v>0.03</v>
      </c>
      <c r="R767" s="5" t="s">
        <v>995</v>
      </c>
      <c r="S767" s="5" t="s">
        <v>888</v>
      </c>
      <c r="T767" s="5" t="s">
        <v>889</v>
      </c>
      <c r="U767" s="5" t="s">
        <v>865</v>
      </c>
      <c r="V767" s="5" t="s">
        <v>890</v>
      </c>
      <c r="W767" s="5" t="s">
        <v>2012</v>
      </c>
      <c r="X767" s="22">
        <f t="shared" ca="1" si="35"/>
        <v>0.03</v>
      </c>
    </row>
    <row r="768" spans="1:24">
      <c r="A768" s="5" t="s">
        <v>737</v>
      </c>
      <c r="B768" s="10">
        <v>41993</v>
      </c>
      <c r="C768" s="5" t="s">
        <v>1543</v>
      </c>
      <c r="D768" s="5">
        <v>10003</v>
      </c>
      <c r="E768" s="5" t="s">
        <v>1341</v>
      </c>
      <c r="F768" s="5">
        <v>1</v>
      </c>
      <c r="G768" s="2" t="s">
        <v>991</v>
      </c>
      <c r="H768" s="2" t="s">
        <v>872</v>
      </c>
      <c r="I768" s="2" t="s">
        <v>874</v>
      </c>
      <c r="J768" s="5" t="s">
        <v>1041</v>
      </c>
      <c r="K768" s="5">
        <v>2588</v>
      </c>
      <c r="L768" s="5">
        <v>2069</v>
      </c>
      <c r="M768" s="5" t="s">
        <v>918</v>
      </c>
      <c r="N768" s="5">
        <v>10</v>
      </c>
      <c r="O768" s="5">
        <f t="shared" si="33"/>
        <v>2069</v>
      </c>
      <c r="P768" s="5">
        <f t="shared" si="34"/>
        <v>2588</v>
      </c>
      <c r="Q768" s="14">
        <v>0.01</v>
      </c>
      <c r="R768" s="5" t="s">
        <v>991</v>
      </c>
      <c r="S768" s="5" t="s">
        <v>871</v>
      </c>
      <c r="T768" s="5" t="s">
        <v>872</v>
      </c>
      <c r="U768" s="5" t="s">
        <v>873</v>
      </c>
      <c r="V768" s="5" t="s">
        <v>874</v>
      </c>
      <c r="W768" s="5" t="s">
        <v>2015</v>
      </c>
      <c r="X768" s="22">
        <f t="shared" ca="1" si="35"/>
        <v>0.04</v>
      </c>
    </row>
    <row r="769" spans="1:24">
      <c r="A769" s="5" t="s">
        <v>738</v>
      </c>
      <c r="B769" s="10">
        <v>41994</v>
      </c>
      <c r="C769" s="5" t="s">
        <v>1542</v>
      </c>
      <c r="D769" s="5">
        <v>10013</v>
      </c>
      <c r="E769" s="5" t="s">
        <v>1405</v>
      </c>
      <c r="F769" s="5">
        <v>1</v>
      </c>
      <c r="G769" s="2" t="s">
        <v>1000</v>
      </c>
      <c r="H769" s="2" t="s">
        <v>906</v>
      </c>
      <c r="I769" s="2" t="s">
        <v>908</v>
      </c>
      <c r="J769" s="5" t="s">
        <v>1105</v>
      </c>
      <c r="K769" s="5">
        <v>3742</v>
      </c>
      <c r="L769" s="5">
        <v>2309</v>
      </c>
      <c r="M769" s="5" t="s">
        <v>918</v>
      </c>
      <c r="N769" s="5" t="s">
        <v>1572</v>
      </c>
      <c r="O769" s="5">
        <f t="shared" si="33"/>
        <v>2309</v>
      </c>
      <c r="P769" s="5">
        <f t="shared" si="34"/>
        <v>3742</v>
      </c>
      <c r="Q769" s="14">
        <v>0.01</v>
      </c>
      <c r="R769" s="5" t="s">
        <v>1000</v>
      </c>
      <c r="S769" s="5" t="s">
        <v>905</v>
      </c>
      <c r="T769" s="5" t="s">
        <v>906</v>
      </c>
      <c r="U769" s="5" t="s">
        <v>907</v>
      </c>
      <c r="V769" s="5" t="s">
        <v>908</v>
      </c>
      <c r="W769" s="5" t="s">
        <v>2011</v>
      </c>
      <c r="X769" s="22">
        <f t="shared" ca="1" si="35"/>
        <v>0</v>
      </c>
    </row>
    <row r="770" spans="1:24">
      <c r="A770" s="5" t="s">
        <v>739</v>
      </c>
      <c r="B770" s="10">
        <v>41994</v>
      </c>
      <c r="C770" s="5" t="s">
        <v>1543</v>
      </c>
      <c r="D770" s="5">
        <v>10009</v>
      </c>
      <c r="E770" s="5" t="s">
        <v>1412</v>
      </c>
      <c r="F770" s="5">
        <v>2</v>
      </c>
      <c r="G770" s="2" t="s">
        <v>996</v>
      </c>
      <c r="H770" s="2" t="s">
        <v>892</v>
      </c>
      <c r="I770" s="2" t="s">
        <v>894</v>
      </c>
      <c r="J770" s="5" t="s">
        <v>1112</v>
      </c>
      <c r="K770" s="5">
        <v>3759</v>
      </c>
      <c r="L770" s="5">
        <v>2258</v>
      </c>
      <c r="M770" s="5" t="s">
        <v>920</v>
      </c>
      <c r="N770" s="5">
        <v>10</v>
      </c>
      <c r="O770" s="5">
        <f t="shared" si="33"/>
        <v>4516</v>
      </c>
      <c r="P770" s="5">
        <f t="shared" si="34"/>
        <v>7518</v>
      </c>
      <c r="Q770" s="14">
        <v>0.03</v>
      </c>
      <c r="R770" s="5" t="s">
        <v>996</v>
      </c>
      <c r="S770" s="5" t="s">
        <v>891</v>
      </c>
      <c r="T770" s="5" t="s">
        <v>892</v>
      </c>
      <c r="U770" s="5" t="s">
        <v>893</v>
      </c>
      <c r="V770" s="5" t="s">
        <v>894</v>
      </c>
      <c r="W770" s="5" t="s">
        <v>2014</v>
      </c>
      <c r="X770" s="22">
        <f t="shared" ca="1" si="35"/>
        <v>0.02</v>
      </c>
    </row>
    <row r="771" spans="1:24">
      <c r="A771" s="5" t="s">
        <v>740</v>
      </c>
      <c r="B771" s="10">
        <v>41995</v>
      </c>
      <c r="C771" s="5" t="s">
        <v>1539</v>
      </c>
      <c r="D771" s="5">
        <v>10002</v>
      </c>
      <c r="E771" s="5" t="s">
        <v>1352</v>
      </c>
      <c r="F771" s="5">
        <v>1</v>
      </c>
      <c r="G771" s="2" t="s">
        <v>990</v>
      </c>
      <c r="H771" s="2" t="s">
        <v>868</v>
      </c>
      <c r="I771" s="2" t="s">
        <v>870</v>
      </c>
      <c r="J771" s="5" t="s">
        <v>1052</v>
      </c>
      <c r="K771" s="5">
        <v>4466</v>
      </c>
      <c r="L771" s="5">
        <v>1984</v>
      </c>
      <c r="M771" s="5" t="s">
        <v>920</v>
      </c>
      <c r="N771" s="5">
        <v>4</v>
      </c>
      <c r="O771" s="5">
        <f t="shared" ref="O771:O834" si="36">L771*F771</f>
        <v>1984</v>
      </c>
      <c r="P771" s="5">
        <f t="shared" ref="P771:P834" si="37">K771*F771</f>
        <v>4466</v>
      </c>
      <c r="Q771" s="14">
        <v>0.01</v>
      </c>
      <c r="R771" s="5" t="s">
        <v>990</v>
      </c>
      <c r="S771" s="5" t="s">
        <v>867</v>
      </c>
      <c r="T771" s="5" t="s">
        <v>868</v>
      </c>
      <c r="U771" s="5" t="s">
        <v>869</v>
      </c>
      <c r="V771" s="5" t="s">
        <v>870</v>
      </c>
      <c r="W771" s="5" t="s">
        <v>2011</v>
      </c>
      <c r="X771" s="22">
        <f t="shared" ca="1" si="35"/>
        <v>0.01</v>
      </c>
    </row>
    <row r="772" spans="1:24">
      <c r="A772" s="5" t="s">
        <v>741</v>
      </c>
      <c r="B772" s="10">
        <v>41996</v>
      </c>
      <c r="C772" s="5" t="s">
        <v>1541</v>
      </c>
      <c r="D772" s="5">
        <v>10013</v>
      </c>
      <c r="E772" s="5" t="s">
        <v>1443</v>
      </c>
      <c r="F772" s="5">
        <v>1</v>
      </c>
      <c r="G772" s="2" t="s">
        <v>1000</v>
      </c>
      <c r="H772" s="2" t="s">
        <v>906</v>
      </c>
      <c r="I772" s="2" t="s">
        <v>908</v>
      </c>
      <c r="J772" s="5" t="s">
        <v>1143</v>
      </c>
      <c r="K772" s="5">
        <v>3100</v>
      </c>
      <c r="L772" s="5">
        <v>2261</v>
      </c>
      <c r="M772" s="5" t="s">
        <v>918</v>
      </c>
      <c r="N772" s="5">
        <v>8</v>
      </c>
      <c r="O772" s="5">
        <f t="shared" si="36"/>
        <v>2261</v>
      </c>
      <c r="P772" s="5">
        <f t="shared" si="37"/>
        <v>3100</v>
      </c>
      <c r="Q772" s="14">
        <v>0.01</v>
      </c>
      <c r="R772" s="5" t="s">
        <v>1000</v>
      </c>
      <c r="S772" s="5" t="s">
        <v>905</v>
      </c>
      <c r="T772" s="5" t="s">
        <v>906</v>
      </c>
      <c r="U772" s="5" t="s">
        <v>907</v>
      </c>
      <c r="V772" s="5" t="s">
        <v>908</v>
      </c>
      <c r="W772" s="5" t="s">
        <v>2011</v>
      </c>
      <c r="X772" s="22">
        <f t="shared" ref="X772:X835" ca="1" si="38">VLOOKUP(E772,INDIRECT(W772&amp;"!A:B"),2,0)</f>
        <v>0.02</v>
      </c>
    </row>
    <row r="773" spans="1:24">
      <c r="A773" s="5" t="s">
        <v>742</v>
      </c>
      <c r="B773" s="10">
        <v>41996</v>
      </c>
      <c r="C773" s="5" t="s">
        <v>1545</v>
      </c>
      <c r="D773" s="5">
        <v>10005</v>
      </c>
      <c r="E773" s="5" t="s">
        <v>1297</v>
      </c>
      <c r="F773" s="5">
        <v>1</v>
      </c>
      <c r="G773" s="2" t="s">
        <v>993</v>
      </c>
      <c r="H773" s="2" t="s">
        <v>878</v>
      </c>
      <c r="I773" s="2" t="s">
        <v>880</v>
      </c>
      <c r="J773" s="5" t="s">
        <v>961</v>
      </c>
      <c r="K773" s="5">
        <v>3282</v>
      </c>
      <c r="L773" s="5">
        <v>1654</v>
      </c>
      <c r="M773" s="5" t="s">
        <v>925</v>
      </c>
      <c r="N773" s="5">
        <v>6</v>
      </c>
      <c r="O773" s="5">
        <f t="shared" si="36"/>
        <v>1654</v>
      </c>
      <c r="P773" s="5">
        <f t="shared" si="37"/>
        <v>3282</v>
      </c>
      <c r="Q773" s="14">
        <v>0.01</v>
      </c>
      <c r="R773" s="5" t="s">
        <v>993</v>
      </c>
      <c r="S773" s="5" t="s">
        <v>877</v>
      </c>
      <c r="T773" s="5" t="s">
        <v>878</v>
      </c>
      <c r="U773" s="5" t="s">
        <v>879</v>
      </c>
      <c r="V773" s="5" t="s">
        <v>880</v>
      </c>
      <c r="W773" s="5" t="s">
        <v>2011</v>
      </c>
      <c r="X773" s="22">
        <f t="shared" ca="1" si="38"/>
        <v>0.03</v>
      </c>
    </row>
    <row r="774" spans="1:24">
      <c r="A774" s="5" t="s">
        <v>743</v>
      </c>
      <c r="B774" s="10">
        <v>41996</v>
      </c>
      <c r="C774" s="5" t="s">
        <v>1544</v>
      </c>
      <c r="D774" s="5">
        <v>10003</v>
      </c>
      <c r="E774" s="5" t="s">
        <v>1401</v>
      </c>
      <c r="F774" s="5">
        <v>1</v>
      </c>
      <c r="G774" s="2" t="s">
        <v>991</v>
      </c>
      <c r="H774" s="2" t="s">
        <v>872</v>
      </c>
      <c r="I774" s="2" t="s">
        <v>874</v>
      </c>
      <c r="J774" s="5" t="s">
        <v>1101</v>
      </c>
      <c r="K774" s="5">
        <v>4230</v>
      </c>
      <c r="L774" s="5">
        <v>1812</v>
      </c>
      <c r="M774" s="5" t="s">
        <v>925</v>
      </c>
      <c r="N774" s="5">
        <v>3</v>
      </c>
      <c r="O774" s="5">
        <f t="shared" si="36"/>
        <v>1812</v>
      </c>
      <c r="P774" s="5">
        <f t="shared" si="37"/>
        <v>4230</v>
      </c>
      <c r="Q774" s="14">
        <v>0.01</v>
      </c>
      <c r="R774" s="5" t="s">
        <v>991</v>
      </c>
      <c r="S774" s="5" t="s">
        <v>871</v>
      </c>
      <c r="T774" s="5" t="s">
        <v>872</v>
      </c>
      <c r="U774" s="5" t="s">
        <v>873</v>
      </c>
      <c r="V774" s="5" t="s">
        <v>874</v>
      </c>
      <c r="W774" s="5" t="s">
        <v>2012</v>
      </c>
      <c r="X774" s="22">
        <f t="shared" ca="1" si="38"/>
        <v>0</v>
      </c>
    </row>
    <row r="775" spans="1:24">
      <c r="A775" s="5" t="s">
        <v>744</v>
      </c>
      <c r="B775" s="10">
        <v>41996</v>
      </c>
      <c r="C775" s="5" t="s">
        <v>1546</v>
      </c>
      <c r="D775" s="5">
        <v>10010</v>
      </c>
      <c r="E775" s="5" t="s">
        <v>1332</v>
      </c>
      <c r="F775" s="5">
        <v>2</v>
      </c>
      <c r="G775" s="2" t="s">
        <v>997</v>
      </c>
      <c r="H775" s="2" t="s">
        <v>896</v>
      </c>
      <c r="I775" s="2" t="s">
        <v>897</v>
      </c>
      <c r="J775" s="5" t="s">
        <v>1032</v>
      </c>
      <c r="K775" s="5">
        <v>2586</v>
      </c>
      <c r="L775" s="5">
        <v>2432</v>
      </c>
      <c r="M775" s="5" t="s">
        <v>920</v>
      </c>
      <c r="N775" s="5">
        <v>4</v>
      </c>
      <c r="O775" s="5">
        <f t="shared" si="36"/>
        <v>4864</v>
      </c>
      <c r="P775" s="5">
        <f t="shared" si="37"/>
        <v>5172</v>
      </c>
      <c r="Q775" s="14">
        <v>0.03</v>
      </c>
      <c r="R775" s="5" t="s">
        <v>997</v>
      </c>
      <c r="S775" s="5" t="s">
        <v>895</v>
      </c>
      <c r="T775" s="5" t="s">
        <v>896</v>
      </c>
      <c r="U775" s="5" t="s">
        <v>879</v>
      </c>
      <c r="V775" s="5" t="s">
        <v>897</v>
      </c>
      <c r="W775" s="5" t="s">
        <v>2012</v>
      </c>
      <c r="X775" s="22">
        <f t="shared" ca="1" si="38"/>
        <v>0.05</v>
      </c>
    </row>
    <row r="776" spans="1:24">
      <c r="A776" s="5" t="s">
        <v>745</v>
      </c>
      <c r="B776" s="10">
        <v>41996</v>
      </c>
      <c r="C776" s="5" t="s">
        <v>1545</v>
      </c>
      <c r="D776" s="5">
        <v>10002</v>
      </c>
      <c r="E776" s="5" t="s">
        <v>1326</v>
      </c>
      <c r="F776" s="5">
        <v>2</v>
      </c>
      <c r="G776" s="2" t="s">
        <v>990</v>
      </c>
      <c r="H776" s="2" t="s">
        <v>868</v>
      </c>
      <c r="I776" s="2" t="s">
        <v>870</v>
      </c>
      <c r="J776" s="5" t="s">
        <v>1026</v>
      </c>
      <c r="K776" s="5">
        <v>2887</v>
      </c>
      <c r="L776" s="5">
        <v>1491</v>
      </c>
      <c r="M776" s="5" t="s">
        <v>918</v>
      </c>
      <c r="N776" s="5">
        <v>6</v>
      </c>
      <c r="O776" s="5">
        <f t="shared" si="36"/>
        <v>2982</v>
      </c>
      <c r="P776" s="5">
        <f t="shared" si="37"/>
        <v>5774</v>
      </c>
      <c r="Q776" s="14">
        <v>0.03</v>
      </c>
      <c r="R776" s="5" t="s">
        <v>990</v>
      </c>
      <c r="S776" s="5" t="s">
        <v>867</v>
      </c>
      <c r="T776" s="5" t="s">
        <v>868</v>
      </c>
      <c r="U776" s="5" t="s">
        <v>869</v>
      </c>
      <c r="V776" s="5" t="s">
        <v>870</v>
      </c>
      <c r="W776" s="5" t="s">
        <v>2012</v>
      </c>
      <c r="X776" s="22">
        <f t="shared" ca="1" si="38"/>
        <v>0.02</v>
      </c>
    </row>
    <row r="777" spans="1:24">
      <c r="A777" s="5" t="s">
        <v>746</v>
      </c>
      <c r="B777" s="10">
        <v>41999</v>
      </c>
      <c r="C777" s="5" t="s">
        <v>1542</v>
      </c>
      <c r="D777" s="5">
        <v>10010</v>
      </c>
      <c r="E777" s="5" t="s">
        <v>1384</v>
      </c>
      <c r="F777" s="5">
        <v>1</v>
      </c>
      <c r="G777" s="2" t="s">
        <v>997</v>
      </c>
      <c r="H777" s="2" t="s">
        <v>896</v>
      </c>
      <c r="I777" s="2" t="s">
        <v>897</v>
      </c>
      <c r="J777" s="5" t="s">
        <v>1084</v>
      </c>
      <c r="K777" s="5">
        <v>4547</v>
      </c>
      <c r="L777" s="5">
        <v>2258</v>
      </c>
      <c r="M777" s="5" t="s">
        <v>925</v>
      </c>
      <c r="N777" s="5" t="s">
        <v>1572</v>
      </c>
      <c r="O777" s="5">
        <f t="shared" si="36"/>
        <v>2258</v>
      </c>
      <c r="P777" s="5">
        <f t="shared" si="37"/>
        <v>4547</v>
      </c>
      <c r="Q777" s="14">
        <v>0.01</v>
      </c>
      <c r="R777" s="5" t="s">
        <v>997</v>
      </c>
      <c r="S777" s="5" t="s">
        <v>895</v>
      </c>
      <c r="T777" s="5" t="s">
        <v>896</v>
      </c>
      <c r="U777" s="5" t="s">
        <v>879</v>
      </c>
      <c r="V777" s="5" t="s">
        <v>897</v>
      </c>
      <c r="W777" s="5" t="s">
        <v>2015</v>
      </c>
      <c r="X777" s="22">
        <f t="shared" ca="1" si="38"/>
        <v>0.03</v>
      </c>
    </row>
    <row r="778" spans="1:24">
      <c r="A778" s="5" t="s">
        <v>1602</v>
      </c>
      <c r="B778" s="10">
        <v>42001</v>
      </c>
      <c r="C778" s="5" t="s">
        <v>1540</v>
      </c>
      <c r="D778" s="5">
        <v>10009</v>
      </c>
      <c r="E778" s="5" t="s">
        <v>1357</v>
      </c>
      <c r="F778" s="5">
        <v>3</v>
      </c>
      <c r="G778" s="2" t="s">
        <v>996</v>
      </c>
      <c r="H778" s="2" t="s">
        <v>892</v>
      </c>
      <c r="I778" s="2" t="s">
        <v>894</v>
      </c>
      <c r="J778" s="5" t="s">
        <v>1057</v>
      </c>
      <c r="K778" s="5">
        <v>3663</v>
      </c>
      <c r="L778" s="5">
        <v>1550</v>
      </c>
      <c r="M778" s="5" t="s">
        <v>923</v>
      </c>
      <c r="N778" s="5">
        <v>5</v>
      </c>
      <c r="O778" s="5">
        <f t="shared" si="36"/>
        <v>4650</v>
      </c>
      <c r="P778" s="5">
        <f t="shared" si="37"/>
        <v>10989</v>
      </c>
      <c r="Q778" s="14">
        <v>0.03</v>
      </c>
      <c r="R778" s="5" t="s">
        <v>996</v>
      </c>
      <c r="S778" s="5" t="s">
        <v>891</v>
      </c>
      <c r="T778" s="5" t="s">
        <v>892</v>
      </c>
      <c r="U778" s="5" t="s">
        <v>893</v>
      </c>
      <c r="V778" s="5" t="s">
        <v>894</v>
      </c>
      <c r="W778" s="5" t="s">
        <v>2011</v>
      </c>
      <c r="X778" s="22">
        <f t="shared" ca="1" si="38"/>
        <v>0.04</v>
      </c>
    </row>
    <row r="779" spans="1:24">
      <c r="A779" s="5" t="s">
        <v>747</v>
      </c>
      <c r="B779" s="10">
        <v>42002</v>
      </c>
      <c r="C779" s="5" t="s">
        <v>1543</v>
      </c>
      <c r="D779" s="5">
        <v>10015</v>
      </c>
      <c r="E779" s="5" t="s">
        <v>1383</v>
      </c>
      <c r="F779" s="5">
        <v>1</v>
      </c>
      <c r="G779" s="2" t="s">
        <v>1002</v>
      </c>
      <c r="H779" s="2" t="s">
        <v>914</v>
      </c>
      <c r="I779" s="2" t="s">
        <v>915</v>
      </c>
      <c r="J779" s="5" t="s">
        <v>1083</v>
      </c>
      <c r="K779" s="5">
        <v>2576</v>
      </c>
      <c r="L779" s="5">
        <v>1826</v>
      </c>
      <c r="M779" s="5" t="s">
        <v>918</v>
      </c>
      <c r="N779" s="5">
        <v>10</v>
      </c>
      <c r="O779" s="5">
        <f t="shared" si="36"/>
        <v>1826</v>
      </c>
      <c r="P779" s="5">
        <f t="shared" si="37"/>
        <v>2576</v>
      </c>
      <c r="Q779" s="14">
        <v>0.01</v>
      </c>
      <c r="R779" s="5" t="s">
        <v>1002</v>
      </c>
      <c r="S779" s="5" t="s">
        <v>913</v>
      </c>
      <c r="T779" s="5" t="s">
        <v>914</v>
      </c>
      <c r="U779" s="5" t="s">
        <v>907</v>
      </c>
      <c r="V779" s="5" t="s">
        <v>915</v>
      </c>
      <c r="W779" s="5" t="s">
        <v>2012</v>
      </c>
      <c r="X779" s="22">
        <f t="shared" ca="1" si="38"/>
        <v>0.01</v>
      </c>
    </row>
    <row r="780" spans="1:24">
      <c r="A780" s="5" t="s">
        <v>748</v>
      </c>
      <c r="B780" s="10">
        <v>42002</v>
      </c>
      <c r="C780" s="5" t="s">
        <v>1539</v>
      </c>
      <c r="D780" s="5">
        <v>10012</v>
      </c>
      <c r="E780" s="5" t="s">
        <v>1467</v>
      </c>
      <c r="F780" s="5">
        <v>1</v>
      </c>
      <c r="G780" s="2" t="s">
        <v>999</v>
      </c>
      <c r="H780" s="2" t="s">
        <v>903</v>
      </c>
      <c r="I780" s="2" t="s">
        <v>904</v>
      </c>
      <c r="J780" s="5" t="s">
        <v>1167</v>
      </c>
      <c r="K780" s="5">
        <v>3912</v>
      </c>
      <c r="L780" s="5">
        <v>1569</v>
      </c>
      <c r="M780" s="5" t="s">
        <v>918</v>
      </c>
      <c r="N780" s="5">
        <v>4</v>
      </c>
      <c r="O780" s="5">
        <f t="shared" si="36"/>
        <v>1569</v>
      </c>
      <c r="P780" s="5">
        <f t="shared" si="37"/>
        <v>3912</v>
      </c>
      <c r="Q780" s="14">
        <v>0.01</v>
      </c>
      <c r="R780" s="5" t="s">
        <v>999</v>
      </c>
      <c r="S780" s="5" t="s">
        <v>902</v>
      </c>
      <c r="T780" s="5" t="s">
        <v>903</v>
      </c>
      <c r="U780" s="5" t="s">
        <v>879</v>
      </c>
      <c r="V780" s="5" t="s">
        <v>904</v>
      </c>
      <c r="W780" s="5" t="s">
        <v>2014</v>
      </c>
      <c r="X780" s="22">
        <f t="shared" ca="1" si="38"/>
        <v>0.04</v>
      </c>
    </row>
    <row r="781" spans="1:24">
      <c r="A781" s="5" t="s">
        <v>749</v>
      </c>
      <c r="B781" s="10">
        <v>42004</v>
      </c>
      <c r="C781" s="5" t="s">
        <v>1543</v>
      </c>
      <c r="D781" s="5">
        <v>10015</v>
      </c>
      <c r="E781" s="5" t="s">
        <v>1291</v>
      </c>
      <c r="F781" s="5">
        <v>1</v>
      </c>
      <c r="G781" s="2" t="s">
        <v>1002</v>
      </c>
      <c r="H781" s="2" t="s">
        <v>914</v>
      </c>
      <c r="I781" s="2" t="s">
        <v>915</v>
      </c>
      <c r="J781" s="5" t="s">
        <v>941</v>
      </c>
      <c r="K781" s="5">
        <v>3445</v>
      </c>
      <c r="L781" s="5">
        <v>1909</v>
      </c>
      <c r="M781" s="5" t="s">
        <v>921</v>
      </c>
      <c r="N781" s="5">
        <v>10</v>
      </c>
      <c r="O781" s="5">
        <f t="shared" si="36"/>
        <v>1909</v>
      </c>
      <c r="P781" s="5">
        <f t="shared" si="37"/>
        <v>3445</v>
      </c>
      <c r="Q781" s="14">
        <v>0.01</v>
      </c>
      <c r="R781" s="5" t="s">
        <v>1002</v>
      </c>
      <c r="S781" s="5" t="s">
        <v>913</v>
      </c>
      <c r="T781" s="5" t="s">
        <v>914</v>
      </c>
      <c r="U781" s="5" t="s">
        <v>907</v>
      </c>
      <c r="V781" s="5" t="s">
        <v>915</v>
      </c>
      <c r="W781" s="5" t="s">
        <v>2013</v>
      </c>
      <c r="X781" s="22">
        <f t="shared" ca="1" si="38"/>
        <v>0.05</v>
      </c>
    </row>
    <row r="782" spans="1:24">
      <c r="A782" s="5" t="s">
        <v>750</v>
      </c>
      <c r="B782" s="10">
        <v>42006</v>
      </c>
      <c r="C782" s="5" t="s">
        <v>1541</v>
      </c>
      <c r="D782" s="5">
        <v>10015</v>
      </c>
      <c r="E782" s="5" t="s">
        <v>1401</v>
      </c>
      <c r="F782" s="5">
        <v>1</v>
      </c>
      <c r="G782" s="2" t="s">
        <v>1002</v>
      </c>
      <c r="H782" s="2" t="s">
        <v>914</v>
      </c>
      <c r="I782" s="2" t="s">
        <v>915</v>
      </c>
      <c r="J782" s="5" t="s">
        <v>1101</v>
      </c>
      <c r="K782" s="5">
        <v>4230</v>
      </c>
      <c r="L782" s="5">
        <v>1812</v>
      </c>
      <c r="M782" s="5" t="s">
        <v>925</v>
      </c>
      <c r="N782" s="5">
        <v>8</v>
      </c>
      <c r="O782" s="5">
        <f t="shared" si="36"/>
        <v>1812</v>
      </c>
      <c r="P782" s="5">
        <f t="shared" si="37"/>
        <v>4230</v>
      </c>
      <c r="Q782" s="14">
        <v>0.01</v>
      </c>
      <c r="R782" s="5" t="s">
        <v>1002</v>
      </c>
      <c r="S782" s="5" t="s">
        <v>913</v>
      </c>
      <c r="T782" s="5" t="s">
        <v>914</v>
      </c>
      <c r="U782" s="5" t="s">
        <v>907</v>
      </c>
      <c r="V782" s="5" t="s">
        <v>915</v>
      </c>
      <c r="W782" s="5" t="s">
        <v>2015</v>
      </c>
      <c r="X782" s="22">
        <f t="shared" ca="1" si="38"/>
        <v>0</v>
      </c>
    </row>
    <row r="783" spans="1:24">
      <c r="A783" s="5" t="s">
        <v>751</v>
      </c>
      <c r="B783" s="10">
        <v>42006</v>
      </c>
      <c r="C783" s="5" t="s">
        <v>1545</v>
      </c>
      <c r="D783" s="5">
        <v>10004</v>
      </c>
      <c r="E783" s="5" t="s">
        <v>1435</v>
      </c>
      <c r="F783" s="5">
        <v>2</v>
      </c>
      <c r="G783" s="2" t="s">
        <v>992</v>
      </c>
      <c r="H783" s="2" t="s">
        <v>864</v>
      </c>
      <c r="I783" s="2" t="s">
        <v>876</v>
      </c>
      <c r="J783" s="5" t="s">
        <v>1135</v>
      </c>
      <c r="K783" s="5">
        <v>3290</v>
      </c>
      <c r="L783" s="5">
        <v>1720</v>
      </c>
      <c r="M783" s="5" t="s">
        <v>918</v>
      </c>
      <c r="N783" s="5">
        <v>6</v>
      </c>
      <c r="O783" s="5">
        <f t="shared" si="36"/>
        <v>3440</v>
      </c>
      <c r="P783" s="5">
        <f t="shared" si="37"/>
        <v>6580</v>
      </c>
      <c r="Q783" s="14">
        <v>0.03</v>
      </c>
      <c r="R783" s="5" t="s">
        <v>992</v>
      </c>
      <c r="S783" s="5" t="s">
        <v>875</v>
      </c>
      <c r="T783" s="5" t="s">
        <v>864</v>
      </c>
      <c r="U783" s="5" t="s">
        <v>865</v>
      </c>
      <c r="V783" s="5" t="s">
        <v>876</v>
      </c>
      <c r="W783" s="5" t="s">
        <v>2013</v>
      </c>
      <c r="X783" s="22">
        <f t="shared" ca="1" si="38"/>
        <v>0</v>
      </c>
    </row>
    <row r="784" spans="1:24">
      <c r="A784" s="5" t="s">
        <v>752</v>
      </c>
      <c r="B784" s="10">
        <v>42006</v>
      </c>
      <c r="C784" s="5" t="s">
        <v>1539</v>
      </c>
      <c r="D784" s="5">
        <v>10001</v>
      </c>
      <c r="E784" s="5" t="s">
        <v>1499</v>
      </c>
      <c r="F784" s="5">
        <v>2</v>
      </c>
      <c r="G784" s="2" t="s">
        <v>1562</v>
      </c>
      <c r="H784" s="2" t="s">
        <v>864</v>
      </c>
      <c r="I784" s="2" t="s">
        <v>866</v>
      </c>
      <c r="J784" s="5" t="s">
        <v>1199</v>
      </c>
      <c r="K784" s="5">
        <v>3448</v>
      </c>
      <c r="L784" s="5">
        <v>1219</v>
      </c>
      <c r="M784" s="5" t="s">
        <v>918</v>
      </c>
      <c r="N784" s="5">
        <v>4</v>
      </c>
      <c r="O784" s="5">
        <f t="shared" si="36"/>
        <v>2438</v>
      </c>
      <c r="P784" s="5">
        <f t="shared" si="37"/>
        <v>6896</v>
      </c>
      <c r="Q784" s="14">
        <v>0.03</v>
      </c>
      <c r="R784" s="5" t="s">
        <v>1562</v>
      </c>
      <c r="S784" s="5" t="s">
        <v>863</v>
      </c>
      <c r="T784" s="5" t="s">
        <v>864</v>
      </c>
      <c r="U784" s="5" t="s">
        <v>865</v>
      </c>
      <c r="V784" s="5" t="s">
        <v>866</v>
      </c>
      <c r="W784" s="5" t="s">
        <v>2013</v>
      </c>
      <c r="X784" s="22">
        <f t="shared" ca="1" si="38"/>
        <v>0.05</v>
      </c>
    </row>
    <row r="785" spans="1:24">
      <c r="A785" s="5" t="s">
        <v>753</v>
      </c>
      <c r="B785" s="10">
        <v>42007</v>
      </c>
      <c r="C785" s="5" t="s">
        <v>1542</v>
      </c>
      <c r="D785" s="5">
        <v>10001</v>
      </c>
      <c r="E785" s="5" t="s">
        <v>1425</v>
      </c>
      <c r="F785" s="5">
        <v>1</v>
      </c>
      <c r="G785" s="2" t="s">
        <v>1562</v>
      </c>
      <c r="H785" s="2" t="s">
        <v>864</v>
      </c>
      <c r="I785" s="2" t="s">
        <v>866</v>
      </c>
      <c r="J785" s="5" t="s">
        <v>1125</v>
      </c>
      <c r="K785" s="5">
        <v>3421</v>
      </c>
      <c r="L785" s="5">
        <v>1370</v>
      </c>
      <c r="M785" s="5" t="s">
        <v>923</v>
      </c>
      <c r="N785" s="5" t="s">
        <v>1572</v>
      </c>
      <c r="O785" s="5">
        <f t="shared" si="36"/>
        <v>1370</v>
      </c>
      <c r="P785" s="5">
        <f t="shared" si="37"/>
        <v>3421</v>
      </c>
      <c r="Q785" s="14">
        <v>0.01</v>
      </c>
      <c r="R785" s="5" t="s">
        <v>1562</v>
      </c>
      <c r="S785" s="5" t="s">
        <v>863</v>
      </c>
      <c r="T785" s="5" t="s">
        <v>864</v>
      </c>
      <c r="U785" s="5" t="s">
        <v>865</v>
      </c>
      <c r="V785" s="5" t="s">
        <v>866</v>
      </c>
      <c r="W785" s="5" t="s">
        <v>2013</v>
      </c>
      <c r="X785" s="22">
        <f t="shared" ca="1" si="38"/>
        <v>0.04</v>
      </c>
    </row>
    <row r="786" spans="1:24">
      <c r="A786" s="5" t="s">
        <v>754</v>
      </c>
      <c r="B786" s="10">
        <v>42007</v>
      </c>
      <c r="C786" s="5" t="s">
        <v>1543</v>
      </c>
      <c r="D786" s="5">
        <v>10009</v>
      </c>
      <c r="E786" s="5" t="s">
        <v>1300</v>
      </c>
      <c r="F786" s="5">
        <v>1</v>
      </c>
      <c r="G786" s="2" t="s">
        <v>996</v>
      </c>
      <c r="H786" s="2" t="s">
        <v>892</v>
      </c>
      <c r="I786" s="2" t="s">
        <v>894</v>
      </c>
      <c r="J786" s="5" t="s">
        <v>945</v>
      </c>
      <c r="K786" s="5">
        <v>3495</v>
      </c>
      <c r="L786" s="5">
        <v>2172</v>
      </c>
      <c r="M786" s="5" t="s">
        <v>918</v>
      </c>
      <c r="N786" s="5">
        <v>10</v>
      </c>
      <c r="O786" s="5">
        <f t="shared" si="36"/>
        <v>2172</v>
      </c>
      <c r="P786" s="5">
        <f t="shared" si="37"/>
        <v>3495</v>
      </c>
      <c r="Q786" s="14">
        <v>0.01</v>
      </c>
      <c r="R786" s="5" t="s">
        <v>996</v>
      </c>
      <c r="S786" s="5" t="s">
        <v>891</v>
      </c>
      <c r="T786" s="5" t="s">
        <v>892</v>
      </c>
      <c r="U786" s="5" t="s">
        <v>893</v>
      </c>
      <c r="V786" s="5" t="s">
        <v>894</v>
      </c>
      <c r="W786" s="5" t="s">
        <v>2015</v>
      </c>
      <c r="X786" s="22">
        <f t="shared" ca="1" si="38"/>
        <v>0.05</v>
      </c>
    </row>
    <row r="787" spans="1:24">
      <c r="A787" s="5" t="s">
        <v>755</v>
      </c>
      <c r="B787" s="10">
        <v>42009</v>
      </c>
      <c r="C787" s="5" t="s">
        <v>1544</v>
      </c>
      <c r="D787" s="5">
        <v>10002</v>
      </c>
      <c r="E787" s="5" t="s">
        <v>1370</v>
      </c>
      <c r="F787" s="5">
        <v>1</v>
      </c>
      <c r="G787" s="2" t="s">
        <v>990</v>
      </c>
      <c r="H787" s="2" t="s">
        <v>868</v>
      </c>
      <c r="I787" s="2" t="s">
        <v>870</v>
      </c>
      <c r="J787" s="5" t="s">
        <v>1070</v>
      </c>
      <c r="K787" s="5">
        <v>3340</v>
      </c>
      <c r="L787" s="5">
        <v>1355</v>
      </c>
      <c r="M787" s="5" t="s">
        <v>918</v>
      </c>
      <c r="N787" s="5">
        <v>3</v>
      </c>
      <c r="O787" s="5">
        <f t="shared" si="36"/>
        <v>1355</v>
      </c>
      <c r="P787" s="5">
        <f t="shared" si="37"/>
        <v>3340</v>
      </c>
      <c r="Q787" s="14">
        <v>0.01</v>
      </c>
      <c r="R787" s="5" t="s">
        <v>990</v>
      </c>
      <c r="S787" s="5" t="s">
        <v>867</v>
      </c>
      <c r="T787" s="5" t="s">
        <v>868</v>
      </c>
      <c r="U787" s="5" t="s">
        <v>869</v>
      </c>
      <c r="V787" s="5" t="s">
        <v>870</v>
      </c>
      <c r="W787" s="5" t="s">
        <v>2013</v>
      </c>
      <c r="X787" s="22">
        <f t="shared" ca="1" si="38"/>
        <v>0.05</v>
      </c>
    </row>
    <row r="788" spans="1:24">
      <c r="A788" s="5" t="s">
        <v>756</v>
      </c>
      <c r="B788" s="10">
        <v>42011</v>
      </c>
      <c r="C788" s="5" t="s">
        <v>1540</v>
      </c>
      <c r="D788" s="5">
        <v>10004</v>
      </c>
      <c r="E788" s="5" t="s">
        <v>1487</v>
      </c>
      <c r="F788" s="5">
        <v>1</v>
      </c>
      <c r="G788" s="2" t="s">
        <v>992</v>
      </c>
      <c r="H788" s="2" t="s">
        <v>864</v>
      </c>
      <c r="I788" s="2" t="s">
        <v>876</v>
      </c>
      <c r="J788" s="5" t="s">
        <v>1187</v>
      </c>
      <c r="K788" s="5">
        <v>4206</v>
      </c>
      <c r="L788" s="5">
        <v>1201</v>
      </c>
      <c r="M788" s="5" t="s">
        <v>918</v>
      </c>
      <c r="N788" s="5">
        <v>5</v>
      </c>
      <c r="O788" s="5">
        <f t="shared" si="36"/>
        <v>1201</v>
      </c>
      <c r="P788" s="5">
        <f t="shared" si="37"/>
        <v>4206</v>
      </c>
      <c r="Q788" s="14">
        <v>0.01</v>
      </c>
      <c r="R788" s="5" t="s">
        <v>992</v>
      </c>
      <c r="S788" s="5" t="s">
        <v>875</v>
      </c>
      <c r="T788" s="5" t="s">
        <v>864</v>
      </c>
      <c r="U788" s="5" t="s">
        <v>865</v>
      </c>
      <c r="V788" s="5" t="s">
        <v>876</v>
      </c>
      <c r="W788" s="5" t="s">
        <v>2012</v>
      </c>
      <c r="X788" s="22">
        <f t="shared" ca="1" si="38"/>
        <v>0.01</v>
      </c>
    </row>
    <row r="789" spans="1:24">
      <c r="A789" s="5" t="s">
        <v>757</v>
      </c>
      <c r="B789" s="10">
        <v>42011</v>
      </c>
      <c r="C789" s="5" t="s">
        <v>1545</v>
      </c>
      <c r="D789" s="5">
        <v>10013</v>
      </c>
      <c r="E789" s="5" t="s">
        <v>1330</v>
      </c>
      <c r="F789" s="5">
        <v>2</v>
      </c>
      <c r="G789" s="2" t="s">
        <v>1000</v>
      </c>
      <c r="H789" s="2" t="s">
        <v>906</v>
      </c>
      <c r="I789" s="2" t="s">
        <v>908</v>
      </c>
      <c r="J789" s="5" t="s">
        <v>1030</v>
      </c>
      <c r="K789" s="5">
        <v>2647</v>
      </c>
      <c r="L789" s="5">
        <v>1539</v>
      </c>
      <c r="M789" s="5" t="s">
        <v>918</v>
      </c>
      <c r="N789" s="5">
        <v>6</v>
      </c>
      <c r="O789" s="5">
        <f t="shared" si="36"/>
        <v>3078</v>
      </c>
      <c r="P789" s="5">
        <f t="shared" si="37"/>
        <v>5294</v>
      </c>
      <c r="Q789" s="14">
        <v>0.03</v>
      </c>
      <c r="R789" s="5" t="s">
        <v>1000</v>
      </c>
      <c r="S789" s="5" t="s">
        <v>905</v>
      </c>
      <c r="T789" s="5" t="s">
        <v>906</v>
      </c>
      <c r="U789" s="5" t="s">
        <v>907</v>
      </c>
      <c r="V789" s="5" t="s">
        <v>908</v>
      </c>
      <c r="W789" s="5" t="s">
        <v>2013</v>
      </c>
      <c r="X789" s="22">
        <f t="shared" ca="1" si="38"/>
        <v>0.02</v>
      </c>
    </row>
    <row r="790" spans="1:24">
      <c r="A790" s="5" t="s">
        <v>758</v>
      </c>
      <c r="B790" s="10">
        <v>42013</v>
      </c>
      <c r="C790" s="5" t="s">
        <v>1544</v>
      </c>
      <c r="D790" s="5">
        <v>10003</v>
      </c>
      <c r="E790" s="5" t="s">
        <v>1389</v>
      </c>
      <c r="F790" s="5">
        <v>3</v>
      </c>
      <c r="G790" s="2" t="s">
        <v>991</v>
      </c>
      <c r="H790" s="2" t="s">
        <v>872</v>
      </c>
      <c r="I790" s="2" t="s">
        <v>874</v>
      </c>
      <c r="J790" s="5" t="s">
        <v>1089</v>
      </c>
      <c r="K790" s="5">
        <v>2671</v>
      </c>
      <c r="L790" s="5">
        <v>1591</v>
      </c>
      <c r="M790" s="5" t="s">
        <v>918</v>
      </c>
      <c r="N790" s="5">
        <v>3</v>
      </c>
      <c r="O790" s="5">
        <f t="shared" si="36"/>
        <v>4773</v>
      </c>
      <c r="P790" s="5">
        <f t="shared" si="37"/>
        <v>8013</v>
      </c>
      <c r="Q790" s="14">
        <v>0.03</v>
      </c>
      <c r="R790" s="5" t="s">
        <v>991</v>
      </c>
      <c r="S790" s="5" t="s">
        <v>871</v>
      </c>
      <c r="T790" s="5" t="s">
        <v>872</v>
      </c>
      <c r="U790" s="5" t="s">
        <v>873</v>
      </c>
      <c r="V790" s="5" t="s">
        <v>874</v>
      </c>
      <c r="W790" s="5" t="s">
        <v>2013</v>
      </c>
      <c r="X790" s="22">
        <f t="shared" ca="1" si="38"/>
        <v>0.01</v>
      </c>
    </row>
    <row r="791" spans="1:24">
      <c r="A791" s="5" t="s">
        <v>759</v>
      </c>
      <c r="B791" s="10">
        <v>42013</v>
      </c>
      <c r="C791" s="5" t="s">
        <v>1543</v>
      </c>
      <c r="D791" s="5">
        <v>10003</v>
      </c>
      <c r="E791" s="5" t="s">
        <v>1268</v>
      </c>
      <c r="F791" s="5">
        <v>2</v>
      </c>
      <c r="G791" s="2" t="s">
        <v>991</v>
      </c>
      <c r="H791" s="2" t="s">
        <v>872</v>
      </c>
      <c r="I791" s="2" t="s">
        <v>874</v>
      </c>
      <c r="J791" s="5" t="s">
        <v>959</v>
      </c>
      <c r="K791" s="5">
        <v>4305</v>
      </c>
      <c r="L791" s="5">
        <v>2027</v>
      </c>
      <c r="M791" s="5" t="s">
        <v>923</v>
      </c>
      <c r="N791" s="5">
        <v>10</v>
      </c>
      <c r="O791" s="5">
        <f t="shared" si="36"/>
        <v>4054</v>
      </c>
      <c r="P791" s="5">
        <f t="shared" si="37"/>
        <v>8610</v>
      </c>
      <c r="Q791" s="14">
        <v>0.03</v>
      </c>
      <c r="R791" s="5" t="s">
        <v>991</v>
      </c>
      <c r="S791" s="5" t="s">
        <v>871</v>
      </c>
      <c r="T791" s="5" t="s">
        <v>872</v>
      </c>
      <c r="U791" s="5" t="s">
        <v>873</v>
      </c>
      <c r="V791" s="5" t="s">
        <v>874</v>
      </c>
      <c r="W791" s="5" t="s">
        <v>2013</v>
      </c>
      <c r="X791" s="22">
        <f t="shared" ca="1" si="38"/>
        <v>0</v>
      </c>
    </row>
    <row r="792" spans="1:24">
      <c r="A792" s="5" t="s">
        <v>1603</v>
      </c>
      <c r="B792" s="10">
        <v>42014</v>
      </c>
      <c r="C792" s="5" t="s">
        <v>1542</v>
      </c>
      <c r="D792" s="5">
        <v>10014</v>
      </c>
      <c r="E792" s="5" t="s">
        <v>1365</v>
      </c>
      <c r="F792" s="5">
        <v>1</v>
      </c>
      <c r="G792" s="2" t="s">
        <v>1001</v>
      </c>
      <c r="H792" s="2" t="s">
        <v>910</v>
      </c>
      <c r="I792" s="2" t="s">
        <v>912</v>
      </c>
      <c r="J792" s="5" t="s">
        <v>1065</v>
      </c>
      <c r="K792" s="5">
        <v>4239</v>
      </c>
      <c r="L792" s="5">
        <v>2267</v>
      </c>
      <c r="M792" s="5" t="s">
        <v>918</v>
      </c>
      <c r="N792" s="5" t="s">
        <v>1572</v>
      </c>
      <c r="O792" s="5">
        <f t="shared" si="36"/>
        <v>2267</v>
      </c>
      <c r="P792" s="5">
        <f t="shared" si="37"/>
        <v>4239</v>
      </c>
      <c r="Q792" s="14">
        <v>0.01</v>
      </c>
      <c r="R792" s="5" t="s">
        <v>1001</v>
      </c>
      <c r="S792" s="5" t="s">
        <v>909</v>
      </c>
      <c r="T792" s="5" t="s">
        <v>910</v>
      </c>
      <c r="U792" s="5" t="s">
        <v>911</v>
      </c>
      <c r="V792" s="5" t="s">
        <v>912</v>
      </c>
      <c r="W792" s="5" t="s">
        <v>2011</v>
      </c>
      <c r="X792" s="22">
        <f t="shared" ca="1" si="38"/>
        <v>0.05</v>
      </c>
    </row>
    <row r="793" spans="1:24">
      <c r="A793" s="5" t="s">
        <v>760</v>
      </c>
      <c r="B793" s="10">
        <v>42014</v>
      </c>
      <c r="C793" s="5" t="s">
        <v>1544</v>
      </c>
      <c r="D793" s="5">
        <v>10003</v>
      </c>
      <c r="E793" s="5" t="s">
        <v>1306</v>
      </c>
      <c r="F793" s="5">
        <v>3</v>
      </c>
      <c r="G793" s="2" t="s">
        <v>991</v>
      </c>
      <c r="H793" s="2" t="s">
        <v>872</v>
      </c>
      <c r="I793" s="2" t="s">
        <v>874</v>
      </c>
      <c r="J793" s="5" t="s">
        <v>1014</v>
      </c>
      <c r="K793" s="5">
        <v>2672</v>
      </c>
      <c r="L793" s="5">
        <v>2236</v>
      </c>
      <c r="M793" s="5" t="s">
        <v>918</v>
      </c>
      <c r="N793" s="5">
        <v>3</v>
      </c>
      <c r="O793" s="5">
        <f t="shared" si="36"/>
        <v>6708</v>
      </c>
      <c r="P793" s="5">
        <f t="shared" si="37"/>
        <v>8016</v>
      </c>
      <c r="Q793" s="14">
        <v>0.03</v>
      </c>
      <c r="R793" s="5" t="s">
        <v>991</v>
      </c>
      <c r="S793" s="5" t="s">
        <v>871</v>
      </c>
      <c r="T793" s="5" t="s">
        <v>872</v>
      </c>
      <c r="U793" s="5" t="s">
        <v>873</v>
      </c>
      <c r="V793" s="5" t="s">
        <v>874</v>
      </c>
      <c r="W793" s="5" t="s">
        <v>2014</v>
      </c>
      <c r="X793" s="22">
        <f t="shared" ca="1" si="38"/>
        <v>0</v>
      </c>
    </row>
    <row r="794" spans="1:24">
      <c r="A794" s="5" t="s">
        <v>761</v>
      </c>
      <c r="B794" s="10">
        <v>42015</v>
      </c>
      <c r="C794" s="5" t="s">
        <v>1541</v>
      </c>
      <c r="D794" s="5">
        <v>10007</v>
      </c>
      <c r="E794" s="5" t="s">
        <v>1332</v>
      </c>
      <c r="F794" s="5">
        <v>1</v>
      </c>
      <c r="G794" s="2" t="s">
        <v>994</v>
      </c>
      <c r="H794" s="2" t="s">
        <v>886</v>
      </c>
      <c r="I794" s="2" t="s">
        <v>887</v>
      </c>
      <c r="J794" s="5" t="s">
        <v>1032</v>
      </c>
      <c r="K794" s="5">
        <v>2586</v>
      </c>
      <c r="L794" s="5">
        <v>2432</v>
      </c>
      <c r="M794" s="5" t="s">
        <v>920</v>
      </c>
      <c r="N794" s="5">
        <v>8</v>
      </c>
      <c r="O794" s="5">
        <f t="shared" si="36"/>
        <v>2432</v>
      </c>
      <c r="P794" s="5">
        <f t="shared" si="37"/>
        <v>2586</v>
      </c>
      <c r="Q794" s="14">
        <v>0.01</v>
      </c>
      <c r="R794" s="5" t="s">
        <v>994</v>
      </c>
      <c r="S794" s="5" t="s">
        <v>885</v>
      </c>
      <c r="T794" s="5" t="s">
        <v>886</v>
      </c>
      <c r="U794" s="5" t="s">
        <v>879</v>
      </c>
      <c r="V794" s="5" t="s">
        <v>887</v>
      </c>
      <c r="W794" s="5" t="s">
        <v>2013</v>
      </c>
      <c r="X794" s="22">
        <f t="shared" ca="1" si="38"/>
        <v>0.01</v>
      </c>
    </row>
    <row r="795" spans="1:24">
      <c r="A795" s="5" t="s">
        <v>762</v>
      </c>
      <c r="B795" s="10">
        <v>42015</v>
      </c>
      <c r="C795" s="5" t="s">
        <v>1544</v>
      </c>
      <c r="D795" s="5">
        <v>10004</v>
      </c>
      <c r="E795" s="5" t="s">
        <v>1504</v>
      </c>
      <c r="F795" s="5">
        <v>1</v>
      </c>
      <c r="G795" s="2" t="s">
        <v>992</v>
      </c>
      <c r="H795" s="2" t="s">
        <v>864</v>
      </c>
      <c r="I795" s="2" t="s">
        <v>876</v>
      </c>
      <c r="J795" s="5" t="s">
        <v>1204</v>
      </c>
      <c r="K795" s="5">
        <v>2820</v>
      </c>
      <c r="L795" s="5">
        <v>1504</v>
      </c>
      <c r="M795" s="5" t="s">
        <v>923</v>
      </c>
      <c r="N795" s="5">
        <v>3</v>
      </c>
      <c r="O795" s="5">
        <f t="shared" si="36"/>
        <v>1504</v>
      </c>
      <c r="P795" s="5">
        <f t="shared" si="37"/>
        <v>2820</v>
      </c>
      <c r="Q795" s="14">
        <v>0.01</v>
      </c>
      <c r="R795" s="5" t="s">
        <v>992</v>
      </c>
      <c r="S795" s="5" t="s">
        <v>875</v>
      </c>
      <c r="T795" s="5" t="s">
        <v>864</v>
      </c>
      <c r="U795" s="5" t="s">
        <v>865</v>
      </c>
      <c r="V795" s="5" t="s">
        <v>876</v>
      </c>
      <c r="W795" s="5" t="s">
        <v>2013</v>
      </c>
      <c r="X795" s="22">
        <f t="shared" ca="1" si="38"/>
        <v>0.02</v>
      </c>
    </row>
    <row r="796" spans="1:24">
      <c r="A796" s="5" t="s">
        <v>763</v>
      </c>
      <c r="B796" s="10">
        <v>42015</v>
      </c>
      <c r="C796" s="5" t="s">
        <v>1544</v>
      </c>
      <c r="D796" s="5">
        <v>10015</v>
      </c>
      <c r="E796" s="5" t="s">
        <v>1488</v>
      </c>
      <c r="F796" s="5">
        <v>1</v>
      </c>
      <c r="G796" s="2" t="s">
        <v>1002</v>
      </c>
      <c r="H796" s="2" t="s">
        <v>914</v>
      </c>
      <c r="I796" s="2" t="s">
        <v>915</v>
      </c>
      <c r="J796" s="5" t="s">
        <v>1188</v>
      </c>
      <c r="K796" s="5">
        <v>4729</v>
      </c>
      <c r="L796" s="5">
        <v>1359</v>
      </c>
      <c r="M796" s="5" t="s">
        <v>925</v>
      </c>
      <c r="N796" s="5">
        <v>3</v>
      </c>
      <c r="O796" s="5">
        <f t="shared" si="36"/>
        <v>1359</v>
      </c>
      <c r="P796" s="5">
        <f t="shared" si="37"/>
        <v>4729</v>
      </c>
      <c r="Q796" s="14">
        <v>0.01</v>
      </c>
      <c r="R796" s="5" t="s">
        <v>1002</v>
      </c>
      <c r="S796" s="5" t="s">
        <v>913</v>
      </c>
      <c r="T796" s="5" t="s">
        <v>914</v>
      </c>
      <c r="U796" s="5" t="s">
        <v>907</v>
      </c>
      <c r="V796" s="5" t="s">
        <v>915</v>
      </c>
      <c r="W796" s="5" t="s">
        <v>2015</v>
      </c>
      <c r="X796" s="22">
        <f t="shared" ca="1" si="38"/>
        <v>0.05</v>
      </c>
    </row>
    <row r="797" spans="1:24">
      <c r="A797" s="5" t="s">
        <v>764</v>
      </c>
      <c r="B797" s="10">
        <v>42017</v>
      </c>
      <c r="C797" s="5" t="s">
        <v>1541</v>
      </c>
      <c r="D797" s="5">
        <v>10011</v>
      </c>
      <c r="E797" s="5" t="s">
        <v>1297</v>
      </c>
      <c r="F797" s="5">
        <v>3</v>
      </c>
      <c r="G797" s="2" t="s">
        <v>998</v>
      </c>
      <c r="H797" s="2" t="s">
        <v>899</v>
      </c>
      <c r="I797" s="2" t="s">
        <v>901</v>
      </c>
      <c r="J797" s="5" t="s">
        <v>961</v>
      </c>
      <c r="K797" s="5">
        <v>3282</v>
      </c>
      <c r="L797" s="5">
        <v>1654</v>
      </c>
      <c r="M797" s="5" t="s">
        <v>925</v>
      </c>
      <c r="N797" s="5">
        <v>8</v>
      </c>
      <c r="O797" s="5">
        <f t="shared" si="36"/>
        <v>4962</v>
      </c>
      <c r="P797" s="5">
        <f t="shared" si="37"/>
        <v>9846</v>
      </c>
      <c r="Q797" s="14">
        <v>0.03</v>
      </c>
      <c r="R797" s="5" t="s">
        <v>998</v>
      </c>
      <c r="S797" s="5" t="s">
        <v>898</v>
      </c>
      <c r="T797" s="5" t="s">
        <v>899</v>
      </c>
      <c r="U797" s="5" t="s">
        <v>900</v>
      </c>
      <c r="V797" s="5" t="s">
        <v>901</v>
      </c>
      <c r="W797" s="5" t="s">
        <v>2015</v>
      </c>
      <c r="X797" s="22">
        <f t="shared" ca="1" si="38"/>
        <v>0.05</v>
      </c>
    </row>
    <row r="798" spans="1:24">
      <c r="A798" s="5" t="s">
        <v>765</v>
      </c>
      <c r="B798" s="10">
        <v>42019</v>
      </c>
      <c r="C798" s="5" t="s">
        <v>1541</v>
      </c>
      <c r="D798" s="5">
        <v>10009</v>
      </c>
      <c r="E798" s="5" t="s">
        <v>1366</v>
      </c>
      <c r="F798" s="5">
        <v>1</v>
      </c>
      <c r="G798" s="2" t="s">
        <v>996</v>
      </c>
      <c r="H798" s="2" t="s">
        <v>892</v>
      </c>
      <c r="I798" s="2" t="s">
        <v>894</v>
      </c>
      <c r="J798" s="5" t="s">
        <v>1066</v>
      </c>
      <c r="K798" s="5">
        <v>4220</v>
      </c>
      <c r="L798" s="5">
        <v>1635</v>
      </c>
      <c r="M798" s="5" t="s">
        <v>918</v>
      </c>
      <c r="N798" s="5">
        <v>8</v>
      </c>
      <c r="O798" s="5">
        <f t="shared" si="36"/>
        <v>1635</v>
      </c>
      <c r="P798" s="5">
        <f t="shared" si="37"/>
        <v>4220</v>
      </c>
      <c r="Q798" s="14">
        <v>0.01</v>
      </c>
      <c r="R798" s="5" t="s">
        <v>996</v>
      </c>
      <c r="S798" s="5" t="s">
        <v>891</v>
      </c>
      <c r="T798" s="5" t="s">
        <v>892</v>
      </c>
      <c r="U798" s="5" t="s">
        <v>893</v>
      </c>
      <c r="V798" s="5" t="s">
        <v>894</v>
      </c>
      <c r="W798" s="5" t="s">
        <v>2012</v>
      </c>
      <c r="X798" s="22">
        <f t="shared" ca="1" si="38"/>
        <v>0.01</v>
      </c>
    </row>
    <row r="799" spans="1:24">
      <c r="A799" s="5" t="s">
        <v>766</v>
      </c>
      <c r="B799" s="10">
        <v>42019</v>
      </c>
      <c r="C799" s="5" t="s">
        <v>1542</v>
      </c>
      <c r="D799" s="5">
        <v>10014</v>
      </c>
      <c r="E799" s="5" t="s">
        <v>1243</v>
      </c>
      <c r="F799" s="5">
        <v>2</v>
      </c>
      <c r="G799" s="2" t="s">
        <v>1001</v>
      </c>
      <c r="H799" s="2" t="s">
        <v>910</v>
      </c>
      <c r="I799" s="2" t="s">
        <v>912</v>
      </c>
      <c r="J799" s="5" t="s">
        <v>972</v>
      </c>
      <c r="K799" s="5">
        <v>2617</v>
      </c>
      <c r="L799" s="5">
        <v>1736</v>
      </c>
      <c r="M799" s="5" t="s">
        <v>925</v>
      </c>
      <c r="N799" s="5" t="s">
        <v>1572</v>
      </c>
      <c r="O799" s="5">
        <f t="shared" si="36"/>
        <v>3472</v>
      </c>
      <c r="P799" s="5">
        <f t="shared" si="37"/>
        <v>5234</v>
      </c>
      <c r="Q799" s="14">
        <v>0.03</v>
      </c>
      <c r="R799" s="5" t="s">
        <v>1001</v>
      </c>
      <c r="S799" s="5" t="s">
        <v>909</v>
      </c>
      <c r="T799" s="5" t="s">
        <v>910</v>
      </c>
      <c r="U799" s="5" t="s">
        <v>911</v>
      </c>
      <c r="V799" s="5" t="s">
        <v>912</v>
      </c>
      <c r="W799" s="5" t="s">
        <v>2011</v>
      </c>
      <c r="X799" s="22">
        <f t="shared" ca="1" si="38"/>
        <v>0.02</v>
      </c>
    </row>
    <row r="800" spans="1:24">
      <c r="A800" s="5" t="s">
        <v>767</v>
      </c>
      <c r="B800" s="10">
        <v>42020</v>
      </c>
      <c r="C800" s="5" t="s">
        <v>1544</v>
      </c>
      <c r="D800" s="5">
        <v>10003</v>
      </c>
      <c r="E800" s="5" t="s">
        <v>1342</v>
      </c>
      <c r="F800" s="5">
        <v>2</v>
      </c>
      <c r="G800" s="2" t="s">
        <v>991</v>
      </c>
      <c r="H800" s="2" t="s">
        <v>872</v>
      </c>
      <c r="I800" s="2" t="s">
        <v>874</v>
      </c>
      <c r="J800" s="5" t="s">
        <v>1042</v>
      </c>
      <c r="K800" s="5">
        <v>3039</v>
      </c>
      <c r="L800" s="5">
        <v>1730</v>
      </c>
      <c r="M800" s="5" t="s">
        <v>918</v>
      </c>
      <c r="N800" s="5">
        <v>3</v>
      </c>
      <c r="O800" s="5">
        <f t="shared" si="36"/>
        <v>3460</v>
      </c>
      <c r="P800" s="5">
        <f t="shared" si="37"/>
        <v>6078</v>
      </c>
      <c r="Q800" s="14">
        <v>0.03</v>
      </c>
      <c r="R800" s="5" t="s">
        <v>991</v>
      </c>
      <c r="S800" s="5" t="s">
        <v>871</v>
      </c>
      <c r="T800" s="5" t="s">
        <v>872</v>
      </c>
      <c r="U800" s="5" t="s">
        <v>873</v>
      </c>
      <c r="V800" s="5" t="s">
        <v>874</v>
      </c>
      <c r="W800" s="5" t="s">
        <v>2014</v>
      </c>
      <c r="X800" s="22">
        <f t="shared" ca="1" si="38"/>
        <v>0</v>
      </c>
    </row>
    <row r="801" spans="1:24">
      <c r="A801" s="5" t="s">
        <v>768</v>
      </c>
      <c r="B801" s="10">
        <v>42020</v>
      </c>
      <c r="C801" s="5" t="s">
        <v>1541</v>
      </c>
      <c r="D801" s="5">
        <v>10007</v>
      </c>
      <c r="E801" s="5" t="s">
        <v>1366</v>
      </c>
      <c r="F801" s="5">
        <v>2</v>
      </c>
      <c r="G801" s="2" t="s">
        <v>994</v>
      </c>
      <c r="H801" s="2" t="s">
        <v>886</v>
      </c>
      <c r="I801" s="2" t="s">
        <v>887</v>
      </c>
      <c r="J801" s="5" t="s">
        <v>1066</v>
      </c>
      <c r="K801" s="5">
        <v>4220</v>
      </c>
      <c r="L801" s="5">
        <v>1635</v>
      </c>
      <c r="M801" s="5" t="s">
        <v>918</v>
      </c>
      <c r="N801" s="5">
        <v>8</v>
      </c>
      <c r="O801" s="5">
        <f t="shared" si="36"/>
        <v>3270</v>
      </c>
      <c r="P801" s="5">
        <f t="shared" si="37"/>
        <v>8440</v>
      </c>
      <c r="Q801" s="14">
        <v>0.03</v>
      </c>
      <c r="R801" s="5" t="s">
        <v>994</v>
      </c>
      <c r="S801" s="5" t="s">
        <v>885</v>
      </c>
      <c r="T801" s="5" t="s">
        <v>886</v>
      </c>
      <c r="U801" s="5" t="s">
        <v>879</v>
      </c>
      <c r="V801" s="5" t="s">
        <v>887</v>
      </c>
      <c r="W801" s="5" t="s">
        <v>2010</v>
      </c>
      <c r="X801" s="22">
        <f t="shared" ca="1" si="38"/>
        <v>0.05</v>
      </c>
    </row>
    <row r="802" spans="1:24">
      <c r="A802" s="5" t="s">
        <v>769</v>
      </c>
      <c r="B802" s="10">
        <v>42021</v>
      </c>
      <c r="C802" s="5" t="s">
        <v>1542</v>
      </c>
      <c r="D802" s="5">
        <v>10010</v>
      </c>
      <c r="E802" s="5" t="s">
        <v>1474</v>
      </c>
      <c r="F802" s="5">
        <v>2</v>
      </c>
      <c r="G802" s="2" t="s">
        <v>997</v>
      </c>
      <c r="H802" s="2" t="s">
        <v>896</v>
      </c>
      <c r="I802" s="2" t="s">
        <v>897</v>
      </c>
      <c r="J802" s="5" t="s">
        <v>1174</v>
      </c>
      <c r="K802" s="5">
        <v>3844</v>
      </c>
      <c r="L802" s="5">
        <v>2157</v>
      </c>
      <c r="M802" s="5" t="s">
        <v>918</v>
      </c>
      <c r="N802" s="5" t="s">
        <v>1572</v>
      </c>
      <c r="O802" s="5">
        <f t="shared" si="36"/>
        <v>4314</v>
      </c>
      <c r="P802" s="5">
        <f t="shared" si="37"/>
        <v>7688</v>
      </c>
      <c r="Q802" s="14">
        <v>0.03</v>
      </c>
      <c r="R802" s="5" t="s">
        <v>997</v>
      </c>
      <c r="S802" s="5" t="s">
        <v>895</v>
      </c>
      <c r="T802" s="5" t="s">
        <v>896</v>
      </c>
      <c r="U802" s="5" t="s">
        <v>879</v>
      </c>
      <c r="V802" s="5" t="s">
        <v>897</v>
      </c>
      <c r="W802" s="5" t="s">
        <v>2013</v>
      </c>
      <c r="X802" s="22">
        <f t="shared" ca="1" si="38"/>
        <v>0.01</v>
      </c>
    </row>
    <row r="803" spans="1:24">
      <c r="A803" s="5" t="s">
        <v>770</v>
      </c>
      <c r="B803" s="10">
        <v>42022</v>
      </c>
      <c r="C803" s="5" t="s">
        <v>1542</v>
      </c>
      <c r="D803" s="5">
        <v>10013</v>
      </c>
      <c r="E803" s="5" t="s">
        <v>1480</v>
      </c>
      <c r="F803" s="5">
        <v>1</v>
      </c>
      <c r="G803" s="2" t="s">
        <v>1000</v>
      </c>
      <c r="H803" s="2" t="s">
        <v>906</v>
      </c>
      <c r="I803" s="2" t="s">
        <v>908</v>
      </c>
      <c r="J803" s="5" t="s">
        <v>1180</v>
      </c>
      <c r="K803" s="5">
        <v>4990</v>
      </c>
      <c r="L803" s="5">
        <v>1360</v>
      </c>
      <c r="M803" s="5" t="s">
        <v>918</v>
      </c>
      <c r="N803" s="5" t="s">
        <v>1572</v>
      </c>
      <c r="O803" s="5">
        <f t="shared" si="36"/>
        <v>1360</v>
      </c>
      <c r="P803" s="5">
        <f t="shared" si="37"/>
        <v>4990</v>
      </c>
      <c r="Q803" s="14">
        <v>0.01</v>
      </c>
      <c r="R803" s="5" t="s">
        <v>1000</v>
      </c>
      <c r="S803" s="5" t="s">
        <v>905</v>
      </c>
      <c r="T803" s="5" t="s">
        <v>906</v>
      </c>
      <c r="U803" s="5" t="s">
        <v>907</v>
      </c>
      <c r="V803" s="5" t="s">
        <v>908</v>
      </c>
      <c r="W803" s="5" t="s">
        <v>2014</v>
      </c>
      <c r="X803" s="22">
        <f t="shared" ca="1" si="38"/>
        <v>0</v>
      </c>
    </row>
    <row r="804" spans="1:24">
      <c r="A804" s="5" t="s">
        <v>771</v>
      </c>
      <c r="B804" s="10">
        <v>42022</v>
      </c>
      <c r="C804" s="5" t="s">
        <v>1544</v>
      </c>
      <c r="D804" s="5">
        <v>10002</v>
      </c>
      <c r="E804" s="5" t="s">
        <v>1391</v>
      </c>
      <c r="F804" s="5">
        <v>2</v>
      </c>
      <c r="G804" s="2" t="s">
        <v>990</v>
      </c>
      <c r="H804" s="2" t="s">
        <v>868</v>
      </c>
      <c r="I804" s="2" t="s">
        <v>870</v>
      </c>
      <c r="J804" s="5" t="s">
        <v>1091</v>
      </c>
      <c r="K804" s="5">
        <v>3277</v>
      </c>
      <c r="L804" s="5">
        <v>1891</v>
      </c>
      <c r="M804" s="5" t="s">
        <v>918</v>
      </c>
      <c r="N804" s="5">
        <v>3</v>
      </c>
      <c r="O804" s="5">
        <f t="shared" si="36"/>
        <v>3782</v>
      </c>
      <c r="P804" s="5">
        <f t="shared" si="37"/>
        <v>6554</v>
      </c>
      <c r="Q804" s="14">
        <v>0.03</v>
      </c>
      <c r="R804" s="5" t="s">
        <v>990</v>
      </c>
      <c r="S804" s="5" t="s">
        <v>867</v>
      </c>
      <c r="T804" s="5" t="s">
        <v>868</v>
      </c>
      <c r="U804" s="5" t="s">
        <v>869</v>
      </c>
      <c r="V804" s="5" t="s">
        <v>870</v>
      </c>
      <c r="W804" s="5" t="s">
        <v>2011</v>
      </c>
      <c r="X804" s="22">
        <f t="shared" ca="1" si="38"/>
        <v>0.05</v>
      </c>
    </row>
    <row r="805" spans="1:24">
      <c r="A805" s="5" t="s">
        <v>772</v>
      </c>
      <c r="B805" s="10">
        <v>42022</v>
      </c>
      <c r="C805" s="5" t="s">
        <v>1540</v>
      </c>
      <c r="D805" s="5">
        <v>10015</v>
      </c>
      <c r="E805" s="5" t="s">
        <v>1241</v>
      </c>
      <c r="F805" s="5">
        <v>2</v>
      </c>
      <c r="G805" s="2" t="s">
        <v>1002</v>
      </c>
      <c r="H805" s="2" t="s">
        <v>914</v>
      </c>
      <c r="I805" s="2" t="s">
        <v>915</v>
      </c>
      <c r="J805" s="5" t="s">
        <v>971</v>
      </c>
      <c r="K805" s="5">
        <v>3472</v>
      </c>
      <c r="L805" s="5">
        <v>2239</v>
      </c>
      <c r="M805" s="5" t="s">
        <v>925</v>
      </c>
      <c r="N805" s="5">
        <v>5</v>
      </c>
      <c r="O805" s="5">
        <f t="shared" si="36"/>
        <v>4478</v>
      </c>
      <c r="P805" s="5">
        <f t="shared" si="37"/>
        <v>6944</v>
      </c>
      <c r="Q805" s="14">
        <v>0.03</v>
      </c>
      <c r="R805" s="5" t="s">
        <v>1002</v>
      </c>
      <c r="S805" s="5" t="s">
        <v>913</v>
      </c>
      <c r="T805" s="5" t="s">
        <v>914</v>
      </c>
      <c r="U805" s="5" t="s">
        <v>907</v>
      </c>
      <c r="V805" s="5" t="s">
        <v>915</v>
      </c>
      <c r="W805" s="5" t="s">
        <v>2010</v>
      </c>
      <c r="X805" s="22">
        <f t="shared" ca="1" si="38"/>
        <v>0.04</v>
      </c>
    </row>
    <row r="806" spans="1:24">
      <c r="A806" s="5" t="s">
        <v>773</v>
      </c>
      <c r="B806" s="10">
        <v>42023</v>
      </c>
      <c r="C806" s="5" t="s">
        <v>1542</v>
      </c>
      <c r="D806" s="5">
        <v>10011</v>
      </c>
      <c r="E806" s="5" t="s">
        <v>1449</v>
      </c>
      <c r="F806" s="5">
        <v>1</v>
      </c>
      <c r="G806" s="2" t="s">
        <v>998</v>
      </c>
      <c r="H806" s="2" t="s">
        <v>899</v>
      </c>
      <c r="I806" s="2" t="s">
        <v>901</v>
      </c>
      <c r="J806" s="5" t="s">
        <v>1149</v>
      </c>
      <c r="K806" s="5">
        <v>3421</v>
      </c>
      <c r="L806" s="5">
        <v>1569</v>
      </c>
      <c r="M806" s="5" t="s">
        <v>918</v>
      </c>
      <c r="N806" s="5" t="s">
        <v>1572</v>
      </c>
      <c r="O806" s="5">
        <f t="shared" si="36"/>
        <v>1569</v>
      </c>
      <c r="P806" s="5">
        <f t="shared" si="37"/>
        <v>3421</v>
      </c>
      <c r="Q806" s="14">
        <v>0.01</v>
      </c>
      <c r="R806" s="5" t="s">
        <v>998</v>
      </c>
      <c r="S806" s="5" t="s">
        <v>898</v>
      </c>
      <c r="T806" s="5" t="s">
        <v>899</v>
      </c>
      <c r="U806" s="5" t="s">
        <v>900</v>
      </c>
      <c r="V806" s="5" t="s">
        <v>901</v>
      </c>
      <c r="W806" s="5" t="s">
        <v>2015</v>
      </c>
      <c r="X806" s="22">
        <f t="shared" ca="1" si="38"/>
        <v>0.05</v>
      </c>
    </row>
    <row r="807" spans="1:24">
      <c r="A807" s="5" t="s">
        <v>774</v>
      </c>
      <c r="B807" s="10">
        <v>42023</v>
      </c>
      <c r="C807" s="5" t="s">
        <v>1545</v>
      </c>
      <c r="D807" s="5">
        <v>10010</v>
      </c>
      <c r="E807" s="5" t="s">
        <v>1520</v>
      </c>
      <c r="F807" s="5">
        <v>1</v>
      </c>
      <c r="G807" s="2" t="s">
        <v>997</v>
      </c>
      <c r="H807" s="2" t="s">
        <v>896</v>
      </c>
      <c r="I807" s="2" t="s">
        <v>897</v>
      </c>
      <c r="J807" s="5" t="s">
        <v>1220</v>
      </c>
      <c r="K807" s="5">
        <v>4477</v>
      </c>
      <c r="L807" s="5">
        <v>1491</v>
      </c>
      <c r="M807" s="5" t="s">
        <v>918</v>
      </c>
      <c r="N807" s="5">
        <v>6</v>
      </c>
      <c r="O807" s="5">
        <f t="shared" si="36"/>
        <v>1491</v>
      </c>
      <c r="P807" s="5">
        <f t="shared" si="37"/>
        <v>4477</v>
      </c>
      <c r="Q807" s="14">
        <v>0.01</v>
      </c>
      <c r="R807" s="5" t="s">
        <v>997</v>
      </c>
      <c r="S807" s="5" t="s">
        <v>895</v>
      </c>
      <c r="T807" s="5" t="s">
        <v>896</v>
      </c>
      <c r="U807" s="5" t="s">
        <v>879</v>
      </c>
      <c r="V807" s="5" t="s">
        <v>897</v>
      </c>
      <c r="W807" s="5" t="s">
        <v>2012</v>
      </c>
      <c r="X807" s="22">
        <f t="shared" ca="1" si="38"/>
        <v>0.03</v>
      </c>
    </row>
    <row r="808" spans="1:24">
      <c r="A808" s="5" t="s">
        <v>775</v>
      </c>
      <c r="B808" s="10">
        <v>42024</v>
      </c>
      <c r="C808" s="5" t="s">
        <v>1540</v>
      </c>
      <c r="D808" s="5">
        <v>10011</v>
      </c>
      <c r="E808" s="5" t="s">
        <v>1249</v>
      </c>
      <c r="F808" s="5">
        <v>1</v>
      </c>
      <c r="G808" s="2" t="s">
        <v>998</v>
      </c>
      <c r="H808" s="2" t="s">
        <v>899</v>
      </c>
      <c r="I808" s="2" t="s">
        <v>901</v>
      </c>
      <c r="J808" s="5" t="s">
        <v>924</v>
      </c>
      <c r="K808" s="5">
        <v>4706</v>
      </c>
      <c r="L808" s="5">
        <v>1714</v>
      </c>
      <c r="M808" s="5" t="s">
        <v>923</v>
      </c>
      <c r="N808" s="5">
        <v>5</v>
      </c>
      <c r="O808" s="5">
        <f t="shared" si="36"/>
        <v>1714</v>
      </c>
      <c r="P808" s="5">
        <f t="shared" si="37"/>
        <v>4706</v>
      </c>
      <c r="Q808" s="14">
        <v>0.01</v>
      </c>
      <c r="R808" s="5" t="s">
        <v>998</v>
      </c>
      <c r="S808" s="5" t="s">
        <v>898</v>
      </c>
      <c r="T808" s="5" t="s">
        <v>899</v>
      </c>
      <c r="U808" s="5" t="s">
        <v>900</v>
      </c>
      <c r="V808" s="5" t="s">
        <v>901</v>
      </c>
      <c r="W808" s="5" t="s">
        <v>2011</v>
      </c>
      <c r="X808" s="22">
        <f t="shared" ca="1" si="38"/>
        <v>0.05</v>
      </c>
    </row>
    <row r="809" spans="1:24">
      <c r="A809" s="5" t="s">
        <v>776</v>
      </c>
      <c r="B809" s="10">
        <v>42024</v>
      </c>
      <c r="C809" s="5" t="s">
        <v>1540</v>
      </c>
      <c r="D809" s="5">
        <v>10012</v>
      </c>
      <c r="E809" s="5" t="s">
        <v>1503</v>
      </c>
      <c r="F809" s="5">
        <v>1</v>
      </c>
      <c r="G809" s="2" t="s">
        <v>999</v>
      </c>
      <c r="H809" s="2" t="s">
        <v>903</v>
      </c>
      <c r="I809" s="2" t="s">
        <v>904</v>
      </c>
      <c r="J809" s="5" t="s">
        <v>1203</v>
      </c>
      <c r="K809" s="5">
        <v>4706</v>
      </c>
      <c r="L809" s="5">
        <v>1320</v>
      </c>
      <c r="M809" s="5" t="s">
        <v>918</v>
      </c>
      <c r="N809" s="5">
        <v>5</v>
      </c>
      <c r="O809" s="5">
        <f t="shared" si="36"/>
        <v>1320</v>
      </c>
      <c r="P809" s="5">
        <f t="shared" si="37"/>
        <v>4706</v>
      </c>
      <c r="Q809" s="14">
        <v>0.01</v>
      </c>
      <c r="R809" s="5" t="s">
        <v>999</v>
      </c>
      <c r="S809" s="5" t="s">
        <v>902</v>
      </c>
      <c r="T809" s="5" t="s">
        <v>903</v>
      </c>
      <c r="U809" s="5" t="s">
        <v>879</v>
      </c>
      <c r="V809" s="5" t="s">
        <v>904</v>
      </c>
      <c r="W809" s="5" t="s">
        <v>2010</v>
      </c>
      <c r="X809" s="22">
        <f t="shared" ca="1" si="38"/>
        <v>0.04</v>
      </c>
    </row>
    <row r="810" spans="1:24">
      <c r="A810" s="5" t="s">
        <v>777</v>
      </c>
      <c r="B810" s="10">
        <v>42024</v>
      </c>
      <c r="C810" s="5" t="s">
        <v>1545</v>
      </c>
      <c r="D810" s="5">
        <v>10010</v>
      </c>
      <c r="E810" s="5" t="s">
        <v>1331</v>
      </c>
      <c r="F810" s="5">
        <v>2</v>
      </c>
      <c r="G810" s="2" t="s">
        <v>997</v>
      </c>
      <c r="H810" s="2" t="s">
        <v>896</v>
      </c>
      <c r="I810" s="2" t="s">
        <v>897</v>
      </c>
      <c r="J810" s="5" t="s">
        <v>1031</v>
      </c>
      <c r="K810" s="5">
        <v>2808</v>
      </c>
      <c r="L810" s="5">
        <v>1759</v>
      </c>
      <c r="M810" s="5" t="s">
        <v>920</v>
      </c>
      <c r="N810" s="5">
        <v>6</v>
      </c>
      <c r="O810" s="5">
        <f t="shared" si="36"/>
        <v>3518</v>
      </c>
      <c r="P810" s="5">
        <f t="shared" si="37"/>
        <v>5616</v>
      </c>
      <c r="Q810" s="14">
        <v>0.03</v>
      </c>
      <c r="R810" s="5" t="s">
        <v>997</v>
      </c>
      <c r="S810" s="5" t="s">
        <v>895</v>
      </c>
      <c r="T810" s="5" t="s">
        <v>896</v>
      </c>
      <c r="U810" s="5" t="s">
        <v>879</v>
      </c>
      <c r="V810" s="5" t="s">
        <v>897</v>
      </c>
      <c r="W810" s="5" t="s">
        <v>2015</v>
      </c>
      <c r="X810" s="22">
        <f t="shared" ca="1" si="38"/>
        <v>0.05</v>
      </c>
    </row>
    <row r="811" spans="1:24">
      <c r="A811" s="5" t="s">
        <v>778</v>
      </c>
      <c r="B811" s="10">
        <v>42025</v>
      </c>
      <c r="C811" s="5" t="s">
        <v>1546</v>
      </c>
      <c r="D811" s="5">
        <v>10004</v>
      </c>
      <c r="E811" s="5" t="s">
        <v>1343</v>
      </c>
      <c r="F811" s="5">
        <v>1</v>
      </c>
      <c r="G811" s="2" t="s">
        <v>992</v>
      </c>
      <c r="H811" s="2" t="s">
        <v>864</v>
      </c>
      <c r="I811" s="2" t="s">
        <v>876</v>
      </c>
      <c r="J811" s="5" t="s">
        <v>1043</v>
      </c>
      <c r="K811" s="5">
        <v>2706</v>
      </c>
      <c r="L811" s="5">
        <v>2310</v>
      </c>
      <c r="M811" s="5" t="s">
        <v>918</v>
      </c>
      <c r="N811" s="5">
        <v>4</v>
      </c>
      <c r="O811" s="5">
        <f t="shared" si="36"/>
        <v>2310</v>
      </c>
      <c r="P811" s="5">
        <f t="shared" si="37"/>
        <v>2706</v>
      </c>
      <c r="Q811" s="14">
        <v>0.01</v>
      </c>
      <c r="R811" s="5" t="s">
        <v>992</v>
      </c>
      <c r="S811" s="5" t="s">
        <v>875</v>
      </c>
      <c r="T811" s="5" t="s">
        <v>864</v>
      </c>
      <c r="U811" s="5" t="s">
        <v>865</v>
      </c>
      <c r="V811" s="5" t="s">
        <v>876</v>
      </c>
      <c r="W811" s="5" t="s">
        <v>2011</v>
      </c>
      <c r="X811" s="22">
        <f t="shared" ca="1" si="38"/>
        <v>0.01</v>
      </c>
    </row>
    <row r="812" spans="1:24">
      <c r="A812" s="5" t="s">
        <v>779</v>
      </c>
      <c r="B812" s="10">
        <v>42027</v>
      </c>
      <c r="C812" s="5" t="s">
        <v>1544</v>
      </c>
      <c r="D812" s="5">
        <v>10004</v>
      </c>
      <c r="E812" s="5" t="s">
        <v>1269</v>
      </c>
      <c r="F812" s="5">
        <v>1</v>
      </c>
      <c r="G812" s="2" t="s">
        <v>992</v>
      </c>
      <c r="H812" s="2" t="s">
        <v>864</v>
      </c>
      <c r="I812" s="2" t="s">
        <v>876</v>
      </c>
      <c r="J812" s="5" t="s">
        <v>970</v>
      </c>
      <c r="K812" s="5">
        <v>4398</v>
      </c>
      <c r="L812" s="5">
        <v>1800</v>
      </c>
      <c r="M812" s="5" t="s">
        <v>918</v>
      </c>
      <c r="N812" s="5">
        <v>3</v>
      </c>
      <c r="O812" s="5">
        <f t="shared" si="36"/>
        <v>1800</v>
      </c>
      <c r="P812" s="5">
        <f t="shared" si="37"/>
        <v>4398</v>
      </c>
      <c r="Q812" s="14">
        <v>0.01</v>
      </c>
      <c r="R812" s="5" t="s">
        <v>992</v>
      </c>
      <c r="S812" s="5" t="s">
        <v>875</v>
      </c>
      <c r="T812" s="5" t="s">
        <v>864</v>
      </c>
      <c r="U812" s="5" t="s">
        <v>865</v>
      </c>
      <c r="V812" s="5" t="s">
        <v>876</v>
      </c>
      <c r="W812" s="5" t="s">
        <v>2010</v>
      </c>
      <c r="X812" s="22">
        <f t="shared" ca="1" si="38"/>
        <v>0</v>
      </c>
    </row>
    <row r="813" spans="1:24">
      <c r="A813" s="5" t="s">
        <v>780</v>
      </c>
      <c r="B813" s="10">
        <v>42027</v>
      </c>
      <c r="C813" s="5" t="s">
        <v>1545</v>
      </c>
      <c r="D813" s="5">
        <v>10014</v>
      </c>
      <c r="E813" s="5" t="s">
        <v>1436</v>
      </c>
      <c r="F813" s="5">
        <v>1</v>
      </c>
      <c r="G813" s="2" t="s">
        <v>1001</v>
      </c>
      <c r="H813" s="2" t="s">
        <v>910</v>
      </c>
      <c r="I813" s="2" t="s">
        <v>912</v>
      </c>
      <c r="J813" s="5" t="s">
        <v>1136</v>
      </c>
      <c r="K813" s="5">
        <v>4515</v>
      </c>
      <c r="L813" s="5">
        <v>1550</v>
      </c>
      <c r="M813" s="5" t="s">
        <v>925</v>
      </c>
      <c r="N813" s="5">
        <v>6</v>
      </c>
      <c r="O813" s="5">
        <f t="shared" si="36"/>
        <v>1550</v>
      </c>
      <c r="P813" s="5">
        <f t="shared" si="37"/>
        <v>4515</v>
      </c>
      <c r="Q813" s="14">
        <v>0.01</v>
      </c>
      <c r="R813" s="5" t="s">
        <v>1001</v>
      </c>
      <c r="S813" s="5" t="s">
        <v>909</v>
      </c>
      <c r="T813" s="5" t="s">
        <v>910</v>
      </c>
      <c r="U813" s="5" t="s">
        <v>911</v>
      </c>
      <c r="V813" s="5" t="s">
        <v>912</v>
      </c>
      <c r="W813" s="5" t="s">
        <v>2012</v>
      </c>
      <c r="X813" s="22">
        <f t="shared" ca="1" si="38"/>
        <v>0.05</v>
      </c>
    </row>
    <row r="814" spans="1:24">
      <c r="A814" s="5" t="s">
        <v>781</v>
      </c>
      <c r="B814" s="10">
        <v>42027</v>
      </c>
      <c r="C814" s="5" t="s">
        <v>1543</v>
      </c>
      <c r="D814" s="5">
        <v>10004</v>
      </c>
      <c r="E814" s="5" t="s">
        <v>1514</v>
      </c>
      <c r="F814" s="5">
        <v>2</v>
      </c>
      <c r="G814" s="2" t="s">
        <v>992</v>
      </c>
      <c r="H814" s="2" t="s">
        <v>864</v>
      </c>
      <c r="I814" s="2" t="s">
        <v>876</v>
      </c>
      <c r="J814" s="5" t="s">
        <v>1214</v>
      </c>
      <c r="K814" s="5">
        <v>4309</v>
      </c>
      <c r="L814" s="5">
        <v>1779</v>
      </c>
      <c r="M814" s="5" t="s">
        <v>918</v>
      </c>
      <c r="N814" s="5">
        <v>10</v>
      </c>
      <c r="O814" s="5">
        <f t="shared" si="36"/>
        <v>3558</v>
      </c>
      <c r="P814" s="5">
        <f t="shared" si="37"/>
        <v>8618</v>
      </c>
      <c r="Q814" s="14">
        <v>0.03</v>
      </c>
      <c r="R814" s="5" t="s">
        <v>992</v>
      </c>
      <c r="S814" s="5" t="s">
        <v>875</v>
      </c>
      <c r="T814" s="5" t="s">
        <v>864</v>
      </c>
      <c r="U814" s="5" t="s">
        <v>865</v>
      </c>
      <c r="V814" s="5" t="s">
        <v>876</v>
      </c>
      <c r="W814" s="5" t="s">
        <v>2011</v>
      </c>
      <c r="X814" s="22">
        <f t="shared" ca="1" si="38"/>
        <v>0</v>
      </c>
    </row>
    <row r="815" spans="1:24">
      <c r="A815" s="5" t="s">
        <v>782</v>
      </c>
      <c r="B815" s="10">
        <v>42027</v>
      </c>
      <c r="C815" s="5" t="s">
        <v>1541</v>
      </c>
      <c r="D815" s="5">
        <v>10013</v>
      </c>
      <c r="E815" s="5" t="s">
        <v>1422</v>
      </c>
      <c r="F815" s="5">
        <v>2</v>
      </c>
      <c r="G815" s="2" t="s">
        <v>1000</v>
      </c>
      <c r="H815" s="2" t="s">
        <v>906</v>
      </c>
      <c r="I815" s="2" t="s">
        <v>908</v>
      </c>
      <c r="J815" s="5" t="s">
        <v>1122</v>
      </c>
      <c r="K815" s="5">
        <v>4788</v>
      </c>
      <c r="L815" s="5">
        <v>2063</v>
      </c>
      <c r="M815" s="5" t="s">
        <v>923</v>
      </c>
      <c r="N815" s="5">
        <v>8</v>
      </c>
      <c r="O815" s="5">
        <f t="shared" si="36"/>
        <v>4126</v>
      </c>
      <c r="P815" s="5">
        <f t="shared" si="37"/>
        <v>9576</v>
      </c>
      <c r="Q815" s="14">
        <v>0.03</v>
      </c>
      <c r="R815" s="5" t="s">
        <v>1000</v>
      </c>
      <c r="S815" s="5" t="s">
        <v>905</v>
      </c>
      <c r="T815" s="5" t="s">
        <v>906</v>
      </c>
      <c r="U815" s="5" t="s">
        <v>907</v>
      </c>
      <c r="V815" s="5" t="s">
        <v>908</v>
      </c>
      <c r="W815" s="5" t="s">
        <v>2012</v>
      </c>
      <c r="X815" s="22">
        <f t="shared" ca="1" si="38"/>
        <v>0.01</v>
      </c>
    </row>
    <row r="816" spans="1:24">
      <c r="A816" s="5" t="s">
        <v>783</v>
      </c>
      <c r="B816" s="10">
        <v>42028</v>
      </c>
      <c r="C816" s="5" t="s">
        <v>1543</v>
      </c>
      <c r="D816" s="5">
        <v>10010</v>
      </c>
      <c r="E816" s="5" t="s">
        <v>1318</v>
      </c>
      <c r="F816" s="5">
        <v>1</v>
      </c>
      <c r="G816" s="2" t="s">
        <v>997</v>
      </c>
      <c r="H816" s="2" t="s">
        <v>896</v>
      </c>
      <c r="I816" s="2" t="s">
        <v>897</v>
      </c>
      <c r="J816" s="5" t="s">
        <v>1019</v>
      </c>
      <c r="K816" s="5">
        <v>3303</v>
      </c>
      <c r="L816" s="5">
        <v>2271</v>
      </c>
      <c r="M816" s="5" t="s">
        <v>923</v>
      </c>
      <c r="N816" s="5">
        <v>10</v>
      </c>
      <c r="O816" s="5">
        <f t="shared" si="36"/>
        <v>2271</v>
      </c>
      <c r="P816" s="5">
        <f t="shared" si="37"/>
        <v>3303</v>
      </c>
      <c r="Q816" s="14">
        <v>0.01</v>
      </c>
      <c r="R816" s="5" t="s">
        <v>997</v>
      </c>
      <c r="S816" s="5" t="s">
        <v>895</v>
      </c>
      <c r="T816" s="5" t="s">
        <v>896</v>
      </c>
      <c r="U816" s="5" t="s">
        <v>879</v>
      </c>
      <c r="V816" s="5" t="s">
        <v>897</v>
      </c>
      <c r="W816" s="5" t="s">
        <v>2010</v>
      </c>
      <c r="X816" s="22">
        <f t="shared" ca="1" si="38"/>
        <v>0.01</v>
      </c>
    </row>
    <row r="817" spans="1:24">
      <c r="A817" s="5" t="s">
        <v>784</v>
      </c>
      <c r="B817" s="10">
        <v>42028</v>
      </c>
      <c r="C817" s="5" t="s">
        <v>1546</v>
      </c>
      <c r="D817" s="5">
        <v>10007</v>
      </c>
      <c r="E817" s="5" t="s">
        <v>1318</v>
      </c>
      <c r="F817" s="5">
        <v>2</v>
      </c>
      <c r="G817" s="2" t="s">
        <v>994</v>
      </c>
      <c r="H817" s="2" t="s">
        <v>886</v>
      </c>
      <c r="I817" s="2" t="s">
        <v>887</v>
      </c>
      <c r="J817" s="5" t="s">
        <v>1019</v>
      </c>
      <c r="K817" s="5">
        <v>3303</v>
      </c>
      <c r="L817" s="5">
        <v>2271</v>
      </c>
      <c r="M817" s="5" t="s">
        <v>923</v>
      </c>
      <c r="N817" s="5">
        <v>4</v>
      </c>
      <c r="O817" s="5">
        <f t="shared" si="36"/>
        <v>4542</v>
      </c>
      <c r="P817" s="5">
        <f t="shared" si="37"/>
        <v>6606</v>
      </c>
      <c r="Q817" s="14">
        <v>0.03</v>
      </c>
      <c r="R817" s="5" t="s">
        <v>994</v>
      </c>
      <c r="S817" s="5" t="s">
        <v>885</v>
      </c>
      <c r="T817" s="5" t="s">
        <v>886</v>
      </c>
      <c r="U817" s="5" t="s">
        <v>879</v>
      </c>
      <c r="V817" s="5" t="s">
        <v>887</v>
      </c>
      <c r="W817" s="5" t="s">
        <v>2013</v>
      </c>
      <c r="X817" s="22">
        <f t="shared" ca="1" si="38"/>
        <v>0.01</v>
      </c>
    </row>
    <row r="818" spans="1:24">
      <c r="A818" s="5" t="s">
        <v>1604</v>
      </c>
      <c r="B818" s="10">
        <v>42028</v>
      </c>
      <c r="C818" s="5" t="s">
        <v>1540</v>
      </c>
      <c r="D818" s="5">
        <v>10001</v>
      </c>
      <c r="E818" s="5" t="s">
        <v>1275</v>
      </c>
      <c r="F818" s="5">
        <v>3</v>
      </c>
      <c r="G818" s="2" t="s">
        <v>1562</v>
      </c>
      <c r="H818" s="2" t="s">
        <v>864</v>
      </c>
      <c r="I818" s="2" t="s">
        <v>866</v>
      </c>
      <c r="J818" s="5" t="s">
        <v>1005</v>
      </c>
      <c r="K818" s="5">
        <v>3408</v>
      </c>
      <c r="L818" s="5">
        <v>2467</v>
      </c>
      <c r="M818" s="5" t="s">
        <v>918</v>
      </c>
      <c r="N818" s="5">
        <v>5</v>
      </c>
      <c r="O818" s="5">
        <f t="shared" si="36"/>
        <v>7401</v>
      </c>
      <c r="P818" s="5">
        <f t="shared" si="37"/>
        <v>10224</v>
      </c>
      <c r="Q818" s="14">
        <v>0.03</v>
      </c>
      <c r="R818" s="5" t="s">
        <v>1562</v>
      </c>
      <c r="S818" s="5" t="s">
        <v>863</v>
      </c>
      <c r="T818" s="5" t="s">
        <v>864</v>
      </c>
      <c r="U818" s="5" t="s">
        <v>865</v>
      </c>
      <c r="V818" s="5" t="s">
        <v>866</v>
      </c>
      <c r="W818" s="5" t="s">
        <v>2010</v>
      </c>
      <c r="X818" s="22">
        <f t="shared" ca="1" si="38"/>
        <v>0.04</v>
      </c>
    </row>
    <row r="819" spans="1:24">
      <c r="A819" s="5" t="s">
        <v>785</v>
      </c>
      <c r="B819" s="10">
        <v>42029</v>
      </c>
      <c r="C819" s="5" t="s">
        <v>1545</v>
      </c>
      <c r="D819" s="5">
        <v>10004</v>
      </c>
      <c r="E819" s="5" t="s">
        <v>1464</v>
      </c>
      <c r="F819" s="5">
        <v>2</v>
      </c>
      <c r="G819" s="2" t="s">
        <v>992</v>
      </c>
      <c r="H819" s="2" t="s">
        <v>864</v>
      </c>
      <c r="I819" s="2" t="s">
        <v>876</v>
      </c>
      <c r="J819" s="5" t="s">
        <v>1164</v>
      </c>
      <c r="K819" s="5">
        <v>3096</v>
      </c>
      <c r="L819" s="5">
        <v>2065</v>
      </c>
      <c r="M819" s="5" t="s">
        <v>918</v>
      </c>
      <c r="N819" s="5">
        <v>6</v>
      </c>
      <c r="O819" s="5">
        <f t="shared" si="36"/>
        <v>4130</v>
      </c>
      <c r="P819" s="5">
        <f t="shared" si="37"/>
        <v>6192</v>
      </c>
      <c r="Q819" s="14">
        <v>0.03</v>
      </c>
      <c r="R819" s="5" t="s">
        <v>992</v>
      </c>
      <c r="S819" s="5" t="s">
        <v>875</v>
      </c>
      <c r="T819" s="5" t="s">
        <v>864</v>
      </c>
      <c r="U819" s="5" t="s">
        <v>865</v>
      </c>
      <c r="V819" s="5" t="s">
        <v>876</v>
      </c>
      <c r="W819" s="5" t="s">
        <v>2011</v>
      </c>
      <c r="X819" s="22">
        <f t="shared" ca="1" si="38"/>
        <v>0.04</v>
      </c>
    </row>
    <row r="820" spans="1:24">
      <c r="A820" s="5" t="s">
        <v>786</v>
      </c>
      <c r="B820" s="10">
        <v>42029</v>
      </c>
      <c r="C820" s="5" t="s">
        <v>1545</v>
      </c>
      <c r="D820" s="5">
        <v>10006</v>
      </c>
      <c r="E820" s="5" t="s">
        <v>1485</v>
      </c>
      <c r="F820" s="5">
        <v>2</v>
      </c>
      <c r="G820" s="2" t="s">
        <v>1561</v>
      </c>
      <c r="H820" s="2" t="s">
        <v>882</v>
      </c>
      <c r="I820" s="2" t="s">
        <v>884</v>
      </c>
      <c r="J820" s="5" t="s">
        <v>1185</v>
      </c>
      <c r="K820" s="5">
        <v>3245</v>
      </c>
      <c r="L820" s="5">
        <v>1964</v>
      </c>
      <c r="M820" s="5" t="s">
        <v>918</v>
      </c>
      <c r="N820" s="5">
        <v>6</v>
      </c>
      <c r="O820" s="5">
        <f t="shared" si="36"/>
        <v>3928</v>
      </c>
      <c r="P820" s="5">
        <f t="shared" si="37"/>
        <v>6490</v>
      </c>
      <c r="Q820" s="14">
        <v>0.03</v>
      </c>
      <c r="R820" s="5" t="s">
        <v>1561</v>
      </c>
      <c r="S820" s="5" t="s">
        <v>881</v>
      </c>
      <c r="T820" s="5" t="s">
        <v>882</v>
      </c>
      <c r="U820" s="5" t="s">
        <v>883</v>
      </c>
      <c r="V820" s="5" t="s">
        <v>884</v>
      </c>
      <c r="W820" s="5" t="s">
        <v>2014</v>
      </c>
      <c r="X820" s="22">
        <f t="shared" ca="1" si="38"/>
        <v>0.01</v>
      </c>
    </row>
    <row r="821" spans="1:24">
      <c r="A821" s="5" t="s">
        <v>787</v>
      </c>
      <c r="B821" s="10">
        <v>42029</v>
      </c>
      <c r="C821" s="5" t="s">
        <v>1545</v>
      </c>
      <c r="D821" s="5">
        <v>10001</v>
      </c>
      <c r="E821" s="5" t="s">
        <v>1255</v>
      </c>
      <c r="F821" s="5">
        <v>2</v>
      </c>
      <c r="G821" s="2" t="s">
        <v>1562</v>
      </c>
      <c r="H821" s="2" t="s">
        <v>864</v>
      </c>
      <c r="I821" s="2" t="s">
        <v>866</v>
      </c>
      <c r="J821" s="5" t="s">
        <v>965</v>
      </c>
      <c r="K821" s="5">
        <v>4531</v>
      </c>
      <c r="L821" s="5">
        <v>1566</v>
      </c>
      <c r="M821" s="5" t="s">
        <v>918</v>
      </c>
      <c r="N821" s="5">
        <v>6</v>
      </c>
      <c r="O821" s="5">
        <f t="shared" si="36"/>
        <v>3132</v>
      </c>
      <c r="P821" s="5">
        <f t="shared" si="37"/>
        <v>9062</v>
      </c>
      <c r="Q821" s="14">
        <v>0.03</v>
      </c>
      <c r="R821" s="5" t="s">
        <v>1562</v>
      </c>
      <c r="S821" s="5" t="s">
        <v>863</v>
      </c>
      <c r="T821" s="5" t="s">
        <v>864</v>
      </c>
      <c r="U821" s="5" t="s">
        <v>865</v>
      </c>
      <c r="V821" s="5" t="s">
        <v>866</v>
      </c>
      <c r="W821" s="5" t="s">
        <v>2012</v>
      </c>
      <c r="X821" s="22">
        <f t="shared" ca="1" si="38"/>
        <v>0.03</v>
      </c>
    </row>
    <row r="822" spans="1:24">
      <c r="A822" s="5" t="s">
        <v>788</v>
      </c>
      <c r="B822" s="10">
        <v>42029</v>
      </c>
      <c r="C822" s="5" t="s">
        <v>1542</v>
      </c>
      <c r="D822" s="5">
        <v>10010</v>
      </c>
      <c r="E822" s="5" t="s">
        <v>1345</v>
      </c>
      <c r="F822" s="5">
        <v>3</v>
      </c>
      <c r="G822" s="2" t="s">
        <v>997</v>
      </c>
      <c r="H822" s="2" t="s">
        <v>896</v>
      </c>
      <c r="I822" s="2" t="s">
        <v>897</v>
      </c>
      <c r="J822" s="5" t="s">
        <v>1045</v>
      </c>
      <c r="K822" s="5">
        <v>4906</v>
      </c>
      <c r="L822" s="5">
        <v>2269</v>
      </c>
      <c r="M822" s="5" t="s">
        <v>918</v>
      </c>
      <c r="N822" s="5" t="s">
        <v>1572</v>
      </c>
      <c r="O822" s="5">
        <f t="shared" si="36"/>
        <v>6807</v>
      </c>
      <c r="P822" s="5">
        <f t="shared" si="37"/>
        <v>14718</v>
      </c>
      <c r="Q822" s="14">
        <v>0.03</v>
      </c>
      <c r="R822" s="5" t="s">
        <v>997</v>
      </c>
      <c r="S822" s="5" t="s">
        <v>895</v>
      </c>
      <c r="T822" s="5" t="s">
        <v>896</v>
      </c>
      <c r="U822" s="5" t="s">
        <v>879</v>
      </c>
      <c r="V822" s="5" t="s">
        <v>897</v>
      </c>
      <c r="W822" s="5" t="s">
        <v>2014</v>
      </c>
      <c r="X822" s="22">
        <f t="shared" ca="1" si="38"/>
        <v>0.03</v>
      </c>
    </row>
    <row r="823" spans="1:24">
      <c r="A823" s="5" t="s">
        <v>789</v>
      </c>
      <c r="B823" s="10">
        <v>42031</v>
      </c>
      <c r="C823" s="5" t="s">
        <v>1543</v>
      </c>
      <c r="D823" s="5">
        <v>10007</v>
      </c>
      <c r="E823" s="5" t="s">
        <v>1321</v>
      </c>
      <c r="F823" s="5">
        <v>1</v>
      </c>
      <c r="G823" s="2" t="s">
        <v>994</v>
      </c>
      <c r="H823" s="2" t="s">
        <v>886</v>
      </c>
      <c r="I823" s="2" t="s">
        <v>887</v>
      </c>
      <c r="J823" s="5" t="s">
        <v>1021</v>
      </c>
      <c r="K823" s="5">
        <v>3788</v>
      </c>
      <c r="L823" s="5">
        <v>2170</v>
      </c>
      <c r="M823" s="5" t="s">
        <v>923</v>
      </c>
      <c r="N823" s="5">
        <v>10</v>
      </c>
      <c r="O823" s="5">
        <f t="shared" si="36"/>
        <v>2170</v>
      </c>
      <c r="P823" s="5">
        <f t="shared" si="37"/>
        <v>3788</v>
      </c>
      <c r="Q823" s="14">
        <v>0.01</v>
      </c>
      <c r="R823" s="5" t="s">
        <v>994</v>
      </c>
      <c r="S823" s="5" t="s">
        <v>885</v>
      </c>
      <c r="T823" s="5" t="s">
        <v>886</v>
      </c>
      <c r="U823" s="5" t="s">
        <v>879</v>
      </c>
      <c r="V823" s="5" t="s">
        <v>887</v>
      </c>
      <c r="W823" s="5" t="s">
        <v>2013</v>
      </c>
      <c r="X823" s="22">
        <f t="shared" ca="1" si="38"/>
        <v>0.05</v>
      </c>
    </row>
    <row r="824" spans="1:24">
      <c r="A824" s="5" t="s">
        <v>790</v>
      </c>
      <c r="B824" s="10">
        <v>42031</v>
      </c>
      <c r="C824" s="5" t="s">
        <v>1539</v>
      </c>
      <c r="D824" s="5">
        <v>10015</v>
      </c>
      <c r="E824" s="5" t="s">
        <v>1500</v>
      </c>
      <c r="F824" s="5">
        <v>2</v>
      </c>
      <c r="G824" s="2" t="s">
        <v>1002</v>
      </c>
      <c r="H824" s="2" t="s">
        <v>914</v>
      </c>
      <c r="I824" s="2" t="s">
        <v>915</v>
      </c>
      <c r="J824" s="5" t="s">
        <v>1200</v>
      </c>
      <c r="K824" s="5">
        <v>4484</v>
      </c>
      <c r="L824" s="5">
        <v>2146</v>
      </c>
      <c r="M824" s="5" t="s">
        <v>918</v>
      </c>
      <c r="N824" s="5">
        <v>4</v>
      </c>
      <c r="O824" s="5">
        <f t="shared" si="36"/>
        <v>4292</v>
      </c>
      <c r="P824" s="5">
        <f t="shared" si="37"/>
        <v>8968</v>
      </c>
      <c r="Q824" s="14">
        <v>0.03</v>
      </c>
      <c r="R824" s="5" t="s">
        <v>1002</v>
      </c>
      <c r="S824" s="5" t="s">
        <v>913</v>
      </c>
      <c r="T824" s="5" t="s">
        <v>914</v>
      </c>
      <c r="U824" s="5" t="s">
        <v>907</v>
      </c>
      <c r="V824" s="5" t="s">
        <v>915</v>
      </c>
      <c r="W824" s="5" t="s">
        <v>2011</v>
      </c>
      <c r="X824" s="22">
        <f t="shared" ca="1" si="38"/>
        <v>0.03</v>
      </c>
    </row>
    <row r="825" spans="1:24">
      <c r="A825" s="5" t="s">
        <v>791</v>
      </c>
      <c r="B825" s="10">
        <v>42031</v>
      </c>
      <c r="C825" s="5" t="s">
        <v>1544</v>
      </c>
      <c r="D825" s="5">
        <v>10003</v>
      </c>
      <c r="E825" s="5" t="s">
        <v>1325</v>
      </c>
      <c r="F825" s="5">
        <v>2</v>
      </c>
      <c r="G825" s="2" t="s">
        <v>991</v>
      </c>
      <c r="H825" s="2" t="s">
        <v>872</v>
      </c>
      <c r="I825" s="2" t="s">
        <v>874</v>
      </c>
      <c r="J825" s="5" t="s">
        <v>1025</v>
      </c>
      <c r="K825" s="5">
        <v>4765</v>
      </c>
      <c r="L825" s="5">
        <v>1286</v>
      </c>
      <c r="M825" s="5" t="s">
        <v>923</v>
      </c>
      <c r="N825" s="5">
        <v>3</v>
      </c>
      <c r="O825" s="5">
        <f t="shared" si="36"/>
        <v>2572</v>
      </c>
      <c r="P825" s="5">
        <f t="shared" si="37"/>
        <v>9530</v>
      </c>
      <c r="Q825" s="14">
        <v>0.03</v>
      </c>
      <c r="R825" s="5" t="s">
        <v>991</v>
      </c>
      <c r="S825" s="5" t="s">
        <v>871</v>
      </c>
      <c r="T825" s="5" t="s">
        <v>872</v>
      </c>
      <c r="U825" s="5" t="s">
        <v>873</v>
      </c>
      <c r="V825" s="5" t="s">
        <v>874</v>
      </c>
      <c r="W825" s="5" t="s">
        <v>2012</v>
      </c>
      <c r="X825" s="22">
        <f t="shared" ca="1" si="38"/>
        <v>0</v>
      </c>
    </row>
    <row r="826" spans="1:24">
      <c r="A826" s="5" t="s">
        <v>792</v>
      </c>
      <c r="B826" s="10">
        <v>42032</v>
      </c>
      <c r="C826" s="5" t="s">
        <v>1543</v>
      </c>
      <c r="D826" s="5">
        <v>10014</v>
      </c>
      <c r="E826" s="5" t="s">
        <v>1303</v>
      </c>
      <c r="F826" s="5">
        <v>1</v>
      </c>
      <c r="G826" s="2" t="s">
        <v>1001</v>
      </c>
      <c r="H826" s="2" t="s">
        <v>910</v>
      </c>
      <c r="I826" s="2" t="s">
        <v>912</v>
      </c>
      <c r="J826" s="5" t="s">
        <v>946</v>
      </c>
      <c r="K826" s="5">
        <v>2921</v>
      </c>
      <c r="L826" s="5">
        <v>1786</v>
      </c>
      <c r="M826" s="5" t="s">
        <v>920</v>
      </c>
      <c r="N826" s="5">
        <v>10</v>
      </c>
      <c r="O826" s="5">
        <f t="shared" si="36"/>
        <v>1786</v>
      </c>
      <c r="P826" s="5">
        <f t="shared" si="37"/>
        <v>2921</v>
      </c>
      <c r="Q826" s="14">
        <v>0.01</v>
      </c>
      <c r="R826" s="5" t="s">
        <v>1001</v>
      </c>
      <c r="S826" s="5" t="s">
        <v>909</v>
      </c>
      <c r="T826" s="5" t="s">
        <v>910</v>
      </c>
      <c r="U826" s="5" t="s">
        <v>911</v>
      </c>
      <c r="V826" s="5" t="s">
        <v>912</v>
      </c>
      <c r="W826" s="5" t="s">
        <v>2015</v>
      </c>
      <c r="X826" s="22">
        <f t="shared" ca="1" si="38"/>
        <v>0.02</v>
      </c>
    </row>
    <row r="827" spans="1:24">
      <c r="A827" s="5" t="s">
        <v>793</v>
      </c>
      <c r="B827" s="10">
        <v>42033</v>
      </c>
      <c r="C827" s="5" t="s">
        <v>1542</v>
      </c>
      <c r="D827" s="5">
        <v>10011</v>
      </c>
      <c r="E827" s="5" t="s">
        <v>1425</v>
      </c>
      <c r="F827" s="5">
        <v>1</v>
      </c>
      <c r="G827" s="2" t="s">
        <v>998</v>
      </c>
      <c r="H827" s="2" t="s">
        <v>899</v>
      </c>
      <c r="I827" s="2" t="s">
        <v>901</v>
      </c>
      <c r="J827" s="5" t="s">
        <v>1125</v>
      </c>
      <c r="K827" s="5">
        <v>3421</v>
      </c>
      <c r="L827" s="5">
        <v>1370</v>
      </c>
      <c r="M827" s="5" t="s">
        <v>923</v>
      </c>
      <c r="N827" s="5" t="s">
        <v>1572</v>
      </c>
      <c r="O827" s="5">
        <f t="shared" si="36"/>
        <v>1370</v>
      </c>
      <c r="P827" s="5">
        <f t="shared" si="37"/>
        <v>3421</v>
      </c>
      <c r="Q827" s="14">
        <v>0.01</v>
      </c>
      <c r="R827" s="5" t="s">
        <v>998</v>
      </c>
      <c r="S827" s="5" t="s">
        <v>898</v>
      </c>
      <c r="T827" s="5" t="s">
        <v>899</v>
      </c>
      <c r="U827" s="5" t="s">
        <v>900</v>
      </c>
      <c r="V827" s="5" t="s">
        <v>901</v>
      </c>
      <c r="W827" s="5" t="s">
        <v>2012</v>
      </c>
      <c r="X827" s="22">
        <f t="shared" ca="1" si="38"/>
        <v>0.02</v>
      </c>
    </row>
    <row r="828" spans="1:24">
      <c r="A828" s="5" t="s">
        <v>794</v>
      </c>
      <c r="B828" s="10">
        <v>42033</v>
      </c>
      <c r="C828" s="5" t="s">
        <v>1540</v>
      </c>
      <c r="D828" s="5">
        <v>10014</v>
      </c>
      <c r="E828" s="5" t="s">
        <v>1377</v>
      </c>
      <c r="F828" s="5">
        <v>1</v>
      </c>
      <c r="G828" s="2" t="s">
        <v>1001</v>
      </c>
      <c r="H828" s="2" t="s">
        <v>910</v>
      </c>
      <c r="I828" s="2" t="s">
        <v>912</v>
      </c>
      <c r="J828" s="5" t="s">
        <v>1077</v>
      </c>
      <c r="K828" s="5">
        <v>4307</v>
      </c>
      <c r="L828" s="5">
        <v>1503</v>
      </c>
      <c r="M828" s="5" t="s">
        <v>918</v>
      </c>
      <c r="N828" s="5">
        <v>5</v>
      </c>
      <c r="O828" s="5">
        <f t="shared" si="36"/>
        <v>1503</v>
      </c>
      <c r="P828" s="5">
        <f t="shared" si="37"/>
        <v>4307</v>
      </c>
      <c r="Q828" s="14">
        <v>0.01</v>
      </c>
      <c r="R828" s="5" t="s">
        <v>1001</v>
      </c>
      <c r="S828" s="5" t="s">
        <v>909</v>
      </c>
      <c r="T828" s="5" t="s">
        <v>910</v>
      </c>
      <c r="U828" s="5" t="s">
        <v>911</v>
      </c>
      <c r="V828" s="5" t="s">
        <v>912</v>
      </c>
      <c r="W828" s="5" t="s">
        <v>2011</v>
      </c>
      <c r="X828" s="22">
        <f t="shared" ca="1" si="38"/>
        <v>0</v>
      </c>
    </row>
    <row r="829" spans="1:24">
      <c r="A829" s="5" t="s">
        <v>795</v>
      </c>
      <c r="B829" s="10">
        <v>42034</v>
      </c>
      <c r="C829" s="5" t="s">
        <v>1545</v>
      </c>
      <c r="D829" s="5">
        <v>10013</v>
      </c>
      <c r="E829" s="5" t="s">
        <v>1411</v>
      </c>
      <c r="F829" s="5">
        <v>1</v>
      </c>
      <c r="G829" s="2" t="s">
        <v>1000</v>
      </c>
      <c r="H829" s="2" t="s">
        <v>906</v>
      </c>
      <c r="I829" s="2" t="s">
        <v>908</v>
      </c>
      <c r="J829" s="5" t="s">
        <v>1111</v>
      </c>
      <c r="K829" s="5">
        <v>2535</v>
      </c>
      <c r="L829" s="5">
        <v>1841</v>
      </c>
      <c r="M829" s="5" t="s">
        <v>918</v>
      </c>
      <c r="N829" s="5">
        <v>6</v>
      </c>
      <c r="O829" s="5">
        <f t="shared" si="36"/>
        <v>1841</v>
      </c>
      <c r="P829" s="5">
        <f t="shared" si="37"/>
        <v>2535</v>
      </c>
      <c r="Q829" s="14">
        <v>0.01</v>
      </c>
      <c r="R829" s="5" t="s">
        <v>1000</v>
      </c>
      <c r="S829" s="5" t="s">
        <v>905</v>
      </c>
      <c r="T829" s="5" t="s">
        <v>906</v>
      </c>
      <c r="U829" s="5" t="s">
        <v>907</v>
      </c>
      <c r="V829" s="5" t="s">
        <v>908</v>
      </c>
      <c r="W829" s="5" t="s">
        <v>2013</v>
      </c>
      <c r="X829" s="22">
        <f t="shared" ca="1" si="38"/>
        <v>0.02</v>
      </c>
    </row>
    <row r="830" spans="1:24">
      <c r="A830" s="5" t="s">
        <v>796</v>
      </c>
      <c r="B830" s="10">
        <v>42034</v>
      </c>
      <c r="C830" s="5" t="s">
        <v>1542</v>
      </c>
      <c r="D830" s="5">
        <v>10015</v>
      </c>
      <c r="E830" s="5" t="s">
        <v>1333</v>
      </c>
      <c r="F830" s="5">
        <v>3</v>
      </c>
      <c r="G830" s="2" t="s">
        <v>1002</v>
      </c>
      <c r="H830" s="2" t="s">
        <v>914</v>
      </c>
      <c r="I830" s="2" t="s">
        <v>915</v>
      </c>
      <c r="J830" s="5" t="s">
        <v>1033</v>
      </c>
      <c r="K830" s="5">
        <v>3467</v>
      </c>
      <c r="L830" s="5">
        <v>1230</v>
      </c>
      <c r="M830" s="5" t="s">
        <v>925</v>
      </c>
      <c r="N830" s="5" t="s">
        <v>1572</v>
      </c>
      <c r="O830" s="5">
        <f t="shared" si="36"/>
        <v>3690</v>
      </c>
      <c r="P830" s="5">
        <f t="shared" si="37"/>
        <v>10401</v>
      </c>
      <c r="Q830" s="14">
        <v>0.03</v>
      </c>
      <c r="R830" s="5" t="s">
        <v>1002</v>
      </c>
      <c r="S830" s="5" t="s">
        <v>913</v>
      </c>
      <c r="T830" s="5" t="s">
        <v>914</v>
      </c>
      <c r="U830" s="5" t="s">
        <v>907</v>
      </c>
      <c r="V830" s="5" t="s">
        <v>915</v>
      </c>
      <c r="W830" s="5" t="s">
        <v>2015</v>
      </c>
      <c r="X830" s="22">
        <f t="shared" ca="1" si="38"/>
        <v>0.04</v>
      </c>
    </row>
    <row r="831" spans="1:24">
      <c r="A831" s="5" t="s">
        <v>797</v>
      </c>
      <c r="B831" s="10">
        <v>42035</v>
      </c>
      <c r="C831" s="5" t="s">
        <v>1539</v>
      </c>
      <c r="D831" s="5">
        <v>10011</v>
      </c>
      <c r="E831" s="5" t="s">
        <v>1533</v>
      </c>
      <c r="F831" s="5">
        <v>3</v>
      </c>
      <c r="G831" s="2" t="s">
        <v>998</v>
      </c>
      <c r="H831" s="2" t="s">
        <v>899</v>
      </c>
      <c r="I831" s="2" t="s">
        <v>901</v>
      </c>
      <c r="J831" s="5" t="s">
        <v>1233</v>
      </c>
      <c r="K831" s="5">
        <v>4548</v>
      </c>
      <c r="L831" s="5">
        <v>1983</v>
      </c>
      <c r="M831" s="5" t="s">
        <v>923</v>
      </c>
      <c r="N831" s="5">
        <v>4</v>
      </c>
      <c r="O831" s="5">
        <f t="shared" si="36"/>
        <v>5949</v>
      </c>
      <c r="P831" s="5">
        <f t="shared" si="37"/>
        <v>13644</v>
      </c>
      <c r="Q831" s="14">
        <v>0.03</v>
      </c>
      <c r="R831" s="5" t="s">
        <v>998</v>
      </c>
      <c r="S831" s="5" t="s">
        <v>898</v>
      </c>
      <c r="T831" s="5" t="s">
        <v>899</v>
      </c>
      <c r="U831" s="5" t="s">
        <v>900</v>
      </c>
      <c r="V831" s="5" t="s">
        <v>901</v>
      </c>
      <c r="W831" s="5" t="s">
        <v>2014</v>
      </c>
      <c r="X831" s="22">
        <f t="shared" ca="1" si="38"/>
        <v>0.05</v>
      </c>
    </row>
    <row r="832" spans="1:24">
      <c r="A832" s="5" t="s">
        <v>798</v>
      </c>
      <c r="B832" s="10">
        <v>42036</v>
      </c>
      <c r="C832" s="5" t="s">
        <v>1542</v>
      </c>
      <c r="D832" s="5">
        <v>10015</v>
      </c>
      <c r="E832" s="5" t="s">
        <v>1257</v>
      </c>
      <c r="F832" s="5">
        <v>1</v>
      </c>
      <c r="G832" s="2" t="s">
        <v>1002</v>
      </c>
      <c r="H832" s="2" t="s">
        <v>914</v>
      </c>
      <c r="I832" s="2" t="s">
        <v>915</v>
      </c>
      <c r="J832" s="5" t="s">
        <v>967</v>
      </c>
      <c r="K832" s="5">
        <v>4459</v>
      </c>
      <c r="L832" s="5">
        <v>1722</v>
      </c>
      <c r="M832" s="5" t="s">
        <v>927</v>
      </c>
      <c r="N832" s="5" t="s">
        <v>1572</v>
      </c>
      <c r="O832" s="5">
        <f t="shared" si="36"/>
        <v>1722</v>
      </c>
      <c r="P832" s="5">
        <f t="shared" si="37"/>
        <v>4459</v>
      </c>
      <c r="Q832" s="14">
        <v>0.01</v>
      </c>
      <c r="R832" s="5" t="s">
        <v>1002</v>
      </c>
      <c r="S832" s="5" t="s">
        <v>913</v>
      </c>
      <c r="T832" s="5" t="s">
        <v>914</v>
      </c>
      <c r="U832" s="5" t="s">
        <v>907</v>
      </c>
      <c r="V832" s="5" t="s">
        <v>915</v>
      </c>
      <c r="W832" s="5" t="s">
        <v>2013</v>
      </c>
      <c r="X832" s="22">
        <f t="shared" ca="1" si="38"/>
        <v>0.02</v>
      </c>
    </row>
    <row r="833" spans="1:24">
      <c r="A833" s="5" t="s">
        <v>799</v>
      </c>
      <c r="B833" s="10">
        <v>42036</v>
      </c>
      <c r="C833" s="5" t="s">
        <v>1540</v>
      </c>
      <c r="D833" s="5">
        <v>10001</v>
      </c>
      <c r="E833" s="5" t="s">
        <v>1480</v>
      </c>
      <c r="F833" s="5">
        <v>1</v>
      </c>
      <c r="G833" s="2" t="s">
        <v>1562</v>
      </c>
      <c r="H833" s="2" t="s">
        <v>864</v>
      </c>
      <c r="I833" s="2" t="s">
        <v>866</v>
      </c>
      <c r="J833" s="5" t="s">
        <v>1180</v>
      </c>
      <c r="K833" s="5">
        <v>4990</v>
      </c>
      <c r="L833" s="5">
        <v>1360</v>
      </c>
      <c r="M833" s="5" t="s">
        <v>918</v>
      </c>
      <c r="N833" s="5">
        <v>5</v>
      </c>
      <c r="O833" s="5">
        <f t="shared" si="36"/>
        <v>1360</v>
      </c>
      <c r="P833" s="5">
        <f t="shared" si="37"/>
        <v>4990</v>
      </c>
      <c r="Q833" s="14">
        <v>0.01</v>
      </c>
      <c r="R833" s="5" t="s">
        <v>1562</v>
      </c>
      <c r="S833" s="5" t="s">
        <v>863</v>
      </c>
      <c r="T833" s="5" t="s">
        <v>864</v>
      </c>
      <c r="U833" s="5" t="s">
        <v>865</v>
      </c>
      <c r="V833" s="5" t="s">
        <v>866</v>
      </c>
      <c r="W833" s="5" t="s">
        <v>2012</v>
      </c>
      <c r="X833" s="22">
        <f t="shared" ca="1" si="38"/>
        <v>0.03</v>
      </c>
    </row>
    <row r="834" spans="1:24">
      <c r="A834" s="5" t="s">
        <v>800</v>
      </c>
      <c r="B834" s="10">
        <v>42039</v>
      </c>
      <c r="C834" s="5" t="s">
        <v>1544</v>
      </c>
      <c r="D834" s="5">
        <v>10004</v>
      </c>
      <c r="E834" s="5" t="s">
        <v>1260</v>
      </c>
      <c r="F834" s="5">
        <v>1</v>
      </c>
      <c r="G834" s="2" t="s">
        <v>992</v>
      </c>
      <c r="H834" s="2" t="s">
        <v>864</v>
      </c>
      <c r="I834" s="2" t="s">
        <v>876</v>
      </c>
      <c r="J834" s="5" t="s">
        <v>956</v>
      </c>
      <c r="K834" s="5">
        <v>3112</v>
      </c>
      <c r="L834" s="5">
        <v>1766</v>
      </c>
      <c r="M834" s="5" t="s">
        <v>918</v>
      </c>
      <c r="N834" s="5">
        <v>3</v>
      </c>
      <c r="O834" s="5">
        <f t="shared" si="36"/>
        <v>1766</v>
      </c>
      <c r="P834" s="5">
        <f t="shared" si="37"/>
        <v>3112</v>
      </c>
      <c r="Q834" s="14">
        <v>0.01</v>
      </c>
      <c r="R834" s="5" t="s">
        <v>992</v>
      </c>
      <c r="S834" s="5" t="s">
        <v>875</v>
      </c>
      <c r="T834" s="5" t="s">
        <v>864</v>
      </c>
      <c r="U834" s="5" t="s">
        <v>865</v>
      </c>
      <c r="V834" s="5" t="s">
        <v>876</v>
      </c>
      <c r="W834" s="5" t="s">
        <v>2014</v>
      </c>
      <c r="X834" s="22">
        <f t="shared" ca="1" si="38"/>
        <v>0</v>
      </c>
    </row>
    <row r="835" spans="1:24">
      <c r="A835" s="5" t="s">
        <v>801</v>
      </c>
      <c r="B835" s="10">
        <v>42039</v>
      </c>
      <c r="C835" s="5" t="s">
        <v>1539</v>
      </c>
      <c r="D835" s="5">
        <v>10004</v>
      </c>
      <c r="E835" s="5" t="s">
        <v>1371</v>
      </c>
      <c r="F835" s="5">
        <v>1</v>
      </c>
      <c r="G835" s="2" t="s">
        <v>992</v>
      </c>
      <c r="H835" s="2" t="s">
        <v>864</v>
      </c>
      <c r="I835" s="2" t="s">
        <v>876</v>
      </c>
      <c r="J835" s="5" t="s">
        <v>1071</v>
      </c>
      <c r="K835" s="5">
        <v>4928</v>
      </c>
      <c r="L835" s="5">
        <v>2101</v>
      </c>
      <c r="M835" s="5" t="s">
        <v>918</v>
      </c>
      <c r="N835" s="5">
        <v>4</v>
      </c>
      <c r="O835" s="5">
        <f t="shared" ref="O835:O898" si="39">L835*F835</f>
        <v>2101</v>
      </c>
      <c r="P835" s="5">
        <f t="shared" ref="P835:P898" si="40">K835*F835</f>
        <v>4928</v>
      </c>
      <c r="Q835" s="14">
        <v>0.01</v>
      </c>
      <c r="R835" s="5" t="s">
        <v>992</v>
      </c>
      <c r="S835" s="5" t="s">
        <v>875</v>
      </c>
      <c r="T835" s="5" t="s">
        <v>864</v>
      </c>
      <c r="U835" s="5" t="s">
        <v>865</v>
      </c>
      <c r="V835" s="5" t="s">
        <v>876</v>
      </c>
      <c r="W835" s="5" t="s">
        <v>2015</v>
      </c>
      <c r="X835" s="22">
        <f t="shared" ca="1" si="38"/>
        <v>0</v>
      </c>
    </row>
    <row r="836" spans="1:24">
      <c r="A836" s="5" t="s">
        <v>802</v>
      </c>
      <c r="B836" s="10">
        <v>42040</v>
      </c>
      <c r="C836" s="5" t="s">
        <v>1542</v>
      </c>
      <c r="D836" s="5">
        <v>10002</v>
      </c>
      <c r="E836" s="5" t="s">
        <v>1351</v>
      </c>
      <c r="F836" s="5">
        <v>1</v>
      </c>
      <c r="G836" s="2" t="s">
        <v>990</v>
      </c>
      <c r="H836" s="2" t="s">
        <v>868</v>
      </c>
      <c r="I836" s="2" t="s">
        <v>870</v>
      </c>
      <c r="J836" s="5" t="s">
        <v>1051</v>
      </c>
      <c r="K836" s="5">
        <v>2929</v>
      </c>
      <c r="L836" s="5">
        <v>1320</v>
      </c>
      <c r="M836" s="5" t="s">
        <v>918</v>
      </c>
      <c r="N836" s="5" t="s">
        <v>1572</v>
      </c>
      <c r="O836" s="5">
        <f t="shared" si="39"/>
        <v>1320</v>
      </c>
      <c r="P836" s="5">
        <f t="shared" si="40"/>
        <v>2929</v>
      </c>
      <c r="Q836" s="14">
        <v>0.01</v>
      </c>
      <c r="R836" s="5" t="s">
        <v>990</v>
      </c>
      <c r="S836" s="5" t="s">
        <v>867</v>
      </c>
      <c r="T836" s="5" t="s">
        <v>868</v>
      </c>
      <c r="U836" s="5" t="s">
        <v>869</v>
      </c>
      <c r="V836" s="5" t="s">
        <v>870</v>
      </c>
      <c r="W836" s="5" t="s">
        <v>2015</v>
      </c>
      <c r="X836" s="22">
        <f t="shared" ref="X836:X899" ca="1" si="41">VLOOKUP(E836,INDIRECT(W836&amp;"!A:B"),2,0)</f>
        <v>0.04</v>
      </c>
    </row>
    <row r="837" spans="1:24">
      <c r="A837" s="5" t="s">
        <v>803</v>
      </c>
      <c r="B837" s="10">
        <v>42040</v>
      </c>
      <c r="C837" s="5" t="s">
        <v>1543</v>
      </c>
      <c r="D837" s="5">
        <v>10015</v>
      </c>
      <c r="E837" s="5" t="s">
        <v>1398</v>
      </c>
      <c r="F837" s="5">
        <v>1</v>
      </c>
      <c r="G837" s="2" t="s">
        <v>1002</v>
      </c>
      <c r="H837" s="2" t="s">
        <v>914</v>
      </c>
      <c r="I837" s="2" t="s">
        <v>915</v>
      </c>
      <c r="J837" s="5" t="s">
        <v>1098</v>
      </c>
      <c r="K837" s="5">
        <v>3197</v>
      </c>
      <c r="L837" s="5">
        <v>1625</v>
      </c>
      <c r="M837" s="5" t="s">
        <v>918</v>
      </c>
      <c r="N837" s="5">
        <v>10</v>
      </c>
      <c r="O837" s="5">
        <f t="shared" si="39"/>
        <v>1625</v>
      </c>
      <c r="P837" s="5">
        <f t="shared" si="40"/>
        <v>3197</v>
      </c>
      <c r="Q837" s="14">
        <v>0.01</v>
      </c>
      <c r="R837" s="5" t="s">
        <v>1002</v>
      </c>
      <c r="S837" s="5" t="s">
        <v>913</v>
      </c>
      <c r="T837" s="5" t="s">
        <v>914</v>
      </c>
      <c r="U837" s="5" t="s">
        <v>907</v>
      </c>
      <c r="V837" s="5" t="s">
        <v>915</v>
      </c>
      <c r="W837" s="5" t="s">
        <v>2011</v>
      </c>
      <c r="X837" s="22">
        <f t="shared" ca="1" si="41"/>
        <v>0.03</v>
      </c>
    </row>
    <row r="838" spans="1:24">
      <c r="A838" s="5" t="s">
        <v>804</v>
      </c>
      <c r="B838" s="10">
        <v>42040</v>
      </c>
      <c r="C838" s="5" t="s">
        <v>1541</v>
      </c>
      <c r="D838" s="5">
        <v>10009</v>
      </c>
      <c r="E838" s="5" t="s">
        <v>1477</v>
      </c>
      <c r="F838" s="5">
        <v>2</v>
      </c>
      <c r="G838" s="2" t="s">
        <v>996</v>
      </c>
      <c r="H838" s="2" t="s">
        <v>892</v>
      </c>
      <c r="I838" s="2" t="s">
        <v>894</v>
      </c>
      <c r="J838" s="5" t="s">
        <v>1177</v>
      </c>
      <c r="K838" s="5">
        <v>3553</v>
      </c>
      <c r="L838" s="5">
        <v>2174</v>
      </c>
      <c r="M838" s="5" t="s">
        <v>920</v>
      </c>
      <c r="N838" s="5">
        <v>8</v>
      </c>
      <c r="O838" s="5">
        <f t="shared" si="39"/>
        <v>4348</v>
      </c>
      <c r="P838" s="5">
        <f t="shared" si="40"/>
        <v>7106</v>
      </c>
      <c r="Q838" s="14">
        <v>0.03</v>
      </c>
      <c r="R838" s="5" t="s">
        <v>996</v>
      </c>
      <c r="S838" s="5" t="s">
        <v>891</v>
      </c>
      <c r="T838" s="5" t="s">
        <v>892</v>
      </c>
      <c r="U838" s="5" t="s">
        <v>893</v>
      </c>
      <c r="V838" s="5" t="s">
        <v>894</v>
      </c>
      <c r="W838" s="5" t="s">
        <v>2015</v>
      </c>
      <c r="X838" s="22">
        <f t="shared" ca="1" si="41"/>
        <v>0.03</v>
      </c>
    </row>
    <row r="839" spans="1:24">
      <c r="A839" s="5" t="s">
        <v>805</v>
      </c>
      <c r="B839" s="10">
        <v>42041</v>
      </c>
      <c r="C839" s="5" t="s">
        <v>1543</v>
      </c>
      <c r="D839" s="5">
        <v>10003</v>
      </c>
      <c r="E839" s="5" t="s">
        <v>1264</v>
      </c>
      <c r="F839" s="5">
        <v>1</v>
      </c>
      <c r="G839" s="2" t="s">
        <v>991</v>
      </c>
      <c r="H839" s="2" t="s">
        <v>872</v>
      </c>
      <c r="I839" s="2" t="s">
        <v>874</v>
      </c>
      <c r="J839" s="5" t="s">
        <v>974</v>
      </c>
      <c r="K839" s="5">
        <v>2547</v>
      </c>
      <c r="L839" s="5">
        <v>1419</v>
      </c>
      <c r="M839" s="5" t="s">
        <v>918</v>
      </c>
      <c r="N839" s="5">
        <v>10</v>
      </c>
      <c r="O839" s="5">
        <f t="shared" si="39"/>
        <v>1419</v>
      </c>
      <c r="P839" s="5">
        <f t="shared" si="40"/>
        <v>2547</v>
      </c>
      <c r="Q839" s="14">
        <v>0.01</v>
      </c>
      <c r="R839" s="5" t="s">
        <v>991</v>
      </c>
      <c r="S839" s="5" t="s">
        <v>871</v>
      </c>
      <c r="T839" s="5" t="s">
        <v>872</v>
      </c>
      <c r="U839" s="5" t="s">
        <v>873</v>
      </c>
      <c r="V839" s="5" t="s">
        <v>874</v>
      </c>
      <c r="W839" s="5" t="s">
        <v>2012</v>
      </c>
      <c r="X839" s="22">
        <f t="shared" ca="1" si="41"/>
        <v>0</v>
      </c>
    </row>
    <row r="840" spans="1:24">
      <c r="A840" s="5" t="s">
        <v>806</v>
      </c>
      <c r="B840" s="10">
        <v>42041</v>
      </c>
      <c r="C840" s="5" t="s">
        <v>1541</v>
      </c>
      <c r="D840" s="5">
        <v>10003</v>
      </c>
      <c r="E840" s="5" t="s">
        <v>1482</v>
      </c>
      <c r="F840" s="5">
        <v>2</v>
      </c>
      <c r="G840" s="2" t="s">
        <v>991</v>
      </c>
      <c r="H840" s="2" t="s">
        <v>872</v>
      </c>
      <c r="I840" s="2" t="s">
        <v>874</v>
      </c>
      <c r="J840" s="5" t="s">
        <v>1182</v>
      </c>
      <c r="K840" s="5">
        <v>4152</v>
      </c>
      <c r="L840" s="5">
        <v>1278</v>
      </c>
      <c r="M840" s="5" t="s">
        <v>918</v>
      </c>
      <c r="N840" s="5">
        <v>8</v>
      </c>
      <c r="O840" s="5">
        <f t="shared" si="39"/>
        <v>2556</v>
      </c>
      <c r="P840" s="5">
        <f t="shared" si="40"/>
        <v>8304</v>
      </c>
      <c r="Q840" s="14">
        <v>0.03</v>
      </c>
      <c r="R840" s="5" t="s">
        <v>991</v>
      </c>
      <c r="S840" s="5" t="s">
        <v>871</v>
      </c>
      <c r="T840" s="5" t="s">
        <v>872</v>
      </c>
      <c r="U840" s="5" t="s">
        <v>873</v>
      </c>
      <c r="V840" s="5" t="s">
        <v>874</v>
      </c>
      <c r="W840" s="5" t="s">
        <v>2013</v>
      </c>
      <c r="X840" s="22">
        <f t="shared" ca="1" si="41"/>
        <v>0.01</v>
      </c>
    </row>
    <row r="841" spans="1:24">
      <c r="A841" s="5" t="s">
        <v>807</v>
      </c>
      <c r="B841" s="10">
        <v>42041</v>
      </c>
      <c r="C841" s="5" t="s">
        <v>1544</v>
      </c>
      <c r="D841" s="5">
        <v>10004</v>
      </c>
      <c r="E841" s="5" t="s">
        <v>1349</v>
      </c>
      <c r="F841" s="5">
        <v>2</v>
      </c>
      <c r="G841" s="2" t="s">
        <v>992</v>
      </c>
      <c r="H841" s="2" t="s">
        <v>864</v>
      </c>
      <c r="I841" s="2" t="s">
        <v>876</v>
      </c>
      <c r="J841" s="5" t="s">
        <v>1049</v>
      </c>
      <c r="K841" s="5">
        <v>4731</v>
      </c>
      <c r="L841" s="5">
        <v>1858</v>
      </c>
      <c r="M841" s="5" t="s">
        <v>918</v>
      </c>
      <c r="N841" s="5">
        <v>3</v>
      </c>
      <c r="O841" s="5">
        <f t="shared" si="39"/>
        <v>3716</v>
      </c>
      <c r="P841" s="5">
        <f t="shared" si="40"/>
        <v>9462</v>
      </c>
      <c r="Q841" s="14">
        <v>0.03</v>
      </c>
      <c r="R841" s="5" t="s">
        <v>992</v>
      </c>
      <c r="S841" s="5" t="s">
        <v>875</v>
      </c>
      <c r="T841" s="5" t="s">
        <v>864</v>
      </c>
      <c r="U841" s="5" t="s">
        <v>865</v>
      </c>
      <c r="V841" s="5" t="s">
        <v>876</v>
      </c>
      <c r="W841" s="5" t="s">
        <v>2015</v>
      </c>
      <c r="X841" s="22">
        <f t="shared" ca="1" si="41"/>
        <v>0.01</v>
      </c>
    </row>
    <row r="842" spans="1:24">
      <c r="A842" s="5" t="s">
        <v>808</v>
      </c>
      <c r="B842" s="10">
        <v>42042</v>
      </c>
      <c r="C842" s="5" t="s">
        <v>1546</v>
      </c>
      <c r="D842" s="5">
        <v>10002</v>
      </c>
      <c r="E842" s="5" t="s">
        <v>1520</v>
      </c>
      <c r="F842" s="5">
        <v>2</v>
      </c>
      <c r="G842" s="2" t="s">
        <v>990</v>
      </c>
      <c r="H842" s="2" t="s">
        <v>868</v>
      </c>
      <c r="I842" s="2" t="s">
        <v>870</v>
      </c>
      <c r="J842" s="5" t="s">
        <v>1220</v>
      </c>
      <c r="K842" s="5">
        <v>4477</v>
      </c>
      <c r="L842" s="5">
        <v>1491</v>
      </c>
      <c r="M842" s="5" t="s">
        <v>918</v>
      </c>
      <c r="N842" s="5">
        <v>4</v>
      </c>
      <c r="O842" s="5">
        <f t="shared" si="39"/>
        <v>2982</v>
      </c>
      <c r="P842" s="5">
        <f t="shared" si="40"/>
        <v>8954</v>
      </c>
      <c r="Q842" s="14">
        <v>0.03</v>
      </c>
      <c r="R842" s="5" t="s">
        <v>990</v>
      </c>
      <c r="S842" s="5" t="s">
        <v>867</v>
      </c>
      <c r="T842" s="5" t="s">
        <v>868</v>
      </c>
      <c r="U842" s="5" t="s">
        <v>869</v>
      </c>
      <c r="V842" s="5" t="s">
        <v>870</v>
      </c>
      <c r="W842" s="5" t="s">
        <v>2011</v>
      </c>
      <c r="X842" s="22">
        <f t="shared" ca="1" si="41"/>
        <v>0.02</v>
      </c>
    </row>
    <row r="843" spans="1:24">
      <c r="A843" s="5" t="s">
        <v>809</v>
      </c>
      <c r="B843" s="10">
        <v>42044</v>
      </c>
      <c r="C843" s="5" t="s">
        <v>1545</v>
      </c>
      <c r="D843" s="5">
        <v>10002</v>
      </c>
      <c r="E843" s="5" t="s">
        <v>1456</v>
      </c>
      <c r="F843" s="5">
        <v>1</v>
      </c>
      <c r="G843" s="2" t="s">
        <v>990</v>
      </c>
      <c r="H843" s="2" t="s">
        <v>868</v>
      </c>
      <c r="I843" s="2" t="s">
        <v>870</v>
      </c>
      <c r="J843" s="5" t="s">
        <v>1156</v>
      </c>
      <c r="K843" s="5">
        <v>2517</v>
      </c>
      <c r="L843" s="5">
        <v>2149</v>
      </c>
      <c r="M843" s="5" t="s">
        <v>925</v>
      </c>
      <c r="N843" s="5">
        <v>6</v>
      </c>
      <c r="O843" s="5">
        <f t="shared" si="39"/>
        <v>2149</v>
      </c>
      <c r="P843" s="5">
        <f t="shared" si="40"/>
        <v>2517</v>
      </c>
      <c r="Q843" s="14">
        <v>0.01</v>
      </c>
      <c r="R843" s="5" t="s">
        <v>990</v>
      </c>
      <c r="S843" s="5" t="s">
        <v>867</v>
      </c>
      <c r="T843" s="5" t="s">
        <v>868</v>
      </c>
      <c r="U843" s="5" t="s">
        <v>869</v>
      </c>
      <c r="V843" s="5" t="s">
        <v>870</v>
      </c>
      <c r="W843" s="5" t="s">
        <v>2013</v>
      </c>
      <c r="X843" s="22">
        <f t="shared" ca="1" si="41"/>
        <v>0</v>
      </c>
    </row>
    <row r="844" spans="1:24">
      <c r="A844" s="5" t="s">
        <v>810</v>
      </c>
      <c r="B844" s="10">
        <v>42044</v>
      </c>
      <c r="C844" s="5" t="s">
        <v>1543</v>
      </c>
      <c r="D844" s="5">
        <v>10005</v>
      </c>
      <c r="E844" s="5" t="s">
        <v>1287</v>
      </c>
      <c r="F844" s="5">
        <v>2</v>
      </c>
      <c r="G844" s="2" t="s">
        <v>993</v>
      </c>
      <c r="H844" s="2" t="s">
        <v>878</v>
      </c>
      <c r="I844" s="2" t="s">
        <v>880</v>
      </c>
      <c r="J844" s="5" t="s">
        <v>937</v>
      </c>
      <c r="K844" s="5">
        <v>2500</v>
      </c>
      <c r="L844" s="5">
        <v>1914</v>
      </c>
      <c r="M844" s="5" t="s">
        <v>931</v>
      </c>
      <c r="N844" s="5">
        <v>10</v>
      </c>
      <c r="O844" s="5">
        <f t="shared" si="39"/>
        <v>3828</v>
      </c>
      <c r="P844" s="5">
        <f t="shared" si="40"/>
        <v>5000</v>
      </c>
      <c r="Q844" s="14">
        <v>0.03</v>
      </c>
      <c r="R844" s="5" t="s">
        <v>993</v>
      </c>
      <c r="S844" s="5" t="s">
        <v>877</v>
      </c>
      <c r="T844" s="5" t="s">
        <v>878</v>
      </c>
      <c r="U844" s="5" t="s">
        <v>879</v>
      </c>
      <c r="V844" s="5" t="s">
        <v>880</v>
      </c>
      <c r="W844" s="5" t="s">
        <v>2012</v>
      </c>
      <c r="X844" s="22">
        <f t="shared" ca="1" si="41"/>
        <v>0.05</v>
      </c>
    </row>
    <row r="845" spans="1:24">
      <c r="A845" s="5" t="s">
        <v>811</v>
      </c>
      <c r="B845" s="10">
        <v>42045</v>
      </c>
      <c r="C845" s="5" t="s">
        <v>1545</v>
      </c>
      <c r="D845" s="5">
        <v>10005</v>
      </c>
      <c r="E845" s="5" t="s">
        <v>1489</v>
      </c>
      <c r="F845" s="5">
        <v>1</v>
      </c>
      <c r="G845" s="2" t="s">
        <v>993</v>
      </c>
      <c r="H845" s="2" t="s">
        <v>878</v>
      </c>
      <c r="I845" s="2" t="s">
        <v>880</v>
      </c>
      <c r="J845" s="5" t="s">
        <v>1189</v>
      </c>
      <c r="K845" s="5">
        <v>4476</v>
      </c>
      <c r="L845" s="5">
        <v>2494</v>
      </c>
      <c r="M845" s="5" t="s">
        <v>918</v>
      </c>
      <c r="N845" s="5">
        <v>6</v>
      </c>
      <c r="O845" s="5">
        <f t="shared" si="39"/>
        <v>2494</v>
      </c>
      <c r="P845" s="5">
        <f t="shared" si="40"/>
        <v>4476</v>
      </c>
      <c r="Q845" s="14">
        <v>0.01</v>
      </c>
      <c r="R845" s="5" t="s">
        <v>993</v>
      </c>
      <c r="S845" s="5" t="s">
        <v>877</v>
      </c>
      <c r="T845" s="5" t="s">
        <v>878</v>
      </c>
      <c r="U845" s="5" t="s">
        <v>879</v>
      </c>
      <c r="V845" s="5" t="s">
        <v>880</v>
      </c>
      <c r="W845" s="5" t="s">
        <v>2015</v>
      </c>
      <c r="X845" s="22">
        <f t="shared" ca="1" si="41"/>
        <v>0.01</v>
      </c>
    </row>
    <row r="846" spans="1:24">
      <c r="A846" s="5" t="s">
        <v>812</v>
      </c>
      <c r="B846" s="10">
        <v>42046</v>
      </c>
      <c r="C846" s="5" t="s">
        <v>1539</v>
      </c>
      <c r="D846" s="5">
        <v>10004</v>
      </c>
      <c r="E846" s="5" t="s">
        <v>1300</v>
      </c>
      <c r="F846" s="5">
        <v>2</v>
      </c>
      <c r="G846" s="2" t="s">
        <v>992</v>
      </c>
      <c r="H846" s="2" t="s">
        <v>864</v>
      </c>
      <c r="I846" s="2" t="s">
        <v>876</v>
      </c>
      <c r="J846" s="5" t="s">
        <v>945</v>
      </c>
      <c r="K846" s="5">
        <v>3495</v>
      </c>
      <c r="L846" s="5">
        <v>2172</v>
      </c>
      <c r="M846" s="5" t="s">
        <v>918</v>
      </c>
      <c r="N846" s="5">
        <v>4</v>
      </c>
      <c r="O846" s="5">
        <f t="shared" si="39"/>
        <v>4344</v>
      </c>
      <c r="P846" s="5">
        <f t="shared" si="40"/>
        <v>6990</v>
      </c>
      <c r="Q846" s="14">
        <v>0.03</v>
      </c>
      <c r="R846" s="5" t="s">
        <v>992</v>
      </c>
      <c r="S846" s="5" t="s">
        <v>875</v>
      </c>
      <c r="T846" s="5" t="s">
        <v>864</v>
      </c>
      <c r="U846" s="5" t="s">
        <v>865</v>
      </c>
      <c r="V846" s="5" t="s">
        <v>876</v>
      </c>
      <c r="W846" s="5" t="s">
        <v>2010</v>
      </c>
      <c r="X846" s="22">
        <f t="shared" ca="1" si="41"/>
        <v>0.04</v>
      </c>
    </row>
    <row r="847" spans="1:24">
      <c r="A847" s="5" t="s">
        <v>813</v>
      </c>
      <c r="B847" s="10">
        <v>42047</v>
      </c>
      <c r="C847" s="5" t="s">
        <v>1541</v>
      </c>
      <c r="D847" s="5">
        <v>10010</v>
      </c>
      <c r="E847" s="5" t="s">
        <v>1498</v>
      </c>
      <c r="F847" s="5">
        <v>2</v>
      </c>
      <c r="G847" s="2" t="s">
        <v>997</v>
      </c>
      <c r="H847" s="2" t="s">
        <v>896</v>
      </c>
      <c r="I847" s="2" t="s">
        <v>897</v>
      </c>
      <c r="J847" s="5" t="s">
        <v>1198</v>
      </c>
      <c r="K847" s="5">
        <v>3330</v>
      </c>
      <c r="L847" s="5">
        <v>2283</v>
      </c>
      <c r="M847" s="5" t="s">
        <v>918</v>
      </c>
      <c r="N847" s="5">
        <v>8</v>
      </c>
      <c r="O847" s="5">
        <f t="shared" si="39"/>
        <v>4566</v>
      </c>
      <c r="P847" s="5">
        <f t="shared" si="40"/>
        <v>6660</v>
      </c>
      <c r="Q847" s="14">
        <v>0.03</v>
      </c>
      <c r="R847" s="5" t="s">
        <v>997</v>
      </c>
      <c r="S847" s="5" t="s">
        <v>895</v>
      </c>
      <c r="T847" s="5" t="s">
        <v>896</v>
      </c>
      <c r="U847" s="5" t="s">
        <v>879</v>
      </c>
      <c r="V847" s="5" t="s">
        <v>897</v>
      </c>
      <c r="W847" s="5" t="s">
        <v>2015</v>
      </c>
      <c r="X847" s="22">
        <f t="shared" ca="1" si="41"/>
        <v>0.01</v>
      </c>
    </row>
    <row r="848" spans="1:24">
      <c r="A848" s="5" t="s">
        <v>814</v>
      </c>
      <c r="B848" s="10">
        <v>42048</v>
      </c>
      <c r="C848" s="5" t="s">
        <v>1542</v>
      </c>
      <c r="D848" s="5">
        <v>10010</v>
      </c>
      <c r="E848" s="5" t="s">
        <v>1359</v>
      </c>
      <c r="F848" s="5">
        <v>1</v>
      </c>
      <c r="G848" s="2" t="s">
        <v>997</v>
      </c>
      <c r="H848" s="2" t="s">
        <v>896</v>
      </c>
      <c r="I848" s="2" t="s">
        <v>897</v>
      </c>
      <c r="J848" s="5" t="s">
        <v>1059</v>
      </c>
      <c r="K848" s="5">
        <v>3645</v>
      </c>
      <c r="L848" s="5">
        <v>2466</v>
      </c>
      <c r="M848" s="5" t="s">
        <v>925</v>
      </c>
      <c r="N848" s="5" t="s">
        <v>1572</v>
      </c>
      <c r="O848" s="5">
        <f t="shared" si="39"/>
        <v>2466</v>
      </c>
      <c r="P848" s="5">
        <f t="shared" si="40"/>
        <v>3645</v>
      </c>
      <c r="Q848" s="14">
        <v>0.01</v>
      </c>
      <c r="R848" s="5" t="s">
        <v>997</v>
      </c>
      <c r="S848" s="5" t="s">
        <v>895</v>
      </c>
      <c r="T848" s="5" t="s">
        <v>896</v>
      </c>
      <c r="U848" s="5" t="s">
        <v>879</v>
      </c>
      <c r="V848" s="5" t="s">
        <v>897</v>
      </c>
      <c r="W848" s="5" t="s">
        <v>2015</v>
      </c>
      <c r="X848" s="22">
        <f t="shared" ca="1" si="41"/>
        <v>0.04</v>
      </c>
    </row>
    <row r="849" spans="1:24">
      <c r="A849" s="5" t="s">
        <v>815</v>
      </c>
      <c r="B849" s="10">
        <v>42048</v>
      </c>
      <c r="C849" s="5" t="s">
        <v>1543</v>
      </c>
      <c r="D849" s="5">
        <v>10009</v>
      </c>
      <c r="E849" s="5" t="s">
        <v>1491</v>
      </c>
      <c r="F849" s="5">
        <v>1</v>
      </c>
      <c r="G849" s="2" t="s">
        <v>996</v>
      </c>
      <c r="H849" s="2" t="s">
        <v>892</v>
      </c>
      <c r="I849" s="2" t="s">
        <v>894</v>
      </c>
      <c r="J849" s="5" t="s">
        <v>1191</v>
      </c>
      <c r="K849" s="5">
        <v>4283</v>
      </c>
      <c r="L849" s="5">
        <v>1658</v>
      </c>
      <c r="M849" s="5" t="s">
        <v>923</v>
      </c>
      <c r="N849" s="5">
        <v>10</v>
      </c>
      <c r="O849" s="5">
        <f t="shared" si="39"/>
        <v>1658</v>
      </c>
      <c r="P849" s="5">
        <f t="shared" si="40"/>
        <v>4283</v>
      </c>
      <c r="Q849" s="14">
        <v>0.01</v>
      </c>
      <c r="R849" s="5" t="s">
        <v>996</v>
      </c>
      <c r="S849" s="5" t="s">
        <v>891</v>
      </c>
      <c r="T849" s="5" t="s">
        <v>892</v>
      </c>
      <c r="U849" s="5" t="s">
        <v>893</v>
      </c>
      <c r="V849" s="5" t="s">
        <v>894</v>
      </c>
      <c r="W849" s="5" t="s">
        <v>2010</v>
      </c>
      <c r="X849" s="22">
        <f t="shared" ca="1" si="41"/>
        <v>0.04</v>
      </c>
    </row>
    <row r="850" spans="1:24">
      <c r="A850" s="5" t="s">
        <v>816</v>
      </c>
      <c r="B850" s="10">
        <v>42048</v>
      </c>
      <c r="C850" s="5" t="s">
        <v>1543</v>
      </c>
      <c r="D850" s="5">
        <v>10003</v>
      </c>
      <c r="E850" s="5" t="s">
        <v>1378</v>
      </c>
      <c r="F850" s="5">
        <v>2</v>
      </c>
      <c r="G850" s="2" t="s">
        <v>991</v>
      </c>
      <c r="H850" s="2" t="s">
        <v>872</v>
      </c>
      <c r="I850" s="2" t="s">
        <v>874</v>
      </c>
      <c r="J850" s="5" t="s">
        <v>1078</v>
      </c>
      <c r="K850" s="5">
        <v>2787</v>
      </c>
      <c r="L850" s="5">
        <v>1470</v>
      </c>
      <c r="M850" s="5" t="s">
        <v>925</v>
      </c>
      <c r="N850" s="5">
        <v>10</v>
      </c>
      <c r="O850" s="5">
        <f t="shared" si="39"/>
        <v>2940</v>
      </c>
      <c r="P850" s="5">
        <f t="shared" si="40"/>
        <v>5574</v>
      </c>
      <c r="Q850" s="14">
        <v>0.03</v>
      </c>
      <c r="R850" s="5" t="s">
        <v>991</v>
      </c>
      <c r="S850" s="5" t="s">
        <v>871</v>
      </c>
      <c r="T850" s="5" t="s">
        <v>872</v>
      </c>
      <c r="U850" s="5" t="s">
        <v>873</v>
      </c>
      <c r="V850" s="5" t="s">
        <v>874</v>
      </c>
      <c r="W850" s="5" t="s">
        <v>2010</v>
      </c>
      <c r="X850" s="22">
        <f t="shared" ca="1" si="41"/>
        <v>0.02</v>
      </c>
    </row>
    <row r="851" spans="1:24">
      <c r="A851" s="5" t="s">
        <v>817</v>
      </c>
      <c r="B851" s="10">
        <v>42049</v>
      </c>
      <c r="C851" s="5" t="s">
        <v>1540</v>
      </c>
      <c r="D851" s="5">
        <v>10004</v>
      </c>
      <c r="E851" s="5" t="s">
        <v>1464</v>
      </c>
      <c r="F851" s="5">
        <v>2</v>
      </c>
      <c r="G851" s="2" t="s">
        <v>992</v>
      </c>
      <c r="H851" s="2" t="s">
        <v>864</v>
      </c>
      <c r="I851" s="2" t="s">
        <v>876</v>
      </c>
      <c r="J851" s="5" t="s">
        <v>1164</v>
      </c>
      <c r="K851" s="5">
        <v>3096</v>
      </c>
      <c r="L851" s="5">
        <v>2065</v>
      </c>
      <c r="M851" s="5" t="s">
        <v>918</v>
      </c>
      <c r="N851" s="5">
        <v>5</v>
      </c>
      <c r="O851" s="5">
        <f t="shared" si="39"/>
        <v>4130</v>
      </c>
      <c r="P851" s="5">
        <f t="shared" si="40"/>
        <v>6192</v>
      </c>
      <c r="Q851" s="14">
        <v>0.03</v>
      </c>
      <c r="R851" s="5" t="s">
        <v>992</v>
      </c>
      <c r="S851" s="5" t="s">
        <v>875</v>
      </c>
      <c r="T851" s="5" t="s">
        <v>864</v>
      </c>
      <c r="U851" s="5" t="s">
        <v>865</v>
      </c>
      <c r="V851" s="5" t="s">
        <v>876</v>
      </c>
      <c r="W851" s="5" t="s">
        <v>2012</v>
      </c>
      <c r="X851" s="22">
        <f t="shared" ca="1" si="41"/>
        <v>0.01</v>
      </c>
    </row>
    <row r="852" spans="1:24">
      <c r="A852" s="5" t="s">
        <v>818</v>
      </c>
      <c r="B852" s="10">
        <v>42051</v>
      </c>
      <c r="C852" s="5" t="s">
        <v>1540</v>
      </c>
      <c r="D852" s="5">
        <v>10007</v>
      </c>
      <c r="E852" s="5" t="s">
        <v>1505</v>
      </c>
      <c r="F852" s="5">
        <v>1</v>
      </c>
      <c r="G852" s="2" t="s">
        <v>994</v>
      </c>
      <c r="H852" s="2" t="s">
        <v>886</v>
      </c>
      <c r="I852" s="2" t="s">
        <v>887</v>
      </c>
      <c r="J852" s="5" t="s">
        <v>1205</v>
      </c>
      <c r="K852" s="5">
        <v>2958</v>
      </c>
      <c r="L852" s="5">
        <v>1678</v>
      </c>
      <c r="M852" s="5" t="s">
        <v>925</v>
      </c>
      <c r="N852" s="5">
        <v>5</v>
      </c>
      <c r="O852" s="5">
        <f t="shared" si="39"/>
        <v>1678</v>
      </c>
      <c r="P852" s="5">
        <f t="shared" si="40"/>
        <v>2958</v>
      </c>
      <c r="Q852" s="14">
        <v>0.01</v>
      </c>
      <c r="R852" s="5" t="s">
        <v>994</v>
      </c>
      <c r="S852" s="5" t="s">
        <v>885</v>
      </c>
      <c r="T852" s="5" t="s">
        <v>886</v>
      </c>
      <c r="U852" s="5" t="s">
        <v>879</v>
      </c>
      <c r="V852" s="5" t="s">
        <v>887</v>
      </c>
      <c r="W852" s="5" t="s">
        <v>2014</v>
      </c>
      <c r="X852" s="22">
        <f t="shared" ca="1" si="41"/>
        <v>0.04</v>
      </c>
    </row>
    <row r="853" spans="1:24">
      <c r="A853" s="5" t="s">
        <v>819</v>
      </c>
      <c r="B853" s="10">
        <v>42052</v>
      </c>
      <c r="C853" s="5" t="s">
        <v>1541</v>
      </c>
      <c r="D853" s="5">
        <v>10006</v>
      </c>
      <c r="E853" s="5" t="s">
        <v>1265</v>
      </c>
      <c r="F853" s="5">
        <v>1</v>
      </c>
      <c r="G853" s="2" t="s">
        <v>1561</v>
      </c>
      <c r="H853" s="2" t="s">
        <v>882</v>
      </c>
      <c r="I853" s="2" t="s">
        <v>884</v>
      </c>
      <c r="J853" s="5" t="s">
        <v>975</v>
      </c>
      <c r="K853" s="5">
        <v>3717</v>
      </c>
      <c r="L853" s="5">
        <v>2146</v>
      </c>
      <c r="M853" s="5" t="s">
        <v>923</v>
      </c>
      <c r="N853" s="5">
        <v>8</v>
      </c>
      <c r="O853" s="5">
        <f t="shared" si="39"/>
        <v>2146</v>
      </c>
      <c r="P853" s="5">
        <f t="shared" si="40"/>
        <v>3717</v>
      </c>
      <c r="Q853" s="14">
        <v>0.01</v>
      </c>
      <c r="R853" s="5" t="s">
        <v>1561</v>
      </c>
      <c r="S853" s="5" t="s">
        <v>881</v>
      </c>
      <c r="T853" s="5" t="s">
        <v>882</v>
      </c>
      <c r="U853" s="5" t="s">
        <v>883</v>
      </c>
      <c r="V853" s="5" t="s">
        <v>884</v>
      </c>
      <c r="W853" s="5" t="s">
        <v>2014</v>
      </c>
      <c r="X853" s="22">
        <f t="shared" ca="1" si="41"/>
        <v>0.02</v>
      </c>
    </row>
    <row r="854" spans="1:24">
      <c r="A854" s="5" t="s">
        <v>820</v>
      </c>
      <c r="B854" s="10">
        <v>42052</v>
      </c>
      <c r="C854" s="5" t="s">
        <v>1539</v>
      </c>
      <c r="D854" s="5">
        <v>10015</v>
      </c>
      <c r="E854" s="5" t="s">
        <v>1473</v>
      </c>
      <c r="F854" s="5">
        <v>1</v>
      </c>
      <c r="G854" s="2" t="s">
        <v>1002</v>
      </c>
      <c r="H854" s="2" t="s">
        <v>914</v>
      </c>
      <c r="I854" s="2" t="s">
        <v>915</v>
      </c>
      <c r="J854" s="5" t="s">
        <v>1173</v>
      </c>
      <c r="K854" s="5">
        <v>4120</v>
      </c>
      <c r="L854" s="5">
        <v>1841</v>
      </c>
      <c r="M854" s="5" t="s">
        <v>918</v>
      </c>
      <c r="N854" s="5">
        <v>4</v>
      </c>
      <c r="O854" s="5">
        <f t="shared" si="39"/>
        <v>1841</v>
      </c>
      <c r="P854" s="5">
        <f t="shared" si="40"/>
        <v>4120</v>
      </c>
      <c r="Q854" s="14">
        <v>0.01</v>
      </c>
      <c r="R854" s="5" t="s">
        <v>1002</v>
      </c>
      <c r="S854" s="5" t="s">
        <v>913</v>
      </c>
      <c r="T854" s="5" t="s">
        <v>914</v>
      </c>
      <c r="U854" s="5" t="s">
        <v>907</v>
      </c>
      <c r="V854" s="5" t="s">
        <v>915</v>
      </c>
      <c r="W854" s="5" t="s">
        <v>2014</v>
      </c>
      <c r="X854" s="22">
        <f t="shared" ca="1" si="41"/>
        <v>0.04</v>
      </c>
    </row>
    <row r="855" spans="1:24">
      <c r="A855" s="5" t="s">
        <v>821</v>
      </c>
      <c r="B855" s="10">
        <v>42052</v>
      </c>
      <c r="C855" s="5" t="s">
        <v>1543</v>
      </c>
      <c r="D855" s="5">
        <v>10011</v>
      </c>
      <c r="E855" s="5" t="s">
        <v>1285</v>
      </c>
      <c r="F855" s="5">
        <v>2</v>
      </c>
      <c r="G855" s="2" t="s">
        <v>998</v>
      </c>
      <c r="H855" s="2" t="s">
        <v>899</v>
      </c>
      <c r="I855" s="2" t="s">
        <v>901</v>
      </c>
      <c r="J855" s="5" t="s">
        <v>936</v>
      </c>
      <c r="K855" s="5">
        <v>4481</v>
      </c>
      <c r="L855" s="5">
        <v>2114</v>
      </c>
      <c r="M855" s="5" t="s">
        <v>918</v>
      </c>
      <c r="N855" s="5">
        <v>10</v>
      </c>
      <c r="O855" s="5">
        <f t="shared" si="39"/>
        <v>4228</v>
      </c>
      <c r="P855" s="5">
        <f t="shared" si="40"/>
        <v>8962</v>
      </c>
      <c r="Q855" s="14">
        <v>0.03</v>
      </c>
      <c r="R855" s="5" t="s">
        <v>998</v>
      </c>
      <c r="S855" s="5" t="s">
        <v>898</v>
      </c>
      <c r="T855" s="5" t="s">
        <v>899</v>
      </c>
      <c r="U855" s="5" t="s">
        <v>900</v>
      </c>
      <c r="V855" s="5" t="s">
        <v>901</v>
      </c>
      <c r="W855" s="5" t="s">
        <v>2010</v>
      </c>
      <c r="X855" s="22">
        <f t="shared" ca="1" si="41"/>
        <v>0.03</v>
      </c>
    </row>
    <row r="856" spans="1:24">
      <c r="A856" s="5" t="s">
        <v>822</v>
      </c>
      <c r="B856" s="10">
        <v>42053</v>
      </c>
      <c r="C856" s="5" t="s">
        <v>1545</v>
      </c>
      <c r="D856" s="5">
        <v>10011</v>
      </c>
      <c r="E856" s="5" t="s">
        <v>1419</v>
      </c>
      <c r="F856" s="5">
        <v>1</v>
      </c>
      <c r="G856" s="2" t="s">
        <v>998</v>
      </c>
      <c r="H856" s="2" t="s">
        <v>899</v>
      </c>
      <c r="I856" s="2" t="s">
        <v>901</v>
      </c>
      <c r="J856" s="5" t="s">
        <v>1119</v>
      </c>
      <c r="K856" s="5">
        <v>2658</v>
      </c>
      <c r="L856" s="5">
        <v>1274</v>
      </c>
      <c r="M856" s="5" t="s">
        <v>918</v>
      </c>
      <c r="N856" s="5">
        <v>6</v>
      </c>
      <c r="O856" s="5">
        <f t="shared" si="39"/>
        <v>1274</v>
      </c>
      <c r="P856" s="5">
        <f t="shared" si="40"/>
        <v>2658</v>
      </c>
      <c r="Q856" s="14">
        <v>0.01</v>
      </c>
      <c r="R856" s="5" t="s">
        <v>998</v>
      </c>
      <c r="S856" s="5" t="s">
        <v>898</v>
      </c>
      <c r="T856" s="5" t="s">
        <v>899</v>
      </c>
      <c r="U856" s="5" t="s">
        <v>900</v>
      </c>
      <c r="V856" s="5" t="s">
        <v>901</v>
      </c>
      <c r="W856" s="5" t="s">
        <v>2013</v>
      </c>
      <c r="X856" s="22">
        <f t="shared" ca="1" si="41"/>
        <v>0.04</v>
      </c>
    </row>
    <row r="857" spans="1:24">
      <c r="A857" s="5" t="s">
        <v>823</v>
      </c>
      <c r="B857" s="10">
        <v>42053</v>
      </c>
      <c r="C857" s="5" t="s">
        <v>1546</v>
      </c>
      <c r="D857" s="5">
        <v>10013</v>
      </c>
      <c r="E857" s="5" t="s">
        <v>1416</v>
      </c>
      <c r="F857" s="5">
        <v>1</v>
      </c>
      <c r="G857" s="2" t="s">
        <v>1000</v>
      </c>
      <c r="H857" s="2" t="s">
        <v>906</v>
      </c>
      <c r="I857" s="2" t="s">
        <v>908</v>
      </c>
      <c r="J857" s="5" t="s">
        <v>1116</v>
      </c>
      <c r="K857" s="5">
        <v>3579</v>
      </c>
      <c r="L857" s="5">
        <v>1579</v>
      </c>
      <c r="M857" s="5" t="s">
        <v>923</v>
      </c>
      <c r="N857" s="5">
        <v>4</v>
      </c>
      <c r="O857" s="5">
        <f t="shared" si="39"/>
        <v>1579</v>
      </c>
      <c r="P857" s="5">
        <f t="shared" si="40"/>
        <v>3579</v>
      </c>
      <c r="Q857" s="14">
        <v>0.01</v>
      </c>
      <c r="R857" s="5" t="s">
        <v>1000</v>
      </c>
      <c r="S857" s="5" t="s">
        <v>905</v>
      </c>
      <c r="T857" s="5" t="s">
        <v>906</v>
      </c>
      <c r="U857" s="5" t="s">
        <v>907</v>
      </c>
      <c r="V857" s="5" t="s">
        <v>908</v>
      </c>
      <c r="W857" s="5" t="s">
        <v>2014</v>
      </c>
      <c r="X857" s="22">
        <f t="shared" ca="1" si="41"/>
        <v>0.01</v>
      </c>
    </row>
    <row r="858" spans="1:24">
      <c r="A858" s="5" t="s">
        <v>824</v>
      </c>
      <c r="B858" s="10">
        <v>42053</v>
      </c>
      <c r="C858" s="5" t="s">
        <v>1539</v>
      </c>
      <c r="D858" s="5">
        <v>10007</v>
      </c>
      <c r="E858" s="5" t="s">
        <v>1517</v>
      </c>
      <c r="F858" s="5">
        <v>1</v>
      </c>
      <c r="G858" s="2" t="s">
        <v>994</v>
      </c>
      <c r="H858" s="2" t="s">
        <v>886</v>
      </c>
      <c r="I858" s="2" t="s">
        <v>887</v>
      </c>
      <c r="J858" s="5" t="s">
        <v>1217</v>
      </c>
      <c r="K858" s="5">
        <v>4542</v>
      </c>
      <c r="L858" s="5">
        <v>1226</v>
      </c>
      <c r="M858" s="5" t="s">
        <v>923</v>
      </c>
      <c r="N858" s="5">
        <v>4</v>
      </c>
      <c r="O858" s="5">
        <f t="shared" si="39"/>
        <v>1226</v>
      </c>
      <c r="P858" s="5">
        <f t="shared" si="40"/>
        <v>4542</v>
      </c>
      <c r="Q858" s="14">
        <v>0.01</v>
      </c>
      <c r="R858" s="5" t="s">
        <v>994</v>
      </c>
      <c r="S858" s="5" t="s">
        <v>885</v>
      </c>
      <c r="T858" s="5" t="s">
        <v>886</v>
      </c>
      <c r="U858" s="5" t="s">
        <v>879</v>
      </c>
      <c r="V858" s="5" t="s">
        <v>887</v>
      </c>
      <c r="W858" s="5" t="s">
        <v>2013</v>
      </c>
      <c r="X858" s="22">
        <f t="shared" ca="1" si="41"/>
        <v>0.02</v>
      </c>
    </row>
    <row r="859" spans="1:24">
      <c r="A859" s="5" t="s">
        <v>825</v>
      </c>
      <c r="B859" s="10">
        <v>42053</v>
      </c>
      <c r="C859" s="5" t="s">
        <v>1541</v>
      </c>
      <c r="D859" s="5">
        <v>10015</v>
      </c>
      <c r="E859" s="5" t="s">
        <v>1495</v>
      </c>
      <c r="F859" s="5">
        <v>2</v>
      </c>
      <c r="G859" s="2" t="s">
        <v>1002</v>
      </c>
      <c r="H859" s="2" t="s">
        <v>914</v>
      </c>
      <c r="I859" s="2" t="s">
        <v>915</v>
      </c>
      <c r="J859" s="5" t="s">
        <v>1195</v>
      </c>
      <c r="K859" s="5">
        <v>3034</v>
      </c>
      <c r="L859" s="5">
        <v>2312</v>
      </c>
      <c r="M859" s="5" t="s">
        <v>918</v>
      </c>
      <c r="N859" s="5">
        <v>8</v>
      </c>
      <c r="O859" s="5">
        <f t="shared" si="39"/>
        <v>4624</v>
      </c>
      <c r="P859" s="5">
        <f t="shared" si="40"/>
        <v>6068</v>
      </c>
      <c r="Q859" s="14">
        <v>0.03</v>
      </c>
      <c r="R859" s="5" t="s">
        <v>1002</v>
      </c>
      <c r="S859" s="5" t="s">
        <v>913</v>
      </c>
      <c r="T859" s="5" t="s">
        <v>914</v>
      </c>
      <c r="U859" s="5" t="s">
        <v>907</v>
      </c>
      <c r="V859" s="5" t="s">
        <v>915</v>
      </c>
      <c r="W859" s="5" t="s">
        <v>2012</v>
      </c>
      <c r="X859" s="22">
        <f t="shared" ca="1" si="41"/>
        <v>0</v>
      </c>
    </row>
    <row r="860" spans="1:24">
      <c r="A860" s="5" t="s">
        <v>826</v>
      </c>
      <c r="B860" s="10">
        <v>42053</v>
      </c>
      <c r="C860" s="5" t="s">
        <v>1542</v>
      </c>
      <c r="D860" s="5">
        <v>10010</v>
      </c>
      <c r="E860" s="5" t="s">
        <v>1533</v>
      </c>
      <c r="F860" s="5">
        <v>2</v>
      </c>
      <c r="G860" s="2" t="s">
        <v>997</v>
      </c>
      <c r="H860" s="2" t="s">
        <v>896</v>
      </c>
      <c r="I860" s="2" t="s">
        <v>897</v>
      </c>
      <c r="J860" s="5" t="s">
        <v>1233</v>
      </c>
      <c r="K860" s="5">
        <v>4548</v>
      </c>
      <c r="L860" s="5">
        <v>1983</v>
      </c>
      <c r="M860" s="5" t="s">
        <v>923</v>
      </c>
      <c r="N860" s="5" t="s">
        <v>1572</v>
      </c>
      <c r="O860" s="5">
        <f t="shared" si="39"/>
        <v>3966</v>
      </c>
      <c r="P860" s="5">
        <f t="shared" si="40"/>
        <v>9096</v>
      </c>
      <c r="Q860" s="14">
        <v>0.03</v>
      </c>
      <c r="R860" s="5" t="s">
        <v>997</v>
      </c>
      <c r="S860" s="5" t="s">
        <v>895</v>
      </c>
      <c r="T860" s="5" t="s">
        <v>896</v>
      </c>
      <c r="U860" s="5" t="s">
        <v>879</v>
      </c>
      <c r="V860" s="5" t="s">
        <v>897</v>
      </c>
      <c r="W860" s="5" t="s">
        <v>2012</v>
      </c>
      <c r="X860" s="22">
        <f t="shared" ca="1" si="41"/>
        <v>0.02</v>
      </c>
    </row>
    <row r="861" spans="1:24">
      <c r="A861" s="5" t="s">
        <v>827</v>
      </c>
      <c r="B861" s="10">
        <v>42053</v>
      </c>
      <c r="C861" s="5" t="s">
        <v>1541</v>
      </c>
      <c r="D861" s="5">
        <v>10003</v>
      </c>
      <c r="E861" s="5" t="s">
        <v>1283</v>
      </c>
      <c r="F861" s="5">
        <v>3</v>
      </c>
      <c r="G861" s="2" t="s">
        <v>991</v>
      </c>
      <c r="H861" s="2" t="s">
        <v>872</v>
      </c>
      <c r="I861" s="2" t="s">
        <v>874</v>
      </c>
      <c r="J861" s="5" t="s">
        <v>980</v>
      </c>
      <c r="K861" s="5">
        <v>3859</v>
      </c>
      <c r="L861" s="5">
        <v>1465</v>
      </c>
      <c r="M861" s="5" t="s">
        <v>925</v>
      </c>
      <c r="N861" s="5">
        <v>8</v>
      </c>
      <c r="O861" s="5">
        <f t="shared" si="39"/>
        <v>4395</v>
      </c>
      <c r="P861" s="5">
        <f t="shared" si="40"/>
        <v>11577</v>
      </c>
      <c r="Q861" s="14">
        <v>0.03</v>
      </c>
      <c r="R861" s="5" t="s">
        <v>991</v>
      </c>
      <c r="S861" s="5" t="s">
        <v>871</v>
      </c>
      <c r="T861" s="5" t="s">
        <v>872</v>
      </c>
      <c r="U861" s="5" t="s">
        <v>873</v>
      </c>
      <c r="V861" s="5" t="s">
        <v>874</v>
      </c>
      <c r="W861" s="5" t="s">
        <v>2011</v>
      </c>
      <c r="X861" s="22">
        <f t="shared" ca="1" si="41"/>
        <v>0.04</v>
      </c>
    </row>
    <row r="862" spans="1:24">
      <c r="A862" s="5" t="s">
        <v>828</v>
      </c>
      <c r="B862" s="10">
        <v>42054</v>
      </c>
      <c r="C862" s="5" t="s">
        <v>1539</v>
      </c>
      <c r="D862" s="5">
        <v>10002</v>
      </c>
      <c r="E862" s="5" t="s">
        <v>1289</v>
      </c>
      <c r="F862" s="5">
        <v>2</v>
      </c>
      <c r="G862" s="2" t="s">
        <v>990</v>
      </c>
      <c r="H862" s="2" t="s">
        <v>868</v>
      </c>
      <c r="I862" s="2" t="s">
        <v>870</v>
      </c>
      <c r="J862" s="5" t="s">
        <v>939</v>
      </c>
      <c r="K862" s="5">
        <v>3768</v>
      </c>
      <c r="L862" s="5">
        <v>1353</v>
      </c>
      <c r="M862" s="5" t="s">
        <v>918</v>
      </c>
      <c r="N862" s="5">
        <v>4</v>
      </c>
      <c r="O862" s="5">
        <f t="shared" si="39"/>
        <v>2706</v>
      </c>
      <c r="P862" s="5">
        <f t="shared" si="40"/>
        <v>7536</v>
      </c>
      <c r="Q862" s="14">
        <v>0.03</v>
      </c>
      <c r="R862" s="5" t="s">
        <v>990</v>
      </c>
      <c r="S862" s="5" t="s">
        <v>867</v>
      </c>
      <c r="T862" s="5" t="s">
        <v>868</v>
      </c>
      <c r="U862" s="5" t="s">
        <v>869</v>
      </c>
      <c r="V862" s="5" t="s">
        <v>870</v>
      </c>
      <c r="W862" s="5" t="s">
        <v>2013</v>
      </c>
      <c r="X862" s="22">
        <f t="shared" ca="1" si="41"/>
        <v>0.05</v>
      </c>
    </row>
    <row r="863" spans="1:24">
      <c r="A863" s="5" t="s">
        <v>829</v>
      </c>
      <c r="B863" s="10">
        <v>42054</v>
      </c>
      <c r="C863" s="5" t="s">
        <v>1544</v>
      </c>
      <c r="D863" s="5">
        <v>10009</v>
      </c>
      <c r="E863" s="5" t="s">
        <v>1473</v>
      </c>
      <c r="F863" s="5">
        <v>12</v>
      </c>
      <c r="G863" s="2" t="s">
        <v>996</v>
      </c>
      <c r="H863" s="2" t="s">
        <v>892</v>
      </c>
      <c r="I863" s="2" t="s">
        <v>894</v>
      </c>
      <c r="J863" s="5" t="s">
        <v>1173</v>
      </c>
      <c r="K863" s="5">
        <v>4120</v>
      </c>
      <c r="L863" s="5">
        <v>1841</v>
      </c>
      <c r="M863" s="5" t="s">
        <v>918</v>
      </c>
      <c r="N863" s="5">
        <v>3</v>
      </c>
      <c r="O863" s="5">
        <f t="shared" si="39"/>
        <v>22092</v>
      </c>
      <c r="P863" s="5">
        <f t="shared" si="40"/>
        <v>49440</v>
      </c>
      <c r="Q863" s="14">
        <v>0.05</v>
      </c>
      <c r="R863" s="5" t="s">
        <v>996</v>
      </c>
      <c r="S863" s="5" t="s">
        <v>891</v>
      </c>
      <c r="T863" s="5" t="s">
        <v>892</v>
      </c>
      <c r="U863" s="5" t="s">
        <v>893</v>
      </c>
      <c r="V863" s="5" t="s">
        <v>894</v>
      </c>
      <c r="W863" s="5" t="s">
        <v>2012</v>
      </c>
      <c r="X863" s="22">
        <f t="shared" ca="1" si="41"/>
        <v>0.01</v>
      </c>
    </row>
    <row r="864" spans="1:24">
      <c r="A864" s="5" t="s">
        <v>830</v>
      </c>
      <c r="B864" s="10">
        <v>42057</v>
      </c>
      <c r="C864" s="5" t="s">
        <v>1540</v>
      </c>
      <c r="D864" s="5">
        <v>10014</v>
      </c>
      <c r="E864" s="5" t="s">
        <v>1506</v>
      </c>
      <c r="F864" s="5">
        <v>1</v>
      </c>
      <c r="G864" s="2" t="s">
        <v>1001</v>
      </c>
      <c r="H864" s="2" t="s">
        <v>910</v>
      </c>
      <c r="I864" s="2" t="s">
        <v>912</v>
      </c>
      <c r="J864" s="5" t="s">
        <v>1206</v>
      </c>
      <c r="K864" s="5">
        <v>4218</v>
      </c>
      <c r="L864" s="5">
        <v>2421</v>
      </c>
      <c r="M864" s="5" t="s">
        <v>918</v>
      </c>
      <c r="N864" s="5">
        <v>5</v>
      </c>
      <c r="O864" s="5">
        <f t="shared" si="39"/>
        <v>2421</v>
      </c>
      <c r="P864" s="5">
        <f t="shared" si="40"/>
        <v>4218</v>
      </c>
      <c r="Q864" s="14">
        <v>0.01</v>
      </c>
      <c r="R864" s="5" t="s">
        <v>1001</v>
      </c>
      <c r="S864" s="5" t="s">
        <v>909</v>
      </c>
      <c r="T864" s="5" t="s">
        <v>910</v>
      </c>
      <c r="U864" s="5" t="s">
        <v>911</v>
      </c>
      <c r="V864" s="5" t="s">
        <v>912</v>
      </c>
      <c r="W864" s="5" t="s">
        <v>2010</v>
      </c>
      <c r="X864" s="22">
        <f t="shared" ca="1" si="41"/>
        <v>0.03</v>
      </c>
    </row>
    <row r="865" spans="1:24">
      <c r="A865" s="5" t="s">
        <v>831</v>
      </c>
      <c r="B865" s="10">
        <v>42057</v>
      </c>
      <c r="C865" s="5" t="s">
        <v>1539</v>
      </c>
      <c r="D865" s="5">
        <v>10012</v>
      </c>
      <c r="E865" s="5" t="s">
        <v>1323</v>
      </c>
      <c r="F865" s="5">
        <v>2</v>
      </c>
      <c r="G865" s="2" t="s">
        <v>999</v>
      </c>
      <c r="H865" s="2" t="s">
        <v>903</v>
      </c>
      <c r="I865" s="2" t="s">
        <v>904</v>
      </c>
      <c r="J865" s="5" t="s">
        <v>1023</v>
      </c>
      <c r="K865" s="5">
        <v>3569</v>
      </c>
      <c r="L865" s="5">
        <v>2320</v>
      </c>
      <c r="M865" s="5" t="s">
        <v>923</v>
      </c>
      <c r="N865" s="5">
        <v>4</v>
      </c>
      <c r="O865" s="5">
        <f t="shared" si="39"/>
        <v>4640</v>
      </c>
      <c r="P865" s="5">
        <f t="shared" si="40"/>
        <v>7138</v>
      </c>
      <c r="Q865" s="14">
        <v>0.03</v>
      </c>
      <c r="R865" s="5" t="s">
        <v>999</v>
      </c>
      <c r="S865" s="5" t="s">
        <v>902</v>
      </c>
      <c r="T865" s="5" t="s">
        <v>903</v>
      </c>
      <c r="U865" s="5" t="s">
        <v>879</v>
      </c>
      <c r="V865" s="5" t="s">
        <v>904</v>
      </c>
      <c r="W865" s="5" t="s">
        <v>2014</v>
      </c>
      <c r="X865" s="22">
        <f t="shared" ca="1" si="41"/>
        <v>0.02</v>
      </c>
    </row>
    <row r="866" spans="1:24">
      <c r="A866" s="5" t="s">
        <v>832</v>
      </c>
      <c r="B866" s="10">
        <v>42062</v>
      </c>
      <c r="C866" s="5" t="s">
        <v>1545</v>
      </c>
      <c r="D866" s="5">
        <v>10010</v>
      </c>
      <c r="E866" s="5" t="s">
        <v>1277</v>
      </c>
      <c r="F866" s="5">
        <v>2</v>
      </c>
      <c r="G866" s="2" t="s">
        <v>997</v>
      </c>
      <c r="H866" s="2" t="s">
        <v>896</v>
      </c>
      <c r="I866" s="2" t="s">
        <v>897</v>
      </c>
      <c r="J866" s="5" t="s">
        <v>1006</v>
      </c>
      <c r="K866" s="5">
        <v>3377</v>
      </c>
      <c r="L866" s="5">
        <v>2112</v>
      </c>
      <c r="M866" s="5" t="s">
        <v>923</v>
      </c>
      <c r="N866" s="5">
        <v>6</v>
      </c>
      <c r="O866" s="5">
        <f t="shared" si="39"/>
        <v>4224</v>
      </c>
      <c r="P866" s="5">
        <f t="shared" si="40"/>
        <v>6754</v>
      </c>
      <c r="Q866" s="14">
        <v>0.03</v>
      </c>
      <c r="R866" s="5" t="s">
        <v>997</v>
      </c>
      <c r="S866" s="5" t="s">
        <v>895</v>
      </c>
      <c r="T866" s="5" t="s">
        <v>896</v>
      </c>
      <c r="U866" s="5" t="s">
        <v>879</v>
      </c>
      <c r="V866" s="5" t="s">
        <v>897</v>
      </c>
      <c r="W866" s="5" t="s">
        <v>2013</v>
      </c>
      <c r="X866" s="22">
        <f t="shared" ca="1" si="41"/>
        <v>0.05</v>
      </c>
    </row>
    <row r="867" spans="1:24">
      <c r="A867" s="5" t="s">
        <v>833</v>
      </c>
      <c r="B867" s="10">
        <v>42063</v>
      </c>
      <c r="C867" s="5" t="s">
        <v>1544</v>
      </c>
      <c r="D867" s="5">
        <v>10001</v>
      </c>
      <c r="E867" s="5" t="s">
        <v>1291</v>
      </c>
      <c r="F867" s="5">
        <v>1</v>
      </c>
      <c r="G867" s="2" t="s">
        <v>1562</v>
      </c>
      <c r="H867" s="2" t="s">
        <v>864</v>
      </c>
      <c r="I867" s="2" t="s">
        <v>866</v>
      </c>
      <c r="J867" s="5" t="s">
        <v>941</v>
      </c>
      <c r="K867" s="5">
        <v>3445</v>
      </c>
      <c r="L867" s="5">
        <v>1909</v>
      </c>
      <c r="M867" s="5" t="s">
        <v>921</v>
      </c>
      <c r="N867" s="5">
        <v>3</v>
      </c>
      <c r="O867" s="5">
        <f t="shared" si="39"/>
        <v>1909</v>
      </c>
      <c r="P867" s="5">
        <f t="shared" si="40"/>
        <v>3445</v>
      </c>
      <c r="Q867" s="14">
        <v>0.01</v>
      </c>
      <c r="R867" s="5" t="s">
        <v>1562</v>
      </c>
      <c r="S867" s="5" t="s">
        <v>863</v>
      </c>
      <c r="T867" s="5" t="s">
        <v>864</v>
      </c>
      <c r="U867" s="5" t="s">
        <v>865</v>
      </c>
      <c r="V867" s="5" t="s">
        <v>866</v>
      </c>
      <c r="W867" s="5" t="s">
        <v>2011</v>
      </c>
      <c r="X867" s="22">
        <f t="shared" ca="1" si="41"/>
        <v>0</v>
      </c>
    </row>
    <row r="868" spans="1:24">
      <c r="A868" s="5" t="s">
        <v>834</v>
      </c>
      <c r="B868" s="10">
        <v>42063</v>
      </c>
      <c r="C868" s="5" t="s">
        <v>1546</v>
      </c>
      <c r="D868" s="5">
        <v>10011</v>
      </c>
      <c r="E868" s="5" t="s">
        <v>1301</v>
      </c>
      <c r="F868" s="5">
        <v>1</v>
      </c>
      <c r="G868" s="2" t="s">
        <v>998</v>
      </c>
      <c r="H868" s="2" t="s">
        <v>899</v>
      </c>
      <c r="I868" s="2" t="s">
        <v>901</v>
      </c>
      <c r="J868" s="5" t="s">
        <v>948</v>
      </c>
      <c r="K868" s="5">
        <v>4185</v>
      </c>
      <c r="L868" s="5">
        <v>1204</v>
      </c>
      <c r="M868" s="5" t="s">
        <v>923</v>
      </c>
      <c r="N868" s="5">
        <v>4</v>
      </c>
      <c r="O868" s="5">
        <f t="shared" si="39"/>
        <v>1204</v>
      </c>
      <c r="P868" s="5">
        <f t="shared" si="40"/>
        <v>4185</v>
      </c>
      <c r="Q868" s="14">
        <v>0.01</v>
      </c>
      <c r="R868" s="5" t="s">
        <v>998</v>
      </c>
      <c r="S868" s="5" t="s">
        <v>898</v>
      </c>
      <c r="T868" s="5" t="s">
        <v>899</v>
      </c>
      <c r="U868" s="5" t="s">
        <v>900</v>
      </c>
      <c r="V868" s="5" t="s">
        <v>901</v>
      </c>
      <c r="W868" s="5" t="s">
        <v>2012</v>
      </c>
      <c r="X868" s="22">
        <f t="shared" ca="1" si="41"/>
        <v>0.03</v>
      </c>
    </row>
    <row r="869" spans="1:24">
      <c r="A869" s="5" t="s">
        <v>835</v>
      </c>
      <c r="B869" s="10">
        <v>42063</v>
      </c>
      <c r="C869" s="5" t="s">
        <v>1541</v>
      </c>
      <c r="D869" s="5">
        <v>10014</v>
      </c>
      <c r="E869" s="5" t="s">
        <v>1484</v>
      </c>
      <c r="F869" s="5">
        <v>1</v>
      </c>
      <c r="G869" s="2" t="s">
        <v>1001</v>
      </c>
      <c r="H869" s="2" t="s">
        <v>910</v>
      </c>
      <c r="I869" s="2" t="s">
        <v>912</v>
      </c>
      <c r="J869" s="5" t="s">
        <v>1184</v>
      </c>
      <c r="K869" s="5">
        <v>4399</v>
      </c>
      <c r="L869" s="5">
        <v>2093</v>
      </c>
      <c r="M869" s="5" t="s">
        <v>918</v>
      </c>
      <c r="N869" s="5">
        <v>8</v>
      </c>
      <c r="O869" s="5">
        <f t="shared" si="39"/>
        <v>2093</v>
      </c>
      <c r="P869" s="5">
        <f t="shared" si="40"/>
        <v>4399</v>
      </c>
      <c r="Q869" s="14">
        <v>0.01</v>
      </c>
      <c r="R869" s="5" t="s">
        <v>1001</v>
      </c>
      <c r="S869" s="5" t="s">
        <v>909</v>
      </c>
      <c r="T869" s="5" t="s">
        <v>910</v>
      </c>
      <c r="U869" s="5" t="s">
        <v>911</v>
      </c>
      <c r="V869" s="5" t="s">
        <v>912</v>
      </c>
      <c r="W869" s="5" t="s">
        <v>2015</v>
      </c>
      <c r="X869" s="22">
        <f t="shared" ca="1" si="41"/>
        <v>0</v>
      </c>
    </row>
    <row r="870" spans="1:24">
      <c r="A870" s="5" t="s">
        <v>836</v>
      </c>
      <c r="B870" s="10">
        <v>42063</v>
      </c>
      <c r="C870" s="5" t="s">
        <v>1540</v>
      </c>
      <c r="D870" s="5">
        <v>10015</v>
      </c>
      <c r="E870" s="5" t="s">
        <v>1423</v>
      </c>
      <c r="F870" s="5">
        <v>1</v>
      </c>
      <c r="G870" s="2" t="s">
        <v>1002</v>
      </c>
      <c r="H870" s="2" t="s">
        <v>914</v>
      </c>
      <c r="I870" s="2" t="s">
        <v>915</v>
      </c>
      <c r="J870" s="5" t="s">
        <v>1123</v>
      </c>
      <c r="K870" s="5">
        <v>4927</v>
      </c>
      <c r="L870" s="5">
        <v>2034</v>
      </c>
      <c r="M870" s="5" t="s">
        <v>925</v>
      </c>
      <c r="N870" s="5">
        <v>5</v>
      </c>
      <c r="O870" s="5">
        <f t="shared" si="39"/>
        <v>2034</v>
      </c>
      <c r="P870" s="5">
        <f t="shared" si="40"/>
        <v>4927</v>
      </c>
      <c r="Q870" s="14">
        <v>0.01</v>
      </c>
      <c r="R870" s="5" t="s">
        <v>1002</v>
      </c>
      <c r="S870" s="5" t="s">
        <v>913</v>
      </c>
      <c r="T870" s="5" t="s">
        <v>914</v>
      </c>
      <c r="U870" s="5" t="s">
        <v>907</v>
      </c>
      <c r="V870" s="5" t="s">
        <v>915</v>
      </c>
      <c r="W870" s="5" t="s">
        <v>2011</v>
      </c>
      <c r="X870" s="22">
        <f t="shared" ca="1" si="41"/>
        <v>0.01</v>
      </c>
    </row>
    <row r="871" spans="1:24">
      <c r="A871" s="5" t="s">
        <v>837</v>
      </c>
      <c r="B871" s="10">
        <v>42063</v>
      </c>
      <c r="C871" s="5" t="s">
        <v>1544</v>
      </c>
      <c r="D871" s="5">
        <v>10012</v>
      </c>
      <c r="E871" s="5" t="s">
        <v>1517</v>
      </c>
      <c r="F871" s="5">
        <v>2</v>
      </c>
      <c r="G871" s="2" t="s">
        <v>999</v>
      </c>
      <c r="H871" s="2" t="s">
        <v>903</v>
      </c>
      <c r="I871" s="2" t="s">
        <v>904</v>
      </c>
      <c r="J871" s="5" t="s">
        <v>1217</v>
      </c>
      <c r="K871" s="5">
        <v>4542</v>
      </c>
      <c r="L871" s="5">
        <v>1226</v>
      </c>
      <c r="M871" s="5" t="s">
        <v>923</v>
      </c>
      <c r="N871" s="5">
        <v>3</v>
      </c>
      <c r="O871" s="5">
        <f t="shared" si="39"/>
        <v>2452</v>
      </c>
      <c r="P871" s="5">
        <f t="shared" si="40"/>
        <v>9084</v>
      </c>
      <c r="Q871" s="14">
        <v>0.03</v>
      </c>
      <c r="R871" s="5" t="s">
        <v>999</v>
      </c>
      <c r="S871" s="5" t="s">
        <v>902</v>
      </c>
      <c r="T871" s="5" t="s">
        <v>903</v>
      </c>
      <c r="U871" s="5" t="s">
        <v>879</v>
      </c>
      <c r="V871" s="5" t="s">
        <v>904</v>
      </c>
      <c r="W871" s="5" t="s">
        <v>2014</v>
      </c>
      <c r="X871" s="22">
        <f t="shared" ca="1" si="41"/>
        <v>0.03</v>
      </c>
    </row>
    <row r="872" spans="1:24">
      <c r="A872" s="5" t="s">
        <v>838</v>
      </c>
      <c r="B872" s="10">
        <v>42064</v>
      </c>
      <c r="C872" s="5" t="s">
        <v>1539</v>
      </c>
      <c r="D872" s="5">
        <v>10015</v>
      </c>
      <c r="E872" s="5" t="s">
        <v>1281</v>
      </c>
      <c r="F872" s="5">
        <v>12</v>
      </c>
      <c r="G872" s="2" t="s">
        <v>1002</v>
      </c>
      <c r="H872" s="2" t="s">
        <v>914</v>
      </c>
      <c r="I872" s="2" t="s">
        <v>915</v>
      </c>
      <c r="J872" s="5" t="s">
        <v>934</v>
      </c>
      <c r="K872" s="5">
        <v>3000</v>
      </c>
      <c r="L872" s="5">
        <v>2148</v>
      </c>
      <c r="M872" s="5" t="s">
        <v>925</v>
      </c>
      <c r="N872" s="5">
        <v>4</v>
      </c>
      <c r="O872" s="5">
        <f t="shared" si="39"/>
        <v>25776</v>
      </c>
      <c r="P872" s="5">
        <f t="shared" si="40"/>
        <v>36000</v>
      </c>
      <c r="Q872" s="14">
        <v>0.05</v>
      </c>
      <c r="R872" s="5" t="s">
        <v>1002</v>
      </c>
      <c r="S872" s="5" t="s">
        <v>913</v>
      </c>
      <c r="T872" s="5" t="s">
        <v>914</v>
      </c>
      <c r="U872" s="5" t="s">
        <v>907</v>
      </c>
      <c r="V872" s="5" t="s">
        <v>915</v>
      </c>
      <c r="W872" s="5" t="s">
        <v>2015</v>
      </c>
      <c r="X872" s="22">
        <f t="shared" ca="1" si="41"/>
        <v>0.05</v>
      </c>
    </row>
    <row r="873" spans="1:24">
      <c r="A873" s="5" t="s">
        <v>839</v>
      </c>
      <c r="B873" s="10">
        <v>42068</v>
      </c>
      <c r="C873" s="5" t="s">
        <v>1544</v>
      </c>
      <c r="D873" s="5">
        <v>10004</v>
      </c>
      <c r="E873" s="5" t="s">
        <v>1251</v>
      </c>
      <c r="F873" s="5">
        <v>2</v>
      </c>
      <c r="G873" s="2" t="s">
        <v>992</v>
      </c>
      <c r="H873" s="2" t="s">
        <v>864</v>
      </c>
      <c r="I873" s="2" t="s">
        <v>876</v>
      </c>
      <c r="J873" s="5" t="s">
        <v>955</v>
      </c>
      <c r="K873" s="5">
        <v>2612</v>
      </c>
      <c r="L873" s="5">
        <v>1994</v>
      </c>
      <c r="M873" s="5" t="s">
        <v>918</v>
      </c>
      <c r="N873" s="5">
        <v>3</v>
      </c>
      <c r="O873" s="5">
        <f t="shared" si="39"/>
        <v>3988</v>
      </c>
      <c r="P873" s="5">
        <f t="shared" si="40"/>
        <v>5224</v>
      </c>
      <c r="Q873" s="14">
        <v>0.03</v>
      </c>
      <c r="R873" s="5" t="s">
        <v>992</v>
      </c>
      <c r="S873" s="5" t="s">
        <v>875</v>
      </c>
      <c r="T873" s="5" t="s">
        <v>864</v>
      </c>
      <c r="U873" s="5" t="s">
        <v>865</v>
      </c>
      <c r="V873" s="5" t="s">
        <v>876</v>
      </c>
      <c r="W873" s="5" t="s">
        <v>2013</v>
      </c>
      <c r="X873" s="22">
        <f t="shared" ca="1" si="41"/>
        <v>0.03</v>
      </c>
    </row>
    <row r="874" spans="1:24">
      <c r="A874" s="5" t="s">
        <v>840</v>
      </c>
      <c r="B874" s="10">
        <v>42068</v>
      </c>
      <c r="C874" s="5" t="s">
        <v>1540</v>
      </c>
      <c r="D874" s="5">
        <v>10014</v>
      </c>
      <c r="E874" s="5" t="s">
        <v>1258</v>
      </c>
      <c r="F874" s="5">
        <v>2</v>
      </c>
      <c r="G874" s="2" t="s">
        <v>1001</v>
      </c>
      <c r="H874" s="2" t="s">
        <v>910</v>
      </c>
      <c r="I874" s="2" t="s">
        <v>912</v>
      </c>
      <c r="J874" s="5" t="s">
        <v>929</v>
      </c>
      <c r="K874" s="5">
        <v>2744</v>
      </c>
      <c r="L874" s="5">
        <v>1428</v>
      </c>
      <c r="M874" s="5" t="s">
        <v>925</v>
      </c>
      <c r="N874" s="5">
        <v>5</v>
      </c>
      <c r="O874" s="5">
        <f t="shared" si="39"/>
        <v>2856</v>
      </c>
      <c r="P874" s="5">
        <f t="shared" si="40"/>
        <v>5488</v>
      </c>
      <c r="Q874" s="14">
        <v>0.03</v>
      </c>
      <c r="R874" s="5" t="s">
        <v>1001</v>
      </c>
      <c r="S874" s="5" t="s">
        <v>909</v>
      </c>
      <c r="T874" s="5" t="s">
        <v>910</v>
      </c>
      <c r="U874" s="5" t="s">
        <v>911</v>
      </c>
      <c r="V874" s="5" t="s">
        <v>912</v>
      </c>
      <c r="W874" s="5" t="s">
        <v>2013</v>
      </c>
      <c r="X874" s="22">
        <f t="shared" ca="1" si="41"/>
        <v>0.04</v>
      </c>
    </row>
    <row r="875" spans="1:24">
      <c r="A875" s="5" t="s">
        <v>841</v>
      </c>
      <c r="B875" s="10">
        <v>42068</v>
      </c>
      <c r="C875" s="5" t="s">
        <v>1544</v>
      </c>
      <c r="D875" s="5">
        <v>10009</v>
      </c>
      <c r="E875" s="5" t="s">
        <v>1338</v>
      </c>
      <c r="F875" s="5">
        <v>3</v>
      </c>
      <c r="G875" s="2" t="s">
        <v>996</v>
      </c>
      <c r="H875" s="2" t="s">
        <v>892</v>
      </c>
      <c r="I875" s="2" t="s">
        <v>894</v>
      </c>
      <c r="J875" s="5" t="s">
        <v>1038</v>
      </c>
      <c r="K875" s="5">
        <v>3378</v>
      </c>
      <c r="L875" s="5">
        <v>1807</v>
      </c>
      <c r="M875" s="5" t="s">
        <v>925</v>
      </c>
      <c r="N875" s="5">
        <v>3</v>
      </c>
      <c r="O875" s="5">
        <f t="shared" si="39"/>
        <v>5421</v>
      </c>
      <c r="P875" s="5">
        <f t="shared" si="40"/>
        <v>10134</v>
      </c>
      <c r="Q875" s="14">
        <v>0.03</v>
      </c>
      <c r="R875" s="5" t="s">
        <v>996</v>
      </c>
      <c r="S875" s="5" t="s">
        <v>891</v>
      </c>
      <c r="T875" s="5" t="s">
        <v>892</v>
      </c>
      <c r="U875" s="5" t="s">
        <v>893</v>
      </c>
      <c r="V875" s="5" t="s">
        <v>894</v>
      </c>
      <c r="W875" s="5" t="s">
        <v>2013</v>
      </c>
      <c r="X875" s="22">
        <f t="shared" ca="1" si="41"/>
        <v>0.02</v>
      </c>
    </row>
    <row r="876" spans="1:24">
      <c r="A876" s="5" t="s">
        <v>842</v>
      </c>
      <c r="B876" s="10">
        <v>42069</v>
      </c>
      <c r="C876" s="5" t="s">
        <v>1544</v>
      </c>
      <c r="D876" s="5">
        <v>10008</v>
      </c>
      <c r="E876" s="5" t="s">
        <v>1424</v>
      </c>
      <c r="F876" s="5">
        <v>1</v>
      </c>
      <c r="G876" s="2" t="s">
        <v>995</v>
      </c>
      <c r="H876" s="2" t="s">
        <v>889</v>
      </c>
      <c r="I876" s="2" t="s">
        <v>890</v>
      </c>
      <c r="J876" s="5" t="s">
        <v>1124</v>
      </c>
      <c r="K876" s="5">
        <v>4357</v>
      </c>
      <c r="L876" s="5">
        <v>1806</v>
      </c>
      <c r="M876" s="5" t="s">
        <v>918</v>
      </c>
      <c r="N876" s="5">
        <v>3</v>
      </c>
      <c r="O876" s="5">
        <f t="shared" si="39"/>
        <v>1806</v>
      </c>
      <c r="P876" s="5">
        <f t="shared" si="40"/>
        <v>4357</v>
      </c>
      <c r="Q876" s="14">
        <v>0.01</v>
      </c>
      <c r="R876" s="5" t="s">
        <v>995</v>
      </c>
      <c r="S876" s="5" t="s">
        <v>888</v>
      </c>
      <c r="T876" s="5" t="s">
        <v>889</v>
      </c>
      <c r="U876" s="5" t="s">
        <v>865</v>
      </c>
      <c r="V876" s="5" t="s">
        <v>890</v>
      </c>
      <c r="W876" s="5" t="s">
        <v>2010</v>
      </c>
      <c r="X876" s="22">
        <f t="shared" ca="1" si="41"/>
        <v>0.01</v>
      </c>
    </row>
    <row r="877" spans="1:24">
      <c r="A877" s="5" t="s">
        <v>843</v>
      </c>
      <c r="B877" s="10">
        <v>42069</v>
      </c>
      <c r="C877" s="5" t="s">
        <v>1545</v>
      </c>
      <c r="D877" s="5">
        <v>10008</v>
      </c>
      <c r="E877" s="5" t="s">
        <v>1280</v>
      </c>
      <c r="F877" s="5">
        <v>2</v>
      </c>
      <c r="G877" s="2" t="s">
        <v>995</v>
      </c>
      <c r="H877" s="2" t="s">
        <v>889</v>
      </c>
      <c r="I877" s="2" t="s">
        <v>890</v>
      </c>
      <c r="J877" s="5" t="s">
        <v>1007</v>
      </c>
      <c r="K877" s="5">
        <v>3330</v>
      </c>
      <c r="L877" s="5">
        <v>1819</v>
      </c>
      <c r="M877" s="5" t="s">
        <v>918</v>
      </c>
      <c r="N877" s="5">
        <v>6</v>
      </c>
      <c r="O877" s="5">
        <f t="shared" si="39"/>
        <v>3638</v>
      </c>
      <c r="P877" s="5">
        <f t="shared" si="40"/>
        <v>6660</v>
      </c>
      <c r="Q877" s="14">
        <v>0.03</v>
      </c>
      <c r="R877" s="5" t="s">
        <v>995</v>
      </c>
      <c r="S877" s="5" t="s">
        <v>888</v>
      </c>
      <c r="T877" s="5" t="s">
        <v>889</v>
      </c>
      <c r="U877" s="5" t="s">
        <v>865</v>
      </c>
      <c r="V877" s="5" t="s">
        <v>890</v>
      </c>
      <c r="W877" s="5" t="s">
        <v>2014</v>
      </c>
      <c r="X877" s="22">
        <f t="shared" ca="1" si="41"/>
        <v>0.05</v>
      </c>
    </row>
    <row r="878" spans="1:24">
      <c r="A878" s="5" t="s">
        <v>844</v>
      </c>
      <c r="B878" s="10">
        <v>42071</v>
      </c>
      <c r="C878" s="5" t="s">
        <v>1543</v>
      </c>
      <c r="D878" s="5">
        <v>10013</v>
      </c>
      <c r="E878" s="5" t="s">
        <v>1274</v>
      </c>
      <c r="F878" s="5">
        <v>2</v>
      </c>
      <c r="G878" s="2" t="s">
        <v>1000</v>
      </c>
      <c r="H878" s="2" t="s">
        <v>906</v>
      </c>
      <c r="I878" s="2" t="s">
        <v>908</v>
      </c>
      <c r="J878" s="5" t="s">
        <v>1004</v>
      </c>
      <c r="K878" s="5">
        <v>4733</v>
      </c>
      <c r="L878" s="5">
        <v>1415</v>
      </c>
      <c r="M878" s="5" t="s">
        <v>918</v>
      </c>
      <c r="N878" s="5">
        <v>10</v>
      </c>
      <c r="O878" s="5">
        <f t="shared" si="39"/>
        <v>2830</v>
      </c>
      <c r="P878" s="5">
        <f t="shared" si="40"/>
        <v>9466</v>
      </c>
      <c r="Q878" s="14">
        <v>0.03</v>
      </c>
      <c r="R878" s="5" t="s">
        <v>1000</v>
      </c>
      <c r="S878" s="5" t="s">
        <v>905</v>
      </c>
      <c r="T878" s="5" t="s">
        <v>906</v>
      </c>
      <c r="U878" s="5" t="s">
        <v>907</v>
      </c>
      <c r="V878" s="5" t="s">
        <v>908</v>
      </c>
      <c r="W878" s="5" t="s">
        <v>2014</v>
      </c>
      <c r="X878" s="22">
        <f t="shared" ca="1" si="41"/>
        <v>0.01</v>
      </c>
    </row>
    <row r="879" spans="1:24">
      <c r="A879" s="5" t="s">
        <v>845</v>
      </c>
      <c r="B879" s="10">
        <v>42072</v>
      </c>
      <c r="C879" s="5" t="s">
        <v>1540</v>
      </c>
      <c r="D879" s="5">
        <v>10007</v>
      </c>
      <c r="E879" s="5" t="s">
        <v>1264</v>
      </c>
      <c r="F879" s="5">
        <v>1</v>
      </c>
      <c r="G879" s="2" t="s">
        <v>994</v>
      </c>
      <c r="H879" s="2" t="s">
        <v>886</v>
      </c>
      <c r="I879" s="2" t="s">
        <v>887</v>
      </c>
      <c r="J879" s="5" t="s">
        <v>974</v>
      </c>
      <c r="K879" s="5">
        <v>2547</v>
      </c>
      <c r="L879" s="5">
        <v>1419</v>
      </c>
      <c r="M879" s="5" t="s">
        <v>918</v>
      </c>
      <c r="N879" s="5">
        <v>5</v>
      </c>
      <c r="O879" s="5">
        <f t="shared" si="39"/>
        <v>1419</v>
      </c>
      <c r="P879" s="5">
        <f t="shared" si="40"/>
        <v>2547</v>
      </c>
      <c r="Q879" s="14">
        <v>0.01</v>
      </c>
      <c r="R879" s="5" t="s">
        <v>994</v>
      </c>
      <c r="S879" s="5" t="s">
        <v>885</v>
      </c>
      <c r="T879" s="5" t="s">
        <v>886</v>
      </c>
      <c r="U879" s="5" t="s">
        <v>879</v>
      </c>
      <c r="V879" s="5" t="s">
        <v>887</v>
      </c>
      <c r="W879" s="5" t="s">
        <v>2010</v>
      </c>
      <c r="X879" s="22">
        <f t="shared" ca="1" si="41"/>
        <v>0.05</v>
      </c>
    </row>
    <row r="880" spans="1:24">
      <c r="A880" s="5" t="s">
        <v>846</v>
      </c>
      <c r="B880" s="10">
        <v>42072</v>
      </c>
      <c r="C880" s="5" t="s">
        <v>1543</v>
      </c>
      <c r="D880" s="5">
        <v>10012</v>
      </c>
      <c r="E880" s="5" t="s">
        <v>1531</v>
      </c>
      <c r="F880" s="5">
        <v>3</v>
      </c>
      <c r="G880" s="2" t="s">
        <v>999</v>
      </c>
      <c r="H880" s="2" t="s">
        <v>903</v>
      </c>
      <c r="I880" s="2" t="s">
        <v>904</v>
      </c>
      <c r="J880" s="5" t="s">
        <v>1231</v>
      </c>
      <c r="K880" s="5">
        <v>3479</v>
      </c>
      <c r="L880" s="5">
        <v>2056</v>
      </c>
      <c r="M880" s="5" t="s">
        <v>918</v>
      </c>
      <c r="N880" s="5">
        <v>10</v>
      </c>
      <c r="O880" s="5">
        <f t="shared" si="39"/>
        <v>6168</v>
      </c>
      <c r="P880" s="5">
        <f t="shared" si="40"/>
        <v>10437</v>
      </c>
      <c r="Q880" s="14">
        <v>0.03</v>
      </c>
      <c r="R880" s="5" t="s">
        <v>999</v>
      </c>
      <c r="S880" s="5" t="s">
        <v>902</v>
      </c>
      <c r="T880" s="5" t="s">
        <v>903</v>
      </c>
      <c r="U880" s="5" t="s">
        <v>879</v>
      </c>
      <c r="V880" s="5" t="s">
        <v>904</v>
      </c>
      <c r="W880" s="5" t="s">
        <v>2011</v>
      </c>
      <c r="X880" s="22">
        <f t="shared" ca="1" si="41"/>
        <v>0.05</v>
      </c>
    </row>
    <row r="881" spans="1:24">
      <c r="A881" s="5" t="s">
        <v>847</v>
      </c>
      <c r="B881" s="10">
        <v>42073</v>
      </c>
      <c r="C881" s="5" t="s">
        <v>1545</v>
      </c>
      <c r="D881" s="5">
        <v>10007</v>
      </c>
      <c r="E881" s="5" t="s">
        <v>1500</v>
      </c>
      <c r="F881" s="5">
        <v>1</v>
      </c>
      <c r="G881" s="2" t="s">
        <v>994</v>
      </c>
      <c r="H881" s="2" t="s">
        <v>886</v>
      </c>
      <c r="I881" s="2" t="s">
        <v>887</v>
      </c>
      <c r="J881" s="5" t="s">
        <v>1200</v>
      </c>
      <c r="K881" s="5">
        <v>4484</v>
      </c>
      <c r="L881" s="5">
        <v>2146</v>
      </c>
      <c r="M881" s="5" t="s">
        <v>918</v>
      </c>
      <c r="N881" s="5">
        <v>6</v>
      </c>
      <c r="O881" s="5">
        <f t="shared" si="39"/>
        <v>2146</v>
      </c>
      <c r="P881" s="5">
        <f t="shared" si="40"/>
        <v>4484</v>
      </c>
      <c r="Q881" s="14">
        <v>0.01</v>
      </c>
      <c r="R881" s="5" t="s">
        <v>994</v>
      </c>
      <c r="S881" s="5" t="s">
        <v>885</v>
      </c>
      <c r="T881" s="5" t="s">
        <v>886</v>
      </c>
      <c r="U881" s="5" t="s">
        <v>879</v>
      </c>
      <c r="V881" s="5" t="s">
        <v>887</v>
      </c>
      <c r="W881" s="5" t="s">
        <v>2014</v>
      </c>
      <c r="X881" s="22">
        <f t="shared" ca="1" si="41"/>
        <v>0.04</v>
      </c>
    </row>
    <row r="882" spans="1:24">
      <c r="A882" s="5" t="s">
        <v>848</v>
      </c>
      <c r="B882" s="10">
        <v>42073</v>
      </c>
      <c r="C882" s="5" t="s">
        <v>1539</v>
      </c>
      <c r="D882" s="5">
        <v>10004</v>
      </c>
      <c r="E882" s="5" t="s">
        <v>1422</v>
      </c>
      <c r="F882" s="5">
        <v>1</v>
      </c>
      <c r="G882" s="2" t="s">
        <v>992</v>
      </c>
      <c r="H882" s="2" t="s">
        <v>864</v>
      </c>
      <c r="I882" s="2" t="s">
        <v>876</v>
      </c>
      <c r="J882" s="5" t="s">
        <v>1122</v>
      </c>
      <c r="K882" s="5">
        <v>4788</v>
      </c>
      <c r="L882" s="5">
        <v>2063</v>
      </c>
      <c r="M882" s="5" t="s">
        <v>923</v>
      </c>
      <c r="N882" s="5">
        <v>4</v>
      </c>
      <c r="O882" s="5">
        <f t="shared" si="39"/>
        <v>2063</v>
      </c>
      <c r="P882" s="5">
        <f t="shared" si="40"/>
        <v>4788</v>
      </c>
      <c r="Q882" s="14">
        <v>0.01</v>
      </c>
      <c r="R882" s="5" t="s">
        <v>992</v>
      </c>
      <c r="S882" s="5" t="s">
        <v>875</v>
      </c>
      <c r="T882" s="5" t="s">
        <v>864</v>
      </c>
      <c r="U882" s="5" t="s">
        <v>865</v>
      </c>
      <c r="V882" s="5" t="s">
        <v>876</v>
      </c>
      <c r="W882" s="5" t="s">
        <v>2015</v>
      </c>
      <c r="X882" s="22">
        <f t="shared" ca="1" si="41"/>
        <v>0.04</v>
      </c>
    </row>
    <row r="883" spans="1:24">
      <c r="A883" s="5" t="s">
        <v>849</v>
      </c>
      <c r="B883" s="10">
        <v>42073</v>
      </c>
      <c r="C883" s="5" t="s">
        <v>1540</v>
      </c>
      <c r="D883" s="5">
        <v>10010</v>
      </c>
      <c r="E883" s="5" t="s">
        <v>1529</v>
      </c>
      <c r="F883" s="5">
        <v>12</v>
      </c>
      <c r="G883" s="2" t="s">
        <v>997</v>
      </c>
      <c r="H883" s="2" t="s">
        <v>896</v>
      </c>
      <c r="I883" s="2" t="s">
        <v>897</v>
      </c>
      <c r="J883" s="5" t="s">
        <v>1229</v>
      </c>
      <c r="K883" s="5">
        <v>4382</v>
      </c>
      <c r="L883" s="5">
        <v>1298</v>
      </c>
      <c r="M883" s="5" t="s">
        <v>923</v>
      </c>
      <c r="N883" s="5">
        <v>5</v>
      </c>
      <c r="O883" s="5">
        <f t="shared" si="39"/>
        <v>15576</v>
      </c>
      <c r="P883" s="5">
        <f t="shared" si="40"/>
        <v>52584</v>
      </c>
      <c r="Q883" s="14">
        <v>0.05</v>
      </c>
      <c r="R883" s="5" t="s">
        <v>997</v>
      </c>
      <c r="S883" s="5" t="s">
        <v>895</v>
      </c>
      <c r="T883" s="5" t="s">
        <v>896</v>
      </c>
      <c r="U883" s="5" t="s">
        <v>879</v>
      </c>
      <c r="V883" s="5" t="s">
        <v>897</v>
      </c>
      <c r="W883" s="5" t="s">
        <v>2010</v>
      </c>
      <c r="X883" s="22">
        <f t="shared" ca="1" si="41"/>
        <v>0.02</v>
      </c>
    </row>
    <row r="884" spans="1:24">
      <c r="A884" s="5" t="s">
        <v>850</v>
      </c>
      <c r="B884" s="10">
        <v>42074</v>
      </c>
      <c r="C884" s="5" t="s">
        <v>1543</v>
      </c>
      <c r="D884" s="5">
        <v>10003</v>
      </c>
      <c r="E884" s="5" t="s">
        <v>1303</v>
      </c>
      <c r="F884" s="5">
        <v>1</v>
      </c>
      <c r="G884" s="2" t="s">
        <v>991</v>
      </c>
      <c r="H884" s="2" t="s">
        <v>872</v>
      </c>
      <c r="I884" s="2" t="s">
        <v>874</v>
      </c>
      <c r="J884" s="5" t="s">
        <v>946</v>
      </c>
      <c r="K884" s="5">
        <v>2921</v>
      </c>
      <c r="L884" s="5">
        <v>1786</v>
      </c>
      <c r="M884" s="5" t="s">
        <v>920</v>
      </c>
      <c r="N884" s="5">
        <v>10</v>
      </c>
      <c r="O884" s="5">
        <f t="shared" si="39"/>
        <v>1786</v>
      </c>
      <c r="P884" s="5">
        <f t="shared" si="40"/>
        <v>2921</v>
      </c>
      <c r="Q884" s="14">
        <v>0.01</v>
      </c>
      <c r="R884" s="5" t="s">
        <v>991</v>
      </c>
      <c r="S884" s="5" t="s">
        <v>871</v>
      </c>
      <c r="T884" s="5" t="s">
        <v>872</v>
      </c>
      <c r="U884" s="5" t="s">
        <v>873</v>
      </c>
      <c r="V884" s="5" t="s">
        <v>874</v>
      </c>
      <c r="W884" s="5" t="s">
        <v>2013</v>
      </c>
      <c r="X884" s="22">
        <f t="shared" ca="1" si="41"/>
        <v>0.01</v>
      </c>
    </row>
    <row r="885" spans="1:24">
      <c r="A885" s="5" t="s">
        <v>851</v>
      </c>
      <c r="B885" s="10">
        <v>42074</v>
      </c>
      <c r="C885" s="5" t="s">
        <v>1545</v>
      </c>
      <c r="D885" s="5">
        <v>10010</v>
      </c>
      <c r="E885" s="5" t="s">
        <v>1316</v>
      </c>
      <c r="F885" s="5">
        <v>1</v>
      </c>
      <c r="G885" s="2" t="s">
        <v>997</v>
      </c>
      <c r="H885" s="2" t="s">
        <v>896</v>
      </c>
      <c r="I885" s="2" t="s">
        <v>897</v>
      </c>
      <c r="J885" s="5" t="s">
        <v>986</v>
      </c>
      <c r="K885" s="5">
        <v>3253</v>
      </c>
      <c r="L885" s="5">
        <v>2137</v>
      </c>
      <c r="M885" s="5" t="s">
        <v>923</v>
      </c>
      <c r="N885" s="5">
        <v>6</v>
      </c>
      <c r="O885" s="5">
        <f t="shared" si="39"/>
        <v>2137</v>
      </c>
      <c r="P885" s="5">
        <f t="shared" si="40"/>
        <v>3253</v>
      </c>
      <c r="Q885" s="14">
        <v>0.01</v>
      </c>
      <c r="R885" s="5" t="s">
        <v>997</v>
      </c>
      <c r="S885" s="5" t="s">
        <v>895</v>
      </c>
      <c r="T885" s="5" t="s">
        <v>896</v>
      </c>
      <c r="U885" s="5" t="s">
        <v>879</v>
      </c>
      <c r="V885" s="5" t="s">
        <v>897</v>
      </c>
      <c r="W885" s="5" t="s">
        <v>2015</v>
      </c>
      <c r="X885" s="22">
        <f t="shared" ca="1" si="41"/>
        <v>0.02</v>
      </c>
    </row>
    <row r="886" spans="1:24">
      <c r="A886" s="5" t="s">
        <v>852</v>
      </c>
      <c r="B886" s="10">
        <v>42074</v>
      </c>
      <c r="C886" s="5" t="s">
        <v>1543</v>
      </c>
      <c r="D886" s="5">
        <v>10010</v>
      </c>
      <c r="E886" s="5" t="s">
        <v>1472</v>
      </c>
      <c r="F886" s="5">
        <v>1</v>
      </c>
      <c r="G886" s="2" t="s">
        <v>997</v>
      </c>
      <c r="H886" s="2" t="s">
        <v>896</v>
      </c>
      <c r="I886" s="2" t="s">
        <v>897</v>
      </c>
      <c r="J886" s="5" t="s">
        <v>1172</v>
      </c>
      <c r="K886" s="5">
        <v>3305</v>
      </c>
      <c r="L886" s="5">
        <v>1418</v>
      </c>
      <c r="M886" s="5" t="s">
        <v>918</v>
      </c>
      <c r="N886" s="5">
        <v>10</v>
      </c>
      <c r="O886" s="5">
        <f t="shared" si="39"/>
        <v>1418</v>
      </c>
      <c r="P886" s="5">
        <f t="shared" si="40"/>
        <v>3305</v>
      </c>
      <c r="Q886" s="14">
        <v>0.01</v>
      </c>
      <c r="R886" s="5" t="s">
        <v>997</v>
      </c>
      <c r="S886" s="5" t="s">
        <v>895</v>
      </c>
      <c r="T886" s="5" t="s">
        <v>896</v>
      </c>
      <c r="U886" s="5" t="s">
        <v>879</v>
      </c>
      <c r="V886" s="5" t="s">
        <v>897</v>
      </c>
      <c r="W886" s="5" t="s">
        <v>2014</v>
      </c>
      <c r="X886" s="22">
        <f t="shared" ca="1" si="41"/>
        <v>0.05</v>
      </c>
    </row>
    <row r="887" spans="1:24">
      <c r="A887" s="5" t="s">
        <v>1605</v>
      </c>
      <c r="B887" s="10">
        <v>42074</v>
      </c>
      <c r="C887" s="5" t="s">
        <v>1544</v>
      </c>
      <c r="D887" s="5">
        <v>10015</v>
      </c>
      <c r="E887" s="5" t="s">
        <v>1426</v>
      </c>
      <c r="F887" s="5">
        <v>1</v>
      </c>
      <c r="G887" s="2" t="s">
        <v>1002</v>
      </c>
      <c r="H887" s="2" t="s">
        <v>914</v>
      </c>
      <c r="I887" s="2" t="s">
        <v>915</v>
      </c>
      <c r="J887" s="5" t="s">
        <v>1126</v>
      </c>
      <c r="K887" s="5">
        <v>3504</v>
      </c>
      <c r="L887" s="5">
        <v>2309</v>
      </c>
      <c r="M887" s="5" t="s">
        <v>918</v>
      </c>
      <c r="N887" s="5">
        <v>3</v>
      </c>
      <c r="O887" s="5">
        <f t="shared" si="39"/>
        <v>2309</v>
      </c>
      <c r="P887" s="5">
        <f t="shared" si="40"/>
        <v>3504</v>
      </c>
      <c r="Q887" s="14">
        <v>0.01</v>
      </c>
      <c r="R887" s="5" t="s">
        <v>1002</v>
      </c>
      <c r="S887" s="5" t="s">
        <v>913</v>
      </c>
      <c r="T887" s="5" t="s">
        <v>914</v>
      </c>
      <c r="U887" s="5" t="s">
        <v>907</v>
      </c>
      <c r="V887" s="5" t="s">
        <v>915</v>
      </c>
      <c r="W887" s="5" t="s">
        <v>2014</v>
      </c>
      <c r="X887" s="22">
        <f t="shared" ca="1" si="41"/>
        <v>0.03</v>
      </c>
    </row>
    <row r="888" spans="1:24">
      <c r="A888" s="5" t="s">
        <v>1606</v>
      </c>
      <c r="B888" s="10">
        <v>42074</v>
      </c>
      <c r="C888" s="5" t="s">
        <v>1544</v>
      </c>
      <c r="D888" s="5">
        <v>10014</v>
      </c>
      <c r="E888" s="5" t="s">
        <v>1445</v>
      </c>
      <c r="F888" s="5">
        <v>1</v>
      </c>
      <c r="G888" s="2" t="s">
        <v>1001</v>
      </c>
      <c r="H888" s="2" t="s">
        <v>910</v>
      </c>
      <c r="I888" s="2" t="s">
        <v>912</v>
      </c>
      <c r="J888" s="5" t="s">
        <v>1145</v>
      </c>
      <c r="K888" s="5">
        <v>3827</v>
      </c>
      <c r="L888" s="5">
        <v>2424</v>
      </c>
      <c r="M888" s="5" t="s">
        <v>918</v>
      </c>
      <c r="N888" s="5">
        <v>3</v>
      </c>
      <c r="O888" s="5">
        <f t="shared" si="39"/>
        <v>2424</v>
      </c>
      <c r="P888" s="5">
        <f t="shared" si="40"/>
        <v>3827</v>
      </c>
      <c r="Q888" s="14">
        <v>0.01</v>
      </c>
      <c r="R888" s="5" t="s">
        <v>1001</v>
      </c>
      <c r="S888" s="5" t="s">
        <v>909</v>
      </c>
      <c r="T888" s="5" t="s">
        <v>910</v>
      </c>
      <c r="U888" s="5" t="s">
        <v>911</v>
      </c>
      <c r="V888" s="5" t="s">
        <v>912</v>
      </c>
      <c r="W888" s="5" t="s">
        <v>2013</v>
      </c>
      <c r="X888" s="22">
        <f t="shared" ca="1" si="41"/>
        <v>0.03</v>
      </c>
    </row>
    <row r="889" spans="1:24">
      <c r="A889" s="5" t="s">
        <v>1607</v>
      </c>
      <c r="B889" s="10">
        <v>42074</v>
      </c>
      <c r="C889" s="5" t="s">
        <v>1542</v>
      </c>
      <c r="D889" s="5">
        <v>10001</v>
      </c>
      <c r="E889" s="5" t="s">
        <v>1424</v>
      </c>
      <c r="F889" s="5">
        <v>1</v>
      </c>
      <c r="G889" s="2" t="s">
        <v>1562</v>
      </c>
      <c r="H889" s="2" t="s">
        <v>864</v>
      </c>
      <c r="I889" s="2" t="s">
        <v>866</v>
      </c>
      <c r="J889" s="5" t="s">
        <v>1124</v>
      </c>
      <c r="K889" s="5">
        <v>4357</v>
      </c>
      <c r="L889" s="5">
        <v>1806</v>
      </c>
      <c r="M889" s="5" t="s">
        <v>918</v>
      </c>
      <c r="N889" s="5" t="s">
        <v>1572</v>
      </c>
      <c r="O889" s="5">
        <f t="shared" si="39"/>
        <v>1806</v>
      </c>
      <c r="P889" s="5">
        <f t="shared" si="40"/>
        <v>4357</v>
      </c>
      <c r="Q889" s="14">
        <v>0.01</v>
      </c>
      <c r="R889" s="5" t="s">
        <v>1562</v>
      </c>
      <c r="S889" s="5" t="s">
        <v>863</v>
      </c>
      <c r="T889" s="5" t="s">
        <v>864</v>
      </c>
      <c r="U889" s="5" t="s">
        <v>865</v>
      </c>
      <c r="V889" s="5" t="s">
        <v>866</v>
      </c>
      <c r="W889" s="5" t="s">
        <v>2013</v>
      </c>
      <c r="X889" s="22">
        <f t="shared" ca="1" si="41"/>
        <v>0.05</v>
      </c>
    </row>
    <row r="890" spans="1:24">
      <c r="A890" s="5" t="s">
        <v>1608</v>
      </c>
      <c r="B890" s="10">
        <v>42074</v>
      </c>
      <c r="C890" s="5" t="s">
        <v>1546</v>
      </c>
      <c r="D890" s="5">
        <v>10002</v>
      </c>
      <c r="E890" s="5" t="s">
        <v>1305</v>
      </c>
      <c r="F890" s="5">
        <v>1</v>
      </c>
      <c r="G890" s="2" t="s">
        <v>990</v>
      </c>
      <c r="H890" s="2" t="s">
        <v>868</v>
      </c>
      <c r="I890" s="2" t="s">
        <v>870</v>
      </c>
      <c r="J890" s="5" t="s">
        <v>1013</v>
      </c>
      <c r="K890" s="5">
        <v>4623</v>
      </c>
      <c r="L890" s="5">
        <v>1878</v>
      </c>
      <c r="M890" s="5" t="s">
        <v>925</v>
      </c>
      <c r="N890" s="5">
        <v>4</v>
      </c>
      <c r="O890" s="5">
        <f t="shared" si="39"/>
        <v>1878</v>
      </c>
      <c r="P890" s="5">
        <f t="shared" si="40"/>
        <v>4623</v>
      </c>
      <c r="Q890" s="14">
        <v>0.01</v>
      </c>
      <c r="R890" s="5" t="s">
        <v>990</v>
      </c>
      <c r="S890" s="5" t="s">
        <v>867</v>
      </c>
      <c r="T890" s="5" t="s">
        <v>868</v>
      </c>
      <c r="U890" s="5" t="s">
        <v>869</v>
      </c>
      <c r="V890" s="5" t="s">
        <v>870</v>
      </c>
      <c r="W890" s="5" t="s">
        <v>2015</v>
      </c>
      <c r="X890" s="22">
        <f t="shared" ca="1" si="41"/>
        <v>0.04</v>
      </c>
    </row>
    <row r="891" spans="1:24">
      <c r="A891" s="5" t="s">
        <v>1609</v>
      </c>
      <c r="B891" s="10">
        <v>42074</v>
      </c>
      <c r="C891" s="5" t="s">
        <v>1543</v>
      </c>
      <c r="D891" s="5">
        <v>10011</v>
      </c>
      <c r="E891" s="5" t="s">
        <v>1277</v>
      </c>
      <c r="F891" s="5">
        <v>2</v>
      </c>
      <c r="G891" s="2" t="s">
        <v>998</v>
      </c>
      <c r="H891" s="2" t="s">
        <v>899</v>
      </c>
      <c r="I891" s="2" t="s">
        <v>901</v>
      </c>
      <c r="J891" s="5" t="s">
        <v>1006</v>
      </c>
      <c r="K891" s="5">
        <v>3377</v>
      </c>
      <c r="L891" s="5">
        <v>2112</v>
      </c>
      <c r="M891" s="5" t="s">
        <v>923</v>
      </c>
      <c r="N891" s="5">
        <v>10</v>
      </c>
      <c r="O891" s="5">
        <f t="shared" si="39"/>
        <v>4224</v>
      </c>
      <c r="P891" s="5">
        <f t="shared" si="40"/>
        <v>6754</v>
      </c>
      <c r="Q891" s="14">
        <v>0.03</v>
      </c>
      <c r="R891" s="5" t="s">
        <v>998</v>
      </c>
      <c r="S891" s="5" t="s">
        <v>898</v>
      </c>
      <c r="T891" s="5" t="s">
        <v>899</v>
      </c>
      <c r="U891" s="5" t="s">
        <v>900</v>
      </c>
      <c r="V891" s="5" t="s">
        <v>901</v>
      </c>
      <c r="W891" s="5" t="s">
        <v>2014</v>
      </c>
      <c r="X891" s="22">
        <f t="shared" ca="1" si="41"/>
        <v>0.04</v>
      </c>
    </row>
    <row r="892" spans="1:24">
      <c r="A892" s="5" t="s">
        <v>1610</v>
      </c>
      <c r="B892" s="10">
        <v>42080</v>
      </c>
      <c r="C892" s="5" t="s">
        <v>1541</v>
      </c>
      <c r="D892" s="5">
        <v>10013</v>
      </c>
      <c r="E892" s="5" t="s">
        <v>1451</v>
      </c>
      <c r="F892" s="5">
        <v>1</v>
      </c>
      <c r="G892" s="2" t="s">
        <v>1000</v>
      </c>
      <c r="H892" s="2" t="s">
        <v>906</v>
      </c>
      <c r="I892" s="2" t="s">
        <v>908</v>
      </c>
      <c r="J892" s="5" t="s">
        <v>1151</v>
      </c>
      <c r="K892" s="5">
        <v>3735</v>
      </c>
      <c r="L892" s="5">
        <v>2377</v>
      </c>
      <c r="M892" s="5" t="s">
        <v>918</v>
      </c>
      <c r="N892" s="5">
        <v>8</v>
      </c>
      <c r="O892" s="5">
        <f t="shared" si="39"/>
        <v>2377</v>
      </c>
      <c r="P892" s="5">
        <f t="shared" si="40"/>
        <v>3735</v>
      </c>
      <c r="Q892" s="14">
        <v>0.01</v>
      </c>
      <c r="R892" s="5" t="s">
        <v>1000</v>
      </c>
      <c r="S892" s="5" t="s">
        <v>905</v>
      </c>
      <c r="T892" s="5" t="s">
        <v>906</v>
      </c>
      <c r="U892" s="5" t="s">
        <v>907</v>
      </c>
      <c r="V892" s="5" t="s">
        <v>908</v>
      </c>
      <c r="W892" s="5" t="s">
        <v>2011</v>
      </c>
      <c r="X892" s="22">
        <f t="shared" ca="1" si="41"/>
        <v>0.01</v>
      </c>
    </row>
    <row r="893" spans="1:24">
      <c r="A893" s="5" t="s">
        <v>1611</v>
      </c>
      <c r="B893" s="10">
        <v>42080</v>
      </c>
      <c r="C893" s="5" t="s">
        <v>1544</v>
      </c>
      <c r="D893" s="5">
        <v>10008</v>
      </c>
      <c r="E893" s="5" t="s">
        <v>1393</v>
      </c>
      <c r="F893" s="5">
        <v>1</v>
      </c>
      <c r="G893" s="2" t="s">
        <v>995</v>
      </c>
      <c r="H893" s="2" t="s">
        <v>889</v>
      </c>
      <c r="I893" s="2" t="s">
        <v>890</v>
      </c>
      <c r="J893" s="5" t="s">
        <v>1093</v>
      </c>
      <c r="K893" s="5">
        <v>4531</v>
      </c>
      <c r="L893" s="5">
        <v>1512</v>
      </c>
      <c r="M893" s="5" t="s">
        <v>923</v>
      </c>
      <c r="N893" s="5">
        <v>3</v>
      </c>
      <c r="O893" s="5">
        <f t="shared" si="39"/>
        <v>1512</v>
      </c>
      <c r="P893" s="5">
        <f t="shared" si="40"/>
        <v>4531</v>
      </c>
      <c r="Q893" s="14">
        <v>0.01</v>
      </c>
      <c r="R893" s="5" t="s">
        <v>995</v>
      </c>
      <c r="S893" s="5" t="s">
        <v>888</v>
      </c>
      <c r="T893" s="5" t="s">
        <v>889</v>
      </c>
      <c r="U893" s="5" t="s">
        <v>865</v>
      </c>
      <c r="V893" s="5" t="s">
        <v>890</v>
      </c>
      <c r="W893" s="5" t="s">
        <v>2013</v>
      </c>
      <c r="X893" s="22">
        <f t="shared" ca="1" si="41"/>
        <v>0.03</v>
      </c>
    </row>
    <row r="894" spans="1:24">
      <c r="A894" s="5" t="s">
        <v>1612</v>
      </c>
      <c r="B894" s="10">
        <v>42080</v>
      </c>
      <c r="C894" s="5" t="s">
        <v>1542</v>
      </c>
      <c r="D894" s="5">
        <v>10003</v>
      </c>
      <c r="E894" s="5" t="s">
        <v>1429</v>
      </c>
      <c r="F894" s="5">
        <v>2</v>
      </c>
      <c r="G894" s="2" t="s">
        <v>991</v>
      </c>
      <c r="H894" s="2" t="s">
        <v>872</v>
      </c>
      <c r="I894" s="2" t="s">
        <v>874</v>
      </c>
      <c r="J894" s="5" t="s">
        <v>1129</v>
      </c>
      <c r="K894" s="5">
        <v>4757</v>
      </c>
      <c r="L894" s="5">
        <v>1534</v>
      </c>
      <c r="M894" s="5" t="s">
        <v>918</v>
      </c>
      <c r="N894" s="5" t="s">
        <v>1572</v>
      </c>
      <c r="O894" s="5">
        <f t="shared" si="39"/>
        <v>3068</v>
      </c>
      <c r="P894" s="5">
        <f t="shared" si="40"/>
        <v>9514</v>
      </c>
      <c r="Q894" s="14">
        <v>0.03</v>
      </c>
      <c r="R894" s="5" t="s">
        <v>991</v>
      </c>
      <c r="S894" s="5" t="s">
        <v>871</v>
      </c>
      <c r="T894" s="5" t="s">
        <v>872</v>
      </c>
      <c r="U894" s="5" t="s">
        <v>873</v>
      </c>
      <c r="V894" s="5" t="s">
        <v>874</v>
      </c>
      <c r="W894" s="5" t="s">
        <v>2011</v>
      </c>
      <c r="X894" s="22">
        <f t="shared" ca="1" si="41"/>
        <v>0.03</v>
      </c>
    </row>
    <row r="895" spans="1:24">
      <c r="A895" s="5" t="s">
        <v>1613</v>
      </c>
      <c r="B895" s="10">
        <v>42080</v>
      </c>
      <c r="C895" s="5" t="s">
        <v>1539</v>
      </c>
      <c r="D895" s="5">
        <v>10013</v>
      </c>
      <c r="E895" s="5" t="s">
        <v>1244</v>
      </c>
      <c r="F895" s="5">
        <v>3</v>
      </c>
      <c r="G895" s="2" t="s">
        <v>1000</v>
      </c>
      <c r="H895" s="2" t="s">
        <v>906</v>
      </c>
      <c r="I895" s="2" t="s">
        <v>908</v>
      </c>
      <c r="J895" s="5" t="s">
        <v>962</v>
      </c>
      <c r="K895" s="5">
        <v>4099</v>
      </c>
      <c r="L895" s="5">
        <v>1530</v>
      </c>
      <c r="M895" s="5" t="s">
        <v>925</v>
      </c>
      <c r="N895" s="5">
        <v>4</v>
      </c>
      <c r="O895" s="5">
        <f t="shared" si="39"/>
        <v>4590</v>
      </c>
      <c r="P895" s="5">
        <f t="shared" si="40"/>
        <v>12297</v>
      </c>
      <c r="Q895" s="14">
        <v>0.03</v>
      </c>
      <c r="R895" s="5" t="s">
        <v>1000</v>
      </c>
      <c r="S895" s="5" t="s">
        <v>905</v>
      </c>
      <c r="T895" s="5" t="s">
        <v>906</v>
      </c>
      <c r="U895" s="5" t="s">
        <v>907</v>
      </c>
      <c r="V895" s="5" t="s">
        <v>908</v>
      </c>
      <c r="W895" s="5" t="s">
        <v>2013</v>
      </c>
      <c r="X895" s="22">
        <f t="shared" ca="1" si="41"/>
        <v>0.01</v>
      </c>
    </row>
    <row r="896" spans="1:24">
      <c r="A896" s="5" t="s">
        <v>1614</v>
      </c>
      <c r="B896" s="10">
        <v>42080</v>
      </c>
      <c r="C896" s="5" t="s">
        <v>1540</v>
      </c>
      <c r="D896" s="5">
        <v>10010</v>
      </c>
      <c r="E896" s="5" t="s">
        <v>1284</v>
      </c>
      <c r="F896" s="5">
        <v>5</v>
      </c>
      <c r="G896" s="2" t="s">
        <v>997</v>
      </c>
      <c r="H896" s="2" t="s">
        <v>896</v>
      </c>
      <c r="I896" s="2" t="s">
        <v>897</v>
      </c>
      <c r="J896" s="5" t="s">
        <v>1008</v>
      </c>
      <c r="K896" s="5">
        <v>4456</v>
      </c>
      <c r="L896" s="5">
        <v>1628</v>
      </c>
      <c r="M896" s="5" t="s">
        <v>918</v>
      </c>
      <c r="N896" s="5">
        <v>5</v>
      </c>
      <c r="O896" s="5">
        <f t="shared" si="39"/>
        <v>8140</v>
      </c>
      <c r="P896" s="5">
        <f t="shared" si="40"/>
        <v>22280</v>
      </c>
      <c r="Q896" s="14">
        <v>0.03</v>
      </c>
      <c r="R896" s="5" t="s">
        <v>997</v>
      </c>
      <c r="S896" s="5" t="s">
        <v>895</v>
      </c>
      <c r="T896" s="5" t="s">
        <v>896</v>
      </c>
      <c r="U896" s="5" t="s">
        <v>879</v>
      </c>
      <c r="V896" s="5" t="s">
        <v>897</v>
      </c>
      <c r="W896" s="5" t="s">
        <v>2011</v>
      </c>
      <c r="X896" s="22">
        <f t="shared" ca="1" si="41"/>
        <v>0</v>
      </c>
    </row>
    <row r="897" spans="1:24">
      <c r="A897" s="5" t="s">
        <v>1615</v>
      </c>
      <c r="B897" s="10">
        <v>42080</v>
      </c>
      <c r="C897" s="5" t="s">
        <v>1542</v>
      </c>
      <c r="D897" s="5">
        <v>10007</v>
      </c>
      <c r="E897" s="5" t="s">
        <v>1377</v>
      </c>
      <c r="F897" s="5">
        <v>12</v>
      </c>
      <c r="G897" s="2" t="s">
        <v>994</v>
      </c>
      <c r="H897" s="2" t="s">
        <v>886</v>
      </c>
      <c r="I897" s="2" t="s">
        <v>887</v>
      </c>
      <c r="J897" s="5" t="s">
        <v>1077</v>
      </c>
      <c r="K897" s="5">
        <v>4307</v>
      </c>
      <c r="L897" s="5">
        <v>1503</v>
      </c>
      <c r="M897" s="5" t="s">
        <v>918</v>
      </c>
      <c r="N897" s="5" t="s">
        <v>1572</v>
      </c>
      <c r="O897" s="5">
        <f t="shared" si="39"/>
        <v>18036</v>
      </c>
      <c r="P897" s="5">
        <f t="shared" si="40"/>
        <v>51684</v>
      </c>
      <c r="Q897" s="14">
        <v>0.05</v>
      </c>
      <c r="R897" s="5" t="s">
        <v>994</v>
      </c>
      <c r="S897" s="5" t="s">
        <v>885</v>
      </c>
      <c r="T897" s="5" t="s">
        <v>886</v>
      </c>
      <c r="U897" s="5" t="s">
        <v>879</v>
      </c>
      <c r="V897" s="5" t="s">
        <v>887</v>
      </c>
      <c r="W897" s="5" t="s">
        <v>2015</v>
      </c>
      <c r="X897" s="22">
        <f t="shared" ca="1" si="41"/>
        <v>0.04</v>
      </c>
    </row>
    <row r="898" spans="1:24">
      <c r="A898" s="5" t="s">
        <v>1616</v>
      </c>
      <c r="B898" s="10">
        <v>42081</v>
      </c>
      <c r="C898" s="5" t="s">
        <v>1544</v>
      </c>
      <c r="D898" s="5">
        <v>10008</v>
      </c>
      <c r="E898" s="5" t="s">
        <v>1437</v>
      </c>
      <c r="F898" s="5">
        <v>1</v>
      </c>
      <c r="G898" s="2" t="s">
        <v>995</v>
      </c>
      <c r="H898" s="2" t="s">
        <v>889</v>
      </c>
      <c r="I898" s="2" t="s">
        <v>890</v>
      </c>
      <c r="J898" s="5" t="s">
        <v>1137</v>
      </c>
      <c r="K898" s="5">
        <v>3580</v>
      </c>
      <c r="L898" s="5">
        <v>2012</v>
      </c>
      <c r="M898" s="5" t="s">
        <v>925</v>
      </c>
      <c r="N898" s="5">
        <v>3</v>
      </c>
      <c r="O898" s="5">
        <f t="shared" si="39"/>
        <v>2012</v>
      </c>
      <c r="P898" s="5">
        <f t="shared" si="40"/>
        <v>3580</v>
      </c>
      <c r="Q898" s="14">
        <v>0.01</v>
      </c>
      <c r="R898" s="5" t="s">
        <v>995</v>
      </c>
      <c r="S898" s="5" t="s">
        <v>888</v>
      </c>
      <c r="T898" s="5" t="s">
        <v>889</v>
      </c>
      <c r="U898" s="5" t="s">
        <v>865</v>
      </c>
      <c r="V898" s="5" t="s">
        <v>890</v>
      </c>
      <c r="W898" s="5" t="s">
        <v>2015</v>
      </c>
      <c r="X898" s="22">
        <f t="shared" ca="1" si="41"/>
        <v>0.05</v>
      </c>
    </row>
    <row r="899" spans="1:24">
      <c r="A899" s="5" t="s">
        <v>1617</v>
      </c>
      <c r="B899" s="10">
        <v>42081</v>
      </c>
      <c r="C899" s="5" t="s">
        <v>1543</v>
      </c>
      <c r="D899" s="5">
        <v>10002</v>
      </c>
      <c r="E899" s="5" t="s">
        <v>1357</v>
      </c>
      <c r="F899" s="5">
        <v>1</v>
      </c>
      <c r="G899" s="2" t="s">
        <v>990</v>
      </c>
      <c r="H899" s="2" t="s">
        <v>868</v>
      </c>
      <c r="I899" s="2" t="s">
        <v>870</v>
      </c>
      <c r="J899" s="5" t="s">
        <v>1057</v>
      </c>
      <c r="K899" s="5">
        <v>3663</v>
      </c>
      <c r="L899" s="5">
        <v>1550</v>
      </c>
      <c r="M899" s="5" t="s">
        <v>923</v>
      </c>
      <c r="N899" s="5">
        <v>10</v>
      </c>
      <c r="O899" s="5">
        <f t="shared" ref="O899:O962" si="42">L899*F899</f>
        <v>1550</v>
      </c>
      <c r="P899" s="5">
        <f t="shared" ref="P899:P962" si="43">K899*F899</f>
        <v>3663</v>
      </c>
      <c r="Q899" s="14">
        <v>0.01</v>
      </c>
      <c r="R899" s="5" t="s">
        <v>990</v>
      </c>
      <c r="S899" s="5" t="s">
        <v>867</v>
      </c>
      <c r="T899" s="5" t="s">
        <v>868</v>
      </c>
      <c r="U899" s="5" t="s">
        <v>869</v>
      </c>
      <c r="V899" s="5" t="s">
        <v>870</v>
      </c>
      <c r="W899" s="5" t="s">
        <v>2013</v>
      </c>
      <c r="X899" s="22">
        <f t="shared" ca="1" si="41"/>
        <v>0.04</v>
      </c>
    </row>
    <row r="900" spans="1:24">
      <c r="A900" s="5" t="s">
        <v>1618</v>
      </c>
      <c r="B900" s="10">
        <v>42083</v>
      </c>
      <c r="C900" s="5" t="s">
        <v>1546</v>
      </c>
      <c r="D900" s="5">
        <v>10006</v>
      </c>
      <c r="E900" s="5" t="s">
        <v>1295</v>
      </c>
      <c r="F900" s="5">
        <v>2</v>
      </c>
      <c r="G900" s="2" t="s">
        <v>1561</v>
      </c>
      <c r="H900" s="2" t="s">
        <v>882</v>
      </c>
      <c r="I900" s="2" t="s">
        <v>884</v>
      </c>
      <c r="J900" s="5" t="s">
        <v>1011</v>
      </c>
      <c r="K900" s="5">
        <v>4310</v>
      </c>
      <c r="L900" s="5">
        <v>2350</v>
      </c>
      <c r="M900" s="5" t="s">
        <v>925</v>
      </c>
      <c r="N900" s="5">
        <v>4</v>
      </c>
      <c r="O900" s="5">
        <f t="shared" si="42"/>
        <v>4700</v>
      </c>
      <c r="P900" s="5">
        <f t="shared" si="43"/>
        <v>8620</v>
      </c>
      <c r="Q900" s="14">
        <v>0.03</v>
      </c>
      <c r="R900" s="5" t="s">
        <v>1561</v>
      </c>
      <c r="S900" s="5" t="s">
        <v>881</v>
      </c>
      <c r="T900" s="5" t="s">
        <v>882</v>
      </c>
      <c r="U900" s="5" t="s">
        <v>883</v>
      </c>
      <c r="V900" s="5" t="s">
        <v>884</v>
      </c>
      <c r="W900" s="5" t="s">
        <v>2015</v>
      </c>
      <c r="X900" s="22">
        <f t="shared" ref="X900:X963" ca="1" si="44">VLOOKUP(E900,INDIRECT(W900&amp;"!A:B"),2,0)</f>
        <v>0.01</v>
      </c>
    </row>
    <row r="901" spans="1:24">
      <c r="A901" s="5" t="s">
        <v>1619</v>
      </c>
      <c r="B901" s="10">
        <v>42084</v>
      </c>
      <c r="C901" s="5" t="s">
        <v>1546</v>
      </c>
      <c r="D901" s="5">
        <v>10004</v>
      </c>
      <c r="E901" s="5" t="s">
        <v>1355</v>
      </c>
      <c r="F901" s="5">
        <v>3</v>
      </c>
      <c r="G901" s="2" t="s">
        <v>992</v>
      </c>
      <c r="H901" s="2" t="s">
        <v>864</v>
      </c>
      <c r="I901" s="2" t="s">
        <v>876</v>
      </c>
      <c r="J901" s="5" t="s">
        <v>1055</v>
      </c>
      <c r="K901" s="5">
        <v>4232</v>
      </c>
      <c r="L901" s="5">
        <v>1275</v>
      </c>
      <c r="M901" s="5" t="s">
        <v>925</v>
      </c>
      <c r="N901" s="5">
        <v>4</v>
      </c>
      <c r="O901" s="5">
        <f t="shared" si="42"/>
        <v>3825</v>
      </c>
      <c r="P901" s="5">
        <f t="shared" si="43"/>
        <v>12696</v>
      </c>
      <c r="Q901" s="14">
        <v>0.03</v>
      </c>
      <c r="R901" s="5" t="s">
        <v>992</v>
      </c>
      <c r="S901" s="5" t="s">
        <v>875</v>
      </c>
      <c r="T901" s="5" t="s">
        <v>864</v>
      </c>
      <c r="U901" s="5" t="s">
        <v>865</v>
      </c>
      <c r="V901" s="5" t="s">
        <v>876</v>
      </c>
      <c r="W901" s="5" t="s">
        <v>2015</v>
      </c>
      <c r="X901" s="22">
        <f t="shared" ca="1" si="44"/>
        <v>0.02</v>
      </c>
    </row>
    <row r="902" spans="1:24">
      <c r="A902" s="5" t="s">
        <v>1620</v>
      </c>
      <c r="B902" s="10">
        <v>42086</v>
      </c>
      <c r="C902" s="5" t="s">
        <v>1545</v>
      </c>
      <c r="D902" s="5">
        <v>10014</v>
      </c>
      <c r="E902" s="5" t="s">
        <v>1518</v>
      </c>
      <c r="F902" s="5">
        <v>1</v>
      </c>
      <c r="G902" s="2" t="s">
        <v>1001</v>
      </c>
      <c r="H902" s="2" t="s">
        <v>910</v>
      </c>
      <c r="I902" s="2" t="s">
        <v>912</v>
      </c>
      <c r="J902" s="5" t="s">
        <v>1218</v>
      </c>
      <c r="K902" s="5">
        <v>3422</v>
      </c>
      <c r="L902" s="5">
        <v>1696</v>
      </c>
      <c r="M902" s="5" t="s">
        <v>918</v>
      </c>
      <c r="N902" s="5">
        <v>6</v>
      </c>
      <c r="O902" s="5">
        <f t="shared" si="42"/>
        <v>1696</v>
      </c>
      <c r="P902" s="5">
        <f t="shared" si="43"/>
        <v>3422</v>
      </c>
      <c r="Q902" s="14">
        <v>0.01</v>
      </c>
      <c r="R902" s="5" t="s">
        <v>1001</v>
      </c>
      <c r="S902" s="5" t="s">
        <v>909</v>
      </c>
      <c r="T902" s="5" t="s">
        <v>910</v>
      </c>
      <c r="U902" s="5" t="s">
        <v>911</v>
      </c>
      <c r="V902" s="5" t="s">
        <v>912</v>
      </c>
      <c r="W902" s="5" t="s">
        <v>2010</v>
      </c>
      <c r="X902" s="22">
        <f t="shared" ca="1" si="44"/>
        <v>0.05</v>
      </c>
    </row>
    <row r="903" spans="1:24">
      <c r="A903" s="5" t="s">
        <v>1621</v>
      </c>
      <c r="B903" s="10">
        <v>42086</v>
      </c>
      <c r="C903" s="5" t="s">
        <v>1539</v>
      </c>
      <c r="D903" s="5">
        <v>10010</v>
      </c>
      <c r="E903" s="5" t="s">
        <v>1344</v>
      </c>
      <c r="F903" s="5">
        <v>2</v>
      </c>
      <c r="G903" s="2" t="s">
        <v>997</v>
      </c>
      <c r="H903" s="2" t="s">
        <v>896</v>
      </c>
      <c r="I903" s="2" t="s">
        <v>897</v>
      </c>
      <c r="J903" s="5" t="s">
        <v>1044</v>
      </c>
      <c r="K903" s="5">
        <v>3139</v>
      </c>
      <c r="L903" s="5">
        <v>2147</v>
      </c>
      <c r="M903" s="5" t="s">
        <v>918</v>
      </c>
      <c r="N903" s="5">
        <v>4</v>
      </c>
      <c r="O903" s="5">
        <f t="shared" si="42"/>
        <v>4294</v>
      </c>
      <c r="P903" s="5">
        <f t="shared" si="43"/>
        <v>6278</v>
      </c>
      <c r="Q903" s="14">
        <v>0.03</v>
      </c>
      <c r="R903" s="5" t="s">
        <v>997</v>
      </c>
      <c r="S903" s="5" t="s">
        <v>895</v>
      </c>
      <c r="T903" s="5" t="s">
        <v>896</v>
      </c>
      <c r="U903" s="5" t="s">
        <v>879</v>
      </c>
      <c r="V903" s="5" t="s">
        <v>897</v>
      </c>
      <c r="W903" s="5" t="s">
        <v>2014</v>
      </c>
      <c r="X903" s="22">
        <f t="shared" ca="1" si="44"/>
        <v>0.05</v>
      </c>
    </row>
    <row r="904" spans="1:24">
      <c r="A904" s="5" t="s">
        <v>1622</v>
      </c>
      <c r="B904" s="10">
        <v>42088</v>
      </c>
      <c r="C904" s="5" t="s">
        <v>1540</v>
      </c>
      <c r="D904" s="5">
        <v>10011</v>
      </c>
      <c r="E904" s="5" t="s">
        <v>1296</v>
      </c>
      <c r="F904" s="5">
        <v>1</v>
      </c>
      <c r="G904" s="2" t="s">
        <v>998</v>
      </c>
      <c r="H904" s="2" t="s">
        <v>899</v>
      </c>
      <c r="I904" s="2" t="s">
        <v>901</v>
      </c>
      <c r="J904" s="5" t="s">
        <v>982</v>
      </c>
      <c r="K904" s="5">
        <v>2803</v>
      </c>
      <c r="L904" s="5">
        <v>1344</v>
      </c>
      <c r="M904" s="5" t="s">
        <v>918</v>
      </c>
      <c r="N904" s="5">
        <v>5</v>
      </c>
      <c r="O904" s="5">
        <f t="shared" si="42"/>
        <v>1344</v>
      </c>
      <c r="P904" s="5">
        <f t="shared" si="43"/>
        <v>2803</v>
      </c>
      <c r="Q904" s="14">
        <v>0.01</v>
      </c>
      <c r="R904" s="5" t="s">
        <v>998</v>
      </c>
      <c r="S904" s="5" t="s">
        <v>898</v>
      </c>
      <c r="T904" s="5" t="s">
        <v>899</v>
      </c>
      <c r="U904" s="5" t="s">
        <v>900</v>
      </c>
      <c r="V904" s="5" t="s">
        <v>901</v>
      </c>
      <c r="W904" s="5" t="s">
        <v>2013</v>
      </c>
      <c r="X904" s="22">
        <f t="shared" ca="1" si="44"/>
        <v>0.05</v>
      </c>
    </row>
    <row r="905" spans="1:24">
      <c r="A905" s="5" t="s">
        <v>1623</v>
      </c>
      <c r="B905" s="10">
        <v>42088</v>
      </c>
      <c r="C905" s="5" t="s">
        <v>1541</v>
      </c>
      <c r="D905" s="5">
        <v>10012</v>
      </c>
      <c r="E905" s="5" t="s">
        <v>1360</v>
      </c>
      <c r="F905" s="5">
        <v>1</v>
      </c>
      <c r="G905" s="2" t="s">
        <v>999</v>
      </c>
      <c r="H905" s="2" t="s">
        <v>903</v>
      </c>
      <c r="I905" s="2" t="s">
        <v>904</v>
      </c>
      <c r="J905" s="5" t="s">
        <v>1060</v>
      </c>
      <c r="K905" s="5">
        <v>3039</v>
      </c>
      <c r="L905" s="5">
        <v>2426</v>
      </c>
      <c r="M905" s="5" t="s">
        <v>925</v>
      </c>
      <c r="N905" s="5">
        <v>8</v>
      </c>
      <c r="O905" s="5">
        <f t="shared" si="42"/>
        <v>2426</v>
      </c>
      <c r="P905" s="5">
        <f t="shared" si="43"/>
        <v>3039</v>
      </c>
      <c r="Q905" s="14">
        <v>0.01</v>
      </c>
      <c r="R905" s="5" t="s">
        <v>999</v>
      </c>
      <c r="S905" s="5" t="s">
        <v>902</v>
      </c>
      <c r="T905" s="5" t="s">
        <v>903</v>
      </c>
      <c r="U905" s="5" t="s">
        <v>879</v>
      </c>
      <c r="V905" s="5" t="s">
        <v>904</v>
      </c>
      <c r="W905" s="5" t="s">
        <v>2011</v>
      </c>
      <c r="X905" s="22">
        <f t="shared" ca="1" si="44"/>
        <v>0.03</v>
      </c>
    </row>
    <row r="906" spans="1:24">
      <c r="A906" s="5" t="s">
        <v>1624</v>
      </c>
      <c r="B906" s="10">
        <v>42088</v>
      </c>
      <c r="C906" s="5" t="s">
        <v>1545</v>
      </c>
      <c r="D906" s="5">
        <v>10003</v>
      </c>
      <c r="E906" s="5" t="s">
        <v>1446</v>
      </c>
      <c r="F906" s="5">
        <v>2</v>
      </c>
      <c r="G906" s="2" t="s">
        <v>991</v>
      </c>
      <c r="H906" s="2" t="s">
        <v>872</v>
      </c>
      <c r="I906" s="2" t="s">
        <v>874</v>
      </c>
      <c r="J906" s="5" t="s">
        <v>1146</v>
      </c>
      <c r="K906" s="5">
        <v>4173</v>
      </c>
      <c r="L906" s="5">
        <v>2497</v>
      </c>
      <c r="M906" s="5" t="s">
        <v>918</v>
      </c>
      <c r="N906" s="5">
        <v>6</v>
      </c>
      <c r="O906" s="5">
        <f t="shared" si="42"/>
        <v>4994</v>
      </c>
      <c r="P906" s="5">
        <f t="shared" si="43"/>
        <v>8346</v>
      </c>
      <c r="Q906" s="14">
        <v>0.03</v>
      </c>
      <c r="R906" s="5" t="s">
        <v>991</v>
      </c>
      <c r="S906" s="5" t="s">
        <v>871</v>
      </c>
      <c r="T906" s="5" t="s">
        <v>872</v>
      </c>
      <c r="U906" s="5" t="s">
        <v>873</v>
      </c>
      <c r="V906" s="5" t="s">
        <v>874</v>
      </c>
      <c r="W906" s="5" t="s">
        <v>2013</v>
      </c>
      <c r="X906" s="22">
        <f t="shared" ca="1" si="44"/>
        <v>0.05</v>
      </c>
    </row>
    <row r="907" spans="1:24">
      <c r="A907" s="5" t="s">
        <v>1625</v>
      </c>
      <c r="B907" s="10">
        <v>42091</v>
      </c>
      <c r="C907" s="5" t="s">
        <v>1541</v>
      </c>
      <c r="D907" s="5">
        <v>10004</v>
      </c>
      <c r="E907" s="5" t="s">
        <v>1317</v>
      </c>
      <c r="F907" s="5">
        <v>12</v>
      </c>
      <c r="G907" s="2" t="s">
        <v>992</v>
      </c>
      <c r="H907" s="2" t="s">
        <v>864</v>
      </c>
      <c r="I907" s="2" t="s">
        <v>876</v>
      </c>
      <c r="J907" s="5" t="s">
        <v>1018</v>
      </c>
      <c r="K907" s="5">
        <v>3649</v>
      </c>
      <c r="L907" s="5">
        <v>2295</v>
      </c>
      <c r="M907" s="5" t="s">
        <v>918</v>
      </c>
      <c r="N907" s="5">
        <v>8</v>
      </c>
      <c r="O907" s="5">
        <f t="shared" si="42"/>
        <v>27540</v>
      </c>
      <c r="P907" s="5">
        <f t="shared" si="43"/>
        <v>43788</v>
      </c>
      <c r="Q907" s="14">
        <v>0.05</v>
      </c>
      <c r="R907" s="5" t="s">
        <v>992</v>
      </c>
      <c r="S907" s="5" t="s">
        <v>875</v>
      </c>
      <c r="T907" s="5" t="s">
        <v>864</v>
      </c>
      <c r="U907" s="5" t="s">
        <v>865</v>
      </c>
      <c r="V907" s="5" t="s">
        <v>876</v>
      </c>
      <c r="W907" s="5" t="s">
        <v>2015</v>
      </c>
      <c r="X907" s="22">
        <f t="shared" ca="1" si="44"/>
        <v>0</v>
      </c>
    </row>
    <row r="908" spans="1:24">
      <c r="A908" s="5" t="s">
        <v>1626</v>
      </c>
      <c r="B908" s="10">
        <v>42091</v>
      </c>
      <c r="C908" s="5" t="s">
        <v>1540</v>
      </c>
      <c r="D908" s="5">
        <v>10005</v>
      </c>
      <c r="E908" s="5" t="s">
        <v>1487</v>
      </c>
      <c r="F908" s="5">
        <v>12</v>
      </c>
      <c r="G908" s="2" t="s">
        <v>993</v>
      </c>
      <c r="H908" s="2" t="s">
        <v>878</v>
      </c>
      <c r="I908" s="2" t="s">
        <v>880</v>
      </c>
      <c r="J908" s="5" t="s">
        <v>1187</v>
      </c>
      <c r="K908" s="5">
        <v>4206</v>
      </c>
      <c r="L908" s="5">
        <v>1201</v>
      </c>
      <c r="M908" s="5" t="s">
        <v>918</v>
      </c>
      <c r="N908" s="5">
        <v>5</v>
      </c>
      <c r="O908" s="5">
        <f t="shared" si="42"/>
        <v>14412</v>
      </c>
      <c r="P908" s="5">
        <f t="shared" si="43"/>
        <v>50472</v>
      </c>
      <c r="Q908" s="14">
        <v>0.05</v>
      </c>
      <c r="R908" s="5" t="s">
        <v>993</v>
      </c>
      <c r="S908" s="5" t="s">
        <v>877</v>
      </c>
      <c r="T908" s="5" t="s">
        <v>878</v>
      </c>
      <c r="U908" s="5" t="s">
        <v>879</v>
      </c>
      <c r="V908" s="5" t="s">
        <v>880</v>
      </c>
      <c r="W908" s="5" t="s">
        <v>2012</v>
      </c>
      <c r="X908" s="22">
        <f t="shared" ca="1" si="44"/>
        <v>0.01</v>
      </c>
    </row>
    <row r="909" spans="1:24">
      <c r="A909" s="5" t="s">
        <v>1627</v>
      </c>
      <c r="B909" s="10">
        <v>42094</v>
      </c>
      <c r="C909" s="5" t="s">
        <v>1542</v>
      </c>
      <c r="D909" s="5">
        <v>10012</v>
      </c>
      <c r="E909" s="5" t="s">
        <v>1354</v>
      </c>
      <c r="F909" s="5">
        <v>1</v>
      </c>
      <c r="G909" s="2" t="s">
        <v>999</v>
      </c>
      <c r="H909" s="2" t="s">
        <v>903</v>
      </c>
      <c r="I909" s="2" t="s">
        <v>904</v>
      </c>
      <c r="J909" s="5" t="s">
        <v>1054</v>
      </c>
      <c r="K909" s="5">
        <v>2772</v>
      </c>
      <c r="L909" s="5">
        <v>1527</v>
      </c>
      <c r="M909" s="5" t="s">
        <v>925</v>
      </c>
      <c r="N909" s="5" t="s">
        <v>1572</v>
      </c>
      <c r="O909" s="5">
        <f t="shared" si="42"/>
        <v>1527</v>
      </c>
      <c r="P909" s="5">
        <f t="shared" si="43"/>
        <v>2772</v>
      </c>
      <c r="Q909" s="14">
        <v>0.01</v>
      </c>
      <c r="R909" s="5" t="s">
        <v>999</v>
      </c>
      <c r="S909" s="5" t="s">
        <v>902</v>
      </c>
      <c r="T909" s="5" t="s">
        <v>903</v>
      </c>
      <c r="U909" s="5" t="s">
        <v>879</v>
      </c>
      <c r="V909" s="5" t="s">
        <v>904</v>
      </c>
      <c r="W909" s="5" t="s">
        <v>2015</v>
      </c>
      <c r="X909" s="22">
        <f t="shared" ca="1" si="44"/>
        <v>0.04</v>
      </c>
    </row>
    <row r="910" spans="1:24">
      <c r="A910" s="5" t="s">
        <v>1628</v>
      </c>
      <c r="B910" s="10">
        <v>42097</v>
      </c>
      <c r="C910" s="5" t="s">
        <v>1545</v>
      </c>
      <c r="D910" s="5">
        <v>10003</v>
      </c>
      <c r="E910" s="5" t="s">
        <v>1448</v>
      </c>
      <c r="F910" s="5">
        <v>1</v>
      </c>
      <c r="G910" s="2" t="s">
        <v>991</v>
      </c>
      <c r="H910" s="2" t="s">
        <v>872</v>
      </c>
      <c r="I910" s="2" t="s">
        <v>874</v>
      </c>
      <c r="J910" s="5" t="s">
        <v>1148</v>
      </c>
      <c r="K910" s="5">
        <v>3725</v>
      </c>
      <c r="L910" s="5">
        <v>1250</v>
      </c>
      <c r="M910" s="5" t="s">
        <v>918</v>
      </c>
      <c r="N910" s="5">
        <v>6</v>
      </c>
      <c r="O910" s="5">
        <f t="shared" si="42"/>
        <v>1250</v>
      </c>
      <c r="P910" s="5">
        <f t="shared" si="43"/>
        <v>3725</v>
      </c>
      <c r="Q910" s="14">
        <v>0.01</v>
      </c>
      <c r="R910" s="5" t="s">
        <v>991</v>
      </c>
      <c r="S910" s="5" t="s">
        <v>871</v>
      </c>
      <c r="T910" s="5" t="s">
        <v>872</v>
      </c>
      <c r="U910" s="5" t="s">
        <v>873</v>
      </c>
      <c r="V910" s="5" t="s">
        <v>874</v>
      </c>
      <c r="W910" s="5" t="s">
        <v>2012</v>
      </c>
      <c r="X910" s="22">
        <f t="shared" ca="1" si="44"/>
        <v>0.02</v>
      </c>
    </row>
    <row r="911" spans="1:24">
      <c r="A911" s="5" t="s">
        <v>1629</v>
      </c>
      <c r="B911" s="10">
        <v>42097</v>
      </c>
      <c r="C911" s="5" t="s">
        <v>1542</v>
      </c>
      <c r="D911" s="5">
        <v>10001</v>
      </c>
      <c r="E911" s="5" t="s">
        <v>1266</v>
      </c>
      <c r="F911" s="5">
        <v>2</v>
      </c>
      <c r="G911" s="2" t="s">
        <v>1562</v>
      </c>
      <c r="H911" s="2" t="s">
        <v>864</v>
      </c>
      <c r="I911" s="2" t="s">
        <v>866</v>
      </c>
      <c r="J911" s="5" t="s">
        <v>976</v>
      </c>
      <c r="K911" s="5">
        <v>4378</v>
      </c>
      <c r="L911" s="5">
        <v>1998</v>
      </c>
      <c r="M911" s="5" t="s">
        <v>920</v>
      </c>
      <c r="N911" s="5" t="s">
        <v>1572</v>
      </c>
      <c r="O911" s="5">
        <f t="shared" si="42"/>
        <v>3996</v>
      </c>
      <c r="P911" s="5">
        <f t="shared" si="43"/>
        <v>8756</v>
      </c>
      <c r="Q911" s="14">
        <v>0.03</v>
      </c>
      <c r="R911" s="5" t="s">
        <v>1562</v>
      </c>
      <c r="S911" s="5" t="s">
        <v>863</v>
      </c>
      <c r="T911" s="5" t="s">
        <v>864</v>
      </c>
      <c r="U911" s="5" t="s">
        <v>865</v>
      </c>
      <c r="V911" s="5" t="s">
        <v>866</v>
      </c>
      <c r="W911" s="5" t="s">
        <v>2013</v>
      </c>
      <c r="X911" s="22">
        <f t="shared" ca="1" si="44"/>
        <v>0.03</v>
      </c>
    </row>
    <row r="912" spans="1:24">
      <c r="A912" s="5" t="s">
        <v>1630</v>
      </c>
      <c r="B912" s="10">
        <v>42098</v>
      </c>
      <c r="C912" s="5" t="s">
        <v>1546</v>
      </c>
      <c r="D912" s="5">
        <v>10008</v>
      </c>
      <c r="E912" s="5" t="s">
        <v>1508</v>
      </c>
      <c r="F912" s="5">
        <v>3</v>
      </c>
      <c r="G912" s="2" t="s">
        <v>995</v>
      </c>
      <c r="H912" s="2" t="s">
        <v>889</v>
      </c>
      <c r="I912" s="2" t="s">
        <v>890</v>
      </c>
      <c r="J912" s="5" t="s">
        <v>1208</v>
      </c>
      <c r="K912" s="5">
        <v>4069</v>
      </c>
      <c r="L912" s="5">
        <v>1545</v>
      </c>
      <c r="M912" s="5" t="s">
        <v>918</v>
      </c>
      <c r="N912" s="5">
        <v>4</v>
      </c>
      <c r="O912" s="5">
        <f t="shared" si="42"/>
        <v>4635</v>
      </c>
      <c r="P912" s="5">
        <f t="shared" si="43"/>
        <v>12207</v>
      </c>
      <c r="Q912" s="14">
        <v>0.03</v>
      </c>
      <c r="R912" s="5" t="s">
        <v>995</v>
      </c>
      <c r="S912" s="5" t="s">
        <v>888</v>
      </c>
      <c r="T912" s="5" t="s">
        <v>889</v>
      </c>
      <c r="U912" s="5" t="s">
        <v>865</v>
      </c>
      <c r="V912" s="5" t="s">
        <v>890</v>
      </c>
      <c r="W912" s="5" t="s">
        <v>2012</v>
      </c>
      <c r="X912" s="22">
        <f t="shared" ca="1" si="44"/>
        <v>0.04</v>
      </c>
    </row>
    <row r="913" spans="1:24">
      <c r="A913" s="5" t="s">
        <v>1631</v>
      </c>
      <c r="B913" s="10">
        <v>42099</v>
      </c>
      <c r="C913" s="5" t="s">
        <v>1539</v>
      </c>
      <c r="D913" s="5">
        <v>10012</v>
      </c>
      <c r="E913" s="5" t="s">
        <v>1514</v>
      </c>
      <c r="F913" s="5">
        <v>2</v>
      </c>
      <c r="G913" s="2" t="s">
        <v>999</v>
      </c>
      <c r="H913" s="2" t="s">
        <v>903</v>
      </c>
      <c r="I913" s="2" t="s">
        <v>904</v>
      </c>
      <c r="J913" s="5" t="s">
        <v>1214</v>
      </c>
      <c r="K913" s="5">
        <v>4309</v>
      </c>
      <c r="L913" s="5">
        <v>1779</v>
      </c>
      <c r="M913" s="5" t="s">
        <v>918</v>
      </c>
      <c r="N913" s="5">
        <v>4</v>
      </c>
      <c r="O913" s="5">
        <f t="shared" si="42"/>
        <v>3558</v>
      </c>
      <c r="P913" s="5">
        <f t="shared" si="43"/>
        <v>8618</v>
      </c>
      <c r="Q913" s="14">
        <v>0.03</v>
      </c>
      <c r="R913" s="5" t="s">
        <v>999</v>
      </c>
      <c r="S913" s="5" t="s">
        <v>902</v>
      </c>
      <c r="T913" s="5" t="s">
        <v>903</v>
      </c>
      <c r="U913" s="5" t="s">
        <v>879</v>
      </c>
      <c r="V913" s="5" t="s">
        <v>904</v>
      </c>
      <c r="W913" s="5" t="s">
        <v>2010</v>
      </c>
      <c r="X913" s="22">
        <f t="shared" ca="1" si="44"/>
        <v>0.03</v>
      </c>
    </row>
    <row r="914" spans="1:24">
      <c r="A914" s="5" t="s">
        <v>1632</v>
      </c>
      <c r="B914" s="10">
        <v>42100</v>
      </c>
      <c r="C914" s="5" t="s">
        <v>1540</v>
      </c>
      <c r="D914" s="5">
        <v>10002</v>
      </c>
      <c r="E914" s="5" t="s">
        <v>1326</v>
      </c>
      <c r="F914" s="5">
        <v>1</v>
      </c>
      <c r="G914" s="2" t="s">
        <v>990</v>
      </c>
      <c r="H914" s="2" t="s">
        <v>868</v>
      </c>
      <c r="I914" s="2" t="s">
        <v>870</v>
      </c>
      <c r="J914" s="5" t="s">
        <v>1026</v>
      </c>
      <c r="K914" s="5">
        <v>2887</v>
      </c>
      <c r="L914" s="5">
        <v>1491</v>
      </c>
      <c r="M914" s="5" t="s">
        <v>918</v>
      </c>
      <c r="N914" s="5">
        <v>5</v>
      </c>
      <c r="O914" s="5">
        <f t="shared" si="42"/>
        <v>1491</v>
      </c>
      <c r="P914" s="5">
        <f t="shared" si="43"/>
        <v>2887</v>
      </c>
      <c r="Q914" s="14">
        <v>0.01</v>
      </c>
      <c r="R914" s="5" t="s">
        <v>990</v>
      </c>
      <c r="S914" s="5" t="s">
        <v>867</v>
      </c>
      <c r="T914" s="5" t="s">
        <v>868</v>
      </c>
      <c r="U914" s="5" t="s">
        <v>869</v>
      </c>
      <c r="V914" s="5" t="s">
        <v>870</v>
      </c>
      <c r="W914" s="5" t="s">
        <v>2012</v>
      </c>
      <c r="X914" s="22">
        <f t="shared" ca="1" si="44"/>
        <v>0.02</v>
      </c>
    </row>
    <row r="915" spans="1:24">
      <c r="A915" s="5" t="s">
        <v>1633</v>
      </c>
      <c r="B915" s="10">
        <v>42101</v>
      </c>
      <c r="C915" s="5" t="s">
        <v>1542</v>
      </c>
      <c r="D915" s="5">
        <v>10004</v>
      </c>
      <c r="E915" s="5" t="s">
        <v>1412</v>
      </c>
      <c r="F915" s="5">
        <v>1</v>
      </c>
      <c r="G915" s="2" t="s">
        <v>992</v>
      </c>
      <c r="H915" s="2" t="s">
        <v>864</v>
      </c>
      <c r="I915" s="2" t="s">
        <v>876</v>
      </c>
      <c r="J915" s="5" t="s">
        <v>1112</v>
      </c>
      <c r="K915" s="5">
        <v>3759</v>
      </c>
      <c r="L915" s="5">
        <v>2258</v>
      </c>
      <c r="M915" s="5" t="s">
        <v>920</v>
      </c>
      <c r="N915" s="5" t="s">
        <v>1572</v>
      </c>
      <c r="O915" s="5">
        <f t="shared" si="42"/>
        <v>2258</v>
      </c>
      <c r="P915" s="5">
        <f t="shared" si="43"/>
        <v>3759</v>
      </c>
      <c r="Q915" s="14">
        <v>0.01</v>
      </c>
      <c r="R915" s="5" t="s">
        <v>992</v>
      </c>
      <c r="S915" s="5" t="s">
        <v>875</v>
      </c>
      <c r="T915" s="5" t="s">
        <v>864</v>
      </c>
      <c r="U915" s="5" t="s">
        <v>865</v>
      </c>
      <c r="V915" s="5" t="s">
        <v>876</v>
      </c>
      <c r="W915" s="5" t="s">
        <v>2013</v>
      </c>
      <c r="X915" s="22">
        <f t="shared" ca="1" si="44"/>
        <v>0.01</v>
      </c>
    </row>
    <row r="916" spans="1:24">
      <c r="A916" s="5" t="s">
        <v>1634</v>
      </c>
      <c r="B916" s="10">
        <v>42101</v>
      </c>
      <c r="C916" s="5" t="s">
        <v>1546</v>
      </c>
      <c r="D916" s="5">
        <v>10015</v>
      </c>
      <c r="E916" s="5" t="s">
        <v>1517</v>
      </c>
      <c r="F916" s="5">
        <v>1</v>
      </c>
      <c r="G916" s="2" t="s">
        <v>1002</v>
      </c>
      <c r="H916" s="2" t="s">
        <v>914</v>
      </c>
      <c r="I916" s="2" t="s">
        <v>915</v>
      </c>
      <c r="J916" s="5" t="s">
        <v>1217</v>
      </c>
      <c r="K916" s="5">
        <v>4542</v>
      </c>
      <c r="L916" s="5">
        <v>1226</v>
      </c>
      <c r="M916" s="5" t="s">
        <v>923</v>
      </c>
      <c r="N916" s="5">
        <v>4</v>
      </c>
      <c r="O916" s="5">
        <f t="shared" si="42"/>
        <v>1226</v>
      </c>
      <c r="P916" s="5">
        <f t="shared" si="43"/>
        <v>4542</v>
      </c>
      <c r="Q916" s="14">
        <v>0.01</v>
      </c>
      <c r="R916" s="5" t="s">
        <v>1002</v>
      </c>
      <c r="S916" s="5" t="s">
        <v>913</v>
      </c>
      <c r="T916" s="5" t="s">
        <v>914</v>
      </c>
      <c r="U916" s="5" t="s">
        <v>907</v>
      </c>
      <c r="V916" s="5" t="s">
        <v>915</v>
      </c>
      <c r="W916" s="5" t="s">
        <v>2011</v>
      </c>
      <c r="X916" s="22">
        <f t="shared" ca="1" si="44"/>
        <v>0</v>
      </c>
    </row>
    <row r="917" spans="1:24">
      <c r="A917" s="5" t="s">
        <v>1635</v>
      </c>
      <c r="B917" s="10">
        <v>42101</v>
      </c>
      <c r="C917" s="5" t="s">
        <v>1539</v>
      </c>
      <c r="D917" s="5">
        <v>10012</v>
      </c>
      <c r="E917" s="5" t="s">
        <v>1286</v>
      </c>
      <c r="F917" s="5">
        <v>2</v>
      </c>
      <c r="G917" s="2" t="s">
        <v>999</v>
      </c>
      <c r="H917" s="2" t="s">
        <v>903</v>
      </c>
      <c r="I917" s="2" t="s">
        <v>904</v>
      </c>
      <c r="J917" s="5" t="s">
        <v>981</v>
      </c>
      <c r="K917" s="5">
        <v>2734</v>
      </c>
      <c r="L917" s="5">
        <v>1596</v>
      </c>
      <c r="M917" s="5" t="s">
        <v>918</v>
      </c>
      <c r="N917" s="5">
        <v>4</v>
      </c>
      <c r="O917" s="5">
        <f t="shared" si="42"/>
        <v>3192</v>
      </c>
      <c r="P917" s="5">
        <f t="shared" si="43"/>
        <v>5468</v>
      </c>
      <c r="Q917" s="14">
        <v>0.03</v>
      </c>
      <c r="R917" s="5" t="s">
        <v>999</v>
      </c>
      <c r="S917" s="5" t="s">
        <v>902</v>
      </c>
      <c r="T917" s="5" t="s">
        <v>903</v>
      </c>
      <c r="U917" s="5" t="s">
        <v>879</v>
      </c>
      <c r="V917" s="5" t="s">
        <v>904</v>
      </c>
      <c r="W917" s="5" t="s">
        <v>2013</v>
      </c>
      <c r="X917" s="22">
        <f t="shared" ca="1" si="44"/>
        <v>0</v>
      </c>
    </row>
    <row r="918" spans="1:24">
      <c r="A918" s="5" t="s">
        <v>1636</v>
      </c>
      <c r="B918" s="10">
        <v>42101</v>
      </c>
      <c r="C918" s="5" t="s">
        <v>1546</v>
      </c>
      <c r="D918" s="5">
        <v>10003</v>
      </c>
      <c r="E918" s="5" t="s">
        <v>1286</v>
      </c>
      <c r="F918" s="5">
        <v>3</v>
      </c>
      <c r="G918" s="2" t="s">
        <v>991</v>
      </c>
      <c r="H918" s="2" t="s">
        <v>872</v>
      </c>
      <c r="I918" s="2" t="s">
        <v>874</v>
      </c>
      <c r="J918" s="5" t="s">
        <v>981</v>
      </c>
      <c r="K918" s="5">
        <v>2734</v>
      </c>
      <c r="L918" s="5">
        <v>1596</v>
      </c>
      <c r="M918" s="5" t="s">
        <v>918</v>
      </c>
      <c r="N918" s="5">
        <v>4</v>
      </c>
      <c r="O918" s="5">
        <f t="shared" si="42"/>
        <v>4788</v>
      </c>
      <c r="P918" s="5">
        <f t="shared" si="43"/>
        <v>8202</v>
      </c>
      <c r="Q918" s="14">
        <v>0.03</v>
      </c>
      <c r="R918" s="5" t="s">
        <v>991</v>
      </c>
      <c r="S918" s="5" t="s">
        <v>871</v>
      </c>
      <c r="T918" s="5" t="s">
        <v>872</v>
      </c>
      <c r="U918" s="5" t="s">
        <v>873</v>
      </c>
      <c r="V918" s="5" t="s">
        <v>874</v>
      </c>
      <c r="W918" s="5" t="s">
        <v>2015</v>
      </c>
      <c r="X918" s="22">
        <f t="shared" ca="1" si="44"/>
        <v>0.01</v>
      </c>
    </row>
    <row r="919" spans="1:24">
      <c r="A919" s="5" t="s">
        <v>1637</v>
      </c>
      <c r="B919" s="10">
        <v>42102</v>
      </c>
      <c r="C919" s="5" t="s">
        <v>1541</v>
      </c>
      <c r="D919" s="5">
        <v>10005</v>
      </c>
      <c r="E919" s="5" t="s">
        <v>1477</v>
      </c>
      <c r="F919" s="5">
        <v>1</v>
      </c>
      <c r="G919" s="2" t="s">
        <v>993</v>
      </c>
      <c r="H919" s="2" t="s">
        <v>878</v>
      </c>
      <c r="I919" s="2" t="s">
        <v>880</v>
      </c>
      <c r="J919" s="5" t="s">
        <v>1177</v>
      </c>
      <c r="K919" s="5">
        <v>3553</v>
      </c>
      <c r="L919" s="5">
        <v>2174</v>
      </c>
      <c r="M919" s="5" t="s">
        <v>920</v>
      </c>
      <c r="N919" s="5">
        <v>8</v>
      </c>
      <c r="O919" s="5">
        <f t="shared" si="42"/>
        <v>2174</v>
      </c>
      <c r="P919" s="5">
        <f t="shared" si="43"/>
        <v>3553</v>
      </c>
      <c r="Q919" s="14">
        <v>0.01</v>
      </c>
      <c r="R919" s="5" t="s">
        <v>993</v>
      </c>
      <c r="S919" s="5" t="s">
        <v>877</v>
      </c>
      <c r="T919" s="5" t="s">
        <v>878</v>
      </c>
      <c r="U919" s="5" t="s">
        <v>879</v>
      </c>
      <c r="V919" s="5" t="s">
        <v>880</v>
      </c>
      <c r="W919" s="5" t="s">
        <v>2010</v>
      </c>
      <c r="X919" s="22">
        <f t="shared" ca="1" si="44"/>
        <v>0.03</v>
      </c>
    </row>
    <row r="920" spans="1:24">
      <c r="A920" s="5" t="s">
        <v>1638</v>
      </c>
      <c r="B920" s="10">
        <v>42105</v>
      </c>
      <c r="C920" s="5" t="s">
        <v>1539</v>
      </c>
      <c r="D920" s="5">
        <v>10003</v>
      </c>
      <c r="E920" s="5" t="s">
        <v>1324</v>
      </c>
      <c r="F920" s="5">
        <v>2</v>
      </c>
      <c r="G920" s="2" t="s">
        <v>991</v>
      </c>
      <c r="H920" s="2" t="s">
        <v>872</v>
      </c>
      <c r="I920" s="2" t="s">
        <v>874</v>
      </c>
      <c r="J920" s="5" t="s">
        <v>1024</v>
      </c>
      <c r="K920" s="5">
        <v>4392</v>
      </c>
      <c r="L920" s="5">
        <v>1542</v>
      </c>
      <c r="M920" s="5" t="s">
        <v>918</v>
      </c>
      <c r="N920" s="5">
        <v>4</v>
      </c>
      <c r="O920" s="5">
        <f t="shared" si="42"/>
        <v>3084</v>
      </c>
      <c r="P920" s="5">
        <f t="shared" si="43"/>
        <v>8784</v>
      </c>
      <c r="Q920" s="14">
        <v>0.03</v>
      </c>
      <c r="R920" s="5" t="s">
        <v>991</v>
      </c>
      <c r="S920" s="5" t="s">
        <v>871</v>
      </c>
      <c r="T920" s="5" t="s">
        <v>872</v>
      </c>
      <c r="U920" s="5" t="s">
        <v>873</v>
      </c>
      <c r="V920" s="5" t="s">
        <v>874</v>
      </c>
      <c r="W920" s="5" t="s">
        <v>2012</v>
      </c>
      <c r="X920" s="22">
        <f t="shared" ca="1" si="44"/>
        <v>0</v>
      </c>
    </row>
    <row r="921" spans="1:24">
      <c r="A921" s="5" t="s">
        <v>1639</v>
      </c>
      <c r="B921" s="10">
        <v>42108</v>
      </c>
      <c r="C921" s="5" t="s">
        <v>1543</v>
      </c>
      <c r="D921" s="5">
        <v>10009</v>
      </c>
      <c r="E921" s="5" t="s">
        <v>1528</v>
      </c>
      <c r="F921" s="5">
        <v>1</v>
      </c>
      <c r="G921" s="2" t="s">
        <v>996</v>
      </c>
      <c r="H921" s="2" t="s">
        <v>892</v>
      </c>
      <c r="I921" s="2" t="s">
        <v>894</v>
      </c>
      <c r="J921" s="5" t="s">
        <v>1228</v>
      </c>
      <c r="K921" s="5">
        <v>2539</v>
      </c>
      <c r="L921" s="5">
        <v>1656</v>
      </c>
      <c r="M921" s="5" t="s">
        <v>918</v>
      </c>
      <c r="N921" s="5">
        <v>10</v>
      </c>
      <c r="O921" s="5">
        <f t="shared" si="42"/>
        <v>1656</v>
      </c>
      <c r="P921" s="5">
        <f t="shared" si="43"/>
        <v>2539</v>
      </c>
      <c r="Q921" s="14">
        <v>0.01</v>
      </c>
      <c r="R921" s="5" t="s">
        <v>996</v>
      </c>
      <c r="S921" s="5" t="s">
        <v>891</v>
      </c>
      <c r="T921" s="5" t="s">
        <v>892</v>
      </c>
      <c r="U921" s="5" t="s">
        <v>893</v>
      </c>
      <c r="V921" s="5" t="s">
        <v>894</v>
      </c>
      <c r="W921" s="5" t="s">
        <v>2015</v>
      </c>
      <c r="X921" s="22">
        <f t="shared" ca="1" si="44"/>
        <v>0</v>
      </c>
    </row>
    <row r="922" spans="1:24">
      <c r="A922" s="5" t="s">
        <v>1640</v>
      </c>
      <c r="B922" s="10">
        <v>42108</v>
      </c>
      <c r="C922" s="5" t="s">
        <v>1542</v>
      </c>
      <c r="D922" s="5">
        <v>10004</v>
      </c>
      <c r="E922" s="5" t="s">
        <v>1260</v>
      </c>
      <c r="F922" s="5">
        <v>3</v>
      </c>
      <c r="G922" s="2" t="s">
        <v>992</v>
      </c>
      <c r="H922" s="2" t="s">
        <v>864</v>
      </c>
      <c r="I922" s="2" t="s">
        <v>876</v>
      </c>
      <c r="J922" s="5" t="s">
        <v>956</v>
      </c>
      <c r="K922" s="5">
        <v>3112</v>
      </c>
      <c r="L922" s="5">
        <v>1766</v>
      </c>
      <c r="M922" s="5" t="s">
        <v>918</v>
      </c>
      <c r="N922" s="5" t="s">
        <v>1572</v>
      </c>
      <c r="O922" s="5">
        <f t="shared" si="42"/>
        <v>5298</v>
      </c>
      <c r="P922" s="5">
        <f t="shared" si="43"/>
        <v>9336</v>
      </c>
      <c r="Q922" s="14">
        <v>0.03</v>
      </c>
      <c r="R922" s="5" t="s">
        <v>992</v>
      </c>
      <c r="S922" s="5" t="s">
        <v>875</v>
      </c>
      <c r="T922" s="5" t="s">
        <v>864</v>
      </c>
      <c r="U922" s="5" t="s">
        <v>865</v>
      </c>
      <c r="V922" s="5" t="s">
        <v>876</v>
      </c>
      <c r="W922" s="5" t="s">
        <v>2013</v>
      </c>
      <c r="X922" s="22">
        <f t="shared" ca="1" si="44"/>
        <v>0</v>
      </c>
    </row>
    <row r="923" spans="1:24">
      <c r="A923" s="5" t="s">
        <v>1641</v>
      </c>
      <c r="B923" s="10">
        <v>42112</v>
      </c>
      <c r="C923" s="5" t="s">
        <v>1542</v>
      </c>
      <c r="D923" s="5">
        <v>10014</v>
      </c>
      <c r="E923" s="5" t="s">
        <v>1266</v>
      </c>
      <c r="F923" s="5">
        <v>1</v>
      </c>
      <c r="G923" s="2" t="s">
        <v>1001</v>
      </c>
      <c r="H923" s="2" t="s">
        <v>910</v>
      </c>
      <c r="I923" s="2" t="s">
        <v>912</v>
      </c>
      <c r="J923" s="5" t="s">
        <v>976</v>
      </c>
      <c r="K923" s="5">
        <v>4378</v>
      </c>
      <c r="L923" s="5">
        <v>1998</v>
      </c>
      <c r="M923" s="5" t="s">
        <v>920</v>
      </c>
      <c r="N923" s="5" t="s">
        <v>1572</v>
      </c>
      <c r="O923" s="5">
        <f t="shared" si="42"/>
        <v>1998</v>
      </c>
      <c r="P923" s="5">
        <f t="shared" si="43"/>
        <v>4378</v>
      </c>
      <c r="Q923" s="14">
        <v>0.01</v>
      </c>
      <c r="R923" s="5" t="s">
        <v>1001</v>
      </c>
      <c r="S923" s="5" t="s">
        <v>909</v>
      </c>
      <c r="T923" s="5" t="s">
        <v>910</v>
      </c>
      <c r="U923" s="5" t="s">
        <v>911</v>
      </c>
      <c r="V923" s="5" t="s">
        <v>912</v>
      </c>
      <c r="W923" s="5" t="s">
        <v>2010</v>
      </c>
      <c r="X923" s="22">
        <f t="shared" ca="1" si="44"/>
        <v>0</v>
      </c>
    </row>
    <row r="924" spans="1:24">
      <c r="A924" s="5" t="s">
        <v>1642</v>
      </c>
      <c r="B924" s="10">
        <v>42112</v>
      </c>
      <c r="C924" s="5" t="s">
        <v>1542</v>
      </c>
      <c r="D924" s="5">
        <v>10002</v>
      </c>
      <c r="E924" s="5" t="s">
        <v>1326</v>
      </c>
      <c r="F924" s="5">
        <v>2</v>
      </c>
      <c r="G924" s="2" t="s">
        <v>990</v>
      </c>
      <c r="H924" s="2" t="s">
        <v>868</v>
      </c>
      <c r="I924" s="2" t="s">
        <v>870</v>
      </c>
      <c r="J924" s="5" t="s">
        <v>1026</v>
      </c>
      <c r="K924" s="5">
        <v>2887</v>
      </c>
      <c r="L924" s="5">
        <v>1491</v>
      </c>
      <c r="M924" s="5" t="s">
        <v>918</v>
      </c>
      <c r="N924" s="5" t="s">
        <v>1572</v>
      </c>
      <c r="O924" s="5">
        <f t="shared" si="42"/>
        <v>2982</v>
      </c>
      <c r="P924" s="5">
        <f t="shared" si="43"/>
        <v>5774</v>
      </c>
      <c r="Q924" s="14">
        <v>0.03</v>
      </c>
      <c r="R924" s="5" t="s">
        <v>990</v>
      </c>
      <c r="S924" s="5" t="s">
        <v>867</v>
      </c>
      <c r="T924" s="5" t="s">
        <v>868</v>
      </c>
      <c r="U924" s="5" t="s">
        <v>869</v>
      </c>
      <c r="V924" s="5" t="s">
        <v>870</v>
      </c>
      <c r="W924" s="5" t="s">
        <v>2011</v>
      </c>
      <c r="X924" s="22">
        <f t="shared" ca="1" si="44"/>
        <v>0</v>
      </c>
    </row>
    <row r="925" spans="1:24">
      <c r="A925" s="5" t="s">
        <v>1643</v>
      </c>
      <c r="B925" s="10">
        <v>42113</v>
      </c>
      <c r="C925" s="5" t="s">
        <v>1539</v>
      </c>
      <c r="D925" s="5">
        <v>10005</v>
      </c>
      <c r="E925" s="5" t="s">
        <v>1509</v>
      </c>
      <c r="F925" s="5">
        <v>1</v>
      </c>
      <c r="G925" s="2" t="s">
        <v>993</v>
      </c>
      <c r="H925" s="2" t="s">
        <v>878</v>
      </c>
      <c r="I925" s="2" t="s">
        <v>880</v>
      </c>
      <c r="J925" s="5" t="s">
        <v>1209</v>
      </c>
      <c r="K925" s="5">
        <v>3388</v>
      </c>
      <c r="L925" s="5">
        <v>1454</v>
      </c>
      <c r="M925" s="5" t="s">
        <v>923</v>
      </c>
      <c r="N925" s="5">
        <v>4</v>
      </c>
      <c r="O925" s="5">
        <f t="shared" si="42"/>
        <v>1454</v>
      </c>
      <c r="P925" s="5">
        <f t="shared" si="43"/>
        <v>3388</v>
      </c>
      <c r="Q925" s="14">
        <v>0.01</v>
      </c>
      <c r="R925" s="5" t="s">
        <v>993</v>
      </c>
      <c r="S925" s="5" t="s">
        <v>877</v>
      </c>
      <c r="T925" s="5" t="s">
        <v>878</v>
      </c>
      <c r="U925" s="5" t="s">
        <v>879</v>
      </c>
      <c r="V925" s="5" t="s">
        <v>880</v>
      </c>
      <c r="W925" s="5" t="s">
        <v>2011</v>
      </c>
      <c r="X925" s="22">
        <f t="shared" ca="1" si="44"/>
        <v>0.02</v>
      </c>
    </row>
    <row r="926" spans="1:24">
      <c r="A926" s="5" t="s">
        <v>1644</v>
      </c>
      <c r="B926" s="10">
        <v>42113</v>
      </c>
      <c r="C926" s="5" t="s">
        <v>1542</v>
      </c>
      <c r="D926" s="5">
        <v>10010</v>
      </c>
      <c r="E926" s="5" t="s">
        <v>1407</v>
      </c>
      <c r="F926" s="5">
        <v>1</v>
      </c>
      <c r="G926" s="2" t="s">
        <v>997</v>
      </c>
      <c r="H926" s="2" t="s">
        <v>896</v>
      </c>
      <c r="I926" s="2" t="s">
        <v>897</v>
      </c>
      <c r="J926" s="5" t="s">
        <v>1107</v>
      </c>
      <c r="K926" s="5">
        <v>4234</v>
      </c>
      <c r="L926" s="5">
        <v>1212</v>
      </c>
      <c r="M926" s="5" t="s">
        <v>923</v>
      </c>
      <c r="N926" s="5" t="s">
        <v>1572</v>
      </c>
      <c r="O926" s="5">
        <f t="shared" si="42"/>
        <v>1212</v>
      </c>
      <c r="P926" s="5">
        <f t="shared" si="43"/>
        <v>4234</v>
      </c>
      <c r="Q926" s="14">
        <v>0.01</v>
      </c>
      <c r="R926" s="5" t="s">
        <v>997</v>
      </c>
      <c r="S926" s="5" t="s">
        <v>895</v>
      </c>
      <c r="T926" s="5" t="s">
        <v>896</v>
      </c>
      <c r="U926" s="5" t="s">
        <v>879</v>
      </c>
      <c r="V926" s="5" t="s">
        <v>897</v>
      </c>
      <c r="W926" s="5" t="s">
        <v>2014</v>
      </c>
      <c r="X926" s="22">
        <f t="shared" ca="1" si="44"/>
        <v>0.05</v>
      </c>
    </row>
    <row r="927" spans="1:24">
      <c r="A927" s="5" t="s">
        <v>1645</v>
      </c>
      <c r="B927" s="10">
        <v>42113</v>
      </c>
      <c r="C927" s="5" t="s">
        <v>1544</v>
      </c>
      <c r="D927" s="5">
        <v>10013</v>
      </c>
      <c r="E927" s="5" t="s">
        <v>1436</v>
      </c>
      <c r="F927" s="5">
        <v>1</v>
      </c>
      <c r="G927" s="2" t="s">
        <v>1000</v>
      </c>
      <c r="H927" s="2" t="s">
        <v>906</v>
      </c>
      <c r="I927" s="2" t="s">
        <v>908</v>
      </c>
      <c r="J927" s="5" t="s">
        <v>1136</v>
      </c>
      <c r="K927" s="5">
        <v>4515</v>
      </c>
      <c r="L927" s="5">
        <v>1550</v>
      </c>
      <c r="M927" s="5" t="s">
        <v>925</v>
      </c>
      <c r="N927" s="5">
        <v>3</v>
      </c>
      <c r="O927" s="5">
        <f t="shared" si="42"/>
        <v>1550</v>
      </c>
      <c r="P927" s="5">
        <f t="shared" si="43"/>
        <v>4515</v>
      </c>
      <c r="Q927" s="14">
        <v>0.01</v>
      </c>
      <c r="R927" s="5" t="s">
        <v>1000</v>
      </c>
      <c r="S927" s="5" t="s">
        <v>905</v>
      </c>
      <c r="T927" s="5" t="s">
        <v>906</v>
      </c>
      <c r="U927" s="5" t="s">
        <v>907</v>
      </c>
      <c r="V927" s="5" t="s">
        <v>908</v>
      </c>
      <c r="W927" s="5" t="s">
        <v>2013</v>
      </c>
      <c r="X927" s="22">
        <f t="shared" ca="1" si="44"/>
        <v>0</v>
      </c>
    </row>
    <row r="928" spans="1:24">
      <c r="A928" s="5" t="s">
        <v>1646</v>
      </c>
      <c r="B928" s="10">
        <v>42117</v>
      </c>
      <c r="C928" s="5" t="s">
        <v>1544</v>
      </c>
      <c r="D928" s="5">
        <v>10013</v>
      </c>
      <c r="E928" s="5" t="s">
        <v>1272</v>
      </c>
      <c r="F928" s="5">
        <v>1</v>
      </c>
      <c r="G928" s="2" t="s">
        <v>1000</v>
      </c>
      <c r="H928" s="2" t="s">
        <v>906</v>
      </c>
      <c r="I928" s="2" t="s">
        <v>908</v>
      </c>
      <c r="J928" s="5" t="s">
        <v>960</v>
      </c>
      <c r="K928" s="5">
        <v>4719</v>
      </c>
      <c r="L928" s="5">
        <v>2043</v>
      </c>
      <c r="M928" s="5" t="s">
        <v>918</v>
      </c>
      <c r="N928" s="5">
        <v>3</v>
      </c>
      <c r="O928" s="5">
        <f t="shared" si="42"/>
        <v>2043</v>
      </c>
      <c r="P928" s="5">
        <f t="shared" si="43"/>
        <v>4719</v>
      </c>
      <c r="Q928" s="14">
        <v>0.01</v>
      </c>
      <c r="R928" s="5" t="s">
        <v>1000</v>
      </c>
      <c r="S928" s="5" t="s">
        <v>905</v>
      </c>
      <c r="T928" s="5" t="s">
        <v>906</v>
      </c>
      <c r="U928" s="5" t="s">
        <v>907</v>
      </c>
      <c r="V928" s="5" t="s">
        <v>908</v>
      </c>
      <c r="W928" s="5" t="s">
        <v>2010</v>
      </c>
      <c r="X928" s="22">
        <f t="shared" ca="1" si="44"/>
        <v>0.05</v>
      </c>
    </row>
    <row r="929" spans="1:24">
      <c r="A929" s="5" t="s">
        <v>1647</v>
      </c>
      <c r="B929" s="10">
        <v>42117</v>
      </c>
      <c r="C929" s="5" t="s">
        <v>1540</v>
      </c>
      <c r="D929" s="5">
        <v>10013</v>
      </c>
      <c r="E929" s="5" t="s">
        <v>1332</v>
      </c>
      <c r="F929" s="5">
        <v>2</v>
      </c>
      <c r="G929" s="2" t="s">
        <v>1000</v>
      </c>
      <c r="H929" s="2" t="s">
        <v>906</v>
      </c>
      <c r="I929" s="2" t="s">
        <v>908</v>
      </c>
      <c r="J929" s="5" t="s">
        <v>1032</v>
      </c>
      <c r="K929" s="5">
        <v>2586</v>
      </c>
      <c r="L929" s="5">
        <v>2432</v>
      </c>
      <c r="M929" s="5" t="s">
        <v>920</v>
      </c>
      <c r="N929" s="5">
        <v>5</v>
      </c>
      <c r="O929" s="5">
        <f t="shared" si="42"/>
        <v>4864</v>
      </c>
      <c r="P929" s="5">
        <f t="shared" si="43"/>
        <v>5172</v>
      </c>
      <c r="Q929" s="14">
        <v>0.03</v>
      </c>
      <c r="R929" s="5" t="s">
        <v>1000</v>
      </c>
      <c r="S929" s="5" t="s">
        <v>905</v>
      </c>
      <c r="T929" s="5" t="s">
        <v>906</v>
      </c>
      <c r="U929" s="5" t="s">
        <v>907</v>
      </c>
      <c r="V929" s="5" t="s">
        <v>908</v>
      </c>
      <c r="W929" s="5" t="s">
        <v>2014</v>
      </c>
      <c r="X929" s="22">
        <f t="shared" ca="1" si="44"/>
        <v>0</v>
      </c>
    </row>
    <row r="930" spans="1:24">
      <c r="A930" s="5" t="s">
        <v>1648</v>
      </c>
      <c r="B930" s="10">
        <v>42118</v>
      </c>
      <c r="C930" s="5" t="s">
        <v>1539</v>
      </c>
      <c r="D930" s="5">
        <v>10015</v>
      </c>
      <c r="E930" s="5" t="s">
        <v>1470</v>
      </c>
      <c r="F930" s="5">
        <v>1</v>
      </c>
      <c r="G930" s="2" t="s">
        <v>1002</v>
      </c>
      <c r="H930" s="2" t="s">
        <v>914</v>
      </c>
      <c r="I930" s="2" t="s">
        <v>915</v>
      </c>
      <c r="J930" s="5" t="s">
        <v>1170</v>
      </c>
      <c r="K930" s="5">
        <v>2509</v>
      </c>
      <c r="L930" s="5">
        <v>1452</v>
      </c>
      <c r="M930" s="5" t="s">
        <v>918</v>
      </c>
      <c r="N930" s="5">
        <v>4</v>
      </c>
      <c r="O930" s="5">
        <f t="shared" si="42"/>
        <v>1452</v>
      </c>
      <c r="P930" s="5">
        <f t="shared" si="43"/>
        <v>2509</v>
      </c>
      <c r="Q930" s="14">
        <v>0.01</v>
      </c>
      <c r="R930" s="5" t="s">
        <v>1002</v>
      </c>
      <c r="S930" s="5" t="s">
        <v>913</v>
      </c>
      <c r="T930" s="5" t="s">
        <v>914</v>
      </c>
      <c r="U930" s="5" t="s">
        <v>907</v>
      </c>
      <c r="V930" s="5" t="s">
        <v>915</v>
      </c>
      <c r="W930" s="5" t="s">
        <v>2013</v>
      </c>
      <c r="X930" s="22">
        <f t="shared" ca="1" si="44"/>
        <v>0.04</v>
      </c>
    </row>
    <row r="931" spans="1:24">
      <c r="A931" s="5" t="s">
        <v>1649</v>
      </c>
      <c r="B931" s="10">
        <v>42118</v>
      </c>
      <c r="C931" s="5" t="s">
        <v>1544</v>
      </c>
      <c r="D931" s="5">
        <v>10015</v>
      </c>
      <c r="E931" s="5" t="s">
        <v>1348</v>
      </c>
      <c r="F931" s="5">
        <v>1</v>
      </c>
      <c r="G931" s="2" t="s">
        <v>1002</v>
      </c>
      <c r="H931" s="2" t="s">
        <v>914</v>
      </c>
      <c r="I931" s="2" t="s">
        <v>915</v>
      </c>
      <c r="J931" s="5" t="s">
        <v>1048</v>
      </c>
      <c r="K931" s="5">
        <v>2775</v>
      </c>
      <c r="L931" s="5">
        <v>1847</v>
      </c>
      <c r="M931" s="5" t="s">
        <v>918</v>
      </c>
      <c r="N931" s="5">
        <v>3</v>
      </c>
      <c r="O931" s="5">
        <f t="shared" si="42"/>
        <v>1847</v>
      </c>
      <c r="P931" s="5">
        <f t="shared" si="43"/>
        <v>2775</v>
      </c>
      <c r="Q931" s="14">
        <v>0.01</v>
      </c>
      <c r="R931" s="5" t="s">
        <v>1002</v>
      </c>
      <c r="S931" s="5" t="s">
        <v>913</v>
      </c>
      <c r="T931" s="5" t="s">
        <v>914</v>
      </c>
      <c r="U931" s="5" t="s">
        <v>907</v>
      </c>
      <c r="V931" s="5" t="s">
        <v>915</v>
      </c>
      <c r="W931" s="5" t="s">
        <v>2010</v>
      </c>
      <c r="X931" s="22">
        <f t="shared" ca="1" si="44"/>
        <v>0.01</v>
      </c>
    </row>
    <row r="932" spans="1:24">
      <c r="A932" s="5" t="s">
        <v>1650</v>
      </c>
      <c r="B932" s="10">
        <v>42118</v>
      </c>
      <c r="C932" s="5" t="s">
        <v>1545</v>
      </c>
      <c r="D932" s="5">
        <v>10012</v>
      </c>
      <c r="E932" s="5" t="s">
        <v>1336</v>
      </c>
      <c r="F932" s="5">
        <v>1</v>
      </c>
      <c r="G932" s="2" t="s">
        <v>999</v>
      </c>
      <c r="H932" s="2" t="s">
        <v>903</v>
      </c>
      <c r="I932" s="2" t="s">
        <v>904</v>
      </c>
      <c r="J932" s="5" t="s">
        <v>1036</v>
      </c>
      <c r="K932" s="5">
        <v>3025</v>
      </c>
      <c r="L932" s="5">
        <v>1863</v>
      </c>
      <c r="M932" s="5" t="s">
        <v>918</v>
      </c>
      <c r="N932" s="5">
        <v>6</v>
      </c>
      <c r="O932" s="5">
        <f t="shared" si="42"/>
        <v>1863</v>
      </c>
      <c r="P932" s="5">
        <f t="shared" si="43"/>
        <v>3025</v>
      </c>
      <c r="Q932" s="14">
        <v>0.01</v>
      </c>
      <c r="R932" s="5" t="s">
        <v>999</v>
      </c>
      <c r="S932" s="5" t="s">
        <v>902</v>
      </c>
      <c r="T932" s="5" t="s">
        <v>903</v>
      </c>
      <c r="U932" s="5" t="s">
        <v>879</v>
      </c>
      <c r="V932" s="5" t="s">
        <v>904</v>
      </c>
      <c r="W932" s="5" t="s">
        <v>2011</v>
      </c>
      <c r="X932" s="22">
        <f t="shared" ca="1" si="44"/>
        <v>0.05</v>
      </c>
    </row>
    <row r="933" spans="1:24">
      <c r="A933" s="5" t="s">
        <v>1651</v>
      </c>
      <c r="B933" s="10">
        <v>42118</v>
      </c>
      <c r="C933" s="5" t="s">
        <v>1544</v>
      </c>
      <c r="D933" s="5">
        <v>10002</v>
      </c>
      <c r="E933" s="5" t="s">
        <v>1283</v>
      </c>
      <c r="F933" s="5">
        <v>1</v>
      </c>
      <c r="G933" s="2" t="s">
        <v>990</v>
      </c>
      <c r="H933" s="2" t="s">
        <v>868</v>
      </c>
      <c r="I933" s="2" t="s">
        <v>870</v>
      </c>
      <c r="J933" s="5" t="s">
        <v>980</v>
      </c>
      <c r="K933" s="5">
        <v>3859</v>
      </c>
      <c r="L933" s="5">
        <v>1465</v>
      </c>
      <c r="M933" s="5" t="s">
        <v>925</v>
      </c>
      <c r="N933" s="5">
        <v>3</v>
      </c>
      <c r="O933" s="5">
        <f t="shared" si="42"/>
        <v>1465</v>
      </c>
      <c r="P933" s="5">
        <f t="shared" si="43"/>
        <v>3859</v>
      </c>
      <c r="Q933" s="14">
        <v>0.01</v>
      </c>
      <c r="R933" s="5" t="s">
        <v>990</v>
      </c>
      <c r="S933" s="5" t="s">
        <v>867</v>
      </c>
      <c r="T933" s="5" t="s">
        <v>868</v>
      </c>
      <c r="U933" s="5" t="s">
        <v>869</v>
      </c>
      <c r="V933" s="5" t="s">
        <v>870</v>
      </c>
      <c r="W933" s="5" t="s">
        <v>2014</v>
      </c>
      <c r="X933" s="22">
        <f t="shared" ca="1" si="44"/>
        <v>0.04</v>
      </c>
    </row>
    <row r="934" spans="1:24">
      <c r="A934" s="5" t="s">
        <v>1652</v>
      </c>
      <c r="B934" s="10">
        <v>42118</v>
      </c>
      <c r="C934" s="5" t="s">
        <v>1540</v>
      </c>
      <c r="D934" s="5">
        <v>10011</v>
      </c>
      <c r="E934" s="5" t="s">
        <v>1411</v>
      </c>
      <c r="F934" s="5">
        <v>2</v>
      </c>
      <c r="G934" s="2" t="s">
        <v>998</v>
      </c>
      <c r="H934" s="2" t="s">
        <v>899</v>
      </c>
      <c r="I934" s="2" t="s">
        <v>901</v>
      </c>
      <c r="J934" s="5" t="s">
        <v>1111</v>
      </c>
      <c r="K934" s="5">
        <v>2535</v>
      </c>
      <c r="L934" s="5">
        <v>1841</v>
      </c>
      <c r="M934" s="5" t="s">
        <v>918</v>
      </c>
      <c r="N934" s="5">
        <v>5</v>
      </c>
      <c r="O934" s="5">
        <f t="shared" si="42"/>
        <v>3682</v>
      </c>
      <c r="P934" s="5">
        <f t="shared" si="43"/>
        <v>5070</v>
      </c>
      <c r="Q934" s="14">
        <v>0.03</v>
      </c>
      <c r="R934" s="5" t="s">
        <v>998</v>
      </c>
      <c r="S934" s="5" t="s">
        <v>898</v>
      </c>
      <c r="T934" s="5" t="s">
        <v>899</v>
      </c>
      <c r="U934" s="5" t="s">
        <v>900</v>
      </c>
      <c r="V934" s="5" t="s">
        <v>901</v>
      </c>
      <c r="W934" s="5" t="s">
        <v>2015</v>
      </c>
      <c r="X934" s="22">
        <f t="shared" ca="1" si="44"/>
        <v>0.02</v>
      </c>
    </row>
    <row r="935" spans="1:24">
      <c r="A935" s="5" t="s">
        <v>1653</v>
      </c>
      <c r="B935" s="10">
        <v>42118</v>
      </c>
      <c r="C935" s="5" t="s">
        <v>1544</v>
      </c>
      <c r="D935" s="5">
        <v>10006</v>
      </c>
      <c r="E935" s="5" t="s">
        <v>1322</v>
      </c>
      <c r="F935" s="5">
        <v>3</v>
      </c>
      <c r="G935" s="2" t="s">
        <v>1561</v>
      </c>
      <c r="H935" s="2" t="s">
        <v>882</v>
      </c>
      <c r="I935" s="2" t="s">
        <v>884</v>
      </c>
      <c r="J935" s="5" t="s">
        <v>1022</v>
      </c>
      <c r="K935" s="5">
        <v>3018</v>
      </c>
      <c r="L935" s="5">
        <v>1286</v>
      </c>
      <c r="M935" s="5" t="s">
        <v>918</v>
      </c>
      <c r="N935" s="5">
        <v>3</v>
      </c>
      <c r="O935" s="5">
        <f t="shared" si="42"/>
        <v>3858</v>
      </c>
      <c r="P935" s="5">
        <f t="shared" si="43"/>
        <v>9054</v>
      </c>
      <c r="Q935" s="14">
        <v>0.03</v>
      </c>
      <c r="R935" s="5" t="s">
        <v>1561</v>
      </c>
      <c r="S935" s="5" t="s">
        <v>881</v>
      </c>
      <c r="T935" s="5" t="s">
        <v>882</v>
      </c>
      <c r="U935" s="5" t="s">
        <v>883</v>
      </c>
      <c r="V935" s="5" t="s">
        <v>884</v>
      </c>
      <c r="W935" s="5" t="s">
        <v>2012</v>
      </c>
      <c r="X935" s="22">
        <f t="shared" ca="1" si="44"/>
        <v>0.04</v>
      </c>
    </row>
    <row r="936" spans="1:24">
      <c r="A936" s="5" t="s">
        <v>1654</v>
      </c>
      <c r="B936" s="10">
        <v>42118</v>
      </c>
      <c r="C936" s="5" t="s">
        <v>1539</v>
      </c>
      <c r="D936" s="5">
        <v>10010</v>
      </c>
      <c r="E936" s="5" t="s">
        <v>1308</v>
      </c>
      <c r="F936" s="5">
        <v>3</v>
      </c>
      <c r="G936" s="2" t="s">
        <v>997</v>
      </c>
      <c r="H936" s="2" t="s">
        <v>896</v>
      </c>
      <c r="I936" s="2" t="s">
        <v>897</v>
      </c>
      <c r="J936" s="5" t="s">
        <v>983</v>
      </c>
      <c r="K936" s="5">
        <v>4325</v>
      </c>
      <c r="L936" s="5">
        <v>1734</v>
      </c>
      <c r="M936" s="5" t="s">
        <v>925</v>
      </c>
      <c r="N936" s="5">
        <v>4</v>
      </c>
      <c r="O936" s="5">
        <f t="shared" si="42"/>
        <v>5202</v>
      </c>
      <c r="P936" s="5">
        <f t="shared" si="43"/>
        <v>12975</v>
      </c>
      <c r="Q936" s="14">
        <v>0.03</v>
      </c>
      <c r="R936" s="5" t="s">
        <v>997</v>
      </c>
      <c r="S936" s="5" t="s">
        <v>895</v>
      </c>
      <c r="T936" s="5" t="s">
        <v>896</v>
      </c>
      <c r="U936" s="5" t="s">
        <v>879</v>
      </c>
      <c r="V936" s="5" t="s">
        <v>897</v>
      </c>
      <c r="W936" s="5" t="s">
        <v>2014</v>
      </c>
      <c r="X936" s="22">
        <f t="shared" ca="1" si="44"/>
        <v>0.04</v>
      </c>
    </row>
    <row r="937" spans="1:24">
      <c r="A937" s="5" t="s">
        <v>1655</v>
      </c>
      <c r="B937" s="10">
        <v>42121</v>
      </c>
      <c r="C937" s="5" t="s">
        <v>1541</v>
      </c>
      <c r="D937" s="5">
        <v>10015</v>
      </c>
      <c r="E937" s="5" t="s">
        <v>1500</v>
      </c>
      <c r="F937" s="5">
        <v>2</v>
      </c>
      <c r="G937" s="2" t="s">
        <v>1002</v>
      </c>
      <c r="H937" s="2" t="s">
        <v>914</v>
      </c>
      <c r="I937" s="2" t="s">
        <v>915</v>
      </c>
      <c r="J937" s="5" t="s">
        <v>1200</v>
      </c>
      <c r="K937" s="5">
        <v>4484</v>
      </c>
      <c r="L937" s="5">
        <v>2146</v>
      </c>
      <c r="M937" s="5" t="s">
        <v>918</v>
      </c>
      <c r="N937" s="5">
        <v>8</v>
      </c>
      <c r="O937" s="5">
        <f t="shared" si="42"/>
        <v>4292</v>
      </c>
      <c r="P937" s="5">
        <f t="shared" si="43"/>
        <v>8968</v>
      </c>
      <c r="Q937" s="14">
        <v>0.03</v>
      </c>
      <c r="R937" s="5" t="s">
        <v>1002</v>
      </c>
      <c r="S937" s="5" t="s">
        <v>913</v>
      </c>
      <c r="T937" s="5" t="s">
        <v>914</v>
      </c>
      <c r="U937" s="5" t="s">
        <v>907</v>
      </c>
      <c r="V937" s="5" t="s">
        <v>915</v>
      </c>
      <c r="W937" s="5" t="s">
        <v>2010</v>
      </c>
      <c r="X937" s="22">
        <f t="shared" ca="1" si="44"/>
        <v>0.04</v>
      </c>
    </row>
    <row r="938" spans="1:24">
      <c r="A938" s="5" t="s">
        <v>1656</v>
      </c>
      <c r="B938" s="10">
        <v>42123</v>
      </c>
      <c r="C938" s="5" t="s">
        <v>1542</v>
      </c>
      <c r="D938" s="5">
        <v>10012</v>
      </c>
      <c r="E938" s="5" t="s">
        <v>1321</v>
      </c>
      <c r="F938" s="5">
        <v>3</v>
      </c>
      <c r="G938" s="2" t="s">
        <v>999</v>
      </c>
      <c r="H938" s="2" t="s">
        <v>903</v>
      </c>
      <c r="I938" s="2" t="s">
        <v>904</v>
      </c>
      <c r="J938" s="5" t="s">
        <v>1021</v>
      </c>
      <c r="K938" s="5">
        <v>3788</v>
      </c>
      <c r="L938" s="5">
        <v>2170</v>
      </c>
      <c r="M938" s="5" t="s">
        <v>923</v>
      </c>
      <c r="N938" s="5" t="s">
        <v>1572</v>
      </c>
      <c r="O938" s="5">
        <f t="shared" si="42"/>
        <v>6510</v>
      </c>
      <c r="P938" s="5">
        <f t="shared" si="43"/>
        <v>11364</v>
      </c>
      <c r="Q938" s="14">
        <v>0.03</v>
      </c>
      <c r="R938" s="5" t="s">
        <v>999</v>
      </c>
      <c r="S938" s="5" t="s">
        <v>902</v>
      </c>
      <c r="T938" s="5" t="s">
        <v>903</v>
      </c>
      <c r="U938" s="5" t="s">
        <v>879</v>
      </c>
      <c r="V938" s="5" t="s">
        <v>904</v>
      </c>
      <c r="W938" s="5" t="s">
        <v>2010</v>
      </c>
      <c r="X938" s="22">
        <f t="shared" ca="1" si="44"/>
        <v>0.03</v>
      </c>
    </row>
    <row r="939" spans="1:24">
      <c r="A939" s="5" t="s">
        <v>1657</v>
      </c>
      <c r="B939" s="10">
        <v>42124</v>
      </c>
      <c r="C939" s="5" t="s">
        <v>1545</v>
      </c>
      <c r="D939" s="5">
        <v>10011</v>
      </c>
      <c r="E939" s="5" t="s">
        <v>1524</v>
      </c>
      <c r="F939" s="5">
        <v>3</v>
      </c>
      <c r="G939" s="2" t="s">
        <v>998</v>
      </c>
      <c r="H939" s="2" t="s">
        <v>899</v>
      </c>
      <c r="I939" s="2" t="s">
        <v>901</v>
      </c>
      <c r="J939" s="5" t="s">
        <v>1224</v>
      </c>
      <c r="K939" s="5">
        <v>4454</v>
      </c>
      <c r="L939" s="5">
        <v>1884</v>
      </c>
      <c r="M939" s="5" t="s">
        <v>918</v>
      </c>
      <c r="N939" s="5">
        <v>6</v>
      </c>
      <c r="O939" s="5">
        <f t="shared" si="42"/>
        <v>5652</v>
      </c>
      <c r="P939" s="5">
        <f t="shared" si="43"/>
        <v>13362</v>
      </c>
      <c r="Q939" s="14">
        <v>0.03</v>
      </c>
      <c r="R939" s="5" t="s">
        <v>998</v>
      </c>
      <c r="S939" s="5" t="s">
        <v>898</v>
      </c>
      <c r="T939" s="5" t="s">
        <v>899</v>
      </c>
      <c r="U939" s="5" t="s">
        <v>900</v>
      </c>
      <c r="V939" s="5" t="s">
        <v>901</v>
      </c>
      <c r="W939" s="5" t="s">
        <v>2014</v>
      </c>
      <c r="X939" s="22">
        <f t="shared" ca="1" si="44"/>
        <v>0.01</v>
      </c>
    </row>
    <row r="940" spans="1:24">
      <c r="A940" s="5" t="s">
        <v>1658</v>
      </c>
      <c r="B940" s="10">
        <v>42127</v>
      </c>
      <c r="C940" s="5" t="s">
        <v>1539</v>
      </c>
      <c r="D940" s="5">
        <v>10001</v>
      </c>
      <c r="E940" s="5" t="s">
        <v>1387</v>
      </c>
      <c r="F940" s="5">
        <v>1</v>
      </c>
      <c r="G940" s="2" t="s">
        <v>1562</v>
      </c>
      <c r="H940" s="2" t="s">
        <v>864</v>
      </c>
      <c r="I940" s="2" t="s">
        <v>866</v>
      </c>
      <c r="J940" s="5" t="s">
        <v>1087</v>
      </c>
      <c r="K940" s="5">
        <v>3324</v>
      </c>
      <c r="L940" s="5">
        <v>1846</v>
      </c>
      <c r="M940" s="5" t="s">
        <v>918</v>
      </c>
      <c r="N940" s="5">
        <v>4</v>
      </c>
      <c r="O940" s="5">
        <f t="shared" si="42"/>
        <v>1846</v>
      </c>
      <c r="P940" s="5">
        <f t="shared" si="43"/>
        <v>3324</v>
      </c>
      <c r="Q940" s="14">
        <v>0.01</v>
      </c>
      <c r="R940" s="5" t="s">
        <v>1562</v>
      </c>
      <c r="S940" s="5" t="s">
        <v>863</v>
      </c>
      <c r="T940" s="5" t="s">
        <v>864</v>
      </c>
      <c r="U940" s="5" t="s">
        <v>865</v>
      </c>
      <c r="V940" s="5" t="s">
        <v>866</v>
      </c>
      <c r="W940" s="5" t="s">
        <v>2015</v>
      </c>
      <c r="X940" s="22">
        <f t="shared" ca="1" si="44"/>
        <v>0.01</v>
      </c>
    </row>
    <row r="941" spans="1:24">
      <c r="A941" s="5" t="s">
        <v>1659</v>
      </c>
      <c r="B941" s="10">
        <v>42128</v>
      </c>
      <c r="C941" s="5" t="s">
        <v>1546</v>
      </c>
      <c r="D941" s="5">
        <v>10012</v>
      </c>
      <c r="E941" s="5" t="s">
        <v>1364</v>
      </c>
      <c r="F941" s="5">
        <v>1</v>
      </c>
      <c r="G941" s="2" t="s">
        <v>999</v>
      </c>
      <c r="H941" s="2" t="s">
        <v>903</v>
      </c>
      <c r="I941" s="2" t="s">
        <v>904</v>
      </c>
      <c r="J941" s="5" t="s">
        <v>1064</v>
      </c>
      <c r="K941" s="5">
        <v>2645</v>
      </c>
      <c r="L941" s="5">
        <v>1547</v>
      </c>
      <c r="M941" s="5" t="s">
        <v>923</v>
      </c>
      <c r="N941" s="5">
        <v>4</v>
      </c>
      <c r="O941" s="5">
        <f t="shared" si="42"/>
        <v>1547</v>
      </c>
      <c r="P941" s="5">
        <f t="shared" si="43"/>
        <v>2645</v>
      </c>
      <c r="Q941" s="14">
        <v>0.01</v>
      </c>
      <c r="R941" s="5" t="s">
        <v>999</v>
      </c>
      <c r="S941" s="5" t="s">
        <v>902</v>
      </c>
      <c r="T941" s="5" t="s">
        <v>903</v>
      </c>
      <c r="U941" s="5" t="s">
        <v>879</v>
      </c>
      <c r="V941" s="5" t="s">
        <v>904</v>
      </c>
      <c r="W941" s="5" t="s">
        <v>2010</v>
      </c>
      <c r="X941" s="22">
        <f t="shared" ca="1" si="44"/>
        <v>0.05</v>
      </c>
    </row>
    <row r="942" spans="1:24">
      <c r="A942" s="5" t="s">
        <v>1660</v>
      </c>
      <c r="B942" s="10">
        <v>42128</v>
      </c>
      <c r="C942" s="5" t="s">
        <v>1539</v>
      </c>
      <c r="D942" s="5">
        <v>10006</v>
      </c>
      <c r="E942" s="5" t="s">
        <v>1474</v>
      </c>
      <c r="F942" s="5">
        <v>1</v>
      </c>
      <c r="G942" s="2" t="s">
        <v>1561</v>
      </c>
      <c r="H942" s="2" t="s">
        <v>882</v>
      </c>
      <c r="I942" s="2" t="s">
        <v>884</v>
      </c>
      <c r="J942" s="5" t="s">
        <v>1174</v>
      </c>
      <c r="K942" s="5">
        <v>3844</v>
      </c>
      <c r="L942" s="5">
        <v>2157</v>
      </c>
      <c r="M942" s="5" t="s">
        <v>918</v>
      </c>
      <c r="N942" s="5">
        <v>4</v>
      </c>
      <c r="O942" s="5">
        <f t="shared" si="42"/>
        <v>2157</v>
      </c>
      <c r="P942" s="5">
        <f t="shared" si="43"/>
        <v>3844</v>
      </c>
      <c r="Q942" s="14">
        <v>0.01</v>
      </c>
      <c r="R942" s="5" t="s">
        <v>1561</v>
      </c>
      <c r="S942" s="5" t="s">
        <v>881</v>
      </c>
      <c r="T942" s="5" t="s">
        <v>882</v>
      </c>
      <c r="U942" s="5" t="s">
        <v>883</v>
      </c>
      <c r="V942" s="5" t="s">
        <v>884</v>
      </c>
      <c r="W942" s="5" t="s">
        <v>2010</v>
      </c>
      <c r="X942" s="22">
        <f t="shared" ca="1" si="44"/>
        <v>0</v>
      </c>
    </row>
    <row r="943" spans="1:24">
      <c r="A943" s="5" t="s">
        <v>1661</v>
      </c>
      <c r="B943" s="10">
        <v>42128</v>
      </c>
      <c r="C943" s="5" t="s">
        <v>1542</v>
      </c>
      <c r="D943" s="5">
        <v>10006</v>
      </c>
      <c r="E943" s="5" t="s">
        <v>1429</v>
      </c>
      <c r="F943" s="5">
        <v>1</v>
      </c>
      <c r="G943" s="2" t="s">
        <v>1561</v>
      </c>
      <c r="H943" s="2" t="s">
        <v>882</v>
      </c>
      <c r="I943" s="2" t="s">
        <v>884</v>
      </c>
      <c r="J943" s="5" t="s">
        <v>1129</v>
      </c>
      <c r="K943" s="5">
        <v>4757</v>
      </c>
      <c r="L943" s="5">
        <v>1534</v>
      </c>
      <c r="M943" s="5" t="s">
        <v>918</v>
      </c>
      <c r="N943" s="5" t="s">
        <v>1572</v>
      </c>
      <c r="O943" s="5">
        <f t="shared" si="42"/>
        <v>1534</v>
      </c>
      <c r="P943" s="5">
        <f t="shared" si="43"/>
        <v>4757</v>
      </c>
      <c r="Q943" s="14">
        <v>0.01</v>
      </c>
      <c r="R943" s="5" t="s">
        <v>1561</v>
      </c>
      <c r="S943" s="5" t="s">
        <v>881</v>
      </c>
      <c r="T943" s="5" t="s">
        <v>882</v>
      </c>
      <c r="U943" s="5" t="s">
        <v>883</v>
      </c>
      <c r="V943" s="5" t="s">
        <v>884</v>
      </c>
      <c r="W943" s="5" t="s">
        <v>2015</v>
      </c>
      <c r="X943" s="22">
        <f t="shared" ca="1" si="44"/>
        <v>0.03</v>
      </c>
    </row>
    <row r="944" spans="1:24">
      <c r="A944" s="5" t="s">
        <v>1662</v>
      </c>
      <c r="B944" s="10">
        <v>42128</v>
      </c>
      <c r="C944" s="5" t="s">
        <v>1539</v>
      </c>
      <c r="D944" s="5">
        <v>10003</v>
      </c>
      <c r="E944" s="5" t="s">
        <v>1361</v>
      </c>
      <c r="F944" s="5">
        <v>1</v>
      </c>
      <c r="G944" s="2" t="s">
        <v>991</v>
      </c>
      <c r="H944" s="2" t="s">
        <v>872</v>
      </c>
      <c r="I944" s="2" t="s">
        <v>874</v>
      </c>
      <c r="J944" s="5" t="s">
        <v>1061</v>
      </c>
      <c r="K944" s="5">
        <v>4858</v>
      </c>
      <c r="L944" s="5">
        <v>2491</v>
      </c>
      <c r="M944" s="5" t="s">
        <v>918</v>
      </c>
      <c r="N944" s="5">
        <v>4</v>
      </c>
      <c r="O944" s="5">
        <f t="shared" si="42"/>
        <v>2491</v>
      </c>
      <c r="P944" s="5">
        <f t="shared" si="43"/>
        <v>4858</v>
      </c>
      <c r="Q944" s="14">
        <v>0.01</v>
      </c>
      <c r="R944" s="5" t="s">
        <v>991</v>
      </c>
      <c r="S944" s="5" t="s">
        <v>871</v>
      </c>
      <c r="T944" s="5" t="s">
        <v>872</v>
      </c>
      <c r="U944" s="5" t="s">
        <v>873</v>
      </c>
      <c r="V944" s="5" t="s">
        <v>874</v>
      </c>
      <c r="W944" s="5" t="s">
        <v>2010</v>
      </c>
      <c r="X944" s="22">
        <f t="shared" ca="1" si="44"/>
        <v>0</v>
      </c>
    </row>
    <row r="945" spans="1:24">
      <c r="A945" s="5" t="s">
        <v>1663</v>
      </c>
      <c r="B945" s="10">
        <v>42128</v>
      </c>
      <c r="C945" s="5" t="s">
        <v>1541</v>
      </c>
      <c r="D945" s="5">
        <v>10004</v>
      </c>
      <c r="E945" s="5" t="s">
        <v>1521</v>
      </c>
      <c r="F945" s="5">
        <v>2</v>
      </c>
      <c r="G945" s="2" t="s">
        <v>992</v>
      </c>
      <c r="H945" s="2" t="s">
        <v>864</v>
      </c>
      <c r="I945" s="2" t="s">
        <v>876</v>
      </c>
      <c r="J945" s="5" t="s">
        <v>1221</v>
      </c>
      <c r="K945" s="5">
        <v>4711</v>
      </c>
      <c r="L945" s="5">
        <v>1267</v>
      </c>
      <c r="M945" s="5" t="s">
        <v>923</v>
      </c>
      <c r="N945" s="5">
        <v>8</v>
      </c>
      <c r="O945" s="5">
        <f t="shared" si="42"/>
        <v>2534</v>
      </c>
      <c r="P945" s="5">
        <f t="shared" si="43"/>
        <v>9422</v>
      </c>
      <c r="Q945" s="14">
        <v>0.03</v>
      </c>
      <c r="R945" s="5" t="s">
        <v>992</v>
      </c>
      <c r="S945" s="5" t="s">
        <v>875</v>
      </c>
      <c r="T945" s="5" t="s">
        <v>864</v>
      </c>
      <c r="U945" s="5" t="s">
        <v>865</v>
      </c>
      <c r="V945" s="5" t="s">
        <v>876</v>
      </c>
      <c r="W945" s="5" t="s">
        <v>2012</v>
      </c>
      <c r="X945" s="22">
        <f t="shared" ca="1" si="44"/>
        <v>0.05</v>
      </c>
    </row>
    <row r="946" spans="1:24">
      <c r="A946" s="5" t="s">
        <v>1664</v>
      </c>
      <c r="B946" s="10">
        <v>42129</v>
      </c>
      <c r="C946" s="5" t="s">
        <v>1543</v>
      </c>
      <c r="D946" s="5">
        <v>10013</v>
      </c>
      <c r="E946" s="5" t="s">
        <v>1277</v>
      </c>
      <c r="F946" s="5">
        <v>3</v>
      </c>
      <c r="G946" s="2" t="s">
        <v>1000</v>
      </c>
      <c r="H946" s="2" t="s">
        <v>906</v>
      </c>
      <c r="I946" s="2" t="s">
        <v>908</v>
      </c>
      <c r="J946" s="5" t="s">
        <v>1006</v>
      </c>
      <c r="K946" s="5">
        <v>3377</v>
      </c>
      <c r="L946" s="5">
        <v>2112</v>
      </c>
      <c r="M946" s="5" t="s">
        <v>923</v>
      </c>
      <c r="N946" s="5">
        <v>10</v>
      </c>
      <c r="O946" s="5">
        <f t="shared" si="42"/>
        <v>6336</v>
      </c>
      <c r="P946" s="5">
        <f t="shared" si="43"/>
        <v>10131</v>
      </c>
      <c r="Q946" s="14">
        <v>0.03</v>
      </c>
      <c r="R946" s="5" t="s">
        <v>1000</v>
      </c>
      <c r="S946" s="5" t="s">
        <v>905</v>
      </c>
      <c r="T946" s="5" t="s">
        <v>906</v>
      </c>
      <c r="U946" s="5" t="s">
        <v>907</v>
      </c>
      <c r="V946" s="5" t="s">
        <v>908</v>
      </c>
      <c r="W946" s="5" t="s">
        <v>2010</v>
      </c>
      <c r="X946" s="22">
        <f t="shared" ca="1" si="44"/>
        <v>0.01</v>
      </c>
    </row>
    <row r="947" spans="1:24">
      <c r="A947" s="5" t="s">
        <v>1665</v>
      </c>
      <c r="B947" s="10">
        <v>42129</v>
      </c>
      <c r="C947" s="5" t="s">
        <v>1540</v>
      </c>
      <c r="D947" s="5">
        <v>10014</v>
      </c>
      <c r="E947" s="5" t="s">
        <v>1483</v>
      </c>
      <c r="F947" s="5">
        <v>3</v>
      </c>
      <c r="G947" s="2" t="s">
        <v>1001</v>
      </c>
      <c r="H947" s="2" t="s">
        <v>910</v>
      </c>
      <c r="I947" s="2" t="s">
        <v>912</v>
      </c>
      <c r="J947" s="5" t="s">
        <v>1183</v>
      </c>
      <c r="K947" s="5">
        <v>4874</v>
      </c>
      <c r="L947" s="5">
        <v>1503</v>
      </c>
      <c r="M947" s="5" t="s">
        <v>918</v>
      </c>
      <c r="N947" s="5">
        <v>5</v>
      </c>
      <c r="O947" s="5">
        <f t="shared" si="42"/>
        <v>4509</v>
      </c>
      <c r="P947" s="5">
        <f t="shared" si="43"/>
        <v>14622</v>
      </c>
      <c r="Q947" s="14">
        <v>0.03</v>
      </c>
      <c r="R947" s="5" t="s">
        <v>1001</v>
      </c>
      <c r="S947" s="5" t="s">
        <v>909</v>
      </c>
      <c r="T947" s="5" t="s">
        <v>910</v>
      </c>
      <c r="U947" s="5" t="s">
        <v>911</v>
      </c>
      <c r="V947" s="5" t="s">
        <v>912</v>
      </c>
      <c r="W947" s="5" t="s">
        <v>2012</v>
      </c>
      <c r="X947" s="22">
        <f t="shared" ca="1" si="44"/>
        <v>0.02</v>
      </c>
    </row>
    <row r="948" spans="1:24">
      <c r="A948" s="5" t="s">
        <v>1666</v>
      </c>
      <c r="B948" s="10">
        <v>42131</v>
      </c>
      <c r="C948" s="5" t="s">
        <v>1544</v>
      </c>
      <c r="D948" s="5">
        <v>10001</v>
      </c>
      <c r="E948" s="5" t="s">
        <v>1378</v>
      </c>
      <c r="F948" s="5">
        <v>1</v>
      </c>
      <c r="G948" s="2" t="s">
        <v>1562</v>
      </c>
      <c r="H948" s="2" t="s">
        <v>864</v>
      </c>
      <c r="I948" s="2" t="s">
        <v>866</v>
      </c>
      <c r="J948" s="5" t="s">
        <v>1078</v>
      </c>
      <c r="K948" s="5">
        <v>2787</v>
      </c>
      <c r="L948" s="5">
        <v>1470</v>
      </c>
      <c r="M948" s="5" t="s">
        <v>925</v>
      </c>
      <c r="N948" s="5">
        <v>3</v>
      </c>
      <c r="O948" s="5">
        <f t="shared" si="42"/>
        <v>1470</v>
      </c>
      <c r="P948" s="5">
        <f t="shared" si="43"/>
        <v>2787</v>
      </c>
      <c r="Q948" s="14">
        <v>0.01</v>
      </c>
      <c r="R948" s="5" t="s">
        <v>1562</v>
      </c>
      <c r="S948" s="5" t="s">
        <v>863</v>
      </c>
      <c r="T948" s="5" t="s">
        <v>864</v>
      </c>
      <c r="U948" s="5" t="s">
        <v>865</v>
      </c>
      <c r="V948" s="5" t="s">
        <v>866</v>
      </c>
      <c r="W948" s="5" t="s">
        <v>2012</v>
      </c>
      <c r="X948" s="22">
        <f t="shared" ca="1" si="44"/>
        <v>0.01</v>
      </c>
    </row>
    <row r="949" spans="1:24">
      <c r="A949" s="5" t="s">
        <v>1667</v>
      </c>
      <c r="B949" s="10">
        <v>42133</v>
      </c>
      <c r="C949" s="5" t="s">
        <v>1544</v>
      </c>
      <c r="D949" s="5">
        <v>10007</v>
      </c>
      <c r="E949" s="5" t="s">
        <v>1303</v>
      </c>
      <c r="F949" s="5">
        <v>1</v>
      </c>
      <c r="G949" s="2" t="s">
        <v>994</v>
      </c>
      <c r="H949" s="2" t="s">
        <v>886</v>
      </c>
      <c r="I949" s="2" t="s">
        <v>887</v>
      </c>
      <c r="J949" s="5" t="s">
        <v>946</v>
      </c>
      <c r="K949" s="5">
        <v>2921</v>
      </c>
      <c r="L949" s="5">
        <v>1786</v>
      </c>
      <c r="M949" s="5" t="s">
        <v>920</v>
      </c>
      <c r="N949" s="5">
        <v>3</v>
      </c>
      <c r="O949" s="5">
        <f t="shared" si="42"/>
        <v>1786</v>
      </c>
      <c r="P949" s="5">
        <f t="shared" si="43"/>
        <v>2921</v>
      </c>
      <c r="Q949" s="14">
        <v>0.01</v>
      </c>
      <c r="R949" s="5" t="s">
        <v>994</v>
      </c>
      <c r="S949" s="5" t="s">
        <v>885</v>
      </c>
      <c r="T949" s="5" t="s">
        <v>886</v>
      </c>
      <c r="U949" s="5" t="s">
        <v>879</v>
      </c>
      <c r="V949" s="5" t="s">
        <v>887</v>
      </c>
      <c r="W949" s="5" t="s">
        <v>2010</v>
      </c>
      <c r="X949" s="22">
        <f t="shared" ca="1" si="44"/>
        <v>0.03</v>
      </c>
    </row>
    <row r="950" spans="1:24">
      <c r="A950" s="5" t="s">
        <v>1668</v>
      </c>
      <c r="B950" s="10">
        <v>42133</v>
      </c>
      <c r="C950" s="5" t="s">
        <v>1539</v>
      </c>
      <c r="D950" s="5">
        <v>10007</v>
      </c>
      <c r="E950" s="5" t="s">
        <v>1401</v>
      </c>
      <c r="F950" s="5">
        <v>1</v>
      </c>
      <c r="G950" s="2" t="s">
        <v>994</v>
      </c>
      <c r="H950" s="2" t="s">
        <v>886</v>
      </c>
      <c r="I950" s="2" t="s">
        <v>887</v>
      </c>
      <c r="J950" s="5" t="s">
        <v>1101</v>
      </c>
      <c r="K950" s="5">
        <v>4230</v>
      </c>
      <c r="L950" s="5">
        <v>1812</v>
      </c>
      <c r="M950" s="5" t="s">
        <v>925</v>
      </c>
      <c r="N950" s="5">
        <v>4</v>
      </c>
      <c r="O950" s="5">
        <f t="shared" si="42"/>
        <v>1812</v>
      </c>
      <c r="P950" s="5">
        <f t="shared" si="43"/>
        <v>4230</v>
      </c>
      <c r="Q950" s="14">
        <v>0.01</v>
      </c>
      <c r="R950" s="5" t="s">
        <v>994</v>
      </c>
      <c r="S950" s="5" t="s">
        <v>885</v>
      </c>
      <c r="T950" s="5" t="s">
        <v>886</v>
      </c>
      <c r="U950" s="5" t="s">
        <v>879</v>
      </c>
      <c r="V950" s="5" t="s">
        <v>887</v>
      </c>
      <c r="W950" s="5" t="s">
        <v>2011</v>
      </c>
      <c r="X950" s="22">
        <f t="shared" ca="1" si="44"/>
        <v>0.05</v>
      </c>
    </row>
    <row r="951" spans="1:24">
      <c r="A951" s="5" t="s">
        <v>1669</v>
      </c>
      <c r="B951" s="10">
        <v>42134</v>
      </c>
      <c r="C951" s="5" t="s">
        <v>1546</v>
      </c>
      <c r="D951" s="5">
        <v>10003</v>
      </c>
      <c r="E951" s="5" t="s">
        <v>1291</v>
      </c>
      <c r="F951" s="5">
        <v>1</v>
      </c>
      <c r="G951" s="2" t="s">
        <v>991</v>
      </c>
      <c r="H951" s="2" t="s">
        <v>872</v>
      </c>
      <c r="I951" s="2" t="s">
        <v>874</v>
      </c>
      <c r="J951" s="5" t="s">
        <v>941</v>
      </c>
      <c r="K951" s="5">
        <v>3445</v>
      </c>
      <c r="L951" s="5">
        <v>1909</v>
      </c>
      <c r="M951" s="5" t="s">
        <v>921</v>
      </c>
      <c r="N951" s="5">
        <v>4</v>
      </c>
      <c r="O951" s="5">
        <f t="shared" si="42"/>
        <v>1909</v>
      </c>
      <c r="P951" s="5">
        <f t="shared" si="43"/>
        <v>3445</v>
      </c>
      <c r="Q951" s="14">
        <v>0.01</v>
      </c>
      <c r="R951" s="5" t="s">
        <v>991</v>
      </c>
      <c r="S951" s="5" t="s">
        <v>871</v>
      </c>
      <c r="T951" s="5" t="s">
        <v>872</v>
      </c>
      <c r="U951" s="5" t="s">
        <v>873</v>
      </c>
      <c r="V951" s="5" t="s">
        <v>874</v>
      </c>
      <c r="W951" s="5" t="s">
        <v>2011</v>
      </c>
      <c r="X951" s="22">
        <f t="shared" ca="1" si="44"/>
        <v>0</v>
      </c>
    </row>
    <row r="952" spans="1:24">
      <c r="A952" s="5" t="s">
        <v>1670</v>
      </c>
      <c r="B952" s="10">
        <v>42135</v>
      </c>
      <c r="C952" s="5" t="s">
        <v>1546</v>
      </c>
      <c r="D952" s="5">
        <v>10012</v>
      </c>
      <c r="E952" s="5" t="s">
        <v>1486</v>
      </c>
      <c r="F952" s="5">
        <v>1</v>
      </c>
      <c r="G952" s="2" t="s">
        <v>999</v>
      </c>
      <c r="H952" s="2" t="s">
        <v>903</v>
      </c>
      <c r="I952" s="2" t="s">
        <v>904</v>
      </c>
      <c r="J952" s="5" t="s">
        <v>1186</v>
      </c>
      <c r="K952" s="5">
        <v>3555</v>
      </c>
      <c r="L952" s="5">
        <v>1564</v>
      </c>
      <c r="M952" s="5" t="s">
        <v>918</v>
      </c>
      <c r="N952" s="5">
        <v>4</v>
      </c>
      <c r="O952" s="5">
        <f t="shared" si="42"/>
        <v>1564</v>
      </c>
      <c r="P952" s="5">
        <f t="shared" si="43"/>
        <v>3555</v>
      </c>
      <c r="Q952" s="14">
        <v>0.01</v>
      </c>
      <c r="R952" s="5" t="s">
        <v>999</v>
      </c>
      <c r="S952" s="5" t="s">
        <v>902</v>
      </c>
      <c r="T952" s="5" t="s">
        <v>903</v>
      </c>
      <c r="U952" s="5" t="s">
        <v>879</v>
      </c>
      <c r="V952" s="5" t="s">
        <v>904</v>
      </c>
      <c r="W952" s="5" t="s">
        <v>2011</v>
      </c>
      <c r="X952" s="22">
        <f t="shared" ca="1" si="44"/>
        <v>0.05</v>
      </c>
    </row>
    <row r="953" spans="1:24">
      <c r="A953" s="5" t="s">
        <v>1671</v>
      </c>
      <c r="B953" s="10">
        <v>42135</v>
      </c>
      <c r="C953" s="5" t="s">
        <v>1545</v>
      </c>
      <c r="D953" s="5">
        <v>10015</v>
      </c>
      <c r="E953" s="5" t="s">
        <v>1372</v>
      </c>
      <c r="F953" s="5">
        <v>2</v>
      </c>
      <c r="G953" s="2" t="s">
        <v>1002</v>
      </c>
      <c r="H953" s="2" t="s">
        <v>914</v>
      </c>
      <c r="I953" s="2" t="s">
        <v>915</v>
      </c>
      <c r="J953" s="5" t="s">
        <v>1072</v>
      </c>
      <c r="K953" s="5">
        <v>3065</v>
      </c>
      <c r="L953" s="5">
        <v>1426</v>
      </c>
      <c r="M953" s="5" t="s">
        <v>923</v>
      </c>
      <c r="N953" s="5">
        <v>6</v>
      </c>
      <c r="O953" s="5">
        <f t="shared" si="42"/>
        <v>2852</v>
      </c>
      <c r="P953" s="5">
        <f t="shared" si="43"/>
        <v>6130</v>
      </c>
      <c r="Q953" s="14">
        <v>0.03</v>
      </c>
      <c r="R953" s="5" t="s">
        <v>1002</v>
      </c>
      <c r="S953" s="5" t="s">
        <v>913</v>
      </c>
      <c r="T953" s="5" t="s">
        <v>914</v>
      </c>
      <c r="U953" s="5" t="s">
        <v>907</v>
      </c>
      <c r="V953" s="5" t="s">
        <v>915</v>
      </c>
      <c r="W953" s="5" t="s">
        <v>2013</v>
      </c>
      <c r="X953" s="22">
        <f t="shared" ca="1" si="44"/>
        <v>0.01</v>
      </c>
    </row>
    <row r="954" spans="1:24">
      <c r="A954" s="5" t="s">
        <v>1672</v>
      </c>
      <c r="B954" s="10">
        <v>42138</v>
      </c>
      <c r="C954" s="5" t="s">
        <v>1542</v>
      </c>
      <c r="D954" s="5">
        <v>10014</v>
      </c>
      <c r="E954" s="5" t="s">
        <v>1354</v>
      </c>
      <c r="F954" s="5">
        <v>1</v>
      </c>
      <c r="G954" s="2" t="s">
        <v>1001</v>
      </c>
      <c r="H954" s="2" t="s">
        <v>910</v>
      </c>
      <c r="I954" s="2" t="s">
        <v>912</v>
      </c>
      <c r="J954" s="5" t="s">
        <v>1054</v>
      </c>
      <c r="K954" s="5">
        <v>2772</v>
      </c>
      <c r="L954" s="5">
        <v>1527</v>
      </c>
      <c r="M954" s="5" t="s">
        <v>925</v>
      </c>
      <c r="N954" s="5" t="s">
        <v>1572</v>
      </c>
      <c r="O954" s="5">
        <f t="shared" si="42"/>
        <v>1527</v>
      </c>
      <c r="P954" s="5">
        <f t="shared" si="43"/>
        <v>2772</v>
      </c>
      <c r="Q954" s="14">
        <v>0.01</v>
      </c>
      <c r="R954" s="5" t="s">
        <v>1001</v>
      </c>
      <c r="S954" s="5" t="s">
        <v>909</v>
      </c>
      <c r="T954" s="5" t="s">
        <v>910</v>
      </c>
      <c r="U954" s="5" t="s">
        <v>911</v>
      </c>
      <c r="V954" s="5" t="s">
        <v>912</v>
      </c>
      <c r="W954" s="5" t="s">
        <v>2013</v>
      </c>
      <c r="X954" s="22">
        <f t="shared" ca="1" si="44"/>
        <v>0.03</v>
      </c>
    </row>
    <row r="955" spans="1:24">
      <c r="A955" s="5" t="s">
        <v>1673</v>
      </c>
      <c r="B955" s="10">
        <v>42138</v>
      </c>
      <c r="C955" s="5" t="s">
        <v>1544</v>
      </c>
      <c r="D955" s="5">
        <v>10008</v>
      </c>
      <c r="E955" s="5" t="s">
        <v>1390</v>
      </c>
      <c r="F955" s="5">
        <v>1</v>
      </c>
      <c r="G955" s="2" t="s">
        <v>995</v>
      </c>
      <c r="H955" s="2" t="s">
        <v>889</v>
      </c>
      <c r="I955" s="2" t="s">
        <v>890</v>
      </c>
      <c r="J955" s="5" t="s">
        <v>1090</v>
      </c>
      <c r="K955" s="5">
        <v>4420</v>
      </c>
      <c r="L955" s="5">
        <v>1797</v>
      </c>
      <c r="M955" s="5" t="s">
        <v>925</v>
      </c>
      <c r="N955" s="5">
        <v>3</v>
      </c>
      <c r="O955" s="5">
        <f t="shared" si="42"/>
        <v>1797</v>
      </c>
      <c r="P955" s="5">
        <f t="shared" si="43"/>
        <v>4420</v>
      </c>
      <c r="Q955" s="14">
        <v>0.01</v>
      </c>
      <c r="R955" s="5" t="s">
        <v>995</v>
      </c>
      <c r="S955" s="5" t="s">
        <v>888</v>
      </c>
      <c r="T955" s="5" t="s">
        <v>889</v>
      </c>
      <c r="U955" s="5" t="s">
        <v>865</v>
      </c>
      <c r="V955" s="5" t="s">
        <v>890</v>
      </c>
      <c r="W955" s="5" t="s">
        <v>2014</v>
      </c>
      <c r="X955" s="22">
        <f t="shared" ca="1" si="44"/>
        <v>0.05</v>
      </c>
    </row>
    <row r="956" spans="1:24">
      <c r="A956" s="5" t="s">
        <v>1674</v>
      </c>
      <c r="B956" s="10">
        <v>42138</v>
      </c>
      <c r="C956" s="5" t="s">
        <v>1540</v>
      </c>
      <c r="D956" s="5">
        <v>10010</v>
      </c>
      <c r="E956" s="5" t="s">
        <v>1490</v>
      </c>
      <c r="F956" s="5">
        <v>1</v>
      </c>
      <c r="G956" s="2" t="s">
        <v>997</v>
      </c>
      <c r="H956" s="2" t="s">
        <v>896</v>
      </c>
      <c r="I956" s="2" t="s">
        <v>897</v>
      </c>
      <c r="J956" s="5" t="s">
        <v>1190</v>
      </c>
      <c r="K956" s="5">
        <v>4685</v>
      </c>
      <c r="L956" s="5">
        <v>2036</v>
      </c>
      <c r="M956" s="5" t="s">
        <v>923</v>
      </c>
      <c r="N956" s="5">
        <v>5</v>
      </c>
      <c r="O956" s="5">
        <f t="shared" si="42"/>
        <v>2036</v>
      </c>
      <c r="P956" s="5">
        <f t="shared" si="43"/>
        <v>4685</v>
      </c>
      <c r="Q956" s="14">
        <v>0.01</v>
      </c>
      <c r="R956" s="5" t="s">
        <v>997</v>
      </c>
      <c r="S956" s="5" t="s">
        <v>895</v>
      </c>
      <c r="T956" s="5" t="s">
        <v>896</v>
      </c>
      <c r="U956" s="5" t="s">
        <v>879</v>
      </c>
      <c r="V956" s="5" t="s">
        <v>897</v>
      </c>
      <c r="W956" s="5" t="s">
        <v>2011</v>
      </c>
      <c r="X956" s="22">
        <f t="shared" ca="1" si="44"/>
        <v>0.05</v>
      </c>
    </row>
    <row r="957" spans="1:24">
      <c r="A957" s="5" t="s">
        <v>1675</v>
      </c>
      <c r="B957" s="10">
        <v>42138</v>
      </c>
      <c r="C957" s="5" t="s">
        <v>1546</v>
      </c>
      <c r="D957" s="5">
        <v>10004</v>
      </c>
      <c r="E957" s="5" t="s">
        <v>1435</v>
      </c>
      <c r="F957" s="5">
        <v>2</v>
      </c>
      <c r="G957" s="2" t="s">
        <v>992</v>
      </c>
      <c r="H957" s="2" t="s">
        <v>864</v>
      </c>
      <c r="I957" s="2" t="s">
        <v>876</v>
      </c>
      <c r="J957" s="5" t="s">
        <v>1135</v>
      </c>
      <c r="K957" s="5">
        <v>3290</v>
      </c>
      <c r="L957" s="5">
        <v>1720</v>
      </c>
      <c r="M957" s="5" t="s">
        <v>918</v>
      </c>
      <c r="N957" s="5">
        <v>4</v>
      </c>
      <c r="O957" s="5">
        <f t="shared" si="42"/>
        <v>3440</v>
      </c>
      <c r="P957" s="5">
        <f t="shared" si="43"/>
        <v>6580</v>
      </c>
      <c r="Q957" s="14">
        <v>0.03</v>
      </c>
      <c r="R957" s="5" t="s">
        <v>992</v>
      </c>
      <c r="S957" s="5" t="s">
        <v>875</v>
      </c>
      <c r="T957" s="5" t="s">
        <v>864</v>
      </c>
      <c r="U957" s="5" t="s">
        <v>865</v>
      </c>
      <c r="V957" s="5" t="s">
        <v>876</v>
      </c>
      <c r="W957" s="5" t="s">
        <v>2014</v>
      </c>
      <c r="X957" s="22">
        <f t="shared" ca="1" si="44"/>
        <v>0.04</v>
      </c>
    </row>
    <row r="958" spans="1:24">
      <c r="A958" s="5" t="s">
        <v>1676</v>
      </c>
      <c r="B958" s="10">
        <v>42142</v>
      </c>
      <c r="C958" s="5" t="s">
        <v>1540</v>
      </c>
      <c r="D958" s="5">
        <v>10004</v>
      </c>
      <c r="E958" s="5" t="s">
        <v>1502</v>
      </c>
      <c r="F958" s="5">
        <v>1</v>
      </c>
      <c r="G958" s="2" t="s">
        <v>992</v>
      </c>
      <c r="H958" s="2" t="s">
        <v>864</v>
      </c>
      <c r="I958" s="2" t="s">
        <v>876</v>
      </c>
      <c r="J958" s="5" t="s">
        <v>1202</v>
      </c>
      <c r="K958" s="5">
        <v>2775</v>
      </c>
      <c r="L958" s="5">
        <v>1946</v>
      </c>
      <c r="M958" s="5" t="s">
        <v>923</v>
      </c>
      <c r="N958" s="5">
        <v>5</v>
      </c>
      <c r="O958" s="5">
        <f t="shared" si="42"/>
        <v>1946</v>
      </c>
      <c r="P958" s="5">
        <f t="shared" si="43"/>
        <v>2775</v>
      </c>
      <c r="Q958" s="14">
        <v>0.01</v>
      </c>
      <c r="R958" s="5" t="s">
        <v>992</v>
      </c>
      <c r="S958" s="5" t="s">
        <v>875</v>
      </c>
      <c r="T958" s="5" t="s">
        <v>864</v>
      </c>
      <c r="U958" s="5" t="s">
        <v>865</v>
      </c>
      <c r="V958" s="5" t="s">
        <v>876</v>
      </c>
      <c r="W958" s="5" t="s">
        <v>2015</v>
      </c>
      <c r="X958" s="22">
        <f t="shared" ca="1" si="44"/>
        <v>0.05</v>
      </c>
    </row>
    <row r="959" spans="1:24">
      <c r="A959" s="5" t="s">
        <v>1677</v>
      </c>
      <c r="B959" s="10">
        <v>42142</v>
      </c>
      <c r="C959" s="5" t="s">
        <v>1540</v>
      </c>
      <c r="D959" s="5">
        <v>10007</v>
      </c>
      <c r="E959" s="5" t="s">
        <v>1361</v>
      </c>
      <c r="F959" s="5">
        <v>1</v>
      </c>
      <c r="G959" s="2" t="s">
        <v>994</v>
      </c>
      <c r="H959" s="2" t="s">
        <v>886</v>
      </c>
      <c r="I959" s="2" t="s">
        <v>887</v>
      </c>
      <c r="J959" s="5" t="s">
        <v>1061</v>
      </c>
      <c r="K959" s="5">
        <v>4858</v>
      </c>
      <c r="L959" s="5">
        <v>2491</v>
      </c>
      <c r="M959" s="5" t="s">
        <v>918</v>
      </c>
      <c r="N959" s="5">
        <v>5</v>
      </c>
      <c r="O959" s="5">
        <f t="shared" si="42"/>
        <v>2491</v>
      </c>
      <c r="P959" s="5">
        <f t="shared" si="43"/>
        <v>4858</v>
      </c>
      <c r="Q959" s="14">
        <v>0.01</v>
      </c>
      <c r="R959" s="5" t="s">
        <v>994</v>
      </c>
      <c r="S959" s="5" t="s">
        <v>885</v>
      </c>
      <c r="T959" s="5" t="s">
        <v>886</v>
      </c>
      <c r="U959" s="5" t="s">
        <v>879</v>
      </c>
      <c r="V959" s="5" t="s">
        <v>887</v>
      </c>
      <c r="W959" s="5" t="s">
        <v>2010</v>
      </c>
      <c r="X959" s="22">
        <f t="shared" ca="1" si="44"/>
        <v>0</v>
      </c>
    </row>
    <row r="960" spans="1:24">
      <c r="A960" s="5" t="s">
        <v>1678</v>
      </c>
      <c r="B960" s="10">
        <v>42142</v>
      </c>
      <c r="C960" s="5" t="s">
        <v>1546</v>
      </c>
      <c r="D960" s="5">
        <v>10006</v>
      </c>
      <c r="E960" s="5" t="s">
        <v>1471</v>
      </c>
      <c r="F960" s="5">
        <v>3</v>
      </c>
      <c r="G960" s="2" t="s">
        <v>1561</v>
      </c>
      <c r="H960" s="2" t="s">
        <v>882</v>
      </c>
      <c r="I960" s="2" t="s">
        <v>884</v>
      </c>
      <c r="J960" s="5" t="s">
        <v>1171</v>
      </c>
      <c r="K960" s="5">
        <v>4576</v>
      </c>
      <c r="L960" s="5">
        <v>2188</v>
      </c>
      <c r="M960" s="5" t="s">
        <v>918</v>
      </c>
      <c r="N960" s="5">
        <v>4</v>
      </c>
      <c r="O960" s="5">
        <f t="shared" si="42"/>
        <v>6564</v>
      </c>
      <c r="P960" s="5">
        <f t="shared" si="43"/>
        <v>13728</v>
      </c>
      <c r="Q960" s="14">
        <v>0.03</v>
      </c>
      <c r="R960" s="5" t="s">
        <v>1561</v>
      </c>
      <c r="S960" s="5" t="s">
        <v>881</v>
      </c>
      <c r="T960" s="5" t="s">
        <v>882</v>
      </c>
      <c r="U960" s="5" t="s">
        <v>883</v>
      </c>
      <c r="V960" s="5" t="s">
        <v>884</v>
      </c>
      <c r="W960" s="5" t="s">
        <v>2012</v>
      </c>
      <c r="X960" s="22">
        <f t="shared" ca="1" si="44"/>
        <v>0</v>
      </c>
    </row>
    <row r="961" spans="1:24">
      <c r="A961" s="5" t="s">
        <v>1679</v>
      </c>
      <c r="B961" s="10">
        <v>42143</v>
      </c>
      <c r="C961" s="5" t="s">
        <v>1545</v>
      </c>
      <c r="D961" s="5">
        <v>10015</v>
      </c>
      <c r="E961" s="5" t="s">
        <v>1359</v>
      </c>
      <c r="F961" s="5">
        <v>1</v>
      </c>
      <c r="G961" s="2" t="s">
        <v>1002</v>
      </c>
      <c r="H961" s="2" t="s">
        <v>914</v>
      </c>
      <c r="I961" s="2" t="s">
        <v>915</v>
      </c>
      <c r="J961" s="5" t="s">
        <v>1059</v>
      </c>
      <c r="K961" s="5">
        <v>3645</v>
      </c>
      <c r="L961" s="5">
        <v>2466</v>
      </c>
      <c r="M961" s="5" t="s">
        <v>925</v>
      </c>
      <c r="N961" s="5">
        <v>6</v>
      </c>
      <c r="O961" s="5">
        <f t="shared" si="42"/>
        <v>2466</v>
      </c>
      <c r="P961" s="5">
        <f t="shared" si="43"/>
        <v>3645</v>
      </c>
      <c r="Q961" s="14">
        <v>0.01</v>
      </c>
      <c r="R961" s="5" t="s">
        <v>1002</v>
      </c>
      <c r="S961" s="5" t="s">
        <v>913</v>
      </c>
      <c r="T961" s="5" t="s">
        <v>914</v>
      </c>
      <c r="U961" s="5" t="s">
        <v>907</v>
      </c>
      <c r="V961" s="5" t="s">
        <v>915</v>
      </c>
      <c r="W961" s="5" t="s">
        <v>2013</v>
      </c>
      <c r="X961" s="22">
        <f t="shared" ca="1" si="44"/>
        <v>0.03</v>
      </c>
    </row>
    <row r="962" spans="1:24">
      <c r="A962" s="5" t="s">
        <v>1680</v>
      </c>
      <c r="B962" s="10">
        <v>42143</v>
      </c>
      <c r="C962" s="5" t="s">
        <v>1540</v>
      </c>
      <c r="D962" s="5">
        <v>10008</v>
      </c>
      <c r="E962" s="5" t="s">
        <v>1347</v>
      </c>
      <c r="F962" s="5">
        <v>1</v>
      </c>
      <c r="G962" s="2" t="s">
        <v>995</v>
      </c>
      <c r="H962" s="2" t="s">
        <v>889</v>
      </c>
      <c r="I962" s="2" t="s">
        <v>890</v>
      </c>
      <c r="J962" s="5" t="s">
        <v>1047</v>
      </c>
      <c r="K962" s="5">
        <v>4564</v>
      </c>
      <c r="L962" s="5">
        <v>1823</v>
      </c>
      <c r="M962" s="5" t="s">
        <v>918</v>
      </c>
      <c r="N962" s="5">
        <v>5</v>
      </c>
      <c r="O962" s="5">
        <f t="shared" si="42"/>
        <v>1823</v>
      </c>
      <c r="P962" s="5">
        <f t="shared" si="43"/>
        <v>4564</v>
      </c>
      <c r="Q962" s="14">
        <v>0.01</v>
      </c>
      <c r="R962" s="5" t="s">
        <v>995</v>
      </c>
      <c r="S962" s="5" t="s">
        <v>888</v>
      </c>
      <c r="T962" s="5" t="s">
        <v>889</v>
      </c>
      <c r="U962" s="5" t="s">
        <v>865</v>
      </c>
      <c r="V962" s="5" t="s">
        <v>890</v>
      </c>
      <c r="W962" s="5" t="s">
        <v>2010</v>
      </c>
      <c r="X962" s="22">
        <f t="shared" ca="1" si="44"/>
        <v>0.02</v>
      </c>
    </row>
    <row r="963" spans="1:24">
      <c r="A963" s="5" t="s">
        <v>1681</v>
      </c>
      <c r="B963" s="10">
        <v>42143</v>
      </c>
      <c r="C963" s="5" t="s">
        <v>1545</v>
      </c>
      <c r="D963" s="5">
        <v>10015</v>
      </c>
      <c r="E963" s="5" t="s">
        <v>1414</v>
      </c>
      <c r="F963" s="5">
        <v>2</v>
      </c>
      <c r="G963" s="2" t="s">
        <v>1002</v>
      </c>
      <c r="H963" s="2" t="s">
        <v>914</v>
      </c>
      <c r="I963" s="2" t="s">
        <v>915</v>
      </c>
      <c r="J963" s="5" t="s">
        <v>1114</v>
      </c>
      <c r="K963" s="5">
        <v>2856</v>
      </c>
      <c r="L963" s="5">
        <v>1780</v>
      </c>
      <c r="M963" s="5" t="s">
        <v>918</v>
      </c>
      <c r="N963" s="5">
        <v>6</v>
      </c>
      <c r="O963" s="5">
        <f t="shared" ref="O963:O1026" si="45">L963*F963</f>
        <v>3560</v>
      </c>
      <c r="P963" s="5">
        <f t="shared" ref="P963:P1026" si="46">K963*F963</f>
        <v>5712</v>
      </c>
      <c r="Q963" s="14">
        <v>0.03</v>
      </c>
      <c r="R963" s="5" t="s">
        <v>1002</v>
      </c>
      <c r="S963" s="5" t="s">
        <v>913</v>
      </c>
      <c r="T963" s="5" t="s">
        <v>914</v>
      </c>
      <c r="U963" s="5" t="s">
        <v>907</v>
      </c>
      <c r="V963" s="5" t="s">
        <v>915</v>
      </c>
      <c r="W963" s="5" t="s">
        <v>2015</v>
      </c>
      <c r="X963" s="22">
        <f t="shared" ca="1" si="44"/>
        <v>0.02</v>
      </c>
    </row>
    <row r="964" spans="1:24">
      <c r="A964" s="5" t="s">
        <v>1682</v>
      </c>
      <c r="B964" s="10">
        <v>42146</v>
      </c>
      <c r="C964" s="5" t="s">
        <v>1539</v>
      </c>
      <c r="D964" s="5">
        <v>10003</v>
      </c>
      <c r="E964" s="5" t="s">
        <v>1388</v>
      </c>
      <c r="F964" s="5">
        <v>2</v>
      </c>
      <c r="G964" s="2" t="s">
        <v>991</v>
      </c>
      <c r="H964" s="2" t="s">
        <v>872</v>
      </c>
      <c r="I964" s="2" t="s">
        <v>874</v>
      </c>
      <c r="J964" s="5" t="s">
        <v>1088</v>
      </c>
      <c r="K964" s="5">
        <v>2523</v>
      </c>
      <c r="L964" s="5">
        <v>1665</v>
      </c>
      <c r="M964" s="5" t="s">
        <v>918</v>
      </c>
      <c r="N964" s="5">
        <v>4</v>
      </c>
      <c r="O964" s="5">
        <f t="shared" si="45"/>
        <v>3330</v>
      </c>
      <c r="P964" s="5">
        <f t="shared" si="46"/>
        <v>5046</v>
      </c>
      <c r="Q964" s="14">
        <v>0.03</v>
      </c>
      <c r="R964" s="5" t="s">
        <v>991</v>
      </c>
      <c r="S964" s="5" t="s">
        <v>871</v>
      </c>
      <c r="T964" s="5" t="s">
        <v>872</v>
      </c>
      <c r="U964" s="5" t="s">
        <v>873</v>
      </c>
      <c r="V964" s="5" t="s">
        <v>874</v>
      </c>
      <c r="W964" s="5" t="s">
        <v>2012</v>
      </c>
      <c r="X964" s="22">
        <f t="shared" ref="X964:X1027" ca="1" si="47">VLOOKUP(E964,INDIRECT(W964&amp;"!A:B"),2,0)</f>
        <v>0.02</v>
      </c>
    </row>
    <row r="965" spans="1:24">
      <c r="A965" s="5" t="s">
        <v>1683</v>
      </c>
      <c r="B965" s="10">
        <v>42147</v>
      </c>
      <c r="C965" s="5" t="s">
        <v>1542</v>
      </c>
      <c r="D965" s="5">
        <v>10004</v>
      </c>
      <c r="E965" s="5" t="s">
        <v>1272</v>
      </c>
      <c r="F965" s="5">
        <v>1</v>
      </c>
      <c r="G965" s="2" t="s">
        <v>992</v>
      </c>
      <c r="H965" s="2" t="s">
        <v>864</v>
      </c>
      <c r="I965" s="2" t="s">
        <v>876</v>
      </c>
      <c r="J965" s="5" t="s">
        <v>960</v>
      </c>
      <c r="K965" s="5">
        <v>4719</v>
      </c>
      <c r="L965" s="5">
        <v>2043</v>
      </c>
      <c r="M965" s="5" t="s">
        <v>918</v>
      </c>
      <c r="N965" s="5" t="s">
        <v>1572</v>
      </c>
      <c r="O965" s="5">
        <f t="shared" si="45"/>
        <v>2043</v>
      </c>
      <c r="P965" s="5">
        <f t="shared" si="46"/>
        <v>4719</v>
      </c>
      <c r="Q965" s="14">
        <v>0.01</v>
      </c>
      <c r="R965" s="5" t="s">
        <v>992</v>
      </c>
      <c r="S965" s="5" t="s">
        <v>875</v>
      </c>
      <c r="T965" s="5" t="s">
        <v>864</v>
      </c>
      <c r="U965" s="5" t="s">
        <v>865</v>
      </c>
      <c r="V965" s="5" t="s">
        <v>876</v>
      </c>
      <c r="W965" s="5" t="s">
        <v>2011</v>
      </c>
      <c r="X965" s="22">
        <f t="shared" ca="1" si="47"/>
        <v>0</v>
      </c>
    </row>
    <row r="966" spans="1:24">
      <c r="A966" s="5" t="s">
        <v>1684</v>
      </c>
      <c r="B966" s="10">
        <v>42147</v>
      </c>
      <c r="C966" s="5" t="s">
        <v>1542</v>
      </c>
      <c r="D966" s="5">
        <v>10014</v>
      </c>
      <c r="E966" s="5" t="s">
        <v>1483</v>
      </c>
      <c r="F966" s="5">
        <v>1</v>
      </c>
      <c r="G966" s="2" t="s">
        <v>1001</v>
      </c>
      <c r="H966" s="2" t="s">
        <v>910</v>
      </c>
      <c r="I966" s="2" t="s">
        <v>912</v>
      </c>
      <c r="J966" s="5" t="s">
        <v>1183</v>
      </c>
      <c r="K966" s="5">
        <v>4874</v>
      </c>
      <c r="L966" s="5">
        <v>1503</v>
      </c>
      <c r="M966" s="5" t="s">
        <v>918</v>
      </c>
      <c r="N966" s="5" t="s">
        <v>1572</v>
      </c>
      <c r="O966" s="5">
        <f t="shared" si="45"/>
        <v>1503</v>
      </c>
      <c r="P966" s="5">
        <f t="shared" si="46"/>
        <v>4874</v>
      </c>
      <c r="Q966" s="14">
        <v>0.01</v>
      </c>
      <c r="R966" s="5" t="s">
        <v>1001</v>
      </c>
      <c r="S966" s="5" t="s">
        <v>909</v>
      </c>
      <c r="T966" s="5" t="s">
        <v>910</v>
      </c>
      <c r="U966" s="5" t="s">
        <v>911</v>
      </c>
      <c r="V966" s="5" t="s">
        <v>912</v>
      </c>
      <c r="W966" s="5" t="s">
        <v>2010</v>
      </c>
      <c r="X966" s="22">
        <f t="shared" ca="1" si="47"/>
        <v>0</v>
      </c>
    </row>
    <row r="967" spans="1:24">
      <c r="A967" s="5" t="s">
        <v>1685</v>
      </c>
      <c r="B967" s="10">
        <v>42147</v>
      </c>
      <c r="C967" s="5" t="s">
        <v>1540</v>
      </c>
      <c r="D967" s="5">
        <v>10002</v>
      </c>
      <c r="E967" s="5" t="s">
        <v>1531</v>
      </c>
      <c r="F967" s="5">
        <v>2</v>
      </c>
      <c r="G967" s="2" t="s">
        <v>990</v>
      </c>
      <c r="H967" s="2" t="s">
        <v>868</v>
      </c>
      <c r="I967" s="2" t="s">
        <v>870</v>
      </c>
      <c r="J967" s="5" t="s">
        <v>1231</v>
      </c>
      <c r="K967" s="5">
        <v>3479</v>
      </c>
      <c r="L967" s="5">
        <v>2056</v>
      </c>
      <c r="M967" s="5" t="s">
        <v>918</v>
      </c>
      <c r="N967" s="5">
        <v>5</v>
      </c>
      <c r="O967" s="5">
        <f t="shared" si="45"/>
        <v>4112</v>
      </c>
      <c r="P967" s="5">
        <f t="shared" si="46"/>
        <v>6958</v>
      </c>
      <c r="Q967" s="14">
        <v>0.03</v>
      </c>
      <c r="R967" s="5" t="s">
        <v>990</v>
      </c>
      <c r="S967" s="5" t="s">
        <v>867</v>
      </c>
      <c r="T967" s="5" t="s">
        <v>868</v>
      </c>
      <c r="U967" s="5" t="s">
        <v>869</v>
      </c>
      <c r="V967" s="5" t="s">
        <v>870</v>
      </c>
      <c r="W967" s="5" t="s">
        <v>2012</v>
      </c>
      <c r="X967" s="22">
        <f t="shared" ca="1" si="47"/>
        <v>0.03</v>
      </c>
    </row>
    <row r="968" spans="1:24">
      <c r="A968" s="5" t="s">
        <v>1686</v>
      </c>
      <c r="B968" s="10">
        <v>42148</v>
      </c>
      <c r="C968" s="5" t="s">
        <v>1546</v>
      </c>
      <c r="D968" s="5">
        <v>10014</v>
      </c>
      <c r="E968" s="5" t="s">
        <v>1391</v>
      </c>
      <c r="F968" s="5">
        <v>1</v>
      </c>
      <c r="G968" s="2" t="s">
        <v>1001</v>
      </c>
      <c r="H968" s="2" t="s">
        <v>910</v>
      </c>
      <c r="I968" s="2" t="s">
        <v>912</v>
      </c>
      <c r="J968" s="5" t="s">
        <v>1091</v>
      </c>
      <c r="K968" s="5">
        <v>3277</v>
      </c>
      <c r="L968" s="5">
        <v>1891</v>
      </c>
      <c r="M968" s="5" t="s">
        <v>918</v>
      </c>
      <c r="N968" s="5">
        <v>4</v>
      </c>
      <c r="O968" s="5">
        <f t="shared" si="45"/>
        <v>1891</v>
      </c>
      <c r="P968" s="5">
        <f t="shared" si="46"/>
        <v>3277</v>
      </c>
      <c r="Q968" s="14">
        <v>0.01</v>
      </c>
      <c r="R968" s="5" t="s">
        <v>1001</v>
      </c>
      <c r="S968" s="5" t="s">
        <v>909</v>
      </c>
      <c r="T968" s="5" t="s">
        <v>910</v>
      </c>
      <c r="U968" s="5" t="s">
        <v>911</v>
      </c>
      <c r="V968" s="5" t="s">
        <v>912</v>
      </c>
      <c r="W968" s="5" t="s">
        <v>2011</v>
      </c>
      <c r="X968" s="22">
        <f t="shared" ca="1" si="47"/>
        <v>0.05</v>
      </c>
    </row>
    <row r="969" spans="1:24">
      <c r="A969" s="5" t="s">
        <v>1687</v>
      </c>
      <c r="B969" s="10">
        <v>42148</v>
      </c>
      <c r="C969" s="5" t="s">
        <v>1543</v>
      </c>
      <c r="D969" s="5">
        <v>10015</v>
      </c>
      <c r="E969" s="5" t="s">
        <v>1312</v>
      </c>
      <c r="F969" s="5">
        <v>1</v>
      </c>
      <c r="G969" s="2" t="s">
        <v>1002</v>
      </c>
      <c r="H969" s="2" t="s">
        <v>914</v>
      </c>
      <c r="I969" s="2" t="s">
        <v>915</v>
      </c>
      <c r="J969" s="5" t="s">
        <v>1017</v>
      </c>
      <c r="K969" s="5">
        <v>3566</v>
      </c>
      <c r="L969" s="5">
        <v>2276</v>
      </c>
      <c r="M969" s="5" t="s">
        <v>918</v>
      </c>
      <c r="N969" s="5">
        <v>10</v>
      </c>
      <c r="O969" s="5">
        <f t="shared" si="45"/>
        <v>2276</v>
      </c>
      <c r="P969" s="5">
        <f t="shared" si="46"/>
        <v>3566</v>
      </c>
      <c r="Q969" s="14">
        <v>0.01</v>
      </c>
      <c r="R969" s="5" t="s">
        <v>1002</v>
      </c>
      <c r="S969" s="5" t="s">
        <v>913</v>
      </c>
      <c r="T969" s="5" t="s">
        <v>914</v>
      </c>
      <c r="U969" s="5" t="s">
        <v>907</v>
      </c>
      <c r="V969" s="5" t="s">
        <v>915</v>
      </c>
      <c r="W969" s="5" t="s">
        <v>2011</v>
      </c>
      <c r="X969" s="22">
        <f t="shared" ca="1" si="47"/>
        <v>0.02</v>
      </c>
    </row>
    <row r="970" spans="1:24">
      <c r="A970" s="5" t="s">
        <v>1688</v>
      </c>
      <c r="B970" s="10">
        <v>42148</v>
      </c>
      <c r="C970" s="5" t="s">
        <v>1542</v>
      </c>
      <c r="D970" s="5">
        <v>10006</v>
      </c>
      <c r="E970" s="5" t="s">
        <v>1375</v>
      </c>
      <c r="F970" s="5">
        <v>2</v>
      </c>
      <c r="G970" s="2" t="s">
        <v>1561</v>
      </c>
      <c r="H970" s="2" t="s">
        <v>882</v>
      </c>
      <c r="I970" s="2" t="s">
        <v>884</v>
      </c>
      <c r="J970" s="5" t="s">
        <v>1075</v>
      </c>
      <c r="K970" s="5">
        <v>4209</v>
      </c>
      <c r="L970" s="5">
        <v>1692</v>
      </c>
      <c r="M970" s="5" t="s">
        <v>925</v>
      </c>
      <c r="N970" s="5" t="s">
        <v>1572</v>
      </c>
      <c r="O970" s="5">
        <f t="shared" si="45"/>
        <v>3384</v>
      </c>
      <c r="P970" s="5">
        <f t="shared" si="46"/>
        <v>8418</v>
      </c>
      <c r="Q970" s="14">
        <v>0.03</v>
      </c>
      <c r="R970" s="5" t="s">
        <v>1561</v>
      </c>
      <c r="S970" s="5" t="s">
        <v>881</v>
      </c>
      <c r="T970" s="5" t="s">
        <v>882</v>
      </c>
      <c r="U970" s="5" t="s">
        <v>883</v>
      </c>
      <c r="V970" s="5" t="s">
        <v>884</v>
      </c>
      <c r="W970" s="5" t="s">
        <v>2011</v>
      </c>
      <c r="X970" s="22">
        <f t="shared" ca="1" si="47"/>
        <v>0.05</v>
      </c>
    </row>
    <row r="971" spans="1:24">
      <c r="A971" s="5" t="s">
        <v>1689</v>
      </c>
      <c r="B971" s="10">
        <v>42148</v>
      </c>
      <c r="C971" s="5" t="s">
        <v>1540</v>
      </c>
      <c r="D971" s="5">
        <v>10008</v>
      </c>
      <c r="E971" s="5" t="s">
        <v>1266</v>
      </c>
      <c r="F971" s="5">
        <v>3</v>
      </c>
      <c r="G971" s="2" t="s">
        <v>995</v>
      </c>
      <c r="H971" s="2" t="s">
        <v>889</v>
      </c>
      <c r="I971" s="2" t="s">
        <v>890</v>
      </c>
      <c r="J971" s="5" t="s">
        <v>976</v>
      </c>
      <c r="K971" s="5">
        <v>4378</v>
      </c>
      <c r="L971" s="5">
        <v>1998</v>
      </c>
      <c r="M971" s="5" t="s">
        <v>920</v>
      </c>
      <c r="N971" s="5">
        <v>5</v>
      </c>
      <c r="O971" s="5">
        <f t="shared" si="45"/>
        <v>5994</v>
      </c>
      <c r="P971" s="5">
        <f t="shared" si="46"/>
        <v>13134</v>
      </c>
      <c r="Q971" s="14">
        <v>0.03</v>
      </c>
      <c r="R971" s="5" t="s">
        <v>995</v>
      </c>
      <c r="S971" s="5" t="s">
        <v>888</v>
      </c>
      <c r="T971" s="5" t="s">
        <v>889</v>
      </c>
      <c r="U971" s="5" t="s">
        <v>865</v>
      </c>
      <c r="V971" s="5" t="s">
        <v>890</v>
      </c>
      <c r="W971" s="5" t="s">
        <v>2015</v>
      </c>
      <c r="X971" s="22">
        <f t="shared" ca="1" si="47"/>
        <v>0.03</v>
      </c>
    </row>
    <row r="972" spans="1:24">
      <c r="A972" s="5" t="s">
        <v>1690</v>
      </c>
      <c r="B972" s="10">
        <v>42149</v>
      </c>
      <c r="C972" s="5" t="s">
        <v>1540</v>
      </c>
      <c r="D972" s="5">
        <v>10009</v>
      </c>
      <c r="E972" s="5" t="s">
        <v>1362</v>
      </c>
      <c r="F972" s="5">
        <v>1</v>
      </c>
      <c r="G972" s="2" t="s">
        <v>996</v>
      </c>
      <c r="H972" s="2" t="s">
        <v>892</v>
      </c>
      <c r="I972" s="2" t="s">
        <v>894</v>
      </c>
      <c r="J972" s="5" t="s">
        <v>1062</v>
      </c>
      <c r="K972" s="5">
        <v>2850</v>
      </c>
      <c r="L972" s="5">
        <v>2007</v>
      </c>
      <c r="M972" s="5" t="s">
        <v>925</v>
      </c>
      <c r="N972" s="5">
        <v>5</v>
      </c>
      <c r="O972" s="5">
        <f t="shared" si="45"/>
        <v>2007</v>
      </c>
      <c r="P972" s="5">
        <f t="shared" si="46"/>
        <v>2850</v>
      </c>
      <c r="Q972" s="14">
        <v>0.01</v>
      </c>
      <c r="R972" s="5" t="s">
        <v>996</v>
      </c>
      <c r="S972" s="5" t="s">
        <v>891</v>
      </c>
      <c r="T972" s="5" t="s">
        <v>892</v>
      </c>
      <c r="U972" s="5" t="s">
        <v>893</v>
      </c>
      <c r="V972" s="5" t="s">
        <v>894</v>
      </c>
      <c r="W972" s="5" t="s">
        <v>2012</v>
      </c>
      <c r="X972" s="22">
        <f t="shared" ca="1" si="47"/>
        <v>0.04</v>
      </c>
    </row>
    <row r="973" spans="1:24">
      <c r="A973" s="5" t="s">
        <v>1691</v>
      </c>
      <c r="B973" s="10">
        <v>42149</v>
      </c>
      <c r="C973" s="5" t="s">
        <v>1540</v>
      </c>
      <c r="D973" s="5">
        <v>10005</v>
      </c>
      <c r="E973" s="5" t="s">
        <v>1260</v>
      </c>
      <c r="F973" s="5">
        <v>1</v>
      </c>
      <c r="G973" s="2" t="s">
        <v>993</v>
      </c>
      <c r="H973" s="2" t="s">
        <v>878</v>
      </c>
      <c r="I973" s="2" t="s">
        <v>880</v>
      </c>
      <c r="J973" s="5" t="s">
        <v>956</v>
      </c>
      <c r="K973" s="5">
        <v>3112</v>
      </c>
      <c r="L973" s="5">
        <v>1766</v>
      </c>
      <c r="M973" s="5" t="s">
        <v>918</v>
      </c>
      <c r="N973" s="5">
        <v>5</v>
      </c>
      <c r="O973" s="5">
        <f t="shared" si="45"/>
        <v>1766</v>
      </c>
      <c r="P973" s="5">
        <f t="shared" si="46"/>
        <v>3112</v>
      </c>
      <c r="Q973" s="14">
        <v>0.01</v>
      </c>
      <c r="R973" s="5" t="s">
        <v>993</v>
      </c>
      <c r="S973" s="5" t="s">
        <v>877</v>
      </c>
      <c r="T973" s="5" t="s">
        <v>878</v>
      </c>
      <c r="U973" s="5" t="s">
        <v>879</v>
      </c>
      <c r="V973" s="5" t="s">
        <v>880</v>
      </c>
      <c r="W973" s="5" t="s">
        <v>2014</v>
      </c>
      <c r="X973" s="22">
        <f t="shared" ca="1" si="47"/>
        <v>0</v>
      </c>
    </row>
    <row r="974" spans="1:24">
      <c r="A974" s="5" t="s">
        <v>1692</v>
      </c>
      <c r="B974" s="10">
        <v>42149</v>
      </c>
      <c r="C974" s="5" t="s">
        <v>1541</v>
      </c>
      <c r="D974" s="5">
        <v>10015</v>
      </c>
      <c r="E974" s="5" t="s">
        <v>1321</v>
      </c>
      <c r="F974" s="5">
        <v>1</v>
      </c>
      <c r="G974" s="2" t="s">
        <v>1002</v>
      </c>
      <c r="H974" s="2" t="s">
        <v>914</v>
      </c>
      <c r="I974" s="2" t="s">
        <v>915</v>
      </c>
      <c r="J974" s="5" t="s">
        <v>1021</v>
      </c>
      <c r="K974" s="5">
        <v>3788</v>
      </c>
      <c r="L974" s="5">
        <v>2170</v>
      </c>
      <c r="M974" s="5" t="s">
        <v>923</v>
      </c>
      <c r="N974" s="5">
        <v>8</v>
      </c>
      <c r="O974" s="5">
        <f t="shared" si="45"/>
        <v>2170</v>
      </c>
      <c r="P974" s="5">
        <f t="shared" si="46"/>
        <v>3788</v>
      </c>
      <c r="Q974" s="14">
        <v>0.01</v>
      </c>
      <c r="R974" s="5" t="s">
        <v>1002</v>
      </c>
      <c r="S974" s="5" t="s">
        <v>913</v>
      </c>
      <c r="T974" s="5" t="s">
        <v>914</v>
      </c>
      <c r="U974" s="5" t="s">
        <v>907</v>
      </c>
      <c r="V974" s="5" t="s">
        <v>915</v>
      </c>
      <c r="W974" s="5" t="s">
        <v>2013</v>
      </c>
      <c r="X974" s="22">
        <f t="shared" ca="1" si="47"/>
        <v>0.05</v>
      </c>
    </row>
    <row r="975" spans="1:24">
      <c r="A975" s="5" t="s">
        <v>1693</v>
      </c>
      <c r="B975" s="10">
        <v>42149</v>
      </c>
      <c r="C975" s="5" t="s">
        <v>1542</v>
      </c>
      <c r="D975" s="5">
        <v>10010</v>
      </c>
      <c r="E975" s="5" t="s">
        <v>1339</v>
      </c>
      <c r="F975" s="5">
        <v>2</v>
      </c>
      <c r="G975" s="2" t="s">
        <v>997</v>
      </c>
      <c r="H975" s="2" t="s">
        <v>896</v>
      </c>
      <c r="I975" s="2" t="s">
        <v>897</v>
      </c>
      <c r="J975" s="5" t="s">
        <v>1039</v>
      </c>
      <c r="K975" s="5">
        <v>2868</v>
      </c>
      <c r="L975" s="5">
        <v>2479</v>
      </c>
      <c r="M975" s="5" t="s">
        <v>923</v>
      </c>
      <c r="N975" s="5" t="s">
        <v>1572</v>
      </c>
      <c r="O975" s="5">
        <f t="shared" si="45"/>
        <v>4958</v>
      </c>
      <c r="P975" s="5">
        <f t="shared" si="46"/>
        <v>5736</v>
      </c>
      <c r="Q975" s="14">
        <v>0.03</v>
      </c>
      <c r="R975" s="5" t="s">
        <v>997</v>
      </c>
      <c r="S975" s="5" t="s">
        <v>895</v>
      </c>
      <c r="T975" s="5" t="s">
        <v>896</v>
      </c>
      <c r="U975" s="5" t="s">
        <v>879</v>
      </c>
      <c r="V975" s="5" t="s">
        <v>897</v>
      </c>
      <c r="W975" s="5" t="s">
        <v>2015</v>
      </c>
      <c r="X975" s="22">
        <f t="shared" ca="1" si="47"/>
        <v>0.02</v>
      </c>
    </row>
    <row r="976" spans="1:24">
      <c r="A976" s="5" t="s">
        <v>1694</v>
      </c>
      <c r="B976" s="10">
        <v>42149</v>
      </c>
      <c r="C976" s="5" t="s">
        <v>1542</v>
      </c>
      <c r="D976" s="5">
        <v>10003</v>
      </c>
      <c r="E976" s="5" t="s">
        <v>1514</v>
      </c>
      <c r="F976" s="5">
        <v>2</v>
      </c>
      <c r="G976" s="2" t="s">
        <v>991</v>
      </c>
      <c r="H976" s="2" t="s">
        <v>872</v>
      </c>
      <c r="I976" s="2" t="s">
        <v>874</v>
      </c>
      <c r="J976" s="5" t="s">
        <v>1214</v>
      </c>
      <c r="K976" s="5">
        <v>4309</v>
      </c>
      <c r="L976" s="5">
        <v>1779</v>
      </c>
      <c r="M976" s="5" t="s">
        <v>918</v>
      </c>
      <c r="N976" s="5" t="s">
        <v>1572</v>
      </c>
      <c r="O976" s="5">
        <f t="shared" si="45"/>
        <v>3558</v>
      </c>
      <c r="P976" s="5">
        <f t="shared" si="46"/>
        <v>8618</v>
      </c>
      <c r="Q976" s="14">
        <v>0.03</v>
      </c>
      <c r="R976" s="5" t="s">
        <v>991</v>
      </c>
      <c r="S976" s="5" t="s">
        <v>871</v>
      </c>
      <c r="T976" s="5" t="s">
        <v>872</v>
      </c>
      <c r="U976" s="5" t="s">
        <v>873</v>
      </c>
      <c r="V976" s="5" t="s">
        <v>874</v>
      </c>
      <c r="W976" s="5" t="s">
        <v>2012</v>
      </c>
      <c r="X976" s="22">
        <f t="shared" ca="1" si="47"/>
        <v>0.04</v>
      </c>
    </row>
    <row r="977" spans="1:24">
      <c r="A977" s="5" t="s">
        <v>1695</v>
      </c>
      <c r="B977" s="10">
        <v>42149</v>
      </c>
      <c r="C977" s="5" t="s">
        <v>1541</v>
      </c>
      <c r="D977" s="5">
        <v>10009</v>
      </c>
      <c r="E977" s="5" t="s">
        <v>1468</v>
      </c>
      <c r="F977" s="5">
        <v>3</v>
      </c>
      <c r="G977" s="2" t="s">
        <v>996</v>
      </c>
      <c r="H977" s="2" t="s">
        <v>892</v>
      </c>
      <c r="I977" s="2" t="s">
        <v>894</v>
      </c>
      <c r="J977" s="5" t="s">
        <v>1168</v>
      </c>
      <c r="K977" s="5">
        <v>3575</v>
      </c>
      <c r="L977" s="5">
        <v>1937</v>
      </c>
      <c r="M977" s="5" t="s">
        <v>918</v>
      </c>
      <c r="N977" s="5">
        <v>8</v>
      </c>
      <c r="O977" s="5">
        <f t="shared" si="45"/>
        <v>5811</v>
      </c>
      <c r="P977" s="5">
        <f t="shared" si="46"/>
        <v>10725</v>
      </c>
      <c r="Q977" s="14">
        <v>0.03</v>
      </c>
      <c r="R977" s="5" t="s">
        <v>996</v>
      </c>
      <c r="S977" s="5" t="s">
        <v>891</v>
      </c>
      <c r="T977" s="5" t="s">
        <v>892</v>
      </c>
      <c r="U977" s="5" t="s">
        <v>893</v>
      </c>
      <c r="V977" s="5" t="s">
        <v>894</v>
      </c>
      <c r="W977" s="5" t="s">
        <v>2015</v>
      </c>
      <c r="X977" s="22">
        <f t="shared" ca="1" si="47"/>
        <v>0.01</v>
      </c>
    </row>
    <row r="978" spans="1:24">
      <c r="A978" s="5" t="s">
        <v>1696</v>
      </c>
      <c r="B978" s="10">
        <v>42151</v>
      </c>
      <c r="C978" s="5" t="s">
        <v>1541</v>
      </c>
      <c r="D978" s="5">
        <v>10004</v>
      </c>
      <c r="E978" s="5" t="s">
        <v>1464</v>
      </c>
      <c r="F978" s="5">
        <v>1</v>
      </c>
      <c r="G978" s="2" t="s">
        <v>992</v>
      </c>
      <c r="H978" s="2" t="s">
        <v>864</v>
      </c>
      <c r="I978" s="2" t="s">
        <v>876</v>
      </c>
      <c r="J978" s="5" t="s">
        <v>1164</v>
      </c>
      <c r="K978" s="5">
        <v>3096</v>
      </c>
      <c r="L978" s="5">
        <v>2065</v>
      </c>
      <c r="M978" s="5" t="s">
        <v>918</v>
      </c>
      <c r="N978" s="5">
        <v>8</v>
      </c>
      <c r="O978" s="5">
        <f t="shared" si="45"/>
        <v>2065</v>
      </c>
      <c r="P978" s="5">
        <f t="shared" si="46"/>
        <v>3096</v>
      </c>
      <c r="Q978" s="14">
        <v>0.01</v>
      </c>
      <c r="R978" s="5" t="s">
        <v>992</v>
      </c>
      <c r="S978" s="5" t="s">
        <v>875</v>
      </c>
      <c r="T978" s="5" t="s">
        <v>864</v>
      </c>
      <c r="U978" s="5" t="s">
        <v>865</v>
      </c>
      <c r="V978" s="5" t="s">
        <v>876</v>
      </c>
      <c r="W978" s="5" t="s">
        <v>2015</v>
      </c>
      <c r="X978" s="22">
        <f t="shared" ca="1" si="47"/>
        <v>0.02</v>
      </c>
    </row>
    <row r="979" spans="1:24">
      <c r="A979" s="5" t="s">
        <v>1697</v>
      </c>
      <c r="B979" s="10">
        <v>42151</v>
      </c>
      <c r="C979" s="5" t="s">
        <v>1541</v>
      </c>
      <c r="D979" s="5">
        <v>10009</v>
      </c>
      <c r="E979" s="5" t="s">
        <v>1277</v>
      </c>
      <c r="F979" s="5">
        <v>1</v>
      </c>
      <c r="G979" s="2" t="s">
        <v>996</v>
      </c>
      <c r="H979" s="2" t="s">
        <v>892</v>
      </c>
      <c r="I979" s="2" t="s">
        <v>894</v>
      </c>
      <c r="J979" s="5" t="s">
        <v>1006</v>
      </c>
      <c r="K979" s="5">
        <v>3377</v>
      </c>
      <c r="L979" s="5">
        <v>2112</v>
      </c>
      <c r="M979" s="5" t="s">
        <v>923</v>
      </c>
      <c r="N979" s="5">
        <v>8</v>
      </c>
      <c r="O979" s="5">
        <f t="shared" si="45"/>
        <v>2112</v>
      </c>
      <c r="P979" s="5">
        <f t="shared" si="46"/>
        <v>3377</v>
      </c>
      <c r="Q979" s="14">
        <v>0.01</v>
      </c>
      <c r="R979" s="5" t="s">
        <v>996</v>
      </c>
      <c r="S979" s="5" t="s">
        <v>891</v>
      </c>
      <c r="T979" s="5" t="s">
        <v>892</v>
      </c>
      <c r="U979" s="5" t="s">
        <v>893</v>
      </c>
      <c r="V979" s="5" t="s">
        <v>894</v>
      </c>
      <c r="W979" s="5" t="s">
        <v>2015</v>
      </c>
      <c r="X979" s="22">
        <f t="shared" ca="1" si="47"/>
        <v>0.03</v>
      </c>
    </row>
    <row r="980" spans="1:24">
      <c r="A980" s="5" t="s">
        <v>1698</v>
      </c>
      <c r="B980" s="10">
        <v>42151</v>
      </c>
      <c r="C980" s="5" t="s">
        <v>1543</v>
      </c>
      <c r="D980" s="5">
        <v>10002</v>
      </c>
      <c r="E980" s="5" t="s">
        <v>1366</v>
      </c>
      <c r="F980" s="5">
        <v>2</v>
      </c>
      <c r="G980" s="2" t="s">
        <v>990</v>
      </c>
      <c r="H980" s="2" t="s">
        <v>868</v>
      </c>
      <c r="I980" s="2" t="s">
        <v>870</v>
      </c>
      <c r="J980" s="5" t="s">
        <v>1066</v>
      </c>
      <c r="K980" s="5">
        <v>4220</v>
      </c>
      <c r="L980" s="5">
        <v>1635</v>
      </c>
      <c r="M980" s="5" t="s">
        <v>918</v>
      </c>
      <c r="N980" s="5">
        <v>10</v>
      </c>
      <c r="O980" s="5">
        <f t="shared" si="45"/>
        <v>3270</v>
      </c>
      <c r="P980" s="5">
        <f t="shared" si="46"/>
        <v>8440</v>
      </c>
      <c r="Q980" s="14">
        <v>0.03</v>
      </c>
      <c r="R980" s="5" t="s">
        <v>990</v>
      </c>
      <c r="S980" s="5" t="s">
        <v>867</v>
      </c>
      <c r="T980" s="5" t="s">
        <v>868</v>
      </c>
      <c r="U980" s="5" t="s">
        <v>869</v>
      </c>
      <c r="V980" s="5" t="s">
        <v>870</v>
      </c>
      <c r="W980" s="5" t="s">
        <v>2010</v>
      </c>
      <c r="X980" s="22">
        <f t="shared" ca="1" si="47"/>
        <v>0.05</v>
      </c>
    </row>
    <row r="981" spans="1:24">
      <c r="A981" s="5" t="s">
        <v>1699</v>
      </c>
      <c r="B981" s="10">
        <v>42151</v>
      </c>
      <c r="C981" s="5" t="s">
        <v>1544</v>
      </c>
      <c r="D981" s="5">
        <v>10001</v>
      </c>
      <c r="E981" s="5" t="s">
        <v>1504</v>
      </c>
      <c r="F981" s="5">
        <v>3</v>
      </c>
      <c r="G981" s="2" t="s">
        <v>1562</v>
      </c>
      <c r="H981" s="2" t="s">
        <v>864</v>
      </c>
      <c r="I981" s="2" t="s">
        <v>866</v>
      </c>
      <c r="J981" s="5" t="s">
        <v>1204</v>
      </c>
      <c r="K981" s="5">
        <v>2820</v>
      </c>
      <c r="L981" s="5">
        <v>1504</v>
      </c>
      <c r="M981" s="5" t="s">
        <v>923</v>
      </c>
      <c r="N981" s="5">
        <v>3</v>
      </c>
      <c r="O981" s="5">
        <f t="shared" si="45"/>
        <v>4512</v>
      </c>
      <c r="P981" s="5">
        <f t="shared" si="46"/>
        <v>8460</v>
      </c>
      <c r="Q981" s="14">
        <v>0.03</v>
      </c>
      <c r="R981" s="5" t="s">
        <v>1562</v>
      </c>
      <c r="S981" s="5" t="s">
        <v>863</v>
      </c>
      <c r="T981" s="5" t="s">
        <v>864</v>
      </c>
      <c r="U981" s="5" t="s">
        <v>865</v>
      </c>
      <c r="V981" s="5" t="s">
        <v>866</v>
      </c>
      <c r="W981" s="5" t="s">
        <v>2010</v>
      </c>
      <c r="X981" s="22">
        <f t="shared" ca="1" si="47"/>
        <v>0</v>
      </c>
    </row>
    <row r="982" spans="1:24">
      <c r="A982" s="5" t="s">
        <v>1700</v>
      </c>
      <c r="B982" s="10">
        <v>42151</v>
      </c>
      <c r="C982" s="5" t="s">
        <v>1543</v>
      </c>
      <c r="D982" s="5">
        <v>10002</v>
      </c>
      <c r="E982" s="5" t="s">
        <v>1513</v>
      </c>
      <c r="F982" s="5">
        <v>2</v>
      </c>
      <c r="G982" s="2" t="s">
        <v>990</v>
      </c>
      <c r="H982" s="2" t="s">
        <v>868</v>
      </c>
      <c r="I982" s="2" t="s">
        <v>870</v>
      </c>
      <c r="J982" s="5" t="s">
        <v>1213</v>
      </c>
      <c r="K982" s="5">
        <v>4845</v>
      </c>
      <c r="L982" s="5">
        <v>1433</v>
      </c>
      <c r="M982" s="5" t="s">
        <v>918</v>
      </c>
      <c r="N982" s="5">
        <v>10</v>
      </c>
      <c r="O982" s="5">
        <f t="shared" si="45"/>
        <v>2866</v>
      </c>
      <c r="P982" s="5">
        <f t="shared" si="46"/>
        <v>9690</v>
      </c>
      <c r="Q982" s="14">
        <v>0.03</v>
      </c>
      <c r="R982" s="5" t="s">
        <v>990</v>
      </c>
      <c r="S982" s="5" t="s">
        <v>867</v>
      </c>
      <c r="T982" s="5" t="s">
        <v>868</v>
      </c>
      <c r="U982" s="5" t="s">
        <v>869</v>
      </c>
      <c r="V982" s="5" t="s">
        <v>870</v>
      </c>
      <c r="W982" s="5" t="s">
        <v>2015</v>
      </c>
      <c r="X982" s="22">
        <f t="shared" ca="1" si="47"/>
        <v>0.05</v>
      </c>
    </row>
    <row r="983" spans="1:24">
      <c r="A983" s="5" t="s">
        <v>1701</v>
      </c>
      <c r="B983" s="10">
        <v>42152</v>
      </c>
      <c r="C983" s="5" t="s">
        <v>1542</v>
      </c>
      <c r="D983" s="5">
        <v>10001</v>
      </c>
      <c r="E983" s="5" t="s">
        <v>1525</v>
      </c>
      <c r="F983" s="5">
        <v>1</v>
      </c>
      <c r="G983" s="2" t="s">
        <v>1562</v>
      </c>
      <c r="H983" s="2" t="s">
        <v>864</v>
      </c>
      <c r="I983" s="2" t="s">
        <v>866</v>
      </c>
      <c r="J983" s="5" t="s">
        <v>1225</v>
      </c>
      <c r="K983" s="5">
        <v>4404</v>
      </c>
      <c r="L983" s="5">
        <v>1517</v>
      </c>
      <c r="M983" s="5" t="s">
        <v>920</v>
      </c>
      <c r="N983" s="5" t="s">
        <v>1572</v>
      </c>
      <c r="O983" s="5">
        <f t="shared" si="45"/>
        <v>1517</v>
      </c>
      <c r="P983" s="5">
        <f t="shared" si="46"/>
        <v>4404</v>
      </c>
      <c r="Q983" s="14">
        <v>0.01</v>
      </c>
      <c r="R983" s="5" t="s">
        <v>1562</v>
      </c>
      <c r="S983" s="5" t="s">
        <v>863</v>
      </c>
      <c r="T983" s="5" t="s">
        <v>864</v>
      </c>
      <c r="U983" s="5" t="s">
        <v>865</v>
      </c>
      <c r="V983" s="5" t="s">
        <v>866</v>
      </c>
      <c r="W983" s="5" t="s">
        <v>2010</v>
      </c>
      <c r="X983" s="22">
        <f t="shared" ca="1" si="47"/>
        <v>0</v>
      </c>
    </row>
    <row r="984" spans="1:24">
      <c r="A984" s="5" t="s">
        <v>1702</v>
      </c>
      <c r="B984" s="10">
        <v>42152</v>
      </c>
      <c r="C984" s="5" t="s">
        <v>1541</v>
      </c>
      <c r="D984" s="5">
        <v>10014</v>
      </c>
      <c r="E984" s="5" t="s">
        <v>1388</v>
      </c>
      <c r="F984" s="5">
        <v>2</v>
      </c>
      <c r="G984" s="2" t="s">
        <v>1001</v>
      </c>
      <c r="H984" s="2" t="s">
        <v>910</v>
      </c>
      <c r="I984" s="2" t="s">
        <v>912</v>
      </c>
      <c r="J984" s="5" t="s">
        <v>1088</v>
      </c>
      <c r="K984" s="5">
        <v>2523</v>
      </c>
      <c r="L984" s="5">
        <v>1665</v>
      </c>
      <c r="M984" s="5" t="s">
        <v>918</v>
      </c>
      <c r="N984" s="5">
        <v>8</v>
      </c>
      <c r="O984" s="5">
        <f t="shared" si="45"/>
        <v>3330</v>
      </c>
      <c r="P984" s="5">
        <f t="shared" si="46"/>
        <v>5046</v>
      </c>
      <c r="Q984" s="14">
        <v>0.03</v>
      </c>
      <c r="R984" s="5" t="s">
        <v>1001</v>
      </c>
      <c r="S984" s="5" t="s">
        <v>909</v>
      </c>
      <c r="T984" s="5" t="s">
        <v>910</v>
      </c>
      <c r="U984" s="5" t="s">
        <v>911</v>
      </c>
      <c r="V984" s="5" t="s">
        <v>912</v>
      </c>
      <c r="W984" s="5" t="s">
        <v>2015</v>
      </c>
      <c r="X984" s="22">
        <f t="shared" ca="1" si="47"/>
        <v>0.01</v>
      </c>
    </row>
    <row r="985" spans="1:24">
      <c r="A985" s="5" t="s">
        <v>1703</v>
      </c>
      <c r="B985" s="10">
        <v>42152</v>
      </c>
      <c r="C985" s="5" t="s">
        <v>1546</v>
      </c>
      <c r="D985" s="5">
        <v>10003</v>
      </c>
      <c r="E985" s="5" t="s">
        <v>1331</v>
      </c>
      <c r="F985" s="5">
        <v>2</v>
      </c>
      <c r="G985" s="2" t="s">
        <v>991</v>
      </c>
      <c r="H985" s="2" t="s">
        <v>872</v>
      </c>
      <c r="I985" s="2" t="s">
        <v>874</v>
      </c>
      <c r="J985" s="5" t="s">
        <v>1031</v>
      </c>
      <c r="K985" s="5">
        <v>2808</v>
      </c>
      <c r="L985" s="5">
        <v>1759</v>
      </c>
      <c r="M985" s="5" t="s">
        <v>920</v>
      </c>
      <c r="N985" s="5">
        <v>4</v>
      </c>
      <c r="O985" s="5">
        <f t="shared" si="45"/>
        <v>3518</v>
      </c>
      <c r="P985" s="5">
        <f t="shared" si="46"/>
        <v>5616</v>
      </c>
      <c r="Q985" s="14">
        <v>0.03</v>
      </c>
      <c r="R985" s="5" t="s">
        <v>991</v>
      </c>
      <c r="S985" s="5" t="s">
        <v>871</v>
      </c>
      <c r="T985" s="5" t="s">
        <v>872</v>
      </c>
      <c r="U985" s="5" t="s">
        <v>873</v>
      </c>
      <c r="V985" s="5" t="s">
        <v>874</v>
      </c>
      <c r="W985" s="5" t="s">
        <v>2010</v>
      </c>
      <c r="X985" s="22">
        <f t="shared" ca="1" si="47"/>
        <v>0</v>
      </c>
    </row>
    <row r="986" spans="1:24">
      <c r="A986" s="5" t="s">
        <v>1704</v>
      </c>
      <c r="B986" s="10">
        <v>42152</v>
      </c>
      <c r="C986" s="5" t="s">
        <v>1540</v>
      </c>
      <c r="D986" s="5">
        <v>10009</v>
      </c>
      <c r="E986" s="5" t="s">
        <v>1499</v>
      </c>
      <c r="F986" s="5">
        <v>2</v>
      </c>
      <c r="G986" s="2" t="s">
        <v>996</v>
      </c>
      <c r="H986" s="2" t="s">
        <v>892</v>
      </c>
      <c r="I986" s="2" t="s">
        <v>894</v>
      </c>
      <c r="J986" s="5" t="s">
        <v>1199</v>
      </c>
      <c r="K986" s="5">
        <v>3448</v>
      </c>
      <c r="L986" s="5">
        <v>1219</v>
      </c>
      <c r="M986" s="5" t="s">
        <v>918</v>
      </c>
      <c r="N986" s="5">
        <v>5</v>
      </c>
      <c r="O986" s="5">
        <f t="shared" si="45"/>
        <v>2438</v>
      </c>
      <c r="P986" s="5">
        <f t="shared" si="46"/>
        <v>6896</v>
      </c>
      <c r="Q986" s="14">
        <v>0.03</v>
      </c>
      <c r="R986" s="5" t="s">
        <v>996</v>
      </c>
      <c r="S986" s="5" t="s">
        <v>891</v>
      </c>
      <c r="T986" s="5" t="s">
        <v>892</v>
      </c>
      <c r="U986" s="5" t="s">
        <v>893</v>
      </c>
      <c r="V986" s="5" t="s">
        <v>894</v>
      </c>
      <c r="W986" s="5" t="s">
        <v>2010</v>
      </c>
      <c r="X986" s="22">
        <f t="shared" ca="1" si="47"/>
        <v>0</v>
      </c>
    </row>
    <row r="987" spans="1:24">
      <c r="A987" s="5" t="s">
        <v>1705</v>
      </c>
      <c r="B987" s="10">
        <v>42153</v>
      </c>
      <c r="C987" s="5" t="s">
        <v>1542</v>
      </c>
      <c r="D987" s="5">
        <v>10012</v>
      </c>
      <c r="E987" s="5" t="s">
        <v>1453</v>
      </c>
      <c r="F987" s="5">
        <v>1</v>
      </c>
      <c r="G987" s="2" t="s">
        <v>999</v>
      </c>
      <c r="H987" s="2" t="s">
        <v>903</v>
      </c>
      <c r="I987" s="2" t="s">
        <v>904</v>
      </c>
      <c r="J987" s="5" t="s">
        <v>1153</v>
      </c>
      <c r="K987" s="5">
        <v>2902</v>
      </c>
      <c r="L987" s="5">
        <v>1633</v>
      </c>
      <c r="M987" s="5" t="s">
        <v>923</v>
      </c>
      <c r="N987" s="5" t="s">
        <v>1572</v>
      </c>
      <c r="O987" s="5">
        <f t="shared" si="45"/>
        <v>1633</v>
      </c>
      <c r="P987" s="5">
        <f t="shared" si="46"/>
        <v>2902</v>
      </c>
      <c r="Q987" s="14">
        <v>0.01</v>
      </c>
      <c r="R987" s="5" t="s">
        <v>999</v>
      </c>
      <c r="S987" s="5" t="s">
        <v>902</v>
      </c>
      <c r="T987" s="5" t="s">
        <v>903</v>
      </c>
      <c r="U987" s="5" t="s">
        <v>879</v>
      </c>
      <c r="V987" s="5" t="s">
        <v>904</v>
      </c>
      <c r="W987" s="5" t="s">
        <v>2013</v>
      </c>
      <c r="X987" s="22">
        <f t="shared" ca="1" si="47"/>
        <v>0.01</v>
      </c>
    </row>
    <row r="988" spans="1:24">
      <c r="A988" s="5" t="s">
        <v>1706</v>
      </c>
      <c r="B988" s="10">
        <v>42153</v>
      </c>
      <c r="C988" s="5" t="s">
        <v>1545</v>
      </c>
      <c r="D988" s="5">
        <v>10003</v>
      </c>
      <c r="E988" s="5" t="s">
        <v>1457</v>
      </c>
      <c r="F988" s="5">
        <v>1</v>
      </c>
      <c r="G988" s="2" t="s">
        <v>991</v>
      </c>
      <c r="H988" s="2" t="s">
        <v>872</v>
      </c>
      <c r="I988" s="2" t="s">
        <v>874</v>
      </c>
      <c r="J988" s="5" t="s">
        <v>1157</v>
      </c>
      <c r="K988" s="5">
        <v>3282</v>
      </c>
      <c r="L988" s="5">
        <v>1376</v>
      </c>
      <c r="M988" s="5" t="s">
        <v>918</v>
      </c>
      <c r="N988" s="5">
        <v>6</v>
      </c>
      <c r="O988" s="5">
        <f t="shared" si="45"/>
        <v>1376</v>
      </c>
      <c r="P988" s="5">
        <f t="shared" si="46"/>
        <v>3282</v>
      </c>
      <c r="Q988" s="14">
        <v>0.01</v>
      </c>
      <c r="R988" s="5" t="s">
        <v>991</v>
      </c>
      <c r="S988" s="5" t="s">
        <v>871</v>
      </c>
      <c r="T988" s="5" t="s">
        <v>872</v>
      </c>
      <c r="U988" s="5" t="s">
        <v>873</v>
      </c>
      <c r="V988" s="5" t="s">
        <v>874</v>
      </c>
      <c r="W988" s="5" t="s">
        <v>2014</v>
      </c>
      <c r="X988" s="22">
        <f t="shared" ca="1" si="47"/>
        <v>0.04</v>
      </c>
    </row>
    <row r="989" spans="1:24">
      <c r="A989" s="5" t="s">
        <v>1707</v>
      </c>
      <c r="B989" s="10">
        <v>42153</v>
      </c>
      <c r="C989" s="5" t="s">
        <v>1546</v>
      </c>
      <c r="D989" s="5">
        <v>10001</v>
      </c>
      <c r="E989" s="5" t="s">
        <v>1297</v>
      </c>
      <c r="F989" s="5">
        <v>3</v>
      </c>
      <c r="G989" s="2" t="s">
        <v>1562</v>
      </c>
      <c r="H989" s="2" t="s">
        <v>864</v>
      </c>
      <c r="I989" s="2" t="s">
        <v>866</v>
      </c>
      <c r="J989" s="5" t="s">
        <v>961</v>
      </c>
      <c r="K989" s="5">
        <v>3282</v>
      </c>
      <c r="L989" s="5">
        <v>1654</v>
      </c>
      <c r="M989" s="5" t="s">
        <v>925</v>
      </c>
      <c r="N989" s="5">
        <v>4</v>
      </c>
      <c r="O989" s="5">
        <f t="shared" si="45"/>
        <v>4962</v>
      </c>
      <c r="P989" s="5">
        <f t="shared" si="46"/>
        <v>9846</v>
      </c>
      <c r="Q989" s="14">
        <v>0.03</v>
      </c>
      <c r="R989" s="5" t="s">
        <v>1562</v>
      </c>
      <c r="S989" s="5" t="s">
        <v>863</v>
      </c>
      <c r="T989" s="5" t="s">
        <v>864</v>
      </c>
      <c r="U989" s="5" t="s">
        <v>865</v>
      </c>
      <c r="V989" s="5" t="s">
        <v>866</v>
      </c>
      <c r="W989" s="5" t="s">
        <v>2011</v>
      </c>
      <c r="X989" s="22">
        <f t="shared" ca="1" si="47"/>
        <v>0.03</v>
      </c>
    </row>
    <row r="990" spans="1:24">
      <c r="A990" s="5" t="s">
        <v>1708</v>
      </c>
      <c r="B990" s="10">
        <v>42154</v>
      </c>
      <c r="C990" s="5" t="s">
        <v>1543</v>
      </c>
      <c r="D990" s="5">
        <v>10015</v>
      </c>
      <c r="E990" s="5" t="s">
        <v>1362</v>
      </c>
      <c r="F990" s="5">
        <v>1</v>
      </c>
      <c r="G990" s="2" t="s">
        <v>1002</v>
      </c>
      <c r="H990" s="2" t="s">
        <v>914</v>
      </c>
      <c r="I990" s="2" t="s">
        <v>915</v>
      </c>
      <c r="J990" s="5" t="s">
        <v>1062</v>
      </c>
      <c r="K990" s="5">
        <v>2850</v>
      </c>
      <c r="L990" s="5">
        <v>2007</v>
      </c>
      <c r="M990" s="5" t="s">
        <v>925</v>
      </c>
      <c r="N990" s="5">
        <v>10</v>
      </c>
      <c r="O990" s="5">
        <f t="shared" si="45"/>
        <v>2007</v>
      </c>
      <c r="P990" s="5">
        <f t="shared" si="46"/>
        <v>2850</v>
      </c>
      <c r="Q990" s="14">
        <v>0.01</v>
      </c>
      <c r="R990" s="5" t="s">
        <v>1002</v>
      </c>
      <c r="S990" s="5" t="s">
        <v>913</v>
      </c>
      <c r="T990" s="5" t="s">
        <v>914</v>
      </c>
      <c r="U990" s="5" t="s">
        <v>907</v>
      </c>
      <c r="V990" s="5" t="s">
        <v>915</v>
      </c>
      <c r="W990" s="5" t="s">
        <v>2011</v>
      </c>
      <c r="X990" s="22">
        <f t="shared" ca="1" si="47"/>
        <v>0</v>
      </c>
    </row>
    <row r="991" spans="1:24">
      <c r="A991" s="5" t="s">
        <v>1709</v>
      </c>
      <c r="B991" s="10">
        <v>42154</v>
      </c>
      <c r="C991" s="5" t="s">
        <v>1540</v>
      </c>
      <c r="D991" s="5">
        <v>10005</v>
      </c>
      <c r="E991" s="5" t="s">
        <v>1267</v>
      </c>
      <c r="F991" s="5">
        <v>1</v>
      </c>
      <c r="G991" s="2" t="s">
        <v>993</v>
      </c>
      <c r="H991" s="2" t="s">
        <v>878</v>
      </c>
      <c r="I991" s="2" t="s">
        <v>880</v>
      </c>
      <c r="J991" s="5" t="s">
        <v>958</v>
      </c>
      <c r="K991" s="5">
        <v>3832</v>
      </c>
      <c r="L991" s="5">
        <v>1570</v>
      </c>
      <c r="M991" s="5" t="s">
        <v>918</v>
      </c>
      <c r="N991" s="5">
        <v>5</v>
      </c>
      <c r="O991" s="5">
        <f t="shared" si="45"/>
        <v>1570</v>
      </c>
      <c r="P991" s="5">
        <f t="shared" si="46"/>
        <v>3832</v>
      </c>
      <c r="Q991" s="14">
        <v>0.01</v>
      </c>
      <c r="R991" s="5" t="s">
        <v>993</v>
      </c>
      <c r="S991" s="5" t="s">
        <v>877</v>
      </c>
      <c r="T991" s="5" t="s">
        <v>878</v>
      </c>
      <c r="U991" s="5" t="s">
        <v>879</v>
      </c>
      <c r="V991" s="5" t="s">
        <v>880</v>
      </c>
      <c r="W991" s="5" t="s">
        <v>2010</v>
      </c>
      <c r="X991" s="22">
        <f t="shared" ca="1" si="47"/>
        <v>0.04</v>
      </c>
    </row>
    <row r="992" spans="1:24">
      <c r="A992" s="5" t="s">
        <v>1710</v>
      </c>
      <c r="B992" s="10">
        <v>42154</v>
      </c>
      <c r="C992" s="5" t="s">
        <v>1546</v>
      </c>
      <c r="D992" s="5">
        <v>10002</v>
      </c>
      <c r="E992" s="5" t="s">
        <v>1432</v>
      </c>
      <c r="F992" s="5">
        <v>1</v>
      </c>
      <c r="G992" s="2" t="s">
        <v>990</v>
      </c>
      <c r="H992" s="2" t="s">
        <v>868</v>
      </c>
      <c r="I992" s="2" t="s">
        <v>870</v>
      </c>
      <c r="J992" s="5" t="s">
        <v>1132</v>
      </c>
      <c r="K992" s="5">
        <v>4744</v>
      </c>
      <c r="L992" s="5">
        <v>1465</v>
      </c>
      <c r="M992" s="5" t="s">
        <v>923</v>
      </c>
      <c r="N992" s="5">
        <v>4</v>
      </c>
      <c r="O992" s="5">
        <f t="shared" si="45"/>
        <v>1465</v>
      </c>
      <c r="P992" s="5">
        <f t="shared" si="46"/>
        <v>4744</v>
      </c>
      <c r="Q992" s="14">
        <v>0.01</v>
      </c>
      <c r="R992" s="5" t="s">
        <v>990</v>
      </c>
      <c r="S992" s="5" t="s">
        <v>867</v>
      </c>
      <c r="T992" s="5" t="s">
        <v>868</v>
      </c>
      <c r="U992" s="5" t="s">
        <v>869</v>
      </c>
      <c r="V992" s="5" t="s">
        <v>870</v>
      </c>
      <c r="W992" s="5" t="s">
        <v>2013</v>
      </c>
      <c r="X992" s="22">
        <f t="shared" ca="1" si="47"/>
        <v>0.04</v>
      </c>
    </row>
    <row r="993" spans="1:24">
      <c r="A993" s="5" t="s">
        <v>1711</v>
      </c>
      <c r="B993" s="10">
        <v>42154</v>
      </c>
      <c r="C993" s="5" t="s">
        <v>1546</v>
      </c>
      <c r="D993" s="5">
        <v>10013</v>
      </c>
      <c r="E993" s="5" t="s">
        <v>1382</v>
      </c>
      <c r="F993" s="5">
        <v>1</v>
      </c>
      <c r="G993" s="2" t="s">
        <v>1000</v>
      </c>
      <c r="H993" s="2" t="s">
        <v>906</v>
      </c>
      <c r="I993" s="2" t="s">
        <v>908</v>
      </c>
      <c r="J993" s="5" t="s">
        <v>1082</v>
      </c>
      <c r="K993" s="5">
        <v>4910</v>
      </c>
      <c r="L993" s="5">
        <v>2108</v>
      </c>
      <c r="M993" s="5" t="s">
        <v>918</v>
      </c>
      <c r="N993" s="5">
        <v>4</v>
      </c>
      <c r="O993" s="5">
        <f t="shared" si="45"/>
        <v>2108</v>
      </c>
      <c r="P993" s="5">
        <f t="shared" si="46"/>
        <v>4910</v>
      </c>
      <c r="Q993" s="14">
        <v>0.01</v>
      </c>
      <c r="R993" s="5" t="s">
        <v>1000</v>
      </c>
      <c r="S993" s="5" t="s">
        <v>905</v>
      </c>
      <c r="T993" s="5" t="s">
        <v>906</v>
      </c>
      <c r="U993" s="5" t="s">
        <v>907</v>
      </c>
      <c r="V993" s="5" t="s">
        <v>908</v>
      </c>
      <c r="W993" s="5" t="s">
        <v>2010</v>
      </c>
      <c r="X993" s="22">
        <f t="shared" ca="1" si="47"/>
        <v>0.02</v>
      </c>
    </row>
    <row r="994" spans="1:24">
      <c r="A994" s="5" t="s">
        <v>1712</v>
      </c>
      <c r="B994" s="10">
        <v>42155</v>
      </c>
      <c r="C994" s="5" t="s">
        <v>1541</v>
      </c>
      <c r="D994" s="5">
        <v>10008</v>
      </c>
      <c r="E994" s="5" t="s">
        <v>1351</v>
      </c>
      <c r="F994" s="5">
        <v>3</v>
      </c>
      <c r="G994" s="2" t="s">
        <v>995</v>
      </c>
      <c r="H994" s="2" t="s">
        <v>889</v>
      </c>
      <c r="I994" s="2" t="s">
        <v>890</v>
      </c>
      <c r="J994" s="5" t="s">
        <v>1051</v>
      </c>
      <c r="K994" s="5">
        <v>2929</v>
      </c>
      <c r="L994" s="5">
        <v>1320</v>
      </c>
      <c r="M994" s="5" t="s">
        <v>918</v>
      </c>
      <c r="N994" s="5">
        <v>8</v>
      </c>
      <c r="O994" s="5">
        <f t="shared" si="45"/>
        <v>3960</v>
      </c>
      <c r="P994" s="5">
        <f t="shared" si="46"/>
        <v>8787</v>
      </c>
      <c r="Q994" s="14">
        <v>0.03</v>
      </c>
      <c r="R994" s="5" t="s">
        <v>995</v>
      </c>
      <c r="S994" s="5" t="s">
        <v>888</v>
      </c>
      <c r="T994" s="5" t="s">
        <v>889</v>
      </c>
      <c r="U994" s="5" t="s">
        <v>865</v>
      </c>
      <c r="V994" s="5" t="s">
        <v>890</v>
      </c>
      <c r="W994" s="5" t="s">
        <v>2015</v>
      </c>
      <c r="X994" s="22">
        <f t="shared" ca="1" si="47"/>
        <v>0.04</v>
      </c>
    </row>
    <row r="995" spans="1:24">
      <c r="A995" s="5" t="s">
        <v>1713</v>
      </c>
      <c r="B995" s="10">
        <v>42157</v>
      </c>
      <c r="C995" s="5" t="s">
        <v>1540</v>
      </c>
      <c r="D995" s="5">
        <v>10001</v>
      </c>
      <c r="E995" s="5" t="s">
        <v>1380</v>
      </c>
      <c r="F995" s="5">
        <v>1</v>
      </c>
      <c r="G995" s="2" t="s">
        <v>1562</v>
      </c>
      <c r="H995" s="2" t="s">
        <v>864</v>
      </c>
      <c r="I995" s="2" t="s">
        <v>866</v>
      </c>
      <c r="J995" s="5" t="s">
        <v>1080</v>
      </c>
      <c r="K995" s="5">
        <v>4295</v>
      </c>
      <c r="L995" s="5">
        <v>2280</v>
      </c>
      <c r="M995" s="5" t="s">
        <v>918</v>
      </c>
      <c r="N995" s="5">
        <v>5</v>
      </c>
      <c r="O995" s="5">
        <f t="shared" si="45"/>
        <v>2280</v>
      </c>
      <c r="P995" s="5">
        <f t="shared" si="46"/>
        <v>4295</v>
      </c>
      <c r="Q995" s="14">
        <v>0.01</v>
      </c>
      <c r="R995" s="5" t="s">
        <v>1562</v>
      </c>
      <c r="S995" s="5" t="s">
        <v>863</v>
      </c>
      <c r="T995" s="5" t="s">
        <v>864</v>
      </c>
      <c r="U995" s="5" t="s">
        <v>865</v>
      </c>
      <c r="V995" s="5" t="s">
        <v>866</v>
      </c>
      <c r="W995" s="5" t="s">
        <v>2015</v>
      </c>
      <c r="X995" s="22">
        <f t="shared" ca="1" si="47"/>
        <v>0.04</v>
      </c>
    </row>
    <row r="996" spans="1:24">
      <c r="A996" s="5" t="s">
        <v>1714</v>
      </c>
      <c r="B996" s="10">
        <v>42157</v>
      </c>
      <c r="C996" s="5" t="s">
        <v>1544</v>
      </c>
      <c r="D996" s="5">
        <v>10002</v>
      </c>
      <c r="E996" s="5" t="s">
        <v>1494</v>
      </c>
      <c r="F996" s="5">
        <v>2</v>
      </c>
      <c r="G996" s="2" t="s">
        <v>990</v>
      </c>
      <c r="H996" s="2" t="s">
        <v>868</v>
      </c>
      <c r="I996" s="2" t="s">
        <v>870</v>
      </c>
      <c r="J996" s="5" t="s">
        <v>1194</v>
      </c>
      <c r="K996" s="5">
        <v>2898</v>
      </c>
      <c r="L996" s="5">
        <v>1324</v>
      </c>
      <c r="M996" s="5" t="s">
        <v>925</v>
      </c>
      <c r="N996" s="5">
        <v>3</v>
      </c>
      <c r="O996" s="5">
        <f t="shared" si="45"/>
        <v>2648</v>
      </c>
      <c r="P996" s="5">
        <f t="shared" si="46"/>
        <v>5796</v>
      </c>
      <c r="Q996" s="14">
        <v>0.03</v>
      </c>
      <c r="R996" s="5" t="s">
        <v>990</v>
      </c>
      <c r="S996" s="5" t="s">
        <v>867</v>
      </c>
      <c r="T996" s="5" t="s">
        <v>868</v>
      </c>
      <c r="U996" s="5" t="s">
        <v>869</v>
      </c>
      <c r="V996" s="5" t="s">
        <v>870</v>
      </c>
      <c r="W996" s="5" t="s">
        <v>2013</v>
      </c>
      <c r="X996" s="22">
        <f t="shared" ca="1" si="47"/>
        <v>0.02</v>
      </c>
    </row>
    <row r="997" spans="1:24">
      <c r="A997" s="5" t="s">
        <v>1715</v>
      </c>
      <c r="B997" s="10">
        <v>42159</v>
      </c>
      <c r="C997" s="5" t="s">
        <v>1542</v>
      </c>
      <c r="D997" s="5">
        <v>10002</v>
      </c>
      <c r="E997" s="5" t="s">
        <v>1391</v>
      </c>
      <c r="F997" s="5">
        <v>1</v>
      </c>
      <c r="G997" s="2" t="s">
        <v>990</v>
      </c>
      <c r="H997" s="2" t="s">
        <v>868</v>
      </c>
      <c r="I997" s="2" t="s">
        <v>870</v>
      </c>
      <c r="J997" s="5" t="s">
        <v>1091</v>
      </c>
      <c r="K997" s="5">
        <v>3277</v>
      </c>
      <c r="L997" s="5">
        <v>1891</v>
      </c>
      <c r="M997" s="5" t="s">
        <v>918</v>
      </c>
      <c r="N997" s="5" t="s">
        <v>1572</v>
      </c>
      <c r="O997" s="5">
        <f t="shared" si="45"/>
        <v>1891</v>
      </c>
      <c r="P997" s="5">
        <f t="shared" si="46"/>
        <v>3277</v>
      </c>
      <c r="Q997" s="14">
        <v>0.01</v>
      </c>
      <c r="R997" s="5" t="s">
        <v>990</v>
      </c>
      <c r="S997" s="5" t="s">
        <v>867</v>
      </c>
      <c r="T997" s="5" t="s">
        <v>868</v>
      </c>
      <c r="U997" s="5" t="s">
        <v>869</v>
      </c>
      <c r="V997" s="5" t="s">
        <v>870</v>
      </c>
      <c r="W997" s="5" t="s">
        <v>2010</v>
      </c>
      <c r="X997" s="22">
        <f t="shared" ca="1" si="47"/>
        <v>0.01</v>
      </c>
    </row>
    <row r="998" spans="1:24">
      <c r="A998" s="5" t="s">
        <v>1716</v>
      </c>
      <c r="B998" s="10">
        <v>42159</v>
      </c>
      <c r="C998" s="5" t="s">
        <v>1545</v>
      </c>
      <c r="D998" s="5">
        <v>10014</v>
      </c>
      <c r="E998" s="5" t="s">
        <v>1524</v>
      </c>
      <c r="F998" s="5">
        <v>1</v>
      </c>
      <c r="G998" s="2" t="s">
        <v>1001</v>
      </c>
      <c r="H998" s="2" t="s">
        <v>910</v>
      </c>
      <c r="I998" s="2" t="s">
        <v>912</v>
      </c>
      <c r="J998" s="5" t="s">
        <v>1224</v>
      </c>
      <c r="K998" s="5">
        <v>4454</v>
      </c>
      <c r="L998" s="5">
        <v>1884</v>
      </c>
      <c r="M998" s="5" t="s">
        <v>918</v>
      </c>
      <c r="N998" s="5">
        <v>6</v>
      </c>
      <c r="O998" s="5">
        <f t="shared" si="45"/>
        <v>1884</v>
      </c>
      <c r="P998" s="5">
        <f t="shared" si="46"/>
        <v>4454</v>
      </c>
      <c r="Q998" s="14">
        <v>0.01</v>
      </c>
      <c r="R998" s="5" t="s">
        <v>1001</v>
      </c>
      <c r="S998" s="5" t="s">
        <v>909</v>
      </c>
      <c r="T998" s="5" t="s">
        <v>910</v>
      </c>
      <c r="U998" s="5" t="s">
        <v>911</v>
      </c>
      <c r="V998" s="5" t="s">
        <v>912</v>
      </c>
      <c r="W998" s="5" t="s">
        <v>2014</v>
      </c>
      <c r="X998" s="22">
        <f t="shared" ca="1" si="47"/>
        <v>0.01</v>
      </c>
    </row>
    <row r="999" spans="1:24">
      <c r="A999" s="5" t="s">
        <v>1717</v>
      </c>
      <c r="B999" s="10">
        <v>42161</v>
      </c>
      <c r="C999" s="5" t="s">
        <v>1546</v>
      </c>
      <c r="D999" s="5">
        <v>10004</v>
      </c>
      <c r="E999" s="5" t="s">
        <v>1518</v>
      </c>
      <c r="F999" s="5">
        <v>1</v>
      </c>
      <c r="G999" s="2" t="s">
        <v>992</v>
      </c>
      <c r="H999" s="2" t="s">
        <v>864</v>
      </c>
      <c r="I999" s="2" t="s">
        <v>876</v>
      </c>
      <c r="J999" s="5" t="s">
        <v>1218</v>
      </c>
      <c r="K999" s="5">
        <v>3422</v>
      </c>
      <c r="L999" s="5">
        <v>1696</v>
      </c>
      <c r="M999" s="5" t="s">
        <v>918</v>
      </c>
      <c r="N999" s="5">
        <v>4</v>
      </c>
      <c r="O999" s="5">
        <f t="shared" si="45"/>
        <v>1696</v>
      </c>
      <c r="P999" s="5">
        <f t="shared" si="46"/>
        <v>3422</v>
      </c>
      <c r="Q999" s="14">
        <v>0.01</v>
      </c>
      <c r="R999" s="5" t="s">
        <v>992</v>
      </c>
      <c r="S999" s="5" t="s">
        <v>875</v>
      </c>
      <c r="T999" s="5" t="s">
        <v>864</v>
      </c>
      <c r="U999" s="5" t="s">
        <v>865</v>
      </c>
      <c r="V999" s="5" t="s">
        <v>876</v>
      </c>
      <c r="W999" s="5" t="s">
        <v>2011</v>
      </c>
      <c r="X999" s="22">
        <f t="shared" ca="1" si="47"/>
        <v>0.01</v>
      </c>
    </row>
    <row r="1000" spans="1:24">
      <c r="A1000" s="5" t="s">
        <v>1718</v>
      </c>
      <c r="B1000" s="10">
        <v>42161</v>
      </c>
      <c r="C1000" s="5" t="s">
        <v>1540</v>
      </c>
      <c r="D1000" s="5">
        <v>10001</v>
      </c>
      <c r="E1000" s="5" t="s">
        <v>1280</v>
      </c>
      <c r="F1000" s="5">
        <v>2</v>
      </c>
      <c r="G1000" s="2" t="s">
        <v>1562</v>
      </c>
      <c r="H1000" s="2" t="s">
        <v>864</v>
      </c>
      <c r="I1000" s="2" t="s">
        <v>866</v>
      </c>
      <c r="J1000" s="5" t="s">
        <v>1007</v>
      </c>
      <c r="K1000" s="5">
        <v>3330</v>
      </c>
      <c r="L1000" s="5">
        <v>1819</v>
      </c>
      <c r="M1000" s="5" t="s">
        <v>918</v>
      </c>
      <c r="N1000" s="5">
        <v>5</v>
      </c>
      <c r="O1000" s="5">
        <f t="shared" si="45"/>
        <v>3638</v>
      </c>
      <c r="P1000" s="5">
        <f t="shared" si="46"/>
        <v>6660</v>
      </c>
      <c r="Q1000" s="14">
        <v>0.03</v>
      </c>
      <c r="R1000" s="5" t="s">
        <v>1562</v>
      </c>
      <c r="S1000" s="5" t="s">
        <v>863</v>
      </c>
      <c r="T1000" s="5" t="s">
        <v>864</v>
      </c>
      <c r="U1000" s="5" t="s">
        <v>865</v>
      </c>
      <c r="V1000" s="5" t="s">
        <v>866</v>
      </c>
      <c r="W1000" s="5" t="s">
        <v>2013</v>
      </c>
      <c r="X1000" s="22">
        <f t="shared" ca="1" si="47"/>
        <v>0.03</v>
      </c>
    </row>
    <row r="1001" spans="1:24">
      <c r="A1001" s="5" t="s">
        <v>1719</v>
      </c>
      <c r="B1001" s="10">
        <v>42161</v>
      </c>
      <c r="C1001" s="5" t="s">
        <v>1541</v>
      </c>
      <c r="D1001" s="5">
        <v>10015</v>
      </c>
      <c r="E1001" s="5" t="s">
        <v>1307</v>
      </c>
      <c r="F1001" s="5">
        <v>3</v>
      </c>
      <c r="G1001" s="2" t="s">
        <v>1002</v>
      </c>
      <c r="H1001" s="2" t="s">
        <v>914</v>
      </c>
      <c r="I1001" s="2" t="s">
        <v>915</v>
      </c>
      <c r="J1001" s="5" t="s">
        <v>1015</v>
      </c>
      <c r="K1001" s="5">
        <v>4369</v>
      </c>
      <c r="L1001" s="5">
        <v>1245</v>
      </c>
      <c r="M1001" s="5" t="s">
        <v>918</v>
      </c>
      <c r="N1001" s="5">
        <v>8</v>
      </c>
      <c r="O1001" s="5">
        <f t="shared" si="45"/>
        <v>3735</v>
      </c>
      <c r="P1001" s="5">
        <f t="shared" si="46"/>
        <v>13107</v>
      </c>
      <c r="Q1001" s="14">
        <v>0.03</v>
      </c>
      <c r="R1001" s="5" t="s">
        <v>1002</v>
      </c>
      <c r="S1001" s="5" t="s">
        <v>913</v>
      </c>
      <c r="T1001" s="5" t="s">
        <v>914</v>
      </c>
      <c r="U1001" s="5" t="s">
        <v>907</v>
      </c>
      <c r="V1001" s="5" t="s">
        <v>915</v>
      </c>
      <c r="W1001" s="5" t="s">
        <v>2011</v>
      </c>
      <c r="X1001" s="22">
        <f t="shared" ca="1" si="47"/>
        <v>0.01</v>
      </c>
    </row>
    <row r="1002" spans="1:24">
      <c r="A1002" s="5" t="s">
        <v>1720</v>
      </c>
      <c r="B1002" s="10">
        <v>42162</v>
      </c>
      <c r="C1002" s="5" t="s">
        <v>1542</v>
      </c>
      <c r="D1002" s="5">
        <v>10015</v>
      </c>
      <c r="E1002" s="5" t="s">
        <v>1278</v>
      </c>
      <c r="F1002" s="5">
        <v>2</v>
      </c>
      <c r="G1002" s="2" t="s">
        <v>1002</v>
      </c>
      <c r="H1002" s="2" t="s">
        <v>914</v>
      </c>
      <c r="I1002" s="2" t="s">
        <v>915</v>
      </c>
      <c r="J1002" s="5" t="s">
        <v>978</v>
      </c>
      <c r="K1002" s="5">
        <v>2787</v>
      </c>
      <c r="L1002" s="5">
        <v>2020</v>
      </c>
      <c r="M1002" s="5" t="s">
        <v>918</v>
      </c>
      <c r="N1002" s="5" t="s">
        <v>1572</v>
      </c>
      <c r="O1002" s="5">
        <f t="shared" si="45"/>
        <v>4040</v>
      </c>
      <c r="P1002" s="5">
        <f t="shared" si="46"/>
        <v>5574</v>
      </c>
      <c r="Q1002" s="14">
        <v>0.03</v>
      </c>
      <c r="R1002" s="5" t="s">
        <v>1002</v>
      </c>
      <c r="S1002" s="5" t="s">
        <v>913</v>
      </c>
      <c r="T1002" s="5" t="s">
        <v>914</v>
      </c>
      <c r="U1002" s="5" t="s">
        <v>907</v>
      </c>
      <c r="V1002" s="5" t="s">
        <v>915</v>
      </c>
      <c r="W1002" s="5" t="s">
        <v>2015</v>
      </c>
      <c r="X1002" s="22">
        <f t="shared" ca="1" si="47"/>
        <v>0.01</v>
      </c>
    </row>
    <row r="1003" spans="1:24">
      <c r="A1003" s="5" t="s">
        <v>1721</v>
      </c>
      <c r="B1003" s="10">
        <v>42162</v>
      </c>
      <c r="C1003" s="5" t="s">
        <v>1541</v>
      </c>
      <c r="D1003" s="5">
        <v>10013</v>
      </c>
      <c r="E1003" s="5" t="s">
        <v>1288</v>
      </c>
      <c r="F1003" s="5">
        <v>2</v>
      </c>
      <c r="G1003" s="2" t="s">
        <v>1000</v>
      </c>
      <c r="H1003" s="2" t="s">
        <v>906</v>
      </c>
      <c r="I1003" s="2" t="s">
        <v>908</v>
      </c>
      <c r="J1003" s="5" t="s">
        <v>938</v>
      </c>
      <c r="K1003" s="5">
        <v>4190</v>
      </c>
      <c r="L1003" s="5">
        <v>1817</v>
      </c>
      <c r="M1003" s="5" t="s">
        <v>918</v>
      </c>
      <c r="N1003" s="5">
        <v>8</v>
      </c>
      <c r="O1003" s="5">
        <f t="shared" si="45"/>
        <v>3634</v>
      </c>
      <c r="P1003" s="5">
        <f t="shared" si="46"/>
        <v>8380</v>
      </c>
      <c r="Q1003" s="14">
        <v>0.03</v>
      </c>
      <c r="R1003" s="5" t="s">
        <v>1000</v>
      </c>
      <c r="S1003" s="5" t="s">
        <v>905</v>
      </c>
      <c r="T1003" s="5" t="s">
        <v>906</v>
      </c>
      <c r="U1003" s="5" t="s">
        <v>907</v>
      </c>
      <c r="V1003" s="5" t="s">
        <v>908</v>
      </c>
      <c r="W1003" s="5" t="s">
        <v>2011</v>
      </c>
      <c r="X1003" s="22">
        <f t="shared" ca="1" si="47"/>
        <v>0.05</v>
      </c>
    </row>
    <row r="1004" spans="1:24">
      <c r="A1004" s="5" t="s">
        <v>1722</v>
      </c>
      <c r="B1004" s="10">
        <v>42162</v>
      </c>
      <c r="C1004" s="5" t="s">
        <v>1540</v>
      </c>
      <c r="D1004" s="5">
        <v>10004</v>
      </c>
      <c r="E1004" s="5" t="s">
        <v>1269</v>
      </c>
      <c r="F1004" s="5">
        <v>3</v>
      </c>
      <c r="G1004" s="2" t="s">
        <v>992</v>
      </c>
      <c r="H1004" s="2" t="s">
        <v>864</v>
      </c>
      <c r="I1004" s="2" t="s">
        <v>876</v>
      </c>
      <c r="J1004" s="5" t="s">
        <v>970</v>
      </c>
      <c r="K1004" s="5">
        <v>4398</v>
      </c>
      <c r="L1004" s="5">
        <v>1800</v>
      </c>
      <c r="M1004" s="5" t="s">
        <v>918</v>
      </c>
      <c r="N1004" s="5">
        <v>5</v>
      </c>
      <c r="O1004" s="5">
        <f t="shared" si="45"/>
        <v>5400</v>
      </c>
      <c r="P1004" s="5">
        <f t="shared" si="46"/>
        <v>13194</v>
      </c>
      <c r="Q1004" s="14">
        <v>0.03</v>
      </c>
      <c r="R1004" s="5" t="s">
        <v>992</v>
      </c>
      <c r="S1004" s="5" t="s">
        <v>875</v>
      </c>
      <c r="T1004" s="5" t="s">
        <v>864</v>
      </c>
      <c r="U1004" s="5" t="s">
        <v>865</v>
      </c>
      <c r="V1004" s="5" t="s">
        <v>876</v>
      </c>
      <c r="W1004" s="5" t="s">
        <v>2013</v>
      </c>
      <c r="X1004" s="22">
        <f t="shared" ca="1" si="47"/>
        <v>0.04</v>
      </c>
    </row>
    <row r="1005" spans="1:24">
      <c r="A1005" s="5" t="s">
        <v>1723</v>
      </c>
      <c r="B1005" s="10">
        <v>42163</v>
      </c>
      <c r="C1005" s="5" t="s">
        <v>1544</v>
      </c>
      <c r="D1005" s="5">
        <v>10005</v>
      </c>
      <c r="E1005" s="5" t="s">
        <v>1368</v>
      </c>
      <c r="F1005" s="5">
        <v>1</v>
      </c>
      <c r="G1005" s="2" t="s">
        <v>993</v>
      </c>
      <c r="H1005" s="2" t="s">
        <v>878</v>
      </c>
      <c r="I1005" s="2" t="s">
        <v>880</v>
      </c>
      <c r="J1005" s="5" t="s">
        <v>1068</v>
      </c>
      <c r="K1005" s="5">
        <v>3646</v>
      </c>
      <c r="L1005" s="5">
        <v>1603</v>
      </c>
      <c r="M1005" s="5" t="s">
        <v>925</v>
      </c>
      <c r="N1005" s="5">
        <v>3</v>
      </c>
      <c r="O1005" s="5">
        <f t="shared" si="45"/>
        <v>1603</v>
      </c>
      <c r="P1005" s="5">
        <f t="shared" si="46"/>
        <v>3646</v>
      </c>
      <c r="Q1005" s="14">
        <v>0.01</v>
      </c>
      <c r="R1005" s="5" t="s">
        <v>993</v>
      </c>
      <c r="S1005" s="5" t="s">
        <v>877</v>
      </c>
      <c r="T1005" s="5" t="s">
        <v>878</v>
      </c>
      <c r="U1005" s="5" t="s">
        <v>879</v>
      </c>
      <c r="V1005" s="5" t="s">
        <v>880</v>
      </c>
      <c r="W1005" s="5" t="s">
        <v>2015</v>
      </c>
      <c r="X1005" s="22">
        <f t="shared" ca="1" si="47"/>
        <v>0.03</v>
      </c>
    </row>
    <row r="1006" spans="1:24">
      <c r="A1006" s="5" t="s">
        <v>1724</v>
      </c>
      <c r="B1006" s="10">
        <v>42164</v>
      </c>
      <c r="C1006" s="5" t="s">
        <v>1540</v>
      </c>
      <c r="D1006" s="5">
        <v>10011</v>
      </c>
      <c r="E1006" s="5" t="s">
        <v>1297</v>
      </c>
      <c r="F1006" s="5">
        <v>1</v>
      </c>
      <c r="G1006" s="2" t="s">
        <v>998</v>
      </c>
      <c r="H1006" s="2" t="s">
        <v>899</v>
      </c>
      <c r="I1006" s="2" t="s">
        <v>901</v>
      </c>
      <c r="J1006" s="5" t="s">
        <v>961</v>
      </c>
      <c r="K1006" s="5">
        <v>3282</v>
      </c>
      <c r="L1006" s="5">
        <v>1654</v>
      </c>
      <c r="M1006" s="5" t="s">
        <v>925</v>
      </c>
      <c r="N1006" s="5">
        <v>5</v>
      </c>
      <c r="O1006" s="5">
        <f t="shared" si="45"/>
        <v>1654</v>
      </c>
      <c r="P1006" s="5">
        <f t="shared" si="46"/>
        <v>3282</v>
      </c>
      <c r="Q1006" s="14">
        <v>0.01</v>
      </c>
      <c r="R1006" s="5" t="s">
        <v>998</v>
      </c>
      <c r="S1006" s="5" t="s">
        <v>898</v>
      </c>
      <c r="T1006" s="5" t="s">
        <v>899</v>
      </c>
      <c r="U1006" s="5" t="s">
        <v>900</v>
      </c>
      <c r="V1006" s="5" t="s">
        <v>901</v>
      </c>
      <c r="W1006" s="5" t="s">
        <v>2013</v>
      </c>
      <c r="X1006" s="22">
        <f t="shared" ca="1" si="47"/>
        <v>0.02</v>
      </c>
    </row>
    <row r="1007" spans="1:24">
      <c r="A1007" s="5" t="s">
        <v>1725</v>
      </c>
      <c r="B1007" s="10">
        <v>42164</v>
      </c>
      <c r="C1007" s="5" t="s">
        <v>1545</v>
      </c>
      <c r="D1007" s="5">
        <v>10008</v>
      </c>
      <c r="E1007" s="5" t="s">
        <v>1375</v>
      </c>
      <c r="F1007" s="5">
        <v>1</v>
      </c>
      <c r="G1007" s="2" t="s">
        <v>995</v>
      </c>
      <c r="H1007" s="2" t="s">
        <v>889</v>
      </c>
      <c r="I1007" s="2" t="s">
        <v>890</v>
      </c>
      <c r="J1007" s="5" t="s">
        <v>1075</v>
      </c>
      <c r="K1007" s="5">
        <v>4209</v>
      </c>
      <c r="L1007" s="5">
        <v>1692</v>
      </c>
      <c r="M1007" s="5" t="s">
        <v>925</v>
      </c>
      <c r="N1007" s="5">
        <v>6</v>
      </c>
      <c r="O1007" s="5">
        <f t="shared" si="45"/>
        <v>1692</v>
      </c>
      <c r="P1007" s="5">
        <f t="shared" si="46"/>
        <v>4209</v>
      </c>
      <c r="Q1007" s="14">
        <v>0.01</v>
      </c>
      <c r="R1007" s="5" t="s">
        <v>995</v>
      </c>
      <c r="S1007" s="5" t="s">
        <v>888</v>
      </c>
      <c r="T1007" s="5" t="s">
        <v>889</v>
      </c>
      <c r="U1007" s="5" t="s">
        <v>865</v>
      </c>
      <c r="V1007" s="5" t="s">
        <v>890</v>
      </c>
      <c r="W1007" s="5" t="s">
        <v>2011</v>
      </c>
      <c r="X1007" s="22">
        <f t="shared" ca="1" si="47"/>
        <v>0.05</v>
      </c>
    </row>
    <row r="1008" spans="1:24">
      <c r="A1008" s="5" t="s">
        <v>1726</v>
      </c>
      <c r="B1008" s="10">
        <v>42164</v>
      </c>
      <c r="C1008" s="5" t="s">
        <v>1539</v>
      </c>
      <c r="D1008" s="5">
        <v>10001</v>
      </c>
      <c r="E1008" s="5" t="s">
        <v>1274</v>
      </c>
      <c r="F1008" s="5">
        <v>1</v>
      </c>
      <c r="G1008" s="2" t="s">
        <v>1562</v>
      </c>
      <c r="H1008" s="2" t="s">
        <v>864</v>
      </c>
      <c r="I1008" s="2" t="s">
        <v>866</v>
      </c>
      <c r="J1008" s="5" t="s">
        <v>1004</v>
      </c>
      <c r="K1008" s="5">
        <v>4733</v>
      </c>
      <c r="L1008" s="5">
        <v>1415</v>
      </c>
      <c r="M1008" s="5" t="s">
        <v>918</v>
      </c>
      <c r="N1008" s="5">
        <v>4</v>
      </c>
      <c r="O1008" s="5">
        <f t="shared" si="45"/>
        <v>1415</v>
      </c>
      <c r="P1008" s="5">
        <f t="shared" si="46"/>
        <v>4733</v>
      </c>
      <c r="Q1008" s="14">
        <v>0.01</v>
      </c>
      <c r="R1008" s="5" t="s">
        <v>1562</v>
      </c>
      <c r="S1008" s="5" t="s">
        <v>863</v>
      </c>
      <c r="T1008" s="5" t="s">
        <v>864</v>
      </c>
      <c r="U1008" s="5" t="s">
        <v>865</v>
      </c>
      <c r="V1008" s="5" t="s">
        <v>866</v>
      </c>
      <c r="W1008" s="5" t="s">
        <v>2010</v>
      </c>
      <c r="X1008" s="22">
        <f t="shared" ca="1" si="47"/>
        <v>0</v>
      </c>
    </row>
    <row r="1009" spans="1:24">
      <c r="A1009" s="5" t="s">
        <v>1727</v>
      </c>
      <c r="B1009" s="10">
        <v>42165</v>
      </c>
      <c r="C1009" s="5" t="s">
        <v>1545</v>
      </c>
      <c r="D1009" s="5">
        <v>10015</v>
      </c>
      <c r="E1009" s="5" t="s">
        <v>1306</v>
      </c>
      <c r="F1009" s="5">
        <v>1</v>
      </c>
      <c r="G1009" s="2" t="s">
        <v>1002</v>
      </c>
      <c r="H1009" s="2" t="s">
        <v>914</v>
      </c>
      <c r="I1009" s="2" t="s">
        <v>915</v>
      </c>
      <c r="J1009" s="5" t="s">
        <v>1014</v>
      </c>
      <c r="K1009" s="5">
        <v>2672</v>
      </c>
      <c r="L1009" s="5">
        <v>2236</v>
      </c>
      <c r="M1009" s="5" t="s">
        <v>918</v>
      </c>
      <c r="N1009" s="5">
        <v>6</v>
      </c>
      <c r="O1009" s="5">
        <f t="shared" si="45"/>
        <v>2236</v>
      </c>
      <c r="P1009" s="5">
        <f t="shared" si="46"/>
        <v>2672</v>
      </c>
      <c r="Q1009" s="14">
        <v>0.01</v>
      </c>
      <c r="R1009" s="5" t="s">
        <v>1002</v>
      </c>
      <c r="S1009" s="5" t="s">
        <v>913</v>
      </c>
      <c r="T1009" s="5" t="s">
        <v>914</v>
      </c>
      <c r="U1009" s="5" t="s">
        <v>907</v>
      </c>
      <c r="V1009" s="5" t="s">
        <v>915</v>
      </c>
      <c r="W1009" s="5" t="s">
        <v>2012</v>
      </c>
      <c r="X1009" s="22">
        <f t="shared" ca="1" si="47"/>
        <v>0.04</v>
      </c>
    </row>
    <row r="1010" spans="1:24">
      <c r="A1010" s="5" t="s">
        <v>1728</v>
      </c>
      <c r="B1010" s="10">
        <v>42165</v>
      </c>
      <c r="C1010" s="5" t="s">
        <v>1544</v>
      </c>
      <c r="D1010" s="5">
        <v>10008</v>
      </c>
      <c r="E1010" s="5" t="s">
        <v>1271</v>
      </c>
      <c r="F1010" s="5">
        <v>2</v>
      </c>
      <c r="G1010" s="2" t="s">
        <v>995</v>
      </c>
      <c r="H1010" s="2" t="s">
        <v>889</v>
      </c>
      <c r="I1010" s="2" t="s">
        <v>890</v>
      </c>
      <c r="J1010" s="5" t="s">
        <v>933</v>
      </c>
      <c r="K1010" s="5">
        <v>4605</v>
      </c>
      <c r="L1010" s="5">
        <v>1834</v>
      </c>
      <c r="M1010" s="5" t="s">
        <v>923</v>
      </c>
      <c r="N1010" s="5">
        <v>3</v>
      </c>
      <c r="O1010" s="5">
        <f t="shared" si="45"/>
        <v>3668</v>
      </c>
      <c r="P1010" s="5">
        <f t="shared" si="46"/>
        <v>9210</v>
      </c>
      <c r="Q1010" s="14">
        <v>0.03</v>
      </c>
      <c r="R1010" s="5" t="s">
        <v>995</v>
      </c>
      <c r="S1010" s="5" t="s">
        <v>888</v>
      </c>
      <c r="T1010" s="5" t="s">
        <v>889</v>
      </c>
      <c r="U1010" s="5" t="s">
        <v>865</v>
      </c>
      <c r="V1010" s="5" t="s">
        <v>890</v>
      </c>
      <c r="W1010" s="5" t="s">
        <v>2014</v>
      </c>
      <c r="X1010" s="22">
        <f t="shared" ca="1" si="47"/>
        <v>0</v>
      </c>
    </row>
    <row r="1011" spans="1:24">
      <c r="A1011" s="5" t="s">
        <v>1729</v>
      </c>
      <c r="B1011" s="10">
        <v>42166</v>
      </c>
      <c r="C1011" s="5" t="s">
        <v>1540</v>
      </c>
      <c r="D1011" s="5">
        <v>10001</v>
      </c>
      <c r="E1011" s="5" t="s">
        <v>1289</v>
      </c>
      <c r="F1011" s="5">
        <v>1</v>
      </c>
      <c r="G1011" s="2" t="s">
        <v>1562</v>
      </c>
      <c r="H1011" s="2" t="s">
        <v>864</v>
      </c>
      <c r="I1011" s="2" t="s">
        <v>866</v>
      </c>
      <c r="J1011" s="5" t="s">
        <v>939</v>
      </c>
      <c r="K1011" s="5">
        <v>3768</v>
      </c>
      <c r="L1011" s="5">
        <v>1353</v>
      </c>
      <c r="M1011" s="5" t="s">
        <v>918</v>
      </c>
      <c r="N1011" s="5">
        <v>5</v>
      </c>
      <c r="O1011" s="5">
        <f t="shared" si="45"/>
        <v>1353</v>
      </c>
      <c r="P1011" s="5">
        <f t="shared" si="46"/>
        <v>3768</v>
      </c>
      <c r="Q1011" s="14">
        <v>0.01</v>
      </c>
      <c r="R1011" s="5" t="s">
        <v>1562</v>
      </c>
      <c r="S1011" s="5" t="s">
        <v>863</v>
      </c>
      <c r="T1011" s="5" t="s">
        <v>864</v>
      </c>
      <c r="U1011" s="5" t="s">
        <v>865</v>
      </c>
      <c r="V1011" s="5" t="s">
        <v>866</v>
      </c>
      <c r="W1011" s="5" t="s">
        <v>2013</v>
      </c>
      <c r="X1011" s="22">
        <f t="shared" ca="1" si="47"/>
        <v>0.05</v>
      </c>
    </row>
    <row r="1012" spans="1:24">
      <c r="A1012" s="5" t="s">
        <v>1730</v>
      </c>
      <c r="B1012" s="10">
        <v>42166</v>
      </c>
      <c r="C1012" s="5" t="s">
        <v>1546</v>
      </c>
      <c r="D1012" s="5">
        <v>10010</v>
      </c>
      <c r="E1012" s="5" t="s">
        <v>1356</v>
      </c>
      <c r="F1012" s="5">
        <v>1</v>
      </c>
      <c r="G1012" s="2" t="s">
        <v>997</v>
      </c>
      <c r="H1012" s="2" t="s">
        <v>896</v>
      </c>
      <c r="I1012" s="2" t="s">
        <v>897</v>
      </c>
      <c r="J1012" s="5" t="s">
        <v>1056</v>
      </c>
      <c r="K1012" s="5">
        <v>4658</v>
      </c>
      <c r="L1012" s="5">
        <v>1435</v>
      </c>
      <c r="M1012" s="5" t="s">
        <v>918</v>
      </c>
      <c r="N1012" s="5">
        <v>4</v>
      </c>
      <c r="O1012" s="5">
        <f t="shared" si="45"/>
        <v>1435</v>
      </c>
      <c r="P1012" s="5">
        <f t="shared" si="46"/>
        <v>4658</v>
      </c>
      <c r="Q1012" s="14">
        <v>0.01</v>
      </c>
      <c r="R1012" s="5" t="s">
        <v>997</v>
      </c>
      <c r="S1012" s="5" t="s">
        <v>895</v>
      </c>
      <c r="T1012" s="5" t="s">
        <v>896</v>
      </c>
      <c r="U1012" s="5" t="s">
        <v>879</v>
      </c>
      <c r="V1012" s="5" t="s">
        <v>897</v>
      </c>
      <c r="W1012" s="5" t="s">
        <v>2011</v>
      </c>
      <c r="X1012" s="22">
        <f t="shared" ca="1" si="47"/>
        <v>0.03</v>
      </c>
    </row>
    <row r="1013" spans="1:24">
      <c r="A1013" s="5" t="s">
        <v>1731</v>
      </c>
      <c r="B1013" s="10">
        <v>42168</v>
      </c>
      <c r="C1013" s="5" t="s">
        <v>1542</v>
      </c>
      <c r="D1013" s="5">
        <v>10015</v>
      </c>
      <c r="E1013" s="5" t="s">
        <v>1279</v>
      </c>
      <c r="F1013" s="5">
        <v>1</v>
      </c>
      <c r="G1013" s="2" t="s">
        <v>1002</v>
      </c>
      <c r="H1013" s="2" t="s">
        <v>914</v>
      </c>
      <c r="I1013" s="2" t="s">
        <v>915</v>
      </c>
      <c r="J1013" s="5" t="s">
        <v>979</v>
      </c>
      <c r="K1013" s="5">
        <v>3458</v>
      </c>
      <c r="L1013" s="5">
        <v>1684</v>
      </c>
      <c r="M1013" s="5" t="s">
        <v>925</v>
      </c>
      <c r="N1013" s="5" t="s">
        <v>1572</v>
      </c>
      <c r="O1013" s="5">
        <f t="shared" si="45"/>
        <v>1684</v>
      </c>
      <c r="P1013" s="5">
        <f t="shared" si="46"/>
        <v>3458</v>
      </c>
      <c r="Q1013" s="14">
        <v>0.01</v>
      </c>
      <c r="R1013" s="5" t="s">
        <v>1002</v>
      </c>
      <c r="S1013" s="5" t="s">
        <v>913</v>
      </c>
      <c r="T1013" s="5" t="s">
        <v>914</v>
      </c>
      <c r="U1013" s="5" t="s">
        <v>907</v>
      </c>
      <c r="V1013" s="5" t="s">
        <v>915</v>
      </c>
      <c r="W1013" s="5" t="s">
        <v>2013</v>
      </c>
      <c r="X1013" s="22">
        <f t="shared" ca="1" si="47"/>
        <v>0.03</v>
      </c>
    </row>
    <row r="1014" spans="1:24">
      <c r="A1014" s="5" t="s">
        <v>1732</v>
      </c>
      <c r="B1014" s="10">
        <v>42170</v>
      </c>
      <c r="C1014" s="5" t="s">
        <v>1541</v>
      </c>
      <c r="D1014" s="5">
        <v>10004</v>
      </c>
      <c r="E1014" s="5" t="s">
        <v>1279</v>
      </c>
      <c r="F1014" s="5">
        <v>2</v>
      </c>
      <c r="G1014" s="2" t="s">
        <v>992</v>
      </c>
      <c r="H1014" s="2" t="s">
        <v>864</v>
      </c>
      <c r="I1014" s="2" t="s">
        <v>876</v>
      </c>
      <c r="J1014" s="5" t="s">
        <v>979</v>
      </c>
      <c r="K1014" s="5">
        <v>3458</v>
      </c>
      <c r="L1014" s="5">
        <v>1684</v>
      </c>
      <c r="M1014" s="5" t="s">
        <v>925</v>
      </c>
      <c r="N1014" s="5">
        <v>8</v>
      </c>
      <c r="O1014" s="5">
        <f t="shared" si="45"/>
        <v>3368</v>
      </c>
      <c r="P1014" s="5">
        <f t="shared" si="46"/>
        <v>6916</v>
      </c>
      <c r="Q1014" s="14">
        <v>0.03</v>
      </c>
      <c r="R1014" s="5" t="s">
        <v>992</v>
      </c>
      <c r="S1014" s="5" t="s">
        <v>875</v>
      </c>
      <c r="T1014" s="5" t="s">
        <v>864</v>
      </c>
      <c r="U1014" s="5" t="s">
        <v>865</v>
      </c>
      <c r="V1014" s="5" t="s">
        <v>876</v>
      </c>
      <c r="W1014" s="5" t="s">
        <v>2013</v>
      </c>
      <c r="X1014" s="22">
        <f t="shared" ca="1" si="47"/>
        <v>0.03</v>
      </c>
    </row>
    <row r="1015" spans="1:24">
      <c r="A1015" s="5" t="s">
        <v>1733</v>
      </c>
      <c r="B1015" s="10">
        <v>42170</v>
      </c>
      <c r="C1015" s="5" t="s">
        <v>1540</v>
      </c>
      <c r="D1015" s="5">
        <v>10007</v>
      </c>
      <c r="E1015" s="5" t="s">
        <v>1497</v>
      </c>
      <c r="F1015" s="5">
        <v>3</v>
      </c>
      <c r="G1015" s="2" t="s">
        <v>994</v>
      </c>
      <c r="H1015" s="2" t="s">
        <v>886</v>
      </c>
      <c r="I1015" s="2" t="s">
        <v>887</v>
      </c>
      <c r="J1015" s="5" t="s">
        <v>1197</v>
      </c>
      <c r="K1015" s="5">
        <v>3686</v>
      </c>
      <c r="L1015" s="5">
        <v>2401</v>
      </c>
      <c r="M1015" s="5" t="s">
        <v>925</v>
      </c>
      <c r="N1015" s="5">
        <v>5</v>
      </c>
      <c r="O1015" s="5">
        <f t="shared" si="45"/>
        <v>7203</v>
      </c>
      <c r="P1015" s="5">
        <f t="shared" si="46"/>
        <v>11058</v>
      </c>
      <c r="Q1015" s="14">
        <v>0.03</v>
      </c>
      <c r="R1015" s="5" t="s">
        <v>994</v>
      </c>
      <c r="S1015" s="5" t="s">
        <v>885</v>
      </c>
      <c r="T1015" s="5" t="s">
        <v>886</v>
      </c>
      <c r="U1015" s="5" t="s">
        <v>879</v>
      </c>
      <c r="V1015" s="5" t="s">
        <v>887</v>
      </c>
      <c r="W1015" s="5" t="s">
        <v>2010</v>
      </c>
      <c r="X1015" s="22">
        <f t="shared" ca="1" si="47"/>
        <v>0.02</v>
      </c>
    </row>
    <row r="1016" spans="1:24">
      <c r="A1016" s="5" t="s">
        <v>1734</v>
      </c>
      <c r="B1016" s="10">
        <v>42171</v>
      </c>
      <c r="C1016" s="5" t="s">
        <v>1541</v>
      </c>
      <c r="D1016" s="5">
        <v>10002</v>
      </c>
      <c r="E1016" s="5" t="s">
        <v>1314</v>
      </c>
      <c r="F1016" s="5">
        <v>1</v>
      </c>
      <c r="G1016" s="2" t="s">
        <v>990</v>
      </c>
      <c r="H1016" s="2" t="s">
        <v>868</v>
      </c>
      <c r="I1016" s="2" t="s">
        <v>870</v>
      </c>
      <c r="J1016" s="5" t="s">
        <v>951</v>
      </c>
      <c r="K1016" s="5">
        <v>4610</v>
      </c>
      <c r="L1016" s="5">
        <v>2176</v>
      </c>
      <c r="M1016" s="5" t="s">
        <v>918</v>
      </c>
      <c r="N1016" s="5">
        <v>8</v>
      </c>
      <c r="O1016" s="5">
        <f t="shared" si="45"/>
        <v>2176</v>
      </c>
      <c r="P1016" s="5">
        <f t="shared" si="46"/>
        <v>4610</v>
      </c>
      <c r="Q1016" s="14">
        <v>0.01</v>
      </c>
      <c r="R1016" s="5" t="s">
        <v>990</v>
      </c>
      <c r="S1016" s="5" t="s">
        <v>867</v>
      </c>
      <c r="T1016" s="5" t="s">
        <v>868</v>
      </c>
      <c r="U1016" s="5" t="s">
        <v>869</v>
      </c>
      <c r="V1016" s="5" t="s">
        <v>870</v>
      </c>
      <c r="W1016" s="5" t="s">
        <v>2014</v>
      </c>
      <c r="X1016" s="22">
        <f t="shared" ca="1" si="47"/>
        <v>0</v>
      </c>
    </row>
    <row r="1017" spans="1:24">
      <c r="A1017" s="5" t="s">
        <v>1735</v>
      </c>
      <c r="B1017" s="10">
        <v>42171</v>
      </c>
      <c r="C1017" s="5" t="s">
        <v>1539</v>
      </c>
      <c r="D1017" s="5">
        <v>10014</v>
      </c>
      <c r="E1017" s="5" t="s">
        <v>1404</v>
      </c>
      <c r="F1017" s="5">
        <v>3</v>
      </c>
      <c r="G1017" s="2" t="s">
        <v>1001</v>
      </c>
      <c r="H1017" s="2" t="s">
        <v>910</v>
      </c>
      <c r="I1017" s="2" t="s">
        <v>912</v>
      </c>
      <c r="J1017" s="5" t="s">
        <v>1104</v>
      </c>
      <c r="K1017" s="5">
        <v>2889</v>
      </c>
      <c r="L1017" s="5">
        <v>1384</v>
      </c>
      <c r="M1017" s="5" t="s">
        <v>918</v>
      </c>
      <c r="N1017" s="5">
        <v>4</v>
      </c>
      <c r="O1017" s="5">
        <f t="shared" si="45"/>
        <v>4152</v>
      </c>
      <c r="P1017" s="5">
        <f t="shared" si="46"/>
        <v>8667</v>
      </c>
      <c r="Q1017" s="14">
        <v>0.03</v>
      </c>
      <c r="R1017" s="5" t="s">
        <v>1001</v>
      </c>
      <c r="S1017" s="5" t="s">
        <v>909</v>
      </c>
      <c r="T1017" s="5" t="s">
        <v>910</v>
      </c>
      <c r="U1017" s="5" t="s">
        <v>911</v>
      </c>
      <c r="V1017" s="5" t="s">
        <v>912</v>
      </c>
      <c r="W1017" s="5" t="s">
        <v>2010</v>
      </c>
      <c r="X1017" s="22">
        <f t="shared" ca="1" si="47"/>
        <v>0.03</v>
      </c>
    </row>
    <row r="1018" spans="1:24">
      <c r="A1018" s="5" t="s">
        <v>1736</v>
      </c>
      <c r="B1018" s="10">
        <v>42172</v>
      </c>
      <c r="C1018" s="5" t="s">
        <v>1540</v>
      </c>
      <c r="D1018" s="5">
        <v>10007</v>
      </c>
      <c r="E1018" s="5" t="s">
        <v>1334</v>
      </c>
      <c r="F1018" s="5">
        <v>1</v>
      </c>
      <c r="G1018" s="2" t="s">
        <v>994</v>
      </c>
      <c r="H1018" s="2" t="s">
        <v>886</v>
      </c>
      <c r="I1018" s="2" t="s">
        <v>887</v>
      </c>
      <c r="J1018" s="5" t="s">
        <v>1034</v>
      </c>
      <c r="K1018" s="5">
        <v>4914</v>
      </c>
      <c r="L1018" s="5">
        <v>1632</v>
      </c>
      <c r="M1018" s="5" t="s">
        <v>923</v>
      </c>
      <c r="N1018" s="5">
        <v>5</v>
      </c>
      <c r="O1018" s="5">
        <f t="shared" si="45"/>
        <v>1632</v>
      </c>
      <c r="P1018" s="5">
        <f t="shared" si="46"/>
        <v>4914</v>
      </c>
      <c r="Q1018" s="14">
        <v>0.01</v>
      </c>
      <c r="R1018" s="5" t="s">
        <v>994</v>
      </c>
      <c r="S1018" s="5" t="s">
        <v>885</v>
      </c>
      <c r="T1018" s="5" t="s">
        <v>886</v>
      </c>
      <c r="U1018" s="5" t="s">
        <v>879</v>
      </c>
      <c r="V1018" s="5" t="s">
        <v>887</v>
      </c>
      <c r="W1018" s="5" t="s">
        <v>2012</v>
      </c>
      <c r="X1018" s="22">
        <f t="shared" ca="1" si="47"/>
        <v>0.04</v>
      </c>
    </row>
    <row r="1019" spans="1:24">
      <c r="A1019" s="5" t="s">
        <v>1737</v>
      </c>
      <c r="B1019" s="10">
        <v>42172</v>
      </c>
      <c r="C1019" s="5" t="s">
        <v>1539</v>
      </c>
      <c r="D1019" s="5">
        <v>10004</v>
      </c>
      <c r="E1019" s="5" t="s">
        <v>1319</v>
      </c>
      <c r="F1019" s="5">
        <v>2</v>
      </c>
      <c r="G1019" s="2" t="s">
        <v>992</v>
      </c>
      <c r="H1019" s="2" t="s">
        <v>864</v>
      </c>
      <c r="I1019" s="2" t="s">
        <v>876</v>
      </c>
      <c r="J1019" s="5" t="s">
        <v>987</v>
      </c>
      <c r="K1019" s="5">
        <v>2714</v>
      </c>
      <c r="L1019" s="5">
        <v>1975</v>
      </c>
      <c r="M1019" s="5" t="s">
        <v>918</v>
      </c>
      <c r="N1019" s="5">
        <v>4</v>
      </c>
      <c r="O1019" s="5">
        <f t="shared" si="45"/>
        <v>3950</v>
      </c>
      <c r="P1019" s="5">
        <f t="shared" si="46"/>
        <v>5428</v>
      </c>
      <c r="Q1019" s="14">
        <v>0.03</v>
      </c>
      <c r="R1019" s="5" t="s">
        <v>992</v>
      </c>
      <c r="S1019" s="5" t="s">
        <v>875</v>
      </c>
      <c r="T1019" s="5" t="s">
        <v>864</v>
      </c>
      <c r="U1019" s="5" t="s">
        <v>865</v>
      </c>
      <c r="V1019" s="5" t="s">
        <v>876</v>
      </c>
      <c r="W1019" s="5" t="s">
        <v>2014</v>
      </c>
      <c r="X1019" s="22">
        <f t="shared" ca="1" si="47"/>
        <v>0.04</v>
      </c>
    </row>
    <row r="1020" spans="1:24">
      <c r="A1020" s="5" t="s">
        <v>1738</v>
      </c>
      <c r="B1020" s="10">
        <v>42172</v>
      </c>
      <c r="C1020" s="5" t="s">
        <v>1543</v>
      </c>
      <c r="D1020" s="5">
        <v>10008</v>
      </c>
      <c r="E1020" s="5" t="s">
        <v>1531</v>
      </c>
      <c r="F1020" s="5">
        <v>2</v>
      </c>
      <c r="G1020" s="2" t="s">
        <v>995</v>
      </c>
      <c r="H1020" s="2" t="s">
        <v>889</v>
      </c>
      <c r="I1020" s="2" t="s">
        <v>890</v>
      </c>
      <c r="J1020" s="5" t="s">
        <v>1231</v>
      </c>
      <c r="K1020" s="5">
        <v>3479</v>
      </c>
      <c r="L1020" s="5">
        <v>2056</v>
      </c>
      <c r="M1020" s="5" t="s">
        <v>918</v>
      </c>
      <c r="N1020" s="5">
        <v>10</v>
      </c>
      <c r="O1020" s="5">
        <f t="shared" si="45"/>
        <v>4112</v>
      </c>
      <c r="P1020" s="5">
        <f t="shared" si="46"/>
        <v>6958</v>
      </c>
      <c r="Q1020" s="14">
        <v>0.03</v>
      </c>
      <c r="R1020" s="5" t="s">
        <v>995</v>
      </c>
      <c r="S1020" s="5" t="s">
        <v>888</v>
      </c>
      <c r="T1020" s="5" t="s">
        <v>889</v>
      </c>
      <c r="U1020" s="5" t="s">
        <v>865</v>
      </c>
      <c r="V1020" s="5" t="s">
        <v>890</v>
      </c>
      <c r="W1020" s="5" t="s">
        <v>2013</v>
      </c>
      <c r="X1020" s="22">
        <f t="shared" ca="1" si="47"/>
        <v>0.04</v>
      </c>
    </row>
    <row r="1021" spans="1:24">
      <c r="A1021" s="5" t="s">
        <v>1739</v>
      </c>
      <c r="B1021" s="10">
        <v>42173</v>
      </c>
      <c r="C1021" s="5" t="s">
        <v>1539</v>
      </c>
      <c r="D1021" s="5">
        <v>10011</v>
      </c>
      <c r="E1021" s="5" t="s">
        <v>1331</v>
      </c>
      <c r="F1021" s="5">
        <v>1</v>
      </c>
      <c r="G1021" s="2" t="s">
        <v>998</v>
      </c>
      <c r="H1021" s="2" t="s">
        <v>899</v>
      </c>
      <c r="I1021" s="2" t="s">
        <v>901</v>
      </c>
      <c r="J1021" s="5" t="s">
        <v>1031</v>
      </c>
      <c r="K1021" s="5">
        <v>2808</v>
      </c>
      <c r="L1021" s="5">
        <v>1759</v>
      </c>
      <c r="M1021" s="5" t="s">
        <v>920</v>
      </c>
      <c r="N1021" s="5">
        <v>4</v>
      </c>
      <c r="O1021" s="5">
        <f t="shared" si="45"/>
        <v>1759</v>
      </c>
      <c r="P1021" s="5">
        <f t="shared" si="46"/>
        <v>2808</v>
      </c>
      <c r="Q1021" s="14">
        <v>0.01</v>
      </c>
      <c r="R1021" s="5" t="s">
        <v>998</v>
      </c>
      <c r="S1021" s="5" t="s">
        <v>898</v>
      </c>
      <c r="T1021" s="5" t="s">
        <v>899</v>
      </c>
      <c r="U1021" s="5" t="s">
        <v>900</v>
      </c>
      <c r="V1021" s="5" t="s">
        <v>901</v>
      </c>
      <c r="W1021" s="5" t="s">
        <v>2014</v>
      </c>
      <c r="X1021" s="22">
        <f t="shared" ca="1" si="47"/>
        <v>0.01</v>
      </c>
    </row>
    <row r="1022" spans="1:24">
      <c r="A1022" s="5" t="s">
        <v>1740</v>
      </c>
      <c r="B1022" s="10">
        <v>42173</v>
      </c>
      <c r="C1022" s="5" t="s">
        <v>1542</v>
      </c>
      <c r="D1022" s="5">
        <v>10012</v>
      </c>
      <c r="E1022" s="5" t="s">
        <v>1433</v>
      </c>
      <c r="F1022" s="5">
        <v>1</v>
      </c>
      <c r="G1022" s="2" t="s">
        <v>999</v>
      </c>
      <c r="H1022" s="2" t="s">
        <v>903</v>
      </c>
      <c r="I1022" s="2" t="s">
        <v>904</v>
      </c>
      <c r="J1022" s="5" t="s">
        <v>1133</v>
      </c>
      <c r="K1022" s="5">
        <v>3473</v>
      </c>
      <c r="L1022" s="5">
        <v>1493</v>
      </c>
      <c r="M1022" s="5" t="s">
        <v>923</v>
      </c>
      <c r="N1022" s="5" t="s">
        <v>1572</v>
      </c>
      <c r="O1022" s="5">
        <f t="shared" si="45"/>
        <v>1493</v>
      </c>
      <c r="P1022" s="5">
        <f t="shared" si="46"/>
        <v>3473</v>
      </c>
      <c r="Q1022" s="14">
        <v>0.01</v>
      </c>
      <c r="R1022" s="5" t="s">
        <v>999</v>
      </c>
      <c r="S1022" s="5" t="s">
        <v>902</v>
      </c>
      <c r="T1022" s="5" t="s">
        <v>903</v>
      </c>
      <c r="U1022" s="5" t="s">
        <v>879</v>
      </c>
      <c r="V1022" s="5" t="s">
        <v>904</v>
      </c>
      <c r="W1022" s="5" t="s">
        <v>2013</v>
      </c>
      <c r="X1022" s="22">
        <f t="shared" ca="1" si="47"/>
        <v>0</v>
      </c>
    </row>
    <row r="1023" spans="1:24">
      <c r="A1023" s="5" t="s">
        <v>1741</v>
      </c>
      <c r="B1023" s="10">
        <v>42173</v>
      </c>
      <c r="C1023" s="5" t="s">
        <v>1541</v>
      </c>
      <c r="D1023" s="5">
        <v>10007</v>
      </c>
      <c r="E1023" s="5" t="s">
        <v>1474</v>
      </c>
      <c r="F1023" s="5">
        <v>1</v>
      </c>
      <c r="G1023" s="2" t="s">
        <v>994</v>
      </c>
      <c r="H1023" s="2" t="s">
        <v>886</v>
      </c>
      <c r="I1023" s="2" t="s">
        <v>887</v>
      </c>
      <c r="J1023" s="5" t="s">
        <v>1174</v>
      </c>
      <c r="K1023" s="5">
        <v>3844</v>
      </c>
      <c r="L1023" s="5">
        <v>2157</v>
      </c>
      <c r="M1023" s="5" t="s">
        <v>918</v>
      </c>
      <c r="N1023" s="5">
        <v>8</v>
      </c>
      <c r="O1023" s="5">
        <f t="shared" si="45"/>
        <v>2157</v>
      </c>
      <c r="P1023" s="5">
        <f t="shared" si="46"/>
        <v>3844</v>
      </c>
      <c r="Q1023" s="14">
        <v>0.01</v>
      </c>
      <c r="R1023" s="5" t="s">
        <v>994</v>
      </c>
      <c r="S1023" s="5" t="s">
        <v>885</v>
      </c>
      <c r="T1023" s="5" t="s">
        <v>886</v>
      </c>
      <c r="U1023" s="5" t="s">
        <v>879</v>
      </c>
      <c r="V1023" s="5" t="s">
        <v>887</v>
      </c>
      <c r="W1023" s="5" t="s">
        <v>2015</v>
      </c>
      <c r="X1023" s="22">
        <f t="shared" ca="1" si="47"/>
        <v>0</v>
      </c>
    </row>
    <row r="1024" spans="1:24">
      <c r="A1024" s="5" t="s">
        <v>1742</v>
      </c>
      <c r="B1024" s="10">
        <v>42173</v>
      </c>
      <c r="C1024" s="5" t="s">
        <v>1540</v>
      </c>
      <c r="D1024" s="5">
        <v>10002</v>
      </c>
      <c r="E1024" s="5" t="s">
        <v>1375</v>
      </c>
      <c r="F1024" s="5">
        <v>1</v>
      </c>
      <c r="G1024" s="2" t="s">
        <v>990</v>
      </c>
      <c r="H1024" s="2" t="s">
        <v>868</v>
      </c>
      <c r="I1024" s="2" t="s">
        <v>870</v>
      </c>
      <c r="J1024" s="5" t="s">
        <v>1075</v>
      </c>
      <c r="K1024" s="5">
        <v>4209</v>
      </c>
      <c r="L1024" s="5">
        <v>1692</v>
      </c>
      <c r="M1024" s="5" t="s">
        <v>925</v>
      </c>
      <c r="N1024" s="5">
        <v>5</v>
      </c>
      <c r="O1024" s="5">
        <f t="shared" si="45"/>
        <v>1692</v>
      </c>
      <c r="P1024" s="5">
        <f t="shared" si="46"/>
        <v>4209</v>
      </c>
      <c r="Q1024" s="14">
        <v>0.01</v>
      </c>
      <c r="R1024" s="5" t="s">
        <v>990</v>
      </c>
      <c r="S1024" s="5" t="s">
        <v>867</v>
      </c>
      <c r="T1024" s="5" t="s">
        <v>868</v>
      </c>
      <c r="U1024" s="5" t="s">
        <v>869</v>
      </c>
      <c r="V1024" s="5" t="s">
        <v>870</v>
      </c>
      <c r="W1024" s="5" t="s">
        <v>2010</v>
      </c>
      <c r="X1024" s="22">
        <f t="shared" ca="1" si="47"/>
        <v>0.04</v>
      </c>
    </row>
    <row r="1025" spans="1:24">
      <c r="A1025" s="5" t="s">
        <v>1743</v>
      </c>
      <c r="B1025" s="10">
        <v>42173</v>
      </c>
      <c r="C1025" s="5" t="s">
        <v>1541</v>
      </c>
      <c r="D1025" s="5">
        <v>10004</v>
      </c>
      <c r="E1025" s="5" t="s">
        <v>1313</v>
      </c>
      <c r="F1025" s="5">
        <v>2</v>
      </c>
      <c r="G1025" s="2" t="s">
        <v>992</v>
      </c>
      <c r="H1025" s="2" t="s">
        <v>864</v>
      </c>
      <c r="I1025" s="2" t="s">
        <v>876</v>
      </c>
      <c r="J1025" s="5" t="s">
        <v>950</v>
      </c>
      <c r="K1025" s="5">
        <v>4849</v>
      </c>
      <c r="L1025" s="5">
        <v>2433</v>
      </c>
      <c r="M1025" s="5" t="s">
        <v>923</v>
      </c>
      <c r="N1025" s="5">
        <v>8</v>
      </c>
      <c r="O1025" s="5">
        <f t="shared" si="45"/>
        <v>4866</v>
      </c>
      <c r="P1025" s="5">
        <f t="shared" si="46"/>
        <v>9698</v>
      </c>
      <c r="Q1025" s="14">
        <v>0.03</v>
      </c>
      <c r="R1025" s="5" t="s">
        <v>992</v>
      </c>
      <c r="S1025" s="5" t="s">
        <v>875</v>
      </c>
      <c r="T1025" s="5" t="s">
        <v>864</v>
      </c>
      <c r="U1025" s="5" t="s">
        <v>865</v>
      </c>
      <c r="V1025" s="5" t="s">
        <v>876</v>
      </c>
      <c r="W1025" s="5" t="s">
        <v>2012</v>
      </c>
      <c r="X1025" s="22">
        <f t="shared" ca="1" si="47"/>
        <v>0.05</v>
      </c>
    </row>
    <row r="1026" spans="1:24">
      <c r="A1026" s="5" t="s">
        <v>1744</v>
      </c>
      <c r="B1026" s="10">
        <v>42175</v>
      </c>
      <c r="C1026" s="5" t="s">
        <v>1545</v>
      </c>
      <c r="D1026" s="5">
        <v>10012</v>
      </c>
      <c r="E1026" s="5" t="s">
        <v>1247</v>
      </c>
      <c r="F1026" s="5">
        <v>1</v>
      </c>
      <c r="G1026" s="2" t="s">
        <v>999</v>
      </c>
      <c r="H1026" s="2" t="s">
        <v>903</v>
      </c>
      <c r="I1026" s="2" t="s">
        <v>904</v>
      </c>
      <c r="J1026" s="5" t="s">
        <v>963</v>
      </c>
      <c r="K1026" s="5">
        <v>2814</v>
      </c>
      <c r="L1026" s="5">
        <v>2437</v>
      </c>
      <c r="M1026" s="5" t="s">
        <v>918</v>
      </c>
      <c r="N1026" s="5">
        <v>6</v>
      </c>
      <c r="O1026" s="5">
        <f t="shared" si="45"/>
        <v>2437</v>
      </c>
      <c r="P1026" s="5">
        <f t="shared" si="46"/>
        <v>2814</v>
      </c>
      <c r="Q1026" s="14">
        <v>0.01</v>
      </c>
      <c r="R1026" s="5" t="s">
        <v>999</v>
      </c>
      <c r="S1026" s="5" t="s">
        <v>902</v>
      </c>
      <c r="T1026" s="5" t="s">
        <v>903</v>
      </c>
      <c r="U1026" s="5" t="s">
        <v>879</v>
      </c>
      <c r="V1026" s="5" t="s">
        <v>904</v>
      </c>
      <c r="W1026" s="5" t="s">
        <v>2014</v>
      </c>
      <c r="X1026" s="22">
        <f t="shared" ca="1" si="47"/>
        <v>0.02</v>
      </c>
    </row>
    <row r="1027" spans="1:24">
      <c r="A1027" s="5" t="s">
        <v>1745</v>
      </c>
      <c r="B1027" s="10">
        <v>42175</v>
      </c>
      <c r="C1027" s="5" t="s">
        <v>1545</v>
      </c>
      <c r="D1027" s="5">
        <v>10008</v>
      </c>
      <c r="E1027" s="5" t="s">
        <v>1347</v>
      </c>
      <c r="F1027" s="5">
        <v>2</v>
      </c>
      <c r="G1027" s="2" t="s">
        <v>995</v>
      </c>
      <c r="H1027" s="2" t="s">
        <v>889</v>
      </c>
      <c r="I1027" s="2" t="s">
        <v>890</v>
      </c>
      <c r="J1027" s="5" t="s">
        <v>1047</v>
      </c>
      <c r="K1027" s="5">
        <v>4564</v>
      </c>
      <c r="L1027" s="5">
        <v>1823</v>
      </c>
      <c r="M1027" s="5" t="s">
        <v>918</v>
      </c>
      <c r="N1027" s="5">
        <v>6</v>
      </c>
      <c r="O1027" s="5">
        <f t="shared" ref="O1027:O1090" si="48">L1027*F1027</f>
        <v>3646</v>
      </c>
      <c r="P1027" s="5">
        <f t="shared" ref="P1027:P1090" si="49">K1027*F1027</f>
        <v>9128</v>
      </c>
      <c r="Q1027" s="14">
        <v>0.03</v>
      </c>
      <c r="R1027" s="5" t="s">
        <v>995</v>
      </c>
      <c r="S1027" s="5" t="s">
        <v>888</v>
      </c>
      <c r="T1027" s="5" t="s">
        <v>889</v>
      </c>
      <c r="U1027" s="5" t="s">
        <v>865</v>
      </c>
      <c r="V1027" s="5" t="s">
        <v>890</v>
      </c>
      <c r="W1027" s="5" t="s">
        <v>2015</v>
      </c>
      <c r="X1027" s="22">
        <f t="shared" ca="1" si="47"/>
        <v>0.03</v>
      </c>
    </row>
    <row r="1028" spans="1:24">
      <c r="A1028" s="5" t="s">
        <v>1746</v>
      </c>
      <c r="B1028" s="10">
        <v>42175</v>
      </c>
      <c r="C1028" s="5" t="s">
        <v>1540</v>
      </c>
      <c r="D1028" s="5">
        <v>10003</v>
      </c>
      <c r="E1028" s="5" t="s">
        <v>1247</v>
      </c>
      <c r="F1028" s="5">
        <v>6</v>
      </c>
      <c r="G1028" s="2" t="s">
        <v>991</v>
      </c>
      <c r="H1028" s="2" t="s">
        <v>872</v>
      </c>
      <c r="I1028" s="2" t="s">
        <v>874</v>
      </c>
      <c r="J1028" s="5" t="s">
        <v>963</v>
      </c>
      <c r="K1028" s="5">
        <v>2814</v>
      </c>
      <c r="L1028" s="5">
        <v>2437</v>
      </c>
      <c r="M1028" s="5" t="s">
        <v>918</v>
      </c>
      <c r="N1028" s="5">
        <v>5</v>
      </c>
      <c r="O1028" s="5">
        <f t="shared" si="48"/>
        <v>14622</v>
      </c>
      <c r="P1028" s="5">
        <f t="shared" si="49"/>
        <v>16884</v>
      </c>
      <c r="Q1028" s="14">
        <v>0.03</v>
      </c>
      <c r="R1028" s="5" t="s">
        <v>991</v>
      </c>
      <c r="S1028" s="5" t="s">
        <v>871</v>
      </c>
      <c r="T1028" s="5" t="s">
        <v>872</v>
      </c>
      <c r="U1028" s="5" t="s">
        <v>873</v>
      </c>
      <c r="V1028" s="5" t="s">
        <v>874</v>
      </c>
      <c r="W1028" s="5" t="s">
        <v>2014</v>
      </c>
      <c r="X1028" s="22">
        <f t="shared" ref="X1028:X1091" ca="1" si="50">VLOOKUP(E1028,INDIRECT(W1028&amp;"!A:B"),2,0)</f>
        <v>0.02</v>
      </c>
    </row>
    <row r="1029" spans="1:24">
      <c r="A1029" s="5" t="s">
        <v>1747</v>
      </c>
      <c r="B1029" s="10">
        <v>42178</v>
      </c>
      <c r="C1029" s="5" t="s">
        <v>1539</v>
      </c>
      <c r="D1029" s="5">
        <v>10001</v>
      </c>
      <c r="E1029" s="5" t="s">
        <v>1390</v>
      </c>
      <c r="F1029" s="5">
        <v>1</v>
      </c>
      <c r="G1029" s="2" t="s">
        <v>1562</v>
      </c>
      <c r="H1029" s="2" t="s">
        <v>864</v>
      </c>
      <c r="I1029" s="2" t="s">
        <v>866</v>
      </c>
      <c r="J1029" s="5" t="s">
        <v>1090</v>
      </c>
      <c r="K1029" s="5">
        <v>4420</v>
      </c>
      <c r="L1029" s="5">
        <v>1797</v>
      </c>
      <c r="M1029" s="5" t="s">
        <v>925</v>
      </c>
      <c r="N1029" s="5">
        <v>4</v>
      </c>
      <c r="O1029" s="5">
        <f t="shared" si="48"/>
        <v>1797</v>
      </c>
      <c r="P1029" s="5">
        <f t="shared" si="49"/>
        <v>4420</v>
      </c>
      <c r="Q1029" s="14">
        <v>0.01</v>
      </c>
      <c r="R1029" s="5" t="s">
        <v>1562</v>
      </c>
      <c r="S1029" s="5" t="s">
        <v>863</v>
      </c>
      <c r="T1029" s="5" t="s">
        <v>864</v>
      </c>
      <c r="U1029" s="5" t="s">
        <v>865</v>
      </c>
      <c r="V1029" s="5" t="s">
        <v>866</v>
      </c>
      <c r="W1029" s="5" t="s">
        <v>2014</v>
      </c>
      <c r="X1029" s="22">
        <f t="shared" ca="1" si="50"/>
        <v>0.05</v>
      </c>
    </row>
    <row r="1030" spans="1:24">
      <c r="A1030" s="5" t="s">
        <v>1748</v>
      </c>
      <c r="B1030" s="10">
        <v>42178</v>
      </c>
      <c r="C1030" s="5" t="s">
        <v>1541</v>
      </c>
      <c r="D1030" s="5">
        <v>10011</v>
      </c>
      <c r="E1030" s="5" t="s">
        <v>1261</v>
      </c>
      <c r="F1030" s="5">
        <v>1</v>
      </c>
      <c r="G1030" s="2" t="s">
        <v>998</v>
      </c>
      <c r="H1030" s="2" t="s">
        <v>899</v>
      </c>
      <c r="I1030" s="2" t="s">
        <v>901</v>
      </c>
      <c r="J1030" s="5" t="s">
        <v>957</v>
      </c>
      <c r="K1030" s="5">
        <v>4689</v>
      </c>
      <c r="L1030" s="5">
        <v>1796</v>
      </c>
      <c r="M1030" s="5" t="s">
        <v>925</v>
      </c>
      <c r="N1030" s="5">
        <v>8</v>
      </c>
      <c r="O1030" s="5">
        <f t="shared" si="48"/>
        <v>1796</v>
      </c>
      <c r="P1030" s="5">
        <f t="shared" si="49"/>
        <v>4689</v>
      </c>
      <c r="Q1030" s="14">
        <v>0.01</v>
      </c>
      <c r="R1030" s="5" t="s">
        <v>998</v>
      </c>
      <c r="S1030" s="5" t="s">
        <v>898</v>
      </c>
      <c r="T1030" s="5" t="s">
        <v>899</v>
      </c>
      <c r="U1030" s="5" t="s">
        <v>900</v>
      </c>
      <c r="V1030" s="5" t="s">
        <v>901</v>
      </c>
      <c r="W1030" s="5" t="s">
        <v>2015</v>
      </c>
      <c r="X1030" s="22">
        <f t="shared" ca="1" si="50"/>
        <v>0.01</v>
      </c>
    </row>
    <row r="1031" spans="1:24">
      <c r="A1031" s="5" t="s">
        <v>1749</v>
      </c>
      <c r="B1031" s="10">
        <v>42179</v>
      </c>
      <c r="C1031" s="5" t="s">
        <v>1539</v>
      </c>
      <c r="D1031" s="5">
        <v>10003</v>
      </c>
      <c r="E1031" s="5" t="s">
        <v>1496</v>
      </c>
      <c r="F1031" s="5">
        <v>1</v>
      </c>
      <c r="G1031" s="2" t="s">
        <v>991</v>
      </c>
      <c r="H1031" s="2" t="s">
        <v>872</v>
      </c>
      <c r="I1031" s="2" t="s">
        <v>874</v>
      </c>
      <c r="J1031" s="5" t="s">
        <v>1196</v>
      </c>
      <c r="K1031" s="5">
        <v>3878</v>
      </c>
      <c r="L1031" s="5">
        <v>2236</v>
      </c>
      <c r="M1031" s="5" t="s">
        <v>918</v>
      </c>
      <c r="N1031" s="5">
        <v>4</v>
      </c>
      <c r="O1031" s="5">
        <f t="shared" si="48"/>
        <v>2236</v>
      </c>
      <c r="P1031" s="5">
        <f t="shared" si="49"/>
        <v>3878</v>
      </c>
      <c r="Q1031" s="14">
        <v>0.01</v>
      </c>
      <c r="R1031" s="5" t="s">
        <v>991</v>
      </c>
      <c r="S1031" s="5" t="s">
        <v>871</v>
      </c>
      <c r="T1031" s="5" t="s">
        <v>872</v>
      </c>
      <c r="U1031" s="5" t="s">
        <v>873</v>
      </c>
      <c r="V1031" s="5" t="s">
        <v>874</v>
      </c>
      <c r="W1031" s="5" t="s">
        <v>2013</v>
      </c>
      <c r="X1031" s="22">
        <f t="shared" ca="1" si="50"/>
        <v>0.04</v>
      </c>
    </row>
    <row r="1032" spans="1:24">
      <c r="A1032" s="5" t="s">
        <v>1750</v>
      </c>
      <c r="B1032" s="10">
        <v>42179</v>
      </c>
      <c r="C1032" s="5" t="s">
        <v>1540</v>
      </c>
      <c r="D1032" s="5">
        <v>10011</v>
      </c>
      <c r="E1032" s="5" t="s">
        <v>1325</v>
      </c>
      <c r="F1032" s="5">
        <v>1</v>
      </c>
      <c r="G1032" s="2" t="s">
        <v>998</v>
      </c>
      <c r="H1032" s="2" t="s">
        <v>899</v>
      </c>
      <c r="I1032" s="2" t="s">
        <v>901</v>
      </c>
      <c r="J1032" s="5" t="s">
        <v>1025</v>
      </c>
      <c r="K1032" s="5">
        <v>4765</v>
      </c>
      <c r="L1032" s="5">
        <v>1286</v>
      </c>
      <c r="M1032" s="5" t="s">
        <v>923</v>
      </c>
      <c r="N1032" s="5">
        <v>5</v>
      </c>
      <c r="O1032" s="5">
        <f t="shared" si="48"/>
        <v>1286</v>
      </c>
      <c r="P1032" s="5">
        <f t="shared" si="49"/>
        <v>4765</v>
      </c>
      <c r="Q1032" s="14">
        <v>0.01</v>
      </c>
      <c r="R1032" s="5" t="s">
        <v>998</v>
      </c>
      <c r="S1032" s="5" t="s">
        <v>898</v>
      </c>
      <c r="T1032" s="5" t="s">
        <v>899</v>
      </c>
      <c r="U1032" s="5" t="s">
        <v>900</v>
      </c>
      <c r="V1032" s="5" t="s">
        <v>901</v>
      </c>
      <c r="W1032" s="5" t="s">
        <v>2013</v>
      </c>
      <c r="X1032" s="22">
        <f t="shared" ca="1" si="50"/>
        <v>0.04</v>
      </c>
    </row>
    <row r="1033" spans="1:24">
      <c r="A1033" s="5" t="s">
        <v>1751</v>
      </c>
      <c r="B1033" s="10">
        <v>42181</v>
      </c>
      <c r="C1033" s="5" t="s">
        <v>1544</v>
      </c>
      <c r="D1033" s="5">
        <v>10010</v>
      </c>
      <c r="E1033" s="5" t="s">
        <v>1254</v>
      </c>
      <c r="F1033" s="5">
        <v>1</v>
      </c>
      <c r="G1033" s="2" t="s">
        <v>997</v>
      </c>
      <c r="H1033" s="2" t="s">
        <v>896</v>
      </c>
      <c r="I1033" s="2" t="s">
        <v>897</v>
      </c>
      <c r="J1033" s="5" t="s">
        <v>928</v>
      </c>
      <c r="K1033" s="5">
        <v>2747</v>
      </c>
      <c r="L1033" s="5">
        <v>2098</v>
      </c>
      <c r="M1033" s="5" t="s">
        <v>927</v>
      </c>
      <c r="N1033" s="5">
        <v>3</v>
      </c>
      <c r="O1033" s="5">
        <f t="shared" si="48"/>
        <v>2098</v>
      </c>
      <c r="P1033" s="5">
        <f t="shared" si="49"/>
        <v>2747</v>
      </c>
      <c r="Q1033" s="14">
        <v>0.01</v>
      </c>
      <c r="R1033" s="5" t="s">
        <v>997</v>
      </c>
      <c r="S1033" s="5" t="s">
        <v>895</v>
      </c>
      <c r="T1033" s="5" t="s">
        <v>896</v>
      </c>
      <c r="U1033" s="5" t="s">
        <v>879</v>
      </c>
      <c r="V1033" s="5" t="s">
        <v>897</v>
      </c>
      <c r="W1033" s="5" t="s">
        <v>2012</v>
      </c>
      <c r="X1033" s="22">
        <f t="shared" ca="1" si="50"/>
        <v>0</v>
      </c>
    </row>
    <row r="1034" spans="1:24">
      <c r="A1034" s="5" t="s">
        <v>1752</v>
      </c>
      <c r="B1034" s="10">
        <v>42181</v>
      </c>
      <c r="C1034" s="5" t="s">
        <v>1539</v>
      </c>
      <c r="D1034" s="5">
        <v>10002</v>
      </c>
      <c r="E1034" s="5" t="s">
        <v>1274</v>
      </c>
      <c r="F1034" s="5">
        <v>1</v>
      </c>
      <c r="G1034" s="2" t="s">
        <v>990</v>
      </c>
      <c r="H1034" s="2" t="s">
        <v>868</v>
      </c>
      <c r="I1034" s="2" t="s">
        <v>870</v>
      </c>
      <c r="J1034" s="5" t="s">
        <v>1004</v>
      </c>
      <c r="K1034" s="5">
        <v>4733</v>
      </c>
      <c r="L1034" s="5">
        <v>1415</v>
      </c>
      <c r="M1034" s="5" t="s">
        <v>918</v>
      </c>
      <c r="N1034" s="5">
        <v>4</v>
      </c>
      <c r="O1034" s="5">
        <f t="shared" si="48"/>
        <v>1415</v>
      </c>
      <c r="P1034" s="5">
        <f t="shared" si="49"/>
        <v>4733</v>
      </c>
      <c r="Q1034" s="14">
        <v>0.01</v>
      </c>
      <c r="R1034" s="5" t="s">
        <v>990</v>
      </c>
      <c r="S1034" s="5" t="s">
        <v>867</v>
      </c>
      <c r="T1034" s="5" t="s">
        <v>868</v>
      </c>
      <c r="U1034" s="5" t="s">
        <v>869</v>
      </c>
      <c r="V1034" s="5" t="s">
        <v>870</v>
      </c>
      <c r="W1034" s="5" t="s">
        <v>2012</v>
      </c>
      <c r="X1034" s="22">
        <f t="shared" ca="1" si="50"/>
        <v>0.04</v>
      </c>
    </row>
    <row r="1035" spans="1:24">
      <c r="A1035" s="5" t="s">
        <v>1753</v>
      </c>
      <c r="B1035" s="10">
        <v>42181</v>
      </c>
      <c r="C1035" s="5" t="s">
        <v>1543</v>
      </c>
      <c r="D1035" s="5">
        <v>10012</v>
      </c>
      <c r="E1035" s="5" t="s">
        <v>1299</v>
      </c>
      <c r="F1035" s="5">
        <v>1</v>
      </c>
      <c r="G1035" s="2" t="s">
        <v>999</v>
      </c>
      <c r="H1035" s="2" t="s">
        <v>903</v>
      </c>
      <c r="I1035" s="2" t="s">
        <v>904</v>
      </c>
      <c r="J1035" s="5" t="s">
        <v>944</v>
      </c>
      <c r="K1035" s="5">
        <v>4891</v>
      </c>
      <c r="L1035" s="5">
        <v>1745</v>
      </c>
      <c r="M1035" s="5" t="s">
        <v>925</v>
      </c>
      <c r="N1035" s="5">
        <v>10</v>
      </c>
      <c r="O1035" s="5">
        <f t="shared" si="48"/>
        <v>1745</v>
      </c>
      <c r="P1035" s="5">
        <f t="shared" si="49"/>
        <v>4891</v>
      </c>
      <c r="Q1035" s="14">
        <v>0.01</v>
      </c>
      <c r="R1035" s="5" t="s">
        <v>999</v>
      </c>
      <c r="S1035" s="5" t="s">
        <v>902</v>
      </c>
      <c r="T1035" s="5" t="s">
        <v>903</v>
      </c>
      <c r="U1035" s="5" t="s">
        <v>879</v>
      </c>
      <c r="V1035" s="5" t="s">
        <v>904</v>
      </c>
      <c r="W1035" s="5" t="s">
        <v>2013</v>
      </c>
      <c r="X1035" s="22">
        <f t="shared" ca="1" si="50"/>
        <v>0</v>
      </c>
    </row>
    <row r="1036" spans="1:24">
      <c r="A1036" s="5" t="s">
        <v>1754</v>
      </c>
      <c r="B1036" s="10">
        <v>42181</v>
      </c>
      <c r="C1036" s="5" t="s">
        <v>1541</v>
      </c>
      <c r="D1036" s="5">
        <v>10008</v>
      </c>
      <c r="E1036" s="5" t="s">
        <v>1383</v>
      </c>
      <c r="F1036" s="5">
        <v>2</v>
      </c>
      <c r="G1036" s="2" t="s">
        <v>995</v>
      </c>
      <c r="H1036" s="2" t="s">
        <v>889</v>
      </c>
      <c r="I1036" s="2" t="s">
        <v>890</v>
      </c>
      <c r="J1036" s="5" t="s">
        <v>1083</v>
      </c>
      <c r="K1036" s="5">
        <v>2576</v>
      </c>
      <c r="L1036" s="5">
        <v>1826</v>
      </c>
      <c r="M1036" s="5" t="s">
        <v>918</v>
      </c>
      <c r="N1036" s="5">
        <v>8</v>
      </c>
      <c r="O1036" s="5">
        <f t="shared" si="48"/>
        <v>3652</v>
      </c>
      <c r="P1036" s="5">
        <f t="shared" si="49"/>
        <v>5152</v>
      </c>
      <c r="Q1036" s="14">
        <v>0.03</v>
      </c>
      <c r="R1036" s="5" t="s">
        <v>995</v>
      </c>
      <c r="S1036" s="5" t="s">
        <v>888</v>
      </c>
      <c r="T1036" s="5" t="s">
        <v>889</v>
      </c>
      <c r="U1036" s="5" t="s">
        <v>865</v>
      </c>
      <c r="V1036" s="5" t="s">
        <v>890</v>
      </c>
      <c r="W1036" s="5" t="s">
        <v>2010</v>
      </c>
      <c r="X1036" s="22">
        <f t="shared" ca="1" si="50"/>
        <v>0.04</v>
      </c>
    </row>
    <row r="1037" spans="1:24">
      <c r="A1037" s="5" t="s">
        <v>1755</v>
      </c>
      <c r="B1037" s="10">
        <v>42181</v>
      </c>
      <c r="C1037" s="5" t="s">
        <v>1544</v>
      </c>
      <c r="D1037" s="5">
        <v>10012</v>
      </c>
      <c r="E1037" s="5" t="s">
        <v>1429</v>
      </c>
      <c r="F1037" s="5">
        <v>3</v>
      </c>
      <c r="G1037" s="2" t="s">
        <v>999</v>
      </c>
      <c r="H1037" s="2" t="s">
        <v>903</v>
      </c>
      <c r="I1037" s="2" t="s">
        <v>904</v>
      </c>
      <c r="J1037" s="5" t="s">
        <v>1129</v>
      </c>
      <c r="K1037" s="5">
        <v>4757</v>
      </c>
      <c r="L1037" s="5">
        <v>1534</v>
      </c>
      <c r="M1037" s="5" t="s">
        <v>918</v>
      </c>
      <c r="N1037" s="5">
        <v>3</v>
      </c>
      <c r="O1037" s="5">
        <f t="shared" si="48"/>
        <v>4602</v>
      </c>
      <c r="P1037" s="5">
        <f t="shared" si="49"/>
        <v>14271</v>
      </c>
      <c r="Q1037" s="14">
        <v>0.03</v>
      </c>
      <c r="R1037" s="5" t="s">
        <v>999</v>
      </c>
      <c r="S1037" s="5" t="s">
        <v>902</v>
      </c>
      <c r="T1037" s="5" t="s">
        <v>903</v>
      </c>
      <c r="U1037" s="5" t="s">
        <v>879</v>
      </c>
      <c r="V1037" s="5" t="s">
        <v>904</v>
      </c>
      <c r="W1037" s="5" t="s">
        <v>2010</v>
      </c>
      <c r="X1037" s="22">
        <f t="shared" ca="1" si="50"/>
        <v>0</v>
      </c>
    </row>
    <row r="1038" spans="1:24">
      <c r="A1038" s="5" t="s">
        <v>1756</v>
      </c>
      <c r="B1038" s="10">
        <v>42184</v>
      </c>
      <c r="C1038" s="5" t="s">
        <v>1542</v>
      </c>
      <c r="D1038" s="5">
        <v>10004</v>
      </c>
      <c r="E1038" s="5" t="s">
        <v>1395</v>
      </c>
      <c r="F1038" s="5">
        <v>2</v>
      </c>
      <c r="G1038" s="2" t="s">
        <v>992</v>
      </c>
      <c r="H1038" s="2" t="s">
        <v>864</v>
      </c>
      <c r="I1038" s="2" t="s">
        <v>876</v>
      </c>
      <c r="J1038" s="5" t="s">
        <v>1095</v>
      </c>
      <c r="K1038" s="5">
        <v>2867</v>
      </c>
      <c r="L1038" s="5">
        <v>2295</v>
      </c>
      <c r="M1038" s="5" t="s">
        <v>925</v>
      </c>
      <c r="N1038" s="5" t="s">
        <v>1572</v>
      </c>
      <c r="O1038" s="5">
        <f t="shared" si="48"/>
        <v>4590</v>
      </c>
      <c r="P1038" s="5">
        <f t="shared" si="49"/>
        <v>5734</v>
      </c>
      <c r="Q1038" s="14">
        <v>0.03</v>
      </c>
      <c r="R1038" s="5" t="s">
        <v>992</v>
      </c>
      <c r="S1038" s="5" t="s">
        <v>875</v>
      </c>
      <c r="T1038" s="5" t="s">
        <v>864</v>
      </c>
      <c r="U1038" s="5" t="s">
        <v>865</v>
      </c>
      <c r="V1038" s="5" t="s">
        <v>876</v>
      </c>
      <c r="W1038" s="5" t="s">
        <v>2012</v>
      </c>
      <c r="X1038" s="22">
        <f t="shared" ca="1" si="50"/>
        <v>0</v>
      </c>
    </row>
    <row r="1039" spans="1:24">
      <c r="A1039" s="5" t="s">
        <v>1757</v>
      </c>
      <c r="B1039" s="10">
        <v>42185</v>
      </c>
      <c r="C1039" s="5" t="s">
        <v>1546</v>
      </c>
      <c r="D1039" s="5">
        <v>10009</v>
      </c>
      <c r="E1039" s="5" t="s">
        <v>1466</v>
      </c>
      <c r="F1039" s="5">
        <v>2</v>
      </c>
      <c r="G1039" s="2" t="s">
        <v>996</v>
      </c>
      <c r="H1039" s="2" t="s">
        <v>892</v>
      </c>
      <c r="I1039" s="2" t="s">
        <v>894</v>
      </c>
      <c r="J1039" s="5" t="s">
        <v>1166</v>
      </c>
      <c r="K1039" s="5">
        <v>2579</v>
      </c>
      <c r="L1039" s="5">
        <v>1455</v>
      </c>
      <c r="M1039" s="5" t="s">
        <v>918</v>
      </c>
      <c r="N1039" s="5">
        <v>4</v>
      </c>
      <c r="O1039" s="5">
        <f t="shared" si="48"/>
        <v>2910</v>
      </c>
      <c r="P1039" s="5">
        <f t="shared" si="49"/>
        <v>5158</v>
      </c>
      <c r="Q1039" s="14">
        <v>0.03</v>
      </c>
      <c r="R1039" s="5" t="s">
        <v>996</v>
      </c>
      <c r="S1039" s="5" t="s">
        <v>891</v>
      </c>
      <c r="T1039" s="5" t="s">
        <v>892</v>
      </c>
      <c r="U1039" s="5" t="s">
        <v>893</v>
      </c>
      <c r="V1039" s="5" t="s">
        <v>894</v>
      </c>
      <c r="W1039" s="5" t="s">
        <v>2014</v>
      </c>
      <c r="X1039" s="22">
        <f t="shared" ca="1" si="50"/>
        <v>0.04</v>
      </c>
    </row>
    <row r="1040" spans="1:24">
      <c r="A1040" s="5" t="s">
        <v>1758</v>
      </c>
      <c r="B1040" s="10">
        <v>42185</v>
      </c>
      <c r="C1040" s="5" t="s">
        <v>1542</v>
      </c>
      <c r="D1040" s="5">
        <v>10013</v>
      </c>
      <c r="E1040" s="5" t="s">
        <v>1255</v>
      </c>
      <c r="F1040" s="5">
        <v>2</v>
      </c>
      <c r="G1040" s="2" t="s">
        <v>1000</v>
      </c>
      <c r="H1040" s="2" t="s">
        <v>906</v>
      </c>
      <c r="I1040" s="2" t="s">
        <v>908</v>
      </c>
      <c r="J1040" s="5" t="s">
        <v>965</v>
      </c>
      <c r="K1040" s="5">
        <v>4531</v>
      </c>
      <c r="L1040" s="5">
        <v>1566</v>
      </c>
      <c r="M1040" s="5" t="s">
        <v>918</v>
      </c>
      <c r="N1040" s="5" t="s">
        <v>1572</v>
      </c>
      <c r="O1040" s="5">
        <f t="shared" si="48"/>
        <v>3132</v>
      </c>
      <c r="P1040" s="5">
        <f t="shared" si="49"/>
        <v>9062</v>
      </c>
      <c r="Q1040" s="14">
        <v>0.03</v>
      </c>
      <c r="R1040" s="5" t="s">
        <v>1000</v>
      </c>
      <c r="S1040" s="5" t="s">
        <v>905</v>
      </c>
      <c r="T1040" s="5" t="s">
        <v>906</v>
      </c>
      <c r="U1040" s="5" t="s">
        <v>907</v>
      </c>
      <c r="V1040" s="5" t="s">
        <v>908</v>
      </c>
      <c r="W1040" s="5" t="s">
        <v>2012</v>
      </c>
      <c r="X1040" s="22">
        <f t="shared" ca="1" si="50"/>
        <v>0.03</v>
      </c>
    </row>
    <row r="1041" spans="1:24">
      <c r="A1041" s="5" t="s">
        <v>1759</v>
      </c>
      <c r="B1041" s="10">
        <v>42185</v>
      </c>
      <c r="C1041" s="5" t="s">
        <v>1539</v>
      </c>
      <c r="D1041" s="5">
        <v>10007</v>
      </c>
      <c r="E1041" s="5" t="s">
        <v>1379</v>
      </c>
      <c r="F1041" s="5">
        <v>3</v>
      </c>
      <c r="G1041" s="2" t="s">
        <v>994</v>
      </c>
      <c r="H1041" s="2" t="s">
        <v>886</v>
      </c>
      <c r="I1041" s="2" t="s">
        <v>887</v>
      </c>
      <c r="J1041" s="5" t="s">
        <v>1079</v>
      </c>
      <c r="K1041" s="5">
        <v>3574</v>
      </c>
      <c r="L1041" s="5">
        <v>1747</v>
      </c>
      <c r="M1041" s="5" t="s">
        <v>918</v>
      </c>
      <c r="N1041" s="5">
        <v>4</v>
      </c>
      <c r="O1041" s="5">
        <f t="shared" si="48"/>
        <v>5241</v>
      </c>
      <c r="P1041" s="5">
        <f t="shared" si="49"/>
        <v>10722</v>
      </c>
      <c r="Q1041" s="14">
        <v>0.03</v>
      </c>
      <c r="R1041" s="5" t="s">
        <v>994</v>
      </c>
      <c r="S1041" s="5" t="s">
        <v>885</v>
      </c>
      <c r="T1041" s="5" t="s">
        <v>886</v>
      </c>
      <c r="U1041" s="5" t="s">
        <v>879</v>
      </c>
      <c r="V1041" s="5" t="s">
        <v>887</v>
      </c>
      <c r="W1041" s="5" t="s">
        <v>2015</v>
      </c>
      <c r="X1041" s="22">
        <f t="shared" ca="1" si="50"/>
        <v>0.05</v>
      </c>
    </row>
    <row r="1042" spans="1:24">
      <c r="A1042" s="5" t="s">
        <v>1760</v>
      </c>
      <c r="B1042" s="10">
        <v>42186</v>
      </c>
      <c r="C1042" s="5" t="s">
        <v>1539</v>
      </c>
      <c r="D1042" s="5">
        <v>10012</v>
      </c>
      <c r="E1042" s="5" t="s">
        <v>1519</v>
      </c>
      <c r="F1042" s="5">
        <v>1</v>
      </c>
      <c r="G1042" s="2" t="s">
        <v>999</v>
      </c>
      <c r="H1042" s="2" t="s">
        <v>903</v>
      </c>
      <c r="I1042" s="2" t="s">
        <v>904</v>
      </c>
      <c r="J1042" s="5" t="s">
        <v>1219</v>
      </c>
      <c r="K1042" s="5">
        <v>3339</v>
      </c>
      <c r="L1042" s="5">
        <v>2274</v>
      </c>
      <c r="M1042" s="5" t="s">
        <v>918</v>
      </c>
      <c r="N1042" s="5">
        <v>4</v>
      </c>
      <c r="O1042" s="5">
        <f t="shared" si="48"/>
        <v>2274</v>
      </c>
      <c r="P1042" s="5">
        <f t="shared" si="49"/>
        <v>3339</v>
      </c>
      <c r="Q1042" s="14">
        <v>0.01</v>
      </c>
      <c r="R1042" s="5" t="s">
        <v>999</v>
      </c>
      <c r="S1042" s="5" t="s">
        <v>902</v>
      </c>
      <c r="T1042" s="5" t="s">
        <v>903</v>
      </c>
      <c r="U1042" s="5" t="s">
        <v>879</v>
      </c>
      <c r="V1042" s="5" t="s">
        <v>904</v>
      </c>
      <c r="W1042" s="5" t="s">
        <v>2012</v>
      </c>
      <c r="X1042" s="22">
        <f t="shared" ca="1" si="50"/>
        <v>0</v>
      </c>
    </row>
    <row r="1043" spans="1:24">
      <c r="A1043" s="5" t="s">
        <v>1761</v>
      </c>
      <c r="B1043" s="10">
        <v>42186</v>
      </c>
      <c r="C1043" s="5" t="s">
        <v>1539</v>
      </c>
      <c r="D1043" s="5">
        <v>10005</v>
      </c>
      <c r="E1043" s="5" t="s">
        <v>1365</v>
      </c>
      <c r="F1043" s="5">
        <v>2</v>
      </c>
      <c r="G1043" s="2" t="s">
        <v>993</v>
      </c>
      <c r="H1043" s="2" t="s">
        <v>878</v>
      </c>
      <c r="I1043" s="2" t="s">
        <v>880</v>
      </c>
      <c r="J1043" s="5" t="s">
        <v>1065</v>
      </c>
      <c r="K1043" s="5">
        <v>4239</v>
      </c>
      <c r="L1043" s="5">
        <v>2267</v>
      </c>
      <c r="M1043" s="5" t="s">
        <v>918</v>
      </c>
      <c r="N1043" s="5">
        <v>4</v>
      </c>
      <c r="O1043" s="5">
        <f t="shared" si="48"/>
        <v>4534</v>
      </c>
      <c r="P1043" s="5">
        <f t="shared" si="49"/>
        <v>8478</v>
      </c>
      <c r="Q1043" s="14">
        <v>0.03</v>
      </c>
      <c r="R1043" s="5" t="s">
        <v>993</v>
      </c>
      <c r="S1043" s="5" t="s">
        <v>877</v>
      </c>
      <c r="T1043" s="5" t="s">
        <v>878</v>
      </c>
      <c r="U1043" s="5" t="s">
        <v>879</v>
      </c>
      <c r="V1043" s="5" t="s">
        <v>880</v>
      </c>
      <c r="W1043" s="5" t="s">
        <v>2013</v>
      </c>
      <c r="X1043" s="22">
        <f t="shared" ca="1" si="50"/>
        <v>0.05</v>
      </c>
    </row>
    <row r="1044" spans="1:24">
      <c r="A1044" s="5" t="s">
        <v>1762</v>
      </c>
      <c r="B1044" s="10">
        <v>42186</v>
      </c>
      <c r="C1044" s="5" t="s">
        <v>1545</v>
      </c>
      <c r="D1044" s="5">
        <v>10005</v>
      </c>
      <c r="E1044" s="5" t="s">
        <v>1461</v>
      </c>
      <c r="F1044" s="5">
        <v>3</v>
      </c>
      <c r="G1044" s="2" t="s">
        <v>993</v>
      </c>
      <c r="H1044" s="2" t="s">
        <v>878</v>
      </c>
      <c r="I1044" s="2" t="s">
        <v>880</v>
      </c>
      <c r="J1044" s="5" t="s">
        <v>1161</v>
      </c>
      <c r="K1044" s="5">
        <v>4948</v>
      </c>
      <c r="L1044" s="5">
        <v>1972</v>
      </c>
      <c r="M1044" s="5" t="s">
        <v>918</v>
      </c>
      <c r="N1044" s="5">
        <v>6</v>
      </c>
      <c r="O1044" s="5">
        <f t="shared" si="48"/>
        <v>5916</v>
      </c>
      <c r="P1044" s="5">
        <f t="shared" si="49"/>
        <v>14844</v>
      </c>
      <c r="Q1044" s="14">
        <v>0.03</v>
      </c>
      <c r="R1044" s="5" t="s">
        <v>993</v>
      </c>
      <c r="S1044" s="5" t="s">
        <v>877</v>
      </c>
      <c r="T1044" s="5" t="s">
        <v>878</v>
      </c>
      <c r="U1044" s="5" t="s">
        <v>879</v>
      </c>
      <c r="V1044" s="5" t="s">
        <v>880</v>
      </c>
      <c r="W1044" s="5" t="s">
        <v>2010</v>
      </c>
      <c r="X1044" s="22">
        <f t="shared" ca="1" si="50"/>
        <v>0.05</v>
      </c>
    </row>
    <row r="1045" spans="1:24">
      <c r="A1045" s="5" t="s">
        <v>1763</v>
      </c>
      <c r="B1045" s="10">
        <v>42188</v>
      </c>
      <c r="C1045" s="5" t="s">
        <v>1545</v>
      </c>
      <c r="D1045" s="5">
        <v>10005</v>
      </c>
      <c r="E1045" s="5" t="s">
        <v>1431</v>
      </c>
      <c r="F1045" s="5">
        <v>1</v>
      </c>
      <c r="G1045" s="2" t="s">
        <v>993</v>
      </c>
      <c r="H1045" s="2" t="s">
        <v>878</v>
      </c>
      <c r="I1045" s="2" t="s">
        <v>880</v>
      </c>
      <c r="J1045" s="5" t="s">
        <v>1131</v>
      </c>
      <c r="K1045" s="5">
        <v>2996</v>
      </c>
      <c r="L1045" s="5">
        <v>1641</v>
      </c>
      <c r="M1045" s="5" t="s">
        <v>918</v>
      </c>
      <c r="N1045" s="5">
        <v>6</v>
      </c>
      <c r="O1045" s="5">
        <f t="shared" si="48"/>
        <v>1641</v>
      </c>
      <c r="P1045" s="5">
        <f t="shared" si="49"/>
        <v>2996</v>
      </c>
      <c r="Q1045" s="14">
        <v>0.01</v>
      </c>
      <c r="R1045" s="5" t="s">
        <v>993</v>
      </c>
      <c r="S1045" s="5" t="s">
        <v>877</v>
      </c>
      <c r="T1045" s="5" t="s">
        <v>878</v>
      </c>
      <c r="U1045" s="5" t="s">
        <v>879</v>
      </c>
      <c r="V1045" s="5" t="s">
        <v>880</v>
      </c>
      <c r="W1045" s="5" t="s">
        <v>2011</v>
      </c>
      <c r="X1045" s="22">
        <f t="shared" ca="1" si="50"/>
        <v>0.01</v>
      </c>
    </row>
    <row r="1046" spans="1:24">
      <c r="A1046" s="5" t="s">
        <v>1764</v>
      </c>
      <c r="B1046" s="10">
        <v>42189</v>
      </c>
      <c r="C1046" s="5" t="s">
        <v>1539</v>
      </c>
      <c r="D1046" s="5">
        <v>10008</v>
      </c>
      <c r="E1046" s="5" t="s">
        <v>1421</v>
      </c>
      <c r="F1046" s="5">
        <v>3</v>
      </c>
      <c r="G1046" s="2" t="s">
        <v>995</v>
      </c>
      <c r="H1046" s="2" t="s">
        <v>889</v>
      </c>
      <c r="I1046" s="2" t="s">
        <v>890</v>
      </c>
      <c r="J1046" s="5" t="s">
        <v>1121</v>
      </c>
      <c r="K1046" s="5">
        <v>4589</v>
      </c>
      <c r="L1046" s="5">
        <v>1478</v>
      </c>
      <c r="M1046" s="5" t="s">
        <v>925</v>
      </c>
      <c r="N1046" s="5">
        <v>4</v>
      </c>
      <c r="O1046" s="5">
        <f t="shared" si="48"/>
        <v>4434</v>
      </c>
      <c r="P1046" s="5">
        <f t="shared" si="49"/>
        <v>13767</v>
      </c>
      <c r="Q1046" s="14">
        <v>0.03</v>
      </c>
      <c r="R1046" s="5" t="s">
        <v>995</v>
      </c>
      <c r="S1046" s="5" t="s">
        <v>888</v>
      </c>
      <c r="T1046" s="5" t="s">
        <v>889</v>
      </c>
      <c r="U1046" s="5" t="s">
        <v>865</v>
      </c>
      <c r="V1046" s="5" t="s">
        <v>890</v>
      </c>
      <c r="W1046" s="5" t="s">
        <v>2015</v>
      </c>
      <c r="X1046" s="22">
        <f t="shared" ca="1" si="50"/>
        <v>0.04</v>
      </c>
    </row>
    <row r="1047" spans="1:24">
      <c r="A1047" s="5" t="s">
        <v>1765</v>
      </c>
      <c r="B1047" s="10">
        <v>42190</v>
      </c>
      <c r="C1047" s="5" t="s">
        <v>1545</v>
      </c>
      <c r="D1047" s="5">
        <v>10001</v>
      </c>
      <c r="E1047" s="5" t="s">
        <v>1507</v>
      </c>
      <c r="F1047" s="5">
        <v>1</v>
      </c>
      <c r="G1047" s="2" t="s">
        <v>1562</v>
      </c>
      <c r="H1047" s="2" t="s">
        <v>864</v>
      </c>
      <c r="I1047" s="2" t="s">
        <v>866</v>
      </c>
      <c r="J1047" s="5" t="s">
        <v>1207</v>
      </c>
      <c r="K1047" s="5">
        <v>2614</v>
      </c>
      <c r="L1047" s="5">
        <v>2329</v>
      </c>
      <c r="M1047" s="5" t="s">
        <v>918</v>
      </c>
      <c r="N1047" s="5">
        <v>6</v>
      </c>
      <c r="O1047" s="5">
        <f t="shared" si="48"/>
        <v>2329</v>
      </c>
      <c r="P1047" s="5">
        <f t="shared" si="49"/>
        <v>2614</v>
      </c>
      <c r="Q1047" s="14">
        <v>0.01</v>
      </c>
      <c r="R1047" s="5" t="s">
        <v>1562</v>
      </c>
      <c r="S1047" s="5" t="s">
        <v>863</v>
      </c>
      <c r="T1047" s="5" t="s">
        <v>864</v>
      </c>
      <c r="U1047" s="5" t="s">
        <v>865</v>
      </c>
      <c r="V1047" s="5" t="s">
        <v>866</v>
      </c>
      <c r="W1047" s="5" t="s">
        <v>2010</v>
      </c>
      <c r="X1047" s="22">
        <f t="shared" ca="1" si="50"/>
        <v>0</v>
      </c>
    </row>
    <row r="1048" spans="1:24">
      <c r="A1048" s="5" t="s">
        <v>1766</v>
      </c>
      <c r="B1048" s="10">
        <v>42190</v>
      </c>
      <c r="C1048" s="5" t="s">
        <v>1541</v>
      </c>
      <c r="D1048" s="5">
        <v>10002</v>
      </c>
      <c r="E1048" s="5" t="s">
        <v>1413</v>
      </c>
      <c r="F1048" s="5">
        <v>1</v>
      </c>
      <c r="G1048" s="2" t="s">
        <v>990</v>
      </c>
      <c r="H1048" s="2" t="s">
        <v>868</v>
      </c>
      <c r="I1048" s="2" t="s">
        <v>870</v>
      </c>
      <c r="J1048" s="5" t="s">
        <v>1113</v>
      </c>
      <c r="K1048" s="5">
        <v>3055</v>
      </c>
      <c r="L1048" s="5">
        <v>2269</v>
      </c>
      <c r="M1048" s="5" t="s">
        <v>920</v>
      </c>
      <c r="N1048" s="5">
        <v>8</v>
      </c>
      <c r="O1048" s="5">
        <f t="shared" si="48"/>
        <v>2269</v>
      </c>
      <c r="P1048" s="5">
        <f t="shared" si="49"/>
        <v>3055</v>
      </c>
      <c r="Q1048" s="14">
        <v>0.01</v>
      </c>
      <c r="R1048" s="5" t="s">
        <v>990</v>
      </c>
      <c r="S1048" s="5" t="s">
        <v>867</v>
      </c>
      <c r="T1048" s="5" t="s">
        <v>868</v>
      </c>
      <c r="U1048" s="5" t="s">
        <v>869</v>
      </c>
      <c r="V1048" s="5" t="s">
        <v>870</v>
      </c>
      <c r="W1048" s="5" t="s">
        <v>2011</v>
      </c>
      <c r="X1048" s="22">
        <f t="shared" ca="1" si="50"/>
        <v>0.02</v>
      </c>
    </row>
    <row r="1049" spans="1:24">
      <c r="A1049" s="5" t="s">
        <v>1767</v>
      </c>
      <c r="B1049" s="10">
        <v>42190</v>
      </c>
      <c r="C1049" s="5" t="s">
        <v>1539</v>
      </c>
      <c r="D1049" s="5">
        <v>10007</v>
      </c>
      <c r="E1049" s="5" t="s">
        <v>1505</v>
      </c>
      <c r="F1049" s="5">
        <v>2</v>
      </c>
      <c r="G1049" s="2" t="s">
        <v>994</v>
      </c>
      <c r="H1049" s="2" t="s">
        <v>886</v>
      </c>
      <c r="I1049" s="2" t="s">
        <v>887</v>
      </c>
      <c r="J1049" s="5" t="s">
        <v>1205</v>
      </c>
      <c r="K1049" s="5">
        <v>2958</v>
      </c>
      <c r="L1049" s="5">
        <v>1678</v>
      </c>
      <c r="M1049" s="5" t="s">
        <v>925</v>
      </c>
      <c r="N1049" s="5">
        <v>4</v>
      </c>
      <c r="O1049" s="5">
        <f t="shared" si="48"/>
        <v>3356</v>
      </c>
      <c r="P1049" s="5">
        <f t="shared" si="49"/>
        <v>5916</v>
      </c>
      <c r="Q1049" s="14">
        <v>0.03</v>
      </c>
      <c r="R1049" s="5" t="s">
        <v>994</v>
      </c>
      <c r="S1049" s="5" t="s">
        <v>885</v>
      </c>
      <c r="T1049" s="5" t="s">
        <v>886</v>
      </c>
      <c r="U1049" s="5" t="s">
        <v>879</v>
      </c>
      <c r="V1049" s="5" t="s">
        <v>887</v>
      </c>
      <c r="W1049" s="5" t="s">
        <v>2011</v>
      </c>
      <c r="X1049" s="22">
        <f t="shared" ca="1" si="50"/>
        <v>0.03</v>
      </c>
    </row>
    <row r="1050" spans="1:24">
      <c r="A1050" s="5" t="s">
        <v>1768</v>
      </c>
      <c r="B1050" s="10">
        <v>42192</v>
      </c>
      <c r="C1050" s="5" t="s">
        <v>1540</v>
      </c>
      <c r="D1050" s="5">
        <v>10003</v>
      </c>
      <c r="E1050" s="5" t="s">
        <v>1456</v>
      </c>
      <c r="F1050" s="5">
        <v>1</v>
      </c>
      <c r="G1050" s="2" t="s">
        <v>991</v>
      </c>
      <c r="H1050" s="2" t="s">
        <v>872</v>
      </c>
      <c r="I1050" s="2" t="s">
        <v>874</v>
      </c>
      <c r="J1050" s="5" t="s">
        <v>1156</v>
      </c>
      <c r="K1050" s="5">
        <v>2517</v>
      </c>
      <c r="L1050" s="5">
        <v>2149</v>
      </c>
      <c r="M1050" s="5" t="s">
        <v>925</v>
      </c>
      <c r="N1050" s="5">
        <v>5</v>
      </c>
      <c r="O1050" s="5">
        <f t="shared" si="48"/>
        <v>2149</v>
      </c>
      <c r="P1050" s="5">
        <f t="shared" si="49"/>
        <v>2517</v>
      </c>
      <c r="Q1050" s="14">
        <v>0.01</v>
      </c>
      <c r="R1050" s="5" t="s">
        <v>991</v>
      </c>
      <c r="S1050" s="5" t="s">
        <v>871</v>
      </c>
      <c r="T1050" s="5" t="s">
        <v>872</v>
      </c>
      <c r="U1050" s="5" t="s">
        <v>873</v>
      </c>
      <c r="V1050" s="5" t="s">
        <v>874</v>
      </c>
      <c r="W1050" s="5" t="s">
        <v>2012</v>
      </c>
      <c r="X1050" s="22">
        <f t="shared" ca="1" si="50"/>
        <v>0.04</v>
      </c>
    </row>
    <row r="1051" spans="1:24">
      <c r="A1051" s="5" t="s">
        <v>1769</v>
      </c>
      <c r="B1051" s="10">
        <v>42192</v>
      </c>
      <c r="C1051" s="5" t="s">
        <v>1542</v>
      </c>
      <c r="D1051" s="5">
        <v>10006</v>
      </c>
      <c r="E1051" s="5" t="s">
        <v>1362</v>
      </c>
      <c r="F1051" s="5">
        <v>3</v>
      </c>
      <c r="G1051" s="2" t="s">
        <v>1561</v>
      </c>
      <c r="H1051" s="2" t="s">
        <v>882</v>
      </c>
      <c r="I1051" s="2" t="s">
        <v>884</v>
      </c>
      <c r="J1051" s="5" t="s">
        <v>1062</v>
      </c>
      <c r="K1051" s="5">
        <v>2850</v>
      </c>
      <c r="L1051" s="5">
        <v>2007</v>
      </c>
      <c r="M1051" s="5" t="s">
        <v>925</v>
      </c>
      <c r="N1051" s="5" t="s">
        <v>1572</v>
      </c>
      <c r="O1051" s="5">
        <f t="shared" si="48"/>
        <v>6021</v>
      </c>
      <c r="P1051" s="5">
        <f t="shared" si="49"/>
        <v>8550</v>
      </c>
      <c r="Q1051" s="14">
        <v>0.03</v>
      </c>
      <c r="R1051" s="5" t="s">
        <v>1561</v>
      </c>
      <c r="S1051" s="5" t="s">
        <v>881</v>
      </c>
      <c r="T1051" s="5" t="s">
        <v>882</v>
      </c>
      <c r="U1051" s="5" t="s">
        <v>883</v>
      </c>
      <c r="V1051" s="5" t="s">
        <v>884</v>
      </c>
      <c r="W1051" s="5" t="s">
        <v>2010</v>
      </c>
      <c r="X1051" s="22">
        <f t="shared" ca="1" si="50"/>
        <v>0.04</v>
      </c>
    </row>
    <row r="1052" spans="1:24">
      <c r="A1052" s="5" t="s">
        <v>1770</v>
      </c>
      <c r="B1052" s="10">
        <v>42192</v>
      </c>
      <c r="C1052" s="5" t="s">
        <v>1545</v>
      </c>
      <c r="D1052" s="5">
        <v>10002</v>
      </c>
      <c r="E1052" s="5" t="s">
        <v>1269</v>
      </c>
      <c r="F1052" s="5">
        <v>3</v>
      </c>
      <c r="G1052" s="2" t="s">
        <v>990</v>
      </c>
      <c r="H1052" s="2" t="s">
        <v>868</v>
      </c>
      <c r="I1052" s="2" t="s">
        <v>870</v>
      </c>
      <c r="J1052" s="5" t="s">
        <v>970</v>
      </c>
      <c r="K1052" s="5">
        <v>4398</v>
      </c>
      <c r="L1052" s="5">
        <v>1800</v>
      </c>
      <c r="M1052" s="5" t="s">
        <v>918</v>
      </c>
      <c r="N1052" s="5">
        <v>6</v>
      </c>
      <c r="O1052" s="5">
        <f t="shared" si="48"/>
        <v>5400</v>
      </c>
      <c r="P1052" s="5">
        <f t="shared" si="49"/>
        <v>13194</v>
      </c>
      <c r="Q1052" s="14">
        <v>0.03</v>
      </c>
      <c r="R1052" s="5" t="s">
        <v>990</v>
      </c>
      <c r="S1052" s="5" t="s">
        <v>867</v>
      </c>
      <c r="T1052" s="5" t="s">
        <v>868</v>
      </c>
      <c r="U1052" s="5" t="s">
        <v>869</v>
      </c>
      <c r="V1052" s="5" t="s">
        <v>870</v>
      </c>
      <c r="W1052" s="5" t="s">
        <v>2015</v>
      </c>
      <c r="X1052" s="22">
        <f t="shared" ca="1" si="50"/>
        <v>0.05</v>
      </c>
    </row>
    <row r="1053" spans="1:24">
      <c r="A1053" s="5" t="s">
        <v>1771</v>
      </c>
      <c r="B1053" s="10">
        <v>42192</v>
      </c>
      <c r="C1053" s="5" t="s">
        <v>1544</v>
      </c>
      <c r="D1053" s="5">
        <v>10014</v>
      </c>
      <c r="E1053" s="5" t="s">
        <v>1533</v>
      </c>
      <c r="F1053" s="5">
        <v>3</v>
      </c>
      <c r="G1053" s="2" t="s">
        <v>1001</v>
      </c>
      <c r="H1053" s="2" t="s">
        <v>910</v>
      </c>
      <c r="I1053" s="2" t="s">
        <v>912</v>
      </c>
      <c r="J1053" s="5" t="s">
        <v>1233</v>
      </c>
      <c r="K1053" s="5">
        <v>4548</v>
      </c>
      <c r="L1053" s="5">
        <v>1983</v>
      </c>
      <c r="M1053" s="5" t="s">
        <v>923</v>
      </c>
      <c r="N1053" s="5">
        <v>3</v>
      </c>
      <c r="O1053" s="5">
        <f t="shared" si="48"/>
        <v>5949</v>
      </c>
      <c r="P1053" s="5">
        <f t="shared" si="49"/>
        <v>13644</v>
      </c>
      <c r="Q1053" s="14">
        <v>0.03</v>
      </c>
      <c r="R1053" s="5" t="s">
        <v>1001</v>
      </c>
      <c r="S1053" s="5" t="s">
        <v>909</v>
      </c>
      <c r="T1053" s="5" t="s">
        <v>910</v>
      </c>
      <c r="U1053" s="5" t="s">
        <v>911</v>
      </c>
      <c r="V1053" s="5" t="s">
        <v>912</v>
      </c>
      <c r="W1053" s="5" t="s">
        <v>2012</v>
      </c>
      <c r="X1053" s="22">
        <f t="shared" ca="1" si="50"/>
        <v>0.02</v>
      </c>
    </row>
    <row r="1054" spans="1:24">
      <c r="A1054" s="5" t="s">
        <v>1772</v>
      </c>
      <c r="B1054" s="10">
        <v>42193</v>
      </c>
      <c r="C1054" s="5" t="s">
        <v>1544</v>
      </c>
      <c r="D1054" s="5">
        <v>10006</v>
      </c>
      <c r="E1054" s="5" t="s">
        <v>1328</v>
      </c>
      <c r="F1054" s="5">
        <v>1</v>
      </c>
      <c r="G1054" s="2" t="s">
        <v>1561</v>
      </c>
      <c r="H1054" s="2" t="s">
        <v>882</v>
      </c>
      <c r="I1054" s="2" t="s">
        <v>884</v>
      </c>
      <c r="J1054" s="5" t="s">
        <v>1028</v>
      </c>
      <c r="K1054" s="5">
        <v>4051</v>
      </c>
      <c r="L1054" s="5">
        <v>1962</v>
      </c>
      <c r="M1054" s="5" t="s">
        <v>925</v>
      </c>
      <c r="N1054" s="5">
        <v>3</v>
      </c>
      <c r="O1054" s="5">
        <f t="shared" si="48"/>
        <v>1962</v>
      </c>
      <c r="P1054" s="5">
        <f t="shared" si="49"/>
        <v>4051</v>
      </c>
      <c r="Q1054" s="14">
        <v>0.01</v>
      </c>
      <c r="R1054" s="5" t="s">
        <v>1561</v>
      </c>
      <c r="S1054" s="5" t="s">
        <v>881</v>
      </c>
      <c r="T1054" s="5" t="s">
        <v>882</v>
      </c>
      <c r="U1054" s="5" t="s">
        <v>883</v>
      </c>
      <c r="V1054" s="5" t="s">
        <v>884</v>
      </c>
      <c r="W1054" s="5" t="s">
        <v>2014</v>
      </c>
      <c r="X1054" s="22">
        <f t="shared" ca="1" si="50"/>
        <v>0.03</v>
      </c>
    </row>
    <row r="1055" spans="1:24">
      <c r="A1055" s="5" t="s">
        <v>1773</v>
      </c>
      <c r="B1055" s="10">
        <v>42196</v>
      </c>
      <c r="C1055" s="5" t="s">
        <v>1540</v>
      </c>
      <c r="D1055" s="5">
        <v>10009</v>
      </c>
      <c r="E1055" s="5" t="s">
        <v>1275</v>
      </c>
      <c r="F1055" s="5">
        <v>1</v>
      </c>
      <c r="G1055" s="2" t="s">
        <v>996</v>
      </c>
      <c r="H1055" s="2" t="s">
        <v>892</v>
      </c>
      <c r="I1055" s="2" t="s">
        <v>894</v>
      </c>
      <c r="J1055" s="5" t="s">
        <v>1005</v>
      </c>
      <c r="K1055" s="5">
        <v>3408</v>
      </c>
      <c r="L1055" s="5">
        <v>2467</v>
      </c>
      <c r="M1055" s="5" t="s">
        <v>918</v>
      </c>
      <c r="N1055" s="5">
        <v>5</v>
      </c>
      <c r="O1055" s="5">
        <f t="shared" si="48"/>
        <v>2467</v>
      </c>
      <c r="P1055" s="5">
        <f t="shared" si="49"/>
        <v>3408</v>
      </c>
      <c r="Q1055" s="14">
        <v>0.01</v>
      </c>
      <c r="R1055" s="5" t="s">
        <v>996</v>
      </c>
      <c r="S1055" s="5" t="s">
        <v>891</v>
      </c>
      <c r="T1055" s="5" t="s">
        <v>892</v>
      </c>
      <c r="U1055" s="5" t="s">
        <v>893</v>
      </c>
      <c r="V1055" s="5" t="s">
        <v>894</v>
      </c>
      <c r="W1055" s="5" t="s">
        <v>2013</v>
      </c>
      <c r="X1055" s="22">
        <f t="shared" ca="1" si="50"/>
        <v>0.01</v>
      </c>
    </row>
    <row r="1056" spans="1:24">
      <c r="A1056" s="5" t="s">
        <v>1774</v>
      </c>
      <c r="B1056" s="10">
        <v>42196</v>
      </c>
      <c r="C1056" s="5" t="s">
        <v>1546</v>
      </c>
      <c r="D1056" s="5">
        <v>10012</v>
      </c>
      <c r="E1056" s="5" t="s">
        <v>1330</v>
      </c>
      <c r="F1056" s="5">
        <v>3</v>
      </c>
      <c r="G1056" s="2" t="s">
        <v>999</v>
      </c>
      <c r="H1056" s="2" t="s">
        <v>903</v>
      </c>
      <c r="I1056" s="2" t="s">
        <v>904</v>
      </c>
      <c r="J1056" s="5" t="s">
        <v>1030</v>
      </c>
      <c r="K1056" s="5">
        <v>2647</v>
      </c>
      <c r="L1056" s="5">
        <v>1539</v>
      </c>
      <c r="M1056" s="5" t="s">
        <v>918</v>
      </c>
      <c r="N1056" s="5">
        <v>4</v>
      </c>
      <c r="O1056" s="5">
        <f t="shared" si="48"/>
        <v>4617</v>
      </c>
      <c r="P1056" s="5">
        <f t="shared" si="49"/>
        <v>7941</v>
      </c>
      <c r="Q1056" s="14">
        <v>0.03</v>
      </c>
      <c r="R1056" s="5" t="s">
        <v>999</v>
      </c>
      <c r="S1056" s="5" t="s">
        <v>902</v>
      </c>
      <c r="T1056" s="5" t="s">
        <v>903</v>
      </c>
      <c r="U1056" s="5" t="s">
        <v>879</v>
      </c>
      <c r="V1056" s="5" t="s">
        <v>904</v>
      </c>
      <c r="W1056" s="5" t="s">
        <v>2015</v>
      </c>
      <c r="X1056" s="22">
        <f t="shared" ca="1" si="50"/>
        <v>0</v>
      </c>
    </row>
    <row r="1057" spans="1:24">
      <c r="A1057" s="5" t="s">
        <v>1775</v>
      </c>
      <c r="B1057" s="10">
        <v>42196</v>
      </c>
      <c r="C1057" s="5" t="s">
        <v>1543</v>
      </c>
      <c r="D1057" s="5">
        <v>10010</v>
      </c>
      <c r="E1057" s="5" t="s">
        <v>1474</v>
      </c>
      <c r="F1057" s="5">
        <v>3</v>
      </c>
      <c r="G1057" s="2" t="s">
        <v>997</v>
      </c>
      <c r="H1057" s="2" t="s">
        <v>896</v>
      </c>
      <c r="I1057" s="2" t="s">
        <v>897</v>
      </c>
      <c r="J1057" s="5" t="s">
        <v>1174</v>
      </c>
      <c r="K1057" s="5">
        <v>3844</v>
      </c>
      <c r="L1057" s="5">
        <v>2157</v>
      </c>
      <c r="M1057" s="5" t="s">
        <v>918</v>
      </c>
      <c r="N1057" s="5">
        <v>10</v>
      </c>
      <c r="O1057" s="5">
        <f t="shared" si="48"/>
        <v>6471</v>
      </c>
      <c r="P1057" s="5">
        <f t="shared" si="49"/>
        <v>11532</v>
      </c>
      <c r="Q1057" s="14">
        <v>0.03</v>
      </c>
      <c r="R1057" s="5" t="s">
        <v>997</v>
      </c>
      <c r="S1057" s="5" t="s">
        <v>895</v>
      </c>
      <c r="T1057" s="5" t="s">
        <v>896</v>
      </c>
      <c r="U1057" s="5" t="s">
        <v>879</v>
      </c>
      <c r="V1057" s="5" t="s">
        <v>897</v>
      </c>
      <c r="W1057" s="5" t="s">
        <v>2015</v>
      </c>
      <c r="X1057" s="22">
        <f t="shared" ca="1" si="50"/>
        <v>0</v>
      </c>
    </row>
    <row r="1058" spans="1:24">
      <c r="A1058" s="5" t="s">
        <v>1776</v>
      </c>
      <c r="B1058" s="10">
        <v>42196</v>
      </c>
      <c r="C1058" s="5" t="s">
        <v>1544</v>
      </c>
      <c r="D1058" s="5">
        <v>10015</v>
      </c>
      <c r="E1058" s="5" t="s">
        <v>1461</v>
      </c>
      <c r="F1058" s="5">
        <v>3</v>
      </c>
      <c r="G1058" s="2" t="s">
        <v>1002</v>
      </c>
      <c r="H1058" s="2" t="s">
        <v>914</v>
      </c>
      <c r="I1058" s="2" t="s">
        <v>915</v>
      </c>
      <c r="J1058" s="5" t="s">
        <v>1161</v>
      </c>
      <c r="K1058" s="5">
        <v>4948</v>
      </c>
      <c r="L1058" s="5">
        <v>1972</v>
      </c>
      <c r="M1058" s="5" t="s">
        <v>918</v>
      </c>
      <c r="N1058" s="5">
        <v>3</v>
      </c>
      <c r="O1058" s="5">
        <f t="shared" si="48"/>
        <v>5916</v>
      </c>
      <c r="P1058" s="5">
        <f t="shared" si="49"/>
        <v>14844</v>
      </c>
      <c r="Q1058" s="14">
        <v>0.03</v>
      </c>
      <c r="R1058" s="5" t="s">
        <v>1002</v>
      </c>
      <c r="S1058" s="5" t="s">
        <v>913</v>
      </c>
      <c r="T1058" s="5" t="s">
        <v>914</v>
      </c>
      <c r="U1058" s="5" t="s">
        <v>907</v>
      </c>
      <c r="V1058" s="5" t="s">
        <v>915</v>
      </c>
      <c r="W1058" s="5" t="s">
        <v>2011</v>
      </c>
      <c r="X1058" s="22">
        <f t="shared" ca="1" si="50"/>
        <v>0.05</v>
      </c>
    </row>
    <row r="1059" spans="1:24">
      <c r="A1059" s="5" t="s">
        <v>1777</v>
      </c>
      <c r="B1059" s="10">
        <v>42196</v>
      </c>
      <c r="C1059" s="5" t="s">
        <v>1546</v>
      </c>
      <c r="D1059" s="5">
        <v>10010</v>
      </c>
      <c r="E1059" s="5" t="s">
        <v>1420</v>
      </c>
      <c r="F1059" s="5">
        <v>12</v>
      </c>
      <c r="G1059" s="2" t="s">
        <v>997</v>
      </c>
      <c r="H1059" s="2" t="s">
        <v>896</v>
      </c>
      <c r="I1059" s="2" t="s">
        <v>897</v>
      </c>
      <c r="J1059" s="5" t="s">
        <v>1120</v>
      </c>
      <c r="K1059" s="5">
        <v>4291</v>
      </c>
      <c r="L1059" s="5">
        <v>2021</v>
      </c>
      <c r="M1059" s="5" t="s">
        <v>918</v>
      </c>
      <c r="N1059" s="5">
        <v>4</v>
      </c>
      <c r="O1059" s="5">
        <f t="shared" si="48"/>
        <v>24252</v>
      </c>
      <c r="P1059" s="5">
        <f t="shared" si="49"/>
        <v>51492</v>
      </c>
      <c r="Q1059" s="14">
        <v>0.05</v>
      </c>
      <c r="R1059" s="5" t="s">
        <v>997</v>
      </c>
      <c r="S1059" s="5" t="s">
        <v>895</v>
      </c>
      <c r="T1059" s="5" t="s">
        <v>896</v>
      </c>
      <c r="U1059" s="5" t="s">
        <v>879</v>
      </c>
      <c r="V1059" s="5" t="s">
        <v>897</v>
      </c>
      <c r="W1059" s="5" t="s">
        <v>2013</v>
      </c>
      <c r="X1059" s="22">
        <f t="shared" ca="1" si="50"/>
        <v>0.01</v>
      </c>
    </row>
    <row r="1060" spans="1:24">
      <c r="A1060" s="5" t="s">
        <v>1778</v>
      </c>
      <c r="B1060" s="10">
        <v>42199</v>
      </c>
      <c r="C1060" s="5" t="s">
        <v>1541</v>
      </c>
      <c r="D1060" s="5">
        <v>10010</v>
      </c>
      <c r="E1060" s="5" t="s">
        <v>1487</v>
      </c>
      <c r="F1060" s="5">
        <v>1</v>
      </c>
      <c r="G1060" s="2" t="s">
        <v>997</v>
      </c>
      <c r="H1060" s="2" t="s">
        <v>896</v>
      </c>
      <c r="I1060" s="2" t="s">
        <v>897</v>
      </c>
      <c r="J1060" s="5" t="s">
        <v>1187</v>
      </c>
      <c r="K1060" s="5">
        <v>4206</v>
      </c>
      <c r="L1060" s="5">
        <v>1201</v>
      </c>
      <c r="M1060" s="5" t="s">
        <v>918</v>
      </c>
      <c r="N1060" s="5">
        <v>8</v>
      </c>
      <c r="O1060" s="5">
        <f t="shared" si="48"/>
        <v>1201</v>
      </c>
      <c r="P1060" s="5">
        <f t="shared" si="49"/>
        <v>4206</v>
      </c>
      <c r="Q1060" s="14">
        <v>0.01</v>
      </c>
      <c r="R1060" s="5" t="s">
        <v>997</v>
      </c>
      <c r="S1060" s="5" t="s">
        <v>895</v>
      </c>
      <c r="T1060" s="5" t="s">
        <v>896</v>
      </c>
      <c r="U1060" s="5" t="s">
        <v>879</v>
      </c>
      <c r="V1060" s="5" t="s">
        <v>897</v>
      </c>
      <c r="W1060" s="5" t="s">
        <v>2014</v>
      </c>
      <c r="X1060" s="22">
        <f t="shared" ca="1" si="50"/>
        <v>0</v>
      </c>
    </row>
    <row r="1061" spans="1:24">
      <c r="A1061" s="5" t="s">
        <v>1779</v>
      </c>
      <c r="B1061" s="10">
        <v>42200</v>
      </c>
      <c r="C1061" s="5" t="s">
        <v>1543</v>
      </c>
      <c r="D1061" s="5">
        <v>10012</v>
      </c>
      <c r="E1061" s="5" t="s">
        <v>1283</v>
      </c>
      <c r="F1061" s="5">
        <v>2</v>
      </c>
      <c r="G1061" s="2" t="s">
        <v>999</v>
      </c>
      <c r="H1061" s="2" t="s">
        <v>903</v>
      </c>
      <c r="I1061" s="2" t="s">
        <v>904</v>
      </c>
      <c r="J1061" s="5" t="s">
        <v>980</v>
      </c>
      <c r="K1061" s="5">
        <v>3859</v>
      </c>
      <c r="L1061" s="5">
        <v>1465</v>
      </c>
      <c r="M1061" s="5" t="s">
        <v>925</v>
      </c>
      <c r="N1061" s="5">
        <v>10</v>
      </c>
      <c r="O1061" s="5">
        <f t="shared" si="48"/>
        <v>2930</v>
      </c>
      <c r="P1061" s="5">
        <f t="shared" si="49"/>
        <v>7718</v>
      </c>
      <c r="Q1061" s="14">
        <v>0.03</v>
      </c>
      <c r="R1061" s="5" t="s">
        <v>999</v>
      </c>
      <c r="S1061" s="5" t="s">
        <v>902</v>
      </c>
      <c r="T1061" s="5" t="s">
        <v>903</v>
      </c>
      <c r="U1061" s="5" t="s">
        <v>879</v>
      </c>
      <c r="V1061" s="5" t="s">
        <v>904</v>
      </c>
      <c r="W1061" s="5" t="s">
        <v>2013</v>
      </c>
      <c r="X1061" s="22">
        <f t="shared" ca="1" si="50"/>
        <v>0.05</v>
      </c>
    </row>
    <row r="1062" spans="1:24">
      <c r="A1062" s="5" t="s">
        <v>1780</v>
      </c>
      <c r="B1062" s="10">
        <v>42200</v>
      </c>
      <c r="C1062" s="5" t="s">
        <v>1539</v>
      </c>
      <c r="D1062" s="5">
        <v>10007</v>
      </c>
      <c r="E1062" s="5" t="s">
        <v>1452</v>
      </c>
      <c r="F1062" s="5">
        <v>2</v>
      </c>
      <c r="G1062" s="2" t="s">
        <v>994</v>
      </c>
      <c r="H1062" s="2" t="s">
        <v>886</v>
      </c>
      <c r="I1062" s="2" t="s">
        <v>887</v>
      </c>
      <c r="J1062" s="5" t="s">
        <v>1152</v>
      </c>
      <c r="K1062" s="5">
        <v>4758</v>
      </c>
      <c r="L1062" s="5">
        <v>1946</v>
      </c>
      <c r="M1062" s="5" t="s">
        <v>918</v>
      </c>
      <c r="N1062" s="5">
        <v>4</v>
      </c>
      <c r="O1062" s="5">
        <f t="shared" si="48"/>
        <v>3892</v>
      </c>
      <c r="P1062" s="5">
        <f t="shared" si="49"/>
        <v>9516</v>
      </c>
      <c r="Q1062" s="14">
        <v>0.03</v>
      </c>
      <c r="R1062" s="5" t="s">
        <v>994</v>
      </c>
      <c r="S1062" s="5" t="s">
        <v>885</v>
      </c>
      <c r="T1062" s="5" t="s">
        <v>886</v>
      </c>
      <c r="U1062" s="5" t="s">
        <v>879</v>
      </c>
      <c r="V1062" s="5" t="s">
        <v>887</v>
      </c>
      <c r="W1062" s="5" t="s">
        <v>2013</v>
      </c>
      <c r="X1062" s="22">
        <f t="shared" ca="1" si="50"/>
        <v>0.02</v>
      </c>
    </row>
    <row r="1063" spans="1:24">
      <c r="A1063" s="5" t="s">
        <v>1781</v>
      </c>
      <c r="B1063" s="10">
        <v>42200</v>
      </c>
      <c r="C1063" s="5" t="s">
        <v>1540</v>
      </c>
      <c r="D1063" s="5">
        <v>10005</v>
      </c>
      <c r="E1063" s="5" t="s">
        <v>1416</v>
      </c>
      <c r="F1063" s="5">
        <v>3</v>
      </c>
      <c r="G1063" s="2" t="s">
        <v>993</v>
      </c>
      <c r="H1063" s="2" t="s">
        <v>878</v>
      </c>
      <c r="I1063" s="2" t="s">
        <v>880</v>
      </c>
      <c r="J1063" s="5" t="s">
        <v>1116</v>
      </c>
      <c r="K1063" s="5">
        <v>3579</v>
      </c>
      <c r="L1063" s="5">
        <v>1579</v>
      </c>
      <c r="M1063" s="5" t="s">
        <v>923</v>
      </c>
      <c r="N1063" s="5">
        <v>5</v>
      </c>
      <c r="O1063" s="5">
        <f t="shared" si="48"/>
        <v>4737</v>
      </c>
      <c r="P1063" s="5">
        <f t="shared" si="49"/>
        <v>10737</v>
      </c>
      <c r="Q1063" s="14">
        <v>0.03</v>
      </c>
      <c r="R1063" s="5" t="s">
        <v>993</v>
      </c>
      <c r="S1063" s="5" t="s">
        <v>877</v>
      </c>
      <c r="T1063" s="5" t="s">
        <v>878</v>
      </c>
      <c r="U1063" s="5" t="s">
        <v>879</v>
      </c>
      <c r="V1063" s="5" t="s">
        <v>880</v>
      </c>
      <c r="W1063" s="5" t="s">
        <v>2015</v>
      </c>
      <c r="X1063" s="22">
        <f t="shared" ca="1" si="50"/>
        <v>0.02</v>
      </c>
    </row>
    <row r="1064" spans="1:24">
      <c r="A1064" s="5" t="s">
        <v>1782</v>
      </c>
      <c r="B1064" s="10">
        <v>42201</v>
      </c>
      <c r="C1064" s="5" t="s">
        <v>1540</v>
      </c>
      <c r="D1064" s="5">
        <v>10012</v>
      </c>
      <c r="E1064" s="5" t="s">
        <v>1341</v>
      </c>
      <c r="F1064" s="5">
        <v>3</v>
      </c>
      <c r="G1064" s="2" t="s">
        <v>999</v>
      </c>
      <c r="H1064" s="2" t="s">
        <v>903</v>
      </c>
      <c r="I1064" s="2" t="s">
        <v>904</v>
      </c>
      <c r="J1064" s="5" t="s">
        <v>1041</v>
      </c>
      <c r="K1064" s="5">
        <v>2588</v>
      </c>
      <c r="L1064" s="5">
        <v>2069</v>
      </c>
      <c r="M1064" s="5" t="s">
        <v>918</v>
      </c>
      <c r="N1064" s="5">
        <v>5</v>
      </c>
      <c r="O1064" s="5">
        <f t="shared" si="48"/>
        <v>6207</v>
      </c>
      <c r="P1064" s="5">
        <f t="shared" si="49"/>
        <v>7764</v>
      </c>
      <c r="Q1064" s="14">
        <v>0.03</v>
      </c>
      <c r="R1064" s="5" t="s">
        <v>999</v>
      </c>
      <c r="S1064" s="5" t="s">
        <v>902</v>
      </c>
      <c r="T1064" s="5" t="s">
        <v>903</v>
      </c>
      <c r="U1064" s="5" t="s">
        <v>879</v>
      </c>
      <c r="V1064" s="5" t="s">
        <v>904</v>
      </c>
      <c r="W1064" s="5" t="s">
        <v>2015</v>
      </c>
      <c r="X1064" s="22">
        <f t="shared" ca="1" si="50"/>
        <v>0.04</v>
      </c>
    </row>
    <row r="1065" spans="1:24">
      <c r="A1065" s="5" t="s">
        <v>1783</v>
      </c>
      <c r="B1065" s="10">
        <v>42205</v>
      </c>
      <c r="C1065" s="5" t="s">
        <v>1539</v>
      </c>
      <c r="D1065" s="5">
        <v>10015</v>
      </c>
      <c r="E1065" s="5" t="s">
        <v>1397</v>
      </c>
      <c r="F1065" s="5">
        <v>1</v>
      </c>
      <c r="G1065" s="2" t="s">
        <v>1002</v>
      </c>
      <c r="H1065" s="2" t="s">
        <v>914</v>
      </c>
      <c r="I1065" s="2" t="s">
        <v>915</v>
      </c>
      <c r="J1065" s="5" t="s">
        <v>1097</v>
      </c>
      <c r="K1065" s="5">
        <v>2856</v>
      </c>
      <c r="L1065" s="5">
        <v>1236</v>
      </c>
      <c r="M1065" s="5" t="s">
        <v>925</v>
      </c>
      <c r="N1065" s="5">
        <v>4</v>
      </c>
      <c r="O1065" s="5">
        <f t="shared" si="48"/>
        <v>1236</v>
      </c>
      <c r="P1065" s="5">
        <f t="shared" si="49"/>
        <v>2856</v>
      </c>
      <c r="Q1065" s="14">
        <v>0.01</v>
      </c>
      <c r="R1065" s="5" t="s">
        <v>1002</v>
      </c>
      <c r="S1065" s="5" t="s">
        <v>913</v>
      </c>
      <c r="T1065" s="5" t="s">
        <v>914</v>
      </c>
      <c r="U1065" s="5" t="s">
        <v>907</v>
      </c>
      <c r="V1065" s="5" t="s">
        <v>915</v>
      </c>
      <c r="W1065" s="5" t="s">
        <v>2014</v>
      </c>
      <c r="X1065" s="22">
        <f t="shared" ca="1" si="50"/>
        <v>0.01</v>
      </c>
    </row>
    <row r="1066" spans="1:24">
      <c r="A1066" s="5" t="s">
        <v>1784</v>
      </c>
      <c r="B1066" s="10">
        <v>42205</v>
      </c>
      <c r="C1066" s="5" t="s">
        <v>1546</v>
      </c>
      <c r="D1066" s="5">
        <v>10010</v>
      </c>
      <c r="E1066" s="5" t="s">
        <v>1439</v>
      </c>
      <c r="F1066" s="5">
        <v>1</v>
      </c>
      <c r="G1066" s="2" t="s">
        <v>997</v>
      </c>
      <c r="H1066" s="2" t="s">
        <v>896</v>
      </c>
      <c r="I1066" s="2" t="s">
        <v>897</v>
      </c>
      <c r="J1066" s="5" t="s">
        <v>1139</v>
      </c>
      <c r="K1066" s="5">
        <v>3634</v>
      </c>
      <c r="L1066" s="5">
        <v>1487</v>
      </c>
      <c r="M1066" s="5" t="s">
        <v>918</v>
      </c>
      <c r="N1066" s="5">
        <v>4</v>
      </c>
      <c r="O1066" s="5">
        <f t="shared" si="48"/>
        <v>1487</v>
      </c>
      <c r="P1066" s="5">
        <f t="shared" si="49"/>
        <v>3634</v>
      </c>
      <c r="Q1066" s="14">
        <v>0.01</v>
      </c>
      <c r="R1066" s="5" t="s">
        <v>997</v>
      </c>
      <c r="S1066" s="5" t="s">
        <v>895</v>
      </c>
      <c r="T1066" s="5" t="s">
        <v>896</v>
      </c>
      <c r="U1066" s="5" t="s">
        <v>879</v>
      </c>
      <c r="V1066" s="5" t="s">
        <v>897</v>
      </c>
      <c r="W1066" s="5" t="s">
        <v>2011</v>
      </c>
      <c r="X1066" s="22">
        <f t="shared" ca="1" si="50"/>
        <v>0.05</v>
      </c>
    </row>
    <row r="1067" spans="1:24">
      <c r="A1067" s="5" t="s">
        <v>1785</v>
      </c>
      <c r="B1067" s="10">
        <v>42205</v>
      </c>
      <c r="C1067" s="5" t="s">
        <v>1541</v>
      </c>
      <c r="D1067" s="5">
        <v>10008</v>
      </c>
      <c r="E1067" s="5" t="s">
        <v>1536</v>
      </c>
      <c r="F1067" s="5">
        <v>2</v>
      </c>
      <c r="G1067" s="2" t="s">
        <v>995</v>
      </c>
      <c r="H1067" s="2" t="s">
        <v>889</v>
      </c>
      <c r="I1067" s="2" t="s">
        <v>890</v>
      </c>
      <c r="J1067" s="5" t="s">
        <v>1236</v>
      </c>
      <c r="K1067" s="5">
        <v>2580</v>
      </c>
      <c r="L1067" s="5">
        <v>1518</v>
      </c>
      <c r="M1067" s="5" t="s">
        <v>918</v>
      </c>
      <c r="N1067" s="5">
        <v>8</v>
      </c>
      <c r="O1067" s="5">
        <f t="shared" si="48"/>
        <v>3036</v>
      </c>
      <c r="P1067" s="5">
        <f t="shared" si="49"/>
        <v>5160</v>
      </c>
      <c r="Q1067" s="14">
        <v>0.03</v>
      </c>
      <c r="R1067" s="5" t="s">
        <v>995</v>
      </c>
      <c r="S1067" s="5" t="s">
        <v>888</v>
      </c>
      <c r="T1067" s="5" t="s">
        <v>889</v>
      </c>
      <c r="U1067" s="5" t="s">
        <v>865</v>
      </c>
      <c r="V1067" s="5" t="s">
        <v>890</v>
      </c>
      <c r="W1067" s="5" t="s">
        <v>2014</v>
      </c>
      <c r="X1067" s="22">
        <f t="shared" ca="1" si="50"/>
        <v>0.05</v>
      </c>
    </row>
    <row r="1068" spans="1:24">
      <c r="A1068" s="5" t="s">
        <v>1786</v>
      </c>
      <c r="B1068" s="10">
        <v>42207</v>
      </c>
      <c r="C1068" s="5" t="s">
        <v>1543</v>
      </c>
      <c r="D1068" s="5">
        <v>10002</v>
      </c>
      <c r="E1068" s="5" t="s">
        <v>1296</v>
      </c>
      <c r="F1068" s="5">
        <v>1</v>
      </c>
      <c r="G1068" s="2" t="s">
        <v>990</v>
      </c>
      <c r="H1068" s="2" t="s">
        <v>868</v>
      </c>
      <c r="I1068" s="2" t="s">
        <v>870</v>
      </c>
      <c r="J1068" s="5" t="s">
        <v>982</v>
      </c>
      <c r="K1068" s="5">
        <v>2803</v>
      </c>
      <c r="L1068" s="5">
        <v>1344</v>
      </c>
      <c r="M1068" s="5" t="s">
        <v>918</v>
      </c>
      <c r="N1068" s="5">
        <v>10</v>
      </c>
      <c r="O1068" s="5">
        <f t="shared" si="48"/>
        <v>1344</v>
      </c>
      <c r="P1068" s="5">
        <f t="shared" si="49"/>
        <v>2803</v>
      </c>
      <c r="Q1068" s="14">
        <v>0.01</v>
      </c>
      <c r="R1068" s="5" t="s">
        <v>990</v>
      </c>
      <c r="S1068" s="5" t="s">
        <v>867</v>
      </c>
      <c r="T1068" s="5" t="s">
        <v>868</v>
      </c>
      <c r="U1068" s="5" t="s">
        <v>869</v>
      </c>
      <c r="V1068" s="5" t="s">
        <v>870</v>
      </c>
      <c r="W1068" s="5" t="s">
        <v>2013</v>
      </c>
      <c r="X1068" s="22">
        <f t="shared" ca="1" si="50"/>
        <v>0.05</v>
      </c>
    </row>
    <row r="1069" spans="1:24">
      <c r="A1069" s="5" t="s">
        <v>1787</v>
      </c>
      <c r="B1069" s="10">
        <v>42207</v>
      </c>
      <c r="C1069" s="5" t="s">
        <v>1546</v>
      </c>
      <c r="D1069" s="5">
        <v>10006</v>
      </c>
      <c r="E1069" s="5" t="s">
        <v>1333</v>
      </c>
      <c r="F1069" s="5">
        <v>1</v>
      </c>
      <c r="G1069" s="2" t="s">
        <v>1561</v>
      </c>
      <c r="H1069" s="2" t="s">
        <v>882</v>
      </c>
      <c r="I1069" s="2" t="s">
        <v>884</v>
      </c>
      <c r="J1069" s="5" t="s">
        <v>1033</v>
      </c>
      <c r="K1069" s="5">
        <v>3467</v>
      </c>
      <c r="L1069" s="5">
        <v>1230</v>
      </c>
      <c r="M1069" s="5" t="s">
        <v>925</v>
      </c>
      <c r="N1069" s="5">
        <v>4</v>
      </c>
      <c r="O1069" s="5">
        <f t="shared" si="48"/>
        <v>1230</v>
      </c>
      <c r="P1069" s="5">
        <f t="shared" si="49"/>
        <v>3467</v>
      </c>
      <c r="Q1069" s="14">
        <v>0.01</v>
      </c>
      <c r="R1069" s="5" t="s">
        <v>1561</v>
      </c>
      <c r="S1069" s="5" t="s">
        <v>881</v>
      </c>
      <c r="T1069" s="5" t="s">
        <v>882</v>
      </c>
      <c r="U1069" s="5" t="s">
        <v>883</v>
      </c>
      <c r="V1069" s="5" t="s">
        <v>884</v>
      </c>
      <c r="W1069" s="5" t="s">
        <v>2011</v>
      </c>
      <c r="X1069" s="22">
        <f t="shared" ca="1" si="50"/>
        <v>0.02</v>
      </c>
    </row>
    <row r="1070" spans="1:24">
      <c r="A1070" s="5" t="s">
        <v>1788</v>
      </c>
      <c r="B1070" s="10">
        <v>42208</v>
      </c>
      <c r="C1070" s="5" t="s">
        <v>1540</v>
      </c>
      <c r="D1070" s="5">
        <v>10013</v>
      </c>
      <c r="E1070" s="5" t="s">
        <v>1294</v>
      </c>
      <c r="F1070" s="5">
        <v>1</v>
      </c>
      <c r="G1070" s="2" t="s">
        <v>1000</v>
      </c>
      <c r="H1070" s="2" t="s">
        <v>906</v>
      </c>
      <c r="I1070" s="2" t="s">
        <v>908</v>
      </c>
      <c r="J1070" s="5" t="s">
        <v>1010</v>
      </c>
      <c r="K1070" s="5">
        <v>4606</v>
      </c>
      <c r="L1070" s="5">
        <v>1568</v>
      </c>
      <c r="M1070" s="5" t="s">
        <v>925</v>
      </c>
      <c r="N1070" s="5">
        <v>5</v>
      </c>
      <c r="O1070" s="5">
        <f t="shared" si="48"/>
        <v>1568</v>
      </c>
      <c r="P1070" s="5">
        <f t="shared" si="49"/>
        <v>4606</v>
      </c>
      <c r="Q1070" s="14">
        <v>0.01</v>
      </c>
      <c r="R1070" s="5" t="s">
        <v>1000</v>
      </c>
      <c r="S1070" s="5" t="s">
        <v>905</v>
      </c>
      <c r="T1070" s="5" t="s">
        <v>906</v>
      </c>
      <c r="U1070" s="5" t="s">
        <v>907</v>
      </c>
      <c r="V1070" s="5" t="s">
        <v>908</v>
      </c>
      <c r="W1070" s="5" t="s">
        <v>2012</v>
      </c>
      <c r="X1070" s="22">
        <f t="shared" ca="1" si="50"/>
        <v>0.04</v>
      </c>
    </row>
    <row r="1071" spans="1:24">
      <c r="A1071" s="5" t="s">
        <v>1789</v>
      </c>
      <c r="B1071" s="10">
        <v>42211</v>
      </c>
      <c r="C1071" s="5" t="s">
        <v>1545</v>
      </c>
      <c r="D1071" s="5">
        <v>10010</v>
      </c>
      <c r="E1071" s="5" t="s">
        <v>1445</v>
      </c>
      <c r="F1071" s="5">
        <v>2</v>
      </c>
      <c r="G1071" s="2" t="s">
        <v>997</v>
      </c>
      <c r="H1071" s="2" t="s">
        <v>896</v>
      </c>
      <c r="I1071" s="2" t="s">
        <v>897</v>
      </c>
      <c r="J1071" s="5" t="s">
        <v>1145</v>
      </c>
      <c r="K1071" s="5">
        <v>3827</v>
      </c>
      <c r="L1071" s="5">
        <v>2424</v>
      </c>
      <c r="M1071" s="5" t="s">
        <v>918</v>
      </c>
      <c r="N1071" s="5">
        <v>6</v>
      </c>
      <c r="O1071" s="5">
        <f t="shared" si="48"/>
        <v>4848</v>
      </c>
      <c r="P1071" s="5">
        <f t="shared" si="49"/>
        <v>7654</v>
      </c>
      <c r="Q1071" s="14">
        <v>0.03</v>
      </c>
      <c r="R1071" s="5" t="s">
        <v>997</v>
      </c>
      <c r="S1071" s="5" t="s">
        <v>895</v>
      </c>
      <c r="T1071" s="5" t="s">
        <v>896</v>
      </c>
      <c r="U1071" s="5" t="s">
        <v>879</v>
      </c>
      <c r="V1071" s="5" t="s">
        <v>897</v>
      </c>
      <c r="W1071" s="5" t="s">
        <v>2015</v>
      </c>
      <c r="X1071" s="22">
        <f t="shared" ca="1" si="50"/>
        <v>0</v>
      </c>
    </row>
    <row r="1072" spans="1:24">
      <c r="A1072" s="5" t="s">
        <v>1790</v>
      </c>
      <c r="B1072" s="10">
        <v>42212</v>
      </c>
      <c r="C1072" s="5" t="s">
        <v>1546</v>
      </c>
      <c r="D1072" s="5">
        <v>10009</v>
      </c>
      <c r="E1072" s="5" t="s">
        <v>1406</v>
      </c>
      <c r="F1072" s="5">
        <v>1</v>
      </c>
      <c r="G1072" s="2" t="s">
        <v>996</v>
      </c>
      <c r="H1072" s="2" t="s">
        <v>892</v>
      </c>
      <c r="I1072" s="2" t="s">
        <v>894</v>
      </c>
      <c r="J1072" s="5" t="s">
        <v>1106</v>
      </c>
      <c r="K1072" s="5">
        <v>4711</v>
      </c>
      <c r="L1072" s="5">
        <v>2288</v>
      </c>
      <c r="M1072" s="5" t="s">
        <v>923</v>
      </c>
      <c r="N1072" s="5">
        <v>4</v>
      </c>
      <c r="O1072" s="5">
        <f t="shared" si="48"/>
        <v>2288</v>
      </c>
      <c r="P1072" s="5">
        <f t="shared" si="49"/>
        <v>4711</v>
      </c>
      <c r="Q1072" s="14">
        <v>0.01</v>
      </c>
      <c r="R1072" s="5" t="s">
        <v>996</v>
      </c>
      <c r="S1072" s="5" t="s">
        <v>891</v>
      </c>
      <c r="T1072" s="5" t="s">
        <v>892</v>
      </c>
      <c r="U1072" s="5" t="s">
        <v>893</v>
      </c>
      <c r="V1072" s="5" t="s">
        <v>894</v>
      </c>
      <c r="W1072" s="5" t="s">
        <v>2012</v>
      </c>
      <c r="X1072" s="22">
        <f t="shared" ca="1" si="50"/>
        <v>0.04</v>
      </c>
    </row>
    <row r="1073" spans="1:24">
      <c r="A1073" s="5" t="s">
        <v>1791</v>
      </c>
      <c r="B1073" s="10">
        <v>42213</v>
      </c>
      <c r="C1073" s="5" t="s">
        <v>1543</v>
      </c>
      <c r="D1073" s="5">
        <v>10011</v>
      </c>
      <c r="E1073" s="5" t="s">
        <v>1324</v>
      </c>
      <c r="F1073" s="5">
        <v>1</v>
      </c>
      <c r="G1073" s="2" t="s">
        <v>998</v>
      </c>
      <c r="H1073" s="2" t="s">
        <v>899</v>
      </c>
      <c r="I1073" s="2" t="s">
        <v>901</v>
      </c>
      <c r="J1073" s="5" t="s">
        <v>1024</v>
      </c>
      <c r="K1073" s="5">
        <v>4392</v>
      </c>
      <c r="L1073" s="5">
        <v>1542</v>
      </c>
      <c r="M1073" s="5" t="s">
        <v>918</v>
      </c>
      <c r="N1073" s="5">
        <v>10</v>
      </c>
      <c r="O1073" s="5">
        <f t="shared" si="48"/>
        <v>1542</v>
      </c>
      <c r="P1073" s="5">
        <f t="shared" si="49"/>
        <v>4392</v>
      </c>
      <c r="Q1073" s="14">
        <v>0.01</v>
      </c>
      <c r="R1073" s="5" t="s">
        <v>998</v>
      </c>
      <c r="S1073" s="5" t="s">
        <v>898</v>
      </c>
      <c r="T1073" s="5" t="s">
        <v>899</v>
      </c>
      <c r="U1073" s="5" t="s">
        <v>900</v>
      </c>
      <c r="V1073" s="5" t="s">
        <v>901</v>
      </c>
      <c r="W1073" s="5" t="s">
        <v>2014</v>
      </c>
      <c r="X1073" s="22">
        <f t="shared" ca="1" si="50"/>
        <v>0.03</v>
      </c>
    </row>
    <row r="1074" spans="1:24">
      <c r="A1074" s="5" t="s">
        <v>1792</v>
      </c>
      <c r="B1074" s="10">
        <v>42213</v>
      </c>
      <c r="C1074" s="5" t="s">
        <v>1542</v>
      </c>
      <c r="D1074" s="5">
        <v>10008</v>
      </c>
      <c r="E1074" s="5" t="s">
        <v>1248</v>
      </c>
      <c r="F1074" s="5">
        <v>13</v>
      </c>
      <c r="G1074" s="2" t="s">
        <v>995</v>
      </c>
      <c r="H1074" s="2" t="s">
        <v>889</v>
      </c>
      <c r="I1074" s="2" t="s">
        <v>890</v>
      </c>
      <c r="J1074" s="5" t="s">
        <v>952</v>
      </c>
      <c r="K1074" s="5">
        <v>2529</v>
      </c>
      <c r="L1074" s="5">
        <v>1630</v>
      </c>
      <c r="M1074" s="5" t="s">
        <v>918</v>
      </c>
      <c r="N1074" s="5" t="s">
        <v>1572</v>
      </c>
      <c r="O1074" s="5">
        <f t="shared" si="48"/>
        <v>21190</v>
      </c>
      <c r="P1074" s="5">
        <f t="shared" si="49"/>
        <v>32877</v>
      </c>
      <c r="Q1074" s="14">
        <v>0.05</v>
      </c>
      <c r="R1074" s="5" t="s">
        <v>995</v>
      </c>
      <c r="S1074" s="5" t="s">
        <v>888</v>
      </c>
      <c r="T1074" s="5" t="s">
        <v>889</v>
      </c>
      <c r="U1074" s="5" t="s">
        <v>865</v>
      </c>
      <c r="V1074" s="5" t="s">
        <v>890</v>
      </c>
      <c r="W1074" s="5" t="s">
        <v>2013</v>
      </c>
      <c r="X1074" s="22">
        <f t="shared" ca="1" si="50"/>
        <v>0.03</v>
      </c>
    </row>
    <row r="1075" spans="1:24">
      <c r="A1075" s="5" t="s">
        <v>1793</v>
      </c>
      <c r="B1075" s="10">
        <v>42214</v>
      </c>
      <c r="C1075" s="5" t="s">
        <v>1540</v>
      </c>
      <c r="D1075" s="5">
        <v>10001</v>
      </c>
      <c r="E1075" s="5" t="s">
        <v>1316</v>
      </c>
      <c r="F1075" s="5">
        <v>1</v>
      </c>
      <c r="G1075" s="2" t="s">
        <v>1562</v>
      </c>
      <c r="H1075" s="2" t="s">
        <v>864</v>
      </c>
      <c r="I1075" s="2" t="s">
        <v>866</v>
      </c>
      <c r="J1075" s="5" t="s">
        <v>986</v>
      </c>
      <c r="K1075" s="5">
        <v>3253</v>
      </c>
      <c r="L1075" s="5">
        <v>2137</v>
      </c>
      <c r="M1075" s="5" t="s">
        <v>923</v>
      </c>
      <c r="N1075" s="5">
        <v>5</v>
      </c>
      <c r="O1075" s="5">
        <f t="shared" si="48"/>
        <v>2137</v>
      </c>
      <c r="P1075" s="5">
        <f t="shared" si="49"/>
        <v>3253</v>
      </c>
      <c r="Q1075" s="14">
        <v>0.01</v>
      </c>
      <c r="R1075" s="5" t="s">
        <v>1562</v>
      </c>
      <c r="S1075" s="5" t="s">
        <v>863</v>
      </c>
      <c r="T1075" s="5" t="s">
        <v>864</v>
      </c>
      <c r="U1075" s="5" t="s">
        <v>865</v>
      </c>
      <c r="V1075" s="5" t="s">
        <v>866</v>
      </c>
      <c r="W1075" s="5" t="s">
        <v>2014</v>
      </c>
      <c r="X1075" s="22">
        <f t="shared" ca="1" si="50"/>
        <v>0.03</v>
      </c>
    </row>
    <row r="1076" spans="1:24">
      <c r="A1076" s="5" t="s">
        <v>1794</v>
      </c>
      <c r="B1076" s="10">
        <v>42214</v>
      </c>
      <c r="C1076" s="5" t="s">
        <v>1542</v>
      </c>
      <c r="D1076" s="5">
        <v>10006</v>
      </c>
      <c r="E1076" s="5" t="s">
        <v>1433</v>
      </c>
      <c r="F1076" s="5">
        <v>1</v>
      </c>
      <c r="G1076" s="2" t="s">
        <v>1561</v>
      </c>
      <c r="H1076" s="2" t="s">
        <v>882</v>
      </c>
      <c r="I1076" s="2" t="s">
        <v>884</v>
      </c>
      <c r="J1076" s="5" t="s">
        <v>1133</v>
      </c>
      <c r="K1076" s="5">
        <v>3473</v>
      </c>
      <c r="L1076" s="5">
        <v>1493</v>
      </c>
      <c r="M1076" s="5" t="s">
        <v>923</v>
      </c>
      <c r="N1076" s="5" t="s">
        <v>1572</v>
      </c>
      <c r="O1076" s="5">
        <f t="shared" si="48"/>
        <v>1493</v>
      </c>
      <c r="P1076" s="5">
        <f t="shared" si="49"/>
        <v>3473</v>
      </c>
      <c r="Q1076" s="14">
        <v>0.01</v>
      </c>
      <c r="R1076" s="5" t="s">
        <v>1561</v>
      </c>
      <c r="S1076" s="5" t="s">
        <v>881</v>
      </c>
      <c r="T1076" s="5" t="s">
        <v>882</v>
      </c>
      <c r="U1076" s="5" t="s">
        <v>883</v>
      </c>
      <c r="V1076" s="5" t="s">
        <v>884</v>
      </c>
      <c r="W1076" s="5" t="s">
        <v>2011</v>
      </c>
      <c r="X1076" s="22">
        <f t="shared" ca="1" si="50"/>
        <v>0.04</v>
      </c>
    </row>
    <row r="1077" spans="1:24">
      <c r="A1077" s="5" t="s">
        <v>1795</v>
      </c>
      <c r="B1077" s="10">
        <v>42214</v>
      </c>
      <c r="C1077" s="5" t="s">
        <v>1539</v>
      </c>
      <c r="D1077" s="5">
        <v>10005</v>
      </c>
      <c r="E1077" s="5" t="s">
        <v>1493</v>
      </c>
      <c r="F1077" s="5">
        <v>2</v>
      </c>
      <c r="G1077" s="2" t="s">
        <v>993</v>
      </c>
      <c r="H1077" s="2" t="s">
        <v>878</v>
      </c>
      <c r="I1077" s="2" t="s">
        <v>880</v>
      </c>
      <c r="J1077" s="5" t="s">
        <v>1193</v>
      </c>
      <c r="K1077" s="5">
        <v>4799</v>
      </c>
      <c r="L1077" s="5">
        <v>1978</v>
      </c>
      <c r="M1077" s="5" t="s">
        <v>920</v>
      </c>
      <c r="N1077" s="5">
        <v>4</v>
      </c>
      <c r="O1077" s="5">
        <f t="shared" si="48"/>
        <v>3956</v>
      </c>
      <c r="P1077" s="5">
        <f t="shared" si="49"/>
        <v>9598</v>
      </c>
      <c r="Q1077" s="14">
        <v>0.03</v>
      </c>
      <c r="R1077" s="5" t="s">
        <v>993</v>
      </c>
      <c r="S1077" s="5" t="s">
        <v>877</v>
      </c>
      <c r="T1077" s="5" t="s">
        <v>878</v>
      </c>
      <c r="U1077" s="5" t="s">
        <v>879</v>
      </c>
      <c r="V1077" s="5" t="s">
        <v>880</v>
      </c>
      <c r="W1077" s="5" t="s">
        <v>2011</v>
      </c>
      <c r="X1077" s="22">
        <f t="shared" ca="1" si="50"/>
        <v>0.03</v>
      </c>
    </row>
    <row r="1078" spans="1:24">
      <c r="A1078" s="5" t="s">
        <v>1796</v>
      </c>
      <c r="B1078" s="10">
        <v>42215</v>
      </c>
      <c r="C1078" s="5" t="s">
        <v>1546</v>
      </c>
      <c r="D1078" s="5">
        <v>10009</v>
      </c>
      <c r="E1078" s="5" t="s">
        <v>1303</v>
      </c>
      <c r="F1078" s="5">
        <v>1</v>
      </c>
      <c r="G1078" s="2" t="s">
        <v>996</v>
      </c>
      <c r="H1078" s="2" t="s">
        <v>892</v>
      </c>
      <c r="I1078" s="2" t="s">
        <v>894</v>
      </c>
      <c r="J1078" s="5" t="s">
        <v>946</v>
      </c>
      <c r="K1078" s="5">
        <v>2921</v>
      </c>
      <c r="L1078" s="5">
        <v>1786</v>
      </c>
      <c r="M1078" s="5" t="s">
        <v>920</v>
      </c>
      <c r="N1078" s="5">
        <v>4</v>
      </c>
      <c r="O1078" s="5">
        <f t="shared" si="48"/>
        <v>1786</v>
      </c>
      <c r="P1078" s="5">
        <f t="shared" si="49"/>
        <v>2921</v>
      </c>
      <c r="Q1078" s="14">
        <v>0.01</v>
      </c>
      <c r="R1078" s="5" t="s">
        <v>996</v>
      </c>
      <c r="S1078" s="5" t="s">
        <v>891</v>
      </c>
      <c r="T1078" s="5" t="s">
        <v>892</v>
      </c>
      <c r="U1078" s="5" t="s">
        <v>893</v>
      </c>
      <c r="V1078" s="5" t="s">
        <v>894</v>
      </c>
      <c r="W1078" s="5" t="s">
        <v>2012</v>
      </c>
      <c r="X1078" s="22">
        <f t="shared" ca="1" si="50"/>
        <v>0.04</v>
      </c>
    </row>
    <row r="1079" spans="1:24">
      <c r="A1079" s="5" t="s">
        <v>1797</v>
      </c>
      <c r="B1079" s="10">
        <v>42215</v>
      </c>
      <c r="C1079" s="5" t="s">
        <v>1540</v>
      </c>
      <c r="D1079" s="5">
        <v>10009</v>
      </c>
      <c r="E1079" s="5" t="s">
        <v>1280</v>
      </c>
      <c r="F1079" s="5">
        <v>1</v>
      </c>
      <c r="G1079" s="2" t="s">
        <v>996</v>
      </c>
      <c r="H1079" s="2" t="s">
        <v>892</v>
      </c>
      <c r="I1079" s="2" t="s">
        <v>894</v>
      </c>
      <c r="J1079" s="5" t="s">
        <v>1007</v>
      </c>
      <c r="K1079" s="5">
        <v>3330</v>
      </c>
      <c r="L1079" s="5">
        <v>1819</v>
      </c>
      <c r="M1079" s="5" t="s">
        <v>918</v>
      </c>
      <c r="N1079" s="5">
        <v>5</v>
      </c>
      <c r="O1079" s="5">
        <f t="shared" si="48"/>
        <v>1819</v>
      </c>
      <c r="P1079" s="5">
        <f t="shared" si="49"/>
        <v>3330</v>
      </c>
      <c r="Q1079" s="14">
        <v>0.01</v>
      </c>
      <c r="R1079" s="5" t="s">
        <v>996</v>
      </c>
      <c r="S1079" s="5" t="s">
        <v>891</v>
      </c>
      <c r="T1079" s="5" t="s">
        <v>892</v>
      </c>
      <c r="U1079" s="5" t="s">
        <v>893</v>
      </c>
      <c r="V1079" s="5" t="s">
        <v>894</v>
      </c>
      <c r="W1079" s="5" t="s">
        <v>2013</v>
      </c>
      <c r="X1079" s="22">
        <f t="shared" ca="1" si="50"/>
        <v>0.03</v>
      </c>
    </row>
    <row r="1080" spans="1:24">
      <c r="A1080" s="5" t="s">
        <v>1798</v>
      </c>
      <c r="B1080" s="10">
        <v>42215</v>
      </c>
      <c r="C1080" s="5" t="s">
        <v>1546</v>
      </c>
      <c r="D1080" s="5">
        <v>10005</v>
      </c>
      <c r="E1080" s="5" t="s">
        <v>1337</v>
      </c>
      <c r="F1080" s="5">
        <v>2</v>
      </c>
      <c r="G1080" s="2" t="s">
        <v>993</v>
      </c>
      <c r="H1080" s="2" t="s">
        <v>878</v>
      </c>
      <c r="I1080" s="2" t="s">
        <v>880</v>
      </c>
      <c r="J1080" s="5" t="s">
        <v>1037</v>
      </c>
      <c r="K1080" s="5">
        <v>3993</v>
      </c>
      <c r="L1080" s="5">
        <v>1338</v>
      </c>
      <c r="M1080" s="5" t="s">
        <v>921</v>
      </c>
      <c r="N1080" s="5">
        <v>4</v>
      </c>
      <c r="O1080" s="5">
        <f t="shared" si="48"/>
        <v>2676</v>
      </c>
      <c r="P1080" s="5">
        <f t="shared" si="49"/>
        <v>7986</v>
      </c>
      <c r="Q1080" s="14">
        <v>0.03</v>
      </c>
      <c r="R1080" s="5" t="s">
        <v>993</v>
      </c>
      <c r="S1080" s="5" t="s">
        <v>877</v>
      </c>
      <c r="T1080" s="5" t="s">
        <v>878</v>
      </c>
      <c r="U1080" s="5" t="s">
        <v>879</v>
      </c>
      <c r="V1080" s="5" t="s">
        <v>880</v>
      </c>
      <c r="W1080" s="5" t="s">
        <v>2015</v>
      </c>
      <c r="X1080" s="22">
        <f t="shared" ca="1" si="50"/>
        <v>0.05</v>
      </c>
    </row>
    <row r="1081" spans="1:24">
      <c r="A1081" s="5" t="s">
        <v>1799</v>
      </c>
      <c r="B1081" s="10">
        <v>42218</v>
      </c>
      <c r="C1081" s="5" t="s">
        <v>1539</v>
      </c>
      <c r="D1081" s="5">
        <v>10013</v>
      </c>
      <c r="E1081" s="5" t="s">
        <v>1264</v>
      </c>
      <c r="F1081" s="5">
        <v>1</v>
      </c>
      <c r="G1081" s="2" t="s">
        <v>1000</v>
      </c>
      <c r="H1081" s="2" t="s">
        <v>906</v>
      </c>
      <c r="I1081" s="2" t="s">
        <v>908</v>
      </c>
      <c r="J1081" s="5" t="s">
        <v>974</v>
      </c>
      <c r="K1081" s="5">
        <v>2547</v>
      </c>
      <c r="L1081" s="5">
        <v>1419</v>
      </c>
      <c r="M1081" s="5" t="s">
        <v>918</v>
      </c>
      <c r="N1081" s="5">
        <v>4</v>
      </c>
      <c r="O1081" s="5">
        <f t="shared" si="48"/>
        <v>1419</v>
      </c>
      <c r="P1081" s="5">
        <f t="shared" si="49"/>
        <v>2547</v>
      </c>
      <c r="Q1081" s="14">
        <v>0.01</v>
      </c>
      <c r="R1081" s="5" t="s">
        <v>1000</v>
      </c>
      <c r="S1081" s="5" t="s">
        <v>905</v>
      </c>
      <c r="T1081" s="5" t="s">
        <v>906</v>
      </c>
      <c r="U1081" s="5" t="s">
        <v>907</v>
      </c>
      <c r="V1081" s="5" t="s">
        <v>908</v>
      </c>
      <c r="W1081" s="5" t="s">
        <v>2014</v>
      </c>
      <c r="X1081" s="22">
        <f t="shared" ca="1" si="50"/>
        <v>0.04</v>
      </c>
    </row>
    <row r="1082" spans="1:24">
      <c r="A1082" s="5" t="s">
        <v>1800</v>
      </c>
      <c r="B1082" s="10">
        <v>42218</v>
      </c>
      <c r="C1082" s="5" t="s">
        <v>1542</v>
      </c>
      <c r="D1082" s="5">
        <v>10015</v>
      </c>
      <c r="E1082" s="5" t="s">
        <v>1254</v>
      </c>
      <c r="F1082" s="5">
        <v>1</v>
      </c>
      <c r="G1082" s="2" t="s">
        <v>1002</v>
      </c>
      <c r="H1082" s="2" t="s">
        <v>914</v>
      </c>
      <c r="I1082" s="2" t="s">
        <v>915</v>
      </c>
      <c r="J1082" s="5" t="s">
        <v>928</v>
      </c>
      <c r="K1082" s="5">
        <v>2747</v>
      </c>
      <c r="L1082" s="5">
        <v>2098</v>
      </c>
      <c r="M1082" s="5" t="s">
        <v>927</v>
      </c>
      <c r="N1082" s="5" t="s">
        <v>1572</v>
      </c>
      <c r="O1082" s="5">
        <f t="shared" si="48"/>
        <v>2098</v>
      </c>
      <c r="P1082" s="5">
        <f t="shared" si="49"/>
        <v>2747</v>
      </c>
      <c r="Q1082" s="14">
        <v>0.01</v>
      </c>
      <c r="R1082" s="5" t="s">
        <v>1002</v>
      </c>
      <c r="S1082" s="5" t="s">
        <v>913</v>
      </c>
      <c r="T1082" s="5" t="s">
        <v>914</v>
      </c>
      <c r="U1082" s="5" t="s">
        <v>907</v>
      </c>
      <c r="V1082" s="5" t="s">
        <v>915</v>
      </c>
      <c r="W1082" s="5" t="s">
        <v>2014</v>
      </c>
      <c r="X1082" s="22">
        <f t="shared" ca="1" si="50"/>
        <v>0.02</v>
      </c>
    </row>
    <row r="1083" spans="1:24">
      <c r="A1083" s="5" t="s">
        <v>1801</v>
      </c>
      <c r="B1083" s="10">
        <v>42218</v>
      </c>
      <c r="C1083" s="5" t="s">
        <v>1545</v>
      </c>
      <c r="D1083" s="5">
        <v>10011</v>
      </c>
      <c r="E1083" s="5" t="s">
        <v>1357</v>
      </c>
      <c r="F1083" s="5">
        <v>1</v>
      </c>
      <c r="G1083" s="2" t="s">
        <v>998</v>
      </c>
      <c r="H1083" s="2" t="s">
        <v>899</v>
      </c>
      <c r="I1083" s="2" t="s">
        <v>901</v>
      </c>
      <c r="J1083" s="5" t="s">
        <v>1057</v>
      </c>
      <c r="K1083" s="5">
        <v>3663</v>
      </c>
      <c r="L1083" s="5">
        <v>1550</v>
      </c>
      <c r="M1083" s="5" t="s">
        <v>923</v>
      </c>
      <c r="N1083" s="5">
        <v>6</v>
      </c>
      <c r="O1083" s="5">
        <f t="shared" si="48"/>
        <v>1550</v>
      </c>
      <c r="P1083" s="5">
        <f t="shared" si="49"/>
        <v>3663</v>
      </c>
      <c r="Q1083" s="14">
        <v>0.01</v>
      </c>
      <c r="R1083" s="5" t="s">
        <v>998</v>
      </c>
      <c r="S1083" s="5" t="s">
        <v>898</v>
      </c>
      <c r="T1083" s="5" t="s">
        <v>899</v>
      </c>
      <c r="U1083" s="5" t="s">
        <v>900</v>
      </c>
      <c r="V1083" s="5" t="s">
        <v>901</v>
      </c>
      <c r="W1083" s="5" t="s">
        <v>2010</v>
      </c>
      <c r="X1083" s="22">
        <f t="shared" ca="1" si="50"/>
        <v>0.02</v>
      </c>
    </row>
    <row r="1084" spans="1:24">
      <c r="A1084" s="5" t="s">
        <v>1802</v>
      </c>
      <c r="B1084" s="10">
        <v>42218</v>
      </c>
      <c r="C1084" s="5" t="s">
        <v>1543</v>
      </c>
      <c r="D1084" s="5">
        <v>10004</v>
      </c>
      <c r="E1084" s="5" t="s">
        <v>1386</v>
      </c>
      <c r="F1084" s="5">
        <v>2</v>
      </c>
      <c r="G1084" s="2" t="s">
        <v>992</v>
      </c>
      <c r="H1084" s="2" t="s">
        <v>864</v>
      </c>
      <c r="I1084" s="2" t="s">
        <v>876</v>
      </c>
      <c r="J1084" s="5" t="s">
        <v>1086</v>
      </c>
      <c r="K1084" s="5">
        <v>4006</v>
      </c>
      <c r="L1084" s="5">
        <v>1320</v>
      </c>
      <c r="M1084" s="5" t="s">
        <v>923</v>
      </c>
      <c r="N1084" s="5">
        <v>10</v>
      </c>
      <c r="O1084" s="5">
        <f t="shared" si="48"/>
        <v>2640</v>
      </c>
      <c r="P1084" s="5">
        <f t="shared" si="49"/>
        <v>8012</v>
      </c>
      <c r="Q1084" s="14">
        <v>0.03</v>
      </c>
      <c r="R1084" s="5" t="s">
        <v>992</v>
      </c>
      <c r="S1084" s="5" t="s">
        <v>875</v>
      </c>
      <c r="T1084" s="5" t="s">
        <v>864</v>
      </c>
      <c r="U1084" s="5" t="s">
        <v>865</v>
      </c>
      <c r="V1084" s="5" t="s">
        <v>876</v>
      </c>
      <c r="W1084" s="5" t="s">
        <v>2010</v>
      </c>
      <c r="X1084" s="22">
        <f t="shared" ca="1" si="50"/>
        <v>0.04</v>
      </c>
    </row>
    <row r="1085" spans="1:24">
      <c r="A1085" s="5" t="s">
        <v>1803</v>
      </c>
      <c r="B1085" s="10">
        <v>42219</v>
      </c>
      <c r="C1085" s="5" t="s">
        <v>1540</v>
      </c>
      <c r="D1085" s="5">
        <v>10012</v>
      </c>
      <c r="E1085" s="5" t="s">
        <v>1307</v>
      </c>
      <c r="F1085" s="5">
        <v>2</v>
      </c>
      <c r="G1085" s="2" t="s">
        <v>999</v>
      </c>
      <c r="H1085" s="2" t="s">
        <v>903</v>
      </c>
      <c r="I1085" s="2" t="s">
        <v>904</v>
      </c>
      <c r="J1085" s="5" t="s">
        <v>1015</v>
      </c>
      <c r="K1085" s="5">
        <v>4369</v>
      </c>
      <c r="L1085" s="5">
        <v>1245</v>
      </c>
      <c r="M1085" s="5" t="s">
        <v>918</v>
      </c>
      <c r="N1085" s="5">
        <v>5</v>
      </c>
      <c r="O1085" s="5">
        <f t="shared" si="48"/>
        <v>2490</v>
      </c>
      <c r="P1085" s="5">
        <f t="shared" si="49"/>
        <v>8738</v>
      </c>
      <c r="Q1085" s="14">
        <v>0.03</v>
      </c>
      <c r="R1085" s="5" t="s">
        <v>999</v>
      </c>
      <c r="S1085" s="5" t="s">
        <v>902</v>
      </c>
      <c r="T1085" s="5" t="s">
        <v>903</v>
      </c>
      <c r="U1085" s="5" t="s">
        <v>879</v>
      </c>
      <c r="V1085" s="5" t="s">
        <v>904</v>
      </c>
      <c r="W1085" s="5" t="s">
        <v>2012</v>
      </c>
      <c r="X1085" s="22">
        <f t="shared" ca="1" si="50"/>
        <v>0.02</v>
      </c>
    </row>
    <row r="1086" spans="1:24">
      <c r="A1086" s="5" t="s">
        <v>1804</v>
      </c>
      <c r="B1086" s="10">
        <v>42219</v>
      </c>
      <c r="C1086" s="5" t="s">
        <v>1546</v>
      </c>
      <c r="D1086" s="5">
        <v>10003</v>
      </c>
      <c r="E1086" s="5" t="s">
        <v>1260</v>
      </c>
      <c r="F1086" s="5">
        <v>3</v>
      </c>
      <c r="G1086" s="2" t="s">
        <v>991</v>
      </c>
      <c r="H1086" s="2" t="s">
        <v>872</v>
      </c>
      <c r="I1086" s="2" t="s">
        <v>874</v>
      </c>
      <c r="J1086" s="5" t="s">
        <v>956</v>
      </c>
      <c r="K1086" s="5">
        <v>3112</v>
      </c>
      <c r="L1086" s="5">
        <v>1766</v>
      </c>
      <c r="M1086" s="5" t="s">
        <v>918</v>
      </c>
      <c r="N1086" s="5">
        <v>4</v>
      </c>
      <c r="O1086" s="5">
        <f t="shared" si="48"/>
        <v>5298</v>
      </c>
      <c r="P1086" s="5">
        <f t="shared" si="49"/>
        <v>9336</v>
      </c>
      <c r="Q1086" s="14">
        <v>0.03</v>
      </c>
      <c r="R1086" s="5" t="s">
        <v>991</v>
      </c>
      <c r="S1086" s="5" t="s">
        <v>871</v>
      </c>
      <c r="T1086" s="5" t="s">
        <v>872</v>
      </c>
      <c r="U1086" s="5" t="s">
        <v>873</v>
      </c>
      <c r="V1086" s="5" t="s">
        <v>874</v>
      </c>
      <c r="W1086" s="5" t="s">
        <v>2015</v>
      </c>
      <c r="X1086" s="22">
        <f t="shared" ca="1" si="50"/>
        <v>0.05</v>
      </c>
    </row>
    <row r="1087" spans="1:24">
      <c r="A1087" s="5" t="s">
        <v>1805</v>
      </c>
      <c r="B1087" s="10">
        <v>42221</v>
      </c>
      <c r="C1087" s="5" t="s">
        <v>1541</v>
      </c>
      <c r="D1087" s="5">
        <v>10012</v>
      </c>
      <c r="E1087" s="5" t="s">
        <v>1378</v>
      </c>
      <c r="F1087" s="5">
        <v>1</v>
      </c>
      <c r="G1087" s="2" t="s">
        <v>999</v>
      </c>
      <c r="H1087" s="2" t="s">
        <v>903</v>
      </c>
      <c r="I1087" s="2" t="s">
        <v>904</v>
      </c>
      <c r="J1087" s="5" t="s">
        <v>1078</v>
      </c>
      <c r="K1087" s="5">
        <v>2787</v>
      </c>
      <c r="L1087" s="5">
        <v>1470</v>
      </c>
      <c r="M1087" s="5" t="s">
        <v>925</v>
      </c>
      <c r="N1087" s="5">
        <v>8</v>
      </c>
      <c r="O1087" s="5">
        <f t="shared" si="48"/>
        <v>1470</v>
      </c>
      <c r="P1087" s="5">
        <f t="shared" si="49"/>
        <v>2787</v>
      </c>
      <c r="Q1087" s="14">
        <v>0.01</v>
      </c>
      <c r="R1087" s="5" t="s">
        <v>999</v>
      </c>
      <c r="S1087" s="5" t="s">
        <v>902</v>
      </c>
      <c r="T1087" s="5" t="s">
        <v>903</v>
      </c>
      <c r="U1087" s="5" t="s">
        <v>879</v>
      </c>
      <c r="V1087" s="5" t="s">
        <v>904</v>
      </c>
      <c r="W1087" s="5" t="s">
        <v>2013</v>
      </c>
      <c r="X1087" s="22">
        <f t="shared" ca="1" si="50"/>
        <v>0</v>
      </c>
    </row>
    <row r="1088" spans="1:24">
      <c r="A1088" s="5" t="s">
        <v>1806</v>
      </c>
      <c r="B1088" s="10">
        <v>42221</v>
      </c>
      <c r="C1088" s="5" t="s">
        <v>1539</v>
      </c>
      <c r="D1088" s="5">
        <v>10006</v>
      </c>
      <c r="E1088" s="5" t="s">
        <v>1395</v>
      </c>
      <c r="F1088" s="5">
        <v>1</v>
      </c>
      <c r="G1088" s="2" t="s">
        <v>1561</v>
      </c>
      <c r="H1088" s="2" t="s">
        <v>882</v>
      </c>
      <c r="I1088" s="2" t="s">
        <v>884</v>
      </c>
      <c r="J1088" s="5" t="s">
        <v>1095</v>
      </c>
      <c r="K1088" s="5">
        <v>2867</v>
      </c>
      <c r="L1088" s="5">
        <v>2295</v>
      </c>
      <c r="M1088" s="5" t="s">
        <v>925</v>
      </c>
      <c r="N1088" s="5">
        <v>4</v>
      </c>
      <c r="O1088" s="5">
        <f t="shared" si="48"/>
        <v>2295</v>
      </c>
      <c r="P1088" s="5">
        <f t="shared" si="49"/>
        <v>2867</v>
      </c>
      <c r="Q1088" s="14">
        <v>0.01</v>
      </c>
      <c r="R1088" s="5" t="s">
        <v>1561</v>
      </c>
      <c r="S1088" s="5" t="s">
        <v>881</v>
      </c>
      <c r="T1088" s="5" t="s">
        <v>882</v>
      </c>
      <c r="U1088" s="5" t="s">
        <v>883</v>
      </c>
      <c r="V1088" s="5" t="s">
        <v>884</v>
      </c>
      <c r="W1088" s="5" t="s">
        <v>2011</v>
      </c>
      <c r="X1088" s="22">
        <f t="shared" ca="1" si="50"/>
        <v>0.02</v>
      </c>
    </row>
    <row r="1089" spans="1:24">
      <c r="A1089" s="5" t="s">
        <v>1807</v>
      </c>
      <c r="B1089" s="10">
        <v>42222</v>
      </c>
      <c r="C1089" s="5" t="s">
        <v>1546</v>
      </c>
      <c r="D1089" s="5">
        <v>10012</v>
      </c>
      <c r="E1089" s="5" t="s">
        <v>1409</v>
      </c>
      <c r="F1089" s="5">
        <v>2</v>
      </c>
      <c r="G1089" s="2" t="s">
        <v>999</v>
      </c>
      <c r="H1089" s="2" t="s">
        <v>903</v>
      </c>
      <c r="I1089" s="2" t="s">
        <v>904</v>
      </c>
      <c r="J1089" s="5" t="s">
        <v>1109</v>
      </c>
      <c r="K1089" s="5">
        <v>3573</v>
      </c>
      <c r="L1089" s="5">
        <v>1857</v>
      </c>
      <c r="M1089" s="5" t="s">
        <v>918</v>
      </c>
      <c r="N1089" s="5">
        <v>4</v>
      </c>
      <c r="O1089" s="5">
        <f t="shared" si="48"/>
        <v>3714</v>
      </c>
      <c r="P1089" s="5">
        <f t="shared" si="49"/>
        <v>7146</v>
      </c>
      <c r="Q1089" s="14">
        <v>0.03</v>
      </c>
      <c r="R1089" s="5" t="s">
        <v>999</v>
      </c>
      <c r="S1089" s="5" t="s">
        <v>902</v>
      </c>
      <c r="T1089" s="5" t="s">
        <v>903</v>
      </c>
      <c r="U1089" s="5" t="s">
        <v>879</v>
      </c>
      <c r="V1089" s="5" t="s">
        <v>904</v>
      </c>
      <c r="W1089" s="5" t="s">
        <v>2015</v>
      </c>
      <c r="X1089" s="22">
        <f t="shared" ca="1" si="50"/>
        <v>0.02</v>
      </c>
    </row>
    <row r="1090" spans="1:24">
      <c r="A1090" s="5" t="s">
        <v>1808</v>
      </c>
      <c r="B1090" s="10">
        <v>42223</v>
      </c>
      <c r="C1090" s="5" t="s">
        <v>1540</v>
      </c>
      <c r="D1090" s="5">
        <v>10008</v>
      </c>
      <c r="E1090" s="5" t="s">
        <v>1313</v>
      </c>
      <c r="F1090" s="5">
        <v>1</v>
      </c>
      <c r="G1090" s="2" t="s">
        <v>995</v>
      </c>
      <c r="H1090" s="2" t="s">
        <v>889</v>
      </c>
      <c r="I1090" s="2" t="s">
        <v>890</v>
      </c>
      <c r="J1090" s="5" t="s">
        <v>950</v>
      </c>
      <c r="K1090" s="5">
        <v>4849</v>
      </c>
      <c r="L1090" s="5">
        <v>2433</v>
      </c>
      <c r="M1090" s="5" t="s">
        <v>923</v>
      </c>
      <c r="N1090" s="5">
        <v>5</v>
      </c>
      <c r="O1090" s="5">
        <f t="shared" si="48"/>
        <v>2433</v>
      </c>
      <c r="P1090" s="5">
        <f t="shared" si="49"/>
        <v>4849</v>
      </c>
      <c r="Q1090" s="14">
        <v>0.01</v>
      </c>
      <c r="R1090" s="5" t="s">
        <v>995</v>
      </c>
      <c r="S1090" s="5" t="s">
        <v>888</v>
      </c>
      <c r="T1090" s="5" t="s">
        <v>889</v>
      </c>
      <c r="U1090" s="5" t="s">
        <v>865</v>
      </c>
      <c r="V1090" s="5" t="s">
        <v>890</v>
      </c>
      <c r="W1090" s="5" t="s">
        <v>2014</v>
      </c>
      <c r="X1090" s="22">
        <f t="shared" ca="1" si="50"/>
        <v>0.04</v>
      </c>
    </row>
    <row r="1091" spans="1:24">
      <c r="A1091" s="5" t="s">
        <v>1809</v>
      </c>
      <c r="B1091" s="10">
        <v>42223</v>
      </c>
      <c r="C1091" s="5" t="s">
        <v>1539</v>
      </c>
      <c r="D1091" s="5">
        <v>10010</v>
      </c>
      <c r="E1091" s="5" t="s">
        <v>1487</v>
      </c>
      <c r="F1091" s="5">
        <v>2</v>
      </c>
      <c r="G1091" s="2" t="s">
        <v>997</v>
      </c>
      <c r="H1091" s="2" t="s">
        <v>896</v>
      </c>
      <c r="I1091" s="2" t="s">
        <v>897</v>
      </c>
      <c r="J1091" s="5" t="s">
        <v>1187</v>
      </c>
      <c r="K1091" s="5">
        <v>4206</v>
      </c>
      <c r="L1091" s="5">
        <v>1201</v>
      </c>
      <c r="M1091" s="5" t="s">
        <v>918</v>
      </c>
      <c r="N1091" s="5">
        <v>4</v>
      </c>
      <c r="O1091" s="5">
        <f t="shared" ref="O1091:O1154" si="51">L1091*F1091</f>
        <v>2402</v>
      </c>
      <c r="P1091" s="5">
        <f t="shared" ref="P1091:P1154" si="52">K1091*F1091</f>
        <v>8412</v>
      </c>
      <c r="Q1091" s="14">
        <v>0.03</v>
      </c>
      <c r="R1091" s="5" t="s">
        <v>997</v>
      </c>
      <c r="S1091" s="5" t="s">
        <v>895</v>
      </c>
      <c r="T1091" s="5" t="s">
        <v>896</v>
      </c>
      <c r="U1091" s="5" t="s">
        <v>879</v>
      </c>
      <c r="V1091" s="5" t="s">
        <v>897</v>
      </c>
      <c r="W1091" s="5" t="s">
        <v>2015</v>
      </c>
      <c r="X1091" s="22">
        <f t="shared" ca="1" si="50"/>
        <v>0.01</v>
      </c>
    </row>
    <row r="1092" spans="1:24">
      <c r="A1092" s="5" t="s">
        <v>1810</v>
      </c>
      <c r="B1092" s="10">
        <v>42224</v>
      </c>
      <c r="C1092" s="5" t="s">
        <v>1546</v>
      </c>
      <c r="D1092" s="5">
        <v>10002</v>
      </c>
      <c r="E1092" s="5" t="s">
        <v>1505</v>
      </c>
      <c r="F1092" s="5">
        <v>1</v>
      </c>
      <c r="G1092" s="2" t="s">
        <v>990</v>
      </c>
      <c r="H1092" s="2" t="s">
        <v>868</v>
      </c>
      <c r="I1092" s="2" t="s">
        <v>870</v>
      </c>
      <c r="J1092" s="5" t="s">
        <v>1205</v>
      </c>
      <c r="K1092" s="5">
        <v>2958</v>
      </c>
      <c r="L1092" s="5">
        <v>1678</v>
      </c>
      <c r="M1092" s="5" t="s">
        <v>925</v>
      </c>
      <c r="N1092" s="5">
        <v>4</v>
      </c>
      <c r="O1092" s="5">
        <f t="shared" si="51"/>
        <v>1678</v>
      </c>
      <c r="P1092" s="5">
        <f t="shared" si="52"/>
        <v>2958</v>
      </c>
      <c r="Q1092" s="14">
        <v>0.01</v>
      </c>
      <c r="R1092" s="5" t="s">
        <v>990</v>
      </c>
      <c r="S1092" s="5" t="s">
        <v>867</v>
      </c>
      <c r="T1092" s="5" t="s">
        <v>868</v>
      </c>
      <c r="U1092" s="5" t="s">
        <v>869</v>
      </c>
      <c r="V1092" s="5" t="s">
        <v>870</v>
      </c>
      <c r="W1092" s="5" t="s">
        <v>2013</v>
      </c>
      <c r="X1092" s="22">
        <f t="shared" ref="X1092:X1155" ca="1" si="53">VLOOKUP(E1092,INDIRECT(W1092&amp;"!A:B"),2,0)</f>
        <v>0.01</v>
      </c>
    </row>
    <row r="1093" spans="1:24">
      <c r="A1093" s="5" t="s">
        <v>1811</v>
      </c>
      <c r="B1093" s="10">
        <v>42224</v>
      </c>
      <c r="C1093" s="5" t="s">
        <v>1546</v>
      </c>
      <c r="D1093" s="5">
        <v>10001</v>
      </c>
      <c r="E1093" s="5" t="s">
        <v>1353</v>
      </c>
      <c r="F1093" s="5">
        <v>1</v>
      </c>
      <c r="G1093" s="2" t="s">
        <v>1562</v>
      </c>
      <c r="H1093" s="2" t="s">
        <v>864</v>
      </c>
      <c r="I1093" s="2" t="s">
        <v>866</v>
      </c>
      <c r="J1093" s="5" t="s">
        <v>1053</v>
      </c>
      <c r="K1093" s="5">
        <v>4996</v>
      </c>
      <c r="L1093" s="5">
        <v>2108</v>
      </c>
      <c r="M1093" s="5" t="s">
        <v>923</v>
      </c>
      <c r="N1093" s="5">
        <v>4</v>
      </c>
      <c r="O1093" s="5">
        <f t="shared" si="51"/>
        <v>2108</v>
      </c>
      <c r="P1093" s="5">
        <f t="shared" si="52"/>
        <v>4996</v>
      </c>
      <c r="Q1093" s="14">
        <v>0.01</v>
      </c>
      <c r="R1093" s="5" t="s">
        <v>1562</v>
      </c>
      <c r="S1093" s="5" t="s">
        <v>863</v>
      </c>
      <c r="T1093" s="5" t="s">
        <v>864</v>
      </c>
      <c r="U1093" s="5" t="s">
        <v>865</v>
      </c>
      <c r="V1093" s="5" t="s">
        <v>866</v>
      </c>
      <c r="W1093" s="5" t="s">
        <v>2010</v>
      </c>
      <c r="X1093" s="22">
        <f t="shared" ca="1" si="53"/>
        <v>0</v>
      </c>
    </row>
    <row r="1094" spans="1:24">
      <c r="A1094" s="5" t="s">
        <v>1812</v>
      </c>
      <c r="B1094" s="10">
        <v>42224</v>
      </c>
      <c r="C1094" s="5" t="s">
        <v>1539</v>
      </c>
      <c r="D1094" s="5">
        <v>10013</v>
      </c>
      <c r="E1094" s="5" t="s">
        <v>1303</v>
      </c>
      <c r="F1094" s="5">
        <v>2</v>
      </c>
      <c r="G1094" s="2" t="s">
        <v>1000</v>
      </c>
      <c r="H1094" s="2" t="s">
        <v>906</v>
      </c>
      <c r="I1094" s="2" t="s">
        <v>908</v>
      </c>
      <c r="J1094" s="5" t="s">
        <v>946</v>
      </c>
      <c r="K1094" s="5">
        <v>2921</v>
      </c>
      <c r="L1094" s="5">
        <v>1786</v>
      </c>
      <c r="M1094" s="5" t="s">
        <v>920</v>
      </c>
      <c r="N1094" s="5">
        <v>4</v>
      </c>
      <c r="O1094" s="5">
        <f t="shared" si="51"/>
        <v>3572</v>
      </c>
      <c r="P1094" s="5">
        <f t="shared" si="52"/>
        <v>5842</v>
      </c>
      <c r="Q1094" s="14">
        <v>0.03</v>
      </c>
      <c r="R1094" s="5" t="s">
        <v>1000</v>
      </c>
      <c r="S1094" s="5" t="s">
        <v>905</v>
      </c>
      <c r="T1094" s="5" t="s">
        <v>906</v>
      </c>
      <c r="U1094" s="5" t="s">
        <v>907</v>
      </c>
      <c r="V1094" s="5" t="s">
        <v>908</v>
      </c>
      <c r="W1094" s="5" t="s">
        <v>2013</v>
      </c>
      <c r="X1094" s="22">
        <f t="shared" ca="1" si="53"/>
        <v>0.01</v>
      </c>
    </row>
    <row r="1095" spans="1:24">
      <c r="A1095" s="5" t="s">
        <v>1813</v>
      </c>
      <c r="B1095" s="10">
        <v>42228</v>
      </c>
      <c r="C1095" s="5" t="s">
        <v>1542</v>
      </c>
      <c r="D1095" s="5">
        <v>10010</v>
      </c>
      <c r="E1095" s="5" t="s">
        <v>1446</v>
      </c>
      <c r="F1095" s="5">
        <v>2</v>
      </c>
      <c r="G1095" s="2" t="s">
        <v>997</v>
      </c>
      <c r="H1095" s="2" t="s">
        <v>896</v>
      </c>
      <c r="I1095" s="2" t="s">
        <v>897</v>
      </c>
      <c r="J1095" s="5" t="s">
        <v>1146</v>
      </c>
      <c r="K1095" s="5">
        <v>4173</v>
      </c>
      <c r="L1095" s="5">
        <v>2497</v>
      </c>
      <c r="M1095" s="5" t="s">
        <v>918</v>
      </c>
      <c r="N1095" s="5" t="s">
        <v>1572</v>
      </c>
      <c r="O1095" s="5">
        <f t="shared" si="51"/>
        <v>4994</v>
      </c>
      <c r="P1095" s="5">
        <f t="shared" si="52"/>
        <v>8346</v>
      </c>
      <c r="Q1095" s="14">
        <v>0.03</v>
      </c>
      <c r="R1095" s="5" t="s">
        <v>997</v>
      </c>
      <c r="S1095" s="5" t="s">
        <v>895</v>
      </c>
      <c r="T1095" s="5" t="s">
        <v>896</v>
      </c>
      <c r="U1095" s="5" t="s">
        <v>879</v>
      </c>
      <c r="V1095" s="5" t="s">
        <v>897</v>
      </c>
      <c r="W1095" s="5" t="s">
        <v>2013</v>
      </c>
      <c r="X1095" s="22">
        <f t="shared" ca="1" si="53"/>
        <v>0.05</v>
      </c>
    </row>
    <row r="1096" spans="1:24">
      <c r="A1096" s="5" t="s">
        <v>1814</v>
      </c>
      <c r="B1096" s="10">
        <v>42230</v>
      </c>
      <c r="C1096" s="5" t="s">
        <v>1545</v>
      </c>
      <c r="D1096" s="5">
        <v>10009</v>
      </c>
      <c r="E1096" s="5" t="s">
        <v>1301</v>
      </c>
      <c r="F1096" s="5">
        <v>24</v>
      </c>
      <c r="G1096" s="2" t="s">
        <v>996</v>
      </c>
      <c r="H1096" s="2" t="s">
        <v>892</v>
      </c>
      <c r="I1096" s="2" t="s">
        <v>894</v>
      </c>
      <c r="J1096" s="5" t="s">
        <v>948</v>
      </c>
      <c r="K1096" s="5">
        <v>4185</v>
      </c>
      <c r="L1096" s="5">
        <v>1204</v>
      </c>
      <c r="M1096" s="5" t="s">
        <v>923</v>
      </c>
      <c r="N1096" s="5">
        <v>6</v>
      </c>
      <c r="O1096" s="5">
        <f t="shared" si="51"/>
        <v>28896</v>
      </c>
      <c r="P1096" s="5">
        <f t="shared" si="52"/>
        <v>100440</v>
      </c>
      <c r="Q1096" s="14">
        <v>0.09</v>
      </c>
      <c r="R1096" s="5" t="s">
        <v>996</v>
      </c>
      <c r="S1096" s="5" t="s">
        <v>891</v>
      </c>
      <c r="T1096" s="5" t="s">
        <v>892</v>
      </c>
      <c r="U1096" s="5" t="s">
        <v>893</v>
      </c>
      <c r="V1096" s="5" t="s">
        <v>894</v>
      </c>
      <c r="W1096" s="5" t="s">
        <v>2015</v>
      </c>
      <c r="X1096" s="22">
        <f t="shared" ca="1" si="53"/>
        <v>0</v>
      </c>
    </row>
    <row r="1097" spans="1:24">
      <c r="A1097" s="5" t="s">
        <v>1815</v>
      </c>
      <c r="B1097" s="10">
        <v>42231</v>
      </c>
      <c r="C1097" s="5" t="s">
        <v>1543</v>
      </c>
      <c r="D1097" s="5">
        <v>10015</v>
      </c>
      <c r="E1097" s="5" t="s">
        <v>1409</v>
      </c>
      <c r="F1097" s="5">
        <v>1</v>
      </c>
      <c r="G1097" s="2" t="s">
        <v>1002</v>
      </c>
      <c r="H1097" s="2" t="s">
        <v>914</v>
      </c>
      <c r="I1097" s="2" t="s">
        <v>915</v>
      </c>
      <c r="J1097" s="5" t="s">
        <v>1109</v>
      </c>
      <c r="K1097" s="5">
        <v>3573</v>
      </c>
      <c r="L1097" s="5">
        <v>1857</v>
      </c>
      <c r="M1097" s="5" t="s">
        <v>918</v>
      </c>
      <c r="N1097" s="5">
        <v>10</v>
      </c>
      <c r="O1097" s="5">
        <f t="shared" si="51"/>
        <v>1857</v>
      </c>
      <c r="P1097" s="5">
        <f t="shared" si="52"/>
        <v>3573</v>
      </c>
      <c r="Q1097" s="14">
        <v>0.01</v>
      </c>
      <c r="R1097" s="5" t="s">
        <v>1002</v>
      </c>
      <c r="S1097" s="5" t="s">
        <v>913</v>
      </c>
      <c r="T1097" s="5" t="s">
        <v>914</v>
      </c>
      <c r="U1097" s="5" t="s">
        <v>907</v>
      </c>
      <c r="V1097" s="5" t="s">
        <v>915</v>
      </c>
      <c r="W1097" s="5" t="s">
        <v>2012</v>
      </c>
      <c r="X1097" s="22">
        <f t="shared" ca="1" si="53"/>
        <v>0</v>
      </c>
    </row>
    <row r="1098" spans="1:24">
      <c r="A1098" s="5" t="s">
        <v>1816</v>
      </c>
      <c r="B1098" s="10">
        <v>42231</v>
      </c>
      <c r="C1098" s="5" t="s">
        <v>1539</v>
      </c>
      <c r="D1098" s="5">
        <v>10008</v>
      </c>
      <c r="E1098" s="5" t="s">
        <v>1442</v>
      </c>
      <c r="F1098" s="5">
        <v>3</v>
      </c>
      <c r="G1098" s="2" t="s">
        <v>995</v>
      </c>
      <c r="H1098" s="2" t="s">
        <v>889</v>
      </c>
      <c r="I1098" s="2" t="s">
        <v>890</v>
      </c>
      <c r="J1098" s="5" t="s">
        <v>1142</v>
      </c>
      <c r="K1098" s="5">
        <v>3094</v>
      </c>
      <c r="L1098" s="5">
        <v>2233</v>
      </c>
      <c r="M1098" s="5" t="s">
        <v>918</v>
      </c>
      <c r="N1098" s="5">
        <v>4</v>
      </c>
      <c r="O1098" s="5">
        <f t="shared" si="51"/>
        <v>6699</v>
      </c>
      <c r="P1098" s="5">
        <f t="shared" si="52"/>
        <v>9282</v>
      </c>
      <c r="Q1098" s="14">
        <v>0.03</v>
      </c>
      <c r="R1098" s="5" t="s">
        <v>995</v>
      </c>
      <c r="S1098" s="5" t="s">
        <v>888</v>
      </c>
      <c r="T1098" s="5" t="s">
        <v>889</v>
      </c>
      <c r="U1098" s="5" t="s">
        <v>865</v>
      </c>
      <c r="V1098" s="5" t="s">
        <v>890</v>
      </c>
      <c r="W1098" s="5" t="s">
        <v>2011</v>
      </c>
      <c r="X1098" s="22">
        <f t="shared" ca="1" si="53"/>
        <v>0</v>
      </c>
    </row>
    <row r="1099" spans="1:24">
      <c r="A1099" s="5" t="s">
        <v>1817</v>
      </c>
      <c r="B1099" s="10">
        <v>42232</v>
      </c>
      <c r="C1099" s="5" t="s">
        <v>1541</v>
      </c>
      <c r="D1099" s="5">
        <v>10008</v>
      </c>
      <c r="E1099" s="5" t="s">
        <v>1308</v>
      </c>
      <c r="F1099" s="5">
        <v>1</v>
      </c>
      <c r="G1099" s="2" t="s">
        <v>995</v>
      </c>
      <c r="H1099" s="2" t="s">
        <v>889</v>
      </c>
      <c r="I1099" s="2" t="s">
        <v>890</v>
      </c>
      <c r="J1099" s="5" t="s">
        <v>983</v>
      </c>
      <c r="K1099" s="5">
        <v>4325</v>
      </c>
      <c r="L1099" s="5">
        <v>1734</v>
      </c>
      <c r="M1099" s="5" t="s">
        <v>925</v>
      </c>
      <c r="N1099" s="5">
        <v>8</v>
      </c>
      <c r="O1099" s="5">
        <f t="shared" si="51"/>
        <v>1734</v>
      </c>
      <c r="P1099" s="5">
        <f t="shared" si="52"/>
        <v>4325</v>
      </c>
      <c r="Q1099" s="14">
        <v>0.01</v>
      </c>
      <c r="R1099" s="5" t="s">
        <v>995</v>
      </c>
      <c r="S1099" s="5" t="s">
        <v>888</v>
      </c>
      <c r="T1099" s="5" t="s">
        <v>889</v>
      </c>
      <c r="U1099" s="5" t="s">
        <v>865</v>
      </c>
      <c r="V1099" s="5" t="s">
        <v>890</v>
      </c>
      <c r="W1099" s="5" t="s">
        <v>2011</v>
      </c>
      <c r="X1099" s="22">
        <f t="shared" ca="1" si="53"/>
        <v>0</v>
      </c>
    </row>
    <row r="1100" spans="1:24">
      <c r="A1100" s="5" t="s">
        <v>1818</v>
      </c>
      <c r="B1100" s="10">
        <v>42232</v>
      </c>
      <c r="C1100" s="5" t="s">
        <v>1539</v>
      </c>
      <c r="D1100" s="5">
        <v>10005</v>
      </c>
      <c r="E1100" s="5" t="s">
        <v>1254</v>
      </c>
      <c r="F1100" s="5">
        <v>3</v>
      </c>
      <c r="G1100" s="2" t="s">
        <v>993</v>
      </c>
      <c r="H1100" s="2" t="s">
        <v>878</v>
      </c>
      <c r="I1100" s="2" t="s">
        <v>880</v>
      </c>
      <c r="J1100" s="5" t="s">
        <v>928</v>
      </c>
      <c r="K1100" s="5">
        <v>2747</v>
      </c>
      <c r="L1100" s="5">
        <v>2098</v>
      </c>
      <c r="M1100" s="5" t="s">
        <v>927</v>
      </c>
      <c r="N1100" s="5">
        <v>4</v>
      </c>
      <c r="O1100" s="5">
        <f t="shared" si="51"/>
        <v>6294</v>
      </c>
      <c r="P1100" s="5">
        <f t="shared" si="52"/>
        <v>8241</v>
      </c>
      <c r="Q1100" s="14">
        <v>0.03</v>
      </c>
      <c r="R1100" s="5" t="s">
        <v>993</v>
      </c>
      <c r="S1100" s="5" t="s">
        <v>877</v>
      </c>
      <c r="T1100" s="5" t="s">
        <v>878</v>
      </c>
      <c r="U1100" s="5" t="s">
        <v>879</v>
      </c>
      <c r="V1100" s="5" t="s">
        <v>880</v>
      </c>
      <c r="W1100" s="5" t="s">
        <v>2013</v>
      </c>
      <c r="X1100" s="22">
        <f t="shared" ca="1" si="53"/>
        <v>0.05</v>
      </c>
    </row>
    <row r="1101" spans="1:24">
      <c r="A1101" s="5" t="s">
        <v>1819</v>
      </c>
      <c r="B1101" s="10">
        <v>42233</v>
      </c>
      <c r="C1101" s="5" t="s">
        <v>1546</v>
      </c>
      <c r="D1101" s="5">
        <v>10012</v>
      </c>
      <c r="E1101" s="5" t="s">
        <v>1336</v>
      </c>
      <c r="F1101" s="5">
        <v>1</v>
      </c>
      <c r="G1101" s="2" t="s">
        <v>999</v>
      </c>
      <c r="H1101" s="2" t="s">
        <v>903</v>
      </c>
      <c r="I1101" s="2" t="s">
        <v>904</v>
      </c>
      <c r="J1101" s="5" t="s">
        <v>1036</v>
      </c>
      <c r="K1101" s="5">
        <v>3025</v>
      </c>
      <c r="L1101" s="5">
        <v>1863</v>
      </c>
      <c r="M1101" s="5" t="s">
        <v>918</v>
      </c>
      <c r="N1101" s="5">
        <v>4</v>
      </c>
      <c r="O1101" s="5">
        <f t="shared" si="51"/>
        <v>1863</v>
      </c>
      <c r="P1101" s="5">
        <f t="shared" si="52"/>
        <v>3025</v>
      </c>
      <c r="Q1101" s="14">
        <v>0.01</v>
      </c>
      <c r="R1101" s="5" t="s">
        <v>999</v>
      </c>
      <c r="S1101" s="5" t="s">
        <v>902</v>
      </c>
      <c r="T1101" s="5" t="s">
        <v>903</v>
      </c>
      <c r="U1101" s="5" t="s">
        <v>879</v>
      </c>
      <c r="V1101" s="5" t="s">
        <v>904</v>
      </c>
      <c r="W1101" s="5" t="s">
        <v>2012</v>
      </c>
      <c r="X1101" s="22">
        <f t="shared" ca="1" si="53"/>
        <v>0.04</v>
      </c>
    </row>
    <row r="1102" spans="1:24">
      <c r="A1102" s="5" t="s">
        <v>1820</v>
      </c>
      <c r="B1102" s="10">
        <v>42233</v>
      </c>
      <c r="C1102" s="5" t="s">
        <v>1543</v>
      </c>
      <c r="D1102" s="5">
        <v>10012</v>
      </c>
      <c r="E1102" s="5" t="s">
        <v>1488</v>
      </c>
      <c r="F1102" s="5">
        <v>1</v>
      </c>
      <c r="G1102" s="2" t="s">
        <v>999</v>
      </c>
      <c r="H1102" s="2" t="s">
        <v>903</v>
      </c>
      <c r="I1102" s="2" t="s">
        <v>904</v>
      </c>
      <c r="J1102" s="5" t="s">
        <v>1188</v>
      </c>
      <c r="K1102" s="5">
        <v>4729</v>
      </c>
      <c r="L1102" s="5">
        <v>1359</v>
      </c>
      <c r="M1102" s="5" t="s">
        <v>925</v>
      </c>
      <c r="N1102" s="5">
        <v>10</v>
      </c>
      <c r="O1102" s="5">
        <f t="shared" si="51"/>
        <v>1359</v>
      </c>
      <c r="P1102" s="5">
        <f t="shared" si="52"/>
        <v>4729</v>
      </c>
      <c r="Q1102" s="14">
        <v>0.01</v>
      </c>
      <c r="R1102" s="5" t="s">
        <v>999</v>
      </c>
      <c r="S1102" s="5" t="s">
        <v>902</v>
      </c>
      <c r="T1102" s="5" t="s">
        <v>903</v>
      </c>
      <c r="U1102" s="5" t="s">
        <v>879</v>
      </c>
      <c r="V1102" s="5" t="s">
        <v>904</v>
      </c>
      <c r="W1102" s="5" t="s">
        <v>2013</v>
      </c>
      <c r="X1102" s="22">
        <f t="shared" ca="1" si="53"/>
        <v>0.05</v>
      </c>
    </row>
    <row r="1103" spans="1:24">
      <c r="A1103" s="5" t="s">
        <v>1821</v>
      </c>
      <c r="B1103" s="10">
        <v>42233</v>
      </c>
      <c r="C1103" s="5" t="s">
        <v>1546</v>
      </c>
      <c r="D1103" s="5">
        <v>10003</v>
      </c>
      <c r="E1103" s="5" t="s">
        <v>1423</v>
      </c>
      <c r="F1103" s="5">
        <v>1</v>
      </c>
      <c r="G1103" s="2" t="s">
        <v>991</v>
      </c>
      <c r="H1103" s="2" t="s">
        <v>872</v>
      </c>
      <c r="I1103" s="2" t="s">
        <v>874</v>
      </c>
      <c r="J1103" s="5" t="s">
        <v>1123</v>
      </c>
      <c r="K1103" s="5">
        <v>4927</v>
      </c>
      <c r="L1103" s="5">
        <v>2034</v>
      </c>
      <c r="M1103" s="5" t="s">
        <v>925</v>
      </c>
      <c r="N1103" s="5">
        <v>4</v>
      </c>
      <c r="O1103" s="5">
        <f t="shared" si="51"/>
        <v>2034</v>
      </c>
      <c r="P1103" s="5">
        <f t="shared" si="52"/>
        <v>4927</v>
      </c>
      <c r="Q1103" s="14">
        <v>0.01</v>
      </c>
      <c r="R1103" s="5" t="s">
        <v>991</v>
      </c>
      <c r="S1103" s="5" t="s">
        <v>871</v>
      </c>
      <c r="T1103" s="5" t="s">
        <v>872</v>
      </c>
      <c r="U1103" s="5" t="s">
        <v>873</v>
      </c>
      <c r="V1103" s="5" t="s">
        <v>874</v>
      </c>
      <c r="W1103" s="5" t="s">
        <v>2014</v>
      </c>
      <c r="X1103" s="22">
        <f t="shared" ca="1" si="53"/>
        <v>0</v>
      </c>
    </row>
    <row r="1104" spans="1:24">
      <c r="A1104" s="5" t="s">
        <v>1822</v>
      </c>
      <c r="B1104" s="10">
        <v>42233</v>
      </c>
      <c r="C1104" s="5" t="s">
        <v>1539</v>
      </c>
      <c r="D1104" s="5">
        <v>10001</v>
      </c>
      <c r="E1104" s="5" t="s">
        <v>1270</v>
      </c>
      <c r="F1104" s="5">
        <v>2</v>
      </c>
      <c r="G1104" s="2" t="s">
        <v>1562</v>
      </c>
      <c r="H1104" s="2" t="s">
        <v>864</v>
      </c>
      <c r="I1104" s="2" t="s">
        <v>866</v>
      </c>
      <c r="J1104" s="5" t="s">
        <v>932</v>
      </c>
      <c r="K1104" s="5">
        <v>2895</v>
      </c>
      <c r="L1104" s="5">
        <v>1871</v>
      </c>
      <c r="M1104" s="5" t="s">
        <v>925</v>
      </c>
      <c r="N1104" s="5">
        <v>4</v>
      </c>
      <c r="O1104" s="5">
        <f t="shared" si="51"/>
        <v>3742</v>
      </c>
      <c r="P1104" s="5">
        <f t="shared" si="52"/>
        <v>5790</v>
      </c>
      <c r="Q1104" s="14">
        <v>0.03</v>
      </c>
      <c r="R1104" s="5" t="s">
        <v>1562</v>
      </c>
      <c r="S1104" s="5" t="s">
        <v>863</v>
      </c>
      <c r="T1104" s="5" t="s">
        <v>864</v>
      </c>
      <c r="U1104" s="5" t="s">
        <v>865</v>
      </c>
      <c r="V1104" s="5" t="s">
        <v>866</v>
      </c>
      <c r="W1104" s="5" t="s">
        <v>2013</v>
      </c>
      <c r="X1104" s="22">
        <f t="shared" ca="1" si="53"/>
        <v>0.03</v>
      </c>
    </row>
    <row r="1105" spans="1:24">
      <c r="A1105" s="5" t="s">
        <v>1823</v>
      </c>
      <c r="B1105" s="10">
        <v>42235</v>
      </c>
      <c r="C1105" s="5" t="s">
        <v>1542</v>
      </c>
      <c r="D1105" s="5">
        <v>10005</v>
      </c>
      <c r="E1105" s="5" t="s">
        <v>1521</v>
      </c>
      <c r="F1105" s="5">
        <v>1</v>
      </c>
      <c r="G1105" s="2" t="s">
        <v>993</v>
      </c>
      <c r="H1105" s="2" t="s">
        <v>878</v>
      </c>
      <c r="I1105" s="2" t="s">
        <v>880</v>
      </c>
      <c r="J1105" s="5" t="s">
        <v>1221</v>
      </c>
      <c r="K1105" s="5">
        <v>4711</v>
      </c>
      <c r="L1105" s="5">
        <v>1267</v>
      </c>
      <c r="M1105" s="5" t="s">
        <v>923</v>
      </c>
      <c r="N1105" s="5" t="s">
        <v>1572</v>
      </c>
      <c r="O1105" s="5">
        <f t="shared" si="51"/>
        <v>1267</v>
      </c>
      <c r="P1105" s="5">
        <f t="shared" si="52"/>
        <v>4711</v>
      </c>
      <c r="Q1105" s="14">
        <v>0.01</v>
      </c>
      <c r="R1105" s="5" t="s">
        <v>993</v>
      </c>
      <c r="S1105" s="5" t="s">
        <v>877</v>
      </c>
      <c r="T1105" s="5" t="s">
        <v>878</v>
      </c>
      <c r="U1105" s="5" t="s">
        <v>879</v>
      </c>
      <c r="V1105" s="5" t="s">
        <v>880</v>
      </c>
      <c r="W1105" s="5" t="s">
        <v>2015</v>
      </c>
      <c r="X1105" s="22">
        <f t="shared" ca="1" si="53"/>
        <v>0.01</v>
      </c>
    </row>
    <row r="1106" spans="1:24">
      <c r="A1106" s="5" t="s">
        <v>1824</v>
      </c>
      <c r="B1106" s="10">
        <v>42236</v>
      </c>
      <c r="C1106" s="5" t="s">
        <v>1541</v>
      </c>
      <c r="D1106" s="5">
        <v>10012</v>
      </c>
      <c r="E1106" s="5" t="s">
        <v>1388</v>
      </c>
      <c r="F1106" s="5">
        <v>1</v>
      </c>
      <c r="G1106" s="2" t="s">
        <v>999</v>
      </c>
      <c r="H1106" s="2" t="s">
        <v>903</v>
      </c>
      <c r="I1106" s="2" t="s">
        <v>904</v>
      </c>
      <c r="J1106" s="5" t="s">
        <v>1088</v>
      </c>
      <c r="K1106" s="5">
        <v>2523</v>
      </c>
      <c r="L1106" s="5">
        <v>1665</v>
      </c>
      <c r="M1106" s="5" t="s">
        <v>918</v>
      </c>
      <c r="N1106" s="5">
        <v>8</v>
      </c>
      <c r="O1106" s="5">
        <f t="shared" si="51"/>
        <v>1665</v>
      </c>
      <c r="P1106" s="5">
        <f t="shared" si="52"/>
        <v>2523</v>
      </c>
      <c r="Q1106" s="14">
        <v>0.01</v>
      </c>
      <c r="R1106" s="5" t="s">
        <v>999</v>
      </c>
      <c r="S1106" s="5" t="s">
        <v>902</v>
      </c>
      <c r="T1106" s="5" t="s">
        <v>903</v>
      </c>
      <c r="U1106" s="5" t="s">
        <v>879</v>
      </c>
      <c r="V1106" s="5" t="s">
        <v>904</v>
      </c>
      <c r="W1106" s="5" t="s">
        <v>2012</v>
      </c>
      <c r="X1106" s="22">
        <f t="shared" ca="1" si="53"/>
        <v>0.02</v>
      </c>
    </row>
    <row r="1107" spans="1:24">
      <c r="A1107" s="5" t="s">
        <v>1825</v>
      </c>
      <c r="B1107" s="10">
        <v>42236</v>
      </c>
      <c r="C1107" s="5" t="s">
        <v>1542</v>
      </c>
      <c r="D1107" s="5">
        <v>10007</v>
      </c>
      <c r="E1107" s="5" t="s">
        <v>1524</v>
      </c>
      <c r="F1107" s="5">
        <v>2</v>
      </c>
      <c r="G1107" s="2" t="s">
        <v>994</v>
      </c>
      <c r="H1107" s="2" t="s">
        <v>886</v>
      </c>
      <c r="I1107" s="2" t="s">
        <v>887</v>
      </c>
      <c r="J1107" s="5" t="s">
        <v>1224</v>
      </c>
      <c r="K1107" s="5">
        <v>4454</v>
      </c>
      <c r="L1107" s="5">
        <v>1884</v>
      </c>
      <c r="M1107" s="5" t="s">
        <v>918</v>
      </c>
      <c r="N1107" s="5" t="s">
        <v>1572</v>
      </c>
      <c r="O1107" s="5">
        <f t="shared" si="51"/>
        <v>3768</v>
      </c>
      <c r="P1107" s="5">
        <f t="shared" si="52"/>
        <v>8908</v>
      </c>
      <c r="Q1107" s="14">
        <v>0.03</v>
      </c>
      <c r="R1107" s="5" t="s">
        <v>994</v>
      </c>
      <c r="S1107" s="5" t="s">
        <v>885</v>
      </c>
      <c r="T1107" s="5" t="s">
        <v>886</v>
      </c>
      <c r="U1107" s="5" t="s">
        <v>879</v>
      </c>
      <c r="V1107" s="5" t="s">
        <v>887</v>
      </c>
      <c r="W1107" s="5" t="s">
        <v>2015</v>
      </c>
      <c r="X1107" s="22">
        <f t="shared" ca="1" si="53"/>
        <v>0.02</v>
      </c>
    </row>
    <row r="1108" spans="1:24">
      <c r="A1108" s="5" t="s">
        <v>1826</v>
      </c>
      <c r="B1108" s="10">
        <v>42238</v>
      </c>
      <c r="C1108" s="5" t="s">
        <v>1540</v>
      </c>
      <c r="D1108" s="5">
        <v>10011</v>
      </c>
      <c r="E1108" s="5" t="s">
        <v>1289</v>
      </c>
      <c r="F1108" s="5">
        <v>2</v>
      </c>
      <c r="G1108" s="2" t="s">
        <v>998</v>
      </c>
      <c r="H1108" s="2" t="s">
        <v>899</v>
      </c>
      <c r="I1108" s="2" t="s">
        <v>901</v>
      </c>
      <c r="J1108" s="5" t="s">
        <v>939</v>
      </c>
      <c r="K1108" s="5">
        <v>3768</v>
      </c>
      <c r="L1108" s="5">
        <v>1353</v>
      </c>
      <c r="M1108" s="5" t="s">
        <v>918</v>
      </c>
      <c r="N1108" s="5">
        <v>5</v>
      </c>
      <c r="O1108" s="5">
        <f t="shared" si="51"/>
        <v>2706</v>
      </c>
      <c r="P1108" s="5">
        <f t="shared" si="52"/>
        <v>7536</v>
      </c>
      <c r="Q1108" s="14">
        <v>0.03</v>
      </c>
      <c r="R1108" s="5" t="s">
        <v>998</v>
      </c>
      <c r="S1108" s="5" t="s">
        <v>898</v>
      </c>
      <c r="T1108" s="5" t="s">
        <v>899</v>
      </c>
      <c r="U1108" s="5" t="s">
        <v>900</v>
      </c>
      <c r="V1108" s="5" t="s">
        <v>901</v>
      </c>
      <c r="W1108" s="5" t="s">
        <v>2013</v>
      </c>
      <c r="X1108" s="22">
        <f t="shared" ca="1" si="53"/>
        <v>0.05</v>
      </c>
    </row>
    <row r="1109" spans="1:24">
      <c r="A1109" s="5" t="s">
        <v>1827</v>
      </c>
      <c r="B1109" s="10">
        <v>42239</v>
      </c>
      <c r="C1109" s="5" t="s">
        <v>1543</v>
      </c>
      <c r="D1109" s="5">
        <v>10001</v>
      </c>
      <c r="E1109" s="5" t="s">
        <v>1263</v>
      </c>
      <c r="F1109" s="5">
        <v>2</v>
      </c>
      <c r="G1109" s="2" t="s">
        <v>1562</v>
      </c>
      <c r="H1109" s="2" t="s">
        <v>864</v>
      </c>
      <c r="I1109" s="2" t="s">
        <v>866</v>
      </c>
      <c r="J1109" s="5" t="s">
        <v>969</v>
      </c>
      <c r="K1109" s="5">
        <v>2610</v>
      </c>
      <c r="L1109" s="5">
        <v>1307</v>
      </c>
      <c r="M1109" s="5" t="s">
        <v>918</v>
      </c>
      <c r="N1109" s="5">
        <v>10</v>
      </c>
      <c r="O1109" s="5">
        <f t="shared" si="51"/>
        <v>2614</v>
      </c>
      <c r="P1109" s="5">
        <f t="shared" si="52"/>
        <v>5220</v>
      </c>
      <c r="Q1109" s="14">
        <v>0.03</v>
      </c>
      <c r="R1109" s="5" t="s">
        <v>1562</v>
      </c>
      <c r="S1109" s="5" t="s">
        <v>863</v>
      </c>
      <c r="T1109" s="5" t="s">
        <v>864</v>
      </c>
      <c r="U1109" s="5" t="s">
        <v>865</v>
      </c>
      <c r="V1109" s="5" t="s">
        <v>866</v>
      </c>
      <c r="W1109" s="5" t="s">
        <v>2012</v>
      </c>
      <c r="X1109" s="22">
        <f t="shared" ca="1" si="53"/>
        <v>0</v>
      </c>
    </row>
    <row r="1110" spans="1:24">
      <c r="A1110" s="5" t="s">
        <v>1828</v>
      </c>
      <c r="B1110" s="10">
        <v>42240</v>
      </c>
      <c r="C1110" s="5" t="s">
        <v>1545</v>
      </c>
      <c r="D1110" s="5">
        <v>10005</v>
      </c>
      <c r="E1110" s="5" t="s">
        <v>1251</v>
      </c>
      <c r="F1110" s="5">
        <v>1</v>
      </c>
      <c r="G1110" s="2" t="s">
        <v>993</v>
      </c>
      <c r="H1110" s="2" t="s">
        <v>878</v>
      </c>
      <c r="I1110" s="2" t="s">
        <v>880</v>
      </c>
      <c r="J1110" s="5" t="s">
        <v>955</v>
      </c>
      <c r="K1110" s="5">
        <v>2612</v>
      </c>
      <c r="L1110" s="5">
        <v>1994</v>
      </c>
      <c r="M1110" s="5" t="s">
        <v>918</v>
      </c>
      <c r="N1110" s="5">
        <v>6</v>
      </c>
      <c r="O1110" s="5">
        <f t="shared" si="51"/>
        <v>1994</v>
      </c>
      <c r="P1110" s="5">
        <f t="shared" si="52"/>
        <v>2612</v>
      </c>
      <c r="Q1110" s="14">
        <v>0.01</v>
      </c>
      <c r="R1110" s="5" t="s">
        <v>993</v>
      </c>
      <c r="S1110" s="5" t="s">
        <v>877</v>
      </c>
      <c r="T1110" s="5" t="s">
        <v>878</v>
      </c>
      <c r="U1110" s="5" t="s">
        <v>879</v>
      </c>
      <c r="V1110" s="5" t="s">
        <v>880</v>
      </c>
      <c r="W1110" s="5" t="s">
        <v>2012</v>
      </c>
      <c r="X1110" s="22">
        <f t="shared" ca="1" si="53"/>
        <v>0.03</v>
      </c>
    </row>
    <row r="1111" spans="1:24">
      <c r="A1111" s="5" t="s">
        <v>1829</v>
      </c>
      <c r="B1111" s="10">
        <v>42242</v>
      </c>
      <c r="C1111" s="5" t="s">
        <v>1543</v>
      </c>
      <c r="D1111" s="5">
        <v>10010</v>
      </c>
      <c r="E1111" s="5" t="s">
        <v>1532</v>
      </c>
      <c r="F1111" s="5">
        <v>3</v>
      </c>
      <c r="G1111" s="2" t="s">
        <v>997</v>
      </c>
      <c r="H1111" s="2" t="s">
        <v>896</v>
      </c>
      <c r="I1111" s="2" t="s">
        <v>897</v>
      </c>
      <c r="J1111" s="5" t="s">
        <v>1232</v>
      </c>
      <c r="K1111" s="5">
        <v>3514</v>
      </c>
      <c r="L1111" s="5">
        <v>1257</v>
      </c>
      <c r="M1111" s="5" t="s">
        <v>918</v>
      </c>
      <c r="N1111" s="5">
        <v>10</v>
      </c>
      <c r="O1111" s="5">
        <f t="shared" si="51"/>
        <v>3771</v>
      </c>
      <c r="P1111" s="5">
        <f t="shared" si="52"/>
        <v>10542</v>
      </c>
      <c r="Q1111" s="14">
        <v>0.03</v>
      </c>
      <c r="R1111" s="5" t="s">
        <v>997</v>
      </c>
      <c r="S1111" s="5" t="s">
        <v>895</v>
      </c>
      <c r="T1111" s="5" t="s">
        <v>896</v>
      </c>
      <c r="U1111" s="5" t="s">
        <v>879</v>
      </c>
      <c r="V1111" s="5" t="s">
        <v>897</v>
      </c>
      <c r="W1111" s="5" t="s">
        <v>2014</v>
      </c>
      <c r="X1111" s="22">
        <f t="shared" ca="1" si="53"/>
        <v>0.04</v>
      </c>
    </row>
    <row r="1112" spans="1:24">
      <c r="A1112" s="5" t="s">
        <v>1830</v>
      </c>
      <c r="B1112" s="10">
        <v>42243</v>
      </c>
      <c r="C1112" s="5" t="s">
        <v>1542</v>
      </c>
      <c r="D1112" s="5">
        <v>10006</v>
      </c>
      <c r="E1112" s="5" t="s">
        <v>1373</v>
      </c>
      <c r="F1112" s="5">
        <v>3</v>
      </c>
      <c r="G1112" s="2" t="s">
        <v>1561</v>
      </c>
      <c r="H1112" s="2" t="s">
        <v>882</v>
      </c>
      <c r="I1112" s="2" t="s">
        <v>884</v>
      </c>
      <c r="J1112" s="5" t="s">
        <v>1073</v>
      </c>
      <c r="K1112" s="5">
        <v>2633</v>
      </c>
      <c r="L1112" s="5">
        <v>1742</v>
      </c>
      <c r="M1112" s="5" t="s">
        <v>923</v>
      </c>
      <c r="N1112" s="5" t="s">
        <v>1572</v>
      </c>
      <c r="O1112" s="5">
        <f t="shared" si="51"/>
        <v>5226</v>
      </c>
      <c r="P1112" s="5">
        <f t="shared" si="52"/>
        <v>7899</v>
      </c>
      <c r="Q1112" s="14">
        <v>0.03</v>
      </c>
      <c r="R1112" s="5" t="s">
        <v>1561</v>
      </c>
      <c r="S1112" s="5" t="s">
        <v>881</v>
      </c>
      <c r="T1112" s="5" t="s">
        <v>882</v>
      </c>
      <c r="U1112" s="5" t="s">
        <v>883</v>
      </c>
      <c r="V1112" s="5" t="s">
        <v>884</v>
      </c>
      <c r="W1112" s="5" t="s">
        <v>2014</v>
      </c>
      <c r="X1112" s="22">
        <f t="shared" ca="1" si="53"/>
        <v>0</v>
      </c>
    </row>
    <row r="1113" spans="1:24">
      <c r="A1113" s="5" t="s">
        <v>1831</v>
      </c>
      <c r="B1113" s="10">
        <v>42243</v>
      </c>
      <c r="C1113" s="5" t="s">
        <v>1540</v>
      </c>
      <c r="D1113" s="5">
        <v>10006</v>
      </c>
      <c r="E1113" s="5" t="s">
        <v>1487</v>
      </c>
      <c r="F1113" s="5">
        <v>3</v>
      </c>
      <c r="G1113" s="2" t="s">
        <v>1561</v>
      </c>
      <c r="H1113" s="2" t="s">
        <v>882</v>
      </c>
      <c r="I1113" s="2" t="s">
        <v>884</v>
      </c>
      <c r="J1113" s="5" t="s">
        <v>1187</v>
      </c>
      <c r="K1113" s="5">
        <v>4206</v>
      </c>
      <c r="L1113" s="5">
        <v>1201</v>
      </c>
      <c r="M1113" s="5" t="s">
        <v>918</v>
      </c>
      <c r="N1113" s="5">
        <v>5</v>
      </c>
      <c r="O1113" s="5">
        <f t="shared" si="51"/>
        <v>3603</v>
      </c>
      <c r="P1113" s="5">
        <f t="shared" si="52"/>
        <v>12618</v>
      </c>
      <c r="Q1113" s="14">
        <v>0.03</v>
      </c>
      <c r="R1113" s="5" t="s">
        <v>1561</v>
      </c>
      <c r="S1113" s="5" t="s">
        <v>881</v>
      </c>
      <c r="T1113" s="5" t="s">
        <v>882</v>
      </c>
      <c r="U1113" s="5" t="s">
        <v>883</v>
      </c>
      <c r="V1113" s="5" t="s">
        <v>884</v>
      </c>
      <c r="W1113" s="5" t="s">
        <v>2010</v>
      </c>
      <c r="X1113" s="22">
        <f t="shared" ca="1" si="53"/>
        <v>0</v>
      </c>
    </row>
    <row r="1114" spans="1:24">
      <c r="A1114" s="5" t="s">
        <v>1832</v>
      </c>
      <c r="B1114" s="10">
        <v>42243</v>
      </c>
      <c r="C1114" s="5" t="s">
        <v>1539</v>
      </c>
      <c r="D1114" s="5">
        <v>10008</v>
      </c>
      <c r="E1114" s="5" t="s">
        <v>1331</v>
      </c>
      <c r="F1114" s="5">
        <v>24</v>
      </c>
      <c r="G1114" s="2" t="s">
        <v>995</v>
      </c>
      <c r="H1114" s="2" t="s">
        <v>889</v>
      </c>
      <c r="I1114" s="2" t="s">
        <v>890</v>
      </c>
      <c r="J1114" s="5" t="s">
        <v>1031</v>
      </c>
      <c r="K1114" s="5">
        <v>2808</v>
      </c>
      <c r="L1114" s="5">
        <v>1759</v>
      </c>
      <c r="M1114" s="5" t="s">
        <v>920</v>
      </c>
      <c r="N1114" s="5">
        <v>4</v>
      </c>
      <c r="O1114" s="5">
        <f t="shared" si="51"/>
        <v>42216</v>
      </c>
      <c r="P1114" s="5">
        <f t="shared" si="52"/>
        <v>67392</v>
      </c>
      <c r="Q1114" s="14">
        <v>0.05</v>
      </c>
      <c r="R1114" s="5" t="s">
        <v>995</v>
      </c>
      <c r="S1114" s="5" t="s">
        <v>888</v>
      </c>
      <c r="T1114" s="5" t="s">
        <v>889</v>
      </c>
      <c r="U1114" s="5" t="s">
        <v>865</v>
      </c>
      <c r="V1114" s="5" t="s">
        <v>890</v>
      </c>
      <c r="W1114" s="5" t="s">
        <v>2015</v>
      </c>
      <c r="X1114" s="22">
        <f t="shared" ca="1" si="53"/>
        <v>0.05</v>
      </c>
    </row>
    <row r="1115" spans="1:24">
      <c r="A1115" s="5" t="s">
        <v>1833</v>
      </c>
      <c r="B1115" s="10">
        <v>42244</v>
      </c>
      <c r="C1115" s="5" t="s">
        <v>1546</v>
      </c>
      <c r="D1115" s="5">
        <v>10012</v>
      </c>
      <c r="E1115" s="5" t="s">
        <v>1264</v>
      </c>
      <c r="F1115" s="5">
        <v>2</v>
      </c>
      <c r="G1115" s="2" t="s">
        <v>999</v>
      </c>
      <c r="H1115" s="2" t="s">
        <v>903</v>
      </c>
      <c r="I1115" s="2" t="s">
        <v>904</v>
      </c>
      <c r="J1115" s="5" t="s">
        <v>974</v>
      </c>
      <c r="K1115" s="5">
        <v>2547</v>
      </c>
      <c r="L1115" s="5">
        <v>1419</v>
      </c>
      <c r="M1115" s="5" t="s">
        <v>918</v>
      </c>
      <c r="N1115" s="5">
        <v>4</v>
      </c>
      <c r="O1115" s="5">
        <f t="shared" si="51"/>
        <v>2838</v>
      </c>
      <c r="P1115" s="5">
        <f t="shared" si="52"/>
        <v>5094</v>
      </c>
      <c r="Q1115" s="14">
        <v>0.03</v>
      </c>
      <c r="R1115" s="5" t="s">
        <v>999</v>
      </c>
      <c r="S1115" s="5" t="s">
        <v>902</v>
      </c>
      <c r="T1115" s="5" t="s">
        <v>903</v>
      </c>
      <c r="U1115" s="5" t="s">
        <v>879</v>
      </c>
      <c r="V1115" s="5" t="s">
        <v>904</v>
      </c>
      <c r="W1115" s="5" t="s">
        <v>2014</v>
      </c>
      <c r="X1115" s="22">
        <f t="shared" ca="1" si="53"/>
        <v>0.04</v>
      </c>
    </row>
    <row r="1116" spans="1:24">
      <c r="A1116" s="5" t="s">
        <v>1834</v>
      </c>
      <c r="B1116" s="10">
        <v>42246</v>
      </c>
      <c r="C1116" s="5" t="s">
        <v>1539</v>
      </c>
      <c r="D1116" s="5">
        <v>10011</v>
      </c>
      <c r="E1116" s="5" t="s">
        <v>1511</v>
      </c>
      <c r="F1116" s="5">
        <v>1</v>
      </c>
      <c r="G1116" s="2" t="s">
        <v>998</v>
      </c>
      <c r="H1116" s="2" t="s">
        <v>899</v>
      </c>
      <c r="I1116" s="2" t="s">
        <v>901</v>
      </c>
      <c r="J1116" s="5" t="s">
        <v>1211</v>
      </c>
      <c r="K1116" s="5">
        <v>4050</v>
      </c>
      <c r="L1116" s="5">
        <v>1241</v>
      </c>
      <c r="M1116" s="5" t="s">
        <v>918</v>
      </c>
      <c r="N1116" s="5">
        <v>4</v>
      </c>
      <c r="O1116" s="5">
        <f t="shared" si="51"/>
        <v>1241</v>
      </c>
      <c r="P1116" s="5">
        <f t="shared" si="52"/>
        <v>4050</v>
      </c>
      <c r="Q1116" s="14">
        <v>0.01</v>
      </c>
      <c r="R1116" s="5" t="s">
        <v>998</v>
      </c>
      <c r="S1116" s="5" t="s">
        <v>898</v>
      </c>
      <c r="T1116" s="5" t="s">
        <v>899</v>
      </c>
      <c r="U1116" s="5" t="s">
        <v>900</v>
      </c>
      <c r="V1116" s="5" t="s">
        <v>901</v>
      </c>
      <c r="W1116" s="5" t="s">
        <v>2013</v>
      </c>
      <c r="X1116" s="22">
        <f t="shared" ca="1" si="53"/>
        <v>0.02</v>
      </c>
    </row>
    <row r="1117" spans="1:24">
      <c r="A1117" s="5" t="s">
        <v>1835</v>
      </c>
      <c r="B1117" s="10">
        <v>42246</v>
      </c>
      <c r="C1117" s="5" t="s">
        <v>1541</v>
      </c>
      <c r="D1117" s="5">
        <v>10012</v>
      </c>
      <c r="E1117" s="5" t="s">
        <v>1407</v>
      </c>
      <c r="F1117" s="5">
        <v>1</v>
      </c>
      <c r="G1117" s="2" t="s">
        <v>999</v>
      </c>
      <c r="H1117" s="2" t="s">
        <v>903</v>
      </c>
      <c r="I1117" s="2" t="s">
        <v>904</v>
      </c>
      <c r="J1117" s="5" t="s">
        <v>1107</v>
      </c>
      <c r="K1117" s="5">
        <v>4234</v>
      </c>
      <c r="L1117" s="5">
        <v>1212</v>
      </c>
      <c r="M1117" s="5" t="s">
        <v>923</v>
      </c>
      <c r="N1117" s="5">
        <v>8</v>
      </c>
      <c r="O1117" s="5">
        <f t="shared" si="51"/>
        <v>1212</v>
      </c>
      <c r="P1117" s="5">
        <f t="shared" si="52"/>
        <v>4234</v>
      </c>
      <c r="Q1117" s="14">
        <v>0.01</v>
      </c>
      <c r="R1117" s="5" t="s">
        <v>999</v>
      </c>
      <c r="S1117" s="5" t="s">
        <v>902</v>
      </c>
      <c r="T1117" s="5" t="s">
        <v>903</v>
      </c>
      <c r="U1117" s="5" t="s">
        <v>879</v>
      </c>
      <c r="V1117" s="5" t="s">
        <v>904</v>
      </c>
      <c r="W1117" s="5" t="s">
        <v>2014</v>
      </c>
      <c r="X1117" s="22">
        <f t="shared" ca="1" si="53"/>
        <v>0.05</v>
      </c>
    </row>
    <row r="1118" spans="1:24">
      <c r="A1118" s="5" t="s">
        <v>1836</v>
      </c>
      <c r="B1118" s="10">
        <v>42246</v>
      </c>
      <c r="C1118" s="5" t="s">
        <v>1543</v>
      </c>
      <c r="D1118" s="5">
        <v>10015</v>
      </c>
      <c r="E1118" s="5" t="s">
        <v>1278</v>
      </c>
      <c r="F1118" s="5">
        <v>2</v>
      </c>
      <c r="G1118" s="2" t="s">
        <v>1002</v>
      </c>
      <c r="H1118" s="2" t="s">
        <v>914</v>
      </c>
      <c r="I1118" s="2" t="s">
        <v>915</v>
      </c>
      <c r="J1118" s="5" t="s">
        <v>978</v>
      </c>
      <c r="K1118" s="5">
        <v>2787</v>
      </c>
      <c r="L1118" s="5">
        <v>2020</v>
      </c>
      <c r="M1118" s="5" t="s">
        <v>918</v>
      </c>
      <c r="N1118" s="5">
        <v>10</v>
      </c>
      <c r="O1118" s="5">
        <f t="shared" si="51"/>
        <v>4040</v>
      </c>
      <c r="P1118" s="5">
        <f t="shared" si="52"/>
        <v>5574</v>
      </c>
      <c r="Q1118" s="14">
        <v>0.03</v>
      </c>
      <c r="R1118" s="5" t="s">
        <v>1002</v>
      </c>
      <c r="S1118" s="5" t="s">
        <v>913</v>
      </c>
      <c r="T1118" s="5" t="s">
        <v>914</v>
      </c>
      <c r="U1118" s="5" t="s">
        <v>907</v>
      </c>
      <c r="V1118" s="5" t="s">
        <v>915</v>
      </c>
      <c r="W1118" s="5" t="s">
        <v>2011</v>
      </c>
      <c r="X1118" s="22">
        <f t="shared" ca="1" si="53"/>
        <v>0.04</v>
      </c>
    </row>
    <row r="1119" spans="1:24">
      <c r="A1119" s="5" t="s">
        <v>1837</v>
      </c>
      <c r="B1119" s="10">
        <v>42246</v>
      </c>
      <c r="C1119" s="5" t="s">
        <v>1539</v>
      </c>
      <c r="D1119" s="5">
        <v>10014</v>
      </c>
      <c r="E1119" s="5" t="s">
        <v>1262</v>
      </c>
      <c r="F1119" s="5">
        <v>3</v>
      </c>
      <c r="G1119" s="2" t="s">
        <v>1001</v>
      </c>
      <c r="H1119" s="2" t="s">
        <v>910</v>
      </c>
      <c r="I1119" s="2" t="s">
        <v>912</v>
      </c>
      <c r="J1119" s="5" t="s">
        <v>968</v>
      </c>
      <c r="K1119" s="5">
        <v>3491</v>
      </c>
      <c r="L1119" s="5">
        <v>1257</v>
      </c>
      <c r="M1119" s="5" t="s">
        <v>923</v>
      </c>
      <c r="N1119" s="5">
        <v>4</v>
      </c>
      <c r="O1119" s="5">
        <f t="shared" si="51"/>
        <v>3771</v>
      </c>
      <c r="P1119" s="5">
        <f t="shared" si="52"/>
        <v>10473</v>
      </c>
      <c r="Q1119" s="14">
        <v>0.03</v>
      </c>
      <c r="R1119" s="5" t="s">
        <v>1001</v>
      </c>
      <c r="S1119" s="5" t="s">
        <v>909</v>
      </c>
      <c r="T1119" s="5" t="s">
        <v>910</v>
      </c>
      <c r="U1119" s="5" t="s">
        <v>911</v>
      </c>
      <c r="V1119" s="5" t="s">
        <v>912</v>
      </c>
      <c r="W1119" s="5" t="s">
        <v>2015</v>
      </c>
      <c r="X1119" s="22">
        <f t="shared" ca="1" si="53"/>
        <v>0.03</v>
      </c>
    </row>
    <row r="1120" spans="1:24">
      <c r="A1120" s="5" t="s">
        <v>1838</v>
      </c>
      <c r="B1120" s="10">
        <v>42247</v>
      </c>
      <c r="C1120" s="5" t="s">
        <v>1540</v>
      </c>
      <c r="D1120" s="5">
        <v>10010</v>
      </c>
      <c r="E1120" s="5" t="s">
        <v>1453</v>
      </c>
      <c r="F1120" s="5">
        <v>1</v>
      </c>
      <c r="G1120" s="2" t="s">
        <v>997</v>
      </c>
      <c r="H1120" s="2" t="s">
        <v>896</v>
      </c>
      <c r="I1120" s="2" t="s">
        <v>897</v>
      </c>
      <c r="J1120" s="5" t="s">
        <v>1153</v>
      </c>
      <c r="K1120" s="5">
        <v>2902</v>
      </c>
      <c r="L1120" s="5">
        <v>1633</v>
      </c>
      <c r="M1120" s="5" t="s">
        <v>923</v>
      </c>
      <c r="N1120" s="5">
        <v>5</v>
      </c>
      <c r="O1120" s="5">
        <f t="shared" si="51"/>
        <v>1633</v>
      </c>
      <c r="P1120" s="5">
        <f t="shared" si="52"/>
        <v>2902</v>
      </c>
      <c r="Q1120" s="14">
        <v>0.01</v>
      </c>
      <c r="R1120" s="5" t="s">
        <v>997</v>
      </c>
      <c r="S1120" s="5" t="s">
        <v>895</v>
      </c>
      <c r="T1120" s="5" t="s">
        <v>896</v>
      </c>
      <c r="U1120" s="5" t="s">
        <v>879</v>
      </c>
      <c r="V1120" s="5" t="s">
        <v>897</v>
      </c>
      <c r="W1120" s="5" t="s">
        <v>2012</v>
      </c>
      <c r="X1120" s="22">
        <f t="shared" ca="1" si="53"/>
        <v>0.05</v>
      </c>
    </row>
    <row r="1121" spans="1:24">
      <c r="A1121" s="5" t="s">
        <v>1839</v>
      </c>
      <c r="B1121" s="10">
        <v>42248</v>
      </c>
      <c r="C1121" s="5" t="s">
        <v>1543</v>
      </c>
      <c r="D1121" s="5">
        <v>10004</v>
      </c>
      <c r="E1121" s="5" t="s">
        <v>1452</v>
      </c>
      <c r="F1121" s="5">
        <v>1</v>
      </c>
      <c r="G1121" s="2" t="s">
        <v>992</v>
      </c>
      <c r="H1121" s="2" t="s">
        <v>864</v>
      </c>
      <c r="I1121" s="2" t="s">
        <v>876</v>
      </c>
      <c r="J1121" s="5" t="s">
        <v>1152</v>
      </c>
      <c r="K1121" s="5">
        <v>4758</v>
      </c>
      <c r="L1121" s="5">
        <v>1946</v>
      </c>
      <c r="M1121" s="5" t="s">
        <v>918</v>
      </c>
      <c r="N1121" s="5">
        <v>10</v>
      </c>
      <c r="O1121" s="5">
        <f t="shared" si="51"/>
        <v>1946</v>
      </c>
      <c r="P1121" s="5">
        <f t="shared" si="52"/>
        <v>4758</v>
      </c>
      <c r="Q1121" s="14">
        <v>0.01</v>
      </c>
      <c r="R1121" s="5" t="s">
        <v>992</v>
      </c>
      <c r="S1121" s="5" t="s">
        <v>875</v>
      </c>
      <c r="T1121" s="5" t="s">
        <v>864</v>
      </c>
      <c r="U1121" s="5" t="s">
        <v>865</v>
      </c>
      <c r="V1121" s="5" t="s">
        <v>876</v>
      </c>
      <c r="W1121" s="5" t="s">
        <v>2011</v>
      </c>
      <c r="X1121" s="22">
        <f t="shared" ca="1" si="53"/>
        <v>0</v>
      </c>
    </row>
    <row r="1122" spans="1:24">
      <c r="A1122" s="5" t="s">
        <v>1840</v>
      </c>
      <c r="B1122" s="10">
        <v>42248</v>
      </c>
      <c r="C1122" s="5" t="s">
        <v>1544</v>
      </c>
      <c r="D1122" s="5">
        <v>10015</v>
      </c>
      <c r="E1122" s="5" t="s">
        <v>1407</v>
      </c>
      <c r="F1122" s="5">
        <v>2</v>
      </c>
      <c r="G1122" s="2" t="s">
        <v>1002</v>
      </c>
      <c r="H1122" s="2" t="s">
        <v>914</v>
      </c>
      <c r="I1122" s="2" t="s">
        <v>915</v>
      </c>
      <c r="J1122" s="5" t="s">
        <v>1107</v>
      </c>
      <c r="K1122" s="5">
        <v>4234</v>
      </c>
      <c r="L1122" s="5">
        <v>1212</v>
      </c>
      <c r="M1122" s="5" t="s">
        <v>923</v>
      </c>
      <c r="N1122" s="5">
        <v>3</v>
      </c>
      <c r="O1122" s="5">
        <f t="shared" si="51"/>
        <v>2424</v>
      </c>
      <c r="P1122" s="5">
        <f t="shared" si="52"/>
        <v>8468</v>
      </c>
      <c r="Q1122" s="14">
        <v>0.03</v>
      </c>
      <c r="R1122" s="5" t="s">
        <v>1002</v>
      </c>
      <c r="S1122" s="5" t="s">
        <v>913</v>
      </c>
      <c r="T1122" s="5" t="s">
        <v>914</v>
      </c>
      <c r="U1122" s="5" t="s">
        <v>907</v>
      </c>
      <c r="V1122" s="5" t="s">
        <v>915</v>
      </c>
      <c r="W1122" s="5" t="s">
        <v>2012</v>
      </c>
      <c r="X1122" s="22">
        <f t="shared" ca="1" si="53"/>
        <v>0</v>
      </c>
    </row>
    <row r="1123" spans="1:24">
      <c r="A1123" s="5" t="s">
        <v>1841</v>
      </c>
      <c r="B1123" s="10">
        <v>42249</v>
      </c>
      <c r="C1123" s="5" t="s">
        <v>1546</v>
      </c>
      <c r="D1123" s="5">
        <v>10013</v>
      </c>
      <c r="E1123" s="5" t="s">
        <v>1458</v>
      </c>
      <c r="F1123" s="5">
        <v>1</v>
      </c>
      <c r="G1123" s="2" t="s">
        <v>1000</v>
      </c>
      <c r="H1123" s="2" t="s">
        <v>906</v>
      </c>
      <c r="I1123" s="2" t="s">
        <v>908</v>
      </c>
      <c r="J1123" s="5" t="s">
        <v>1158</v>
      </c>
      <c r="K1123" s="5">
        <v>4079</v>
      </c>
      <c r="L1123" s="5">
        <v>1413</v>
      </c>
      <c r="M1123" s="5" t="s">
        <v>923</v>
      </c>
      <c r="N1123" s="5">
        <v>4</v>
      </c>
      <c r="O1123" s="5">
        <f t="shared" si="51"/>
        <v>1413</v>
      </c>
      <c r="P1123" s="5">
        <f t="shared" si="52"/>
        <v>4079</v>
      </c>
      <c r="Q1123" s="14">
        <v>0.01</v>
      </c>
      <c r="R1123" s="5" t="s">
        <v>1000</v>
      </c>
      <c r="S1123" s="5" t="s">
        <v>905</v>
      </c>
      <c r="T1123" s="5" t="s">
        <v>906</v>
      </c>
      <c r="U1123" s="5" t="s">
        <v>907</v>
      </c>
      <c r="V1123" s="5" t="s">
        <v>908</v>
      </c>
      <c r="W1123" s="5" t="s">
        <v>2013</v>
      </c>
      <c r="X1123" s="22">
        <f t="shared" ca="1" si="53"/>
        <v>0.02</v>
      </c>
    </row>
    <row r="1124" spans="1:24">
      <c r="A1124" s="5" t="s">
        <v>1842</v>
      </c>
      <c r="B1124" s="10">
        <v>42252</v>
      </c>
      <c r="C1124" s="5" t="s">
        <v>1540</v>
      </c>
      <c r="D1124" s="5">
        <v>10009</v>
      </c>
      <c r="E1124" s="5" t="s">
        <v>1343</v>
      </c>
      <c r="F1124" s="5">
        <v>1</v>
      </c>
      <c r="G1124" s="2" t="s">
        <v>996</v>
      </c>
      <c r="H1124" s="2" t="s">
        <v>892</v>
      </c>
      <c r="I1124" s="2" t="s">
        <v>894</v>
      </c>
      <c r="J1124" s="5" t="s">
        <v>1043</v>
      </c>
      <c r="K1124" s="5">
        <v>2706</v>
      </c>
      <c r="L1124" s="5">
        <v>2310</v>
      </c>
      <c r="M1124" s="5" t="s">
        <v>918</v>
      </c>
      <c r="N1124" s="5">
        <v>5</v>
      </c>
      <c r="O1124" s="5">
        <f t="shared" si="51"/>
        <v>2310</v>
      </c>
      <c r="P1124" s="5">
        <f t="shared" si="52"/>
        <v>2706</v>
      </c>
      <c r="Q1124" s="14">
        <v>0.01</v>
      </c>
      <c r="R1124" s="5" t="s">
        <v>996</v>
      </c>
      <c r="S1124" s="5" t="s">
        <v>891</v>
      </c>
      <c r="T1124" s="5" t="s">
        <v>892</v>
      </c>
      <c r="U1124" s="5" t="s">
        <v>893</v>
      </c>
      <c r="V1124" s="5" t="s">
        <v>894</v>
      </c>
      <c r="W1124" s="5" t="s">
        <v>2014</v>
      </c>
      <c r="X1124" s="22">
        <f t="shared" ca="1" si="53"/>
        <v>0</v>
      </c>
    </row>
    <row r="1125" spans="1:24">
      <c r="A1125" s="5" t="s">
        <v>1843</v>
      </c>
      <c r="B1125" s="10">
        <v>42252</v>
      </c>
      <c r="C1125" s="5" t="s">
        <v>1545</v>
      </c>
      <c r="D1125" s="5">
        <v>10011</v>
      </c>
      <c r="E1125" s="5" t="s">
        <v>1259</v>
      </c>
      <c r="F1125" s="5">
        <v>1</v>
      </c>
      <c r="G1125" s="2" t="s">
        <v>998</v>
      </c>
      <c r="H1125" s="2" t="s">
        <v>899</v>
      </c>
      <c r="I1125" s="2" t="s">
        <v>901</v>
      </c>
      <c r="J1125" s="5" t="s">
        <v>930</v>
      </c>
      <c r="K1125" s="5">
        <v>4724</v>
      </c>
      <c r="L1125" s="5">
        <v>2467</v>
      </c>
      <c r="M1125" s="5" t="s">
        <v>918</v>
      </c>
      <c r="N1125" s="5">
        <v>6</v>
      </c>
      <c r="O1125" s="5">
        <f t="shared" si="51"/>
        <v>2467</v>
      </c>
      <c r="P1125" s="5">
        <f t="shared" si="52"/>
        <v>4724</v>
      </c>
      <c r="Q1125" s="14">
        <v>0.01</v>
      </c>
      <c r="R1125" s="5" t="s">
        <v>998</v>
      </c>
      <c r="S1125" s="5" t="s">
        <v>898</v>
      </c>
      <c r="T1125" s="5" t="s">
        <v>899</v>
      </c>
      <c r="U1125" s="5" t="s">
        <v>900</v>
      </c>
      <c r="V1125" s="5" t="s">
        <v>901</v>
      </c>
      <c r="W1125" s="5" t="s">
        <v>2011</v>
      </c>
      <c r="X1125" s="22">
        <f t="shared" ca="1" si="53"/>
        <v>0</v>
      </c>
    </row>
    <row r="1126" spans="1:24">
      <c r="A1126" s="5" t="s">
        <v>1844</v>
      </c>
      <c r="B1126" s="10">
        <v>42252</v>
      </c>
      <c r="C1126" s="5" t="s">
        <v>1545</v>
      </c>
      <c r="D1126" s="5">
        <v>10013</v>
      </c>
      <c r="E1126" s="5" t="s">
        <v>1510</v>
      </c>
      <c r="F1126" s="5">
        <v>2</v>
      </c>
      <c r="G1126" s="2" t="s">
        <v>1000</v>
      </c>
      <c r="H1126" s="2" t="s">
        <v>906</v>
      </c>
      <c r="I1126" s="2" t="s">
        <v>908</v>
      </c>
      <c r="J1126" s="5" t="s">
        <v>1210</v>
      </c>
      <c r="K1126" s="5">
        <v>2659</v>
      </c>
      <c r="L1126" s="5">
        <v>2415</v>
      </c>
      <c r="M1126" s="5" t="s">
        <v>918</v>
      </c>
      <c r="N1126" s="5">
        <v>6</v>
      </c>
      <c r="O1126" s="5">
        <f t="shared" si="51"/>
        <v>4830</v>
      </c>
      <c r="P1126" s="5">
        <f t="shared" si="52"/>
        <v>5318</v>
      </c>
      <c r="Q1126" s="14">
        <v>0.03</v>
      </c>
      <c r="R1126" s="5" t="s">
        <v>1000</v>
      </c>
      <c r="S1126" s="5" t="s">
        <v>905</v>
      </c>
      <c r="T1126" s="5" t="s">
        <v>906</v>
      </c>
      <c r="U1126" s="5" t="s">
        <v>907</v>
      </c>
      <c r="V1126" s="5" t="s">
        <v>908</v>
      </c>
      <c r="W1126" s="5" t="s">
        <v>2010</v>
      </c>
      <c r="X1126" s="22">
        <f t="shared" ca="1" si="53"/>
        <v>0.05</v>
      </c>
    </row>
    <row r="1127" spans="1:24">
      <c r="A1127" s="5" t="s">
        <v>1845</v>
      </c>
      <c r="B1127" s="10">
        <v>42253</v>
      </c>
      <c r="C1127" s="5" t="s">
        <v>1545</v>
      </c>
      <c r="D1127" s="5">
        <v>10009</v>
      </c>
      <c r="E1127" s="5" t="s">
        <v>1243</v>
      </c>
      <c r="F1127" s="5">
        <v>3</v>
      </c>
      <c r="G1127" s="2" t="s">
        <v>996</v>
      </c>
      <c r="H1127" s="2" t="s">
        <v>892</v>
      </c>
      <c r="I1127" s="2" t="s">
        <v>894</v>
      </c>
      <c r="J1127" s="5" t="s">
        <v>972</v>
      </c>
      <c r="K1127" s="5">
        <v>2617</v>
      </c>
      <c r="L1127" s="5">
        <v>1736</v>
      </c>
      <c r="M1127" s="5" t="s">
        <v>925</v>
      </c>
      <c r="N1127" s="5">
        <v>6</v>
      </c>
      <c r="O1127" s="5">
        <f t="shared" si="51"/>
        <v>5208</v>
      </c>
      <c r="P1127" s="5">
        <f t="shared" si="52"/>
        <v>7851</v>
      </c>
      <c r="Q1127" s="14">
        <v>0.03</v>
      </c>
      <c r="R1127" s="5" t="s">
        <v>996</v>
      </c>
      <c r="S1127" s="5" t="s">
        <v>891</v>
      </c>
      <c r="T1127" s="5" t="s">
        <v>892</v>
      </c>
      <c r="U1127" s="5" t="s">
        <v>893</v>
      </c>
      <c r="V1127" s="5" t="s">
        <v>894</v>
      </c>
      <c r="W1127" s="5" t="s">
        <v>2011</v>
      </c>
      <c r="X1127" s="22">
        <f t="shared" ca="1" si="53"/>
        <v>0.02</v>
      </c>
    </row>
    <row r="1128" spans="1:24">
      <c r="A1128" s="5" t="s">
        <v>1846</v>
      </c>
      <c r="B1128" s="10">
        <v>42254</v>
      </c>
      <c r="C1128" s="5" t="s">
        <v>1544</v>
      </c>
      <c r="D1128" s="5">
        <v>10004</v>
      </c>
      <c r="E1128" s="5" t="s">
        <v>1456</v>
      </c>
      <c r="F1128" s="5">
        <v>1</v>
      </c>
      <c r="G1128" s="2" t="s">
        <v>992</v>
      </c>
      <c r="H1128" s="2" t="s">
        <v>864</v>
      </c>
      <c r="I1128" s="2" t="s">
        <v>876</v>
      </c>
      <c r="J1128" s="5" t="s">
        <v>1156</v>
      </c>
      <c r="K1128" s="5">
        <v>2517</v>
      </c>
      <c r="L1128" s="5">
        <v>2149</v>
      </c>
      <c r="M1128" s="5" t="s">
        <v>925</v>
      </c>
      <c r="N1128" s="5">
        <v>3</v>
      </c>
      <c r="O1128" s="5">
        <f t="shared" si="51"/>
        <v>2149</v>
      </c>
      <c r="P1128" s="5">
        <f t="shared" si="52"/>
        <v>2517</v>
      </c>
      <c r="Q1128" s="14">
        <v>0.01</v>
      </c>
      <c r="R1128" s="5" t="s">
        <v>992</v>
      </c>
      <c r="S1128" s="5" t="s">
        <v>875</v>
      </c>
      <c r="T1128" s="5" t="s">
        <v>864</v>
      </c>
      <c r="U1128" s="5" t="s">
        <v>865</v>
      </c>
      <c r="V1128" s="5" t="s">
        <v>876</v>
      </c>
      <c r="W1128" s="5" t="s">
        <v>2012</v>
      </c>
      <c r="X1128" s="22">
        <f t="shared" ca="1" si="53"/>
        <v>0.04</v>
      </c>
    </row>
    <row r="1129" spans="1:24">
      <c r="A1129" s="5" t="s">
        <v>1847</v>
      </c>
      <c r="B1129" s="10">
        <v>42254</v>
      </c>
      <c r="C1129" s="5" t="s">
        <v>1539</v>
      </c>
      <c r="D1129" s="5">
        <v>10001</v>
      </c>
      <c r="E1129" s="5" t="s">
        <v>1409</v>
      </c>
      <c r="F1129" s="5">
        <v>1</v>
      </c>
      <c r="G1129" s="2" t="s">
        <v>1562</v>
      </c>
      <c r="H1129" s="2" t="s">
        <v>864</v>
      </c>
      <c r="I1129" s="2" t="s">
        <v>866</v>
      </c>
      <c r="J1129" s="5" t="s">
        <v>1109</v>
      </c>
      <c r="K1129" s="5">
        <v>3573</v>
      </c>
      <c r="L1129" s="5">
        <v>1857</v>
      </c>
      <c r="M1129" s="5" t="s">
        <v>918</v>
      </c>
      <c r="N1129" s="5">
        <v>4</v>
      </c>
      <c r="O1129" s="5">
        <f t="shared" si="51"/>
        <v>1857</v>
      </c>
      <c r="P1129" s="5">
        <f t="shared" si="52"/>
        <v>3573</v>
      </c>
      <c r="Q1129" s="14">
        <v>0.01</v>
      </c>
      <c r="R1129" s="5" t="s">
        <v>1562</v>
      </c>
      <c r="S1129" s="5" t="s">
        <v>863</v>
      </c>
      <c r="T1129" s="5" t="s">
        <v>864</v>
      </c>
      <c r="U1129" s="5" t="s">
        <v>865</v>
      </c>
      <c r="V1129" s="5" t="s">
        <v>866</v>
      </c>
      <c r="W1129" s="5" t="s">
        <v>2015</v>
      </c>
      <c r="X1129" s="22">
        <f t="shared" ca="1" si="53"/>
        <v>0.02</v>
      </c>
    </row>
    <row r="1130" spans="1:24">
      <c r="A1130" s="5" t="s">
        <v>1848</v>
      </c>
      <c r="B1130" s="10">
        <v>42254</v>
      </c>
      <c r="C1130" s="5" t="s">
        <v>1546</v>
      </c>
      <c r="D1130" s="5">
        <v>10002</v>
      </c>
      <c r="E1130" s="5" t="s">
        <v>1459</v>
      </c>
      <c r="F1130" s="5">
        <v>1</v>
      </c>
      <c r="G1130" s="2" t="s">
        <v>990</v>
      </c>
      <c r="H1130" s="2" t="s">
        <v>868</v>
      </c>
      <c r="I1130" s="2" t="s">
        <v>870</v>
      </c>
      <c r="J1130" s="5" t="s">
        <v>1159</v>
      </c>
      <c r="K1130" s="5">
        <v>4843</v>
      </c>
      <c r="L1130" s="5">
        <v>2192</v>
      </c>
      <c r="M1130" s="5" t="s">
        <v>920</v>
      </c>
      <c r="N1130" s="5">
        <v>4</v>
      </c>
      <c r="O1130" s="5">
        <f t="shared" si="51"/>
        <v>2192</v>
      </c>
      <c r="P1130" s="5">
        <f t="shared" si="52"/>
        <v>4843</v>
      </c>
      <c r="Q1130" s="14">
        <v>0.01</v>
      </c>
      <c r="R1130" s="5" t="s">
        <v>990</v>
      </c>
      <c r="S1130" s="5" t="s">
        <v>867</v>
      </c>
      <c r="T1130" s="5" t="s">
        <v>868</v>
      </c>
      <c r="U1130" s="5" t="s">
        <v>869</v>
      </c>
      <c r="V1130" s="5" t="s">
        <v>870</v>
      </c>
      <c r="W1130" s="5" t="s">
        <v>2010</v>
      </c>
      <c r="X1130" s="22">
        <f t="shared" ca="1" si="53"/>
        <v>0.01</v>
      </c>
    </row>
    <row r="1131" spans="1:24">
      <c r="A1131" s="5" t="s">
        <v>1849</v>
      </c>
      <c r="B1131" s="10">
        <v>42255</v>
      </c>
      <c r="C1131" s="5" t="s">
        <v>1542</v>
      </c>
      <c r="D1131" s="5">
        <v>10002</v>
      </c>
      <c r="E1131" s="5" t="s">
        <v>1501</v>
      </c>
      <c r="F1131" s="5">
        <v>2</v>
      </c>
      <c r="G1131" s="2" t="s">
        <v>990</v>
      </c>
      <c r="H1131" s="2" t="s">
        <v>868</v>
      </c>
      <c r="I1131" s="2" t="s">
        <v>870</v>
      </c>
      <c r="J1131" s="5" t="s">
        <v>1201</v>
      </c>
      <c r="K1131" s="5">
        <v>4841</v>
      </c>
      <c r="L1131" s="5">
        <v>1784</v>
      </c>
      <c r="M1131" s="5" t="s">
        <v>925</v>
      </c>
      <c r="N1131" s="5" t="s">
        <v>1572</v>
      </c>
      <c r="O1131" s="5">
        <f t="shared" si="51"/>
        <v>3568</v>
      </c>
      <c r="P1131" s="5">
        <f t="shared" si="52"/>
        <v>9682</v>
      </c>
      <c r="Q1131" s="14">
        <v>0.03</v>
      </c>
      <c r="R1131" s="5" t="s">
        <v>990</v>
      </c>
      <c r="S1131" s="5" t="s">
        <v>867</v>
      </c>
      <c r="T1131" s="5" t="s">
        <v>868</v>
      </c>
      <c r="U1131" s="5" t="s">
        <v>869</v>
      </c>
      <c r="V1131" s="5" t="s">
        <v>870</v>
      </c>
      <c r="W1131" s="5" t="s">
        <v>2010</v>
      </c>
      <c r="X1131" s="22">
        <f t="shared" ca="1" si="53"/>
        <v>0</v>
      </c>
    </row>
    <row r="1132" spans="1:24">
      <c r="A1132" s="5" t="s">
        <v>1850</v>
      </c>
      <c r="B1132" s="10">
        <v>42256</v>
      </c>
      <c r="C1132" s="5" t="s">
        <v>1544</v>
      </c>
      <c r="D1132" s="5">
        <v>10010</v>
      </c>
      <c r="E1132" s="5" t="s">
        <v>1450</v>
      </c>
      <c r="F1132" s="5">
        <v>1</v>
      </c>
      <c r="G1132" s="2" t="s">
        <v>997</v>
      </c>
      <c r="H1132" s="2" t="s">
        <v>896</v>
      </c>
      <c r="I1132" s="2" t="s">
        <v>897</v>
      </c>
      <c r="J1132" s="5" t="s">
        <v>1150</v>
      </c>
      <c r="K1132" s="5">
        <v>4006</v>
      </c>
      <c r="L1132" s="5">
        <v>1898</v>
      </c>
      <c r="M1132" s="5" t="s">
        <v>918</v>
      </c>
      <c r="N1132" s="5">
        <v>3</v>
      </c>
      <c r="O1132" s="5">
        <f t="shared" si="51"/>
        <v>1898</v>
      </c>
      <c r="P1132" s="5">
        <f t="shared" si="52"/>
        <v>4006</v>
      </c>
      <c r="Q1132" s="14">
        <v>0.01</v>
      </c>
      <c r="R1132" s="5" t="s">
        <v>997</v>
      </c>
      <c r="S1132" s="5" t="s">
        <v>895</v>
      </c>
      <c r="T1132" s="5" t="s">
        <v>896</v>
      </c>
      <c r="U1132" s="5" t="s">
        <v>879</v>
      </c>
      <c r="V1132" s="5" t="s">
        <v>897</v>
      </c>
      <c r="W1132" s="5" t="s">
        <v>2010</v>
      </c>
      <c r="X1132" s="22">
        <f t="shared" ca="1" si="53"/>
        <v>0.01</v>
      </c>
    </row>
    <row r="1133" spans="1:24">
      <c r="A1133" s="5" t="s">
        <v>1851</v>
      </c>
      <c r="B1133" s="10">
        <v>42256</v>
      </c>
      <c r="C1133" s="5" t="s">
        <v>1546</v>
      </c>
      <c r="D1133" s="5">
        <v>10013</v>
      </c>
      <c r="E1133" s="5" t="s">
        <v>1287</v>
      </c>
      <c r="F1133" s="5">
        <v>2</v>
      </c>
      <c r="G1133" s="2" t="s">
        <v>1000</v>
      </c>
      <c r="H1133" s="2" t="s">
        <v>906</v>
      </c>
      <c r="I1133" s="2" t="s">
        <v>908</v>
      </c>
      <c r="J1133" s="5" t="s">
        <v>937</v>
      </c>
      <c r="K1133" s="5">
        <v>2500</v>
      </c>
      <c r="L1133" s="5">
        <v>1914</v>
      </c>
      <c r="M1133" s="5" t="s">
        <v>931</v>
      </c>
      <c r="N1133" s="5">
        <v>4</v>
      </c>
      <c r="O1133" s="5">
        <f t="shared" si="51"/>
        <v>3828</v>
      </c>
      <c r="P1133" s="5">
        <f t="shared" si="52"/>
        <v>5000</v>
      </c>
      <c r="Q1133" s="14">
        <v>0.03</v>
      </c>
      <c r="R1133" s="5" t="s">
        <v>1000</v>
      </c>
      <c r="S1133" s="5" t="s">
        <v>905</v>
      </c>
      <c r="T1133" s="5" t="s">
        <v>906</v>
      </c>
      <c r="U1133" s="5" t="s">
        <v>907</v>
      </c>
      <c r="V1133" s="5" t="s">
        <v>908</v>
      </c>
      <c r="W1133" s="5" t="s">
        <v>2015</v>
      </c>
      <c r="X1133" s="22">
        <f t="shared" ca="1" si="53"/>
        <v>0.05</v>
      </c>
    </row>
    <row r="1134" spans="1:24">
      <c r="A1134" s="5" t="s">
        <v>1852</v>
      </c>
      <c r="B1134" s="10">
        <v>42257</v>
      </c>
      <c r="C1134" s="5" t="s">
        <v>1539</v>
      </c>
      <c r="D1134" s="5">
        <v>10010</v>
      </c>
      <c r="E1134" s="5" t="s">
        <v>1483</v>
      </c>
      <c r="F1134" s="5">
        <v>3</v>
      </c>
      <c r="G1134" s="2" t="s">
        <v>997</v>
      </c>
      <c r="H1134" s="2" t="s">
        <v>896</v>
      </c>
      <c r="I1134" s="2" t="s">
        <v>897</v>
      </c>
      <c r="J1134" s="5" t="s">
        <v>1183</v>
      </c>
      <c r="K1134" s="5">
        <v>4874</v>
      </c>
      <c r="L1134" s="5">
        <v>1503</v>
      </c>
      <c r="M1134" s="5" t="s">
        <v>918</v>
      </c>
      <c r="N1134" s="5">
        <v>4</v>
      </c>
      <c r="O1134" s="5">
        <f t="shared" si="51"/>
        <v>4509</v>
      </c>
      <c r="P1134" s="5">
        <f t="shared" si="52"/>
        <v>14622</v>
      </c>
      <c r="Q1134" s="14">
        <v>0.03</v>
      </c>
      <c r="R1134" s="5" t="s">
        <v>997</v>
      </c>
      <c r="S1134" s="5" t="s">
        <v>895</v>
      </c>
      <c r="T1134" s="5" t="s">
        <v>896</v>
      </c>
      <c r="U1134" s="5" t="s">
        <v>879</v>
      </c>
      <c r="V1134" s="5" t="s">
        <v>897</v>
      </c>
      <c r="W1134" s="5" t="s">
        <v>2011</v>
      </c>
      <c r="X1134" s="22">
        <f t="shared" ca="1" si="53"/>
        <v>0.03</v>
      </c>
    </row>
    <row r="1135" spans="1:24">
      <c r="A1135" s="5" t="s">
        <v>1853</v>
      </c>
      <c r="B1135" s="10">
        <v>42258</v>
      </c>
      <c r="C1135" s="5" t="s">
        <v>1543</v>
      </c>
      <c r="D1135" s="5">
        <v>10006</v>
      </c>
      <c r="E1135" s="5" t="s">
        <v>1495</v>
      </c>
      <c r="F1135" s="5">
        <v>1</v>
      </c>
      <c r="G1135" s="2" t="s">
        <v>1561</v>
      </c>
      <c r="H1135" s="2" t="s">
        <v>882</v>
      </c>
      <c r="I1135" s="2" t="s">
        <v>884</v>
      </c>
      <c r="J1135" s="5" t="s">
        <v>1195</v>
      </c>
      <c r="K1135" s="5">
        <v>3034</v>
      </c>
      <c r="L1135" s="5">
        <v>2312</v>
      </c>
      <c r="M1135" s="5" t="s">
        <v>918</v>
      </c>
      <c r="N1135" s="5">
        <v>10</v>
      </c>
      <c r="O1135" s="5">
        <f t="shared" si="51"/>
        <v>2312</v>
      </c>
      <c r="P1135" s="5">
        <f t="shared" si="52"/>
        <v>3034</v>
      </c>
      <c r="Q1135" s="14">
        <v>0.01</v>
      </c>
      <c r="R1135" s="5" t="s">
        <v>1561</v>
      </c>
      <c r="S1135" s="5" t="s">
        <v>881</v>
      </c>
      <c r="T1135" s="5" t="s">
        <v>882</v>
      </c>
      <c r="U1135" s="5" t="s">
        <v>883</v>
      </c>
      <c r="V1135" s="5" t="s">
        <v>884</v>
      </c>
      <c r="W1135" s="5" t="s">
        <v>2011</v>
      </c>
      <c r="X1135" s="22">
        <f t="shared" ca="1" si="53"/>
        <v>0.03</v>
      </c>
    </row>
    <row r="1136" spans="1:24">
      <c r="A1136" s="5" t="s">
        <v>1854</v>
      </c>
      <c r="B1136" s="10">
        <v>42258</v>
      </c>
      <c r="C1136" s="5" t="s">
        <v>1540</v>
      </c>
      <c r="D1136" s="5">
        <v>10003</v>
      </c>
      <c r="E1136" s="5" t="s">
        <v>1335</v>
      </c>
      <c r="F1136" s="5">
        <v>1</v>
      </c>
      <c r="G1136" s="2" t="s">
        <v>991</v>
      </c>
      <c r="H1136" s="2" t="s">
        <v>872</v>
      </c>
      <c r="I1136" s="2" t="s">
        <v>874</v>
      </c>
      <c r="J1136" s="5" t="s">
        <v>1035</v>
      </c>
      <c r="K1136" s="5">
        <v>4262</v>
      </c>
      <c r="L1136" s="5">
        <v>2486</v>
      </c>
      <c r="M1136" s="5" t="s">
        <v>918</v>
      </c>
      <c r="N1136" s="5">
        <v>5</v>
      </c>
      <c r="O1136" s="5">
        <f t="shared" si="51"/>
        <v>2486</v>
      </c>
      <c r="P1136" s="5">
        <f t="shared" si="52"/>
        <v>4262</v>
      </c>
      <c r="Q1136" s="14">
        <v>0.01</v>
      </c>
      <c r="R1136" s="5" t="s">
        <v>991</v>
      </c>
      <c r="S1136" s="5" t="s">
        <v>871</v>
      </c>
      <c r="T1136" s="5" t="s">
        <v>872</v>
      </c>
      <c r="U1136" s="5" t="s">
        <v>873</v>
      </c>
      <c r="V1136" s="5" t="s">
        <v>874</v>
      </c>
      <c r="W1136" s="5" t="s">
        <v>2015</v>
      </c>
      <c r="X1136" s="22">
        <f t="shared" ca="1" si="53"/>
        <v>0.01</v>
      </c>
    </row>
    <row r="1137" spans="1:24">
      <c r="A1137" s="5" t="s">
        <v>1855</v>
      </c>
      <c r="B1137" s="10">
        <v>42258</v>
      </c>
      <c r="C1137" s="5" t="s">
        <v>1545</v>
      </c>
      <c r="D1137" s="5">
        <v>10006</v>
      </c>
      <c r="E1137" s="5" t="s">
        <v>1285</v>
      </c>
      <c r="F1137" s="5">
        <v>1</v>
      </c>
      <c r="G1137" s="2" t="s">
        <v>1561</v>
      </c>
      <c r="H1137" s="2" t="s">
        <v>882</v>
      </c>
      <c r="I1137" s="2" t="s">
        <v>884</v>
      </c>
      <c r="J1137" s="5" t="s">
        <v>936</v>
      </c>
      <c r="K1137" s="5">
        <v>4481</v>
      </c>
      <c r="L1137" s="5">
        <v>2114</v>
      </c>
      <c r="M1137" s="5" t="s">
        <v>918</v>
      </c>
      <c r="N1137" s="5">
        <v>6</v>
      </c>
      <c r="O1137" s="5">
        <f t="shared" si="51"/>
        <v>2114</v>
      </c>
      <c r="P1137" s="5">
        <f t="shared" si="52"/>
        <v>4481</v>
      </c>
      <c r="Q1137" s="14">
        <v>0.01</v>
      </c>
      <c r="R1137" s="5" t="s">
        <v>1561</v>
      </c>
      <c r="S1137" s="5" t="s">
        <v>881</v>
      </c>
      <c r="T1137" s="5" t="s">
        <v>882</v>
      </c>
      <c r="U1137" s="5" t="s">
        <v>883</v>
      </c>
      <c r="V1137" s="5" t="s">
        <v>884</v>
      </c>
      <c r="W1137" s="5" t="s">
        <v>2010</v>
      </c>
      <c r="X1137" s="22">
        <f t="shared" ca="1" si="53"/>
        <v>0.03</v>
      </c>
    </row>
    <row r="1138" spans="1:24">
      <c r="A1138" s="5" t="s">
        <v>1856</v>
      </c>
      <c r="B1138" s="10">
        <v>42258</v>
      </c>
      <c r="C1138" s="5" t="s">
        <v>1539</v>
      </c>
      <c r="D1138" s="5">
        <v>10003</v>
      </c>
      <c r="E1138" s="5" t="s">
        <v>1251</v>
      </c>
      <c r="F1138" s="5">
        <v>2</v>
      </c>
      <c r="G1138" s="2" t="s">
        <v>991</v>
      </c>
      <c r="H1138" s="2" t="s">
        <v>872</v>
      </c>
      <c r="I1138" s="2" t="s">
        <v>874</v>
      </c>
      <c r="J1138" s="5" t="s">
        <v>955</v>
      </c>
      <c r="K1138" s="5">
        <v>2612</v>
      </c>
      <c r="L1138" s="5">
        <v>1994</v>
      </c>
      <c r="M1138" s="5" t="s">
        <v>918</v>
      </c>
      <c r="N1138" s="5">
        <v>4</v>
      </c>
      <c r="O1138" s="5">
        <f t="shared" si="51"/>
        <v>3988</v>
      </c>
      <c r="P1138" s="5">
        <f t="shared" si="52"/>
        <v>5224</v>
      </c>
      <c r="Q1138" s="14">
        <v>0.03</v>
      </c>
      <c r="R1138" s="5" t="s">
        <v>991</v>
      </c>
      <c r="S1138" s="5" t="s">
        <v>871</v>
      </c>
      <c r="T1138" s="5" t="s">
        <v>872</v>
      </c>
      <c r="U1138" s="5" t="s">
        <v>873</v>
      </c>
      <c r="V1138" s="5" t="s">
        <v>874</v>
      </c>
      <c r="W1138" s="5" t="s">
        <v>2013</v>
      </c>
      <c r="X1138" s="22">
        <f t="shared" ca="1" si="53"/>
        <v>0.03</v>
      </c>
    </row>
    <row r="1139" spans="1:24">
      <c r="A1139" s="5" t="s">
        <v>1857</v>
      </c>
      <c r="B1139" s="10">
        <v>42258</v>
      </c>
      <c r="C1139" s="5" t="s">
        <v>1544</v>
      </c>
      <c r="D1139" s="5">
        <v>10003</v>
      </c>
      <c r="E1139" s="5" t="s">
        <v>1280</v>
      </c>
      <c r="F1139" s="5">
        <v>2</v>
      </c>
      <c r="G1139" s="2" t="s">
        <v>991</v>
      </c>
      <c r="H1139" s="2" t="s">
        <v>872</v>
      </c>
      <c r="I1139" s="2" t="s">
        <v>874</v>
      </c>
      <c r="J1139" s="5" t="s">
        <v>1007</v>
      </c>
      <c r="K1139" s="5">
        <v>3330</v>
      </c>
      <c r="L1139" s="5">
        <v>1819</v>
      </c>
      <c r="M1139" s="5" t="s">
        <v>918</v>
      </c>
      <c r="N1139" s="5">
        <v>3</v>
      </c>
      <c r="O1139" s="5">
        <f t="shared" si="51"/>
        <v>3638</v>
      </c>
      <c r="P1139" s="5">
        <f t="shared" si="52"/>
        <v>6660</v>
      </c>
      <c r="Q1139" s="14">
        <v>0.03</v>
      </c>
      <c r="R1139" s="5" t="s">
        <v>991</v>
      </c>
      <c r="S1139" s="5" t="s">
        <v>871</v>
      </c>
      <c r="T1139" s="5" t="s">
        <v>872</v>
      </c>
      <c r="U1139" s="5" t="s">
        <v>873</v>
      </c>
      <c r="V1139" s="5" t="s">
        <v>874</v>
      </c>
      <c r="W1139" s="5" t="s">
        <v>2015</v>
      </c>
      <c r="X1139" s="22">
        <f t="shared" ca="1" si="53"/>
        <v>0.01</v>
      </c>
    </row>
    <row r="1140" spans="1:24">
      <c r="A1140" s="5" t="s">
        <v>1858</v>
      </c>
      <c r="B1140" s="10">
        <v>42259</v>
      </c>
      <c r="C1140" s="5" t="s">
        <v>1545</v>
      </c>
      <c r="D1140" s="5">
        <v>10010</v>
      </c>
      <c r="E1140" s="5" t="s">
        <v>1250</v>
      </c>
      <c r="F1140" s="5">
        <v>1</v>
      </c>
      <c r="G1140" s="2" t="s">
        <v>997</v>
      </c>
      <c r="H1140" s="2" t="s">
        <v>896</v>
      </c>
      <c r="I1140" s="2" t="s">
        <v>897</v>
      </c>
      <c r="J1140" s="5" t="s">
        <v>964</v>
      </c>
      <c r="K1140" s="5">
        <v>3454</v>
      </c>
      <c r="L1140" s="5">
        <v>1525</v>
      </c>
      <c r="M1140" s="5" t="s">
        <v>918</v>
      </c>
      <c r="N1140" s="5">
        <v>6</v>
      </c>
      <c r="O1140" s="5">
        <f t="shared" si="51"/>
        <v>1525</v>
      </c>
      <c r="P1140" s="5">
        <f t="shared" si="52"/>
        <v>3454</v>
      </c>
      <c r="Q1140" s="14">
        <v>0.01</v>
      </c>
      <c r="R1140" s="5" t="s">
        <v>997</v>
      </c>
      <c r="S1140" s="5" t="s">
        <v>895</v>
      </c>
      <c r="T1140" s="5" t="s">
        <v>896</v>
      </c>
      <c r="U1140" s="5" t="s">
        <v>879</v>
      </c>
      <c r="V1140" s="5" t="s">
        <v>897</v>
      </c>
      <c r="W1140" s="5" t="s">
        <v>2012</v>
      </c>
      <c r="X1140" s="22">
        <f t="shared" ca="1" si="53"/>
        <v>0.01</v>
      </c>
    </row>
    <row r="1141" spans="1:24">
      <c r="A1141" s="5" t="s">
        <v>1859</v>
      </c>
      <c r="B1141" s="10">
        <v>42259</v>
      </c>
      <c r="C1141" s="5" t="s">
        <v>1541</v>
      </c>
      <c r="D1141" s="5">
        <v>10011</v>
      </c>
      <c r="E1141" s="5" t="s">
        <v>1365</v>
      </c>
      <c r="F1141" s="5">
        <v>1</v>
      </c>
      <c r="G1141" s="2" t="s">
        <v>998</v>
      </c>
      <c r="H1141" s="2" t="s">
        <v>899</v>
      </c>
      <c r="I1141" s="2" t="s">
        <v>901</v>
      </c>
      <c r="J1141" s="5" t="s">
        <v>1065</v>
      </c>
      <c r="K1141" s="5">
        <v>4239</v>
      </c>
      <c r="L1141" s="5">
        <v>2267</v>
      </c>
      <c r="M1141" s="5" t="s">
        <v>918</v>
      </c>
      <c r="N1141" s="5">
        <v>8</v>
      </c>
      <c r="O1141" s="5">
        <f t="shared" si="51"/>
        <v>2267</v>
      </c>
      <c r="P1141" s="5">
        <f t="shared" si="52"/>
        <v>4239</v>
      </c>
      <c r="Q1141" s="14">
        <v>0.01</v>
      </c>
      <c r="R1141" s="5" t="s">
        <v>998</v>
      </c>
      <c r="S1141" s="5" t="s">
        <v>898</v>
      </c>
      <c r="T1141" s="5" t="s">
        <v>899</v>
      </c>
      <c r="U1141" s="5" t="s">
        <v>900</v>
      </c>
      <c r="V1141" s="5" t="s">
        <v>901</v>
      </c>
      <c r="W1141" s="5" t="s">
        <v>2010</v>
      </c>
      <c r="X1141" s="22">
        <f t="shared" ca="1" si="53"/>
        <v>0.05</v>
      </c>
    </row>
    <row r="1142" spans="1:24">
      <c r="A1142" s="5" t="s">
        <v>1860</v>
      </c>
      <c r="B1142" s="10">
        <v>42259</v>
      </c>
      <c r="C1142" s="5" t="s">
        <v>1541</v>
      </c>
      <c r="D1142" s="5">
        <v>10005</v>
      </c>
      <c r="E1142" s="5" t="s">
        <v>1437</v>
      </c>
      <c r="F1142" s="5">
        <v>3</v>
      </c>
      <c r="G1142" s="2" t="s">
        <v>993</v>
      </c>
      <c r="H1142" s="2" t="s">
        <v>878</v>
      </c>
      <c r="I1142" s="2" t="s">
        <v>880</v>
      </c>
      <c r="J1142" s="5" t="s">
        <v>1137</v>
      </c>
      <c r="K1142" s="5">
        <v>3580</v>
      </c>
      <c r="L1142" s="5">
        <v>2012</v>
      </c>
      <c r="M1142" s="5" t="s">
        <v>925</v>
      </c>
      <c r="N1142" s="5">
        <v>8</v>
      </c>
      <c r="O1142" s="5">
        <f t="shared" si="51"/>
        <v>6036</v>
      </c>
      <c r="P1142" s="5">
        <f t="shared" si="52"/>
        <v>10740</v>
      </c>
      <c r="Q1142" s="14">
        <v>0.03</v>
      </c>
      <c r="R1142" s="5" t="s">
        <v>993</v>
      </c>
      <c r="S1142" s="5" t="s">
        <v>877</v>
      </c>
      <c r="T1142" s="5" t="s">
        <v>878</v>
      </c>
      <c r="U1142" s="5" t="s">
        <v>879</v>
      </c>
      <c r="V1142" s="5" t="s">
        <v>880</v>
      </c>
      <c r="W1142" s="5" t="s">
        <v>2015</v>
      </c>
      <c r="X1142" s="22">
        <f t="shared" ca="1" si="53"/>
        <v>0.05</v>
      </c>
    </row>
    <row r="1143" spans="1:24">
      <c r="A1143" s="5" t="s">
        <v>1861</v>
      </c>
      <c r="B1143" s="10">
        <v>42263</v>
      </c>
      <c r="C1143" s="5" t="s">
        <v>1545</v>
      </c>
      <c r="D1143" s="5">
        <v>10001</v>
      </c>
      <c r="E1143" s="5" t="s">
        <v>1303</v>
      </c>
      <c r="F1143" s="5">
        <v>3</v>
      </c>
      <c r="G1143" s="2" t="s">
        <v>1562</v>
      </c>
      <c r="H1143" s="2" t="s">
        <v>864</v>
      </c>
      <c r="I1143" s="2" t="s">
        <v>866</v>
      </c>
      <c r="J1143" s="5" t="s">
        <v>946</v>
      </c>
      <c r="K1143" s="5">
        <v>2921</v>
      </c>
      <c r="L1143" s="5">
        <v>1786</v>
      </c>
      <c r="M1143" s="5" t="s">
        <v>920</v>
      </c>
      <c r="N1143" s="5">
        <v>6</v>
      </c>
      <c r="O1143" s="5">
        <f t="shared" si="51"/>
        <v>5358</v>
      </c>
      <c r="P1143" s="5">
        <f t="shared" si="52"/>
        <v>8763</v>
      </c>
      <c r="Q1143" s="14">
        <v>0.03</v>
      </c>
      <c r="R1143" s="5" t="s">
        <v>1562</v>
      </c>
      <c r="S1143" s="5" t="s">
        <v>863</v>
      </c>
      <c r="T1143" s="5" t="s">
        <v>864</v>
      </c>
      <c r="U1143" s="5" t="s">
        <v>865</v>
      </c>
      <c r="V1143" s="5" t="s">
        <v>866</v>
      </c>
      <c r="W1143" s="5" t="s">
        <v>2013</v>
      </c>
      <c r="X1143" s="22">
        <f t="shared" ca="1" si="53"/>
        <v>0.01</v>
      </c>
    </row>
    <row r="1144" spans="1:24">
      <c r="A1144" s="5" t="s">
        <v>1862</v>
      </c>
      <c r="B1144" s="10">
        <v>42265</v>
      </c>
      <c r="C1144" s="5" t="s">
        <v>1540</v>
      </c>
      <c r="D1144" s="5">
        <v>10008</v>
      </c>
      <c r="E1144" s="5" t="s">
        <v>1407</v>
      </c>
      <c r="F1144" s="5">
        <v>1</v>
      </c>
      <c r="G1144" s="2" t="s">
        <v>995</v>
      </c>
      <c r="H1144" s="2" t="s">
        <v>889</v>
      </c>
      <c r="I1144" s="2" t="s">
        <v>890</v>
      </c>
      <c r="J1144" s="5" t="s">
        <v>1107</v>
      </c>
      <c r="K1144" s="5">
        <v>4234</v>
      </c>
      <c r="L1144" s="5">
        <v>1212</v>
      </c>
      <c r="M1144" s="5" t="s">
        <v>923</v>
      </c>
      <c r="N1144" s="5">
        <v>5</v>
      </c>
      <c r="O1144" s="5">
        <f t="shared" si="51"/>
        <v>1212</v>
      </c>
      <c r="P1144" s="5">
        <f t="shared" si="52"/>
        <v>4234</v>
      </c>
      <c r="Q1144" s="14">
        <v>0.01</v>
      </c>
      <c r="R1144" s="5" t="s">
        <v>995</v>
      </c>
      <c r="S1144" s="5" t="s">
        <v>888</v>
      </c>
      <c r="T1144" s="5" t="s">
        <v>889</v>
      </c>
      <c r="U1144" s="5" t="s">
        <v>865</v>
      </c>
      <c r="V1144" s="5" t="s">
        <v>890</v>
      </c>
      <c r="W1144" s="5" t="s">
        <v>2012</v>
      </c>
      <c r="X1144" s="22">
        <f t="shared" ca="1" si="53"/>
        <v>0</v>
      </c>
    </row>
    <row r="1145" spans="1:24">
      <c r="A1145" s="5" t="s">
        <v>1863</v>
      </c>
      <c r="B1145" s="10">
        <v>42265</v>
      </c>
      <c r="C1145" s="5" t="s">
        <v>1545</v>
      </c>
      <c r="D1145" s="5">
        <v>10012</v>
      </c>
      <c r="E1145" s="5" t="s">
        <v>1491</v>
      </c>
      <c r="F1145" s="5">
        <v>1</v>
      </c>
      <c r="G1145" s="2" t="s">
        <v>999</v>
      </c>
      <c r="H1145" s="2" t="s">
        <v>903</v>
      </c>
      <c r="I1145" s="2" t="s">
        <v>904</v>
      </c>
      <c r="J1145" s="5" t="s">
        <v>1191</v>
      </c>
      <c r="K1145" s="5">
        <v>4283</v>
      </c>
      <c r="L1145" s="5">
        <v>1658</v>
      </c>
      <c r="M1145" s="5" t="s">
        <v>923</v>
      </c>
      <c r="N1145" s="5">
        <v>6</v>
      </c>
      <c r="O1145" s="5">
        <f t="shared" si="51"/>
        <v>1658</v>
      </c>
      <c r="P1145" s="5">
        <f t="shared" si="52"/>
        <v>4283</v>
      </c>
      <c r="Q1145" s="14">
        <v>0.01</v>
      </c>
      <c r="R1145" s="5" t="s">
        <v>999</v>
      </c>
      <c r="S1145" s="5" t="s">
        <v>902</v>
      </c>
      <c r="T1145" s="5" t="s">
        <v>903</v>
      </c>
      <c r="U1145" s="5" t="s">
        <v>879</v>
      </c>
      <c r="V1145" s="5" t="s">
        <v>904</v>
      </c>
      <c r="W1145" s="5" t="s">
        <v>2011</v>
      </c>
      <c r="X1145" s="22">
        <f t="shared" ca="1" si="53"/>
        <v>0</v>
      </c>
    </row>
    <row r="1146" spans="1:24">
      <c r="A1146" s="5" t="s">
        <v>1864</v>
      </c>
      <c r="B1146" s="10">
        <v>42265</v>
      </c>
      <c r="C1146" s="5" t="s">
        <v>1541</v>
      </c>
      <c r="D1146" s="5">
        <v>10012</v>
      </c>
      <c r="E1146" s="5" t="s">
        <v>1320</v>
      </c>
      <c r="F1146" s="5">
        <v>1</v>
      </c>
      <c r="G1146" s="2" t="s">
        <v>999</v>
      </c>
      <c r="H1146" s="2" t="s">
        <v>903</v>
      </c>
      <c r="I1146" s="2" t="s">
        <v>904</v>
      </c>
      <c r="J1146" s="5" t="s">
        <v>1020</v>
      </c>
      <c r="K1146" s="5">
        <v>4477</v>
      </c>
      <c r="L1146" s="5">
        <v>1589</v>
      </c>
      <c r="M1146" s="5" t="s">
        <v>918</v>
      </c>
      <c r="N1146" s="5">
        <v>8</v>
      </c>
      <c r="O1146" s="5">
        <f t="shared" si="51"/>
        <v>1589</v>
      </c>
      <c r="P1146" s="5">
        <f t="shared" si="52"/>
        <v>4477</v>
      </c>
      <c r="Q1146" s="14">
        <v>0.01</v>
      </c>
      <c r="R1146" s="5" t="s">
        <v>999</v>
      </c>
      <c r="S1146" s="5" t="s">
        <v>902</v>
      </c>
      <c r="T1146" s="5" t="s">
        <v>903</v>
      </c>
      <c r="U1146" s="5" t="s">
        <v>879</v>
      </c>
      <c r="V1146" s="5" t="s">
        <v>904</v>
      </c>
      <c r="W1146" s="5" t="s">
        <v>2013</v>
      </c>
      <c r="X1146" s="22">
        <f t="shared" ca="1" si="53"/>
        <v>0.03</v>
      </c>
    </row>
    <row r="1147" spans="1:24">
      <c r="A1147" s="5" t="s">
        <v>1865</v>
      </c>
      <c r="B1147" s="10">
        <v>42267</v>
      </c>
      <c r="C1147" s="5" t="s">
        <v>1544</v>
      </c>
      <c r="D1147" s="5">
        <v>10008</v>
      </c>
      <c r="E1147" s="5" t="s">
        <v>1366</v>
      </c>
      <c r="F1147" s="5">
        <v>1</v>
      </c>
      <c r="G1147" s="2" t="s">
        <v>995</v>
      </c>
      <c r="H1147" s="2" t="s">
        <v>889</v>
      </c>
      <c r="I1147" s="2" t="s">
        <v>890</v>
      </c>
      <c r="J1147" s="5" t="s">
        <v>1066</v>
      </c>
      <c r="K1147" s="5">
        <v>4220</v>
      </c>
      <c r="L1147" s="5">
        <v>1635</v>
      </c>
      <c r="M1147" s="5" t="s">
        <v>918</v>
      </c>
      <c r="N1147" s="5">
        <v>3</v>
      </c>
      <c r="O1147" s="5">
        <f t="shared" si="51"/>
        <v>1635</v>
      </c>
      <c r="P1147" s="5">
        <f t="shared" si="52"/>
        <v>4220</v>
      </c>
      <c r="Q1147" s="14">
        <v>0.01</v>
      </c>
      <c r="R1147" s="5" t="s">
        <v>995</v>
      </c>
      <c r="S1147" s="5" t="s">
        <v>888</v>
      </c>
      <c r="T1147" s="5" t="s">
        <v>889</v>
      </c>
      <c r="U1147" s="5" t="s">
        <v>865</v>
      </c>
      <c r="V1147" s="5" t="s">
        <v>890</v>
      </c>
      <c r="W1147" s="5" t="s">
        <v>2014</v>
      </c>
      <c r="X1147" s="22">
        <f t="shared" ca="1" si="53"/>
        <v>0.02</v>
      </c>
    </row>
    <row r="1148" spans="1:24">
      <c r="A1148" s="5" t="s">
        <v>1866</v>
      </c>
      <c r="B1148" s="10">
        <v>42270</v>
      </c>
      <c r="C1148" s="5" t="s">
        <v>1541</v>
      </c>
      <c r="D1148" s="5">
        <v>10005</v>
      </c>
      <c r="E1148" s="5" t="s">
        <v>1396</v>
      </c>
      <c r="F1148" s="5">
        <v>1</v>
      </c>
      <c r="G1148" s="2" t="s">
        <v>993</v>
      </c>
      <c r="H1148" s="2" t="s">
        <v>878</v>
      </c>
      <c r="I1148" s="2" t="s">
        <v>880</v>
      </c>
      <c r="J1148" s="5" t="s">
        <v>1096</v>
      </c>
      <c r="K1148" s="5">
        <v>4741</v>
      </c>
      <c r="L1148" s="5">
        <v>1849</v>
      </c>
      <c r="M1148" s="5" t="s">
        <v>923</v>
      </c>
      <c r="N1148" s="5">
        <v>8</v>
      </c>
      <c r="O1148" s="5">
        <f t="shared" si="51"/>
        <v>1849</v>
      </c>
      <c r="P1148" s="5">
        <f t="shared" si="52"/>
        <v>4741</v>
      </c>
      <c r="Q1148" s="14">
        <v>0.01</v>
      </c>
      <c r="R1148" s="5" t="s">
        <v>993</v>
      </c>
      <c r="S1148" s="5" t="s">
        <v>877</v>
      </c>
      <c r="T1148" s="5" t="s">
        <v>878</v>
      </c>
      <c r="U1148" s="5" t="s">
        <v>879</v>
      </c>
      <c r="V1148" s="5" t="s">
        <v>880</v>
      </c>
      <c r="W1148" s="5" t="s">
        <v>2012</v>
      </c>
      <c r="X1148" s="22">
        <f t="shared" ca="1" si="53"/>
        <v>0.01</v>
      </c>
    </row>
    <row r="1149" spans="1:24">
      <c r="A1149" s="5" t="s">
        <v>1867</v>
      </c>
      <c r="B1149" s="10">
        <v>42270</v>
      </c>
      <c r="C1149" s="5" t="s">
        <v>1542</v>
      </c>
      <c r="D1149" s="5">
        <v>10013</v>
      </c>
      <c r="E1149" s="5" t="s">
        <v>1506</v>
      </c>
      <c r="F1149" s="5">
        <v>3</v>
      </c>
      <c r="G1149" s="2" t="s">
        <v>1000</v>
      </c>
      <c r="H1149" s="2" t="s">
        <v>906</v>
      </c>
      <c r="I1149" s="2" t="s">
        <v>908</v>
      </c>
      <c r="J1149" s="5" t="s">
        <v>1206</v>
      </c>
      <c r="K1149" s="5">
        <v>4218</v>
      </c>
      <c r="L1149" s="5">
        <v>2421</v>
      </c>
      <c r="M1149" s="5" t="s">
        <v>918</v>
      </c>
      <c r="N1149" s="5" t="s">
        <v>1572</v>
      </c>
      <c r="O1149" s="5">
        <f t="shared" si="51"/>
        <v>7263</v>
      </c>
      <c r="P1149" s="5">
        <f t="shared" si="52"/>
        <v>12654</v>
      </c>
      <c r="Q1149" s="14">
        <v>0.03</v>
      </c>
      <c r="R1149" s="5" t="s">
        <v>1000</v>
      </c>
      <c r="S1149" s="5" t="s">
        <v>905</v>
      </c>
      <c r="T1149" s="5" t="s">
        <v>906</v>
      </c>
      <c r="U1149" s="5" t="s">
        <v>907</v>
      </c>
      <c r="V1149" s="5" t="s">
        <v>908</v>
      </c>
      <c r="W1149" s="5" t="s">
        <v>2015</v>
      </c>
      <c r="X1149" s="22">
        <f t="shared" ca="1" si="53"/>
        <v>0</v>
      </c>
    </row>
    <row r="1150" spans="1:24">
      <c r="A1150" s="5" t="s">
        <v>1868</v>
      </c>
      <c r="B1150" s="10">
        <v>42270</v>
      </c>
      <c r="C1150" s="5" t="s">
        <v>1539</v>
      </c>
      <c r="D1150" s="5">
        <v>10002</v>
      </c>
      <c r="E1150" s="5" t="s">
        <v>1483</v>
      </c>
      <c r="F1150" s="5">
        <v>24</v>
      </c>
      <c r="G1150" s="2" t="s">
        <v>990</v>
      </c>
      <c r="H1150" s="2" t="s">
        <v>868</v>
      </c>
      <c r="I1150" s="2" t="s">
        <v>870</v>
      </c>
      <c r="J1150" s="5" t="s">
        <v>1183</v>
      </c>
      <c r="K1150" s="5">
        <v>4874</v>
      </c>
      <c r="L1150" s="5">
        <v>1503</v>
      </c>
      <c r="M1150" s="5" t="s">
        <v>918</v>
      </c>
      <c r="N1150" s="5">
        <v>4</v>
      </c>
      <c r="O1150" s="5">
        <f t="shared" si="51"/>
        <v>36072</v>
      </c>
      <c r="P1150" s="5">
        <f t="shared" si="52"/>
        <v>116976</v>
      </c>
      <c r="Q1150" s="14">
        <v>0.09</v>
      </c>
      <c r="R1150" s="5" t="s">
        <v>990</v>
      </c>
      <c r="S1150" s="5" t="s">
        <v>867</v>
      </c>
      <c r="T1150" s="5" t="s">
        <v>868</v>
      </c>
      <c r="U1150" s="5" t="s">
        <v>869</v>
      </c>
      <c r="V1150" s="5" t="s">
        <v>870</v>
      </c>
      <c r="W1150" s="5" t="s">
        <v>2014</v>
      </c>
      <c r="X1150" s="22">
        <f t="shared" ca="1" si="53"/>
        <v>0.05</v>
      </c>
    </row>
    <row r="1151" spans="1:24">
      <c r="A1151" s="5" t="s">
        <v>1869</v>
      </c>
      <c r="B1151" s="10">
        <v>42272</v>
      </c>
      <c r="C1151" s="5" t="s">
        <v>1543</v>
      </c>
      <c r="D1151" s="5">
        <v>10012</v>
      </c>
      <c r="E1151" s="5" t="s">
        <v>1359</v>
      </c>
      <c r="F1151" s="5">
        <v>1</v>
      </c>
      <c r="G1151" s="2" t="s">
        <v>999</v>
      </c>
      <c r="H1151" s="2" t="s">
        <v>903</v>
      </c>
      <c r="I1151" s="2" t="s">
        <v>904</v>
      </c>
      <c r="J1151" s="5" t="s">
        <v>1059</v>
      </c>
      <c r="K1151" s="5">
        <v>3645</v>
      </c>
      <c r="L1151" s="5">
        <v>2466</v>
      </c>
      <c r="M1151" s="5" t="s">
        <v>925</v>
      </c>
      <c r="N1151" s="5">
        <v>10</v>
      </c>
      <c r="O1151" s="5">
        <f t="shared" si="51"/>
        <v>2466</v>
      </c>
      <c r="P1151" s="5">
        <f t="shared" si="52"/>
        <v>3645</v>
      </c>
      <c r="Q1151" s="14">
        <v>0.01</v>
      </c>
      <c r="R1151" s="5" t="s">
        <v>999</v>
      </c>
      <c r="S1151" s="5" t="s">
        <v>902</v>
      </c>
      <c r="T1151" s="5" t="s">
        <v>903</v>
      </c>
      <c r="U1151" s="5" t="s">
        <v>879</v>
      </c>
      <c r="V1151" s="5" t="s">
        <v>904</v>
      </c>
      <c r="W1151" s="5" t="s">
        <v>2010</v>
      </c>
      <c r="X1151" s="22">
        <f t="shared" ca="1" si="53"/>
        <v>0.05</v>
      </c>
    </row>
    <row r="1152" spans="1:24">
      <c r="A1152" s="5" t="s">
        <v>1870</v>
      </c>
      <c r="B1152" s="10">
        <v>42272</v>
      </c>
      <c r="C1152" s="5" t="s">
        <v>1542</v>
      </c>
      <c r="D1152" s="5">
        <v>10014</v>
      </c>
      <c r="E1152" s="5" t="s">
        <v>1487</v>
      </c>
      <c r="F1152" s="5">
        <v>2</v>
      </c>
      <c r="G1152" s="2" t="s">
        <v>1001</v>
      </c>
      <c r="H1152" s="2" t="s">
        <v>910</v>
      </c>
      <c r="I1152" s="2" t="s">
        <v>912</v>
      </c>
      <c r="J1152" s="5" t="s">
        <v>1187</v>
      </c>
      <c r="K1152" s="5">
        <v>4206</v>
      </c>
      <c r="L1152" s="5">
        <v>1201</v>
      </c>
      <c r="M1152" s="5" t="s">
        <v>918</v>
      </c>
      <c r="N1152" s="5" t="s">
        <v>1572</v>
      </c>
      <c r="O1152" s="5">
        <f t="shared" si="51"/>
        <v>2402</v>
      </c>
      <c r="P1152" s="5">
        <f t="shared" si="52"/>
        <v>8412</v>
      </c>
      <c r="Q1152" s="14">
        <v>0.03</v>
      </c>
      <c r="R1152" s="5" t="s">
        <v>1001</v>
      </c>
      <c r="S1152" s="5" t="s">
        <v>909</v>
      </c>
      <c r="T1152" s="5" t="s">
        <v>910</v>
      </c>
      <c r="U1152" s="5" t="s">
        <v>911</v>
      </c>
      <c r="V1152" s="5" t="s">
        <v>912</v>
      </c>
      <c r="W1152" s="5" t="s">
        <v>2015</v>
      </c>
      <c r="X1152" s="22">
        <f t="shared" ca="1" si="53"/>
        <v>0.01</v>
      </c>
    </row>
    <row r="1153" spans="1:24">
      <c r="A1153" s="5" t="s">
        <v>1871</v>
      </c>
      <c r="B1153" s="10">
        <v>42273</v>
      </c>
      <c r="C1153" s="5" t="s">
        <v>1544</v>
      </c>
      <c r="D1153" s="5">
        <v>10008</v>
      </c>
      <c r="E1153" s="5" t="s">
        <v>1256</v>
      </c>
      <c r="F1153" s="5">
        <v>2</v>
      </c>
      <c r="G1153" s="2" t="s">
        <v>995</v>
      </c>
      <c r="H1153" s="2" t="s">
        <v>889</v>
      </c>
      <c r="I1153" s="2" t="s">
        <v>890</v>
      </c>
      <c r="J1153" s="5" t="s">
        <v>966</v>
      </c>
      <c r="K1153" s="5">
        <v>3642</v>
      </c>
      <c r="L1153" s="5">
        <v>1705</v>
      </c>
      <c r="M1153" s="5" t="s">
        <v>918</v>
      </c>
      <c r="N1153" s="5">
        <v>3</v>
      </c>
      <c r="O1153" s="5">
        <f t="shared" si="51"/>
        <v>3410</v>
      </c>
      <c r="P1153" s="5">
        <f t="shared" si="52"/>
        <v>7284</v>
      </c>
      <c r="Q1153" s="14">
        <v>0.03</v>
      </c>
      <c r="R1153" s="5" t="s">
        <v>995</v>
      </c>
      <c r="S1153" s="5" t="s">
        <v>888</v>
      </c>
      <c r="T1153" s="5" t="s">
        <v>889</v>
      </c>
      <c r="U1153" s="5" t="s">
        <v>865</v>
      </c>
      <c r="V1153" s="5" t="s">
        <v>890</v>
      </c>
      <c r="W1153" s="5" t="s">
        <v>2013</v>
      </c>
      <c r="X1153" s="22">
        <f t="shared" ca="1" si="53"/>
        <v>0.04</v>
      </c>
    </row>
    <row r="1154" spans="1:24">
      <c r="A1154" s="5" t="s">
        <v>1872</v>
      </c>
      <c r="B1154" s="10">
        <v>42273</v>
      </c>
      <c r="C1154" s="5" t="s">
        <v>1539</v>
      </c>
      <c r="D1154" s="5">
        <v>10002</v>
      </c>
      <c r="E1154" s="5" t="s">
        <v>1526</v>
      </c>
      <c r="F1154" s="5">
        <v>2</v>
      </c>
      <c r="G1154" s="2" t="s">
        <v>990</v>
      </c>
      <c r="H1154" s="2" t="s">
        <v>868</v>
      </c>
      <c r="I1154" s="2" t="s">
        <v>870</v>
      </c>
      <c r="J1154" s="5" t="s">
        <v>1226</v>
      </c>
      <c r="K1154" s="5">
        <v>3994</v>
      </c>
      <c r="L1154" s="5">
        <v>1799</v>
      </c>
      <c r="M1154" s="5" t="s">
        <v>918</v>
      </c>
      <c r="N1154" s="5">
        <v>4</v>
      </c>
      <c r="O1154" s="5">
        <f t="shared" si="51"/>
        <v>3598</v>
      </c>
      <c r="P1154" s="5">
        <f t="shared" si="52"/>
        <v>7988</v>
      </c>
      <c r="Q1154" s="14">
        <v>0.03</v>
      </c>
      <c r="R1154" s="5" t="s">
        <v>990</v>
      </c>
      <c r="S1154" s="5" t="s">
        <v>867</v>
      </c>
      <c r="T1154" s="5" t="s">
        <v>868</v>
      </c>
      <c r="U1154" s="5" t="s">
        <v>869</v>
      </c>
      <c r="V1154" s="5" t="s">
        <v>870</v>
      </c>
      <c r="W1154" s="5" t="s">
        <v>2012</v>
      </c>
      <c r="X1154" s="22">
        <f t="shared" ca="1" si="53"/>
        <v>0.05</v>
      </c>
    </row>
    <row r="1155" spans="1:24">
      <c r="A1155" s="5" t="s">
        <v>1873</v>
      </c>
      <c r="B1155" s="10">
        <v>42275</v>
      </c>
      <c r="C1155" s="5" t="s">
        <v>1541</v>
      </c>
      <c r="D1155" s="5">
        <v>10011</v>
      </c>
      <c r="E1155" s="5" t="s">
        <v>1394</v>
      </c>
      <c r="F1155" s="5">
        <v>1</v>
      </c>
      <c r="G1155" s="2" t="s">
        <v>998</v>
      </c>
      <c r="H1155" s="2" t="s">
        <v>899</v>
      </c>
      <c r="I1155" s="2" t="s">
        <v>901</v>
      </c>
      <c r="J1155" s="5" t="s">
        <v>1094</v>
      </c>
      <c r="K1155" s="5">
        <v>3463</v>
      </c>
      <c r="L1155" s="5">
        <v>1964</v>
      </c>
      <c r="M1155" s="5" t="s">
        <v>925</v>
      </c>
      <c r="N1155" s="5">
        <v>8</v>
      </c>
      <c r="O1155" s="5">
        <f t="shared" ref="O1155:O1218" si="54">L1155*F1155</f>
        <v>1964</v>
      </c>
      <c r="P1155" s="5">
        <f t="shared" ref="P1155:P1218" si="55">K1155*F1155</f>
        <v>3463</v>
      </c>
      <c r="Q1155" s="14">
        <v>0.01</v>
      </c>
      <c r="R1155" s="5" t="s">
        <v>998</v>
      </c>
      <c r="S1155" s="5" t="s">
        <v>898</v>
      </c>
      <c r="T1155" s="5" t="s">
        <v>899</v>
      </c>
      <c r="U1155" s="5" t="s">
        <v>900</v>
      </c>
      <c r="V1155" s="5" t="s">
        <v>901</v>
      </c>
      <c r="W1155" s="5" t="s">
        <v>2012</v>
      </c>
      <c r="X1155" s="22">
        <f t="shared" ca="1" si="53"/>
        <v>0.03</v>
      </c>
    </row>
    <row r="1156" spans="1:24">
      <c r="A1156" s="5" t="s">
        <v>1874</v>
      </c>
      <c r="B1156" s="10">
        <v>42275</v>
      </c>
      <c r="C1156" s="5" t="s">
        <v>1539</v>
      </c>
      <c r="D1156" s="5">
        <v>10010</v>
      </c>
      <c r="E1156" s="5" t="s">
        <v>1364</v>
      </c>
      <c r="F1156" s="5">
        <v>3</v>
      </c>
      <c r="G1156" s="2" t="s">
        <v>997</v>
      </c>
      <c r="H1156" s="2" t="s">
        <v>896</v>
      </c>
      <c r="I1156" s="2" t="s">
        <v>897</v>
      </c>
      <c r="J1156" s="5" t="s">
        <v>1064</v>
      </c>
      <c r="K1156" s="5">
        <v>2645</v>
      </c>
      <c r="L1156" s="5">
        <v>1547</v>
      </c>
      <c r="M1156" s="5" t="s">
        <v>923</v>
      </c>
      <c r="N1156" s="5">
        <v>4</v>
      </c>
      <c r="O1156" s="5">
        <f t="shared" si="54"/>
        <v>4641</v>
      </c>
      <c r="P1156" s="5">
        <f t="shared" si="55"/>
        <v>7935</v>
      </c>
      <c r="Q1156" s="14">
        <v>0.03</v>
      </c>
      <c r="R1156" s="5" t="s">
        <v>997</v>
      </c>
      <c r="S1156" s="5" t="s">
        <v>895</v>
      </c>
      <c r="T1156" s="5" t="s">
        <v>896</v>
      </c>
      <c r="U1156" s="5" t="s">
        <v>879</v>
      </c>
      <c r="V1156" s="5" t="s">
        <v>897</v>
      </c>
      <c r="W1156" s="5" t="s">
        <v>2014</v>
      </c>
      <c r="X1156" s="22">
        <f t="shared" ref="X1156:X1219" ca="1" si="56">VLOOKUP(E1156,INDIRECT(W1156&amp;"!A:B"),2,0)</f>
        <v>0.05</v>
      </c>
    </row>
    <row r="1157" spans="1:24">
      <c r="A1157" s="5" t="s">
        <v>1875</v>
      </c>
      <c r="B1157" s="10">
        <v>42277</v>
      </c>
      <c r="C1157" s="5" t="s">
        <v>1540</v>
      </c>
      <c r="D1157" s="5">
        <v>10006</v>
      </c>
      <c r="E1157" s="5" t="s">
        <v>1489</v>
      </c>
      <c r="F1157" s="5">
        <v>1</v>
      </c>
      <c r="G1157" s="2" t="s">
        <v>1561</v>
      </c>
      <c r="H1157" s="2" t="s">
        <v>882</v>
      </c>
      <c r="I1157" s="2" t="s">
        <v>884</v>
      </c>
      <c r="J1157" s="5" t="s">
        <v>1189</v>
      </c>
      <c r="K1157" s="5">
        <v>4476</v>
      </c>
      <c r="L1157" s="5">
        <v>2494</v>
      </c>
      <c r="M1157" s="5" t="s">
        <v>918</v>
      </c>
      <c r="N1157" s="5">
        <v>5</v>
      </c>
      <c r="O1157" s="5">
        <f t="shared" si="54"/>
        <v>2494</v>
      </c>
      <c r="P1157" s="5">
        <f t="shared" si="55"/>
        <v>4476</v>
      </c>
      <c r="Q1157" s="14">
        <v>0.01</v>
      </c>
      <c r="R1157" s="5" t="s">
        <v>1561</v>
      </c>
      <c r="S1157" s="5" t="s">
        <v>881</v>
      </c>
      <c r="T1157" s="5" t="s">
        <v>882</v>
      </c>
      <c r="U1157" s="5" t="s">
        <v>883</v>
      </c>
      <c r="V1157" s="5" t="s">
        <v>884</v>
      </c>
      <c r="W1157" s="5" t="s">
        <v>2015</v>
      </c>
      <c r="X1157" s="22">
        <f t="shared" ca="1" si="56"/>
        <v>0.01</v>
      </c>
    </row>
    <row r="1158" spans="1:24">
      <c r="A1158" s="5" t="s">
        <v>1876</v>
      </c>
      <c r="B1158" s="10">
        <v>42277</v>
      </c>
      <c r="C1158" s="5" t="s">
        <v>1543</v>
      </c>
      <c r="D1158" s="5">
        <v>10014</v>
      </c>
      <c r="E1158" s="5" t="s">
        <v>1493</v>
      </c>
      <c r="F1158" s="5">
        <v>1</v>
      </c>
      <c r="G1158" s="2" t="s">
        <v>1001</v>
      </c>
      <c r="H1158" s="2" t="s">
        <v>910</v>
      </c>
      <c r="I1158" s="2" t="s">
        <v>912</v>
      </c>
      <c r="J1158" s="5" t="s">
        <v>1193</v>
      </c>
      <c r="K1158" s="5">
        <v>4799</v>
      </c>
      <c r="L1158" s="5">
        <v>1978</v>
      </c>
      <c r="M1158" s="5" t="s">
        <v>920</v>
      </c>
      <c r="N1158" s="5">
        <v>10</v>
      </c>
      <c r="O1158" s="5">
        <f t="shared" si="54"/>
        <v>1978</v>
      </c>
      <c r="P1158" s="5">
        <f t="shared" si="55"/>
        <v>4799</v>
      </c>
      <c r="Q1158" s="14">
        <v>0.01</v>
      </c>
      <c r="R1158" s="5" t="s">
        <v>1001</v>
      </c>
      <c r="S1158" s="5" t="s">
        <v>909</v>
      </c>
      <c r="T1158" s="5" t="s">
        <v>910</v>
      </c>
      <c r="U1158" s="5" t="s">
        <v>911</v>
      </c>
      <c r="V1158" s="5" t="s">
        <v>912</v>
      </c>
      <c r="W1158" s="5" t="s">
        <v>2012</v>
      </c>
      <c r="X1158" s="22">
        <f t="shared" ca="1" si="56"/>
        <v>0</v>
      </c>
    </row>
    <row r="1159" spans="1:24">
      <c r="A1159" s="5" t="s">
        <v>1877</v>
      </c>
      <c r="B1159" s="10">
        <v>42278</v>
      </c>
      <c r="C1159" s="5" t="s">
        <v>1545</v>
      </c>
      <c r="D1159" s="5">
        <v>10008</v>
      </c>
      <c r="E1159" s="5" t="s">
        <v>1270</v>
      </c>
      <c r="F1159" s="5">
        <v>1</v>
      </c>
      <c r="G1159" s="2" t="s">
        <v>995</v>
      </c>
      <c r="H1159" s="2" t="s">
        <v>889</v>
      </c>
      <c r="I1159" s="2" t="s">
        <v>890</v>
      </c>
      <c r="J1159" s="5" t="s">
        <v>932</v>
      </c>
      <c r="K1159" s="5">
        <v>2895</v>
      </c>
      <c r="L1159" s="5">
        <v>1871</v>
      </c>
      <c r="M1159" s="5" t="s">
        <v>925</v>
      </c>
      <c r="N1159" s="5">
        <v>6</v>
      </c>
      <c r="O1159" s="5">
        <f t="shared" si="54"/>
        <v>1871</v>
      </c>
      <c r="P1159" s="5">
        <f t="shared" si="55"/>
        <v>2895</v>
      </c>
      <c r="Q1159" s="14">
        <v>0.01</v>
      </c>
      <c r="R1159" s="5" t="s">
        <v>995</v>
      </c>
      <c r="S1159" s="5" t="s">
        <v>888</v>
      </c>
      <c r="T1159" s="5" t="s">
        <v>889</v>
      </c>
      <c r="U1159" s="5" t="s">
        <v>865</v>
      </c>
      <c r="V1159" s="5" t="s">
        <v>890</v>
      </c>
      <c r="W1159" s="5" t="s">
        <v>2013</v>
      </c>
      <c r="X1159" s="22">
        <f t="shared" ca="1" si="56"/>
        <v>0.03</v>
      </c>
    </row>
    <row r="1160" spans="1:24">
      <c r="A1160" s="5" t="s">
        <v>1878</v>
      </c>
      <c r="B1160" s="10">
        <v>42278</v>
      </c>
      <c r="C1160" s="5" t="s">
        <v>1545</v>
      </c>
      <c r="D1160" s="5">
        <v>10005</v>
      </c>
      <c r="E1160" s="5" t="s">
        <v>1334</v>
      </c>
      <c r="F1160" s="5">
        <v>1</v>
      </c>
      <c r="G1160" s="2" t="s">
        <v>993</v>
      </c>
      <c r="H1160" s="2" t="s">
        <v>878</v>
      </c>
      <c r="I1160" s="2" t="s">
        <v>880</v>
      </c>
      <c r="J1160" s="5" t="s">
        <v>1034</v>
      </c>
      <c r="K1160" s="5">
        <v>4914</v>
      </c>
      <c r="L1160" s="5">
        <v>1632</v>
      </c>
      <c r="M1160" s="5" t="s">
        <v>923</v>
      </c>
      <c r="N1160" s="5">
        <v>6</v>
      </c>
      <c r="O1160" s="5">
        <f t="shared" si="54"/>
        <v>1632</v>
      </c>
      <c r="P1160" s="5">
        <f t="shared" si="55"/>
        <v>4914</v>
      </c>
      <c r="Q1160" s="14">
        <v>0.01</v>
      </c>
      <c r="R1160" s="5" t="s">
        <v>993</v>
      </c>
      <c r="S1160" s="5" t="s">
        <v>877</v>
      </c>
      <c r="T1160" s="5" t="s">
        <v>878</v>
      </c>
      <c r="U1160" s="5" t="s">
        <v>879</v>
      </c>
      <c r="V1160" s="5" t="s">
        <v>880</v>
      </c>
      <c r="W1160" s="5" t="s">
        <v>2014</v>
      </c>
      <c r="X1160" s="22">
        <f t="shared" ca="1" si="56"/>
        <v>0.01</v>
      </c>
    </row>
    <row r="1161" spans="1:24">
      <c r="A1161" s="5" t="s">
        <v>1879</v>
      </c>
      <c r="B1161" s="10">
        <v>42278</v>
      </c>
      <c r="C1161" s="5" t="s">
        <v>1541</v>
      </c>
      <c r="D1161" s="5">
        <v>10013</v>
      </c>
      <c r="E1161" s="5" t="s">
        <v>1418</v>
      </c>
      <c r="F1161" s="5">
        <v>2</v>
      </c>
      <c r="G1161" s="2" t="s">
        <v>1000</v>
      </c>
      <c r="H1161" s="2" t="s">
        <v>906</v>
      </c>
      <c r="I1161" s="2" t="s">
        <v>908</v>
      </c>
      <c r="J1161" s="5" t="s">
        <v>1118</v>
      </c>
      <c r="K1161" s="5">
        <v>4003</v>
      </c>
      <c r="L1161" s="5">
        <v>2255</v>
      </c>
      <c r="M1161" s="5" t="s">
        <v>918</v>
      </c>
      <c r="N1161" s="5">
        <v>8</v>
      </c>
      <c r="O1161" s="5">
        <f t="shared" si="54"/>
        <v>4510</v>
      </c>
      <c r="P1161" s="5">
        <f t="shared" si="55"/>
        <v>8006</v>
      </c>
      <c r="Q1161" s="14">
        <v>0.03</v>
      </c>
      <c r="R1161" s="5" t="s">
        <v>1000</v>
      </c>
      <c r="S1161" s="5" t="s">
        <v>905</v>
      </c>
      <c r="T1161" s="5" t="s">
        <v>906</v>
      </c>
      <c r="U1161" s="5" t="s">
        <v>907</v>
      </c>
      <c r="V1161" s="5" t="s">
        <v>908</v>
      </c>
      <c r="W1161" s="5" t="s">
        <v>2013</v>
      </c>
      <c r="X1161" s="22">
        <f t="shared" ca="1" si="56"/>
        <v>0.01</v>
      </c>
    </row>
    <row r="1162" spans="1:24">
      <c r="A1162" s="5" t="s">
        <v>1880</v>
      </c>
      <c r="B1162" s="10">
        <v>42278</v>
      </c>
      <c r="C1162" s="5" t="s">
        <v>1543</v>
      </c>
      <c r="D1162" s="5">
        <v>10013</v>
      </c>
      <c r="E1162" s="5" t="s">
        <v>1533</v>
      </c>
      <c r="F1162" s="5">
        <v>48</v>
      </c>
      <c r="G1162" s="2" t="s">
        <v>1000</v>
      </c>
      <c r="H1162" s="2" t="s">
        <v>906</v>
      </c>
      <c r="I1162" s="2" t="s">
        <v>908</v>
      </c>
      <c r="J1162" s="5" t="s">
        <v>1233</v>
      </c>
      <c r="K1162" s="5">
        <v>4548</v>
      </c>
      <c r="L1162" s="5">
        <v>1983</v>
      </c>
      <c r="M1162" s="5" t="s">
        <v>923</v>
      </c>
      <c r="N1162" s="5">
        <v>10</v>
      </c>
      <c r="O1162" s="5">
        <f t="shared" si="54"/>
        <v>95184</v>
      </c>
      <c r="P1162" s="5">
        <f t="shared" si="55"/>
        <v>218304</v>
      </c>
      <c r="Q1162" s="14">
        <v>0.17</v>
      </c>
      <c r="R1162" s="5" t="s">
        <v>1000</v>
      </c>
      <c r="S1162" s="5" t="s">
        <v>905</v>
      </c>
      <c r="T1162" s="5" t="s">
        <v>906</v>
      </c>
      <c r="U1162" s="5" t="s">
        <v>907</v>
      </c>
      <c r="V1162" s="5" t="s">
        <v>908</v>
      </c>
      <c r="W1162" s="5" t="s">
        <v>2011</v>
      </c>
      <c r="X1162" s="22">
        <f t="shared" ca="1" si="56"/>
        <v>0.02</v>
      </c>
    </row>
    <row r="1163" spans="1:24">
      <c r="A1163" s="5" t="s">
        <v>1881</v>
      </c>
      <c r="B1163" s="10">
        <v>42278</v>
      </c>
      <c r="C1163" s="5" t="s">
        <v>1543</v>
      </c>
      <c r="D1163" s="5">
        <v>10013</v>
      </c>
      <c r="E1163" s="5" t="s">
        <v>1533</v>
      </c>
      <c r="F1163" s="5">
        <v>48</v>
      </c>
      <c r="G1163" s="2" t="s">
        <v>1000</v>
      </c>
      <c r="H1163" s="2" t="s">
        <v>906</v>
      </c>
      <c r="I1163" s="2" t="s">
        <v>908</v>
      </c>
      <c r="J1163" s="5" t="s">
        <v>1233</v>
      </c>
      <c r="K1163" s="5">
        <v>4548</v>
      </c>
      <c r="L1163" s="5">
        <v>1983</v>
      </c>
      <c r="M1163" s="5" t="s">
        <v>923</v>
      </c>
      <c r="N1163" s="5">
        <v>10</v>
      </c>
      <c r="O1163" s="5">
        <f t="shared" si="54"/>
        <v>95184</v>
      </c>
      <c r="P1163" s="5">
        <f t="shared" si="55"/>
        <v>218304</v>
      </c>
      <c r="Q1163" s="14">
        <v>0.17</v>
      </c>
      <c r="R1163" s="5" t="s">
        <v>1000</v>
      </c>
      <c r="S1163" s="5" t="s">
        <v>905</v>
      </c>
      <c r="T1163" s="5" t="s">
        <v>906</v>
      </c>
      <c r="U1163" s="5" t="s">
        <v>907</v>
      </c>
      <c r="V1163" s="5" t="s">
        <v>908</v>
      </c>
      <c r="W1163" s="5" t="s">
        <v>2011</v>
      </c>
      <c r="X1163" s="22">
        <f t="shared" ca="1" si="56"/>
        <v>0.02</v>
      </c>
    </row>
    <row r="1164" spans="1:24">
      <c r="A1164" s="5" t="s">
        <v>1882</v>
      </c>
      <c r="B1164" s="10">
        <v>42280</v>
      </c>
      <c r="C1164" s="5" t="s">
        <v>1543</v>
      </c>
      <c r="D1164" s="5">
        <v>10008</v>
      </c>
      <c r="E1164" s="5" t="s">
        <v>1489</v>
      </c>
      <c r="F1164" s="5">
        <v>1</v>
      </c>
      <c r="G1164" s="2" t="s">
        <v>995</v>
      </c>
      <c r="H1164" s="2" t="s">
        <v>889</v>
      </c>
      <c r="I1164" s="2" t="s">
        <v>890</v>
      </c>
      <c r="J1164" s="5" t="s">
        <v>1189</v>
      </c>
      <c r="K1164" s="5">
        <v>4476</v>
      </c>
      <c r="L1164" s="5">
        <v>2494</v>
      </c>
      <c r="M1164" s="5" t="s">
        <v>918</v>
      </c>
      <c r="N1164" s="5">
        <v>10</v>
      </c>
      <c r="O1164" s="5">
        <f t="shared" si="54"/>
        <v>2494</v>
      </c>
      <c r="P1164" s="5">
        <f t="shared" si="55"/>
        <v>4476</v>
      </c>
      <c r="Q1164" s="14">
        <v>0.01</v>
      </c>
      <c r="R1164" s="5" t="s">
        <v>995</v>
      </c>
      <c r="S1164" s="5" t="s">
        <v>888</v>
      </c>
      <c r="T1164" s="5" t="s">
        <v>889</v>
      </c>
      <c r="U1164" s="5" t="s">
        <v>865</v>
      </c>
      <c r="V1164" s="5" t="s">
        <v>890</v>
      </c>
      <c r="W1164" s="5" t="s">
        <v>2014</v>
      </c>
      <c r="X1164" s="22">
        <f t="shared" ca="1" si="56"/>
        <v>0.05</v>
      </c>
    </row>
    <row r="1165" spans="1:24">
      <c r="A1165" s="5" t="s">
        <v>1883</v>
      </c>
      <c r="B1165" s="10">
        <v>42281</v>
      </c>
      <c r="C1165" s="5" t="s">
        <v>1543</v>
      </c>
      <c r="D1165" s="5">
        <v>10004</v>
      </c>
      <c r="E1165" s="5" t="s">
        <v>1470</v>
      </c>
      <c r="F1165" s="5">
        <v>2</v>
      </c>
      <c r="G1165" s="2" t="s">
        <v>992</v>
      </c>
      <c r="H1165" s="2" t="s">
        <v>864</v>
      </c>
      <c r="I1165" s="2" t="s">
        <v>876</v>
      </c>
      <c r="J1165" s="5" t="s">
        <v>1170</v>
      </c>
      <c r="K1165" s="5">
        <v>2509</v>
      </c>
      <c r="L1165" s="5">
        <v>1452</v>
      </c>
      <c r="M1165" s="5" t="s">
        <v>918</v>
      </c>
      <c r="N1165" s="5">
        <v>10</v>
      </c>
      <c r="O1165" s="5">
        <f t="shared" si="54"/>
        <v>2904</v>
      </c>
      <c r="P1165" s="5">
        <f t="shared" si="55"/>
        <v>5018</v>
      </c>
      <c r="Q1165" s="14">
        <v>0.03</v>
      </c>
      <c r="R1165" s="5" t="s">
        <v>992</v>
      </c>
      <c r="S1165" s="5" t="s">
        <v>875</v>
      </c>
      <c r="T1165" s="5" t="s">
        <v>864</v>
      </c>
      <c r="U1165" s="5" t="s">
        <v>865</v>
      </c>
      <c r="V1165" s="5" t="s">
        <v>876</v>
      </c>
      <c r="W1165" s="5" t="s">
        <v>2011</v>
      </c>
      <c r="X1165" s="22">
        <f t="shared" ca="1" si="56"/>
        <v>0.01</v>
      </c>
    </row>
    <row r="1166" spans="1:24">
      <c r="A1166" s="5" t="s">
        <v>1884</v>
      </c>
      <c r="B1166" s="10">
        <v>42286</v>
      </c>
      <c r="C1166" s="5" t="s">
        <v>1545</v>
      </c>
      <c r="D1166" s="5">
        <v>10001</v>
      </c>
      <c r="E1166" s="5" t="s">
        <v>1314</v>
      </c>
      <c r="F1166" s="5">
        <v>1</v>
      </c>
      <c r="G1166" s="2" t="s">
        <v>1562</v>
      </c>
      <c r="H1166" s="2" t="s">
        <v>864</v>
      </c>
      <c r="I1166" s="2" t="s">
        <v>866</v>
      </c>
      <c r="J1166" s="5" t="s">
        <v>951</v>
      </c>
      <c r="K1166" s="5">
        <v>4610</v>
      </c>
      <c r="L1166" s="5">
        <v>2176</v>
      </c>
      <c r="M1166" s="5" t="s">
        <v>918</v>
      </c>
      <c r="N1166" s="5">
        <v>6</v>
      </c>
      <c r="O1166" s="5">
        <f t="shared" si="54"/>
        <v>2176</v>
      </c>
      <c r="P1166" s="5">
        <f t="shared" si="55"/>
        <v>4610</v>
      </c>
      <c r="Q1166" s="14">
        <v>0.01</v>
      </c>
      <c r="R1166" s="5" t="s">
        <v>1562</v>
      </c>
      <c r="S1166" s="5" t="s">
        <v>863</v>
      </c>
      <c r="T1166" s="5" t="s">
        <v>864</v>
      </c>
      <c r="U1166" s="5" t="s">
        <v>865</v>
      </c>
      <c r="V1166" s="5" t="s">
        <v>866</v>
      </c>
      <c r="W1166" s="5" t="s">
        <v>2013</v>
      </c>
      <c r="X1166" s="22">
        <f t="shared" ca="1" si="56"/>
        <v>0.02</v>
      </c>
    </row>
    <row r="1167" spans="1:24">
      <c r="A1167" s="5" t="s">
        <v>1885</v>
      </c>
      <c r="B1167" s="10">
        <v>42287</v>
      </c>
      <c r="C1167" s="5" t="s">
        <v>1545</v>
      </c>
      <c r="D1167" s="5">
        <v>10003</v>
      </c>
      <c r="E1167" s="5" t="s">
        <v>1463</v>
      </c>
      <c r="F1167" s="5">
        <v>3</v>
      </c>
      <c r="G1167" s="2" t="s">
        <v>991</v>
      </c>
      <c r="H1167" s="2" t="s">
        <v>872</v>
      </c>
      <c r="I1167" s="2" t="s">
        <v>874</v>
      </c>
      <c r="J1167" s="5" t="s">
        <v>1163</v>
      </c>
      <c r="K1167" s="5">
        <v>4574</v>
      </c>
      <c r="L1167" s="5">
        <v>2068</v>
      </c>
      <c r="M1167" s="5" t="s">
        <v>918</v>
      </c>
      <c r="N1167" s="5">
        <v>6</v>
      </c>
      <c r="O1167" s="5">
        <f t="shared" si="54"/>
        <v>6204</v>
      </c>
      <c r="P1167" s="5">
        <f t="shared" si="55"/>
        <v>13722</v>
      </c>
      <c r="Q1167" s="14">
        <v>0.03</v>
      </c>
      <c r="R1167" s="5" t="s">
        <v>991</v>
      </c>
      <c r="S1167" s="5" t="s">
        <v>871</v>
      </c>
      <c r="T1167" s="5" t="s">
        <v>872</v>
      </c>
      <c r="U1167" s="5" t="s">
        <v>873</v>
      </c>
      <c r="V1167" s="5" t="s">
        <v>874</v>
      </c>
      <c r="W1167" s="5" t="s">
        <v>2012</v>
      </c>
      <c r="X1167" s="22">
        <f t="shared" ca="1" si="56"/>
        <v>0.05</v>
      </c>
    </row>
    <row r="1168" spans="1:24">
      <c r="A1168" s="5" t="s">
        <v>1886</v>
      </c>
      <c r="B1168" s="10">
        <v>42289</v>
      </c>
      <c r="C1168" s="5" t="s">
        <v>1544</v>
      </c>
      <c r="D1168" s="5">
        <v>10010</v>
      </c>
      <c r="E1168" s="5" t="s">
        <v>1514</v>
      </c>
      <c r="F1168" s="5">
        <v>1</v>
      </c>
      <c r="G1168" s="2" t="s">
        <v>997</v>
      </c>
      <c r="H1168" s="2" t="s">
        <v>896</v>
      </c>
      <c r="I1168" s="2" t="s">
        <v>897</v>
      </c>
      <c r="J1168" s="5" t="s">
        <v>1214</v>
      </c>
      <c r="K1168" s="5">
        <v>4309</v>
      </c>
      <c r="L1168" s="5">
        <v>1779</v>
      </c>
      <c r="M1168" s="5" t="s">
        <v>918</v>
      </c>
      <c r="N1168" s="5">
        <v>3</v>
      </c>
      <c r="O1168" s="5">
        <f t="shared" si="54"/>
        <v>1779</v>
      </c>
      <c r="P1168" s="5">
        <f t="shared" si="55"/>
        <v>4309</v>
      </c>
      <c r="Q1168" s="14">
        <v>0.01</v>
      </c>
      <c r="R1168" s="5" t="s">
        <v>997</v>
      </c>
      <c r="S1168" s="5" t="s">
        <v>895</v>
      </c>
      <c r="T1168" s="5" t="s">
        <v>896</v>
      </c>
      <c r="U1168" s="5" t="s">
        <v>879</v>
      </c>
      <c r="V1168" s="5" t="s">
        <v>897</v>
      </c>
      <c r="W1168" s="5" t="s">
        <v>2010</v>
      </c>
      <c r="X1168" s="22">
        <f t="shared" ca="1" si="56"/>
        <v>0.03</v>
      </c>
    </row>
    <row r="1169" spans="1:24">
      <c r="A1169" s="5" t="s">
        <v>1887</v>
      </c>
      <c r="B1169" s="10">
        <v>42291</v>
      </c>
      <c r="C1169" s="5" t="s">
        <v>1545</v>
      </c>
      <c r="D1169" s="5">
        <v>10005</v>
      </c>
      <c r="E1169" s="5" t="s">
        <v>1336</v>
      </c>
      <c r="F1169" s="5">
        <v>1</v>
      </c>
      <c r="G1169" s="2" t="s">
        <v>993</v>
      </c>
      <c r="H1169" s="2" t="s">
        <v>878</v>
      </c>
      <c r="I1169" s="2" t="s">
        <v>880</v>
      </c>
      <c r="J1169" s="5" t="s">
        <v>1036</v>
      </c>
      <c r="K1169" s="5">
        <v>3025</v>
      </c>
      <c r="L1169" s="5">
        <v>1863</v>
      </c>
      <c r="M1169" s="5" t="s">
        <v>918</v>
      </c>
      <c r="N1169" s="5">
        <v>6</v>
      </c>
      <c r="O1169" s="5">
        <f t="shared" si="54"/>
        <v>1863</v>
      </c>
      <c r="P1169" s="5">
        <f t="shared" si="55"/>
        <v>3025</v>
      </c>
      <c r="Q1169" s="14">
        <v>0.01</v>
      </c>
      <c r="R1169" s="5" t="s">
        <v>993</v>
      </c>
      <c r="S1169" s="5" t="s">
        <v>877</v>
      </c>
      <c r="T1169" s="5" t="s">
        <v>878</v>
      </c>
      <c r="U1169" s="5" t="s">
        <v>879</v>
      </c>
      <c r="V1169" s="5" t="s">
        <v>880</v>
      </c>
      <c r="W1169" s="5" t="s">
        <v>2012</v>
      </c>
      <c r="X1169" s="22">
        <f t="shared" ca="1" si="56"/>
        <v>0.04</v>
      </c>
    </row>
    <row r="1170" spans="1:24">
      <c r="A1170" s="5" t="s">
        <v>1888</v>
      </c>
      <c r="B1170" s="10">
        <v>42293</v>
      </c>
      <c r="C1170" s="5" t="s">
        <v>1545</v>
      </c>
      <c r="D1170" s="5">
        <v>10003</v>
      </c>
      <c r="E1170" s="5" t="s">
        <v>1312</v>
      </c>
      <c r="F1170" s="5">
        <v>1</v>
      </c>
      <c r="G1170" s="2" t="s">
        <v>991</v>
      </c>
      <c r="H1170" s="2" t="s">
        <v>872</v>
      </c>
      <c r="I1170" s="2" t="s">
        <v>874</v>
      </c>
      <c r="J1170" s="5" t="s">
        <v>1017</v>
      </c>
      <c r="K1170" s="5">
        <v>3566</v>
      </c>
      <c r="L1170" s="5">
        <v>2276</v>
      </c>
      <c r="M1170" s="5" t="s">
        <v>918</v>
      </c>
      <c r="N1170" s="5">
        <v>6</v>
      </c>
      <c r="O1170" s="5">
        <f t="shared" si="54"/>
        <v>2276</v>
      </c>
      <c r="P1170" s="5">
        <f t="shared" si="55"/>
        <v>3566</v>
      </c>
      <c r="Q1170" s="14">
        <v>0.01</v>
      </c>
      <c r="R1170" s="5" t="s">
        <v>991</v>
      </c>
      <c r="S1170" s="5" t="s">
        <v>871</v>
      </c>
      <c r="T1170" s="5" t="s">
        <v>872</v>
      </c>
      <c r="U1170" s="5" t="s">
        <v>873</v>
      </c>
      <c r="V1170" s="5" t="s">
        <v>874</v>
      </c>
      <c r="W1170" s="5" t="s">
        <v>2012</v>
      </c>
      <c r="X1170" s="22">
        <f t="shared" ca="1" si="56"/>
        <v>0.05</v>
      </c>
    </row>
    <row r="1171" spans="1:24">
      <c r="A1171" s="5" t="s">
        <v>1889</v>
      </c>
      <c r="B1171" s="10">
        <v>42295</v>
      </c>
      <c r="C1171" s="5" t="s">
        <v>1543</v>
      </c>
      <c r="D1171" s="5">
        <v>10005</v>
      </c>
      <c r="E1171" s="5" t="s">
        <v>1526</v>
      </c>
      <c r="F1171" s="5">
        <v>1</v>
      </c>
      <c r="G1171" s="2" t="s">
        <v>993</v>
      </c>
      <c r="H1171" s="2" t="s">
        <v>878</v>
      </c>
      <c r="I1171" s="2" t="s">
        <v>880</v>
      </c>
      <c r="J1171" s="5" t="s">
        <v>1226</v>
      </c>
      <c r="K1171" s="5">
        <v>3994</v>
      </c>
      <c r="L1171" s="5">
        <v>1799</v>
      </c>
      <c r="M1171" s="5" t="s">
        <v>918</v>
      </c>
      <c r="N1171" s="5">
        <v>10</v>
      </c>
      <c r="O1171" s="5">
        <f t="shared" si="54"/>
        <v>1799</v>
      </c>
      <c r="P1171" s="5">
        <f t="shared" si="55"/>
        <v>3994</v>
      </c>
      <c r="Q1171" s="14">
        <v>0.01</v>
      </c>
      <c r="R1171" s="5" t="s">
        <v>993</v>
      </c>
      <c r="S1171" s="5" t="s">
        <v>877</v>
      </c>
      <c r="T1171" s="5" t="s">
        <v>878</v>
      </c>
      <c r="U1171" s="5" t="s">
        <v>879</v>
      </c>
      <c r="V1171" s="5" t="s">
        <v>880</v>
      </c>
      <c r="W1171" s="5" t="s">
        <v>2010</v>
      </c>
      <c r="X1171" s="22">
        <f t="shared" ca="1" si="56"/>
        <v>0.02</v>
      </c>
    </row>
    <row r="1172" spans="1:24">
      <c r="A1172" s="5" t="s">
        <v>1890</v>
      </c>
      <c r="B1172" s="10">
        <v>42295</v>
      </c>
      <c r="C1172" s="5" t="s">
        <v>1541</v>
      </c>
      <c r="D1172" s="5">
        <v>10003</v>
      </c>
      <c r="E1172" s="5" t="s">
        <v>1450</v>
      </c>
      <c r="F1172" s="5">
        <v>1</v>
      </c>
      <c r="G1172" s="2" t="s">
        <v>991</v>
      </c>
      <c r="H1172" s="2" t="s">
        <v>872</v>
      </c>
      <c r="I1172" s="2" t="s">
        <v>874</v>
      </c>
      <c r="J1172" s="5" t="s">
        <v>1150</v>
      </c>
      <c r="K1172" s="5">
        <v>4006</v>
      </c>
      <c r="L1172" s="5">
        <v>1898</v>
      </c>
      <c r="M1172" s="5" t="s">
        <v>918</v>
      </c>
      <c r="N1172" s="5">
        <v>8</v>
      </c>
      <c r="O1172" s="5">
        <f t="shared" si="54"/>
        <v>1898</v>
      </c>
      <c r="P1172" s="5">
        <f t="shared" si="55"/>
        <v>4006</v>
      </c>
      <c r="Q1172" s="14">
        <v>0.01</v>
      </c>
      <c r="R1172" s="5" t="s">
        <v>991</v>
      </c>
      <c r="S1172" s="5" t="s">
        <v>871</v>
      </c>
      <c r="T1172" s="5" t="s">
        <v>872</v>
      </c>
      <c r="U1172" s="5" t="s">
        <v>873</v>
      </c>
      <c r="V1172" s="5" t="s">
        <v>874</v>
      </c>
      <c r="W1172" s="5" t="s">
        <v>2010</v>
      </c>
      <c r="X1172" s="22">
        <f t="shared" ca="1" si="56"/>
        <v>0.01</v>
      </c>
    </row>
    <row r="1173" spans="1:24">
      <c r="A1173" s="5" t="s">
        <v>1891</v>
      </c>
      <c r="B1173" s="10">
        <v>42295</v>
      </c>
      <c r="C1173" s="5" t="s">
        <v>1544</v>
      </c>
      <c r="D1173" s="5">
        <v>10001</v>
      </c>
      <c r="E1173" s="5" t="s">
        <v>1537</v>
      </c>
      <c r="F1173" s="5">
        <v>3</v>
      </c>
      <c r="G1173" s="2" t="s">
        <v>1562</v>
      </c>
      <c r="H1173" s="2" t="s">
        <v>864</v>
      </c>
      <c r="I1173" s="2" t="s">
        <v>866</v>
      </c>
      <c r="J1173" s="5" t="s">
        <v>1237</v>
      </c>
      <c r="K1173" s="5">
        <v>4305</v>
      </c>
      <c r="L1173" s="5">
        <v>1703</v>
      </c>
      <c r="M1173" s="5" t="s">
        <v>920</v>
      </c>
      <c r="N1173" s="5">
        <v>3</v>
      </c>
      <c r="O1173" s="5">
        <f t="shared" si="54"/>
        <v>5109</v>
      </c>
      <c r="P1173" s="5">
        <f t="shared" si="55"/>
        <v>12915</v>
      </c>
      <c r="Q1173" s="14">
        <v>0.03</v>
      </c>
      <c r="R1173" s="5" t="s">
        <v>1562</v>
      </c>
      <c r="S1173" s="5" t="s">
        <v>863</v>
      </c>
      <c r="T1173" s="5" t="s">
        <v>864</v>
      </c>
      <c r="U1173" s="5" t="s">
        <v>865</v>
      </c>
      <c r="V1173" s="5" t="s">
        <v>866</v>
      </c>
      <c r="W1173" s="5" t="s">
        <v>2010</v>
      </c>
      <c r="X1173" s="22">
        <f t="shared" ca="1" si="56"/>
        <v>0.02</v>
      </c>
    </row>
    <row r="1174" spans="1:24">
      <c r="A1174" s="5" t="s">
        <v>1892</v>
      </c>
      <c r="B1174" s="10">
        <v>42297</v>
      </c>
      <c r="C1174" s="5" t="s">
        <v>1542</v>
      </c>
      <c r="D1174" s="5">
        <v>10014</v>
      </c>
      <c r="E1174" s="5" t="s">
        <v>1519</v>
      </c>
      <c r="F1174" s="5">
        <v>1</v>
      </c>
      <c r="G1174" s="2" t="s">
        <v>1001</v>
      </c>
      <c r="H1174" s="2" t="s">
        <v>910</v>
      </c>
      <c r="I1174" s="2" t="s">
        <v>912</v>
      </c>
      <c r="J1174" s="5" t="s">
        <v>1219</v>
      </c>
      <c r="K1174" s="5">
        <v>3339</v>
      </c>
      <c r="L1174" s="5">
        <v>2274</v>
      </c>
      <c r="M1174" s="5" t="s">
        <v>918</v>
      </c>
      <c r="N1174" s="5" t="s">
        <v>1572</v>
      </c>
      <c r="O1174" s="5">
        <f t="shared" si="54"/>
        <v>2274</v>
      </c>
      <c r="P1174" s="5">
        <f t="shared" si="55"/>
        <v>3339</v>
      </c>
      <c r="Q1174" s="14">
        <v>0.01</v>
      </c>
      <c r="R1174" s="5" t="s">
        <v>1001</v>
      </c>
      <c r="S1174" s="5" t="s">
        <v>909</v>
      </c>
      <c r="T1174" s="5" t="s">
        <v>910</v>
      </c>
      <c r="U1174" s="5" t="s">
        <v>911</v>
      </c>
      <c r="V1174" s="5" t="s">
        <v>912</v>
      </c>
      <c r="W1174" s="5" t="s">
        <v>2015</v>
      </c>
      <c r="X1174" s="22">
        <f t="shared" ca="1" si="56"/>
        <v>0.05</v>
      </c>
    </row>
    <row r="1175" spans="1:24">
      <c r="A1175" s="5" t="s">
        <v>1893</v>
      </c>
      <c r="B1175" s="10">
        <v>42297</v>
      </c>
      <c r="C1175" s="5" t="s">
        <v>1540</v>
      </c>
      <c r="D1175" s="5">
        <v>10009</v>
      </c>
      <c r="E1175" s="5" t="s">
        <v>1437</v>
      </c>
      <c r="F1175" s="5">
        <v>1</v>
      </c>
      <c r="G1175" s="2" t="s">
        <v>996</v>
      </c>
      <c r="H1175" s="2" t="s">
        <v>892</v>
      </c>
      <c r="I1175" s="2" t="s">
        <v>894</v>
      </c>
      <c r="J1175" s="5" t="s">
        <v>1137</v>
      </c>
      <c r="K1175" s="5">
        <v>3580</v>
      </c>
      <c r="L1175" s="5">
        <v>2012</v>
      </c>
      <c r="M1175" s="5" t="s">
        <v>925</v>
      </c>
      <c r="N1175" s="5">
        <v>5</v>
      </c>
      <c r="O1175" s="5">
        <f t="shared" si="54"/>
        <v>2012</v>
      </c>
      <c r="P1175" s="5">
        <f t="shared" si="55"/>
        <v>3580</v>
      </c>
      <c r="Q1175" s="14">
        <v>0.01</v>
      </c>
      <c r="R1175" s="5" t="s">
        <v>996</v>
      </c>
      <c r="S1175" s="5" t="s">
        <v>891</v>
      </c>
      <c r="T1175" s="5" t="s">
        <v>892</v>
      </c>
      <c r="U1175" s="5" t="s">
        <v>893</v>
      </c>
      <c r="V1175" s="5" t="s">
        <v>894</v>
      </c>
      <c r="W1175" s="5" t="s">
        <v>2011</v>
      </c>
      <c r="X1175" s="22">
        <f t="shared" ca="1" si="56"/>
        <v>0.02</v>
      </c>
    </row>
    <row r="1176" spans="1:24">
      <c r="A1176" s="5" t="s">
        <v>1894</v>
      </c>
      <c r="B1176" s="10">
        <v>42297</v>
      </c>
      <c r="C1176" s="5" t="s">
        <v>1541</v>
      </c>
      <c r="D1176" s="5">
        <v>10012</v>
      </c>
      <c r="E1176" s="5" t="s">
        <v>1508</v>
      </c>
      <c r="F1176" s="5">
        <v>3</v>
      </c>
      <c r="G1176" s="2" t="s">
        <v>999</v>
      </c>
      <c r="H1176" s="2" t="s">
        <v>903</v>
      </c>
      <c r="I1176" s="2" t="s">
        <v>904</v>
      </c>
      <c r="J1176" s="5" t="s">
        <v>1208</v>
      </c>
      <c r="K1176" s="5">
        <v>4069</v>
      </c>
      <c r="L1176" s="5">
        <v>1545</v>
      </c>
      <c r="M1176" s="5" t="s">
        <v>918</v>
      </c>
      <c r="N1176" s="5">
        <v>8</v>
      </c>
      <c r="O1176" s="5">
        <f t="shared" si="54"/>
        <v>4635</v>
      </c>
      <c r="P1176" s="5">
        <f t="shared" si="55"/>
        <v>12207</v>
      </c>
      <c r="Q1176" s="14">
        <v>0.03</v>
      </c>
      <c r="R1176" s="5" t="s">
        <v>999</v>
      </c>
      <c r="S1176" s="5" t="s">
        <v>902</v>
      </c>
      <c r="T1176" s="5" t="s">
        <v>903</v>
      </c>
      <c r="U1176" s="5" t="s">
        <v>879</v>
      </c>
      <c r="V1176" s="5" t="s">
        <v>904</v>
      </c>
      <c r="W1176" s="5" t="s">
        <v>2010</v>
      </c>
      <c r="X1176" s="22">
        <f t="shared" ca="1" si="56"/>
        <v>0.03</v>
      </c>
    </row>
    <row r="1177" spans="1:24">
      <c r="A1177" s="5" t="s">
        <v>1895</v>
      </c>
      <c r="B1177" s="10">
        <v>42299</v>
      </c>
      <c r="C1177" s="5" t="s">
        <v>1545</v>
      </c>
      <c r="D1177" s="5">
        <v>10001</v>
      </c>
      <c r="E1177" s="5" t="s">
        <v>1509</v>
      </c>
      <c r="F1177" s="5">
        <v>1</v>
      </c>
      <c r="G1177" s="2" t="s">
        <v>1562</v>
      </c>
      <c r="H1177" s="2" t="s">
        <v>864</v>
      </c>
      <c r="I1177" s="2" t="s">
        <v>866</v>
      </c>
      <c r="J1177" s="5" t="s">
        <v>1209</v>
      </c>
      <c r="K1177" s="5">
        <v>3388</v>
      </c>
      <c r="L1177" s="5">
        <v>1454</v>
      </c>
      <c r="M1177" s="5" t="s">
        <v>923</v>
      </c>
      <c r="N1177" s="5">
        <v>6</v>
      </c>
      <c r="O1177" s="5">
        <f t="shared" si="54"/>
        <v>1454</v>
      </c>
      <c r="P1177" s="5">
        <f t="shared" si="55"/>
        <v>3388</v>
      </c>
      <c r="Q1177" s="14">
        <v>0.01</v>
      </c>
      <c r="R1177" s="5" t="s">
        <v>1562</v>
      </c>
      <c r="S1177" s="5" t="s">
        <v>863</v>
      </c>
      <c r="T1177" s="5" t="s">
        <v>864</v>
      </c>
      <c r="U1177" s="5" t="s">
        <v>865</v>
      </c>
      <c r="V1177" s="5" t="s">
        <v>866</v>
      </c>
      <c r="W1177" s="5" t="s">
        <v>2013</v>
      </c>
      <c r="X1177" s="22">
        <f t="shared" ca="1" si="56"/>
        <v>0.05</v>
      </c>
    </row>
    <row r="1178" spans="1:24">
      <c r="A1178" s="5" t="s">
        <v>1896</v>
      </c>
      <c r="B1178" s="10">
        <v>42299</v>
      </c>
      <c r="C1178" s="5" t="s">
        <v>1546</v>
      </c>
      <c r="D1178" s="5">
        <v>10010</v>
      </c>
      <c r="E1178" s="5" t="s">
        <v>1287</v>
      </c>
      <c r="F1178" s="5">
        <v>2</v>
      </c>
      <c r="G1178" s="2" t="s">
        <v>997</v>
      </c>
      <c r="H1178" s="2" t="s">
        <v>896</v>
      </c>
      <c r="I1178" s="2" t="s">
        <v>897</v>
      </c>
      <c r="J1178" s="5" t="s">
        <v>937</v>
      </c>
      <c r="K1178" s="5">
        <v>2500</v>
      </c>
      <c r="L1178" s="5">
        <v>1914</v>
      </c>
      <c r="M1178" s="5" t="s">
        <v>931</v>
      </c>
      <c r="N1178" s="5">
        <v>4</v>
      </c>
      <c r="O1178" s="5">
        <f t="shared" si="54"/>
        <v>3828</v>
      </c>
      <c r="P1178" s="5">
        <f t="shared" si="55"/>
        <v>5000</v>
      </c>
      <c r="Q1178" s="14">
        <v>0.03</v>
      </c>
      <c r="R1178" s="5" t="s">
        <v>997</v>
      </c>
      <c r="S1178" s="5" t="s">
        <v>895</v>
      </c>
      <c r="T1178" s="5" t="s">
        <v>896</v>
      </c>
      <c r="U1178" s="5" t="s">
        <v>879</v>
      </c>
      <c r="V1178" s="5" t="s">
        <v>897</v>
      </c>
      <c r="W1178" s="5" t="s">
        <v>2010</v>
      </c>
      <c r="X1178" s="22">
        <f t="shared" ca="1" si="56"/>
        <v>0.01</v>
      </c>
    </row>
    <row r="1179" spans="1:24">
      <c r="A1179" s="5" t="s">
        <v>1897</v>
      </c>
      <c r="B1179" s="10">
        <v>42300</v>
      </c>
      <c r="C1179" s="5" t="s">
        <v>1544</v>
      </c>
      <c r="D1179" s="5">
        <v>10014</v>
      </c>
      <c r="E1179" s="5" t="s">
        <v>1327</v>
      </c>
      <c r="F1179" s="5">
        <v>1</v>
      </c>
      <c r="G1179" s="2" t="s">
        <v>1001</v>
      </c>
      <c r="H1179" s="2" t="s">
        <v>910</v>
      </c>
      <c r="I1179" s="2" t="s">
        <v>912</v>
      </c>
      <c r="J1179" s="5" t="s">
        <v>1027</v>
      </c>
      <c r="K1179" s="5">
        <v>4239</v>
      </c>
      <c r="L1179" s="5">
        <v>1860</v>
      </c>
      <c r="M1179" s="5" t="s">
        <v>918</v>
      </c>
      <c r="N1179" s="5">
        <v>3</v>
      </c>
      <c r="O1179" s="5">
        <f t="shared" si="54"/>
        <v>1860</v>
      </c>
      <c r="P1179" s="5">
        <f t="shared" si="55"/>
        <v>4239</v>
      </c>
      <c r="Q1179" s="14">
        <v>0.01</v>
      </c>
      <c r="R1179" s="5" t="s">
        <v>1001</v>
      </c>
      <c r="S1179" s="5" t="s">
        <v>909</v>
      </c>
      <c r="T1179" s="5" t="s">
        <v>910</v>
      </c>
      <c r="U1179" s="5" t="s">
        <v>911</v>
      </c>
      <c r="V1179" s="5" t="s">
        <v>912</v>
      </c>
      <c r="W1179" s="5" t="s">
        <v>2011</v>
      </c>
      <c r="X1179" s="22">
        <f t="shared" ca="1" si="56"/>
        <v>0</v>
      </c>
    </row>
    <row r="1180" spans="1:24">
      <c r="A1180" s="5" t="s">
        <v>1898</v>
      </c>
      <c r="B1180" s="10">
        <v>42300</v>
      </c>
      <c r="C1180" s="5" t="s">
        <v>1541</v>
      </c>
      <c r="D1180" s="5">
        <v>10004</v>
      </c>
      <c r="E1180" s="5" t="s">
        <v>1529</v>
      </c>
      <c r="F1180" s="5">
        <v>1</v>
      </c>
      <c r="G1180" s="2" t="s">
        <v>992</v>
      </c>
      <c r="H1180" s="2" t="s">
        <v>864</v>
      </c>
      <c r="I1180" s="2" t="s">
        <v>876</v>
      </c>
      <c r="J1180" s="5" t="s">
        <v>1229</v>
      </c>
      <c r="K1180" s="5">
        <v>4382</v>
      </c>
      <c r="L1180" s="5">
        <v>1298</v>
      </c>
      <c r="M1180" s="5" t="s">
        <v>923</v>
      </c>
      <c r="N1180" s="5">
        <v>8</v>
      </c>
      <c r="O1180" s="5">
        <f t="shared" si="54"/>
        <v>1298</v>
      </c>
      <c r="P1180" s="5">
        <f t="shared" si="55"/>
        <v>4382</v>
      </c>
      <c r="Q1180" s="14">
        <v>0.01</v>
      </c>
      <c r="R1180" s="5" t="s">
        <v>992</v>
      </c>
      <c r="S1180" s="5" t="s">
        <v>875</v>
      </c>
      <c r="T1180" s="5" t="s">
        <v>864</v>
      </c>
      <c r="U1180" s="5" t="s">
        <v>865</v>
      </c>
      <c r="V1180" s="5" t="s">
        <v>876</v>
      </c>
      <c r="W1180" s="5" t="s">
        <v>2011</v>
      </c>
      <c r="X1180" s="22">
        <f t="shared" ca="1" si="56"/>
        <v>0.05</v>
      </c>
    </row>
    <row r="1181" spans="1:24">
      <c r="A1181" s="5" t="s">
        <v>1899</v>
      </c>
      <c r="B1181" s="10">
        <v>42302</v>
      </c>
      <c r="C1181" s="5" t="s">
        <v>1542</v>
      </c>
      <c r="D1181" s="5">
        <v>10015</v>
      </c>
      <c r="E1181" s="5" t="s">
        <v>1486</v>
      </c>
      <c r="F1181" s="5">
        <v>1</v>
      </c>
      <c r="G1181" s="2" t="s">
        <v>1002</v>
      </c>
      <c r="H1181" s="2" t="s">
        <v>914</v>
      </c>
      <c r="I1181" s="2" t="s">
        <v>915</v>
      </c>
      <c r="J1181" s="5" t="s">
        <v>1186</v>
      </c>
      <c r="K1181" s="5">
        <v>3555</v>
      </c>
      <c r="L1181" s="5">
        <v>1564</v>
      </c>
      <c r="M1181" s="5" t="s">
        <v>918</v>
      </c>
      <c r="N1181" s="5" t="s">
        <v>1572</v>
      </c>
      <c r="O1181" s="5">
        <f t="shared" si="54"/>
        <v>1564</v>
      </c>
      <c r="P1181" s="5">
        <f t="shared" si="55"/>
        <v>3555</v>
      </c>
      <c r="Q1181" s="14">
        <v>0.01</v>
      </c>
      <c r="R1181" s="5" t="s">
        <v>1002</v>
      </c>
      <c r="S1181" s="5" t="s">
        <v>913</v>
      </c>
      <c r="T1181" s="5" t="s">
        <v>914</v>
      </c>
      <c r="U1181" s="5" t="s">
        <v>907</v>
      </c>
      <c r="V1181" s="5" t="s">
        <v>915</v>
      </c>
      <c r="W1181" s="5" t="s">
        <v>2012</v>
      </c>
      <c r="X1181" s="22">
        <f t="shared" ca="1" si="56"/>
        <v>0.04</v>
      </c>
    </row>
    <row r="1182" spans="1:24">
      <c r="A1182" s="5" t="s">
        <v>1900</v>
      </c>
      <c r="B1182" s="10">
        <v>42302</v>
      </c>
      <c r="C1182" s="5" t="s">
        <v>1542</v>
      </c>
      <c r="D1182" s="5">
        <v>10009</v>
      </c>
      <c r="E1182" s="5" t="s">
        <v>1340</v>
      </c>
      <c r="F1182" s="5">
        <v>1</v>
      </c>
      <c r="G1182" s="2" t="s">
        <v>996</v>
      </c>
      <c r="H1182" s="2" t="s">
        <v>892</v>
      </c>
      <c r="I1182" s="2" t="s">
        <v>894</v>
      </c>
      <c r="J1182" s="5" t="s">
        <v>1040</v>
      </c>
      <c r="K1182" s="5">
        <v>3694</v>
      </c>
      <c r="L1182" s="5">
        <v>1616</v>
      </c>
      <c r="M1182" s="5" t="s">
        <v>923</v>
      </c>
      <c r="N1182" s="5" t="s">
        <v>1572</v>
      </c>
      <c r="O1182" s="5">
        <f t="shared" si="54"/>
        <v>1616</v>
      </c>
      <c r="P1182" s="5">
        <f t="shared" si="55"/>
        <v>3694</v>
      </c>
      <c r="Q1182" s="14">
        <v>0.01</v>
      </c>
      <c r="R1182" s="5" t="s">
        <v>996</v>
      </c>
      <c r="S1182" s="5" t="s">
        <v>891</v>
      </c>
      <c r="T1182" s="5" t="s">
        <v>892</v>
      </c>
      <c r="U1182" s="5" t="s">
        <v>893</v>
      </c>
      <c r="V1182" s="5" t="s">
        <v>894</v>
      </c>
      <c r="W1182" s="5" t="s">
        <v>2011</v>
      </c>
      <c r="X1182" s="22">
        <f t="shared" ca="1" si="56"/>
        <v>0.02</v>
      </c>
    </row>
    <row r="1183" spans="1:24">
      <c r="A1183" s="5" t="s">
        <v>1901</v>
      </c>
      <c r="B1183" s="10">
        <v>42302</v>
      </c>
      <c r="C1183" s="5" t="s">
        <v>1543</v>
      </c>
      <c r="D1183" s="5">
        <v>10005</v>
      </c>
      <c r="E1183" s="5" t="s">
        <v>1467</v>
      </c>
      <c r="F1183" s="5">
        <v>1</v>
      </c>
      <c r="G1183" s="2" t="s">
        <v>993</v>
      </c>
      <c r="H1183" s="2" t="s">
        <v>878</v>
      </c>
      <c r="I1183" s="2" t="s">
        <v>880</v>
      </c>
      <c r="J1183" s="5" t="s">
        <v>1167</v>
      </c>
      <c r="K1183" s="5">
        <v>3912</v>
      </c>
      <c r="L1183" s="5">
        <v>1569</v>
      </c>
      <c r="M1183" s="5" t="s">
        <v>918</v>
      </c>
      <c r="N1183" s="5">
        <v>10</v>
      </c>
      <c r="O1183" s="5">
        <f t="shared" si="54"/>
        <v>1569</v>
      </c>
      <c r="P1183" s="5">
        <f t="shared" si="55"/>
        <v>3912</v>
      </c>
      <c r="Q1183" s="14">
        <v>0.01</v>
      </c>
      <c r="R1183" s="5" t="s">
        <v>993</v>
      </c>
      <c r="S1183" s="5" t="s">
        <v>877</v>
      </c>
      <c r="T1183" s="5" t="s">
        <v>878</v>
      </c>
      <c r="U1183" s="5" t="s">
        <v>879</v>
      </c>
      <c r="V1183" s="5" t="s">
        <v>880</v>
      </c>
      <c r="W1183" s="5" t="s">
        <v>2013</v>
      </c>
      <c r="X1183" s="22">
        <f t="shared" ca="1" si="56"/>
        <v>0.01</v>
      </c>
    </row>
    <row r="1184" spans="1:24">
      <c r="A1184" s="5" t="s">
        <v>1902</v>
      </c>
      <c r="B1184" s="10">
        <v>42302</v>
      </c>
      <c r="C1184" s="5" t="s">
        <v>1541</v>
      </c>
      <c r="D1184" s="5">
        <v>10012</v>
      </c>
      <c r="E1184" s="5" t="s">
        <v>1483</v>
      </c>
      <c r="F1184" s="5">
        <v>1</v>
      </c>
      <c r="G1184" s="2" t="s">
        <v>999</v>
      </c>
      <c r="H1184" s="2" t="s">
        <v>903</v>
      </c>
      <c r="I1184" s="2" t="s">
        <v>904</v>
      </c>
      <c r="J1184" s="5" t="s">
        <v>1183</v>
      </c>
      <c r="K1184" s="5">
        <v>4874</v>
      </c>
      <c r="L1184" s="5">
        <v>1503</v>
      </c>
      <c r="M1184" s="5" t="s">
        <v>918</v>
      </c>
      <c r="N1184" s="5">
        <v>8</v>
      </c>
      <c r="O1184" s="5">
        <f t="shared" si="54"/>
        <v>1503</v>
      </c>
      <c r="P1184" s="5">
        <f t="shared" si="55"/>
        <v>4874</v>
      </c>
      <c r="Q1184" s="14">
        <v>0.01</v>
      </c>
      <c r="R1184" s="5" t="s">
        <v>999</v>
      </c>
      <c r="S1184" s="5" t="s">
        <v>902</v>
      </c>
      <c r="T1184" s="5" t="s">
        <v>903</v>
      </c>
      <c r="U1184" s="5" t="s">
        <v>879</v>
      </c>
      <c r="V1184" s="5" t="s">
        <v>904</v>
      </c>
      <c r="W1184" s="5" t="s">
        <v>2014</v>
      </c>
      <c r="X1184" s="22">
        <f t="shared" ca="1" si="56"/>
        <v>0.05</v>
      </c>
    </row>
    <row r="1185" spans="1:24">
      <c r="A1185" s="5" t="s">
        <v>1903</v>
      </c>
      <c r="B1185" s="10">
        <v>42302</v>
      </c>
      <c r="C1185" s="5" t="s">
        <v>1544</v>
      </c>
      <c r="D1185" s="5">
        <v>10001</v>
      </c>
      <c r="E1185" s="5" t="s">
        <v>1396</v>
      </c>
      <c r="F1185" s="5">
        <v>3</v>
      </c>
      <c r="G1185" s="2" t="s">
        <v>1562</v>
      </c>
      <c r="H1185" s="2" t="s">
        <v>864</v>
      </c>
      <c r="I1185" s="2" t="s">
        <v>866</v>
      </c>
      <c r="J1185" s="5" t="s">
        <v>1096</v>
      </c>
      <c r="K1185" s="5">
        <v>4741</v>
      </c>
      <c r="L1185" s="5">
        <v>1849</v>
      </c>
      <c r="M1185" s="5" t="s">
        <v>923</v>
      </c>
      <c r="N1185" s="5">
        <v>3</v>
      </c>
      <c r="O1185" s="5">
        <f t="shared" si="54"/>
        <v>5547</v>
      </c>
      <c r="P1185" s="5">
        <f t="shared" si="55"/>
        <v>14223</v>
      </c>
      <c r="Q1185" s="14">
        <v>0.03</v>
      </c>
      <c r="R1185" s="5" t="s">
        <v>1562</v>
      </c>
      <c r="S1185" s="5" t="s">
        <v>863</v>
      </c>
      <c r="T1185" s="5" t="s">
        <v>864</v>
      </c>
      <c r="U1185" s="5" t="s">
        <v>865</v>
      </c>
      <c r="V1185" s="5" t="s">
        <v>866</v>
      </c>
      <c r="W1185" s="5" t="s">
        <v>2014</v>
      </c>
      <c r="X1185" s="22">
        <f t="shared" ca="1" si="56"/>
        <v>0</v>
      </c>
    </row>
    <row r="1186" spans="1:24">
      <c r="A1186" s="5" t="s">
        <v>1904</v>
      </c>
      <c r="B1186" s="10">
        <v>42303</v>
      </c>
      <c r="C1186" s="5" t="s">
        <v>1542</v>
      </c>
      <c r="D1186" s="5">
        <v>10004</v>
      </c>
      <c r="E1186" s="5" t="s">
        <v>1389</v>
      </c>
      <c r="F1186" s="5">
        <v>1</v>
      </c>
      <c r="G1186" s="2" t="s">
        <v>992</v>
      </c>
      <c r="H1186" s="2" t="s">
        <v>864</v>
      </c>
      <c r="I1186" s="2" t="s">
        <v>876</v>
      </c>
      <c r="J1186" s="5" t="s">
        <v>1089</v>
      </c>
      <c r="K1186" s="5">
        <v>2671</v>
      </c>
      <c r="L1186" s="5">
        <v>1591</v>
      </c>
      <c r="M1186" s="5" t="s">
        <v>918</v>
      </c>
      <c r="N1186" s="5" t="s">
        <v>1572</v>
      </c>
      <c r="O1186" s="5">
        <f t="shared" si="54"/>
        <v>1591</v>
      </c>
      <c r="P1186" s="5">
        <f t="shared" si="55"/>
        <v>2671</v>
      </c>
      <c r="Q1186" s="14">
        <v>0.01</v>
      </c>
      <c r="R1186" s="5" t="s">
        <v>992</v>
      </c>
      <c r="S1186" s="5" t="s">
        <v>875</v>
      </c>
      <c r="T1186" s="5" t="s">
        <v>864</v>
      </c>
      <c r="U1186" s="5" t="s">
        <v>865</v>
      </c>
      <c r="V1186" s="5" t="s">
        <v>876</v>
      </c>
      <c r="W1186" s="5" t="s">
        <v>2011</v>
      </c>
      <c r="X1186" s="22">
        <f t="shared" ca="1" si="56"/>
        <v>0.02</v>
      </c>
    </row>
    <row r="1187" spans="1:24">
      <c r="A1187" s="5" t="s">
        <v>1905</v>
      </c>
      <c r="B1187" s="10">
        <v>42303</v>
      </c>
      <c r="C1187" s="5" t="s">
        <v>1541</v>
      </c>
      <c r="D1187" s="5">
        <v>10002</v>
      </c>
      <c r="E1187" s="5" t="s">
        <v>1347</v>
      </c>
      <c r="F1187" s="5">
        <v>1</v>
      </c>
      <c r="G1187" s="2" t="s">
        <v>990</v>
      </c>
      <c r="H1187" s="2" t="s">
        <v>868</v>
      </c>
      <c r="I1187" s="2" t="s">
        <v>870</v>
      </c>
      <c r="J1187" s="5" t="s">
        <v>1047</v>
      </c>
      <c r="K1187" s="5">
        <v>4564</v>
      </c>
      <c r="L1187" s="5">
        <v>1823</v>
      </c>
      <c r="M1187" s="5" t="s">
        <v>918</v>
      </c>
      <c r="N1187" s="5">
        <v>8</v>
      </c>
      <c r="O1187" s="5">
        <f t="shared" si="54"/>
        <v>1823</v>
      </c>
      <c r="P1187" s="5">
        <f t="shared" si="55"/>
        <v>4564</v>
      </c>
      <c r="Q1187" s="14">
        <v>0.01</v>
      </c>
      <c r="R1187" s="5" t="s">
        <v>990</v>
      </c>
      <c r="S1187" s="5" t="s">
        <v>867</v>
      </c>
      <c r="T1187" s="5" t="s">
        <v>868</v>
      </c>
      <c r="U1187" s="5" t="s">
        <v>869</v>
      </c>
      <c r="V1187" s="5" t="s">
        <v>870</v>
      </c>
      <c r="W1187" s="5" t="s">
        <v>2015</v>
      </c>
      <c r="X1187" s="22">
        <f t="shared" ca="1" si="56"/>
        <v>0.03</v>
      </c>
    </row>
    <row r="1188" spans="1:24">
      <c r="A1188" s="5" t="s">
        <v>1906</v>
      </c>
      <c r="B1188" s="10">
        <v>42303</v>
      </c>
      <c r="C1188" s="5" t="s">
        <v>1544</v>
      </c>
      <c r="D1188" s="5">
        <v>10001</v>
      </c>
      <c r="E1188" s="5" t="s">
        <v>1447</v>
      </c>
      <c r="F1188" s="5">
        <v>1</v>
      </c>
      <c r="G1188" s="2" t="s">
        <v>1562</v>
      </c>
      <c r="H1188" s="2" t="s">
        <v>864</v>
      </c>
      <c r="I1188" s="2" t="s">
        <v>866</v>
      </c>
      <c r="J1188" s="5" t="s">
        <v>1147</v>
      </c>
      <c r="K1188" s="5">
        <v>4901</v>
      </c>
      <c r="L1188" s="5">
        <v>1789</v>
      </c>
      <c r="M1188" s="5" t="s">
        <v>918</v>
      </c>
      <c r="N1188" s="5">
        <v>3</v>
      </c>
      <c r="O1188" s="5">
        <f t="shared" si="54"/>
        <v>1789</v>
      </c>
      <c r="P1188" s="5">
        <f t="shared" si="55"/>
        <v>4901</v>
      </c>
      <c r="Q1188" s="14">
        <v>0.01</v>
      </c>
      <c r="R1188" s="5" t="s">
        <v>1562</v>
      </c>
      <c r="S1188" s="5" t="s">
        <v>863</v>
      </c>
      <c r="T1188" s="5" t="s">
        <v>864</v>
      </c>
      <c r="U1188" s="5" t="s">
        <v>865</v>
      </c>
      <c r="V1188" s="5" t="s">
        <v>866</v>
      </c>
      <c r="W1188" s="5" t="s">
        <v>2013</v>
      </c>
      <c r="X1188" s="22">
        <f t="shared" ca="1" si="56"/>
        <v>0.03</v>
      </c>
    </row>
    <row r="1189" spans="1:24">
      <c r="A1189" s="5" t="s">
        <v>1907</v>
      </c>
      <c r="B1189" s="10">
        <v>42303</v>
      </c>
      <c r="C1189" s="5" t="s">
        <v>1545</v>
      </c>
      <c r="D1189" s="5">
        <v>10008</v>
      </c>
      <c r="E1189" s="5" t="s">
        <v>1392</v>
      </c>
      <c r="F1189" s="5">
        <v>2</v>
      </c>
      <c r="G1189" s="2" t="s">
        <v>995</v>
      </c>
      <c r="H1189" s="2" t="s">
        <v>889</v>
      </c>
      <c r="I1189" s="2" t="s">
        <v>890</v>
      </c>
      <c r="J1189" s="5" t="s">
        <v>1092</v>
      </c>
      <c r="K1189" s="5">
        <v>4110</v>
      </c>
      <c r="L1189" s="5">
        <v>1788</v>
      </c>
      <c r="M1189" s="5" t="s">
        <v>918</v>
      </c>
      <c r="N1189" s="5">
        <v>6</v>
      </c>
      <c r="O1189" s="5">
        <f t="shared" si="54"/>
        <v>3576</v>
      </c>
      <c r="P1189" s="5">
        <f t="shared" si="55"/>
        <v>8220</v>
      </c>
      <c r="Q1189" s="14">
        <v>0.03</v>
      </c>
      <c r="R1189" s="5" t="s">
        <v>995</v>
      </c>
      <c r="S1189" s="5" t="s">
        <v>888</v>
      </c>
      <c r="T1189" s="5" t="s">
        <v>889</v>
      </c>
      <c r="U1189" s="5" t="s">
        <v>865</v>
      </c>
      <c r="V1189" s="5" t="s">
        <v>890</v>
      </c>
      <c r="W1189" s="5" t="s">
        <v>2015</v>
      </c>
      <c r="X1189" s="22">
        <f t="shared" ca="1" si="56"/>
        <v>0.03</v>
      </c>
    </row>
    <row r="1190" spans="1:24">
      <c r="A1190" s="5" t="s">
        <v>1908</v>
      </c>
      <c r="B1190" s="10">
        <v>42303</v>
      </c>
      <c r="C1190" s="5" t="s">
        <v>1546</v>
      </c>
      <c r="D1190" s="5">
        <v>10005</v>
      </c>
      <c r="E1190" s="5" t="s">
        <v>1335</v>
      </c>
      <c r="F1190" s="5">
        <v>3</v>
      </c>
      <c r="G1190" s="2" t="s">
        <v>993</v>
      </c>
      <c r="H1190" s="2" t="s">
        <v>878</v>
      </c>
      <c r="I1190" s="2" t="s">
        <v>880</v>
      </c>
      <c r="J1190" s="5" t="s">
        <v>1035</v>
      </c>
      <c r="K1190" s="5">
        <v>4262</v>
      </c>
      <c r="L1190" s="5">
        <v>2486</v>
      </c>
      <c r="M1190" s="5" t="s">
        <v>918</v>
      </c>
      <c r="N1190" s="5">
        <v>4</v>
      </c>
      <c r="O1190" s="5">
        <f t="shared" si="54"/>
        <v>7458</v>
      </c>
      <c r="P1190" s="5">
        <f t="shared" si="55"/>
        <v>12786</v>
      </c>
      <c r="Q1190" s="14">
        <v>0.03</v>
      </c>
      <c r="R1190" s="5" t="s">
        <v>993</v>
      </c>
      <c r="S1190" s="5" t="s">
        <v>877</v>
      </c>
      <c r="T1190" s="5" t="s">
        <v>878</v>
      </c>
      <c r="U1190" s="5" t="s">
        <v>879</v>
      </c>
      <c r="V1190" s="5" t="s">
        <v>880</v>
      </c>
      <c r="W1190" s="5" t="s">
        <v>2013</v>
      </c>
      <c r="X1190" s="22">
        <f t="shared" ca="1" si="56"/>
        <v>0.05</v>
      </c>
    </row>
    <row r="1191" spans="1:24">
      <c r="A1191" s="5" t="s">
        <v>1909</v>
      </c>
      <c r="B1191" s="10">
        <v>42304</v>
      </c>
      <c r="C1191" s="5" t="s">
        <v>1541</v>
      </c>
      <c r="D1191" s="5">
        <v>10007</v>
      </c>
      <c r="E1191" s="5" t="s">
        <v>1397</v>
      </c>
      <c r="F1191" s="5">
        <v>1</v>
      </c>
      <c r="G1191" s="2" t="s">
        <v>994</v>
      </c>
      <c r="H1191" s="2" t="s">
        <v>886</v>
      </c>
      <c r="I1191" s="2" t="s">
        <v>887</v>
      </c>
      <c r="J1191" s="5" t="s">
        <v>1097</v>
      </c>
      <c r="K1191" s="5">
        <v>2856</v>
      </c>
      <c r="L1191" s="5">
        <v>1236</v>
      </c>
      <c r="M1191" s="5" t="s">
        <v>925</v>
      </c>
      <c r="N1191" s="5">
        <v>8</v>
      </c>
      <c r="O1191" s="5">
        <f t="shared" si="54"/>
        <v>1236</v>
      </c>
      <c r="P1191" s="5">
        <f t="shared" si="55"/>
        <v>2856</v>
      </c>
      <c r="Q1191" s="14">
        <v>0.01</v>
      </c>
      <c r="R1191" s="5" t="s">
        <v>994</v>
      </c>
      <c r="S1191" s="5" t="s">
        <v>885</v>
      </c>
      <c r="T1191" s="5" t="s">
        <v>886</v>
      </c>
      <c r="U1191" s="5" t="s">
        <v>879</v>
      </c>
      <c r="V1191" s="5" t="s">
        <v>887</v>
      </c>
      <c r="W1191" s="5" t="s">
        <v>2013</v>
      </c>
      <c r="X1191" s="22">
        <f t="shared" ca="1" si="56"/>
        <v>0.01</v>
      </c>
    </row>
    <row r="1192" spans="1:24">
      <c r="A1192" s="5" t="s">
        <v>1910</v>
      </c>
      <c r="B1192" s="10">
        <v>42304</v>
      </c>
      <c r="C1192" s="5" t="s">
        <v>1541</v>
      </c>
      <c r="D1192" s="5">
        <v>10012</v>
      </c>
      <c r="E1192" s="5" t="s">
        <v>1382</v>
      </c>
      <c r="F1192" s="5">
        <v>24</v>
      </c>
      <c r="G1192" s="2" t="s">
        <v>999</v>
      </c>
      <c r="H1192" s="2" t="s">
        <v>903</v>
      </c>
      <c r="I1192" s="2" t="s">
        <v>904</v>
      </c>
      <c r="J1192" s="5" t="s">
        <v>1082</v>
      </c>
      <c r="K1192" s="5">
        <v>4910</v>
      </c>
      <c r="L1192" s="5">
        <v>2108</v>
      </c>
      <c r="M1192" s="5" t="s">
        <v>918</v>
      </c>
      <c r="N1192" s="5">
        <v>8</v>
      </c>
      <c r="O1192" s="5">
        <f t="shared" si="54"/>
        <v>50592</v>
      </c>
      <c r="P1192" s="5">
        <f t="shared" si="55"/>
        <v>117840</v>
      </c>
      <c r="Q1192" s="14">
        <v>0.09</v>
      </c>
      <c r="R1192" s="5" t="s">
        <v>999</v>
      </c>
      <c r="S1192" s="5" t="s">
        <v>902</v>
      </c>
      <c r="T1192" s="5" t="s">
        <v>903</v>
      </c>
      <c r="U1192" s="5" t="s">
        <v>879</v>
      </c>
      <c r="V1192" s="5" t="s">
        <v>904</v>
      </c>
      <c r="W1192" s="5" t="s">
        <v>2011</v>
      </c>
      <c r="X1192" s="22">
        <f t="shared" ca="1" si="56"/>
        <v>0.05</v>
      </c>
    </row>
    <row r="1193" spans="1:24">
      <c r="A1193" s="5" t="s">
        <v>1911</v>
      </c>
      <c r="B1193" s="10">
        <v>42305</v>
      </c>
      <c r="C1193" s="5" t="s">
        <v>1544</v>
      </c>
      <c r="D1193" s="5">
        <v>10015</v>
      </c>
      <c r="E1193" s="5" t="s">
        <v>1395</v>
      </c>
      <c r="F1193" s="5">
        <v>3</v>
      </c>
      <c r="G1193" s="2" t="s">
        <v>1002</v>
      </c>
      <c r="H1193" s="2" t="s">
        <v>914</v>
      </c>
      <c r="I1193" s="2" t="s">
        <v>915</v>
      </c>
      <c r="J1193" s="5" t="s">
        <v>1095</v>
      </c>
      <c r="K1193" s="5">
        <v>2867</v>
      </c>
      <c r="L1193" s="5">
        <v>2295</v>
      </c>
      <c r="M1193" s="5" t="s">
        <v>925</v>
      </c>
      <c r="N1193" s="5">
        <v>3</v>
      </c>
      <c r="O1193" s="5">
        <f t="shared" si="54"/>
        <v>6885</v>
      </c>
      <c r="P1193" s="5">
        <f t="shared" si="55"/>
        <v>8601</v>
      </c>
      <c r="Q1193" s="14">
        <v>0.03</v>
      </c>
      <c r="R1193" s="5" t="s">
        <v>1002</v>
      </c>
      <c r="S1193" s="5" t="s">
        <v>913</v>
      </c>
      <c r="T1193" s="5" t="s">
        <v>914</v>
      </c>
      <c r="U1193" s="5" t="s">
        <v>907</v>
      </c>
      <c r="V1193" s="5" t="s">
        <v>915</v>
      </c>
      <c r="W1193" s="5" t="s">
        <v>2011</v>
      </c>
      <c r="X1193" s="22">
        <f t="shared" ca="1" si="56"/>
        <v>0.02</v>
      </c>
    </row>
    <row r="1194" spans="1:24">
      <c r="A1194" s="5" t="s">
        <v>1912</v>
      </c>
      <c r="B1194" s="10">
        <v>42307</v>
      </c>
      <c r="C1194" s="5" t="s">
        <v>1542</v>
      </c>
      <c r="D1194" s="5">
        <v>10004</v>
      </c>
      <c r="E1194" s="5" t="s">
        <v>1440</v>
      </c>
      <c r="F1194" s="5">
        <v>2</v>
      </c>
      <c r="G1194" s="2" t="s">
        <v>992</v>
      </c>
      <c r="H1194" s="2" t="s">
        <v>864</v>
      </c>
      <c r="I1194" s="2" t="s">
        <v>876</v>
      </c>
      <c r="J1194" s="5" t="s">
        <v>1140</v>
      </c>
      <c r="K1194" s="5">
        <v>3536</v>
      </c>
      <c r="L1194" s="5">
        <v>1644</v>
      </c>
      <c r="M1194" s="5" t="s">
        <v>920</v>
      </c>
      <c r="N1194" s="5" t="s">
        <v>1572</v>
      </c>
      <c r="O1194" s="5">
        <f t="shared" si="54"/>
        <v>3288</v>
      </c>
      <c r="P1194" s="5">
        <f t="shared" si="55"/>
        <v>7072</v>
      </c>
      <c r="Q1194" s="14">
        <v>0.03</v>
      </c>
      <c r="R1194" s="5" t="s">
        <v>992</v>
      </c>
      <c r="S1194" s="5" t="s">
        <v>875</v>
      </c>
      <c r="T1194" s="5" t="s">
        <v>864</v>
      </c>
      <c r="U1194" s="5" t="s">
        <v>865</v>
      </c>
      <c r="V1194" s="5" t="s">
        <v>876</v>
      </c>
      <c r="W1194" s="5" t="s">
        <v>2010</v>
      </c>
      <c r="X1194" s="22">
        <f t="shared" ca="1" si="56"/>
        <v>0.01</v>
      </c>
    </row>
    <row r="1195" spans="1:24">
      <c r="A1195" s="5" t="s">
        <v>1913</v>
      </c>
      <c r="B1195" s="10">
        <v>42307</v>
      </c>
      <c r="C1195" s="5" t="s">
        <v>1545</v>
      </c>
      <c r="D1195" s="5">
        <v>10002</v>
      </c>
      <c r="E1195" s="5" t="s">
        <v>1349</v>
      </c>
      <c r="F1195" s="5">
        <v>2</v>
      </c>
      <c r="G1195" s="2" t="s">
        <v>990</v>
      </c>
      <c r="H1195" s="2" t="s">
        <v>868</v>
      </c>
      <c r="I1195" s="2" t="s">
        <v>870</v>
      </c>
      <c r="J1195" s="5" t="s">
        <v>1049</v>
      </c>
      <c r="K1195" s="5">
        <v>4731</v>
      </c>
      <c r="L1195" s="5">
        <v>1858</v>
      </c>
      <c r="M1195" s="5" t="s">
        <v>918</v>
      </c>
      <c r="N1195" s="5">
        <v>6</v>
      </c>
      <c r="O1195" s="5">
        <f t="shared" si="54"/>
        <v>3716</v>
      </c>
      <c r="P1195" s="5">
        <f t="shared" si="55"/>
        <v>9462</v>
      </c>
      <c r="Q1195" s="14">
        <v>0.03</v>
      </c>
      <c r="R1195" s="5" t="s">
        <v>990</v>
      </c>
      <c r="S1195" s="5" t="s">
        <v>867</v>
      </c>
      <c r="T1195" s="5" t="s">
        <v>868</v>
      </c>
      <c r="U1195" s="5" t="s">
        <v>869</v>
      </c>
      <c r="V1195" s="5" t="s">
        <v>870</v>
      </c>
      <c r="W1195" s="5" t="s">
        <v>2013</v>
      </c>
      <c r="X1195" s="22">
        <f t="shared" ca="1" si="56"/>
        <v>0.02</v>
      </c>
    </row>
    <row r="1196" spans="1:24">
      <c r="A1196" s="5" t="s">
        <v>1914</v>
      </c>
      <c r="B1196" s="10">
        <v>42309</v>
      </c>
      <c r="C1196" s="5" t="s">
        <v>1546</v>
      </c>
      <c r="D1196" s="5">
        <v>10002</v>
      </c>
      <c r="E1196" s="5" t="s">
        <v>1292</v>
      </c>
      <c r="F1196" s="5">
        <v>1</v>
      </c>
      <c r="G1196" s="2" t="s">
        <v>990</v>
      </c>
      <c r="H1196" s="2" t="s">
        <v>868</v>
      </c>
      <c r="I1196" s="2" t="s">
        <v>870</v>
      </c>
      <c r="J1196" s="5" t="s">
        <v>942</v>
      </c>
      <c r="K1196" s="5">
        <v>3836</v>
      </c>
      <c r="L1196" s="5">
        <v>2089</v>
      </c>
      <c r="M1196" s="5" t="s">
        <v>918</v>
      </c>
      <c r="N1196" s="5">
        <v>4</v>
      </c>
      <c r="O1196" s="5">
        <f t="shared" si="54"/>
        <v>2089</v>
      </c>
      <c r="P1196" s="5">
        <f t="shared" si="55"/>
        <v>3836</v>
      </c>
      <c r="Q1196" s="14">
        <v>0.01</v>
      </c>
      <c r="R1196" s="5" t="s">
        <v>990</v>
      </c>
      <c r="S1196" s="5" t="s">
        <v>867</v>
      </c>
      <c r="T1196" s="5" t="s">
        <v>868</v>
      </c>
      <c r="U1196" s="5" t="s">
        <v>869</v>
      </c>
      <c r="V1196" s="5" t="s">
        <v>870</v>
      </c>
      <c r="W1196" s="5" t="s">
        <v>2010</v>
      </c>
      <c r="X1196" s="22">
        <f t="shared" ca="1" si="56"/>
        <v>0.04</v>
      </c>
    </row>
    <row r="1197" spans="1:24">
      <c r="A1197" s="5" t="s">
        <v>1915</v>
      </c>
      <c r="B1197" s="10">
        <v>42309</v>
      </c>
      <c r="C1197" s="5" t="s">
        <v>1542</v>
      </c>
      <c r="D1197" s="5">
        <v>10001</v>
      </c>
      <c r="E1197" s="5" t="s">
        <v>1304</v>
      </c>
      <c r="F1197" s="5">
        <v>1</v>
      </c>
      <c r="G1197" s="2" t="s">
        <v>1562</v>
      </c>
      <c r="H1197" s="2" t="s">
        <v>864</v>
      </c>
      <c r="I1197" s="2" t="s">
        <v>866</v>
      </c>
      <c r="J1197" s="5" t="s">
        <v>947</v>
      </c>
      <c r="K1197" s="5">
        <v>4952</v>
      </c>
      <c r="L1197" s="5">
        <v>1567</v>
      </c>
      <c r="M1197" s="5" t="s">
        <v>918</v>
      </c>
      <c r="N1197" s="5" t="s">
        <v>1572</v>
      </c>
      <c r="O1197" s="5">
        <f t="shared" si="54"/>
        <v>1567</v>
      </c>
      <c r="P1197" s="5">
        <f t="shared" si="55"/>
        <v>4952</v>
      </c>
      <c r="Q1197" s="14">
        <v>0.01</v>
      </c>
      <c r="R1197" s="5" t="s">
        <v>1562</v>
      </c>
      <c r="S1197" s="5" t="s">
        <v>863</v>
      </c>
      <c r="T1197" s="5" t="s">
        <v>864</v>
      </c>
      <c r="U1197" s="5" t="s">
        <v>865</v>
      </c>
      <c r="V1197" s="5" t="s">
        <v>866</v>
      </c>
      <c r="W1197" s="5" t="s">
        <v>2011</v>
      </c>
      <c r="X1197" s="22">
        <f t="shared" ca="1" si="56"/>
        <v>0.05</v>
      </c>
    </row>
    <row r="1198" spans="1:24">
      <c r="A1198" s="5" t="s">
        <v>1916</v>
      </c>
      <c r="B1198" s="10">
        <v>42309</v>
      </c>
      <c r="C1198" s="5" t="s">
        <v>1546</v>
      </c>
      <c r="D1198" s="5">
        <v>10006</v>
      </c>
      <c r="E1198" s="5" t="s">
        <v>1315</v>
      </c>
      <c r="F1198" s="5">
        <v>3</v>
      </c>
      <c r="G1198" s="2" t="s">
        <v>1561</v>
      </c>
      <c r="H1198" s="2" t="s">
        <v>882</v>
      </c>
      <c r="I1198" s="2" t="s">
        <v>884</v>
      </c>
      <c r="J1198" s="5" t="s">
        <v>953</v>
      </c>
      <c r="K1198" s="5">
        <v>3048</v>
      </c>
      <c r="L1198" s="5">
        <v>1616</v>
      </c>
      <c r="M1198" s="5" t="s">
        <v>925</v>
      </c>
      <c r="N1198" s="5">
        <v>4</v>
      </c>
      <c r="O1198" s="5">
        <f t="shared" si="54"/>
        <v>4848</v>
      </c>
      <c r="P1198" s="5">
        <f t="shared" si="55"/>
        <v>9144</v>
      </c>
      <c r="Q1198" s="14">
        <v>0.03</v>
      </c>
      <c r="R1198" s="5" t="s">
        <v>1561</v>
      </c>
      <c r="S1198" s="5" t="s">
        <v>881</v>
      </c>
      <c r="T1198" s="5" t="s">
        <v>882</v>
      </c>
      <c r="U1198" s="5" t="s">
        <v>883</v>
      </c>
      <c r="V1198" s="5" t="s">
        <v>884</v>
      </c>
      <c r="W1198" s="5" t="s">
        <v>2015</v>
      </c>
      <c r="X1198" s="22">
        <f t="shared" ca="1" si="56"/>
        <v>0.05</v>
      </c>
    </row>
    <row r="1199" spans="1:24">
      <c r="A1199" s="5" t="s">
        <v>1917</v>
      </c>
      <c r="B1199" s="10">
        <v>42310</v>
      </c>
      <c r="C1199" s="5" t="s">
        <v>1541</v>
      </c>
      <c r="D1199" s="5">
        <v>10005</v>
      </c>
      <c r="E1199" s="5" t="s">
        <v>1392</v>
      </c>
      <c r="F1199" s="5">
        <v>1</v>
      </c>
      <c r="G1199" s="2" t="s">
        <v>993</v>
      </c>
      <c r="H1199" s="2" t="s">
        <v>878</v>
      </c>
      <c r="I1199" s="2" t="s">
        <v>880</v>
      </c>
      <c r="J1199" s="5" t="s">
        <v>1092</v>
      </c>
      <c r="K1199" s="5">
        <v>4110</v>
      </c>
      <c r="L1199" s="5">
        <v>1788</v>
      </c>
      <c r="M1199" s="5" t="s">
        <v>918</v>
      </c>
      <c r="N1199" s="5">
        <v>8</v>
      </c>
      <c r="O1199" s="5">
        <f t="shared" si="54"/>
        <v>1788</v>
      </c>
      <c r="P1199" s="5">
        <f t="shared" si="55"/>
        <v>4110</v>
      </c>
      <c r="Q1199" s="14">
        <v>0.01</v>
      </c>
      <c r="R1199" s="5" t="s">
        <v>993</v>
      </c>
      <c r="S1199" s="5" t="s">
        <v>877</v>
      </c>
      <c r="T1199" s="5" t="s">
        <v>878</v>
      </c>
      <c r="U1199" s="5" t="s">
        <v>879</v>
      </c>
      <c r="V1199" s="5" t="s">
        <v>880</v>
      </c>
      <c r="W1199" s="5" t="s">
        <v>2013</v>
      </c>
      <c r="X1199" s="22">
        <f t="shared" ca="1" si="56"/>
        <v>0.03</v>
      </c>
    </row>
    <row r="1200" spans="1:24">
      <c r="A1200" s="5" t="s">
        <v>1918</v>
      </c>
      <c r="B1200" s="10">
        <v>42312</v>
      </c>
      <c r="C1200" s="5" t="s">
        <v>1545</v>
      </c>
      <c r="D1200" s="5">
        <v>10003</v>
      </c>
      <c r="E1200" s="5" t="s">
        <v>1506</v>
      </c>
      <c r="F1200" s="5">
        <v>3</v>
      </c>
      <c r="G1200" s="2" t="s">
        <v>991</v>
      </c>
      <c r="H1200" s="2" t="s">
        <v>872</v>
      </c>
      <c r="I1200" s="2" t="s">
        <v>874</v>
      </c>
      <c r="J1200" s="5" t="s">
        <v>1206</v>
      </c>
      <c r="K1200" s="5">
        <v>4218</v>
      </c>
      <c r="L1200" s="5">
        <v>2421</v>
      </c>
      <c r="M1200" s="5" t="s">
        <v>918</v>
      </c>
      <c r="N1200" s="5">
        <v>6</v>
      </c>
      <c r="O1200" s="5">
        <f t="shared" si="54"/>
        <v>7263</v>
      </c>
      <c r="P1200" s="5">
        <f t="shared" si="55"/>
        <v>12654</v>
      </c>
      <c r="Q1200" s="14">
        <v>0.03</v>
      </c>
      <c r="R1200" s="5" t="s">
        <v>991</v>
      </c>
      <c r="S1200" s="5" t="s">
        <v>871</v>
      </c>
      <c r="T1200" s="5" t="s">
        <v>872</v>
      </c>
      <c r="U1200" s="5" t="s">
        <v>873</v>
      </c>
      <c r="V1200" s="5" t="s">
        <v>874</v>
      </c>
      <c r="W1200" s="5" t="s">
        <v>2014</v>
      </c>
      <c r="X1200" s="22">
        <f t="shared" ca="1" si="56"/>
        <v>0.02</v>
      </c>
    </row>
    <row r="1201" spans="1:24">
      <c r="A1201" s="5" t="s">
        <v>1919</v>
      </c>
      <c r="B1201" s="10">
        <v>42314</v>
      </c>
      <c r="C1201" s="5" t="s">
        <v>1546</v>
      </c>
      <c r="D1201" s="5">
        <v>10002</v>
      </c>
      <c r="E1201" s="5" t="s">
        <v>1349</v>
      </c>
      <c r="F1201" s="5">
        <v>1</v>
      </c>
      <c r="G1201" s="2" t="s">
        <v>990</v>
      </c>
      <c r="H1201" s="2" t="s">
        <v>868</v>
      </c>
      <c r="I1201" s="2" t="s">
        <v>870</v>
      </c>
      <c r="J1201" s="5" t="s">
        <v>1049</v>
      </c>
      <c r="K1201" s="5">
        <v>4731</v>
      </c>
      <c r="L1201" s="5">
        <v>1858</v>
      </c>
      <c r="M1201" s="5" t="s">
        <v>918</v>
      </c>
      <c r="N1201" s="5">
        <v>4</v>
      </c>
      <c r="O1201" s="5">
        <f t="shared" si="54"/>
        <v>1858</v>
      </c>
      <c r="P1201" s="5">
        <f t="shared" si="55"/>
        <v>4731</v>
      </c>
      <c r="Q1201" s="14">
        <v>0.01</v>
      </c>
      <c r="R1201" s="5" t="s">
        <v>990</v>
      </c>
      <c r="S1201" s="5" t="s">
        <v>867</v>
      </c>
      <c r="T1201" s="5" t="s">
        <v>868</v>
      </c>
      <c r="U1201" s="5" t="s">
        <v>869</v>
      </c>
      <c r="V1201" s="5" t="s">
        <v>870</v>
      </c>
      <c r="W1201" s="5" t="s">
        <v>2010</v>
      </c>
      <c r="X1201" s="22">
        <f t="shared" ca="1" si="56"/>
        <v>0.01</v>
      </c>
    </row>
    <row r="1202" spans="1:24">
      <c r="A1202" s="5" t="s">
        <v>1920</v>
      </c>
      <c r="B1202" s="10">
        <v>42314</v>
      </c>
      <c r="C1202" s="5" t="s">
        <v>1544</v>
      </c>
      <c r="D1202" s="5">
        <v>10011</v>
      </c>
      <c r="E1202" s="5" t="s">
        <v>1477</v>
      </c>
      <c r="F1202" s="5">
        <v>2</v>
      </c>
      <c r="G1202" s="2" t="s">
        <v>998</v>
      </c>
      <c r="H1202" s="2" t="s">
        <v>899</v>
      </c>
      <c r="I1202" s="2" t="s">
        <v>901</v>
      </c>
      <c r="J1202" s="5" t="s">
        <v>1177</v>
      </c>
      <c r="K1202" s="5">
        <v>3553</v>
      </c>
      <c r="L1202" s="5">
        <v>2174</v>
      </c>
      <c r="M1202" s="5" t="s">
        <v>920</v>
      </c>
      <c r="N1202" s="5">
        <v>3</v>
      </c>
      <c r="O1202" s="5">
        <f t="shared" si="54"/>
        <v>4348</v>
      </c>
      <c r="P1202" s="5">
        <f t="shared" si="55"/>
        <v>7106</v>
      </c>
      <c r="Q1202" s="14">
        <v>0.03</v>
      </c>
      <c r="R1202" s="5" t="s">
        <v>998</v>
      </c>
      <c r="S1202" s="5" t="s">
        <v>898</v>
      </c>
      <c r="T1202" s="5" t="s">
        <v>899</v>
      </c>
      <c r="U1202" s="5" t="s">
        <v>900</v>
      </c>
      <c r="V1202" s="5" t="s">
        <v>901</v>
      </c>
      <c r="W1202" s="5" t="s">
        <v>2011</v>
      </c>
      <c r="X1202" s="22">
        <f t="shared" ca="1" si="56"/>
        <v>0.05</v>
      </c>
    </row>
    <row r="1203" spans="1:24">
      <c r="A1203" s="5" t="s">
        <v>1921</v>
      </c>
      <c r="B1203" s="10">
        <v>42316</v>
      </c>
      <c r="C1203" s="5" t="s">
        <v>1543</v>
      </c>
      <c r="D1203" s="5">
        <v>10002</v>
      </c>
      <c r="E1203" s="5" t="s">
        <v>1519</v>
      </c>
      <c r="F1203" s="5">
        <v>2</v>
      </c>
      <c r="G1203" s="2" t="s">
        <v>990</v>
      </c>
      <c r="H1203" s="2" t="s">
        <v>868</v>
      </c>
      <c r="I1203" s="2" t="s">
        <v>870</v>
      </c>
      <c r="J1203" s="5" t="s">
        <v>1219</v>
      </c>
      <c r="K1203" s="5">
        <v>3339</v>
      </c>
      <c r="L1203" s="5">
        <v>2274</v>
      </c>
      <c r="M1203" s="5" t="s">
        <v>918</v>
      </c>
      <c r="N1203" s="5">
        <v>10</v>
      </c>
      <c r="O1203" s="5">
        <f t="shared" si="54"/>
        <v>4548</v>
      </c>
      <c r="P1203" s="5">
        <f t="shared" si="55"/>
        <v>6678</v>
      </c>
      <c r="Q1203" s="14">
        <v>0.03</v>
      </c>
      <c r="R1203" s="5" t="s">
        <v>990</v>
      </c>
      <c r="S1203" s="5" t="s">
        <v>867</v>
      </c>
      <c r="T1203" s="5" t="s">
        <v>868</v>
      </c>
      <c r="U1203" s="5" t="s">
        <v>869</v>
      </c>
      <c r="V1203" s="5" t="s">
        <v>870</v>
      </c>
      <c r="W1203" s="5" t="s">
        <v>2012</v>
      </c>
      <c r="X1203" s="22">
        <f t="shared" ca="1" si="56"/>
        <v>0</v>
      </c>
    </row>
    <row r="1204" spans="1:24">
      <c r="A1204" s="5" t="s">
        <v>1922</v>
      </c>
      <c r="B1204" s="10">
        <v>42317</v>
      </c>
      <c r="C1204" s="5" t="s">
        <v>1542</v>
      </c>
      <c r="D1204" s="5">
        <v>10009</v>
      </c>
      <c r="E1204" s="5" t="s">
        <v>1429</v>
      </c>
      <c r="F1204" s="5">
        <v>1</v>
      </c>
      <c r="G1204" s="2" t="s">
        <v>996</v>
      </c>
      <c r="H1204" s="2" t="s">
        <v>892</v>
      </c>
      <c r="I1204" s="2" t="s">
        <v>894</v>
      </c>
      <c r="J1204" s="5" t="s">
        <v>1129</v>
      </c>
      <c r="K1204" s="5">
        <v>4757</v>
      </c>
      <c r="L1204" s="5">
        <v>1534</v>
      </c>
      <c r="M1204" s="5" t="s">
        <v>918</v>
      </c>
      <c r="N1204" s="5" t="s">
        <v>1572</v>
      </c>
      <c r="O1204" s="5">
        <f t="shared" si="54"/>
        <v>1534</v>
      </c>
      <c r="P1204" s="5">
        <f t="shared" si="55"/>
        <v>4757</v>
      </c>
      <c r="Q1204" s="14">
        <v>0.01</v>
      </c>
      <c r="R1204" s="5" t="s">
        <v>996</v>
      </c>
      <c r="S1204" s="5" t="s">
        <v>891</v>
      </c>
      <c r="T1204" s="5" t="s">
        <v>892</v>
      </c>
      <c r="U1204" s="5" t="s">
        <v>893</v>
      </c>
      <c r="V1204" s="5" t="s">
        <v>894</v>
      </c>
      <c r="W1204" s="5" t="s">
        <v>2012</v>
      </c>
      <c r="X1204" s="22">
        <f t="shared" ca="1" si="56"/>
        <v>0</v>
      </c>
    </row>
    <row r="1205" spans="1:24">
      <c r="A1205" s="5" t="s">
        <v>1923</v>
      </c>
      <c r="B1205" s="10">
        <v>42317</v>
      </c>
      <c r="C1205" s="5" t="s">
        <v>1546</v>
      </c>
      <c r="D1205" s="5">
        <v>10004</v>
      </c>
      <c r="E1205" s="5" t="s">
        <v>1387</v>
      </c>
      <c r="F1205" s="5">
        <v>2</v>
      </c>
      <c r="G1205" s="2" t="s">
        <v>992</v>
      </c>
      <c r="H1205" s="2" t="s">
        <v>864</v>
      </c>
      <c r="I1205" s="2" t="s">
        <v>876</v>
      </c>
      <c r="J1205" s="5" t="s">
        <v>1087</v>
      </c>
      <c r="K1205" s="5">
        <v>3324</v>
      </c>
      <c r="L1205" s="5">
        <v>1846</v>
      </c>
      <c r="M1205" s="5" t="s">
        <v>918</v>
      </c>
      <c r="N1205" s="5">
        <v>4</v>
      </c>
      <c r="O1205" s="5">
        <f t="shared" si="54"/>
        <v>3692</v>
      </c>
      <c r="P1205" s="5">
        <f t="shared" si="55"/>
        <v>6648</v>
      </c>
      <c r="Q1205" s="14">
        <v>0.03</v>
      </c>
      <c r="R1205" s="5" t="s">
        <v>992</v>
      </c>
      <c r="S1205" s="5" t="s">
        <v>875</v>
      </c>
      <c r="T1205" s="5" t="s">
        <v>864</v>
      </c>
      <c r="U1205" s="5" t="s">
        <v>865</v>
      </c>
      <c r="V1205" s="5" t="s">
        <v>876</v>
      </c>
      <c r="W1205" s="5" t="s">
        <v>2013</v>
      </c>
      <c r="X1205" s="22">
        <f t="shared" ca="1" si="56"/>
        <v>0</v>
      </c>
    </row>
    <row r="1206" spans="1:24">
      <c r="A1206" s="5" t="s">
        <v>1924</v>
      </c>
      <c r="B1206" s="10">
        <v>42317</v>
      </c>
      <c r="C1206" s="5" t="s">
        <v>1541</v>
      </c>
      <c r="D1206" s="5">
        <v>10004</v>
      </c>
      <c r="E1206" s="5" t="s">
        <v>1373</v>
      </c>
      <c r="F1206" s="5">
        <v>3</v>
      </c>
      <c r="G1206" s="2" t="s">
        <v>992</v>
      </c>
      <c r="H1206" s="2" t="s">
        <v>864</v>
      </c>
      <c r="I1206" s="2" t="s">
        <v>876</v>
      </c>
      <c r="J1206" s="5" t="s">
        <v>1073</v>
      </c>
      <c r="K1206" s="5">
        <v>2633</v>
      </c>
      <c r="L1206" s="5">
        <v>1742</v>
      </c>
      <c r="M1206" s="5" t="s">
        <v>923</v>
      </c>
      <c r="N1206" s="5">
        <v>8</v>
      </c>
      <c r="O1206" s="5">
        <f t="shared" si="54"/>
        <v>5226</v>
      </c>
      <c r="P1206" s="5">
        <f t="shared" si="55"/>
        <v>7899</v>
      </c>
      <c r="Q1206" s="14">
        <v>0.03</v>
      </c>
      <c r="R1206" s="5" t="s">
        <v>992</v>
      </c>
      <c r="S1206" s="5" t="s">
        <v>875</v>
      </c>
      <c r="T1206" s="5" t="s">
        <v>864</v>
      </c>
      <c r="U1206" s="5" t="s">
        <v>865</v>
      </c>
      <c r="V1206" s="5" t="s">
        <v>876</v>
      </c>
      <c r="W1206" s="5" t="s">
        <v>2010</v>
      </c>
      <c r="X1206" s="22">
        <f t="shared" ca="1" si="56"/>
        <v>0.01</v>
      </c>
    </row>
    <row r="1207" spans="1:24">
      <c r="A1207" s="5" t="s">
        <v>1925</v>
      </c>
      <c r="B1207" s="10">
        <v>42319</v>
      </c>
      <c r="C1207" s="5" t="s">
        <v>1542</v>
      </c>
      <c r="D1207" s="5">
        <v>10006</v>
      </c>
      <c r="E1207" s="5" t="s">
        <v>1528</v>
      </c>
      <c r="F1207" s="5">
        <v>3</v>
      </c>
      <c r="G1207" s="2" t="s">
        <v>1561</v>
      </c>
      <c r="H1207" s="2" t="s">
        <v>882</v>
      </c>
      <c r="I1207" s="2" t="s">
        <v>884</v>
      </c>
      <c r="J1207" s="5" t="s">
        <v>1228</v>
      </c>
      <c r="K1207" s="5">
        <v>2539</v>
      </c>
      <c r="L1207" s="5">
        <v>1656</v>
      </c>
      <c r="M1207" s="5" t="s">
        <v>918</v>
      </c>
      <c r="N1207" s="5" t="s">
        <v>1572</v>
      </c>
      <c r="O1207" s="5">
        <f t="shared" si="54"/>
        <v>4968</v>
      </c>
      <c r="P1207" s="5">
        <f t="shared" si="55"/>
        <v>7617</v>
      </c>
      <c r="Q1207" s="14">
        <v>0.03</v>
      </c>
      <c r="R1207" s="5" t="s">
        <v>1561</v>
      </c>
      <c r="S1207" s="5" t="s">
        <v>881</v>
      </c>
      <c r="T1207" s="5" t="s">
        <v>882</v>
      </c>
      <c r="U1207" s="5" t="s">
        <v>883</v>
      </c>
      <c r="V1207" s="5" t="s">
        <v>884</v>
      </c>
      <c r="W1207" s="5" t="s">
        <v>2010</v>
      </c>
      <c r="X1207" s="22">
        <f t="shared" ca="1" si="56"/>
        <v>0.05</v>
      </c>
    </row>
    <row r="1208" spans="1:24">
      <c r="A1208" s="5" t="s">
        <v>1926</v>
      </c>
      <c r="B1208" s="10">
        <v>42319</v>
      </c>
      <c r="C1208" s="5" t="s">
        <v>1545</v>
      </c>
      <c r="D1208" s="5">
        <v>10007</v>
      </c>
      <c r="E1208" s="5" t="s">
        <v>1244</v>
      </c>
      <c r="F1208" s="5">
        <v>2</v>
      </c>
      <c r="G1208" s="2" t="s">
        <v>994</v>
      </c>
      <c r="H1208" s="2" t="s">
        <v>886</v>
      </c>
      <c r="I1208" s="2" t="s">
        <v>887</v>
      </c>
      <c r="J1208" s="5" t="s">
        <v>962</v>
      </c>
      <c r="K1208" s="5">
        <v>4099</v>
      </c>
      <c r="L1208" s="5">
        <v>1530</v>
      </c>
      <c r="M1208" s="5" t="s">
        <v>925</v>
      </c>
      <c r="N1208" s="5">
        <v>6</v>
      </c>
      <c r="O1208" s="5">
        <f t="shared" si="54"/>
        <v>3060</v>
      </c>
      <c r="P1208" s="5">
        <f t="shared" si="55"/>
        <v>8198</v>
      </c>
      <c r="Q1208" s="14">
        <v>0.03</v>
      </c>
      <c r="R1208" s="5" t="s">
        <v>994</v>
      </c>
      <c r="S1208" s="5" t="s">
        <v>885</v>
      </c>
      <c r="T1208" s="5" t="s">
        <v>886</v>
      </c>
      <c r="U1208" s="5" t="s">
        <v>879</v>
      </c>
      <c r="V1208" s="5" t="s">
        <v>887</v>
      </c>
      <c r="W1208" s="5" t="s">
        <v>2011</v>
      </c>
      <c r="X1208" s="22">
        <f t="shared" ca="1" si="56"/>
        <v>0.03</v>
      </c>
    </row>
    <row r="1209" spans="1:24">
      <c r="A1209" s="5" t="s">
        <v>1927</v>
      </c>
      <c r="B1209" s="10">
        <v>42319</v>
      </c>
      <c r="C1209" s="5" t="s">
        <v>1544</v>
      </c>
      <c r="D1209" s="5">
        <v>10005</v>
      </c>
      <c r="E1209" s="5" t="s">
        <v>1477</v>
      </c>
      <c r="F1209" s="5">
        <v>3</v>
      </c>
      <c r="G1209" s="2" t="s">
        <v>993</v>
      </c>
      <c r="H1209" s="2" t="s">
        <v>878</v>
      </c>
      <c r="I1209" s="2" t="s">
        <v>880</v>
      </c>
      <c r="J1209" s="5" t="s">
        <v>1177</v>
      </c>
      <c r="K1209" s="5">
        <v>3553</v>
      </c>
      <c r="L1209" s="5">
        <v>2174</v>
      </c>
      <c r="M1209" s="5" t="s">
        <v>920</v>
      </c>
      <c r="N1209" s="5">
        <v>3</v>
      </c>
      <c r="O1209" s="5">
        <f t="shared" si="54"/>
        <v>6522</v>
      </c>
      <c r="P1209" s="5">
        <f t="shared" si="55"/>
        <v>10659</v>
      </c>
      <c r="Q1209" s="14">
        <v>0.03</v>
      </c>
      <c r="R1209" s="5" t="s">
        <v>993</v>
      </c>
      <c r="S1209" s="5" t="s">
        <v>877</v>
      </c>
      <c r="T1209" s="5" t="s">
        <v>878</v>
      </c>
      <c r="U1209" s="5" t="s">
        <v>879</v>
      </c>
      <c r="V1209" s="5" t="s">
        <v>880</v>
      </c>
      <c r="W1209" s="5" t="s">
        <v>2014</v>
      </c>
      <c r="X1209" s="22">
        <f t="shared" ca="1" si="56"/>
        <v>0.03</v>
      </c>
    </row>
    <row r="1210" spans="1:24">
      <c r="A1210" s="5" t="s">
        <v>1928</v>
      </c>
      <c r="B1210" s="10">
        <v>42321</v>
      </c>
      <c r="C1210" s="5" t="s">
        <v>1546</v>
      </c>
      <c r="D1210" s="5">
        <v>10007</v>
      </c>
      <c r="E1210" s="5" t="s">
        <v>1494</v>
      </c>
      <c r="F1210" s="5">
        <v>1</v>
      </c>
      <c r="G1210" s="2" t="s">
        <v>994</v>
      </c>
      <c r="H1210" s="2" t="s">
        <v>886</v>
      </c>
      <c r="I1210" s="2" t="s">
        <v>887</v>
      </c>
      <c r="J1210" s="5" t="s">
        <v>1194</v>
      </c>
      <c r="K1210" s="5">
        <v>2898</v>
      </c>
      <c r="L1210" s="5">
        <v>1324</v>
      </c>
      <c r="M1210" s="5" t="s">
        <v>925</v>
      </c>
      <c r="N1210" s="5">
        <v>4</v>
      </c>
      <c r="O1210" s="5">
        <f t="shared" si="54"/>
        <v>1324</v>
      </c>
      <c r="P1210" s="5">
        <f t="shared" si="55"/>
        <v>2898</v>
      </c>
      <c r="Q1210" s="14">
        <v>0.01</v>
      </c>
      <c r="R1210" s="5" t="s">
        <v>994</v>
      </c>
      <c r="S1210" s="5" t="s">
        <v>885</v>
      </c>
      <c r="T1210" s="5" t="s">
        <v>886</v>
      </c>
      <c r="U1210" s="5" t="s">
        <v>879</v>
      </c>
      <c r="V1210" s="5" t="s">
        <v>887</v>
      </c>
      <c r="W1210" s="5" t="s">
        <v>2012</v>
      </c>
      <c r="X1210" s="22">
        <f t="shared" ca="1" si="56"/>
        <v>0.03</v>
      </c>
    </row>
    <row r="1211" spans="1:24">
      <c r="A1211" s="5" t="s">
        <v>1929</v>
      </c>
      <c r="B1211" s="10">
        <v>42321</v>
      </c>
      <c r="C1211" s="5" t="s">
        <v>1542</v>
      </c>
      <c r="D1211" s="5">
        <v>10008</v>
      </c>
      <c r="E1211" s="5" t="s">
        <v>1372</v>
      </c>
      <c r="F1211" s="5">
        <v>2</v>
      </c>
      <c r="G1211" s="2" t="s">
        <v>995</v>
      </c>
      <c r="H1211" s="2" t="s">
        <v>889</v>
      </c>
      <c r="I1211" s="2" t="s">
        <v>890</v>
      </c>
      <c r="J1211" s="5" t="s">
        <v>1072</v>
      </c>
      <c r="K1211" s="5">
        <v>3065</v>
      </c>
      <c r="L1211" s="5">
        <v>1426</v>
      </c>
      <c r="M1211" s="5" t="s">
        <v>923</v>
      </c>
      <c r="N1211" s="5" t="s">
        <v>1572</v>
      </c>
      <c r="O1211" s="5">
        <f t="shared" si="54"/>
        <v>2852</v>
      </c>
      <c r="P1211" s="5">
        <f t="shared" si="55"/>
        <v>6130</v>
      </c>
      <c r="Q1211" s="14">
        <v>0.03</v>
      </c>
      <c r="R1211" s="5" t="s">
        <v>995</v>
      </c>
      <c r="S1211" s="5" t="s">
        <v>888</v>
      </c>
      <c r="T1211" s="5" t="s">
        <v>889</v>
      </c>
      <c r="U1211" s="5" t="s">
        <v>865</v>
      </c>
      <c r="V1211" s="5" t="s">
        <v>890</v>
      </c>
      <c r="W1211" s="5" t="s">
        <v>2011</v>
      </c>
      <c r="X1211" s="22">
        <f t="shared" ca="1" si="56"/>
        <v>0.05</v>
      </c>
    </row>
    <row r="1212" spans="1:24">
      <c r="A1212" s="5" t="s">
        <v>1930</v>
      </c>
      <c r="B1212" s="10">
        <v>42323</v>
      </c>
      <c r="C1212" s="5" t="s">
        <v>1540</v>
      </c>
      <c r="D1212" s="5">
        <v>10008</v>
      </c>
      <c r="E1212" s="5" t="s">
        <v>1292</v>
      </c>
      <c r="F1212" s="5">
        <v>1</v>
      </c>
      <c r="G1212" s="2" t="s">
        <v>995</v>
      </c>
      <c r="H1212" s="2" t="s">
        <v>889</v>
      </c>
      <c r="I1212" s="2" t="s">
        <v>890</v>
      </c>
      <c r="J1212" s="5" t="s">
        <v>942</v>
      </c>
      <c r="K1212" s="5">
        <v>3836</v>
      </c>
      <c r="L1212" s="5">
        <v>2089</v>
      </c>
      <c r="M1212" s="5" t="s">
        <v>918</v>
      </c>
      <c r="N1212" s="5">
        <v>5</v>
      </c>
      <c r="O1212" s="5">
        <f t="shared" si="54"/>
        <v>2089</v>
      </c>
      <c r="P1212" s="5">
        <f t="shared" si="55"/>
        <v>3836</v>
      </c>
      <c r="Q1212" s="14">
        <v>0.01</v>
      </c>
      <c r="R1212" s="5" t="s">
        <v>995</v>
      </c>
      <c r="S1212" s="5" t="s">
        <v>888</v>
      </c>
      <c r="T1212" s="5" t="s">
        <v>889</v>
      </c>
      <c r="U1212" s="5" t="s">
        <v>865</v>
      </c>
      <c r="V1212" s="5" t="s">
        <v>890</v>
      </c>
      <c r="W1212" s="5" t="s">
        <v>2011</v>
      </c>
      <c r="X1212" s="22">
        <f t="shared" ca="1" si="56"/>
        <v>0.04</v>
      </c>
    </row>
    <row r="1213" spans="1:24">
      <c r="A1213" s="5" t="s">
        <v>1931</v>
      </c>
      <c r="B1213" s="10">
        <v>42324</v>
      </c>
      <c r="C1213" s="5" t="s">
        <v>1540</v>
      </c>
      <c r="D1213" s="5">
        <v>10013</v>
      </c>
      <c r="E1213" s="5" t="s">
        <v>1308</v>
      </c>
      <c r="F1213" s="5">
        <v>6</v>
      </c>
      <c r="G1213" s="2" t="s">
        <v>1000</v>
      </c>
      <c r="H1213" s="2" t="s">
        <v>906</v>
      </c>
      <c r="I1213" s="2" t="s">
        <v>908</v>
      </c>
      <c r="J1213" s="5" t="s">
        <v>983</v>
      </c>
      <c r="K1213" s="5">
        <v>4325</v>
      </c>
      <c r="L1213" s="5">
        <v>1734</v>
      </c>
      <c r="M1213" s="5" t="s">
        <v>925</v>
      </c>
      <c r="N1213" s="5">
        <v>5</v>
      </c>
      <c r="O1213" s="5">
        <f t="shared" si="54"/>
        <v>10404</v>
      </c>
      <c r="P1213" s="5">
        <f t="shared" si="55"/>
        <v>25950</v>
      </c>
      <c r="Q1213" s="14">
        <v>0.05</v>
      </c>
      <c r="R1213" s="5" t="s">
        <v>1000</v>
      </c>
      <c r="S1213" s="5" t="s">
        <v>905</v>
      </c>
      <c r="T1213" s="5" t="s">
        <v>906</v>
      </c>
      <c r="U1213" s="5" t="s">
        <v>907</v>
      </c>
      <c r="V1213" s="5" t="s">
        <v>908</v>
      </c>
      <c r="W1213" s="5" t="s">
        <v>2012</v>
      </c>
      <c r="X1213" s="22">
        <f t="shared" ca="1" si="56"/>
        <v>0.02</v>
      </c>
    </row>
    <row r="1214" spans="1:24">
      <c r="A1214" s="5" t="s">
        <v>1932</v>
      </c>
      <c r="B1214" s="10">
        <v>42324</v>
      </c>
      <c r="C1214" s="5" t="s">
        <v>1546</v>
      </c>
      <c r="D1214" s="5">
        <v>10004</v>
      </c>
      <c r="E1214" s="5" t="s">
        <v>1450</v>
      </c>
      <c r="F1214" s="5">
        <v>12</v>
      </c>
      <c r="G1214" s="2" t="s">
        <v>992</v>
      </c>
      <c r="H1214" s="2" t="s">
        <v>864</v>
      </c>
      <c r="I1214" s="2" t="s">
        <v>876</v>
      </c>
      <c r="J1214" s="5" t="s">
        <v>1150</v>
      </c>
      <c r="K1214" s="5">
        <v>4006</v>
      </c>
      <c r="L1214" s="5">
        <v>1898</v>
      </c>
      <c r="M1214" s="5" t="s">
        <v>918</v>
      </c>
      <c r="N1214" s="5">
        <v>4</v>
      </c>
      <c r="O1214" s="5">
        <f t="shared" si="54"/>
        <v>22776</v>
      </c>
      <c r="P1214" s="5">
        <f t="shared" si="55"/>
        <v>48072</v>
      </c>
      <c r="Q1214" s="14">
        <v>0.05</v>
      </c>
      <c r="R1214" s="5" t="s">
        <v>992</v>
      </c>
      <c r="S1214" s="5" t="s">
        <v>875</v>
      </c>
      <c r="T1214" s="5" t="s">
        <v>864</v>
      </c>
      <c r="U1214" s="5" t="s">
        <v>865</v>
      </c>
      <c r="V1214" s="5" t="s">
        <v>876</v>
      </c>
      <c r="W1214" s="5" t="s">
        <v>2013</v>
      </c>
      <c r="X1214" s="22">
        <f t="shared" ca="1" si="56"/>
        <v>0.05</v>
      </c>
    </row>
    <row r="1215" spans="1:24">
      <c r="A1215" s="5" t="s">
        <v>1933</v>
      </c>
      <c r="B1215" s="10">
        <v>42325</v>
      </c>
      <c r="C1215" s="5" t="s">
        <v>1546</v>
      </c>
      <c r="D1215" s="5">
        <v>10002</v>
      </c>
      <c r="E1215" s="5" t="s">
        <v>1508</v>
      </c>
      <c r="F1215" s="5">
        <v>1</v>
      </c>
      <c r="G1215" s="2" t="s">
        <v>990</v>
      </c>
      <c r="H1215" s="2" t="s">
        <v>868</v>
      </c>
      <c r="I1215" s="2" t="s">
        <v>870</v>
      </c>
      <c r="J1215" s="5" t="s">
        <v>1208</v>
      </c>
      <c r="K1215" s="5">
        <v>4069</v>
      </c>
      <c r="L1215" s="5">
        <v>1545</v>
      </c>
      <c r="M1215" s="5" t="s">
        <v>918</v>
      </c>
      <c r="N1215" s="5">
        <v>4</v>
      </c>
      <c r="O1215" s="5">
        <f t="shared" si="54"/>
        <v>1545</v>
      </c>
      <c r="P1215" s="5">
        <f t="shared" si="55"/>
        <v>4069</v>
      </c>
      <c r="Q1215" s="14">
        <v>0.01</v>
      </c>
      <c r="R1215" s="5" t="s">
        <v>990</v>
      </c>
      <c r="S1215" s="5" t="s">
        <v>867</v>
      </c>
      <c r="T1215" s="5" t="s">
        <v>868</v>
      </c>
      <c r="U1215" s="5" t="s">
        <v>869</v>
      </c>
      <c r="V1215" s="5" t="s">
        <v>870</v>
      </c>
      <c r="W1215" s="5" t="s">
        <v>2012</v>
      </c>
      <c r="X1215" s="22">
        <f t="shared" ca="1" si="56"/>
        <v>0.04</v>
      </c>
    </row>
    <row r="1216" spans="1:24">
      <c r="A1216" s="5" t="s">
        <v>1934</v>
      </c>
      <c r="B1216" s="10">
        <v>42327</v>
      </c>
      <c r="C1216" s="5" t="s">
        <v>1545</v>
      </c>
      <c r="D1216" s="5">
        <v>10005</v>
      </c>
      <c r="E1216" s="5" t="s">
        <v>1489</v>
      </c>
      <c r="F1216" s="5">
        <v>3</v>
      </c>
      <c r="G1216" s="2" t="s">
        <v>993</v>
      </c>
      <c r="H1216" s="2" t="s">
        <v>878</v>
      </c>
      <c r="I1216" s="2" t="s">
        <v>880</v>
      </c>
      <c r="J1216" s="5" t="s">
        <v>1189</v>
      </c>
      <c r="K1216" s="5">
        <v>4476</v>
      </c>
      <c r="L1216" s="5">
        <v>2494</v>
      </c>
      <c r="M1216" s="5" t="s">
        <v>918</v>
      </c>
      <c r="N1216" s="5">
        <v>6</v>
      </c>
      <c r="O1216" s="5">
        <f t="shared" si="54"/>
        <v>7482</v>
      </c>
      <c r="P1216" s="5">
        <f t="shared" si="55"/>
        <v>13428</v>
      </c>
      <c r="Q1216" s="14">
        <v>0.03</v>
      </c>
      <c r="R1216" s="5" t="s">
        <v>993</v>
      </c>
      <c r="S1216" s="5" t="s">
        <v>877</v>
      </c>
      <c r="T1216" s="5" t="s">
        <v>878</v>
      </c>
      <c r="U1216" s="5" t="s">
        <v>879</v>
      </c>
      <c r="V1216" s="5" t="s">
        <v>880</v>
      </c>
      <c r="W1216" s="5" t="s">
        <v>2014</v>
      </c>
      <c r="X1216" s="22">
        <f t="shared" ca="1" si="56"/>
        <v>0.05</v>
      </c>
    </row>
    <row r="1217" spans="1:24">
      <c r="A1217" s="5" t="s">
        <v>1935</v>
      </c>
      <c r="B1217" s="10">
        <v>42331</v>
      </c>
      <c r="C1217" s="5" t="s">
        <v>1545</v>
      </c>
      <c r="D1217" s="5">
        <v>10005</v>
      </c>
      <c r="E1217" s="5" t="s">
        <v>1401</v>
      </c>
      <c r="F1217" s="5">
        <v>2</v>
      </c>
      <c r="G1217" s="2" t="s">
        <v>993</v>
      </c>
      <c r="H1217" s="2" t="s">
        <v>878</v>
      </c>
      <c r="I1217" s="2" t="s">
        <v>880</v>
      </c>
      <c r="J1217" s="5" t="s">
        <v>1101</v>
      </c>
      <c r="K1217" s="5">
        <v>4230</v>
      </c>
      <c r="L1217" s="5">
        <v>1812</v>
      </c>
      <c r="M1217" s="5" t="s">
        <v>925</v>
      </c>
      <c r="N1217" s="5">
        <v>6</v>
      </c>
      <c r="O1217" s="5">
        <f t="shared" si="54"/>
        <v>3624</v>
      </c>
      <c r="P1217" s="5">
        <f t="shared" si="55"/>
        <v>8460</v>
      </c>
      <c r="Q1217" s="14">
        <v>0.03</v>
      </c>
      <c r="R1217" s="5" t="s">
        <v>993</v>
      </c>
      <c r="S1217" s="5" t="s">
        <v>877</v>
      </c>
      <c r="T1217" s="5" t="s">
        <v>878</v>
      </c>
      <c r="U1217" s="5" t="s">
        <v>879</v>
      </c>
      <c r="V1217" s="5" t="s">
        <v>880</v>
      </c>
      <c r="W1217" s="5" t="s">
        <v>2014</v>
      </c>
      <c r="X1217" s="22">
        <f t="shared" ca="1" si="56"/>
        <v>0.05</v>
      </c>
    </row>
    <row r="1218" spans="1:24">
      <c r="A1218" s="5" t="s">
        <v>1936</v>
      </c>
      <c r="B1218" s="10">
        <v>42331</v>
      </c>
      <c r="C1218" s="5" t="s">
        <v>1541</v>
      </c>
      <c r="D1218" s="5">
        <v>10005</v>
      </c>
      <c r="E1218" s="5" t="s">
        <v>1317</v>
      </c>
      <c r="F1218" s="5">
        <v>3</v>
      </c>
      <c r="G1218" s="2" t="s">
        <v>993</v>
      </c>
      <c r="H1218" s="2" t="s">
        <v>878</v>
      </c>
      <c r="I1218" s="2" t="s">
        <v>880</v>
      </c>
      <c r="J1218" s="5" t="s">
        <v>1018</v>
      </c>
      <c r="K1218" s="5">
        <v>3649</v>
      </c>
      <c r="L1218" s="5">
        <v>2295</v>
      </c>
      <c r="M1218" s="5" t="s">
        <v>918</v>
      </c>
      <c r="N1218" s="5">
        <v>8</v>
      </c>
      <c r="O1218" s="5">
        <f t="shared" si="54"/>
        <v>6885</v>
      </c>
      <c r="P1218" s="5">
        <f t="shared" si="55"/>
        <v>10947</v>
      </c>
      <c r="Q1218" s="14">
        <v>0.03</v>
      </c>
      <c r="R1218" s="5" t="s">
        <v>993</v>
      </c>
      <c r="S1218" s="5" t="s">
        <v>877</v>
      </c>
      <c r="T1218" s="5" t="s">
        <v>878</v>
      </c>
      <c r="U1218" s="5" t="s">
        <v>879</v>
      </c>
      <c r="V1218" s="5" t="s">
        <v>880</v>
      </c>
      <c r="W1218" s="5" t="s">
        <v>2013</v>
      </c>
      <c r="X1218" s="22">
        <f t="shared" ca="1" si="56"/>
        <v>0.01</v>
      </c>
    </row>
    <row r="1219" spans="1:24">
      <c r="A1219" s="5" t="s">
        <v>1937</v>
      </c>
      <c r="B1219" s="10">
        <v>42331</v>
      </c>
      <c r="C1219" s="5" t="s">
        <v>1541</v>
      </c>
      <c r="D1219" s="5">
        <v>10013</v>
      </c>
      <c r="E1219" s="5" t="s">
        <v>1407</v>
      </c>
      <c r="F1219" s="5">
        <v>3</v>
      </c>
      <c r="G1219" s="2" t="s">
        <v>1000</v>
      </c>
      <c r="H1219" s="2" t="s">
        <v>906</v>
      </c>
      <c r="I1219" s="2" t="s">
        <v>908</v>
      </c>
      <c r="J1219" s="5" t="s">
        <v>1107</v>
      </c>
      <c r="K1219" s="5">
        <v>4234</v>
      </c>
      <c r="L1219" s="5">
        <v>1212</v>
      </c>
      <c r="M1219" s="5" t="s">
        <v>923</v>
      </c>
      <c r="N1219" s="5">
        <v>8</v>
      </c>
      <c r="O1219" s="5">
        <f t="shared" ref="O1219:O1275" si="57">L1219*F1219</f>
        <v>3636</v>
      </c>
      <c r="P1219" s="5">
        <f t="shared" ref="P1219:P1275" si="58">K1219*F1219</f>
        <v>12702</v>
      </c>
      <c r="Q1219" s="14">
        <v>0.03</v>
      </c>
      <c r="R1219" s="5" t="s">
        <v>1000</v>
      </c>
      <c r="S1219" s="5" t="s">
        <v>905</v>
      </c>
      <c r="T1219" s="5" t="s">
        <v>906</v>
      </c>
      <c r="U1219" s="5" t="s">
        <v>907</v>
      </c>
      <c r="V1219" s="5" t="s">
        <v>908</v>
      </c>
      <c r="W1219" s="5" t="s">
        <v>2015</v>
      </c>
      <c r="X1219" s="22">
        <f t="shared" ca="1" si="56"/>
        <v>0</v>
      </c>
    </row>
    <row r="1220" spans="1:24">
      <c r="A1220" s="5" t="s">
        <v>1938</v>
      </c>
      <c r="B1220" s="10">
        <v>42334</v>
      </c>
      <c r="C1220" s="5" t="s">
        <v>1540</v>
      </c>
      <c r="D1220" s="5">
        <v>10012</v>
      </c>
      <c r="E1220" s="5" t="s">
        <v>1466</v>
      </c>
      <c r="F1220" s="5">
        <v>12</v>
      </c>
      <c r="G1220" s="2" t="s">
        <v>999</v>
      </c>
      <c r="H1220" s="2" t="s">
        <v>903</v>
      </c>
      <c r="I1220" s="2" t="s">
        <v>904</v>
      </c>
      <c r="J1220" s="5" t="s">
        <v>1166</v>
      </c>
      <c r="K1220" s="5">
        <v>2579</v>
      </c>
      <c r="L1220" s="5">
        <v>1455</v>
      </c>
      <c r="M1220" s="5" t="s">
        <v>918</v>
      </c>
      <c r="N1220" s="5">
        <v>5</v>
      </c>
      <c r="O1220" s="5">
        <f t="shared" si="57"/>
        <v>17460</v>
      </c>
      <c r="P1220" s="5">
        <f t="shared" si="58"/>
        <v>30948</v>
      </c>
      <c r="Q1220" s="14">
        <v>0.05</v>
      </c>
      <c r="R1220" s="5" t="s">
        <v>999</v>
      </c>
      <c r="S1220" s="5" t="s">
        <v>902</v>
      </c>
      <c r="T1220" s="5" t="s">
        <v>903</v>
      </c>
      <c r="U1220" s="5" t="s">
        <v>879</v>
      </c>
      <c r="V1220" s="5" t="s">
        <v>904</v>
      </c>
      <c r="W1220" s="5" t="s">
        <v>2014</v>
      </c>
      <c r="X1220" s="22">
        <f t="shared" ref="X1220:X1275" ca="1" si="59">VLOOKUP(E1220,INDIRECT(W1220&amp;"!A:B"),2,0)</f>
        <v>0.04</v>
      </c>
    </row>
    <row r="1221" spans="1:24">
      <c r="A1221" s="5" t="s">
        <v>1939</v>
      </c>
      <c r="B1221" s="10">
        <v>42335</v>
      </c>
      <c r="C1221" s="5" t="s">
        <v>1542</v>
      </c>
      <c r="D1221" s="5">
        <v>10014</v>
      </c>
      <c r="E1221" s="5" t="s">
        <v>1438</v>
      </c>
      <c r="F1221" s="5">
        <v>1</v>
      </c>
      <c r="G1221" s="2" t="s">
        <v>1001</v>
      </c>
      <c r="H1221" s="2" t="s">
        <v>910</v>
      </c>
      <c r="I1221" s="2" t="s">
        <v>912</v>
      </c>
      <c r="J1221" s="5" t="s">
        <v>1138</v>
      </c>
      <c r="K1221" s="5">
        <v>4391</v>
      </c>
      <c r="L1221" s="5">
        <v>2304</v>
      </c>
      <c r="M1221" s="5" t="s">
        <v>918</v>
      </c>
      <c r="N1221" s="5" t="s">
        <v>1572</v>
      </c>
      <c r="O1221" s="5">
        <f t="shared" si="57"/>
        <v>2304</v>
      </c>
      <c r="P1221" s="5">
        <f t="shared" si="58"/>
        <v>4391</v>
      </c>
      <c r="Q1221" s="14">
        <v>0.01</v>
      </c>
      <c r="R1221" s="5" t="s">
        <v>1001</v>
      </c>
      <c r="S1221" s="5" t="s">
        <v>909</v>
      </c>
      <c r="T1221" s="5" t="s">
        <v>910</v>
      </c>
      <c r="U1221" s="5" t="s">
        <v>911</v>
      </c>
      <c r="V1221" s="5" t="s">
        <v>912</v>
      </c>
      <c r="W1221" s="5" t="s">
        <v>2011</v>
      </c>
      <c r="X1221" s="22">
        <f t="shared" ca="1" si="59"/>
        <v>0.03</v>
      </c>
    </row>
    <row r="1222" spans="1:24">
      <c r="A1222" s="5" t="s">
        <v>1940</v>
      </c>
      <c r="B1222" s="10">
        <v>42335</v>
      </c>
      <c r="C1222" s="5" t="s">
        <v>1542</v>
      </c>
      <c r="D1222" s="5">
        <v>10002</v>
      </c>
      <c r="E1222" s="5" t="s">
        <v>1375</v>
      </c>
      <c r="F1222" s="5">
        <v>2</v>
      </c>
      <c r="G1222" s="2" t="s">
        <v>990</v>
      </c>
      <c r="H1222" s="2" t="s">
        <v>868</v>
      </c>
      <c r="I1222" s="2" t="s">
        <v>870</v>
      </c>
      <c r="J1222" s="5" t="s">
        <v>1075</v>
      </c>
      <c r="K1222" s="5">
        <v>4209</v>
      </c>
      <c r="L1222" s="5">
        <v>1692</v>
      </c>
      <c r="M1222" s="5" t="s">
        <v>925</v>
      </c>
      <c r="N1222" s="5" t="s">
        <v>1572</v>
      </c>
      <c r="O1222" s="5">
        <f t="shared" si="57"/>
        <v>3384</v>
      </c>
      <c r="P1222" s="5">
        <f t="shared" si="58"/>
        <v>8418</v>
      </c>
      <c r="Q1222" s="14">
        <v>0.03</v>
      </c>
      <c r="R1222" s="5" t="s">
        <v>990</v>
      </c>
      <c r="S1222" s="5" t="s">
        <v>867</v>
      </c>
      <c r="T1222" s="5" t="s">
        <v>868</v>
      </c>
      <c r="U1222" s="5" t="s">
        <v>869</v>
      </c>
      <c r="V1222" s="5" t="s">
        <v>870</v>
      </c>
      <c r="W1222" s="5" t="s">
        <v>2010</v>
      </c>
      <c r="X1222" s="22">
        <f t="shared" ca="1" si="59"/>
        <v>0.04</v>
      </c>
    </row>
    <row r="1223" spans="1:24">
      <c r="A1223" s="5" t="s">
        <v>1941</v>
      </c>
      <c r="B1223" s="10">
        <v>42335</v>
      </c>
      <c r="C1223" s="5" t="s">
        <v>1542</v>
      </c>
      <c r="D1223" s="5">
        <v>10007</v>
      </c>
      <c r="E1223" s="5" t="s">
        <v>1531</v>
      </c>
      <c r="F1223" s="5">
        <v>3</v>
      </c>
      <c r="G1223" s="2" t="s">
        <v>994</v>
      </c>
      <c r="H1223" s="2" t="s">
        <v>886</v>
      </c>
      <c r="I1223" s="2" t="s">
        <v>887</v>
      </c>
      <c r="J1223" s="5" t="s">
        <v>1231</v>
      </c>
      <c r="K1223" s="5">
        <v>3479</v>
      </c>
      <c r="L1223" s="5">
        <v>2056</v>
      </c>
      <c r="M1223" s="5" t="s">
        <v>918</v>
      </c>
      <c r="N1223" s="5" t="s">
        <v>1572</v>
      </c>
      <c r="O1223" s="5">
        <f t="shared" si="57"/>
        <v>6168</v>
      </c>
      <c r="P1223" s="5">
        <f t="shared" si="58"/>
        <v>10437</v>
      </c>
      <c r="Q1223" s="14">
        <v>0.03</v>
      </c>
      <c r="R1223" s="5" t="s">
        <v>994</v>
      </c>
      <c r="S1223" s="5" t="s">
        <v>885</v>
      </c>
      <c r="T1223" s="5" t="s">
        <v>886</v>
      </c>
      <c r="U1223" s="5" t="s">
        <v>879</v>
      </c>
      <c r="V1223" s="5" t="s">
        <v>887</v>
      </c>
      <c r="W1223" s="5" t="s">
        <v>2014</v>
      </c>
      <c r="X1223" s="22">
        <f t="shared" ca="1" si="59"/>
        <v>0.04</v>
      </c>
    </row>
    <row r="1224" spans="1:24">
      <c r="A1224" s="5" t="s">
        <v>1942</v>
      </c>
      <c r="B1224" s="10">
        <v>42335</v>
      </c>
      <c r="C1224" s="5" t="s">
        <v>1539</v>
      </c>
      <c r="D1224" s="5">
        <v>10011</v>
      </c>
      <c r="E1224" s="5" t="s">
        <v>1487</v>
      </c>
      <c r="F1224" s="5">
        <v>3</v>
      </c>
      <c r="G1224" s="2" t="s">
        <v>998</v>
      </c>
      <c r="H1224" s="2" t="s">
        <v>899</v>
      </c>
      <c r="I1224" s="2" t="s">
        <v>901</v>
      </c>
      <c r="J1224" s="5" t="s">
        <v>1187</v>
      </c>
      <c r="K1224" s="5">
        <v>4206</v>
      </c>
      <c r="L1224" s="5">
        <v>1201</v>
      </c>
      <c r="M1224" s="5" t="s">
        <v>918</v>
      </c>
      <c r="N1224" s="5">
        <v>4</v>
      </c>
      <c r="O1224" s="5">
        <f t="shared" si="57"/>
        <v>3603</v>
      </c>
      <c r="P1224" s="5">
        <f t="shared" si="58"/>
        <v>12618</v>
      </c>
      <c r="Q1224" s="14">
        <v>0.03</v>
      </c>
      <c r="R1224" s="5" t="s">
        <v>998</v>
      </c>
      <c r="S1224" s="5" t="s">
        <v>898</v>
      </c>
      <c r="T1224" s="5" t="s">
        <v>899</v>
      </c>
      <c r="U1224" s="5" t="s">
        <v>900</v>
      </c>
      <c r="V1224" s="5" t="s">
        <v>901</v>
      </c>
      <c r="W1224" s="5" t="s">
        <v>2015</v>
      </c>
      <c r="X1224" s="22">
        <f t="shared" ca="1" si="59"/>
        <v>0.01</v>
      </c>
    </row>
    <row r="1225" spans="1:24">
      <c r="A1225" s="5" t="s">
        <v>1943</v>
      </c>
      <c r="B1225" s="10">
        <v>42336</v>
      </c>
      <c r="C1225" s="5" t="s">
        <v>1541</v>
      </c>
      <c r="D1225" s="5">
        <v>10003</v>
      </c>
      <c r="E1225" s="5" t="s">
        <v>1513</v>
      </c>
      <c r="F1225" s="5">
        <v>1</v>
      </c>
      <c r="G1225" s="2" t="s">
        <v>991</v>
      </c>
      <c r="H1225" s="2" t="s">
        <v>872</v>
      </c>
      <c r="I1225" s="2" t="s">
        <v>874</v>
      </c>
      <c r="J1225" s="5" t="s">
        <v>1213</v>
      </c>
      <c r="K1225" s="5">
        <v>4845</v>
      </c>
      <c r="L1225" s="5">
        <v>1433</v>
      </c>
      <c r="M1225" s="5" t="s">
        <v>918</v>
      </c>
      <c r="N1225" s="5">
        <v>8</v>
      </c>
      <c r="O1225" s="5">
        <f t="shared" si="57"/>
        <v>1433</v>
      </c>
      <c r="P1225" s="5">
        <f t="shared" si="58"/>
        <v>4845</v>
      </c>
      <c r="Q1225" s="14">
        <v>0.01</v>
      </c>
      <c r="R1225" s="5" t="s">
        <v>991</v>
      </c>
      <c r="S1225" s="5" t="s">
        <v>871</v>
      </c>
      <c r="T1225" s="5" t="s">
        <v>872</v>
      </c>
      <c r="U1225" s="5" t="s">
        <v>873</v>
      </c>
      <c r="V1225" s="5" t="s">
        <v>874</v>
      </c>
      <c r="W1225" s="5" t="s">
        <v>2010</v>
      </c>
      <c r="X1225" s="22">
        <f t="shared" ca="1" si="59"/>
        <v>0.01</v>
      </c>
    </row>
    <row r="1226" spans="1:24">
      <c r="A1226" s="5" t="s">
        <v>1944</v>
      </c>
      <c r="B1226" s="10">
        <v>42336</v>
      </c>
      <c r="C1226" s="5" t="s">
        <v>1546</v>
      </c>
      <c r="D1226" s="5">
        <v>10008</v>
      </c>
      <c r="E1226" s="5" t="s">
        <v>1519</v>
      </c>
      <c r="F1226" s="5">
        <v>3</v>
      </c>
      <c r="G1226" s="2" t="s">
        <v>995</v>
      </c>
      <c r="H1226" s="2" t="s">
        <v>889</v>
      </c>
      <c r="I1226" s="2" t="s">
        <v>890</v>
      </c>
      <c r="J1226" s="5" t="s">
        <v>1219</v>
      </c>
      <c r="K1226" s="5">
        <v>3339</v>
      </c>
      <c r="L1226" s="5">
        <v>2274</v>
      </c>
      <c r="M1226" s="5" t="s">
        <v>918</v>
      </c>
      <c r="N1226" s="5">
        <v>4</v>
      </c>
      <c r="O1226" s="5">
        <f t="shared" si="57"/>
        <v>6822</v>
      </c>
      <c r="P1226" s="5">
        <f t="shared" si="58"/>
        <v>10017</v>
      </c>
      <c r="Q1226" s="14">
        <v>0.03</v>
      </c>
      <c r="R1226" s="5" t="s">
        <v>995</v>
      </c>
      <c r="S1226" s="5" t="s">
        <v>888</v>
      </c>
      <c r="T1226" s="5" t="s">
        <v>889</v>
      </c>
      <c r="U1226" s="5" t="s">
        <v>865</v>
      </c>
      <c r="V1226" s="5" t="s">
        <v>890</v>
      </c>
      <c r="W1226" s="5" t="s">
        <v>2013</v>
      </c>
      <c r="X1226" s="22">
        <f t="shared" ca="1" si="59"/>
        <v>0</v>
      </c>
    </row>
    <row r="1227" spans="1:24">
      <c r="A1227" s="5" t="s">
        <v>1945</v>
      </c>
      <c r="B1227" s="10">
        <v>42336</v>
      </c>
      <c r="C1227" s="5" t="s">
        <v>1540</v>
      </c>
      <c r="D1227" s="5">
        <v>10001</v>
      </c>
      <c r="E1227" s="5" t="s">
        <v>1481</v>
      </c>
      <c r="F1227" s="5">
        <v>12</v>
      </c>
      <c r="G1227" s="2" t="s">
        <v>1562</v>
      </c>
      <c r="H1227" s="2" t="s">
        <v>864</v>
      </c>
      <c r="I1227" s="2" t="s">
        <v>866</v>
      </c>
      <c r="J1227" s="5" t="s">
        <v>1181</v>
      </c>
      <c r="K1227" s="5">
        <v>2616</v>
      </c>
      <c r="L1227" s="5">
        <v>1965</v>
      </c>
      <c r="M1227" s="5" t="s">
        <v>925</v>
      </c>
      <c r="N1227" s="5">
        <v>5</v>
      </c>
      <c r="O1227" s="5">
        <f t="shared" si="57"/>
        <v>23580</v>
      </c>
      <c r="P1227" s="5">
        <f t="shared" si="58"/>
        <v>31392</v>
      </c>
      <c r="Q1227" s="14">
        <v>0.05</v>
      </c>
      <c r="R1227" s="5" t="s">
        <v>1562</v>
      </c>
      <c r="S1227" s="5" t="s">
        <v>863</v>
      </c>
      <c r="T1227" s="5" t="s">
        <v>864</v>
      </c>
      <c r="U1227" s="5" t="s">
        <v>865</v>
      </c>
      <c r="V1227" s="5" t="s">
        <v>866</v>
      </c>
      <c r="W1227" s="5" t="s">
        <v>2013</v>
      </c>
      <c r="X1227" s="22">
        <f t="shared" ca="1" si="59"/>
        <v>0.01</v>
      </c>
    </row>
    <row r="1228" spans="1:24">
      <c r="A1228" s="5" t="s">
        <v>1946</v>
      </c>
      <c r="B1228" s="10">
        <v>42338</v>
      </c>
      <c r="C1228" s="5" t="s">
        <v>1543</v>
      </c>
      <c r="D1228" s="5">
        <v>10009</v>
      </c>
      <c r="E1228" s="5" t="s">
        <v>1342</v>
      </c>
      <c r="F1228" s="5">
        <v>3</v>
      </c>
      <c r="G1228" s="2" t="s">
        <v>996</v>
      </c>
      <c r="H1228" s="2" t="s">
        <v>892</v>
      </c>
      <c r="I1228" s="2" t="s">
        <v>894</v>
      </c>
      <c r="J1228" s="5" t="s">
        <v>1042</v>
      </c>
      <c r="K1228" s="5">
        <v>3039</v>
      </c>
      <c r="L1228" s="5">
        <v>1730</v>
      </c>
      <c r="M1228" s="5" t="s">
        <v>918</v>
      </c>
      <c r="N1228" s="5">
        <v>10</v>
      </c>
      <c r="O1228" s="5">
        <f t="shared" si="57"/>
        <v>5190</v>
      </c>
      <c r="P1228" s="5">
        <f t="shared" si="58"/>
        <v>9117</v>
      </c>
      <c r="Q1228" s="14">
        <v>0.03</v>
      </c>
      <c r="R1228" s="5" t="s">
        <v>996</v>
      </c>
      <c r="S1228" s="5" t="s">
        <v>891</v>
      </c>
      <c r="T1228" s="5" t="s">
        <v>892</v>
      </c>
      <c r="U1228" s="5" t="s">
        <v>893</v>
      </c>
      <c r="V1228" s="5" t="s">
        <v>894</v>
      </c>
      <c r="W1228" s="5" t="s">
        <v>2010</v>
      </c>
      <c r="X1228" s="22">
        <f t="shared" ca="1" si="59"/>
        <v>0</v>
      </c>
    </row>
    <row r="1229" spans="1:24">
      <c r="A1229" s="5" t="s">
        <v>1947</v>
      </c>
      <c r="B1229" s="10">
        <v>42340</v>
      </c>
      <c r="C1229" s="5" t="s">
        <v>1545</v>
      </c>
      <c r="D1229" s="5">
        <v>10001</v>
      </c>
      <c r="E1229" s="5" t="s">
        <v>1349</v>
      </c>
      <c r="F1229" s="5">
        <v>3</v>
      </c>
      <c r="G1229" s="2" t="s">
        <v>1562</v>
      </c>
      <c r="H1229" s="2" t="s">
        <v>864</v>
      </c>
      <c r="I1229" s="2" t="s">
        <v>866</v>
      </c>
      <c r="J1229" s="5" t="s">
        <v>1049</v>
      </c>
      <c r="K1229" s="5">
        <v>4731</v>
      </c>
      <c r="L1229" s="5">
        <v>1858</v>
      </c>
      <c r="M1229" s="5" t="s">
        <v>918</v>
      </c>
      <c r="N1229" s="5">
        <v>6</v>
      </c>
      <c r="O1229" s="5">
        <f t="shared" si="57"/>
        <v>5574</v>
      </c>
      <c r="P1229" s="5">
        <f t="shared" si="58"/>
        <v>14193</v>
      </c>
      <c r="Q1229" s="14">
        <v>0.03</v>
      </c>
      <c r="R1229" s="5" t="s">
        <v>1562</v>
      </c>
      <c r="S1229" s="5" t="s">
        <v>863</v>
      </c>
      <c r="T1229" s="5" t="s">
        <v>864</v>
      </c>
      <c r="U1229" s="5" t="s">
        <v>865</v>
      </c>
      <c r="V1229" s="5" t="s">
        <v>866</v>
      </c>
      <c r="W1229" s="5" t="s">
        <v>2015</v>
      </c>
      <c r="X1229" s="22">
        <f t="shared" ca="1" si="59"/>
        <v>0.01</v>
      </c>
    </row>
    <row r="1230" spans="1:24">
      <c r="A1230" s="5" t="s">
        <v>1948</v>
      </c>
      <c r="B1230" s="10">
        <v>42341</v>
      </c>
      <c r="C1230" s="5" t="s">
        <v>1546</v>
      </c>
      <c r="D1230" s="5">
        <v>10012</v>
      </c>
      <c r="E1230" s="5" t="s">
        <v>1468</v>
      </c>
      <c r="F1230" s="5">
        <v>2</v>
      </c>
      <c r="G1230" s="2" t="s">
        <v>999</v>
      </c>
      <c r="H1230" s="2" t="s">
        <v>903</v>
      </c>
      <c r="I1230" s="2" t="s">
        <v>904</v>
      </c>
      <c r="J1230" s="5" t="s">
        <v>1168</v>
      </c>
      <c r="K1230" s="5">
        <v>3575</v>
      </c>
      <c r="L1230" s="5">
        <v>1937</v>
      </c>
      <c r="M1230" s="5" t="s">
        <v>918</v>
      </c>
      <c r="N1230" s="5">
        <v>4</v>
      </c>
      <c r="O1230" s="5">
        <f t="shared" si="57"/>
        <v>3874</v>
      </c>
      <c r="P1230" s="5">
        <f t="shared" si="58"/>
        <v>7150</v>
      </c>
      <c r="Q1230" s="14">
        <v>0.03</v>
      </c>
      <c r="R1230" s="5" t="s">
        <v>999</v>
      </c>
      <c r="S1230" s="5" t="s">
        <v>902</v>
      </c>
      <c r="T1230" s="5" t="s">
        <v>903</v>
      </c>
      <c r="U1230" s="5" t="s">
        <v>879</v>
      </c>
      <c r="V1230" s="5" t="s">
        <v>904</v>
      </c>
      <c r="W1230" s="5" t="s">
        <v>2015</v>
      </c>
      <c r="X1230" s="22">
        <f t="shared" ca="1" si="59"/>
        <v>0.01</v>
      </c>
    </row>
    <row r="1231" spans="1:24">
      <c r="A1231" s="5" t="s">
        <v>1949</v>
      </c>
      <c r="B1231" s="10">
        <v>42341</v>
      </c>
      <c r="C1231" s="5" t="s">
        <v>1543</v>
      </c>
      <c r="D1231" s="5">
        <v>10005</v>
      </c>
      <c r="E1231" s="5" t="s">
        <v>1248</v>
      </c>
      <c r="F1231" s="5">
        <v>3</v>
      </c>
      <c r="G1231" s="2" t="s">
        <v>993</v>
      </c>
      <c r="H1231" s="2" t="s">
        <v>878</v>
      </c>
      <c r="I1231" s="2" t="s">
        <v>880</v>
      </c>
      <c r="J1231" s="5" t="s">
        <v>952</v>
      </c>
      <c r="K1231" s="5">
        <v>2529</v>
      </c>
      <c r="L1231" s="5">
        <v>1630</v>
      </c>
      <c r="M1231" s="5" t="s">
        <v>918</v>
      </c>
      <c r="N1231" s="5">
        <v>10</v>
      </c>
      <c r="O1231" s="5">
        <f t="shared" si="57"/>
        <v>4890</v>
      </c>
      <c r="P1231" s="5">
        <f t="shared" si="58"/>
        <v>7587</v>
      </c>
      <c r="Q1231" s="14">
        <v>0.03</v>
      </c>
      <c r="R1231" s="5" t="s">
        <v>993</v>
      </c>
      <c r="S1231" s="5" t="s">
        <v>877</v>
      </c>
      <c r="T1231" s="5" t="s">
        <v>878</v>
      </c>
      <c r="U1231" s="5" t="s">
        <v>879</v>
      </c>
      <c r="V1231" s="5" t="s">
        <v>880</v>
      </c>
      <c r="W1231" s="5" t="s">
        <v>2011</v>
      </c>
      <c r="X1231" s="22">
        <f t="shared" ca="1" si="59"/>
        <v>0</v>
      </c>
    </row>
    <row r="1232" spans="1:24">
      <c r="A1232" s="5" t="s">
        <v>1950</v>
      </c>
      <c r="B1232" s="10">
        <v>42342</v>
      </c>
      <c r="C1232" s="5" t="s">
        <v>1539</v>
      </c>
      <c r="D1232" s="5">
        <v>10006</v>
      </c>
      <c r="E1232" s="5" t="s">
        <v>1241</v>
      </c>
      <c r="F1232" s="5">
        <v>1</v>
      </c>
      <c r="G1232" s="2" t="s">
        <v>1561</v>
      </c>
      <c r="H1232" s="2" t="s">
        <v>882</v>
      </c>
      <c r="I1232" s="2" t="s">
        <v>884</v>
      </c>
      <c r="J1232" s="5" t="s">
        <v>971</v>
      </c>
      <c r="K1232" s="5">
        <v>3472</v>
      </c>
      <c r="L1232" s="5">
        <v>2239</v>
      </c>
      <c r="M1232" s="5" t="s">
        <v>925</v>
      </c>
      <c r="N1232" s="5">
        <v>4</v>
      </c>
      <c r="O1232" s="5">
        <f t="shared" si="57"/>
        <v>2239</v>
      </c>
      <c r="P1232" s="5">
        <f t="shared" si="58"/>
        <v>3472</v>
      </c>
      <c r="Q1232" s="14">
        <v>0.01</v>
      </c>
      <c r="R1232" s="5" t="s">
        <v>1561</v>
      </c>
      <c r="S1232" s="5" t="s">
        <v>881</v>
      </c>
      <c r="T1232" s="5" t="s">
        <v>882</v>
      </c>
      <c r="U1232" s="5" t="s">
        <v>883</v>
      </c>
      <c r="V1232" s="5" t="s">
        <v>884</v>
      </c>
      <c r="W1232" s="5" t="s">
        <v>2013</v>
      </c>
      <c r="X1232" s="22">
        <f t="shared" ca="1" si="59"/>
        <v>0.02</v>
      </c>
    </row>
    <row r="1233" spans="1:24">
      <c r="A1233" s="5" t="s">
        <v>1951</v>
      </c>
      <c r="B1233" s="10">
        <v>42342</v>
      </c>
      <c r="C1233" s="5" t="s">
        <v>1543</v>
      </c>
      <c r="D1233" s="5">
        <v>10013</v>
      </c>
      <c r="E1233" s="5" t="s">
        <v>1534</v>
      </c>
      <c r="F1233" s="5">
        <v>1</v>
      </c>
      <c r="G1233" s="2" t="s">
        <v>1000</v>
      </c>
      <c r="H1233" s="2" t="s">
        <v>906</v>
      </c>
      <c r="I1233" s="2" t="s">
        <v>908</v>
      </c>
      <c r="J1233" s="5" t="s">
        <v>1234</v>
      </c>
      <c r="K1233" s="5">
        <v>3626</v>
      </c>
      <c r="L1233" s="5">
        <v>1590</v>
      </c>
      <c r="M1233" s="5" t="s">
        <v>918</v>
      </c>
      <c r="N1233" s="5">
        <v>10</v>
      </c>
      <c r="O1233" s="5">
        <f t="shared" si="57"/>
        <v>1590</v>
      </c>
      <c r="P1233" s="5">
        <f t="shared" si="58"/>
        <v>3626</v>
      </c>
      <c r="Q1233" s="14">
        <v>0.01</v>
      </c>
      <c r="R1233" s="5" t="s">
        <v>1000</v>
      </c>
      <c r="S1233" s="5" t="s">
        <v>905</v>
      </c>
      <c r="T1233" s="5" t="s">
        <v>906</v>
      </c>
      <c r="U1233" s="5" t="s">
        <v>907</v>
      </c>
      <c r="V1233" s="5" t="s">
        <v>908</v>
      </c>
      <c r="W1233" s="5" t="s">
        <v>2015</v>
      </c>
      <c r="X1233" s="22">
        <f t="shared" ca="1" si="59"/>
        <v>0</v>
      </c>
    </row>
    <row r="1234" spans="1:24">
      <c r="A1234" s="5" t="s">
        <v>1952</v>
      </c>
      <c r="B1234" s="10">
        <v>42342</v>
      </c>
      <c r="C1234" s="5" t="s">
        <v>1540</v>
      </c>
      <c r="D1234" s="5">
        <v>10004</v>
      </c>
      <c r="E1234" s="5" t="s">
        <v>1397</v>
      </c>
      <c r="F1234" s="5">
        <v>2</v>
      </c>
      <c r="G1234" s="2" t="s">
        <v>992</v>
      </c>
      <c r="H1234" s="2" t="s">
        <v>864</v>
      </c>
      <c r="I1234" s="2" t="s">
        <v>876</v>
      </c>
      <c r="J1234" s="5" t="s">
        <v>1097</v>
      </c>
      <c r="K1234" s="5">
        <v>2856</v>
      </c>
      <c r="L1234" s="5">
        <v>1236</v>
      </c>
      <c r="M1234" s="5" t="s">
        <v>925</v>
      </c>
      <c r="N1234" s="5">
        <v>5</v>
      </c>
      <c r="O1234" s="5">
        <f t="shared" si="57"/>
        <v>2472</v>
      </c>
      <c r="P1234" s="5">
        <f t="shared" si="58"/>
        <v>5712</v>
      </c>
      <c r="Q1234" s="14">
        <v>0.03</v>
      </c>
      <c r="R1234" s="5" t="s">
        <v>992</v>
      </c>
      <c r="S1234" s="5" t="s">
        <v>875</v>
      </c>
      <c r="T1234" s="5" t="s">
        <v>864</v>
      </c>
      <c r="U1234" s="5" t="s">
        <v>865</v>
      </c>
      <c r="V1234" s="5" t="s">
        <v>876</v>
      </c>
      <c r="W1234" s="5" t="s">
        <v>2010</v>
      </c>
      <c r="X1234" s="22">
        <f t="shared" ca="1" si="59"/>
        <v>0.05</v>
      </c>
    </row>
    <row r="1235" spans="1:24">
      <c r="A1235" s="5" t="s">
        <v>1953</v>
      </c>
      <c r="B1235" s="10">
        <v>42342</v>
      </c>
      <c r="C1235" s="5" t="s">
        <v>1542</v>
      </c>
      <c r="D1235" s="5">
        <v>10007</v>
      </c>
      <c r="E1235" s="5" t="s">
        <v>1276</v>
      </c>
      <c r="F1235" s="5">
        <v>3</v>
      </c>
      <c r="G1235" s="2" t="s">
        <v>994</v>
      </c>
      <c r="H1235" s="2" t="s">
        <v>886</v>
      </c>
      <c r="I1235" s="2" t="s">
        <v>887</v>
      </c>
      <c r="J1235" s="5" t="s">
        <v>977</v>
      </c>
      <c r="K1235" s="5">
        <v>2912</v>
      </c>
      <c r="L1235" s="5">
        <v>2328</v>
      </c>
      <c r="M1235" s="5" t="s">
        <v>925</v>
      </c>
      <c r="N1235" s="5" t="s">
        <v>1572</v>
      </c>
      <c r="O1235" s="5">
        <f t="shared" si="57"/>
        <v>6984</v>
      </c>
      <c r="P1235" s="5">
        <f t="shared" si="58"/>
        <v>8736</v>
      </c>
      <c r="Q1235" s="14">
        <v>0.03</v>
      </c>
      <c r="R1235" s="5" t="s">
        <v>994</v>
      </c>
      <c r="S1235" s="5" t="s">
        <v>885</v>
      </c>
      <c r="T1235" s="5" t="s">
        <v>886</v>
      </c>
      <c r="U1235" s="5" t="s">
        <v>879</v>
      </c>
      <c r="V1235" s="5" t="s">
        <v>887</v>
      </c>
      <c r="W1235" s="5" t="s">
        <v>2013</v>
      </c>
      <c r="X1235" s="22">
        <f t="shared" ca="1" si="59"/>
        <v>0</v>
      </c>
    </row>
    <row r="1236" spans="1:24">
      <c r="A1236" s="5" t="s">
        <v>1954</v>
      </c>
      <c r="B1236" s="10">
        <v>42343</v>
      </c>
      <c r="C1236" s="5" t="s">
        <v>1540</v>
      </c>
      <c r="D1236" s="5">
        <v>10007</v>
      </c>
      <c r="E1236" s="5" t="s">
        <v>1408</v>
      </c>
      <c r="F1236" s="5">
        <v>1</v>
      </c>
      <c r="G1236" s="2" t="s">
        <v>994</v>
      </c>
      <c r="H1236" s="2" t="s">
        <v>886</v>
      </c>
      <c r="I1236" s="2" t="s">
        <v>887</v>
      </c>
      <c r="J1236" s="5" t="s">
        <v>1108</v>
      </c>
      <c r="K1236" s="5">
        <v>2507</v>
      </c>
      <c r="L1236" s="5">
        <v>1380</v>
      </c>
      <c r="M1236" s="5" t="s">
        <v>918</v>
      </c>
      <c r="N1236" s="5">
        <v>5</v>
      </c>
      <c r="O1236" s="5">
        <f t="shared" si="57"/>
        <v>1380</v>
      </c>
      <c r="P1236" s="5">
        <f t="shared" si="58"/>
        <v>2507</v>
      </c>
      <c r="Q1236" s="14">
        <v>0.01</v>
      </c>
      <c r="R1236" s="5" t="s">
        <v>994</v>
      </c>
      <c r="S1236" s="5" t="s">
        <v>885</v>
      </c>
      <c r="T1236" s="5" t="s">
        <v>886</v>
      </c>
      <c r="U1236" s="5" t="s">
        <v>879</v>
      </c>
      <c r="V1236" s="5" t="s">
        <v>887</v>
      </c>
      <c r="W1236" s="5" t="s">
        <v>2010</v>
      </c>
      <c r="X1236" s="22">
        <f t="shared" ca="1" si="59"/>
        <v>0.04</v>
      </c>
    </row>
    <row r="1237" spans="1:24">
      <c r="A1237" s="5" t="s">
        <v>1955</v>
      </c>
      <c r="B1237" s="10">
        <v>42343</v>
      </c>
      <c r="C1237" s="5" t="s">
        <v>1539</v>
      </c>
      <c r="D1237" s="5">
        <v>10010</v>
      </c>
      <c r="E1237" s="5" t="s">
        <v>1389</v>
      </c>
      <c r="F1237" s="5">
        <v>1</v>
      </c>
      <c r="G1237" s="2" t="s">
        <v>997</v>
      </c>
      <c r="H1237" s="2" t="s">
        <v>896</v>
      </c>
      <c r="I1237" s="2" t="s">
        <v>897</v>
      </c>
      <c r="J1237" s="5" t="s">
        <v>1089</v>
      </c>
      <c r="K1237" s="5">
        <v>2671</v>
      </c>
      <c r="L1237" s="5">
        <v>1591</v>
      </c>
      <c r="M1237" s="5" t="s">
        <v>918</v>
      </c>
      <c r="N1237" s="5">
        <v>4</v>
      </c>
      <c r="O1237" s="5">
        <f t="shared" si="57"/>
        <v>1591</v>
      </c>
      <c r="P1237" s="5">
        <f t="shared" si="58"/>
        <v>2671</v>
      </c>
      <c r="Q1237" s="14">
        <v>0.01</v>
      </c>
      <c r="R1237" s="5" t="s">
        <v>997</v>
      </c>
      <c r="S1237" s="5" t="s">
        <v>895</v>
      </c>
      <c r="T1237" s="5" t="s">
        <v>896</v>
      </c>
      <c r="U1237" s="5" t="s">
        <v>879</v>
      </c>
      <c r="V1237" s="5" t="s">
        <v>897</v>
      </c>
      <c r="W1237" s="5" t="s">
        <v>2014</v>
      </c>
      <c r="X1237" s="22">
        <f t="shared" ca="1" si="59"/>
        <v>0.05</v>
      </c>
    </row>
    <row r="1238" spans="1:24">
      <c r="A1238" s="5" t="s">
        <v>1956</v>
      </c>
      <c r="B1238" s="10">
        <v>42343</v>
      </c>
      <c r="C1238" s="5" t="s">
        <v>1544</v>
      </c>
      <c r="D1238" s="5">
        <v>10010</v>
      </c>
      <c r="E1238" s="5" t="s">
        <v>1367</v>
      </c>
      <c r="F1238" s="5">
        <v>1</v>
      </c>
      <c r="G1238" s="2" t="s">
        <v>997</v>
      </c>
      <c r="H1238" s="2" t="s">
        <v>896</v>
      </c>
      <c r="I1238" s="2" t="s">
        <v>897</v>
      </c>
      <c r="J1238" s="5" t="s">
        <v>1067</v>
      </c>
      <c r="K1238" s="5">
        <v>2873</v>
      </c>
      <c r="L1238" s="5">
        <v>2483</v>
      </c>
      <c r="M1238" s="5" t="s">
        <v>918</v>
      </c>
      <c r="N1238" s="5">
        <v>3</v>
      </c>
      <c r="O1238" s="5">
        <f t="shared" si="57"/>
        <v>2483</v>
      </c>
      <c r="P1238" s="5">
        <f t="shared" si="58"/>
        <v>2873</v>
      </c>
      <c r="Q1238" s="14">
        <v>0.01</v>
      </c>
      <c r="R1238" s="5" t="s">
        <v>997</v>
      </c>
      <c r="S1238" s="5" t="s">
        <v>895</v>
      </c>
      <c r="T1238" s="5" t="s">
        <v>896</v>
      </c>
      <c r="U1238" s="5" t="s">
        <v>879</v>
      </c>
      <c r="V1238" s="5" t="s">
        <v>897</v>
      </c>
      <c r="W1238" s="5" t="s">
        <v>2015</v>
      </c>
      <c r="X1238" s="22">
        <f t="shared" ca="1" si="59"/>
        <v>0</v>
      </c>
    </row>
    <row r="1239" spans="1:24">
      <c r="A1239" s="5" t="s">
        <v>1957</v>
      </c>
      <c r="B1239" s="10">
        <v>42343</v>
      </c>
      <c r="C1239" s="5" t="s">
        <v>1543</v>
      </c>
      <c r="D1239" s="5">
        <v>10008</v>
      </c>
      <c r="E1239" s="5" t="s">
        <v>1351</v>
      </c>
      <c r="F1239" s="5">
        <v>2</v>
      </c>
      <c r="G1239" s="2" t="s">
        <v>995</v>
      </c>
      <c r="H1239" s="2" t="s">
        <v>889</v>
      </c>
      <c r="I1239" s="2" t="s">
        <v>890</v>
      </c>
      <c r="J1239" s="5" t="s">
        <v>1051</v>
      </c>
      <c r="K1239" s="5">
        <v>2929</v>
      </c>
      <c r="L1239" s="5">
        <v>1320</v>
      </c>
      <c r="M1239" s="5" t="s">
        <v>918</v>
      </c>
      <c r="N1239" s="5">
        <v>10</v>
      </c>
      <c r="O1239" s="5">
        <f t="shared" si="57"/>
        <v>2640</v>
      </c>
      <c r="P1239" s="5">
        <f t="shared" si="58"/>
        <v>5858</v>
      </c>
      <c r="Q1239" s="14">
        <v>0.03</v>
      </c>
      <c r="R1239" s="5" t="s">
        <v>995</v>
      </c>
      <c r="S1239" s="5" t="s">
        <v>888</v>
      </c>
      <c r="T1239" s="5" t="s">
        <v>889</v>
      </c>
      <c r="U1239" s="5" t="s">
        <v>865</v>
      </c>
      <c r="V1239" s="5" t="s">
        <v>890</v>
      </c>
      <c r="W1239" s="5" t="s">
        <v>2011</v>
      </c>
      <c r="X1239" s="22">
        <f t="shared" ca="1" si="59"/>
        <v>0.05</v>
      </c>
    </row>
    <row r="1240" spans="1:24">
      <c r="A1240" s="5" t="s">
        <v>1958</v>
      </c>
      <c r="B1240" s="10">
        <v>42345</v>
      </c>
      <c r="C1240" s="5" t="s">
        <v>1545</v>
      </c>
      <c r="D1240" s="5">
        <v>10011</v>
      </c>
      <c r="E1240" s="5" t="s">
        <v>1464</v>
      </c>
      <c r="F1240" s="5">
        <v>1</v>
      </c>
      <c r="G1240" s="2" t="s">
        <v>998</v>
      </c>
      <c r="H1240" s="2" t="s">
        <v>899</v>
      </c>
      <c r="I1240" s="2" t="s">
        <v>901</v>
      </c>
      <c r="J1240" s="5" t="s">
        <v>1164</v>
      </c>
      <c r="K1240" s="5">
        <v>3096</v>
      </c>
      <c r="L1240" s="5">
        <v>2065</v>
      </c>
      <c r="M1240" s="5" t="s">
        <v>918</v>
      </c>
      <c r="N1240" s="5">
        <v>6</v>
      </c>
      <c r="O1240" s="5">
        <f t="shared" si="57"/>
        <v>2065</v>
      </c>
      <c r="P1240" s="5">
        <f t="shared" si="58"/>
        <v>3096</v>
      </c>
      <c r="Q1240" s="14">
        <v>0.01</v>
      </c>
      <c r="R1240" s="5" t="s">
        <v>998</v>
      </c>
      <c r="S1240" s="5" t="s">
        <v>898</v>
      </c>
      <c r="T1240" s="5" t="s">
        <v>899</v>
      </c>
      <c r="U1240" s="5" t="s">
        <v>900</v>
      </c>
      <c r="V1240" s="5" t="s">
        <v>901</v>
      </c>
      <c r="W1240" s="5" t="s">
        <v>2014</v>
      </c>
      <c r="X1240" s="22">
        <f t="shared" ca="1" si="59"/>
        <v>0</v>
      </c>
    </row>
    <row r="1241" spans="1:24">
      <c r="A1241" s="5" t="s">
        <v>1959</v>
      </c>
      <c r="B1241" s="10">
        <v>42345</v>
      </c>
      <c r="C1241" s="5" t="s">
        <v>1540</v>
      </c>
      <c r="D1241" s="5">
        <v>10006</v>
      </c>
      <c r="E1241" s="5" t="s">
        <v>1250</v>
      </c>
      <c r="F1241" s="5">
        <v>1</v>
      </c>
      <c r="G1241" s="2" t="s">
        <v>1561</v>
      </c>
      <c r="H1241" s="2" t="s">
        <v>882</v>
      </c>
      <c r="I1241" s="2" t="s">
        <v>884</v>
      </c>
      <c r="J1241" s="5" t="s">
        <v>964</v>
      </c>
      <c r="K1241" s="5">
        <v>3454</v>
      </c>
      <c r="L1241" s="5">
        <v>1525</v>
      </c>
      <c r="M1241" s="5" t="s">
        <v>918</v>
      </c>
      <c r="N1241" s="5">
        <v>5</v>
      </c>
      <c r="O1241" s="5">
        <f t="shared" si="57"/>
        <v>1525</v>
      </c>
      <c r="P1241" s="5">
        <f t="shared" si="58"/>
        <v>3454</v>
      </c>
      <c r="Q1241" s="14">
        <v>0.01</v>
      </c>
      <c r="R1241" s="5" t="s">
        <v>1561</v>
      </c>
      <c r="S1241" s="5" t="s">
        <v>881</v>
      </c>
      <c r="T1241" s="5" t="s">
        <v>882</v>
      </c>
      <c r="U1241" s="5" t="s">
        <v>883</v>
      </c>
      <c r="V1241" s="5" t="s">
        <v>884</v>
      </c>
      <c r="W1241" s="5" t="s">
        <v>2011</v>
      </c>
      <c r="X1241" s="22">
        <f t="shared" ca="1" si="59"/>
        <v>0</v>
      </c>
    </row>
    <row r="1242" spans="1:24">
      <c r="A1242" s="5" t="s">
        <v>1960</v>
      </c>
      <c r="B1242" s="10">
        <v>42345</v>
      </c>
      <c r="C1242" s="5" t="s">
        <v>1541</v>
      </c>
      <c r="D1242" s="5">
        <v>10002</v>
      </c>
      <c r="E1242" s="5" t="s">
        <v>1328</v>
      </c>
      <c r="F1242" s="5">
        <v>2</v>
      </c>
      <c r="G1242" s="2" t="s">
        <v>990</v>
      </c>
      <c r="H1242" s="2" t="s">
        <v>868</v>
      </c>
      <c r="I1242" s="2" t="s">
        <v>870</v>
      </c>
      <c r="J1242" s="5" t="s">
        <v>1028</v>
      </c>
      <c r="K1242" s="5">
        <v>4051</v>
      </c>
      <c r="L1242" s="5">
        <v>1962</v>
      </c>
      <c r="M1242" s="5" t="s">
        <v>925</v>
      </c>
      <c r="N1242" s="5">
        <v>8</v>
      </c>
      <c r="O1242" s="5">
        <f t="shared" si="57"/>
        <v>3924</v>
      </c>
      <c r="P1242" s="5">
        <f t="shared" si="58"/>
        <v>8102</v>
      </c>
      <c r="Q1242" s="14">
        <v>0.03</v>
      </c>
      <c r="R1242" s="5" t="s">
        <v>990</v>
      </c>
      <c r="S1242" s="5" t="s">
        <v>867</v>
      </c>
      <c r="T1242" s="5" t="s">
        <v>868</v>
      </c>
      <c r="U1242" s="5" t="s">
        <v>869</v>
      </c>
      <c r="V1242" s="5" t="s">
        <v>870</v>
      </c>
      <c r="W1242" s="5" t="s">
        <v>2013</v>
      </c>
      <c r="X1242" s="22">
        <f t="shared" ca="1" si="59"/>
        <v>0.02</v>
      </c>
    </row>
    <row r="1243" spans="1:24">
      <c r="A1243" s="5" t="s">
        <v>1961</v>
      </c>
      <c r="B1243" s="10">
        <v>42345</v>
      </c>
      <c r="C1243" s="5" t="s">
        <v>1539</v>
      </c>
      <c r="D1243" s="5">
        <v>10003</v>
      </c>
      <c r="E1243" s="5" t="s">
        <v>1278</v>
      </c>
      <c r="F1243" s="5">
        <v>3</v>
      </c>
      <c r="G1243" s="2" t="s">
        <v>991</v>
      </c>
      <c r="H1243" s="2" t="s">
        <v>872</v>
      </c>
      <c r="I1243" s="2" t="s">
        <v>874</v>
      </c>
      <c r="J1243" s="5" t="s">
        <v>978</v>
      </c>
      <c r="K1243" s="5">
        <v>2787</v>
      </c>
      <c r="L1243" s="5">
        <v>2020</v>
      </c>
      <c r="M1243" s="5" t="s">
        <v>918</v>
      </c>
      <c r="N1243" s="5">
        <v>4</v>
      </c>
      <c r="O1243" s="5">
        <f t="shared" si="57"/>
        <v>6060</v>
      </c>
      <c r="P1243" s="5">
        <f t="shared" si="58"/>
        <v>8361</v>
      </c>
      <c r="Q1243" s="14">
        <v>0.03</v>
      </c>
      <c r="R1243" s="5" t="s">
        <v>991</v>
      </c>
      <c r="S1243" s="5" t="s">
        <v>871</v>
      </c>
      <c r="T1243" s="5" t="s">
        <v>872</v>
      </c>
      <c r="U1243" s="5" t="s">
        <v>873</v>
      </c>
      <c r="V1243" s="5" t="s">
        <v>874</v>
      </c>
      <c r="W1243" s="5" t="s">
        <v>2012</v>
      </c>
      <c r="X1243" s="22">
        <f t="shared" ca="1" si="59"/>
        <v>0.02</v>
      </c>
    </row>
    <row r="1244" spans="1:24">
      <c r="A1244" s="5" t="s">
        <v>1962</v>
      </c>
      <c r="B1244" s="10">
        <v>42345</v>
      </c>
      <c r="C1244" s="5" t="s">
        <v>1541</v>
      </c>
      <c r="D1244" s="5">
        <v>10004</v>
      </c>
      <c r="E1244" s="5" t="s">
        <v>1537</v>
      </c>
      <c r="F1244" s="5">
        <v>2</v>
      </c>
      <c r="G1244" s="2" t="s">
        <v>992</v>
      </c>
      <c r="H1244" s="2" t="s">
        <v>864</v>
      </c>
      <c r="I1244" s="2" t="s">
        <v>876</v>
      </c>
      <c r="J1244" s="5" t="s">
        <v>1237</v>
      </c>
      <c r="K1244" s="5">
        <v>4305</v>
      </c>
      <c r="L1244" s="5">
        <v>1703</v>
      </c>
      <c r="M1244" s="5" t="s">
        <v>920</v>
      </c>
      <c r="N1244" s="5">
        <v>8</v>
      </c>
      <c r="O1244" s="5">
        <f t="shared" si="57"/>
        <v>3406</v>
      </c>
      <c r="P1244" s="5">
        <f t="shared" si="58"/>
        <v>8610</v>
      </c>
      <c r="Q1244" s="14">
        <v>0.03</v>
      </c>
      <c r="R1244" s="5" t="s">
        <v>992</v>
      </c>
      <c r="S1244" s="5" t="s">
        <v>875</v>
      </c>
      <c r="T1244" s="5" t="s">
        <v>864</v>
      </c>
      <c r="U1244" s="5" t="s">
        <v>865</v>
      </c>
      <c r="V1244" s="5" t="s">
        <v>876</v>
      </c>
      <c r="W1244" s="5" t="s">
        <v>2013</v>
      </c>
      <c r="X1244" s="22">
        <f t="shared" ca="1" si="59"/>
        <v>0</v>
      </c>
    </row>
    <row r="1245" spans="1:24">
      <c r="A1245" s="5" t="s">
        <v>1963</v>
      </c>
      <c r="B1245" s="10">
        <v>42345</v>
      </c>
      <c r="C1245" s="5" t="s">
        <v>1542</v>
      </c>
      <c r="D1245" s="5">
        <v>10009</v>
      </c>
      <c r="E1245" s="5" t="s">
        <v>1404</v>
      </c>
      <c r="F1245" s="5">
        <v>3</v>
      </c>
      <c r="G1245" s="2" t="s">
        <v>996</v>
      </c>
      <c r="H1245" s="2" t="s">
        <v>892</v>
      </c>
      <c r="I1245" s="2" t="s">
        <v>894</v>
      </c>
      <c r="J1245" s="5" t="s">
        <v>1104</v>
      </c>
      <c r="K1245" s="5">
        <v>2889</v>
      </c>
      <c r="L1245" s="5">
        <v>1384</v>
      </c>
      <c r="M1245" s="5" t="s">
        <v>918</v>
      </c>
      <c r="N1245" s="5" t="s">
        <v>1572</v>
      </c>
      <c r="O1245" s="5">
        <f t="shared" si="57"/>
        <v>4152</v>
      </c>
      <c r="P1245" s="5">
        <f t="shared" si="58"/>
        <v>8667</v>
      </c>
      <c r="Q1245" s="14">
        <v>0.03</v>
      </c>
      <c r="R1245" s="5" t="s">
        <v>996</v>
      </c>
      <c r="S1245" s="5" t="s">
        <v>891</v>
      </c>
      <c r="T1245" s="5" t="s">
        <v>892</v>
      </c>
      <c r="U1245" s="5" t="s">
        <v>893</v>
      </c>
      <c r="V1245" s="5" t="s">
        <v>894</v>
      </c>
      <c r="W1245" s="5" t="s">
        <v>2010</v>
      </c>
      <c r="X1245" s="22">
        <f t="shared" ca="1" si="59"/>
        <v>0.03</v>
      </c>
    </row>
    <row r="1246" spans="1:24">
      <c r="A1246" s="5" t="s">
        <v>1964</v>
      </c>
      <c r="B1246" s="10">
        <v>42347</v>
      </c>
      <c r="C1246" s="5" t="s">
        <v>1539</v>
      </c>
      <c r="D1246" s="5">
        <v>10004</v>
      </c>
      <c r="E1246" s="5" t="s">
        <v>1345</v>
      </c>
      <c r="F1246" s="5">
        <v>1</v>
      </c>
      <c r="G1246" s="2" t="s">
        <v>992</v>
      </c>
      <c r="H1246" s="2" t="s">
        <v>864</v>
      </c>
      <c r="I1246" s="2" t="s">
        <v>876</v>
      </c>
      <c r="J1246" s="5" t="s">
        <v>1045</v>
      </c>
      <c r="K1246" s="5">
        <v>4906</v>
      </c>
      <c r="L1246" s="5">
        <v>2269</v>
      </c>
      <c r="M1246" s="5" t="s">
        <v>918</v>
      </c>
      <c r="N1246" s="5">
        <v>4</v>
      </c>
      <c r="O1246" s="5">
        <f t="shared" si="57"/>
        <v>2269</v>
      </c>
      <c r="P1246" s="5">
        <f t="shared" si="58"/>
        <v>4906</v>
      </c>
      <c r="Q1246" s="14">
        <v>0.01</v>
      </c>
      <c r="R1246" s="5" t="s">
        <v>992</v>
      </c>
      <c r="S1246" s="5" t="s">
        <v>875</v>
      </c>
      <c r="T1246" s="5" t="s">
        <v>864</v>
      </c>
      <c r="U1246" s="5" t="s">
        <v>865</v>
      </c>
      <c r="V1246" s="5" t="s">
        <v>876</v>
      </c>
      <c r="W1246" s="5" t="s">
        <v>2011</v>
      </c>
      <c r="X1246" s="22">
        <f t="shared" ca="1" si="59"/>
        <v>0</v>
      </c>
    </row>
    <row r="1247" spans="1:24">
      <c r="A1247" s="5" t="s">
        <v>1965</v>
      </c>
      <c r="B1247" s="10">
        <v>42348</v>
      </c>
      <c r="C1247" s="5" t="s">
        <v>1542</v>
      </c>
      <c r="D1247" s="5">
        <v>10013</v>
      </c>
      <c r="E1247" s="5" t="s">
        <v>1247</v>
      </c>
      <c r="F1247" s="5">
        <v>1</v>
      </c>
      <c r="G1247" s="2" t="s">
        <v>1000</v>
      </c>
      <c r="H1247" s="2" t="s">
        <v>906</v>
      </c>
      <c r="I1247" s="2" t="s">
        <v>908</v>
      </c>
      <c r="J1247" s="5" t="s">
        <v>963</v>
      </c>
      <c r="K1247" s="5">
        <v>2814</v>
      </c>
      <c r="L1247" s="5">
        <v>2437</v>
      </c>
      <c r="M1247" s="5" t="s">
        <v>918</v>
      </c>
      <c r="N1247" s="5" t="s">
        <v>1572</v>
      </c>
      <c r="O1247" s="5">
        <f t="shared" si="57"/>
        <v>2437</v>
      </c>
      <c r="P1247" s="5">
        <f t="shared" si="58"/>
        <v>2814</v>
      </c>
      <c r="Q1247" s="14">
        <v>0.01</v>
      </c>
      <c r="R1247" s="5" t="s">
        <v>1000</v>
      </c>
      <c r="S1247" s="5" t="s">
        <v>905</v>
      </c>
      <c r="T1247" s="5" t="s">
        <v>906</v>
      </c>
      <c r="U1247" s="5" t="s">
        <v>907</v>
      </c>
      <c r="V1247" s="5" t="s">
        <v>908</v>
      </c>
      <c r="W1247" s="5" t="s">
        <v>2015</v>
      </c>
      <c r="X1247" s="22">
        <f t="shared" ca="1" si="59"/>
        <v>0.04</v>
      </c>
    </row>
    <row r="1248" spans="1:24">
      <c r="A1248" s="5" t="s">
        <v>1966</v>
      </c>
      <c r="B1248" s="10">
        <v>42348</v>
      </c>
      <c r="C1248" s="5" t="s">
        <v>1546</v>
      </c>
      <c r="D1248" s="5">
        <v>10011</v>
      </c>
      <c r="E1248" s="5" t="s">
        <v>1431</v>
      </c>
      <c r="F1248" s="5">
        <v>1</v>
      </c>
      <c r="G1248" s="2" t="s">
        <v>998</v>
      </c>
      <c r="H1248" s="2" t="s">
        <v>899</v>
      </c>
      <c r="I1248" s="2" t="s">
        <v>901</v>
      </c>
      <c r="J1248" s="5" t="s">
        <v>1131</v>
      </c>
      <c r="K1248" s="5">
        <v>2996</v>
      </c>
      <c r="L1248" s="5">
        <v>1641</v>
      </c>
      <c r="M1248" s="5" t="s">
        <v>918</v>
      </c>
      <c r="N1248" s="5">
        <v>4</v>
      </c>
      <c r="O1248" s="5">
        <f t="shared" si="57"/>
        <v>1641</v>
      </c>
      <c r="P1248" s="5">
        <f t="shared" si="58"/>
        <v>2996</v>
      </c>
      <c r="Q1248" s="14">
        <v>0.01</v>
      </c>
      <c r="R1248" s="5" t="s">
        <v>998</v>
      </c>
      <c r="S1248" s="5" t="s">
        <v>898</v>
      </c>
      <c r="T1248" s="5" t="s">
        <v>899</v>
      </c>
      <c r="U1248" s="5" t="s">
        <v>900</v>
      </c>
      <c r="V1248" s="5" t="s">
        <v>901</v>
      </c>
      <c r="W1248" s="5" t="s">
        <v>2010</v>
      </c>
      <c r="X1248" s="22">
        <f t="shared" ca="1" si="59"/>
        <v>0.04</v>
      </c>
    </row>
    <row r="1249" spans="1:24">
      <c r="A1249" s="5" t="s">
        <v>1967</v>
      </c>
      <c r="B1249" s="10">
        <v>42348</v>
      </c>
      <c r="C1249" s="5" t="s">
        <v>1542</v>
      </c>
      <c r="D1249" s="5">
        <v>10004</v>
      </c>
      <c r="E1249" s="5" t="s">
        <v>1325</v>
      </c>
      <c r="F1249" s="5">
        <v>1</v>
      </c>
      <c r="G1249" s="2" t="s">
        <v>992</v>
      </c>
      <c r="H1249" s="2" t="s">
        <v>864</v>
      </c>
      <c r="I1249" s="2" t="s">
        <v>876</v>
      </c>
      <c r="J1249" s="5" t="s">
        <v>1025</v>
      </c>
      <c r="K1249" s="5">
        <v>4765</v>
      </c>
      <c r="L1249" s="5">
        <v>1286</v>
      </c>
      <c r="M1249" s="5" t="s">
        <v>923</v>
      </c>
      <c r="N1249" s="5" t="s">
        <v>1572</v>
      </c>
      <c r="O1249" s="5">
        <f t="shared" si="57"/>
        <v>1286</v>
      </c>
      <c r="P1249" s="5">
        <f t="shared" si="58"/>
        <v>4765</v>
      </c>
      <c r="Q1249" s="14">
        <v>0.01</v>
      </c>
      <c r="R1249" s="5" t="s">
        <v>992</v>
      </c>
      <c r="S1249" s="5" t="s">
        <v>875</v>
      </c>
      <c r="T1249" s="5" t="s">
        <v>864</v>
      </c>
      <c r="U1249" s="5" t="s">
        <v>865</v>
      </c>
      <c r="V1249" s="5" t="s">
        <v>876</v>
      </c>
      <c r="W1249" s="5" t="s">
        <v>2011</v>
      </c>
      <c r="X1249" s="22">
        <f t="shared" ca="1" si="59"/>
        <v>0</v>
      </c>
    </row>
    <row r="1250" spans="1:24">
      <c r="A1250" s="5" t="s">
        <v>1968</v>
      </c>
      <c r="B1250" s="10">
        <v>42349</v>
      </c>
      <c r="C1250" s="5" t="s">
        <v>1546</v>
      </c>
      <c r="D1250" s="5">
        <v>10004</v>
      </c>
      <c r="E1250" s="5" t="s">
        <v>1420</v>
      </c>
      <c r="F1250" s="5">
        <v>1</v>
      </c>
      <c r="G1250" s="2" t="s">
        <v>992</v>
      </c>
      <c r="H1250" s="2" t="s">
        <v>864</v>
      </c>
      <c r="I1250" s="2" t="s">
        <v>876</v>
      </c>
      <c r="J1250" s="5" t="s">
        <v>1120</v>
      </c>
      <c r="K1250" s="5">
        <v>4291</v>
      </c>
      <c r="L1250" s="5">
        <v>2021</v>
      </c>
      <c r="M1250" s="5" t="s">
        <v>918</v>
      </c>
      <c r="N1250" s="5">
        <v>4</v>
      </c>
      <c r="O1250" s="5">
        <f t="shared" si="57"/>
        <v>2021</v>
      </c>
      <c r="P1250" s="5">
        <f t="shared" si="58"/>
        <v>4291</v>
      </c>
      <c r="Q1250" s="14">
        <v>0.01</v>
      </c>
      <c r="R1250" s="5" t="s">
        <v>992</v>
      </c>
      <c r="S1250" s="5" t="s">
        <v>875</v>
      </c>
      <c r="T1250" s="5" t="s">
        <v>864</v>
      </c>
      <c r="U1250" s="5" t="s">
        <v>865</v>
      </c>
      <c r="V1250" s="5" t="s">
        <v>876</v>
      </c>
      <c r="W1250" s="5" t="s">
        <v>2013</v>
      </c>
      <c r="X1250" s="22">
        <f t="shared" ca="1" si="59"/>
        <v>0.01</v>
      </c>
    </row>
    <row r="1251" spans="1:24">
      <c r="A1251" s="5" t="s">
        <v>1969</v>
      </c>
      <c r="B1251" s="10">
        <v>42349</v>
      </c>
      <c r="C1251" s="5" t="s">
        <v>1545</v>
      </c>
      <c r="D1251" s="5">
        <v>10005</v>
      </c>
      <c r="E1251" s="5" t="s">
        <v>1462</v>
      </c>
      <c r="F1251" s="5">
        <v>3</v>
      </c>
      <c r="G1251" s="2" t="s">
        <v>993</v>
      </c>
      <c r="H1251" s="2" t="s">
        <v>878</v>
      </c>
      <c r="I1251" s="2" t="s">
        <v>880</v>
      </c>
      <c r="J1251" s="5" t="s">
        <v>1162</v>
      </c>
      <c r="K1251" s="5">
        <v>2657</v>
      </c>
      <c r="L1251" s="5">
        <v>2480</v>
      </c>
      <c r="M1251" s="5" t="s">
        <v>918</v>
      </c>
      <c r="N1251" s="5">
        <v>6</v>
      </c>
      <c r="O1251" s="5">
        <f t="shared" si="57"/>
        <v>7440</v>
      </c>
      <c r="P1251" s="5">
        <f t="shared" si="58"/>
        <v>7971</v>
      </c>
      <c r="Q1251" s="14">
        <v>0.03</v>
      </c>
      <c r="R1251" s="5" t="s">
        <v>993</v>
      </c>
      <c r="S1251" s="5" t="s">
        <v>877</v>
      </c>
      <c r="T1251" s="5" t="s">
        <v>878</v>
      </c>
      <c r="U1251" s="5" t="s">
        <v>879</v>
      </c>
      <c r="V1251" s="5" t="s">
        <v>880</v>
      </c>
      <c r="W1251" s="5" t="s">
        <v>2012</v>
      </c>
      <c r="X1251" s="22">
        <f t="shared" ca="1" si="59"/>
        <v>0.04</v>
      </c>
    </row>
    <row r="1252" spans="1:24">
      <c r="A1252" s="5" t="s">
        <v>1970</v>
      </c>
      <c r="B1252" s="10">
        <v>42349</v>
      </c>
      <c r="C1252" s="5" t="s">
        <v>1540</v>
      </c>
      <c r="D1252" s="5">
        <v>10003</v>
      </c>
      <c r="E1252" s="5" t="s">
        <v>1295</v>
      </c>
      <c r="F1252" s="5">
        <v>3</v>
      </c>
      <c r="G1252" s="2" t="s">
        <v>991</v>
      </c>
      <c r="H1252" s="2" t="s">
        <v>872</v>
      </c>
      <c r="I1252" s="2" t="s">
        <v>874</v>
      </c>
      <c r="J1252" s="5" t="s">
        <v>1011</v>
      </c>
      <c r="K1252" s="5">
        <v>4310</v>
      </c>
      <c r="L1252" s="5">
        <v>2350</v>
      </c>
      <c r="M1252" s="5" t="s">
        <v>925</v>
      </c>
      <c r="N1252" s="5">
        <v>5</v>
      </c>
      <c r="O1252" s="5">
        <f t="shared" si="57"/>
        <v>7050</v>
      </c>
      <c r="P1252" s="5">
        <f t="shared" si="58"/>
        <v>12930</v>
      </c>
      <c r="Q1252" s="14">
        <v>0.03</v>
      </c>
      <c r="R1252" s="5" t="s">
        <v>991</v>
      </c>
      <c r="S1252" s="5" t="s">
        <v>871</v>
      </c>
      <c r="T1252" s="5" t="s">
        <v>872</v>
      </c>
      <c r="U1252" s="5" t="s">
        <v>873</v>
      </c>
      <c r="V1252" s="5" t="s">
        <v>874</v>
      </c>
      <c r="W1252" s="5" t="s">
        <v>2011</v>
      </c>
      <c r="X1252" s="22">
        <f t="shared" ca="1" si="59"/>
        <v>0.05</v>
      </c>
    </row>
    <row r="1253" spans="1:24">
      <c r="A1253" s="5" t="s">
        <v>1971</v>
      </c>
      <c r="B1253" s="10">
        <v>42352</v>
      </c>
      <c r="C1253" s="5" t="s">
        <v>1544</v>
      </c>
      <c r="D1253" s="5">
        <v>10001</v>
      </c>
      <c r="E1253" s="5" t="s">
        <v>1400</v>
      </c>
      <c r="F1253" s="5">
        <v>1</v>
      </c>
      <c r="G1253" s="2" t="s">
        <v>1562</v>
      </c>
      <c r="H1253" s="2" t="s">
        <v>864</v>
      </c>
      <c r="I1253" s="2" t="s">
        <v>866</v>
      </c>
      <c r="J1253" s="5" t="s">
        <v>1100</v>
      </c>
      <c r="K1253" s="5">
        <v>2940</v>
      </c>
      <c r="L1253" s="5">
        <v>1468</v>
      </c>
      <c r="M1253" s="5" t="s">
        <v>918</v>
      </c>
      <c r="N1253" s="5">
        <v>3</v>
      </c>
      <c r="O1253" s="5">
        <f t="shared" si="57"/>
        <v>1468</v>
      </c>
      <c r="P1253" s="5">
        <f t="shared" si="58"/>
        <v>2940</v>
      </c>
      <c r="Q1253" s="14">
        <v>0.01</v>
      </c>
      <c r="R1253" s="5" t="s">
        <v>1562</v>
      </c>
      <c r="S1253" s="5" t="s">
        <v>863</v>
      </c>
      <c r="T1253" s="5" t="s">
        <v>864</v>
      </c>
      <c r="U1253" s="5" t="s">
        <v>865</v>
      </c>
      <c r="V1253" s="5" t="s">
        <v>866</v>
      </c>
      <c r="W1253" s="5" t="s">
        <v>2012</v>
      </c>
      <c r="X1253" s="22">
        <f t="shared" ca="1" si="59"/>
        <v>0.03</v>
      </c>
    </row>
    <row r="1254" spans="1:24">
      <c r="A1254" s="5" t="s">
        <v>1972</v>
      </c>
      <c r="B1254" s="10">
        <v>42352</v>
      </c>
      <c r="C1254" s="5" t="s">
        <v>1544</v>
      </c>
      <c r="D1254" s="5">
        <v>10012</v>
      </c>
      <c r="E1254" s="5" t="s">
        <v>1436</v>
      </c>
      <c r="F1254" s="5">
        <v>2</v>
      </c>
      <c r="G1254" s="2" t="s">
        <v>999</v>
      </c>
      <c r="H1254" s="2" t="s">
        <v>903</v>
      </c>
      <c r="I1254" s="2" t="s">
        <v>904</v>
      </c>
      <c r="J1254" s="5" t="s">
        <v>1136</v>
      </c>
      <c r="K1254" s="5">
        <v>4515</v>
      </c>
      <c r="L1254" s="5">
        <v>1550</v>
      </c>
      <c r="M1254" s="5" t="s">
        <v>925</v>
      </c>
      <c r="N1254" s="5">
        <v>3</v>
      </c>
      <c r="O1254" s="5">
        <f t="shared" si="57"/>
        <v>3100</v>
      </c>
      <c r="P1254" s="5">
        <f t="shared" si="58"/>
        <v>9030</v>
      </c>
      <c r="Q1254" s="14">
        <v>0.03</v>
      </c>
      <c r="R1254" s="5" t="s">
        <v>999</v>
      </c>
      <c r="S1254" s="5" t="s">
        <v>902</v>
      </c>
      <c r="T1254" s="5" t="s">
        <v>903</v>
      </c>
      <c r="U1254" s="5" t="s">
        <v>879</v>
      </c>
      <c r="V1254" s="5" t="s">
        <v>904</v>
      </c>
      <c r="W1254" s="5" t="s">
        <v>2012</v>
      </c>
      <c r="X1254" s="22">
        <f t="shared" ca="1" si="59"/>
        <v>0.05</v>
      </c>
    </row>
    <row r="1255" spans="1:24">
      <c r="A1255" s="5" t="s">
        <v>1973</v>
      </c>
      <c r="B1255" s="10">
        <v>42352</v>
      </c>
      <c r="C1255" s="5" t="s">
        <v>1539</v>
      </c>
      <c r="D1255" s="5">
        <v>10008</v>
      </c>
      <c r="E1255" s="5" t="s">
        <v>1454</v>
      </c>
      <c r="F1255" s="5">
        <v>2</v>
      </c>
      <c r="G1255" s="2" t="s">
        <v>995</v>
      </c>
      <c r="H1255" s="2" t="s">
        <v>889</v>
      </c>
      <c r="I1255" s="2" t="s">
        <v>890</v>
      </c>
      <c r="J1255" s="5" t="s">
        <v>1154</v>
      </c>
      <c r="K1255" s="5">
        <v>4643</v>
      </c>
      <c r="L1255" s="5">
        <v>1549</v>
      </c>
      <c r="M1255" s="5" t="s">
        <v>918</v>
      </c>
      <c r="N1255" s="5">
        <v>4</v>
      </c>
      <c r="O1255" s="5">
        <f t="shared" si="57"/>
        <v>3098</v>
      </c>
      <c r="P1255" s="5">
        <f t="shared" si="58"/>
        <v>9286</v>
      </c>
      <c r="Q1255" s="14">
        <v>0.03</v>
      </c>
      <c r="R1255" s="5" t="s">
        <v>995</v>
      </c>
      <c r="S1255" s="5" t="s">
        <v>888</v>
      </c>
      <c r="T1255" s="5" t="s">
        <v>889</v>
      </c>
      <c r="U1255" s="5" t="s">
        <v>865</v>
      </c>
      <c r="V1255" s="5" t="s">
        <v>890</v>
      </c>
      <c r="W1255" s="5" t="s">
        <v>2013</v>
      </c>
      <c r="X1255" s="22">
        <f t="shared" ca="1" si="59"/>
        <v>0.04</v>
      </c>
    </row>
    <row r="1256" spans="1:24">
      <c r="A1256" s="5" t="s">
        <v>1974</v>
      </c>
      <c r="B1256" s="10">
        <v>42354</v>
      </c>
      <c r="C1256" s="5" t="s">
        <v>1542</v>
      </c>
      <c r="D1256" s="5">
        <v>10013</v>
      </c>
      <c r="E1256" s="5" t="s">
        <v>1482</v>
      </c>
      <c r="F1256" s="5">
        <v>1</v>
      </c>
      <c r="G1256" s="2" t="s">
        <v>1000</v>
      </c>
      <c r="H1256" s="2" t="s">
        <v>906</v>
      </c>
      <c r="I1256" s="2" t="s">
        <v>908</v>
      </c>
      <c r="J1256" s="5" t="s">
        <v>1182</v>
      </c>
      <c r="K1256" s="5">
        <v>4152</v>
      </c>
      <c r="L1256" s="5">
        <v>1278</v>
      </c>
      <c r="M1256" s="5" t="s">
        <v>918</v>
      </c>
      <c r="N1256" s="5" t="s">
        <v>1572</v>
      </c>
      <c r="O1256" s="5">
        <f t="shared" si="57"/>
        <v>1278</v>
      </c>
      <c r="P1256" s="5">
        <f t="shared" si="58"/>
        <v>4152</v>
      </c>
      <c r="Q1256" s="14">
        <v>0.01</v>
      </c>
      <c r="R1256" s="5" t="s">
        <v>1000</v>
      </c>
      <c r="S1256" s="5" t="s">
        <v>905</v>
      </c>
      <c r="T1256" s="5" t="s">
        <v>906</v>
      </c>
      <c r="U1256" s="5" t="s">
        <v>907</v>
      </c>
      <c r="V1256" s="5" t="s">
        <v>908</v>
      </c>
      <c r="W1256" s="5" t="s">
        <v>2015</v>
      </c>
      <c r="X1256" s="22">
        <f t="shared" ca="1" si="59"/>
        <v>0.05</v>
      </c>
    </row>
    <row r="1257" spans="1:24">
      <c r="A1257" s="5" t="s">
        <v>1975</v>
      </c>
      <c r="B1257" s="10">
        <v>42354</v>
      </c>
      <c r="C1257" s="5" t="s">
        <v>1542</v>
      </c>
      <c r="D1257" s="5">
        <v>10013</v>
      </c>
      <c r="E1257" s="5" t="s">
        <v>1243</v>
      </c>
      <c r="F1257" s="5">
        <v>2</v>
      </c>
      <c r="G1257" s="2" t="s">
        <v>1000</v>
      </c>
      <c r="H1257" s="2" t="s">
        <v>906</v>
      </c>
      <c r="I1257" s="2" t="s">
        <v>908</v>
      </c>
      <c r="J1257" s="5" t="s">
        <v>972</v>
      </c>
      <c r="K1257" s="5">
        <v>2617</v>
      </c>
      <c r="L1257" s="5">
        <v>1736</v>
      </c>
      <c r="M1257" s="5" t="s">
        <v>925</v>
      </c>
      <c r="N1257" s="5" t="s">
        <v>1572</v>
      </c>
      <c r="O1257" s="5">
        <f t="shared" si="57"/>
        <v>3472</v>
      </c>
      <c r="P1257" s="5">
        <f t="shared" si="58"/>
        <v>5234</v>
      </c>
      <c r="Q1257" s="14">
        <v>0.03</v>
      </c>
      <c r="R1257" s="5" t="s">
        <v>1000</v>
      </c>
      <c r="S1257" s="5" t="s">
        <v>905</v>
      </c>
      <c r="T1257" s="5" t="s">
        <v>906</v>
      </c>
      <c r="U1257" s="5" t="s">
        <v>907</v>
      </c>
      <c r="V1257" s="5" t="s">
        <v>908</v>
      </c>
      <c r="W1257" s="5" t="s">
        <v>2013</v>
      </c>
      <c r="X1257" s="22">
        <f t="shared" ca="1" si="59"/>
        <v>0</v>
      </c>
    </row>
    <row r="1258" spans="1:24">
      <c r="A1258" s="5" t="s">
        <v>1976</v>
      </c>
      <c r="B1258" s="10">
        <v>42355</v>
      </c>
      <c r="C1258" s="5" t="s">
        <v>1541</v>
      </c>
      <c r="D1258" s="5">
        <v>10012</v>
      </c>
      <c r="E1258" s="5" t="s">
        <v>1488</v>
      </c>
      <c r="F1258" s="5">
        <v>2</v>
      </c>
      <c r="G1258" s="2" t="s">
        <v>999</v>
      </c>
      <c r="H1258" s="2" t="s">
        <v>903</v>
      </c>
      <c r="I1258" s="2" t="s">
        <v>904</v>
      </c>
      <c r="J1258" s="5" t="s">
        <v>1188</v>
      </c>
      <c r="K1258" s="5">
        <v>4729</v>
      </c>
      <c r="L1258" s="5">
        <v>1359</v>
      </c>
      <c r="M1258" s="5" t="s">
        <v>925</v>
      </c>
      <c r="N1258" s="5">
        <v>8</v>
      </c>
      <c r="O1258" s="5">
        <f t="shared" si="57"/>
        <v>2718</v>
      </c>
      <c r="P1258" s="5">
        <f t="shared" si="58"/>
        <v>9458</v>
      </c>
      <c r="Q1258" s="14">
        <v>0.03</v>
      </c>
      <c r="R1258" s="5" t="s">
        <v>999</v>
      </c>
      <c r="S1258" s="5" t="s">
        <v>902</v>
      </c>
      <c r="T1258" s="5" t="s">
        <v>903</v>
      </c>
      <c r="U1258" s="5" t="s">
        <v>879</v>
      </c>
      <c r="V1258" s="5" t="s">
        <v>904</v>
      </c>
      <c r="W1258" s="5" t="s">
        <v>2012</v>
      </c>
      <c r="X1258" s="22">
        <f t="shared" ca="1" si="59"/>
        <v>0.04</v>
      </c>
    </row>
    <row r="1259" spans="1:24">
      <c r="A1259" s="5" t="s">
        <v>1977</v>
      </c>
      <c r="B1259" s="10">
        <v>42357</v>
      </c>
      <c r="C1259" s="5" t="s">
        <v>1546</v>
      </c>
      <c r="D1259" s="5">
        <v>10014</v>
      </c>
      <c r="E1259" s="5" t="s">
        <v>1477</v>
      </c>
      <c r="F1259" s="5">
        <v>2</v>
      </c>
      <c r="G1259" s="2" t="s">
        <v>1001</v>
      </c>
      <c r="H1259" s="2" t="s">
        <v>910</v>
      </c>
      <c r="I1259" s="2" t="s">
        <v>912</v>
      </c>
      <c r="J1259" s="5" t="s">
        <v>1177</v>
      </c>
      <c r="K1259" s="5">
        <v>3553</v>
      </c>
      <c r="L1259" s="5">
        <v>2174</v>
      </c>
      <c r="M1259" s="5" t="s">
        <v>920</v>
      </c>
      <c r="N1259" s="5">
        <v>4</v>
      </c>
      <c r="O1259" s="5">
        <f t="shared" si="57"/>
        <v>4348</v>
      </c>
      <c r="P1259" s="5">
        <f t="shared" si="58"/>
        <v>7106</v>
      </c>
      <c r="Q1259" s="14">
        <v>0.03</v>
      </c>
      <c r="R1259" s="5" t="s">
        <v>1001</v>
      </c>
      <c r="S1259" s="5" t="s">
        <v>909</v>
      </c>
      <c r="T1259" s="5" t="s">
        <v>910</v>
      </c>
      <c r="U1259" s="5" t="s">
        <v>911</v>
      </c>
      <c r="V1259" s="5" t="s">
        <v>912</v>
      </c>
      <c r="W1259" s="5" t="s">
        <v>2015</v>
      </c>
      <c r="X1259" s="22">
        <f t="shared" ca="1" si="59"/>
        <v>0.03</v>
      </c>
    </row>
    <row r="1260" spans="1:24">
      <c r="A1260" s="5" t="s">
        <v>1978</v>
      </c>
      <c r="B1260" s="10">
        <v>42360</v>
      </c>
      <c r="C1260" s="5" t="s">
        <v>1543</v>
      </c>
      <c r="D1260" s="5">
        <v>10005</v>
      </c>
      <c r="E1260" s="5" t="s">
        <v>1257</v>
      </c>
      <c r="F1260" s="5">
        <v>1</v>
      </c>
      <c r="G1260" s="2" t="s">
        <v>993</v>
      </c>
      <c r="H1260" s="2" t="s">
        <v>878</v>
      </c>
      <c r="I1260" s="2" t="s">
        <v>880</v>
      </c>
      <c r="J1260" s="5" t="s">
        <v>967</v>
      </c>
      <c r="K1260" s="5">
        <v>4459</v>
      </c>
      <c r="L1260" s="5">
        <v>1722</v>
      </c>
      <c r="M1260" s="5" t="s">
        <v>927</v>
      </c>
      <c r="N1260" s="5">
        <v>10</v>
      </c>
      <c r="O1260" s="5">
        <f t="shared" si="57"/>
        <v>1722</v>
      </c>
      <c r="P1260" s="5">
        <f t="shared" si="58"/>
        <v>4459</v>
      </c>
      <c r="Q1260" s="14">
        <v>0.01</v>
      </c>
      <c r="R1260" s="5" t="s">
        <v>993</v>
      </c>
      <c r="S1260" s="5" t="s">
        <v>877</v>
      </c>
      <c r="T1260" s="5" t="s">
        <v>878</v>
      </c>
      <c r="U1260" s="5" t="s">
        <v>879</v>
      </c>
      <c r="V1260" s="5" t="s">
        <v>880</v>
      </c>
      <c r="W1260" s="5" t="s">
        <v>2012</v>
      </c>
      <c r="X1260" s="22">
        <f t="shared" ca="1" si="59"/>
        <v>0.03</v>
      </c>
    </row>
    <row r="1261" spans="1:24">
      <c r="A1261" s="5" t="s">
        <v>1979</v>
      </c>
      <c r="B1261" s="10">
        <v>42360</v>
      </c>
      <c r="C1261" s="5" t="s">
        <v>1546</v>
      </c>
      <c r="D1261" s="5">
        <v>10005</v>
      </c>
      <c r="E1261" s="5" t="s">
        <v>1532</v>
      </c>
      <c r="F1261" s="5">
        <v>2</v>
      </c>
      <c r="G1261" s="2" t="s">
        <v>993</v>
      </c>
      <c r="H1261" s="2" t="s">
        <v>878</v>
      </c>
      <c r="I1261" s="2" t="s">
        <v>880</v>
      </c>
      <c r="J1261" s="5" t="s">
        <v>1232</v>
      </c>
      <c r="K1261" s="5">
        <v>3514</v>
      </c>
      <c r="L1261" s="5">
        <v>1257</v>
      </c>
      <c r="M1261" s="5" t="s">
        <v>918</v>
      </c>
      <c r="N1261" s="5">
        <v>4</v>
      </c>
      <c r="O1261" s="5">
        <f t="shared" si="57"/>
        <v>2514</v>
      </c>
      <c r="P1261" s="5">
        <f t="shared" si="58"/>
        <v>7028</v>
      </c>
      <c r="Q1261" s="14">
        <v>0.03</v>
      </c>
      <c r="R1261" s="5" t="s">
        <v>993</v>
      </c>
      <c r="S1261" s="5" t="s">
        <v>877</v>
      </c>
      <c r="T1261" s="5" t="s">
        <v>878</v>
      </c>
      <c r="U1261" s="5" t="s">
        <v>879</v>
      </c>
      <c r="V1261" s="5" t="s">
        <v>880</v>
      </c>
      <c r="W1261" s="5" t="s">
        <v>2012</v>
      </c>
      <c r="X1261" s="22">
        <f t="shared" ca="1" si="59"/>
        <v>0.03</v>
      </c>
    </row>
    <row r="1262" spans="1:24">
      <c r="A1262" s="5" t="s">
        <v>1980</v>
      </c>
      <c r="B1262" s="10">
        <v>42361</v>
      </c>
      <c r="C1262" s="5" t="s">
        <v>1542</v>
      </c>
      <c r="D1262" s="5">
        <v>10009</v>
      </c>
      <c r="E1262" s="5" t="s">
        <v>1307</v>
      </c>
      <c r="F1262" s="5">
        <v>1</v>
      </c>
      <c r="G1262" s="2" t="s">
        <v>996</v>
      </c>
      <c r="H1262" s="2" t="s">
        <v>892</v>
      </c>
      <c r="I1262" s="2" t="s">
        <v>894</v>
      </c>
      <c r="J1262" s="5" t="s">
        <v>1015</v>
      </c>
      <c r="K1262" s="5">
        <v>4369</v>
      </c>
      <c r="L1262" s="5">
        <v>1245</v>
      </c>
      <c r="M1262" s="5" t="s">
        <v>918</v>
      </c>
      <c r="N1262" s="5" t="s">
        <v>1572</v>
      </c>
      <c r="O1262" s="5">
        <f t="shared" si="57"/>
        <v>1245</v>
      </c>
      <c r="P1262" s="5">
        <f t="shared" si="58"/>
        <v>4369</v>
      </c>
      <c r="Q1262" s="14">
        <v>0.01</v>
      </c>
      <c r="R1262" s="5" t="s">
        <v>996</v>
      </c>
      <c r="S1262" s="5" t="s">
        <v>891</v>
      </c>
      <c r="T1262" s="5" t="s">
        <v>892</v>
      </c>
      <c r="U1262" s="5" t="s">
        <v>893</v>
      </c>
      <c r="V1262" s="5" t="s">
        <v>894</v>
      </c>
      <c r="W1262" s="5" t="s">
        <v>2011</v>
      </c>
      <c r="X1262" s="22">
        <f t="shared" ca="1" si="59"/>
        <v>0.01</v>
      </c>
    </row>
    <row r="1263" spans="1:24">
      <c r="A1263" s="5" t="s">
        <v>1981</v>
      </c>
      <c r="B1263" s="10">
        <v>42361</v>
      </c>
      <c r="C1263" s="5" t="s">
        <v>1541</v>
      </c>
      <c r="D1263" s="5">
        <v>10010</v>
      </c>
      <c r="E1263" s="5" t="s">
        <v>1273</v>
      </c>
      <c r="F1263" s="5">
        <v>2</v>
      </c>
      <c r="G1263" s="2" t="s">
        <v>997</v>
      </c>
      <c r="H1263" s="2" t="s">
        <v>896</v>
      </c>
      <c r="I1263" s="2" t="s">
        <v>897</v>
      </c>
      <c r="J1263" s="5" t="s">
        <v>1003</v>
      </c>
      <c r="K1263" s="5">
        <v>3507</v>
      </c>
      <c r="L1263" s="5">
        <v>1643</v>
      </c>
      <c r="M1263" s="5" t="s">
        <v>923</v>
      </c>
      <c r="N1263" s="5">
        <v>8</v>
      </c>
      <c r="O1263" s="5">
        <f t="shared" si="57"/>
        <v>3286</v>
      </c>
      <c r="P1263" s="5">
        <f t="shared" si="58"/>
        <v>7014</v>
      </c>
      <c r="Q1263" s="14">
        <v>0.03</v>
      </c>
      <c r="R1263" s="5" t="s">
        <v>997</v>
      </c>
      <c r="S1263" s="5" t="s">
        <v>895</v>
      </c>
      <c r="T1263" s="5" t="s">
        <v>896</v>
      </c>
      <c r="U1263" s="5" t="s">
        <v>879</v>
      </c>
      <c r="V1263" s="5" t="s">
        <v>897</v>
      </c>
      <c r="W1263" s="5" t="s">
        <v>2013</v>
      </c>
      <c r="X1263" s="22">
        <f t="shared" ca="1" si="59"/>
        <v>0.01</v>
      </c>
    </row>
    <row r="1264" spans="1:24">
      <c r="A1264" s="5" t="s">
        <v>1982</v>
      </c>
      <c r="B1264" s="10">
        <v>42361</v>
      </c>
      <c r="C1264" s="5" t="s">
        <v>1545</v>
      </c>
      <c r="D1264" s="5">
        <v>10010</v>
      </c>
      <c r="E1264" s="5" t="s">
        <v>1319</v>
      </c>
      <c r="F1264" s="5">
        <v>3</v>
      </c>
      <c r="G1264" s="2" t="s">
        <v>997</v>
      </c>
      <c r="H1264" s="2" t="s">
        <v>896</v>
      </c>
      <c r="I1264" s="2" t="s">
        <v>897</v>
      </c>
      <c r="J1264" s="5" t="s">
        <v>987</v>
      </c>
      <c r="K1264" s="5">
        <v>2714</v>
      </c>
      <c r="L1264" s="5">
        <v>1975</v>
      </c>
      <c r="M1264" s="5" t="s">
        <v>918</v>
      </c>
      <c r="N1264" s="5">
        <v>6</v>
      </c>
      <c r="O1264" s="5">
        <f t="shared" si="57"/>
        <v>5925</v>
      </c>
      <c r="P1264" s="5">
        <f t="shared" si="58"/>
        <v>8142</v>
      </c>
      <c r="Q1264" s="14">
        <v>0.03</v>
      </c>
      <c r="R1264" s="5" t="s">
        <v>997</v>
      </c>
      <c r="S1264" s="5" t="s">
        <v>895</v>
      </c>
      <c r="T1264" s="5" t="s">
        <v>896</v>
      </c>
      <c r="U1264" s="5" t="s">
        <v>879</v>
      </c>
      <c r="V1264" s="5" t="s">
        <v>897</v>
      </c>
      <c r="W1264" s="5" t="s">
        <v>2012</v>
      </c>
      <c r="X1264" s="22">
        <f t="shared" ca="1" si="59"/>
        <v>0</v>
      </c>
    </row>
    <row r="1265" spans="1:24">
      <c r="A1265" s="5" t="s">
        <v>1983</v>
      </c>
      <c r="B1265" s="10">
        <v>42365</v>
      </c>
      <c r="C1265" s="5" t="s">
        <v>1546</v>
      </c>
      <c r="D1265" s="5">
        <v>10010</v>
      </c>
      <c r="E1265" s="5" t="s">
        <v>1414</v>
      </c>
      <c r="F1265" s="5">
        <v>1</v>
      </c>
      <c r="G1265" s="2" t="s">
        <v>997</v>
      </c>
      <c r="H1265" s="2" t="s">
        <v>896</v>
      </c>
      <c r="I1265" s="2" t="s">
        <v>897</v>
      </c>
      <c r="J1265" s="5" t="s">
        <v>1114</v>
      </c>
      <c r="K1265" s="5">
        <v>2856</v>
      </c>
      <c r="L1265" s="5">
        <v>1780</v>
      </c>
      <c r="M1265" s="5" t="s">
        <v>918</v>
      </c>
      <c r="N1265" s="5">
        <v>4</v>
      </c>
      <c r="O1265" s="5">
        <f t="shared" si="57"/>
        <v>1780</v>
      </c>
      <c r="P1265" s="5">
        <f t="shared" si="58"/>
        <v>2856</v>
      </c>
      <c r="Q1265" s="14">
        <v>0.01</v>
      </c>
      <c r="R1265" s="5" t="s">
        <v>997</v>
      </c>
      <c r="S1265" s="5" t="s">
        <v>895</v>
      </c>
      <c r="T1265" s="5" t="s">
        <v>896</v>
      </c>
      <c r="U1265" s="5" t="s">
        <v>879</v>
      </c>
      <c r="V1265" s="5" t="s">
        <v>897</v>
      </c>
      <c r="W1265" s="5" t="s">
        <v>2010</v>
      </c>
      <c r="X1265" s="22">
        <f t="shared" ca="1" si="59"/>
        <v>0.03</v>
      </c>
    </row>
    <row r="1266" spans="1:24">
      <c r="A1266" s="5" t="s">
        <v>1984</v>
      </c>
      <c r="B1266" s="10">
        <v>42365</v>
      </c>
      <c r="C1266" s="5" t="s">
        <v>1542</v>
      </c>
      <c r="D1266" s="5">
        <v>10004</v>
      </c>
      <c r="E1266" s="5" t="s">
        <v>1321</v>
      </c>
      <c r="F1266" s="5">
        <v>3</v>
      </c>
      <c r="G1266" s="2" t="s">
        <v>992</v>
      </c>
      <c r="H1266" s="2" t="s">
        <v>864</v>
      </c>
      <c r="I1266" s="2" t="s">
        <v>876</v>
      </c>
      <c r="J1266" s="5" t="s">
        <v>1021</v>
      </c>
      <c r="K1266" s="5">
        <v>3788</v>
      </c>
      <c r="L1266" s="5">
        <v>2170</v>
      </c>
      <c r="M1266" s="5" t="s">
        <v>923</v>
      </c>
      <c r="N1266" s="5" t="s">
        <v>1572</v>
      </c>
      <c r="O1266" s="5">
        <f t="shared" si="57"/>
        <v>6510</v>
      </c>
      <c r="P1266" s="5">
        <f t="shared" si="58"/>
        <v>11364</v>
      </c>
      <c r="Q1266" s="14">
        <v>0.03</v>
      </c>
      <c r="R1266" s="5" t="s">
        <v>992</v>
      </c>
      <c r="S1266" s="5" t="s">
        <v>875</v>
      </c>
      <c r="T1266" s="5" t="s">
        <v>864</v>
      </c>
      <c r="U1266" s="5" t="s">
        <v>865</v>
      </c>
      <c r="V1266" s="5" t="s">
        <v>876</v>
      </c>
      <c r="W1266" s="5" t="s">
        <v>2013</v>
      </c>
      <c r="X1266" s="22">
        <f t="shared" ca="1" si="59"/>
        <v>0.05</v>
      </c>
    </row>
    <row r="1267" spans="1:24">
      <c r="A1267" s="5" t="s">
        <v>1985</v>
      </c>
      <c r="B1267" s="10">
        <v>42366</v>
      </c>
      <c r="C1267" s="5" t="s">
        <v>1541</v>
      </c>
      <c r="D1267" s="5">
        <v>10015</v>
      </c>
      <c r="E1267" s="5" t="s">
        <v>1485</v>
      </c>
      <c r="F1267" s="5">
        <v>2</v>
      </c>
      <c r="G1267" s="2" t="s">
        <v>1002</v>
      </c>
      <c r="H1267" s="2" t="s">
        <v>914</v>
      </c>
      <c r="I1267" s="2" t="s">
        <v>915</v>
      </c>
      <c r="J1267" s="5" t="s">
        <v>1185</v>
      </c>
      <c r="K1267" s="5">
        <v>3245</v>
      </c>
      <c r="L1267" s="5">
        <v>1964</v>
      </c>
      <c r="M1267" s="5" t="s">
        <v>918</v>
      </c>
      <c r="N1267" s="5">
        <v>8</v>
      </c>
      <c r="O1267" s="5">
        <f t="shared" si="57"/>
        <v>3928</v>
      </c>
      <c r="P1267" s="5">
        <f t="shared" si="58"/>
        <v>6490</v>
      </c>
      <c r="Q1267" s="14">
        <v>0.03</v>
      </c>
      <c r="R1267" s="5" t="s">
        <v>1002</v>
      </c>
      <c r="S1267" s="5" t="s">
        <v>913</v>
      </c>
      <c r="T1267" s="5" t="s">
        <v>914</v>
      </c>
      <c r="U1267" s="5" t="s">
        <v>907</v>
      </c>
      <c r="V1267" s="5" t="s">
        <v>915</v>
      </c>
      <c r="W1267" s="5" t="s">
        <v>2010</v>
      </c>
      <c r="X1267" s="22">
        <f t="shared" ca="1" si="59"/>
        <v>0.04</v>
      </c>
    </row>
    <row r="1268" spans="1:24">
      <c r="A1268" s="5" t="s">
        <v>1986</v>
      </c>
      <c r="B1268" s="10">
        <v>42366</v>
      </c>
      <c r="C1268" s="5" t="s">
        <v>1541</v>
      </c>
      <c r="D1268" s="5">
        <v>10005</v>
      </c>
      <c r="E1268" s="5" t="s">
        <v>1468</v>
      </c>
      <c r="F1268" s="5">
        <v>2</v>
      </c>
      <c r="G1268" s="2" t="s">
        <v>993</v>
      </c>
      <c r="H1268" s="2" t="s">
        <v>878</v>
      </c>
      <c r="I1268" s="2" t="s">
        <v>880</v>
      </c>
      <c r="J1268" s="5" t="s">
        <v>1168</v>
      </c>
      <c r="K1268" s="5">
        <v>3575</v>
      </c>
      <c r="L1268" s="5">
        <v>1937</v>
      </c>
      <c r="M1268" s="5" t="s">
        <v>918</v>
      </c>
      <c r="N1268" s="5">
        <v>8</v>
      </c>
      <c r="O1268" s="5">
        <f t="shared" si="57"/>
        <v>3874</v>
      </c>
      <c r="P1268" s="5">
        <f t="shared" si="58"/>
        <v>7150</v>
      </c>
      <c r="Q1268" s="14">
        <v>0.03</v>
      </c>
      <c r="R1268" s="5" t="s">
        <v>993</v>
      </c>
      <c r="S1268" s="5" t="s">
        <v>877</v>
      </c>
      <c r="T1268" s="5" t="s">
        <v>878</v>
      </c>
      <c r="U1268" s="5" t="s">
        <v>879</v>
      </c>
      <c r="V1268" s="5" t="s">
        <v>880</v>
      </c>
      <c r="W1268" s="5" t="s">
        <v>2014</v>
      </c>
      <c r="X1268" s="22">
        <f t="shared" ca="1" si="59"/>
        <v>0.03</v>
      </c>
    </row>
    <row r="1269" spans="1:24">
      <c r="A1269" s="5" t="s">
        <v>1987</v>
      </c>
      <c r="B1269" s="10">
        <v>42366</v>
      </c>
      <c r="C1269" s="5" t="s">
        <v>1540</v>
      </c>
      <c r="D1269" s="5">
        <v>10013</v>
      </c>
      <c r="E1269" s="5" t="s">
        <v>1286</v>
      </c>
      <c r="F1269" s="5">
        <v>3</v>
      </c>
      <c r="G1269" s="2" t="s">
        <v>1000</v>
      </c>
      <c r="H1269" s="2" t="s">
        <v>906</v>
      </c>
      <c r="I1269" s="2" t="s">
        <v>908</v>
      </c>
      <c r="J1269" s="5" t="s">
        <v>981</v>
      </c>
      <c r="K1269" s="5">
        <v>2734</v>
      </c>
      <c r="L1269" s="5">
        <v>1596</v>
      </c>
      <c r="M1269" s="5" t="s">
        <v>918</v>
      </c>
      <c r="N1269" s="5">
        <v>5</v>
      </c>
      <c r="O1269" s="5">
        <f t="shared" si="57"/>
        <v>4788</v>
      </c>
      <c r="P1269" s="5">
        <f t="shared" si="58"/>
        <v>8202</v>
      </c>
      <c r="Q1269" s="14">
        <v>0.03</v>
      </c>
      <c r="R1269" s="5" t="s">
        <v>1000</v>
      </c>
      <c r="S1269" s="5" t="s">
        <v>905</v>
      </c>
      <c r="T1269" s="5" t="s">
        <v>906</v>
      </c>
      <c r="U1269" s="5" t="s">
        <v>907</v>
      </c>
      <c r="V1269" s="5" t="s">
        <v>908</v>
      </c>
      <c r="W1269" s="5" t="s">
        <v>2011</v>
      </c>
      <c r="X1269" s="22">
        <f t="shared" ca="1" si="59"/>
        <v>0.01</v>
      </c>
    </row>
    <row r="1270" spans="1:24">
      <c r="A1270" s="5" t="s">
        <v>1988</v>
      </c>
      <c r="B1270" s="10">
        <v>42366</v>
      </c>
      <c r="C1270" s="5" t="s">
        <v>1542</v>
      </c>
      <c r="D1270" s="5">
        <v>10010</v>
      </c>
      <c r="E1270" s="5" t="s">
        <v>1261</v>
      </c>
      <c r="F1270" s="5">
        <v>2</v>
      </c>
      <c r="G1270" s="2" t="s">
        <v>997</v>
      </c>
      <c r="H1270" s="2" t="s">
        <v>896</v>
      </c>
      <c r="I1270" s="2" t="s">
        <v>897</v>
      </c>
      <c r="J1270" s="5" t="s">
        <v>957</v>
      </c>
      <c r="K1270" s="5">
        <v>4689</v>
      </c>
      <c r="L1270" s="5">
        <v>1796</v>
      </c>
      <c r="M1270" s="5" t="s">
        <v>925</v>
      </c>
      <c r="N1270" s="5" t="s">
        <v>1572</v>
      </c>
      <c r="O1270" s="5">
        <f t="shared" si="57"/>
        <v>3592</v>
      </c>
      <c r="P1270" s="5">
        <f t="shared" si="58"/>
        <v>9378</v>
      </c>
      <c r="Q1270" s="14">
        <v>0.03</v>
      </c>
      <c r="R1270" s="5" t="s">
        <v>997</v>
      </c>
      <c r="S1270" s="5" t="s">
        <v>895</v>
      </c>
      <c r="T1270" s="5" t="s">
        <v>896</v>
      </c>
      <c r="U1270" s="5" t="s">
        <v>879</v>
      </c>
      <c r="V1270" s="5" t="s">
        <v>897</v>
      </c>
      <c r="W1270" s="5" t="s">
        <v>2010</v>
      </c>
      <c r="X1270" s="22">
        <f t="shared" ca="1" si="59"/>
        <v>0.01</v>
      </c>
    </row>
    <row r="1271" spans="1:24">
      <c r="A1271" s="5" t="s">
        <v>1989</v>
      </c>
      <c r="B1271" s="10">
        <v>42366</v>
      </c>
      <c r="C1271" s="5" t="s">
        <v>1546</v>
      </c>
      <c r="D1271" s="5">
        <v>10007</v>
      </c>
      <c r="E1271" s="5" t="s">
        <v>1531</v>
      </c>
      <c r="F1271" s="5">
        <v>3</v>
      </c>
      <c r="G1271" s="2" t="s">
        <v>994</v>
      </c>
      <c r="H1271" s="2" t="s">
        <v>886</v>
      </c>
      <c r="I1271" s="2" t="s">
        <v>887</v>
      </c>
      <c r="J1271" s="5" t="s">
        <v>1231</v>
      </c>
      <c r="K1271" s="5">
        <v>3479</v>
      </c>
      <c r="L1271" s="5">
        <v>2056</v>
      </c>
      <c r="M1271" s="5" t="s">
        <v>918</v>
      </c>
      <c r="N1271" s="5">
        <v>4</v>
      </c>
      <c r="O1271" s="5">
        <f t="shared" si="57"/>
        <v>6168</v>
      </c>
      <c r="P1271" s="5">
        <f t="shared" si="58"/>
        <v>10437</v>
      </c>
      <c r="Q1271" s="14">
        <v>0.03</v>
      </c>
      <c r="R1271" s="5" t="s">
        <v>994</v>
      </c>
      <c r="S1271" s="5" t="s">
        <v>885</v>
      </c>
      <c r="T1271" s="5" t="s">
        <v>886</v>
      </c>
      <c r="U1271" s="5" t="s">
        <v>879</v>
      </c>
      <c r="V1271" s="5" t="s">
        <v>887</v>
      </c>
      <c r="W1271" s="5" t="s">
        <v>2013</v>
      </c>
      <c r="X1271" s="22">
        <f t="shared" ca="1" si="59"/>
        <v>0.04</v>
      </c>
    </row>
    <row r="1272" spans="1:24">
      <c r="A1272" s="5" t="s">
        <v>1990</v>
      </c>
      <c r="B1272" s="10">
        <v>42367</v>
      </c>
      <c r="C1272" s="5" t="s">
        <v>1541</v>
      </c>
      <c r="D1272" s="5">
        <v>10001</v>
      </c>
      <c r="E1272" s="5" t="s">
        <v>1341</v>
      </c>
      <c r="F1272" s="5">
        <v>1</v>
      </c>
      <c r="G1272" s="2" t="s">
        <v>1562</v>
      </c>
      <c r="H1272" s="2" t="s">
        <v>864</v>
      </c>
      <c r="I1272" s="2" t="s">
        <v>866</v>
      </c>
      <c r="J1272" s="5" t="s">
        <v>1041</v>
      </c>
      <c r="K1272" s="5">
        <v>2588</v>
      </c>
      <c r="L1272" s="5">
        <v>2069</v>
      </c>
      <c r="M1272" s="5" t="s">
        <v>918</v>
      </c>
      <c r="N1272" s="5">
        <v>8</v>
      </c>
      <c r="O1272" s="5">
        <f t="shared" si="57"/>
        <v>2069</v>
      </c>
      <c r="P1272" s="5">
        <f t="shared" si="58"/>
        <v>2588</v>
      </c>
      <c r="Q1272" s="14">
        <v>0.01</v>
      </c>
      <c r="R1272" s="5" t="s">
        <v>1562</v>
      </c>
      <c r="S1272" s="5" t="s">
        <v>863</v>
      </c>
      <c r="T1272" s="5" t="s">
        <v>864</v>
      </c>
      <c r="U1272" s="5" t="s">
        <v>865</v>
      </c>
      <c r="V1272" s="5" t="s">
        <v>866</v>
      </c>
      <c r="W1272" s="5" t="s">
        <v>2013</v>
      </c>
      <c r="X1272" s="22">
        <f t="shared" ca="1" si="59"/>
        <v>0.03</v>
      </c>
    </row>
    <row r="1273" spans="1:24">
      <c r="A1273" s="5" t="s">
        <v>1991</v>
      </c>
      <c r="B1273" s="10">
        <v>42367</v>
      </c>
      <c r="C1273" s="5" t="s">
        <v>1540</v>
      </c>
      <c r="D1273" s="5">
        <v>10006</v>
      </c>
      <c r="E1273" s="5" t="s">
        <v>1276</v>
      </c>
      <c r="F1273" s="5">
        <v>1</v>
      </c>
      <c r="G1273" s="2" t="s">
        <v>1561</v>
      </c>
      <c r="H1273" s="2" t="s">
        <v>882</v>
      </c>
      <c r="I1273" s="2" t="s">
        <v>884</v>
      </c>
      <c r="J1273" s="5" t="s">
        <v>977</v>
      </c>
      <c r="K1273" s="5">
        <v>2912</v>
      </c>
      <c r="L1273" s="5">
        <v>2328</v>
      </c>
      <c r="M1273" s="5" t="s">
        <v>925</v>
      </c>
      <c r="N1273" s="5">
        <v>5</v>
      </c>
      <c r="O1273" s="5">
        <f t="shared" si="57"/>
        <v>2328</v>
      </c>
      <c r="P1273" s="5">
        <f t="shared" si="58"/>
        <v>2912</v>
      </c>
      <c r="Q1273" s="14">
        <v>0.01</v>
      </c>
      <c r="R1273" s="5" t="s">
        <v>1561</v>
      </c>
      <c r="S1273" s="5" t="s">
        <v>881</v>
      </c>
      <c r="T1273" s="5" t="s">
        <v>882</v>
      </c>
      <c r="U1273" s="5" t="s">
        <v>883</v>
      </c>
      <c r="V1273" s="5" t="s">
        <v>884</v>
      </c>
      <c r="W1273" s="5" t="s">
        <v>2015</v>
      </c>
      <c r="X1273" s="22">
        <f t="shared" ca="1" si="59"/>
        <v>0.05</v>
      </c>
    </row>
    <row r="1274" spans="1:24">
      <c r="A1274" s="5" t="s">
        <v>1992</v>
      </c>
      <c r="B1274" s="10">
        <v>42367</v>
      </c>
      <c r="C1274" s="5" t="s">
        <v>1542</v>
      </c>
      <c r="D1274" s="5">
        <v>10002</v>
      </c>
      <c r="E1274" s="5" t="s">
        <v>1265</v>
      </c>
      <c r="F1274" s="5">
        <v>1</v>
      </c>
      <c r="G1274" s="2" t="s">
        <v>990</v>
      </c>
      <c r="H1274" s="2" t="s">
        <v>868</v>
      </c>
      <c r="I1274" s="2" t="s">
        <v>870</v>
      </c>
      <c r="J1274" s="5" t="s">
        <v>975</v>
      </c>
      <c r="K1274" s="5">
        <v>3717</v>
      </c>
      <c r="L1274" s="5">
        <v>2146</v>
      </c>
      <c r="M1274" s="5" t="s">
        <v>923</v>
      </c>
      <c r="N1274" s="5" t="s">
        <v>1572</v>
      </c>
      <c r="O1274" s="5">
        <f t="shared" si="57"/>
        <v>2146</v>
      </c>
      <c r="P1274" s="5">
        <f t="shared" si="58"/>
        <v>3717</v>
      </c>
      <c r="Q1274" s="14">
        <v>0.01</v>
      </c>
      <c r="R1274" s="5" t="s">
        <v>990</v>
      </c>
      <c r="S1274" s="5" t="s">
        <v>867</v>
      </c>
      <c r="T1274" s="5" t="s">
        <v>868</v>
      </c>
      <c r="U1274" s="5" t="s">
        <v>869</v>
      </c>
      <c r="V1274" s="5" t="s">
        <v>870</v>
      </c>
      <c r="W1274" s="5" t="s">
        <v>2010</v>
      </c>
      <c r="X1274" s="22">
        <f t="shared" ca="1" si="59"/>
        <v>0.01</v>
      </c>
    </row>
    <row r="1275" spans="1:24">
      <c r="A1275" s="5" t="s">
        <v>1993</v>
      </c>
      <c r="B1275" s="11">
        <v>42367</v>
      </c>
      <c r="C1275" s="6" t="s">
        <v>1542</v>
      </c>
      <c r="D1275" s="6">
        <v>10009</v>
      </c>
      <c r="E1275" s="6" t="s">
        <v>1391</v>
      </c>
      <c r="F1275" s="6">
        <v>2</v>
      </c>
      <c r="G1275" s="2" t="s">
        <v>996</v>
      </c>
      <c r="H1275" s="2" t="s">
        <v>892</v>
      </c>
      <c r="I1275" s="2" t="s">
        <v>894</v>
      </c>
      <c r="J1275" s="5" t="s">
        <v>1091</v>
      </c>
      <c r="K1275" s="5">
        <v>3277</v>
      </c>
      <c r="L1275" s="5">
        <v>1891</v>
      </c>
      <c r="M1275" s="5" t="s">
        <v>918</v>
      </c>
      <c r="N1275" s="5" t="s">
        <v>1572</v>
      </c>
      <c r="O1275" s="5">
        <f t="shared" si="57"/>
        <v>3782</v>
      </c>
      <c r="P1275" s="5">
        <f t="shared" si="58"/>
        <v>6554</v>
      </c>
      <c r="Q1275" s="14">
        <v>0.03</v>
      </c>
      <c r="R1275" s="5" t="s">
        <v>996</v>
      </c>
      <c r="S1275" s="5" t="s">
        <v>891</v>
      </c>
      <c r="T1275" s="5" t="s">
        <v>892</v>
      </c>
      <c r="U1275" s="5" t="s">
        <v>893</v>
      </c>
      <c r="V1275" s="5" t="s">
        <v>894</v>
      </c>
      <c r="W1275" s="5" t="s">
        <v>2011</v>
      </c>
      <c r="X1275" s="22">
        <f t="shared" ca="1" si="59"/>
        <v>0.05</v>
      </c>
    </row>
  </sheetData>
  <mergeCells count="3">
    <mergeCell ref="G1:I1"/>
    <mergeCell ref="J1:M1"/>
    <mergeCell ref="N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52C0D-01FE-4FF2-ACE4-63ED21DFCB0F}">
  <sheetPr>
    <tabColor rgb="FF92D050"/>
  </sheetPr>
  <dimension ref="A1:C296"/>
  <sheetViews>
    <sheetView workbookViewId="0"/>
  </sheetViews>
  <sheetFormatPr defaultRowHeight="14.4"/>
  <cols>
    <col min="1" max="2" width="16.6640625" bestFit="1" customWidth="1"/>
  </cols>
  <sheetData>
    <row r="1" spans="1:3" ht="15.6">
      <c r="A1" s="23" t="s">
        <v>1997</v>
      </c>
      <c r="B1" s="23" t="s">
        <v>1996</v>
      </c>
      <c r="C1" s="22"/>
    </row>
    <row r="2" spans="1:3">
      <c r="A2" s="20" t="s">
        <v>1450</v>
      </c>
      <c r="B2" s="20">
        <v>0</v>
      </c>
    </row>
    <row r="3" spans="1:3">
      <c r="A3" s="19" t="s">
        <v>1374</v>
      </c>
      <c r="B3" s="19">
        <v>0.01</v>
      </c>
    </row>
    <row r="4" spans="1:3">
      <c r="A4" s="20" t="s">
        <v>1381</v>
      </c>
      <c r="B4" s="20">
        <v>0.04</v>
      </c>
    </row>
    <row r="5" spans="1:3">
      <c r="A5" s="19" t="s">
        <v>1321</v>
      </c>
      <c r="B5" s="19">
        <v>0.03</v>
      </c>
    </row>
    <row r="6" spans="1:3">
      <c r="A6" s="20" t="s">
        <v>1496</v>
      </c>
      <c r="B6" s="20">
        <v>0.05</v>
      </c>
    </row>
    <row r="7" spans="1:3">
      <c r="A7" s="19" t="s">
        <v>1337</v>
      </c>
      <c r="B7" s="19">
        <v>0.04</v>
      </c>
    </row>
    <row r="8" spans="1:3">
      <c r="A8" s="20" t="s">
        <v>1334</v>
      </c>
      <c r="B8" s="20">
        <v>0.04</v>
      </c>
    </row>
    <row r="9" spans="1:3">
      <c r="A9" s="19" t="s">
        <v>1480</v>
      </c>
      <c r="B9" s="19">
        <v>0.03</v>
      </c>
    </row>
    <row r="10" spans="1:3">
      <c r="A10" s="20" t="s">
        <v>1373</v>
      </c>
      <c r="B10" s="20">
        <v>0.04</v>
      </c>
    </row>
    <row r="11" spans="1:3">
      <c r="A11" s="19" t="s">
        <v>1293</v>
      </c>
      <c r="B11" s="19">
        <v>0.01</v>
      </c>
    </row>
    <row r="12" spans="1:3">
      <c r="A12" s="20" t="s">
        <v>1530</v>
      </c>
      <c r="B12" s="20">
        <v>0.02</v>
      </c>
    </row>
    <row r="13" spans="1:3">
      <c r="A13" s="19" t="s">
        <v>1399</v>
      </c>
      <c r="B13" s="19">
        <v>0.01</v>
      </c>
    </row>
    <row r="14" spans="1:3">
      <c r="A14" s="20" t="s">
        <v>1525</v>
      </c>
      <c r="B14" s="20">
        <v>0.05</v>
      </c>
    </row>
    <row r="15" spans="1:3">
      <c r="A15" s="19" t="s">
        <v>1309</v>
      </c>
      <c r="B15" s="19">
        <v>0.03</v>
      </c>
    </row>
    <row r="16" spans="1:3">
      <c r="A16" s="20" t="s">
        <v>1436</v>
      </c>
      <c r="B16" s="20">
        <v>0.05</v>
      </c>
    </row>
    <row r="17" spans="1:2">
      <c r="A17" s="19" t="s">
        <v>1302</v>
      </c>
      <c r="B17" s="19">
        <v>0.04</v>
      </c>
    </row>
    <row r="18" spans="1:2">
      <c r="A18" s="20" t="s">
        <v>1519</v>
      </c>
      <c r="B18" s="20">
        <v>0</v>
      </c>
    </row>
    <row r="19" spans="1:2">
      <c r="A19" s="19" t="s">
        <v>1324</v>
      </c>
      <c r="B19" s="19">
        <v>0</v>
      </c>
    </row>
    <row r="20" spans="1:2">
      <c r="A20" s="20" t="s">
        <v>1270</v>
      </c>
      <c r="B20" s="20">
        <v>0.05</v>
      </c>
    </row>
    <row r="21" spans="1:2">
      <c r="A21" s="19" t="s">
        <v>1413</v>
      </c>
      <c r="B21" s="19">
        <v>0.04</v>
      </c>
    </row>
    <row r="22" spans="1:2">
      <c r="A22" s="20" t="s">
        <v>1253</v>
      </c>
      <c r="B22" s="20">
        <v>0.04</v>
      </c>
    </row>
    <row r="23" spans="1:2">
      <c r="A23" s="19" t="s">
        <v>1394</v>
      </c>
      <c r="B23" s="19">
        <v>0.03</v>
      </c>
    </row>
    <row r="24" spans="1:2">
      <c r="A24" s="20" t="s">
        <v>1458</v>
      </c>
      <c r="B24" s="20">
        <v>0.05</v>
      </c>
    </row>
    <row r="25" spans="1:2">
      <c r="A25" s="19" t="s">
        <v>1388</v>
      </c>
      <c r="B25" s="19">
        <v>0.02</v>
      </c>
    </row>
    <row r="26" spans="1:2">
      <c r="A26" s="20" t="s">
        <v>1387</v>
      </c>
      <c r="B26" s="20">
        <v>0.01</v>
      </c>
    </row>
    <row r="27" spans="1:2">
      <c r="A27" s="19" t="s">
        <v>1448</v>
      </c>
      <c r="B27" s="19">
        <v>0.02</v>
      </c>
    </row>
    <row r="28" spans="1:2">
      <c r="A28" s="20" t="s">
        <v>1420</v>
      </c>
      <c r="B28" s="20">
        <v>0.05</v>
      </c>
    </row>
    <row r="29" spans="1:2">
      <c r="A29" s="19" t="s">
        <v>1349</v>
      </c>
      <c r="B29" s="19">
        <v>0.01</v>
      </c>
    </row>
    <row r="30" spans="1:2">
      <c r="A30" s="20" t="s">
        <v>1505</v>
      </c>
      <c r="B30" s="20">
        <v>0</v>
      </c>
    </row>
    <row r="31" spans="1:2">
      <c r="A31" s="19" t="s">
        <v>1430</v>
      </c>
      <c r="B31" s="19">
        <v>0</v>
      </c>
    </row>
    <row r="32" spans="1:2">
      <c r="A32" s="20" t="s">
        <v>1286</v>
      </c>
      <c r="B32" s="20">
        <v>0</v>
      </c>
    </row>
    <row r="33" spans="1:2">
      <c r="A33" s="19" t="s">
        <v>1521</v>
      </c>
      <c r="B33" s="19">
        <v>0.05</v>
      </c>
    </row>
    <row r="34" spans="1:2">
      <c r="A34" s="20" t="s">
        <v>1248</v>
      </c>
      <c r="B34" s="20">
        <v>0.04</v>
      </c>
    </row>
    <row r="35" spans="1:2">
      <c r="A35" s="19" t="s">
        <v>1289</v>
      </c>
      <c r="B35" s="19">
        <v>0.03</v>
      </c>
    </row>
    <row r="36" spans="1:2">
      <c r="A36" s="20" t="s">
        <v>1485</v>
      </c>
      <c r="B36" s="20">
        <v>0.04</v>
      </c>
    </row>
    <row r="37" spans="1:2">
      <c r="A37" s="19" t="s">
        <v>1434</v>
      </c>
      <c r="B37" s="19">
        <v>0.04</v>
      </c>
    </row>
    <row r="38" spans="1:2">
      <c r="A38" s="20" t="s">
        <v>1483</v>
      </c>
      <c r="B38" s="20">
        <v>0.02</v>
      </c>
    </row>
    <row r="39" spans="1:2">
      <c r="A39" s="19" t="s">
        <v>1474</v>
      </c>
      <c r="B39" s="19">
        <v>0.02</v>
      </c>
    </row>
    <row r="40" spans="1:2">
      <c r="A40" s="20" t="s">
        <v>1419</v>
      </c>
      <c r="B40" s="20">
        <v>0.04</v>
      </c>
    </row>
    <row r="41" spans="1:2">
      <c r="A41" s="19" t="s">
        <v>1470</v>
      </c>
      <c r="B41" s="19">
        <v>0.05</v>
      </c>
    </row>
    <row r="42" spans="1:2">
      <c r="A42" s="20" t="s">
        <v>1311</v>
      </c>
      <c r="B42" s="20">
        <v>0</v>
      </c>
    </row>
    <row r="43" spans="1:2">
      <c r="A43" s="19" t="s">
        <v>1305</v>
      </c>
      <c r="B43" s="19">
        <v>0.04</v>
      </c>
    </row>
    <row r="44" spans="1:2">
      <c r="A44" s="20" t="s">
        <v>1299</v>
      </c>
      <c r="B44" s="20">
        <v>0.04</v>
      </c>
    </row>
    <row r="45" spans="1:2">
      <c r="A45" s="19" t="s">
        <v>1341</v>
      </c>
      <c r="B45" s="19">
        <v>0.03</v>
      </c>
    </row>
    <row r="46" spans="1:2">
      <c r="A46" s="20" t="s">
        <v>1359</v>
      </c>
      <c r="B46" s="20">
        <v>0.02</v>
      </c>
    </row>
    <row r="47" spans="1:2">
      <c r="A47" s="19" t="s">
        <v>1418</v>
      </c>
      <c r="B47" s="19">
        <v>0.01</v>
      </c>
    </row>
    <row r="48" spans="1:2">
      <c r="A48" s="20" t="s">
        <v>1523</v>
      </c>
      <c r="B48" s="20">
        <v>0</v>
      </c>
    </row>
    <row r="49" spans="1:2">
      <c r="A49" s="19" t="s">
        <v>1422</v>
      </c>
      <c r="B49" s="19">
        <v>0.01</v>
      </c>
    </row>
    <row r="50" spans="1:2">
      <c r="A50" s="20" t="s">
        <v>1504</v>
      </c>
      <c r="B50" s="20">
        <v>0.01</v>
      </c>
    </row>
    <row r="51" spans="1:2">
      <c r="A51" s="19" t="s">
        <v>1252</v>
      </c>
      <c r="B51" s="19">
        <v>0.01</v>
      </c>
    </row>
    <row r="52" spans="1:2">
      <c r="A52" s="20" t="s">
        <v>1320</v>
      </c>
      <c r="B52" s="20">
        <v>0.05</v>
      </c>
    </row>
    <row r="53" spans="1:2">
      <c r="A53" s="19" t="s">
        <v>1513</v>
      </c>
      <c r="B53" s="19">
        <v>0.04</v>
      </c>
    </row>
    <row r="54" spans="1:2">
      <c r="A54" s="20" t="s">
        <v>1347</v>
      </c>
      <c r="B54" s="20">
        <v>0</v>
      </c>
    </row>
    <row r="55" spans="1:2">
      <c r="A55" s="19" t="s">
        <v>1318</v>
      </c>
      <c r="B55" s="19">
        <v>0.01</v>
      </c>
    </row>
    <row r="56" spans="1:2">
      <c r="A56" s="20" t="s">
        <v>1345</v>
      </c>
      <c r="B56" s="20">
        <v>0.02</v>
      </c>
    </row>
    <row r="57" spans="1:2">
      <c r="A57" s="19" t="s">
        <v>1275</v>
      </c>
      <c r="B57" s="19">
        <v>0.04</v>
      </c>
    </row>
    <row r="58" spans="1:2">
      <c r="A58" s="20" t="s">
        <v>1375</v>
      </c>
      <c r="B58" s="20">
        <v>0</v>
      </c>
    </row>
    <row r="59" spans="1:2">
      <c r="A59" s="19" t="s">
        <v>1535</v>
      </c>
      <c r="B59" s="19">
        <v>0.02</v>
      </c>
    </row>
    <row r="60" spans="1:2">
      <c r="A60" s="20" t="s">
        <v>1447</v>
      </c>
      <c r="B60" s="20">
        <v>0.03</v>
      </c>
    </row>
    <row r="61" spans="1:2">
      <c r="A61" s="19" t="s">
        <v>1514</v>
      </c>
      <c r="B61" s="19">
        <v>0.04</v>
      </c>
    </row>
    <row r="62" spans="1:2">
      <c r="A62" s="20" t="s">
        <v>1264</v>
      </c>
      <c r="B62" s="20">
        <v>0</v>
      </c>
    </row>
    <row r="63" spans="1:2">
      <c r="A63" s="19" t="s">
        <v>1528</v>
      </c>
      <c r="B63" s="19">
        <v>0.03</v>
      </c>
    </row>
    <row r="64" spans="1:2">
      <c r="A64" s="20" t="s">
        <v>1506</v>
      </c>
      <c r="B64" s="20">
        <v>0.05</v>
      </c>
    </row>
    <row r="65" spans="1:2">
      <c r="A65" s="19" t="s">
        <v>1360</v>
      </c>
      <c r="B65" s="19">
        <v>0.01</v>
      </c>
    </row>
    <row r="66" spans="1:2">
      <c r="A66" s="20" t="s">
        <v>1537</v>
      </c>
      <c r="B66" s="20">
        <v>0</v>
      </c>
    </row>
    <row r="67" spans="1:2">
      <c r="A67" s="19" t="s">
        <v>1467</v>
      </c>
      <c r="B67" s="19">
        <v>0.03</v>
      </c>
    </row>
    <row r="68" spans="1:2">
      <c r="A68" s="20" t="s">
        <v>1268</v>
      </c>
      <c r="B68" s="20">
        <v>0.04</v>
      </c>
    </row>
    <row r="69" spans="1:2">
      <c r="A69" s="19" t="s">
        <v>1477</v>
      </c>
      <c r="B69" s="19">
        <v>0.05</v>
      </c>
    </row>
    <row r="70" spans="1:2">
      <c r="A70" s="20" t="s">
        <v>1481</v>
      </c>
      <c r="B70" s="20">
        <v>0.05</v>
      </c>
    </row>
    <row r="71" spans="1:2">
      <c r="A71" s="19" t="s">
        <v>1340</v>
      </c>
      <c r="B71" s="19">
        <v>0.02</v>
      </c>
    </row>
    <row r="72" spans="1:2">
      <c r="A72" s="20" t="s">
        <v>1432</v>
      </c>
      <c r="B72" s="20">
        <v>0.03</v>
      </c>
    </row>
    <row r="73" spans="1:2">
      <c r="A73" s="19" t="s">
        <v>1424</v>
      </c>
      <c r="B73" s="19">
        <v>0.05</v>
      </c>
    </row>
    <row r="74" spans="1:2">
      <c r="A74" s="20" t="s">
        <v>1421</v>
      </c>
      <c r="B74" s="20">
        <v>0.03</v>
      </c>
    </row>
    <row r="75" spans="1:2">
      <c r="A75" s="19" t="s">
        <v>1282</v>
      </c>
      <c r="B75" s="19">
        <v>0.05</v>
      </c>
    </row>
    <row r="76" spans="1:2">
      <c r="A76" s="20" t="s">
        <v>1274</v>
      </c>
      <c r="B76" s="20">
        <v>0.04</v>
      </c>
    </row>
    <row r="77" spans="1:2">
      <c r="A77" s="19" t="s">
        <v>1254</v>
      </c>
      <c r="B77" s="19">
        <v>0</v>
      </c>
    </row>
    <row r="78" spans="1:2">
      <c r="A78" s="20" t="s">
        <v>1443</v>
      </c>
      <c r="B78" s="20">
        <v>0</v>
      </c>
    </row>
    <row r="79" spans="1:2">
      <c r="A79" s="19" t="s">
        <v>1296</v>
      </c>
      <c r="B79" s="19">
        <v>0.03</v>
      </c>
    </row>
    <row r="80" spans="1:2">
      <c r="A80" s="20" t="s">
        <v>1406</v>
      </c>
      <c r="B80" s="20">
        <v>0.04</v>
      </c>
    </row>
    <row r="81" spans="1:2">
      <c r="A81" s="19" t="s">
        <v>1362</v>
      </c>
      <c r="B81" s="19">
        <v>0.04</v>
      </c>
    </row>
    <row r="82" spans="1:2">
      <c r="A82" s="20" t="s">
        <v>1532</v>
      </c>
      <c r="B82" s="20">
        <v>0.03</v>
      </c>
    </row>
    <row r="83" spans="1:2">
      <c r="A83" s="19" t="s">
        <v>1410</v>
      </c>
      <c r="B83" s="19">
        <v>0</v>
      </c>
    </row>
    <row r="84" spans="1:2">
      <c r="A84" s="20" t="s">
        <v>1466</v>
      </c>
      <c r="B84" s="20">
        <v>0.03</v>
      </c>
    </row>
    <row r="85" spans="1:2">
      <c r="A85" s="19" t="s">
        <v>1326</v>
      </c>
      <c r="B85" s="19">
        <v>0.02</v>
      </c>
    </row>
    <row r="86" spans="1:2">
      <c r="A86" s="20" t="s">
        <v>1333</v>
      </c>
      <c r="B86" s="20">
        <v>0.02</v>
      </c>
    </row>
    <row r="87" spans="1:2">
      <c r="A87" s="19" t="s">
        <v>1479</v>
      </c>
      <c r="B87" s="19">
        <v>0.04</v>
      </c>
    </row>
    <row r="88" spans="1:2">
      <c r="A88" s="20" t="s">
        <v>1269</v>
      </c>
      <c r="B88" s="20">
        <v>0.02</v>
      </c>
    </row>
    <row r="89" spans="1:2">
      <c r="A89" s="19" t="s">
        <v>1266</v>
      </c>
      <c r="B89" s="19">
        <v>0.02</v>
      </c>
    </row>
    <row r="90" spans="1:2">
      <c r="A90" s="20" t="s">
        <v>1371</v>
      </c>
      <c r="B90" s="20">
        <v>0</v>
      </c>
    </row>
    <row r="91" spans="1:2">
      <c r="A91" s="19" t="s">
        <v>1495</v>
      </c>
      <c r="B91" s="19">
        <v>0</v>
      </c>
    </row>
    <row r="92" spans="1:2">
      <c r="A92" s="20" t="s">
        <v>1314</v>
      </c>
      <c r="B92" s="20">
        <v>0.03</v>
      </c>
    </row>
    <row r="93" spans="1:2">
      <c r="A93" s="19" t="s">
        <v>1303</v>
      </c>
      <c r="B93" s="19">
        <v>0.04</v>
      </c>
    </row>
    <row r="94" spans="1:2">
      <c r="A94" s="20" t="s">
        <v>1263</v>
      </c>
      <c r="B94" s="20">
        <v>0</v>
      </c>
    </row>
    <row r="95" spans="1:2">
      <c r="A95" s="19" t="s">
        <v>1277</v>
      </c>
      <c r="B95" s="19">
        <v>0.05</v>
      </c>
    </row>
    <row r="96" spans="1:2">
      <c r="A96" s="20" t="s">
        <v>1469</v>
      </c>
      <c r="B96" s="20">
        <v>0.03</v>
      </c>
    </row>
    <row r="97" spans="1:2">
      <c r="A97" s="19" t="s">
        <v>1416</v>
      </c>
      <c r="B97" s="19">
        <v>0</v>
      </c>
    </row>
    <row r="98" spans="1:2">
      <c r="A98" s="20" t="s">
        <v>1372</v>
      </c>
      <c r="B98" s="20">
        <v>0.05</v>
      </c>
    </row>
    <row r="99" spans="1:2">
      <c r="A99" s="19" t="s">
        <v>1278</v>
      </c>
      <c r="B99" s="19">
        <v>0.02</v>
      </c>
    </row>
    <row r="100" spans="1:2">
      <c r="A100" s="20" t="s">
        <v>1276</v>
      </c>
      <c r="B100" s="20">
        <v>0.01</v>
      </c>
    </row>
    <row r="101" spans="1:2">
      <c r="A101" s="19" t="s">
        <v>1522</v>
      </c>
      <c r="B101" s="19">
        <v>0.05</v>
      </c>
    </row>
    <row r="102" spans="1:2">
      <c r="A102" s="20" t="s">
        <v>1472</v>
      </c>
      <c r="B102" s="20">
        <v>0.03</v>
      </c>
    </row>
    <row r="103" spans="1:2">
      <c r="A103" s="19" t="s">
        <v>1335</v>
      </c>
      <c r="B103" s="19">
        <v>0.01</v>
      </c>
    </row>
    <row r="104" spans="1:2">
      <c r="A104" s="20" t="s">
        <v>1350</v>
      </c>
      <c r="B104" s="20">
        <v>0.05</v>
      </c>
    </row>
    <row r="105" spans="1:2">
      <c r="A105" s="19" t="s">
        <v>1503</v>
      </c>
      <c r="B105" s="19">
        <v>0.02</v>
      </c>
    </row>
    <row r="106" spans="1:2">
      <c r="A106" s="20" t="s">
        <v>1460</v>
      </c>
      <c r="B106" s="20">
        <v>0.04</v>
      </c>
    </row>
    <row r="107" spans="1:2">
      <c r="A107" s="19" t="s">
        <v>1378</v>
      </c>
      <c r="B107" s="19">
        <v>0.01</v>
      </c>
    </row>
    <row r="108" spans="1:2">
      <c r="A108" s="20" t="s">
        <v>1368</v>
      </c>
      <c r="B108" s="20">
        <v>0</v>
      </c>
    </row>
    <row r="109" spans="1:2">
      <c r="A109" s="19" t="s">
        <v>1301</v>
      </c>
      <c r="B109" s="19">
        <v>0.03</v>
      </c>
    </row>
    <row r="110" spans="1:2">
      <c r="A110" s="20" t="s">
        <v>1393</v>
      </c>
      <c r="B110" s="20">
        <v>0</v>
      </c>
    </row>
    <row r="111" spans="1:2">
      <c r="A111" s="19" t="s">
        <v>1402</v>
      </c>
      <c r="B111" s="19">
        <v>0.04</v>
      </c>
    </row>
    <row r="112" spans="1:2">
      <c r="A112" s="20" t="s">
        <v>1456</v>
      </c>
      <c r="B112" s="20">
        <v>0.04</v>
      </c>
    </row>
    <row r="113" spans="1:2">
      <c r="A113" s="19" t="s">
        <v>1317</v>
      </c>
      <c r="B113" s="19">
        <v>0</v>
      </c>
    </row>
    <row r="114" spans="1:2">
      <c r="A114" s="20" t="s">
        <v>1355</v>
      </c>
      <c r="B114" s="20">
        <v>0.03</v>
      </c>
    </row>
    <row r="115" spans="1:2">
      <c r="A115" s="19" t="s">
        <v>1531</v>
      </c>
      <c r="B115" s="19">
        <v>0.03</v>
      </c>
    </row>
    <row r="116" spans="1:2">
      <c r="A116" s="20" t="s">
        <v>1267</v>
      </c>
      <c r="B116" s="20">
        <v>0.03</v>
      </c>
    </row>
    <row r="117" spans="1:2">
      <c r="A117" s="19" t="s">
        <v>1369</v>
      </c>
      <c r="B117" s="19">
        <v>0.01</v>
      </c>
    </row>
    <row r="118" spans="1:2">
      <c r="A118" s="20" t="s">
        <v>1500</v>
      </c>
      <c r="B118" s="20">
        <v>0.03</v>
      </c>
    </row>
    <row r="119" spans="1:2">
      <c r="A119" s="19" t="s">
        <v>1327</v>
      </c>
      <c r="B119" s="19">
        <v>0</v>
      </c>
    </row>
    <row r="120" spans="1:2">
      <c r="A120" s="20" t="s">
        <v>1383</v>
      </c>
      <c r="B120" s="20">
        <v>0.01</v>
      </c>
    </row>
    <row r="121" spans="1:2">
      <c r="A121" s="19" t="s">
        <v>1423</v>
      </c>
      <c r="B121" s="19">
        <v>0.03</v>
      </c>
    </row>
    <row r="122" spans="1:2">
      <c r="A122" s="20" t="s">
        <v>1404</v>
      </c>
      <c r="B122" s="20">
        <v>0.04</v>
      </c>
    </row>
    <row r="123" spans="1:2">
      <c r="A123" s="19" t="s">
        <v>1297</v>
      </c>
      <c r="B123" s="19">
        <v>0.05</v>
      </c>
    </row>
    <row r="124" spans="1:2">
      <c r="A124" s="20" t="s">
        <v>1529</v>
      </c>
      <c r="B124" s="20">
        <v>0.05</v>
      </c>
    </row>
    <row r="125" spans="1:2">
      <c r="A125" s="19" t="s">
        <v>1494</v>
      </c>
      <c r="B125" s="19">
        <v>0.03</v>
      </c>
    </row>
    <row r="126" spans="1:2">
      <c r="A126" s="20" t="s">
        <v>1498</v>
      </c>
      <c r="B126" s="20">
        <v>0.03</v>
      </c>
    </row>
    <row r="127" spans="1:2">
      <c r="A127" s="19" t="s">
        <v>1358</v>
      </c>
      <c r="B127" s="19">
        <v>0.05</v>
      </c>
    </row>
    <row r="128" spans="1:2">
      <c r="A128" s="20" t="s">
        <v>1310</v>
      </c>
      <c r="B128" s="20">
        <v>0.01</v>
      </c>
    </row>
    <row r="129" spans="1:2">
      <c r="A129" s="19" t="s">
        <v>1272</v>
      </c>
      <c r="B129" s="19">
        <v>0.04</v>
      </c>
    </row>
    <row r="130" spans="1:2">
      <c r="A130" s="20" t="s">
        <v>1290</v>
      </c>
      <c r="B130" s="20">
        <v>0.04</v>
      </c>
    </row>
    <row r="131" spans="1:2">
      <c r="A131" s="19" t="s">
        <v>1508</v>
      </c>
      <c r="B131" s="19">
        <v>0.04</v>
      </c>
    </row>
    <row r="132" spans="1:2">
      <c r="A132" s="20" t="s">
        <v>1507</v>
      </c>
      <c r="B132" s="20">
        <v>0.03</v>
      </c>
    </row>
    <row r="133" spans="1:2">
      <c r="A133" s="19" t="s">
        <v>1464</v>
      </c>
      <c r="B133" s="19">
        <v>0.01</v>
      </c>
    </row>
    <row r="134" spans="1:2">
      <c r="A134" s="20" t="s">
        <v>1428</v>
      </c>
      <c r="B134" s="20">
        <v>0</v>
      </c>
    </row>
    <row r="135" spans="1:2">
      <c r="A135" s="19" t="s">
        <v>1262</v>
      </c>
      <c r="B135" s="19">
        <v>0.04</v>
      </c>
    </row>
    <row r="136" spans="1:2">
      <c r="A136" s="20" t="s">
        <v>1366</v>
      </c>
      <c r="B136" s="20">
        <v>0.01</v>
      </c>
    </row>
    <row r="137" spans="1:2">
      <c r="A137" s="19" t="s">
        <v>1342</v>
      </c>
      <c r="B137" s="19">
        <v>0</v>
      </c>
    </row>
    <row r="138" spans="1:2">
      <c r="A138" s="20" t="s">
        <v>1490</v>
      </c>
      <c r="B138" s="20">
        <v>0.01</v>
      </c>
    </row>
    <row r="139" spans="1:2">
      <c r="A139" s="19" t="s">
        <v>1449</v>
      </c>
      <c r="B139" s="19">
        <v>0.04</v>
      </c>
    </row>
    <row r="140" spans="1:2">
      <c r="A140" s="20" t="s">
        <v>1484</v>
      </c>
      <c r="B140" s="20">
        <v>0.03</v>
      </c>
    </row>
    <row r="141" spans="1:2">
      <c r="A141" s="19" t="s">
        <v>1315</v>
      </c>
      <c r="B141" s="19">
        <v>0.02</v>
      </c>
    </row>
    <row r="142" spans="1:2">
      <c r="A142" s="20" t="s">
        <v>1492</v>
      </c>
      <c r="B142" s="20">
        <v>0.01</v>
      </c>
    </row>
    <row r="143" spans="1:2">
      <c r="A143" s="19" t="s">
        <v>1534</v>
      </c>
      <c r="B143" s="19">
        <v>0</v>
      </c>
    </row>
    <row r="144" spans="1:2">
      <c r="A144" s="20" t="s">
        <v>1489</v>
      </c>
      <c r="B144" s="20">
        <v>0.05</v>
      </c>
    </row>
    <row r="145" spans="1:2">
      <c r="A145" s="19" t="s">
        <v>1488</v>
      </c>
      <c r="B145" s="19">
        <v>0.04</v>
      </c>
    </row>
    <row r="146" spans="1:2">
      <c r="A146" s="20" t="s">
        <v>1459</v>
      </c>
      <c r="B146" s="20">
        <v>0.04</v>
      </c>
    </row>
    <row r="147" spans="1:2">
      <c r="A147" s="19" t="s">
        <v>1439</v>
      </c>
      <c r="B147" s="19">
        <v>0</v>
      </c>
    </row>
    <row r="148" spans="1:2">
      <c r="A148" s="20" t="s">
        <v>1376</v>
      </c>
      <c r="B148" s="20">
        <v>0.05</v>
      </c>
    </row>
    <row r="149" spans="1:2">
      <c r="A149" s="19" t="s">
        <v>1280</v>
      </c>
      <c r="B149" s="19">
        <v>0.05</v>
      </c>
    </row>
    <row r="150" spans="1:2">
      <c r="A150" s="20" t="s">
        <v>1403</v>
      </c>
      <c r="B150" s="20">
        <v>0.04</v>
      </c>
    </row>
    <row r="151" spans="1:2">
      <c r="A151" s="19" t="s">
        <v>1502</v>
      </c>
      <c r="B151" s="19">
        <v>0.04</v>
      </c>
    </row>
    <row r="152" spans="1:2">
      <c r="A152" s="20" t="s">
        <v>1271</v>
      </c>
      <c r="B152" s="20">
        <v>0.02</v>
      </c>
    </row>
    <row r="153" spans="1:2">
      <c r="A153" s="19" t="s">
        <v>1295</v>
      </c>
      <c r="B153" s="19">
        <v>0.02</v>
      </c>
    </row>
    <row r="154" spans="1:2">
      <c r="A154" s="20" t="s">
        <v>1281</v>
      </c>
      <c r="B154" s="20">
        <v>0.01</v>
      </c>
    </row>
    <row r="155" spans="1:2">
      <c r="A155" s="19" t="s">
        <v>1385</v>
      </c>
      <c r="B155" s="19">
        <v>0.04</v>
      </c>
    </row>
    <row r="156" spans="1:2">
      <c r="A156" s="20" t="s">
        <v>1249</v>
      </c>
      <c r="B156" s="20">
        <v>0.04</v>
      </c>
    </row>
    <row r="157" spans="1:2">
      <c r="A157" s="19" t="s">
        <v>1273</v>
      </c>
      <c r="B157" s="19">
        <v>0.02</v>
      </c>
    </row>
    <row r="158" spans="1:2">
      <c r="A158" s="20" t="s">
        <v>1415</v>
      </c>
      <c r="B158" s="20">
        <v>0</v>
      </c>
    </row>
    <row r="159" spans="1:2">
      <c r="A159" s="19" t="s">
        <v>1265</v>
      </c>
      <c r="B159" s="19">
        <v>0.01</v>
      </c>
    </row>
    <row r="160" spans="1:2">
      <c r="A160" s="20" t="s">
        <v>1328</v>
      </c>
      <c r="B160" s="20">
        <v>0.04</v>
      </c>
    </row>
    <row r="161" spans="1:2">
      <c r="A161" s="19" t="s">
        <v>1409</v>
      </c>
      <c r="B161" s="19">
        <v>0</v>
      </c>
    </row>
    <row r="162" spans="1:2">
      <c r="A162" s="20" t="s">
        <v>1396</v>
      </c>
      <c r="B162" s="20">
        <v>0.01</v>
      </c>
    </row>
    <row r="163" spans="1:2">
      <c r="A163" s="19" t="s">
        <v>1325</v>
      </c>
      <c r="B163" s="19">
        <v>0</v>
      </c>
    </row>
    <row r="164" spans="1:2">
      <c r="A164" s="20" t="s">
        <v>1425</v>
      </c>
      <c r="B164" s="20">
        <v>0.02</v>
      </c>
    </row>
    <row r="165" spans="1:2">
      <c r="A165" s="19" t="s">
        <v>1322</v>
      </c>
      <c r="B165" s="19">
        <v>0.04</v>
      </c>
    </row>
    <row r="166" spans="1:2">
      <c r="A166" s="20" t="s">
        <v>1429</v>
      </c>
      <c r="B166" s="20">
        <v>0</v>
      </c>
    </row>
    <row r="167" spans="1:2">
      <c r="A167" s="19" t="s">
        <v>1453</v>
      </c>
      <c r="B167" s="19">
        <v>0.05</v>
      </c>
    </row>
    <row r="168" spans="1:2">
      <c r="A168" s="20" t="s">
        <v>1329</v>
      </c>
      <c r="B168" s="20">
        <v>0.04</v>
      </c>
    </row>
    <row r="169" spans="1:2">
      <c r="A169" s="21" t="s">
        <v>1465</v>
      </c>
      <c r="B169" s="21">
        <v>0.02</v>
      </c>
    </row>
    <row r="170" spans="1:2">
      <c r="A170" s="20" t="s">
        <v>1476</v>
      </c>
      <c r="B170" s="20">
        <v>0</v>
      </c>
    </row>
    <row r="171" spans="1:2">
      <c r="A171" s="19" t="s">
        <v>1511</v>
      </c>
      <c r="B171" s="19">
        <v>0.01</v>
      </c>
    </row>
    <row r="172" spans="1:2">
      <c r="A172" s="20" t="s">
        <v>1259</v>
      </c>
      <c r="B172" s="20">
        <v>0.04</v>
      </c>
    </row>
    <row r="173" spans="1:2">
      <c r="A173" s="19" t="s">
        <v>1527</v>
      </c>
      <c r="B173" s="19">
        <v>0.03</v>
      </c>
    </row>
    <row r="174" spans="1:2">
      <c r="A174" s="20" t="s">
        <v>1364</v>
      </c>
      <c r="B174" s="20">
        <v>0.05</v>
      </c>
    </row>
    <row r="175" spans="1:2">
      <c r="A175" s="19" t="s">
        <v>1285</v>
      </c>
      <c r="B175" s="19">
        <v>0.04</v>
      </c>
    </row>
    <row r="176" spans="1:2">
      <c r="A176" s="20" t="s">
        <v>1245</v>
      </c>
      <c r="B176" s="20">
        <v>0.04</v>
      </c>
    </row>
    <row r="177" spans="1:2">
      <c r="A177" s="19" t="s">
        <v>1260</v>
      </c>
      <c r="B177" s="19">
        <v>0.03</v>
      </c>
    </row>
    <row r="178" spans="1:2">
      <c r="A178" s="20" t="s">
        <v>1348</v>
      </c>
      <c r="B178" s="20">
        <v>0.04</v>
      </c>
    </row>
    <row r="179" spans="1:2">
      <c r="A179" s="19" t="s">
        <v>1473</v>
      </c>
      <c r="B179" s="19">
        <v>0.01</v>
      </c>
    </row>
    <row r="180" spans="1:2">
      <c r="A180" s="20" t="s">
        <v>1536</v>
      </c>
      <c r="B180" s="20">
        <v>0.02</v>
      </c>
    </row>
    <row r="181" spans="1:2">
      <c r="A181" s="19" t="s">
        <v>1339</v>
      </c>
      <c r="B181" s="19">
        <v>0.01</v>
      </c>
    </row>
    <row r="182" spans="1:2">
      <c r="A182" s="20" t="s">
        <v>1344</v>
      </c>
      <c r="B182" s="20">
        <v>0.05</v>
      </c>
    </row>
    <row r="183" spans="1:2">
      <c r="A183" s="19" t="s">
        <v>1279</v>
      </c>
      <c r="B183" s="19">
        <v>0.03</v>
      </c>
    </row>
    <row r="184" spans="1:2">
      <c r="A184" s="20" t="s">
        <v>1312</v>
      </c>
      <c r="B184" s="20">
        <v>0.05</v>
      </c>
    </row>
    <row r="185" spans="1:2">
      <c r="A185" s="19" t="s">
        <v>1475</v>
      </c>
      <c r="B185" s="19">
        <v>0.04</v>
      </c>
    </row>
    <row r="186" spans="1:2">
      <c r="A186" s="20" t="s">
        <v>1298</v>
      </c>
      <c r="B186" s="20">
        <v>0</v>
      </c>
    </row>
    <row r="187" spans="1:2">
      <c r="A187" s="19" t="s">
        <v>1316</v>
      </c>
      <c r="B187" s="19">
        <v>0</v>
      </c>
    </row>
    <row r="188" spans="1:2">
      <c r="A188" s="20" t="s">
        <v>1426</v>
      </c>
      <c r="B188" s="20">
        <v>0.05</v>
      </c>
    </row>
    <row r="189" spans="1:2">
      <c r="A189" s="19" t="s">
        <v>1323</v>
      </c>
      <c r="B189" s="19">
        <v>0.04</v>
      </c>
    </row>
    <row r="190" spans="1:2">
      <c r="A190" s="20" t="s">
        <v>1431</v>
      </c>
      <c r="B190" s="20">
        <v>0.04</v>
      </c>
    </row>
    <row r="191" spans="1:2">
      <c r="A191" s="19" t="s">
        <v>1497</v>
      </c>
      <c r="B191" s="19">
        <v>0.03</v>
      </c>
    </row>
    <row r="192" spans="1:2">
      <c r="A192" s="20" t="s">
        <v>1411</v>
      </c>
      <c r="B192" s="20">
        <v>0.05</v>
      </c>
    </row>
    <row r="193" spans="1:2">
      <c r="A193" s="19" t="s">
        <v>1246</v>
      </c>
      <c r="B193" s="19">
        <v>0.02</v>
      </c>
    </row>
    <row r="194" spans="1:2">
      <c r="A194" s="20" t="s">
        <v>1487</v>
      </c>
      <c r="B194" s="20">
        <v>0.01</v>
      </c>
    </row>
    <row r="195" spans="1:2">
      <c r="A195" s="19" t="s">
        <v>1510</v>
      </c>
      <c r="B195" s="19">
        <v>0.02</v>
      </c>
    </row>
    <row r="196" spans="1:2">
      <c r="A196" s="20" t="s">
        <v>1412</v>
      </c>
      <c r="B196" s="20">
        <v>0.05</v>
      </c>
    </row>
    <row r="197" spans="1:2">
      <c r="A197" s="19" t="s">
        <v>1452</v>
      </c>
      <c r="B197" s="19">
        <v>0.01</v>
      </c>
    </row>
    <row r="198" spans="1:2">
      <c r="A198" s="20" t="s">
        <v>1408</v>
      </c>
      <c r="B198" s="20">
        <v>0</v>
      </c>
    </row>
    <row r="199" spans="1:2">
      <c r="A199" s="20" t="s">
        <v>1401</v>
      </c>
      <c r="B199" s="20">
        <v>0</v>
      </c>
    </row>
    <row r="200" spans="1:2">
      <c r="A200" s="19" t="s">
        <v>1512</v>
      </c>
      <c r="B200" s="19">
        <v>0.01</v>
      </c>
    </row>
    <row r="201" spans="1:2">
      <c r="A201" s="20" t="s">
        <v>1241</v>
      </c>
      <c r="B201" s="20">
        <v>0.04</v>
      </c>
    </row>
    <row r="202" spans="1:2">
      <c r="A202" s="19" t="s">
        <v>1442</v>
      </c>
      <c r="B202" s="19">
        <v>0.03</v>
      </c>
    </row>
    <row r="203" spans="1:2">
      <c r="A203" s="20" t="s">
        <v>1463</v>
      </c>
      <c r="B203" s="20">
        <v>0.05</v>
      </c>
    </row>
    <row r="204" spans="1:2">
      <c r="A204" s="19" t="s">
        <v>1336</v>
      </c>
      <c r="B204" s="19">
        <v>0.04</v>
      </c>
    </row>
    <row r="205" spans="1:2">
      <c r="A205" s="20" t="s">
        <v>1357</v>
      </c>
      <c r="B205" s="20">
        <v>0.04</v>
      </c>
    </row>
    <row r="206" spans="1:2">
      <c r="A206" s="19" t="s">
        <v>1257</v>
      </c>
      <c r="B206" s="19">
        <v>0.03</v>
      </c>
    </row>
    <row r="207" spans="1:2">
      <c r="A207" s="20" t="s">
        <v>1486</v>
      </c>
      <c r="B207" s="20">
        <v>0.04</v>
      </c>
    </row>
    <row r="208" spans="1:2">
      <c r="A208" s="19" t="s">
        <v>1454</v>
      </c>
      <c r="B208" s="19">
        <v>0.01</v>
      </c>
    </row>
    <row r="209" spans="1:2">
      <c r="A209" s="20" t="s">
        <v>1451</v>
      </c>
      <c r="B209" s="20">
        <v>0.02</v>
      </c>
    </row>
    <row r="210" spans="1:2">
      <c r="A210" s="19" t="s">
        <v>1242</v>
      </c>
      <c r="B210" s="19">
        <v>0.01</v>
      </c>
    </row>
    <row r="211" spans="1:2">
      <c r="A211" s="20" t="s">
        <v>1398</v>
      </c>
      <c r="B211" s="20">
        <v>0.05</v>
      </c>
    </row>
    <row r="212" spans="1:2">
      <c r="A212" s="19" t="s">
        <v>1384</v>
      </c>
      <c r="B212" s="19">
        <v>0.03</v>
      </c>
    </row>
    <row r="213" spans="1:2">
      <c r="A213" s="20" t="s">
        <v>1353</v>
      </c>
      <c r="B213" s="20">
        <v>0.05</v>
      </c>
    </row>
    <row r="214" spans="1:2">
      <c r="A214" s="19" t="s">
        <v>1247</v>
      </c>
      <c r="B214" s="19">
        <v>0.04</v>
      </c>
    </row>
    <row r="215" spans="1:2">
      <c r="A215" s="20" t="s">
        <v>1407</v>
      </c>
      <c r="B215" s="20">
        <v>0</v>
      </c>
    </row>
    <row r="216" spans="1:2">
      <c r="A216" s="19" t="s">
        <v>1365</v>
      </c>
      <c r="B216" s="19">
        <v>0</v>
      </c>
    </row>
    <row r="217" spans="1:2">
      <c r="A217" s="20" t="s">
        <v>1377</v>
      </c>
      <c r="B217" s="20">
        <v>0.05</v>
      </c>
    </row>
    <row r="218" spans="1:2">
      <c r="A218" s="19" t="s">
        <v>1361</v>
      </c>
      <c r="B218" s="19">
        <v>0.04</v>
      </c>
    </row>
    <row r="219" spans="1:2">
      <c r="A219" s="20" t="s">
        <v>1433</v>
      </c>
      <c r="B219" s="20">
        <v>0.04</v>
      </c>
    </row>
    <row r="220" spans="1:2">
      <c r="A220" s="19" t="s">
        <v>1251</v>
      </c>
      <c r="B220" s="19">
        <v>0.03</v>
      </c>
    </row>
    <row r="221" spans="1:2">
      <c r="A221" s="20" t="s">
        <v>1287</v>
      </c>
      <c r="B221" s="20">
        <v>0.05</v>
      </c>
    </row>
    <row r="222" spans="1:2">
      <c r="A222" s="19" t="s">
        <v>1343</v>
      </c>
      <c r="B222" s="19">
        <v>0.02</v>
      </c>
    </row>
    <row r="223" spans="1:2">
      <c r="A223" s="20" t="s">
        <v>1440</v>
      </c>
      <c r="B223" s="20">
        <v>0.01</v>
      </c>
    </row>
    <row r="224" spans="1:2">
      <c r="A224" s="19" t="s">
        <v>1517</v>
      </c>
      <c r="B224" s="19">
        <v>0.02</v>
      </c>
    </row>
    <row r="225" spans="1:2">
      <c r="A225" s="20" t="s">
        <v>1332</v>
      </c>
      <c r="B225" s="20">
        <v>0.05</v>
      </c>
    </row>
    <row r="226" spans="1:2">
      <c r="A226" s="19" t="s">
        <v>1390</v>
      </c>
      <c r="B226" s="19">
        <v>0.01</v>
      </c>
    </row>
    <row r="227" spans="1:2">
      <c r="A227" s="20" t="s">
        <v>1346</v>
      </c>
      <c r="B227" s="20">
        <v>0</v>
      </c>
    </row>
    <row r="228" spans="1:2">
      <c r="A228" s="19" t="s">
        <v>1319</v>
      </c>
      <c r="B228" s="19">
        <v>0</v>
      </c>
    </row>
    <row r="229" spans="1:2">
      <c r="A229" s="20" t="s">
        <v>1482</v>
      </c>
      <c r="B229" s="20">
        <v>0</v>
      </c>
    </row>
    <row r="230" spans="1:2">
      <c r="A230" s="19" t="s">
        <v>1445</v>
      </c>
      <c r="B230" s="19">
        <v>0.05</v>
      </c>
    </row>
    <row r="231" spans="1:2">
      <c r="A231" s="20" t="s">
        <v>1256</v>
      </c>
      <c r="B231" s="20">
        <v>0.04</v>
      </c>
    </row>
    <row r="232" spans="1:2">
      <c r="A232" s="19" t="s">
        <v>1417</v>
      </c>
      <c r="B232" s="19">
        <v>0.03</v>
      </c>
    </row>
    <row r="233" spans="1:2">
      <c r="A233" s="20" t="s">
        <v>1462</v>
      </c>
      <c r="B233" s="20">
        <v>0.04</v>
      </c>
    </row>
    <row r="234" spans="1:2">
      <c r="A234" s="19" t="s">
        <v>1382</v>
      </c>
      <c r="B234" s="19">
        <v>0.04</v>
      </c>
    </row>
    <row r="235" spans="1:2">
      <c r="A235" s="20" t="s">
        <v>1352</v>
      </c>
      <c r="B235" s="20">
        <v>0.02</v>
      </c>
    </row>
    <row r="236" spans="1:2">
      <c r="A236" s="19" t="s">
        <v>1307</v>
      </c>
      <c r="B236" s="19">
        <v>0.02</v>
      </c>
    </row>
    <row r="237" spans="1:2">
      <c r="A237" s="20" t="s">
        <v>1304</v>
      </c>
      <c r="B237" s="20">
        <v>0.04</v>
      </c>
    </row>
    <row r="238" spans="1:2">
      <c r="A238" s="19" t="s">
        <v>1526</v>
      </c>
      <c r="B238" s="19">
        <v>0.05</v>
      </c>
    </row>
    <row r="239" spans="1:2">
      <c r="A239" s="20" t="s">
        <v>1509</v>
      </c>
      <c r="B239" s="20">
        <v>0</v>
      </c>
    </row>
    <row r="240" spans="1:2">
      <c r="A240" s="19" t="s">
        <v>1379</v>
      </c>
      <c r="B240" s="19">
        <v>0.04</v>
      </c>
    </row>
    <row r="241" spans="1:2">
      <c r="A241" s="20" t="s">
        <v>1441</v>
      </c>
      <c r="B241" s="20">
        <v>0.04</v>
      </c>
    </row>
    <row r="242" spans="1:2">
      <c r="A242" s="19" t="s">
        <v>1380</v>
      </c>
      <c r="B242" s="19">
        <v>0.03</v>
      </c>
    </row>
    <row r="243" spans="1:2">
      <c r="A243" s="20" t="s">
        <v>1363</v>
      </c>
      <c r="B243" s="20">
        <v>0.02</v>
      </c>
    </row>
    <row r="244" spans="1:2">
      <c r="A244" s="19" t="s">
        <v>1331</v>
      </c>
      <c r="B244" s="19">
        <v>0.01</v>
      </c>
    </row>
    <row r="245" spans="1:2">
      <c r="A245" s="20" t="s">
        <v>1261</v>
      </c>
      <c r="B245" s="20">
        <v>0</v>
      </c>
    </row>
    <row r="246" spans="1:2">
      <c r="A246" s="19" t="s">
        <v>1478</v>
      </c>
      <c r="B246" s="19">
        <v>0.01</v>
      </c>
    </row>
    <row r="247" spans="1:2">
      <c r="A247" s="20" t="s">
        <v>1370</v>
      </c>
      <c r="B247" s="20">
        <v>0.01</v>
      </c>
    </row>
    <row r="248" spans="1:2">
      <c r="A248" s="19" t="s">
        <v>1250</v>
      </c>
      <c r="B248" s="19">
        <v>0.01</v>
      </c>
    </row>
    <row r="249" spans="1:2">
      <c r="A249" s="20" t="s">
        <v>1291</v>
      </c>
      <c r="B249" s="20">
        <v>0.05</v>
      </c>
    </row>
    <row r="250" spans="1:2">
      <c r="A250" s="19" t="s">
        <v>1444</v>
      </c>
      <c r="B250" s="19">
        <v>0.04</v>
      </c>
    </row>
    <row r="251" spans="1:2">
      <c r="A251" s="20" t="s">
        <v>1471</v>
      </c>
      <c r="B251" s="20">
        <v>0</v>
      </c>
    </row>
    <row r="252" spans="1:2">
      <c r="A252" s="19" t="s">
        <v>1457</v>
      </c>
      <c r="B252" s="19">
        <v>0.01</v>
      </c>
    </row>
    <row r="253" spans="1:2">
      <c r="A253" s="20" t="s">
        <v>1308</v>
      </c>
      <c r="B253" s="20">
        <v>0.02</v>
      </c>
    </row>
    <row r="254" spans="1:2">
      <c r="A254" s="19" t="s">
        <v>1386</v>
      </c>
      <c r="B254" s="19">
        <v>0.04</v>
      </c>
    </row>
    <row r="255" spans="1:2">
      <c r="A255" s="20" t="s">
        <v>1395</v>
      </c>
      <c r="B255" s="20">
        <v>0</v>
      </c>
    </row>
    <row r="256" spans="1:2">
      <c r="A256" s="19" t="s">
        <v>1515</v>
      </c>
      <c r="B256" s="19">
        <v>0.02</v>
      </c>
    </row>
    <row r="257" spans="1:2">
      <c r="A257" s="20" t="s">
        <v>1392</v>
      </c>
      <c r="B257" s="20">
        <v>0.03</v>
      </c>
    </row>
    <row r="258" spans="1:2">
      <c r="A258" s="19" t="s">
        <v>1367</v>
      </c>
      <c r="B258" s="19">
        <v>0.04</v>
      </c>
    </row>
    <row r="259" spans="1:2">
      <c r="A259" s="20" t="s">
        <v>1244</v>
      </c>
      <c r="B259" s="20">
        <v>0</v>
      </c>
    </row>
    <row r="260" spans="1:2">
      <c r="A260" s="19" t="s">
        <v>1255</v>
      </c>
      <c r="B260" s="19">
        <v>0.03</v>
      </c>
    </row>
    <row r="261" spans="1:2">
      <c r="A261" s="20" t="s">
        <v>1414</v>
      </c>
      <c r="B261" s="20">
        <v>0.05</v>
      </c>
    </row>
    <row r="262" spans="1:2">
      <c r="A262" s="19" t="s">
        <v>1468</v>
      </c>
      <c r="B262" s="19">
        <v>0.01</v>
      </c>
    </row>
    <row r="263" spans="1:2">
      <c r="A263" s="20" t="s">
        <v>1283</v>
      </c>
      <c r="B263" s="20">
        <v>0</v>
      </c>
    </row>
    <row r="264" spans="1:2">
      <c r="A264" s="19" t="s">
        <v>1288</v>
      </c>
      <c r="B264" s="19">
        <v>0.03</v>
      </c>
    </row>
    <row r="265" spans="1:2">
      <c r="A265" s="20" t="s">
        <v>1524</v>
      </c>
      <c r="B265" s="20">
        <v>0.04</v>
      </c>
    </row>
    <row r="266" spans="1:2">
      <c r="A266" s="19" t="s">
        <v>1516</v>
      </c>
      <c r="B266" s="19">
        <v>0.05</v>
      </c>
    </row>
    <row r="267" spans="1:2">
      <c r="A267" s="20" t="s">
        <v>1292</v>
      </c>
      <c r="B267" s="20">
        <v>0.05</v>
      </c>
    </row>
    <row r="268" spans="1:2">
      <c r="A268" s="19" t="s">
        <v>1300</v>
      </c>
      <c r="B268" s="19">
        <v>0.02</v>
      </c>
    </row>
    <row r="269" spans="1:2">
      <c r="A269" s="20" t="s">
        <v>1397</v>
      </c>
      <c r="B269" s="20">
        <v>0.03</v>
      </c>
    </row>
    <row r="270" spans="1:2">
      <c r="A270" s="19" t="s">
        <v>1389</v>
      </c>
      <c r="B270" s="19">
        <v>0.05</v>
      </c>
    </row>
    <row r="271" spans="1:2">
      <c r="A271" s="20" t="s">
        <v>1400</v>
      </c>
      <c r="B271" s="20">
        <v>0.03</v>
      </c>
    </row>
    <row r="272" spans="1:2">
      <c r="A272" s="19" t="s">
        <v>1354</v>
      </c>
      <c r="B272" s="19">
        <v>0.05</v>
      </c>
    </row>
    <row r="273" spans="1:2">
      <c r="A273" s="20" t="s">
        <v>1294</v>
      </c>
      <c r="B273" s="20">
        <v>0.04</v>
      </c>
    </row>
    <row r="274" spans="1:2">
      <c r="A274" s="19" t="s">
        <v>1405</v>
      </c>
      <c r="B274" s="19">
        <v>0</v>
      </c>
    </row>
    <row r="275" spans="1:2">
      <c r="A275" s="20" t="s">
        <v>1435</v>
      </c>
      <c r="B275" s="20">
        <v>0</v>
      </c>
    </row>
    <row r="276" spans="1:2">
      <c r="A276" s="19" t="s">
        <v>1499</v>
      </c>
      <c r="B276" s="19">
        <v>0.03</v>
      </c>
    </row>
    <row r="277" spans="1:2">
      <c r="A277" s="20" t="s">
        <v>1330</v>
      </c>
      <c r="B277" s="20">
        <v>0.04</v>
      </c>
    </row>
    <row r="278" spans="1:2">
      <c r="A278" s="19" t="s">
        <v>1306</v>
      </c>
      <c r="B278" s="19">
        <v>0.04</v>
      </c>
    </row>
    <row r="279" spans="1:2">
      <c r="A279" s="20" t="s">
        <v>1243</v>
      </c>
      <c r="B279" s="20">
        <v>0.03</v>
      </c>
    </row>
    <row r="280" spans="1:2">
      <c r="A280" s="19" t="s">
        <v>1391</v>
      </c>
      <c r="B280" s="19">
        <v>0</v>
      </c>
    </row>
    <row r="281" spans="1:2">
      <c r="A281" s="20" t="s">
        <v>1520</v>
      </c>
      <c r="B281" s="20">
        <v>0.03</v>
      </c>
    </row>
    <row r="282" spans="1:2">
      <c r="A282" s="19" t="s">
        <v>1533</v>
      </c>
      <c r="B282" s="19">
        <v>0.02</v>
      </c>
    </row>
    <row r="283" spans="1:2">
      <c r="A283" s="20" t="s">
        <v>1351</v>
      </c>
      <c r="B283" s="20">
        <v>0.02</v>
      </c>
    </row>
    <row r="284" spans="1:2">
      <c r="A284" s="19" t="s">
        <v>1491</v>
      </c>
      <c r="B284" s="19">
        <v>0.04</v>
      </c>
    </row>
    <row r="285" spans="1:2">
      <c r="A285" s="20" t="s">
        <v>1258</v>
      </c>
      <c r="B285" s="20">
        <v>0.02</v>
      </c>
    </row>
    <row r="286" spans="1:2">
      <c r="A286" s="19" t="s">
        <v>1338</v>
      </c>
      <c r="B286" s="19">
        <v>0.02</v>
      </c>
    </row>
    <row r="287" spans="1:2">
      <c r="A287" s="20" t="s">
        <v>1284</v>
      </c>
      <c r="B287" s="20">
        <v>0</v>
      </c>
    </row>
    <row r="288" spans="1:2">
      <c r="A288" s="19" t="s">
        <v>1437</v>
      </c>
      <c r="B288" s="19">
        <v>0</v>
      </c>
    </row>
    <row r="289" spans="1:2">
      <c r="A289" s="20" t="s">
        <v>1518</v>
      </c>
      <c r="B289" s="20">
        <v>0.03</v>
      </c>
    </row>
    <row r="290" spans="1:2">
      <c r="A290" s="19" t="s">
        <v>1446</v>
      </c>
      <c r="B290" s="19">
        <v>0.04</v>
      </c>
    </row>
    <row r="291" spans="1:2">
      <c r="A291" s="20" t="s">
        <v>1356</v>
      </c>
      <c r="B291" s="20">
        <v>0</v>
      </c>
    </row>
    <row r="292" spans="1:2">
      <c r="A292" s="19" t="s">
        <v>1313</v>
      </c>
      <c r="B292" s="19">
        <v>0.05</v>
      </c>
    </row>
    <row r="293" spans="1:2">
      <c r="A293" s="20" t="s">
        <v>1461</v>
      </c>
      <c r="B293" s="20">
        <v>0.03</v>
      </c>
    </row>
    <row r="294" spans="1:2">
      <c r="A294" s="19" t="s">
        <v>1493</v>
      </c>
      <c r="B294" s="19">
        <v>0</v>
      </c>
    </row>
    <row r="295" spans="1:2">
      <c r="A295" s="20" t="s">
        <v>1501</v>
      </c>
      <c r="B295" s="20">
        <v>0.05</v>
      </c>
    </row>
    <row r="296" spans="1:2">
      <c r="A296" s="19" t="s">
        <v>1438</v>
      </c>
      <c r="B296" s="19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4652-C7FD-458D-B260-F03618EEC488}">
  <sheetPr>
    <tabColor rgb="FF92D050"/>
  </sheetPr>
  <dimension ref="A1:B296"/>
  <sheetViews>
    <sheetView workbookViewId="0">
      <selection activeCell="B18" sqref="B18"/>
    </sheetView>
  </sheetViews>
  <sheetFormatPr defaultRowHeight="14.4"/>
  <cols>
    <col min="1" max="2" width="16.6640625" bestFit="1" customWidth="1"/>
  </cols>
  <sheetData>
    <row r="1" spans="1:2" ht="15.6">
      <c r="A1" s="23" t="s">
        <v>1997</v>
      </c>
      <c r="B1" s="23" t="s">
        <v>1996</v>
      </c>
    </row>
    <row r="2" spans="1:2">
      <c r="A2" s="20" t="s">
        <v>1450</v>
      </c>
      <c r="B2" s="20">
        <v>0.02</v>
      </c>
    </row>
    <row r="3" spans="1:2">
      <c r="A3" s="19" t="s">
        <v>1374</v>
      </c>
      <c r="B3" s="19">
        <v>0.05</v>
      </c>
    </row>
    <row r="4" spans="1:2">
      <c r="A4" s="20" t="s">
        <v>1381</v>
      </c>
      <c r="B4" s="20">
        <v>0.02</v>
      </c>
    </row>
    <row r="5" spans="1:2">
      <c r="A5" s="19" t="s">
        <v>1321</v>
      </c>
      <c r="B5" s="19">
        <v>0.04</v>
      </c>
    </row>
    <row r="6" spans="1:2">
      <c r="A6" s="20" t="s">
        <v>1496</v>
      </c>
      <c r="B6" s="20">
        <v>0.03</v>
      </c>
    </row>
    <row r="7" spans="1:2">
      <c r="A7" s="19" t="s">
        <v>1337</v>
      </c>
      <c r="B7" s="19">
        <v>0.05</v>
      </c>
    </row>
    <row r="8" spans="1:2">
      <c r="A8" s="20" t="s">
        <v>1334</v>
      </c>
      <c r="B8" s="20">
        <v>0.01</v>
      </c>
    </row>
    <row r="9" spans="1:2">
      <c r="A9" s="19" t="s">
        <v>1480</v>
      </c>
      <c r="B9" s="19">
        <v>0.05</v>
      </c>
    </row>
    <row r="10" spans="1:2">
      <c r="A10" s="20" t="s">
        <v>1373</v>
      </c>
      <c r="B10" s="20">
        <v>0.04</v>
      </c>
    </row>
    <row r="11" spans="1:2">
      <c r="A11" s="19" t="s">
        <v>1293</v>
      </c>
      <c r="B11" s="19">
        <v>0.04</v>
      </c>
    </row>
    <row r="12" spans="1:2">
      <c r="A12" s="20" t="s">
        <v>1530</v>
      </c>
      <c r="B12" s="20">
        <v>0</v>
      </c>
    </row>
    <row r="13" spans="1:2">
      <c r="A13" s="19" t="s">
        <v>1399</v>
      </c>
      <c r="B13" s="19">
        <v>0.02</v>
      </c>
    </row>
    <row r="14" spans="1:2">
      <c r="A14" s="20" t="s">
        <v>1525</v>
      </c>
      <c r="B14" s="20">
        <v>0.02</v>
      </c>
    </row>
    <row r="15" spans="1:2">
      <c r="A15" s="19" t="s">
        <v>1309</v>
      </c>
      <c r="B15" s="19">
        <v>0.03</v>
      </c>
    </row>
    <row r="16" spans="1:2">
      <c r="A16" s="20" t="s">
        <v>1436</v>
      </c>
      <c r="B16" s="20">
        <v>0.01</v>
      </c>
    </row>
    <row r="17" spans="1:2">
      <c r="A17" s="19" t="s">
        <v>1302</v>
      </c>
      <c r="B17" s="19">
        <v>0.01</v>
      </c>
    </row>
    <row r="18" spans="1:2">
      <c r="A18" s="20" t="s">
        <v>1519</v>
      </c>
      <c r="B18" s="20">
        <v>0.05</v>
      </c>
    </row>
    <row r="19" spans="1:2">
      <c r="A19" s="19" t="s">
        <v>1324</v>
      </c>
      <c r="B19" s="19">
        <v>0.02</v>
      </c>
    </row>
    <row r="20" spans="1:2">
      <c r="A20" s="20" t="s">
        <v>1270</v>
      </c>
      <c r="B20" s="20">
        <v>0.01</v>
      </c>
    </row>
    <row r="21" spans="1:2">
      <c r="A21" s="19" t="s">
        <v>1413</v>
      </c>
      <c r="B21" s="19">
        <v>0.05</v>
      </c>
    </row>
    <row r="22" spans="1:2">
      <c r="A22" s="20" t="s">
        <v>1253</v>
      </c>
      <c r="B22" s="20">
        <v>0.02</v>
      </c>
    </row>
    <row r="23" spans="1:2">
      <c r="A23" s="19" t="s">
        <v>1394</v>
      </c>
      <c r="B23" s="19">
        <v>0.04</v>
      </c>
    </row>
    <row r="24" spans="1:2">
      <c r="A24" s="20" t="s">
        <v>1458</v>
      </c>
      <c r="B24" s="20">
        <v>0.02</v>
      </c>
    </row>
    <row r="25" spans="1:2">
      <c r="A25" s="19" t="s">
        <v>1388</v>
      </c>
      <c r="B25" s="19">
        <v>0.01</v>
      </c>
    </row>
    <row r="26" spans="1:2">
      <c r="A26" s="20" t="s">
        <v>1387</v>
      </c>
      <c r="B26" s="20">
        <v>0.01</v>
      </c>
    </row>
    <row r="27" spans="1:2">
      <c r="A27" s="19" t="s">
        <v>1448</v>
      </c>
      <c r="B27" s="19">
        <v>0.03</v>
      </c>
    </row>
    <row r="28" spans="1:2">
      <c r="A28" s="20" t="s">
        <v>1420</v>
      </c>
      <c r="B28" s="20">
        <v>0.03</v>
      </c>
    </row>
    <row r="29" spans="1:2">
      <c r="A29" s="19" t="s">
        <v>1349</v>
      </c>
      <c r="B29" s="19">
        <v>0.01</v>
      </c>
    </row>
    <row r="30" spans="1:2">
      <c r="A30" s="20" t="s">
        <v>1505</v>
      </c>
      <c r="B30" s="20">
        <v>0.04</v>
      </c>
    </row>
    <row r="31" spans="1:2">
      <c r="A31" s="19" t="s">
        <v>1430</v>
      </c>
      <c r="B31" s="19">
        <v>0</v>
      </c>
    </row>
    <row r="32" spans="1:2">
      <c r="A32" s="20" t="s">
        <v>1286</v>
      </c>
      <c r="B32" s="20">
        <v>0.01</v>
      </c>
    </row>
    <row r="33" spans="1:2">
      <c r="A33" s="19" t="s">
        <v>1521</v>
      </c>
      <c r="B33" s="19">
        <v>0.01</v>
      </c>
    </row>
    <row r="34" spans="1:2">
      <c r="A34" s="20" t="s">
        <v>1248</v>
      </c>
      <c r="B34" s="20">
        <v>0.05</v>
      </c>
    </row>
    <row r="35" spans="1:2">
      <c r="A35" s="19" t="s">
        <v>1289</v>
      </c>
      <c r="B35" s="19">
        <v>0.03</v>
      </c>
    </row>
    <row r="36" spans="1:2">
      <c r="A36" s="20" t="s">
        <v>1485</v>
      </c>
      <c r="B36" s="20">
        <v>0</v>
      </c>
    </row>
    <row r="37" spans="1:2">
      <c r="A37" s="19" t="s">
        <v>1434</v>
      </c>
      <c r="B37" s="19">
        <v>0.02</v>
      </c>
    </row>
    <row r="38" spans="1:2">
      <c r="A38" s="20" t="s">
        <v>1483</v>
      </c>
      <c r="B38" s="20">
        <v>0.03</v>
      </c>
    </row>
    <row r="39" spans="1:2">
      <c r="A39" s="19" t="s">
        <v>1474</v>
      </c>
      <c r="B39" s="19">
        <v>0</v>
      </c>
    </row>
    <row r="40" spans="1:2">
      <c r="A40" s="20" t="s">
        <v>1419</v>
      </c>
      <c r="B40" s="20">
        <v>0.01</v>
      </c>
    </row>
    <row r="41" spans="1:2">
      <c r="A41" s="19" t="s">
        <v>1470</v>
      </c>
      <c r="B41" s="19">
        <v>0.01</v>
      </c>
    </row>
    <row r="42" spans="1:2">
      <c r="A42" s="20" t="s">
        <v>1311</v>
      </c>
      <c r="B42" s="20">
        <v>0.04</v>
      </c>
    </row>
    <row r="43" spans="1:2">
      <c r="A43" s="19" t="s">
        <v>1305</v>
      </c>
      <c r="B43" s="19">
        <v>0.04</v>
      </c>
    </row>
    <row r="44" spans="1:2">
      <c r="A44" s="20" t="s">
        <v>1299</v>
      </c>
      <c r="B44" s="20">
        <v>0.03</v>
      </c>
    </row>
    <row r="45" spans="1:2">
      <c r="A45" s="19" t="s">
        <v>1341</v>
      </c>
      <c r="B45" s="19">
        <v>0.04</v>
      </c>
    </row>
    <row r="46" spans="1:2">
      <c r="A46" s="20" t="s">
        <v>1359</v>
      </c>
      <c r="B46" s="20">
        <v>0.04</v>
      </c>
    </row>
    <row r="47" spans="1:2">
      <c r="A47" s="19" t="s">
        <v>1418</v>
      </c>
      <c r="B47" s="19">
        <v>0</v>
      </c>
    </row>
    <row r="48" spans="1:2">
      <c r="A48" s="20" t="s">
        <v>1523</v>
      </c>
      <c r="B48" s="20">
        <v>0.04</v>
      </c>
    </row>
    <row r="49" spans="1:2">
      <c r="A49" s="19" t="s">
        <v>1422</v>
      </c>
      <c r="B49" s="19">
        <v>0.04</v>
      </c>
    </row>
    <row r="50" spans="1:2">
      <c r="A50" s="20" t="s">
        <v>1504</v>
      </c>
      <c r="B50" s="20">
        <v>0.01</v>
      </c>
    </row>
    <row r="51" spans="1:2">
      <c r="A51" s="19" t="s">
        <v>1252</v>
      </c>
      <c r="B51" s="19">
        <v>0.03</v>
      </c>
    </row>
    <row r="52" spans="1:2">
      <c r="A52" s="20" t="s">
        <v>1320</v>
      </c>
      <c r="B52" s="20">
        <v>0.01</v>
      </c>
    </row>
    <row r="53" spans="1:2">
      <c r="A53" s="19" t="s">
        <v>1513</v>
      </c>
      <c r="B53" s="19">
        <v>0.05</v>
      </c>
    </row>
    <row r="54" spans="1:2">
      <c r="A54" s="20" t="s">
        <v>1347</v>
      </c>
      <c r="B54" s="20">
        <v>0.03</v>
      </c>
    </row>
    <row r="55" spans="1:2">
      <c r="A55" s="19" t="s">
        <v>1318</v>
      </c>
      <c r="B55" s="19">
        <v>0.01</v>
      </c>
    </row>
    <row r="56" spans="1:2">
      <c r="A56" s="20" t="s">
        <v>1345</v>
      </c>
      <c r="B56" s="20">
        <v>0.03</v>
      </c>
    </row>
    <row r="57" spans="1:2">
      <c r="A57" s="19" t="s">
        <v>1275</v>
      </c>
      <c r="B57" s="19">
        <v>0.05</v>
      </c>
    </row>
    <row r="58" spans="1:2">
      <c r="A58" s="20" t="s">
        <v>1375</v>
      </c>
      <c r="B58" s="20">
        <v>0.03</v>
      </c>
    </row>
    <row r="59" spans="1:2">
      <c r="A59" s="19" t="s">
        <v>1535</v>
      </c>
      <c r="B59" s="19">
        <v>0.04</v>
      </c>
    </row>
    <row r="60" spans="1:2">
      <c r="A60" s="20" t="s">
        <v>1447</v>
      </c>
      <c r="B60" s="20">
        <v>0.03</v>
      </c>
    </row>
    <row r="61" spans="1:2">
      <c r="A61" s="19" t="s">
        <v>1514</v>
      </c>
      <c r="B61" s="19">
        <v>0.05</v>
      </c>
    </row>
    <row r="62" spans="1:2">
      <c r="A62" s="20" t="s">
        <v>1264</v>
      </c>
      <c r="B62" s="20">
        <v>0</v>
      </c>
    </row>
    <row r="63" spans="1:2">
      <c r="A63" s="19" t="s">
        <v>1528</v>
      </c>
      <c r="B63" s="19">
        <v>0</v>
      </c>
    </row>
    <row r="64" spans="1:2">
      <c r="A64" s="20" t="s">
        <v>1506</v>
      </c>
      <c r="B64" s="20">
        <v>0</v>
      </c>
    </row>
    <row r="65" spans="1:2">
      <c r="A65" s="19" t="s">
        <v>1360</v>
      </c>
      <c r="B65" s="19">
        <v>0.05</v>
      </c>
    </row>
    <row r="66" spans="1:2">
      <c r="A66" s="20" t="s">
        <v>1537</v>
      </c>
      <c r="B66" s="20">
        <v>0</v>
      </c>
    </row>
    <row r="67" spans="1:2">
      <c r="A67" s="19" t="s">
        <v>1467</v>
      </c>
      <c r="B67" s="19">
        <v>0</v>
      </c>
    </row>
    <row r="68" spans="1:2">
      <c r="A68" s="20" t="s">
        <v>1268</v>
      </c>
      <c r="B68" s="20">
        <v>0.01</v>
      </c>
    </row>
    <row r="69" spans="1:2">
      <c r="A69" s="19" t="s">
        <v>1477</v>
      </c>
      <c r="B69" s="19">
        <v>0.03</v>
      </c>
    </row>
    <row r="70" spans="1:2">
      <c r="A70" s="20" t="s">
        <v>1481</v>
      </c>
      <c r="B70" s="20">
        <v>0.01</v>
      </c>
    </row>
    <row r="71" spans="1:2">
      <c r="A71" s="19" t="s">
        <v>1340</v>
      </c>
      <c r="B71" s="19">
        <v>0.04</v>
      </c>
    </row>
    <row r="72" spans="1:2">
      <c r="A72" s="20" t="s">
        <v>1432</v>
      </c>
      <c r="B72" s="20">
        <v>0.05</v>
      </c>
    </row>
    <row r="73" spans="1:2">
      <c r="A73" s="19" t="s">
        <v>1424</v>
      </c>
      <c r="B73" s="19">
        <v>0.03</v>
      </c>
    </row>
    <row r="74" spans="1:2">
      <c r="A74" s="20" t="s">
        <v>1421</v>
      </c>
      <c r="B74" s="20">
        <v>0.04</v>
      </c>
    </row>
    <row r="75" spans="1:2">
      <c r="A75" s="19" t="s">
        <v>1282</v>
      </c>
      <c r="B75" s="19">
        <v>0.05</v>
      </c>
    </row>
    <row r="76" spans="1:2">
      <c r="A76" s="20" t="s">
        <v>1274</v>
      </c>
      <c r="B76" s="20">
        <v>0.05</v>
      </c>
    </row>
    <row r="77" spans="1:2">
      <c r="A77" s="19" t="s">
        <v>1254</v>
      </c>
      <c r="B77" s="19">
        <v>0.01</v>
      </c>
    </row>
    <row r="78" spans="1:2">
      <c r="A78" s="20" t="s">
        <v>1443</v>
      </c>
      <c r="B78" s="20">
        <v>0.02</v>
      </c>
    </row>
    <row r="79" spans="1:2">
      <c r="A79" s="19" t="s">
        <v>1296</v>
      </c>
      <c r="B79" s="19">
        <v>0.01</v>
      </c>
    </row>
    <row r="80" spans="1:2">
      <c r="A80" s="20" t="s">
        <v>1406</v>
      </c>
      <c r="B80" s="20">
        <v>0.01</v>
      </c>
    </row>
    <row r="81" spans="1:2">
      <c r="A81" s="19" t="s">
        <v>1362</v>
      </c>
      <c r="B81" s="19">
        <v>0.05</v>
      </c>
    </row>
    <row r="82" spans="1:2">
      <c r="A82" s="20" t="s">
        <v>1532</v>
      </c>
      <c r="B82" s="20">
        <v>0.05</v>
      </c>
    </row>
    <row r="83" spans="1:2">
      <c r="A83" s="19" t="s">
        <v>1410</v>
      </c>
      <c r="B83" s="19">
        <v>0.04</v>
      </c>
    </row>
    <row r="84" spans="1:2">
      <c r="A84" s="20" t="s">
        <v>1466</v>
      </c>
      <c r="B84" s="20">
        <v>0</v>
      </c>
    </row>
    <row r="85" spans="1:2">
      <c r="A85" s="19" t="s">
        <v>1326</v>
      </c>
      <c r="B85" s="19">
        <v>0.02</v>
      </c>
    </row>
    <row r="86" spans="1:2">
      <c r="A86" s="20" t="s">
        <v>1333</v>
      </c>
      <c r="B86" s="20">
        <v>0.04</v>
      </c>
    </row>
    <row r="87" spans="1:2">
      <c r="A87" s="19" t="s">
        <v>1479</v>
      </c>
      <c r="B87" s="19">
        <v>0.04</v>
      </c>
    </row>
    <row r="88" spans="1:2">
      <c r="A88" s="20" t="s">
        <v>1269</v>
      </c>
      <c r="B88" s="20">
        <v>0.05</v>
      </c>
    </row>
    <row r="89" spans="1:2">
      <c r="A89" s="19" t="s">
        <v>1266</v>
      </c>
      <c r="B89" s="19">
        <v>0.03</v>
      </c>
    </row>
    <row r="90" spans="1:2">
      <c r="A90" s="20" t="s">
        <v>1371</v>
      </c>
      <c r="B90" s="20">
        <v>0</v>
      </c>
    </row>
    <row r="91" spans="1:2">
      <c r="A91" s="19" t="s">
        <v>1495</v>
      </c>
      <c r="B91" s="19">
        <v>0.01</v>
      </c>
    </row>
    <row r="92" spans="1:2">
      <c r="A92" s="20" t="s">
        <v>1314</v>
      </c>
      <c r="B92" s="20">
        <v>0.03</v>
      </c>
    </row>
    <row r="93" spans="1:2">
      <c r="A93" s="19" t="s">
        <v>1303</v>
      </c>
      <c r="B93" s="19">
        <v>0.02</v>
      </c>
    </row>
    <row r="94" spans="1:2">
      <c r="A94" s="20" t="s">
        <v>1263</v>
      </c>
      <c r="B94" s="20">
        <v>0.01</v>
      </c>
    </row>
    <row r="95" spans="1:2">
      <c r="A95" s="19" t="s">
        <v>1277</v>
      </c>
      <c r="B95" s="19">
        <v>0.03</v>
      </c>
    </row>
    <row r="96" spans="1:2">
      <c r="A96" s="20" t="s">
        <v>1469</v>
      </c>
      <c r="B96" s="20">
        <v>0.01</v>
      </c>
    </row>
    <row r="97" spans="1:2">
      <c r="A97" s="19" t="s">
        <v>1416</v>
      </c>
      <c r="B97" s="19">
        <v>0.02</v>
      </c>
    </row>
    <row r="98" spans="1:2">
      <c r="A98" s="20" t="s">
        <v>1372</v>
      </c>
      <c r="B98" s="20">
        <v>0.01</v>
      </c>
    </row>
    <row r="99" spans="1:2">
      <c r="A99" s="19" t="s">
        <v>1278</v>
      </c>
      <c r="B99" s="19">
        <v>0.01</v>
      </c>
    </row>
    <row r="100" spans="1:2">
      <c r="A100" s="20" t="s">
        <v>1276</v>
      </c>
      <c r="B100" s="20">
        <v>0.05</v>
      </c>
    </row>
    <row r="101" spans="1:2">
      <c r="A101" s="19" t="s">
        <v>1522</v>
      </c>
      <c r="B101" s="19">
        <v>0</v>
      </c>
    </row>
    <row r="102" spans="1:2">
      <c r="A102" s="20" t="s">
        <v>1472</v>
      </c>
      <c r="B102" s="20">
        <v>0.03</v>
      </c>
    </row>
    <row r="103" spans="1:2">
      <c r="A103" s="19" t="s">
        <v>1335</v>
      </c>
      <c r="B103" s="19">
        <v>0.01</v>
      </c>
    </row>
    <row r="104" spans="1:2">
      <c r="A104" s="20" t="s">
        <v>1350</v>
      </c>
      <c r="B104" s="20">
        <v>0.04</v>
      </c>
    </row>
    <row r="105" spans="1:2">
      <c r="A105" s="19" t="s">
        <v>1503</v>
      </c>
      <c r="B105" s="19">
        <v>0.04</v>
      </c>
    </row>
    <row r="106" spans="1:2">
      <c r="A106" s="20" t="s">
        <v>1460</v>
      </c>
      <c r="B106" s="20">
        <v>0.05</v>
      </c>
    </row>
    <row r="107" spans="1:2">
      <c r="A107" s="19" t="s">
        <v>1378</v>
      </c>
      <c r="B107" s="19">
        <v>0.05</v>
      </c>
    </row>
    <row r="108" spans="1:2">
      <c r="A108" s="20" t="s">
        <v>1368</v>
      </c>
      <c r="B108" s="20">
        <v>0.03</v>
      </c>
    </row>
    <row r="109" spans="1:2">
      <c r="A109" s="19" t="s">
        <v>1301</v>
      </c>
      <c r="B109" s="19">
        <v>0</v>
      </c>
    </row>
    <row r="110" spans="1:2">
      <c r="A110" s="20" t="s">
        <v>1393</v>
      </c>
      <c r="B110" s="20">
        <v>0.05</v>
      </c>
    </row>
    <row r="111" spans="1:2">
      <c r="A111" s="19" t="s">
        <v>1402</v>
      </c>
      <c r="B111" s="19">
        <v>0.05</v>
      </c>
    </row>
    <row r="112" spans="1:2">
      <c r="A112" s="20" t="s">
        <v>1456</v>
      </c>
      <c r="B112" s="20">
        <v>0</v>
      </c>
    </row>
    <row r="113" spans="1:2">
      <c r="A113" s="19" t="s">
        <v>1317</v>
      </c>
      <c r="B113" s="19">
        <v>0</v>
      </c>
    </row>
    <row r="114" spans="1:2">
      <c r="A114" s="20" t="s">
        <v>1355</v>
      </c>
      <c r="B114" s="20">
        <v>0.02</v>
      </c>
    </row>
    <row r="115" spans="1:2">
      <c r="A115" s="19" t="s">
        <v>1531</v>
      </c>
      <c r="B115" s="19">
        <v>0.04</v>
      </c>
    </row>
    <row r="116" spans="1:2">
      <c r="A116" s="20" t="s">
        <v>1267</v>
      </c>
      <c r="B116" s="20">
        <v>0</v>
      </c>
    </row>
    <row r="117" spans="1:2">
      <c r="A117" s="19" t="s">
        <v>1369</v>
      </c>
      <c r="B117" s="19">
        <v>0.03</v>
      </c>
    </row>
    <row r="118" spans="1:2">
      <c r="A118" s="20" t="s">
        <v>1500</v>
      </c>
      <c r="B118" s="20">
        <v>0.03</v>
      </c>
    </row>
    <row r="119" spans="1:2">
      <c r="A119" s="19" t="s">
        <v>1327</v>
      </c>
      <c r="B119" s="19">
        <v>0</v>
      </c>
    </row>
    <row r="120" spans="1:2">
      <c r="A120" s="20" t="s">
        <v>1383</v>
      </c>
      <c r="B120" s="20">
        <v>0.05</v>
      </c>
    </row>
    <row r="121" spans="1:2">
      <c r="A121" s="19" t="s">
        <v>1423</v>
      </c>
      <c r="B121" s="19">
        <v>0.04</v>
      </c>
    </row>
    <row r="122" spans="1:2">
      <c r="A122" s="20" t="s">
        <v>1404</v>
      </c>
      <c r="B122" s="20">
        <v>0.01</v>
      </c>
    </row>
    <row r="123" spans="1:2">
      <c r="A123" s="19" t="s">
        <v>1297</v>
      </c>
      <c r="B123" s="19">
        <v>0.05</v>
      </c>
    </row>
    <row r="124" spans="1:2">
      <c r="A124" s="20" t="s">
        <v>1529</v>
      </c>
      <c r="B124" s="20">
        <v>0.01</v>
      </c>
    </row>
    <row r="125" spans="1:2">
      <c r="A125" s="19" t="s">
        <v>1494</v>
      </c>
      <c r="B125" s="19">
        <v>0.04</v>
      </c>
    </row>
    <row r="126" spans="1:2">
      <c r="A126" s="20" t="s">
        <v>1498</v>
      </c>
      <c r="B126" s="20">
        <v>0.01</v>
      </c>
    </row>
    <row r="127" spans="1:2">
      <c r="A127" s="19" t="s">
        <v>1358</v>
      </c>
      <c r="B127" s="19">
        <v>0.05</v>
      </c>
    </row>
    <row r="128" spans="1:2">
      <c r="A128" s="20" t="s">
        <v>1310</v>
      </c>
      <c r="B128" s="20">
        <v>0.03</v>
      </c>
    </row>
    <row r="129" spans="1:2">
      <c r="A129" s="19" t="s">
        <v>1272</v>
      </c>
      <c r="B129" s="19">
        <v>0.05</v>
      </c>
    </row>
    <row r="130" spans="1:2">
      <c r="A130" s="20" t="s">
        <v>1290</v>
      </c>
      <c r="B130" s="20">
        <v>0.03</v>
      </c>
    </row>
    <row r="131" spans="1:2">
      <c r="A131" s="19" t="s">
        <v>1508</v>
      </c>
      <c r="B131" s="19">
        <v>0.02</v>
      </c>
    </row>
    <row r="132" spans="1:2">
      <c r="A132" s="20" t="s">
        <v>1507</v>
      </c>
      <c r="B132" s="20">
        <v>0.04</v>
      </c>
    </row>
    <row r="133" spans="1:2">
      <c r="A133" s="19" t="s">
        <v>1464</v>
      </c>
      <c r="B133" s="19">
        <v>0.02</v>
      </c>
    </row>
    <row r="134" spans="1:2">
      <c r="A134" s="20" t="s">
        <v>1428</v>
      </c>
      <c r="B134" s="20">
        <v>0.04</v>
      </c>
    </row>
    <row r="135" spans="1:2">
      <c r="A135" s="19" t="s">
        <v>1262</v>
      </c>
      <c r="B135" s="19">
        <v>0.03</v>
      </c>
    </row>
    <row r="136" spans="1:2">
      <c r="A136" s="20" t="s">
        <v>1366</v>
      </c>
      <c r="B136" s="20">
        <v>0.04</v>
      </c>
    </row>
    <row r="137" spans="1:2">
      <c r="A137" s="19" t="s">
        <v>1342</v>
      </c>
      <c r="B137" s="19">
        <v>0.03</v>
      </c>
    </row>
    <row r="138" spans="1:2">
      <c r="A138" s="20" t="s">
        <v>1490</v>
      </c>
      <c r="B138" s="20">
        <v>0</v>
      </c>
    </row>
    <row r="139" spans="1:2">
      <c r="A139" s="19" t="s">
        <v>1449</v>
      </c>
      <c r="B139" s="19">
        <v>0.05</v>
      </c>
    </row>
    <row r="140" spans="1:2">
      <c r="A140" s="20" t="s">
        <v>1484</v>
      </c>
      <c r="B140" s="20">
        <v>0</v>
      </c>
    </row>
    <row r="141" spans="1:2">
      <c r="A141" s="19" t="s">
        <v>1315</v>
      </c>
      <c r="B141" s="19">
        <v>0.05</v>
      </c>
    </row>
    <row r="142" spans="1:2">
      <c r="A142" s="20" t="s">
        <v>1492</v>
      </c>
      <c r="B142" s="20">
        <v>0.04</v>
      </c>
    </row>
    <row r="143" spans="1:2">
      <c r="A143" s="19" t="s">
        <v>1534</v>
      </c>
      <c r="B143" s="19">
        <v>0</v>
      </c>
    </row>
    <row r="144" spans="1:2">
      <c r="A144" s="20" t="s">
        <v>1489</v>
      </c>
      <c r="B144" s="20">
        <v>0.01</v>
      </c>
    </row>
    <row r="145" spans="1:2">
      <c r="A145" s="19" t="s">
        <v>1488</v>
      </c>
      <c r="B145" s="19">
        <v>0.05</v>
      </c>
    </row>
    <row r="146" spans="1:2">
      <c r="A146" s="20" t="s">
        <v>1459</v>
      </c>
      <c r="B146" s="20">
        <v>0.01</v>
      </c>
    </row>
    <row r="147" spans="1:2">
      <c r="A147" s="19" t="s">
        <v>1439</v>
      </c>
      <c r="B147" s="19">
        <v>0.01</v>
      </c>
    </row>
    <row r="148" spans="1:2">
      <c r="A148" s="20" t="s">
        <v>1376</v>
      </c>
      <c r="B148" s="20">
        <v>0.02</v>
      </c>
    </row>
    <row r="149" spans="1:2">
      <c r="A149" s="19" t="s">
        <v>1280</v>
      </c>
      <c r="B149" s="19">
        <v>0.01</v>
      </c>
    </row>
    <row r="150" spans="1:2">
      <c r="A150" s="20" t="s">
        <v>1403</v>
      </c>
      <c r="B150" s="20">
        <v>0</v>
      </c>
    </row>
    <row r="151" spans="1:2">
      <c r="A151" s="19" t="s">
        <v>1502</v>
      </c>
      <c r="B151" s="19">
        <v>0.05</v>
      </c>
    </row>
    <row r="152" spans="1:2">
      <c r="A152" s="20" t="s">
        <v>1271</v>
      </c>
      <c r="B152" s="20">
        <v>0</v>
      </c>
    </row>
    <row r="153" spans="1:2">
      <c r="A153" s="19" t="s">
        <v>1295</v>
      </c>
      <c r="B153" s="19">
        <v>0.01</v>
      </c>
    </row>
    <row r="154" spans="1:2">
      <c r="A154" s="20" t="s">
        <v>1281</v>
      </c>
      <c r="B154" s="20">
        <v>0.05</v>
      </c>
    </row>
    <row r="155" spans="1:2">
      <c r="A155" s="19" t="s">
        <v>1385</v>
      </c>
      <c r="B155" s="19">
        <v>0.04</v>
      </c>
    </row>
    <row r="156" spans="1:2">
      <c r="A156" s="20" t="s">
        <v>1249</v>
      </c>
      <c r="B156" s="20">
        <v>0</v>
      </c>
    </row>
    <row r="157" spans="1:2">
      <c r="A157" s="19" t="s">
        <v>1273</v>
      </c>
      <c r="B157" s="19">
        <v>0.01</v>
      </c>
    </row>
    <row r="158" spans="1:2">
      <c r="A158" s="20" t="s">
        <v>1415</v>
      </c>
      <c r="B158" s="20">
        <v>0.02</v>
      </c>
    </row>
    <row r="159" spans="1:2">
      <c r="A159" s="19" t="s">
        <v>1265</v>
      </c>
      <c r="B159" s="19">
        <v>0.05</v>
      </c>
    </row>
    <row r="160" spans="1:2">
      <c r="A160" s="20" t="s">
        <v>1328</v>
      </c>
      <c r="B160" s="20">
        <v>0.02</v>
      </c>
    </row>
    <row r="161" spans="1:2">
      <c r="A161" s="19" t="s">
        <v>1409</v>
      </c>
      <c r="B161" s="19">
        <v>0.02</v>
      </c>
    </row>
    <row r="162" spans="1:2">
      <c r="A162" s="20" t="s">
        <v>1396</v>
      </c>
      <c r="B162" s="20">
        <v>0.05</v>
      </c>
    </row>
    <row r="163" spans="1:2">
      <c r="A163" s="19" t="s">
        <v>1325</v>
      </c>
      <c r="B163" s="19">
        <v>0.01</v>
      </c>
    </row>
    <row r="164" spans="1:2">
      <c r="A164" s="20" t="s">
        <v>1425</v>
      </c>
      <c r="B164" s="20">
        <v>0.05</v>
      </c>
    </row>
    <row r="165" spans="1:2">
      <c r="A165" s="19" t="s">
        <v>1322</v>
      </c>
      <c r="B165" s="19">
        <v>0.04</v>
      </c>
    </row>
    <row r="166" spans="1:2">
      <c r="A166" s="20" t="s">
        <v>1429</v>
      </c>
      <c r="B166" s="20">
        <v>0.03</v>
      </c>
    </row>
    <row r="167" spans="1:2">
      <c r="A167" s="19" t="s">
        <v>1453</v>
      </c>
      <c r="B167" s="19">
        <v>0.04</v>
      </c>
    </row>
    <row r="168" spans="1:2">
      <c r="A168" s="20" t="s">
        <v>1329</v>
      </c>
      <c r="B168" s="20">
        <v>0</v>
      </c>
    </row>
    <row r="169" spans="1:2">
      <c r="A169" s="21" t="s">
        <v>1465</v>
      </c>
      <c r="B169" s="21">
        <v>0.05</v>
      </c>
    </row>
    <row r="170" spans="1:2">
      <c r="A170" s="20" t="s">
        <v>1476</v>
      </c>
      <c r="B170" s="20">
        <v>0.02</v>
      </c>
    </row>
    <row r="171" spans="1:2">
      <c r="A171" s="19" t="s">
        <v>1511</v>
      </c>
      <c r="B171" s="19">
        <v>0.05</v>
      </c>
    </row>
    <row r="172" spans="1:2">
      <c r="A172" s="20" t="s">
        <v>1259</v>
      </c>
      <c r="B172" s="20">
        <v>0.02</v>
      </c>
    </row>
    <row r="173" spans="1:2">
      <c r="A173" s="19" t="s">
        <v>1527</v>
      </c>
      <c r="B173" s="19">
        <v>0.04</v>
      </c>
    </row>
    <row r="174" spans="1:2">
      <c r="A174" s="20" t="s">
        <v>1364</v>
      </c>
      <c r="B174" s="20">
        <v>0.03</v>
      </c>
    </row>
    <row r="175" spans="1:2">
      <c r="A175" s="19" t="s">
        <v>1285</v>
      </c>
      <c r="B175" s="19">
        <v>0.05</v>
      </c>
    </row>
    <row r="176" spans="1:2">
      <c r="A176" s="20" t="s">
        <v>1245</v>
      </c>
      <c r="B176" s="20">
        <v>0.01</v>
      </c>
    </row>
    <row r="177" spans="1:2">
      <c r="A177" s="19" t="s">
        <v>1260</v>
      </c>
      <c r="B177" s="19">
        <v>0.05</v>
      </c>
    </row>
    <row r="178" spans="1:2">
      <c r="A178" s="20" t="s">
        <v>1348</v>
      </c>
      <c r="B178" s="20">
        <v>0.04</v>
      </c>
    </row>
    <row r="179" spans="1:2">
      <c r="A179" s="19" t="s">
        <v>1473</v>
      </c>
      <c r="B179" s="19">
        <v>0.04</v>
      </c>
    </row>
    <row r="180" spans="1:2">
      <c r="A180" s="20" t="s">
        <v>1536</v>
      </c>
      <c r="B180" s="20">
        <v>0</v>
      </c>
    </row>
    <row r="181" spans="1:2">
      <c r="A181" s="19" t="s">
        <v>1339</v>
      </c>
      <c r="B181" s="19">
        <v>0.02</v>
      </c>
    </row>
    <row r="182" spans="1:2">
      <c r="A182" s="20" t="s">
        <v>1344</v>
      </c>
      <c r="B182" s="20">
        <v>0.02</v>
      </c>
    </row>
    <row r="183" spans="1:2">
      <c r="A183" s="19" t="s">
        <v>1279</v>
      </c>
      <c r="B183" s="19">
        <v>0.03</v>
      </c>
    </row>
    <row r="184" spans="1:2">
      <c r="A184" s="20" t="s">
        <v>1312</v>
      </c>
      <c r="B184" s="20">
        <v>0.01</v>
      </c>
    </row>
    <row r="185" spans="1:2">
      <c r="A185" s="19" t="s">
        <v>1475</v>
      </c>
      <c r="B185" s="19">
        <v>0.01</v>
      </c>
    </row>
    <row r="186" spans="1:2">
      <c r="A186" s="20" t="s">
        <v>1298</v>
      </c>
      <c r="B186" s="20">
        <v>0.05</v>
      </c>
    </row>
    <row r="187" spans="1:2">
      <c r="A187" s="19" t="s">
        <v>1316</v>
      </c>
      <c r="B187" s="19">
        <v>0.02</v>
      </c>
    </row>
    <row r="188" spans="1:2">
      <c r="A188" s="20" t="s">
        <v>1426</v>
      </c>
      <c r="B188" s="20">
        <v>0.01</v>
      </c>
    </row>
    <row r="189" spans="1:2">
      <c r="A189" s="19" t="s">
        <v>1323</v>
      </c>
      <c r="B189" s="19">
        <v>0.05</v>
      </c>
    </row>
    <row r="190" spans="1:2">
      <c r="A190" s="20" t="s">
        <v>1431</v>
      </c>
      <c r="B190" s="20">
        <v>0.02</v>
      </c>
    </row>
    <row r="191" spans="1:2">
      <c r="A191" s="19" t="s">
        <v>1497</v>
      </c>
      <c r="B191" s="19">
        <v>0.04</v>
      </c>
    </row>
    <row r="192" spans="1:2">
      <c r="A192" s="20" t="s">
        <v>1411</v>
      </c>
      <c r="B192" s="20">
        <v>0.02</v>
      </c>
    </row>
    <row r="193" spans="1:2">
      <c r="A193" s="19" t="s">
        <v>1246</v>
      </c>
      <c r="B193" s="19">
        <v>0.01</v>
      </c>
    </row>
    <row r="194" spans="1:2">
      <c r="A194" s="20" t="s">
        <v>1487</v>
      </c>
      <c r="B194" s="20">
        <v>0.01</v>
      </c>
    </row>
    <row r="195" spans="1:2">
      <c r="A195" s="19" t="s">
        <v>1510</v>
      </c>
      <c r="B195" s="19">
        <v>0.03</v>
      </c>
    </row>
    <row r="196" spans="1:2">
      <c r="A196" s="20" t="s">
        <v>1412</v>
      </c>
      <c r="B196" s="20">
        <v>0.03</v>
      </c>
    </row>
    <row r="197" spans="1:2">
      <c r="A197" s="19" t="s">
        <v>1452</v>
      </c>
      <c r="B197" s="19">
        <v>0.01</v>
      </c>
    </row>
    <row r="198" spans="1:2">
      <c r="A198" s="20" t="s">
        <v>1408</v>
      </c>
      <c r="B198" s="20">
        <v>0.04</v>
      </c>
    </row>
    <row r="199" spans="1:2">
      <c r="A199" s="19" t="s">
        <v>1401</v>
      </c>
      <c r="B199" s="19">
        <v>0</v>
      </c>
    </row>
    <row r="200" spans="1:2">
      <c r="A200" s="20" t="s">
        <v>1512</v>
      </c>
      <c r="B200" s="20">
        <v>0.01</v>
      </c>
    </row>
    <row r="201" spans="1:2">
      <c r="A201" s="19" t="s">
        <v>1241</v>
      </c>
      <c r="B201" s="19">
        <v>0.01</v>
      </c>
    </row>
    <row r="202" spans="1:2">
      <c r="A202" s="20" t="s">
        <v>1442</v>
      </c>
      <c r="B202" s="20">
        <v>0.05</v>
      </c>
    </row>
    <row r="203" spans="1:2">
      <c r="A203" s="19" t="s">
        <v>1463</v>
      </c>
      <c r="B203" s="19">
        <v>0.03</v>
      </c>
    </row>
    <row r="204" spans="1:2">
      <c r="A204" s="20" t="s">
        <v>1336</v>
      </c>
      <c r="B204" s="20">
        <v>0</v>
      </c>
    </row>
    <row r="205" spans="1:2">
      <c r="A205" s="19" t="s">
        <v>1357</v>
      </c>
      <c r="B205" s="19">
        <v>0.02</v>
      </c>
    </row>
    <row r="206" spans="1:2">
      <c r="A206" s="20" t="s">
        <v>1257</v>
      </c>
      <c r="B206" s="20">
        <v>0.03</v>
      </c>
    </row>
    <row r="207" spans="1:2">
      <c r="A207" s="19" t="s">
        <v>1486</v>
      </c>
      <c r="B207" s="19">
        <v>0</v>
      </c>
    </row>
    <row r="208" spans="1:2">
      <c r="A208" s="20" t="s">
        <v>1454</v>
      </c>
      <c r="B208" s="20">
        <v>0.01</v>
      </c>
    </row>
    <row r="209" spans="1:2">
      <c r="A209" s="19" t="s">
        <v>1451</v>
      </c>
      <c r="B209" s="19">
        <v>0.01</v>
      </c>
    </row>
    <row r="210" spans="1:2">
      <c r="A210" s="20" t="s">
        <v>1242</v>
      </c>
      <c r="B210" s="20">
        <v>0.04</v>
      </c>
    </row>
    <row r="211" spans="1:2">
      <c r="A211" s="19" t="s">
        <v>1398</v>
      </c>
      <c r="B211" s="19">
        <v>0.04</v>
      </c>
    </row>
    <row r="212" spans="1:2">
      <c r="A212" s="20" t="s">
        <v>1384</v>
      </c>
      <c r="B212" s="20">
        <v>0.03</v>
      </c>
    </row>
    <row r="213" spans="1:2">
      <c r="A213" s="19" t="s">
        <v>1353</v>
      </c>
      <c r="B213" s="19">
        <v>0.04</v>
      </c>
    </row>
    <row r="214" spans="1:2">
      <c r="A214" s="20" t="s">
        <v>1247</v>
      </c>
      <c r="B214" s="20">
        <v>0.04</v>
      </c>
    </row>
    <row r="215" spans="1:2">
      <c r="A215" s="19" t="s">
        <v>1407</v>
      </c>
      <c r="B215" s="19">
        <v>0</v>
      </c>
    </row>
    <row r="216" spans="1:2">
      <c r="A216" s="20" t="s">
        <v>1365</v>
      </c>
      <c r="B216" s="20">
        <v>0.04</v>
      </c>
    </row>
    <row r="217" spans="1:2">
      <c r="A217" s="19" t="s">
        <v>1377</v>
      </c>
      <c r="B217" s="19">
        <v>0.04</v>
      </c>
    </row>
    <row r="218" spans="1:2">
      <c r="A218" s="20" t="s">
        <v>1361</v>
      </c>
      <c r="B218" s="20">
        <v>0.01</v>
      </c>
    </row>
    <row r="219" spans="1:2">
      <c r="A219" s="19" t="s">
        <v>1433</v>
      </c>
      <c r="B219" s="19">
        <v>0.03</v>
      </c>
    </row>
    <row r="220" spans="1:2">
      <c r="A220" s="20" t="s">
        <v>1251</v>
      </c>
      <c r="B220" s="20">
        <v>0.01</v>
      </c>
    </row>
    <row r="221" spans="1:2">
      <c r="A221" s="19" t="s">
        <v>1287</v>
      </c>
      <c r="B221" s="19">
        <v>0.05</v>
      </c>
    </row>
    <row r="222" spans="1:2">
      <c r="A222" s="20" t="s">
        <v>1343</v>
      </c>
      <c r="B222" s="20">
        <v>0.03</v>
      </c>
    </row>
    <row r="223" spans="1:2">
      <c r="A223" s="19" t="s">
        <v>1440</v>
      </c>
      <c r="B223" s="19">
        <v>0.01</v>
      </c>
    </row>
    <row r="224" spans="1:2">
      <c r="A224" s="20" t="s">
        <v>1517</v>
      </c>
      <c r="B224" s="20">
        <v>0.03</v>
      </c>
    </row>
    <row r="225" spans="1:2">
      <c r="A225" s="19" t="s">
        <v>1332</v>
      </c>
      <c r="B225" s="19">
        <v>0.05</v>
      </c>
    </row>
    <row r="226" spans="1:2">
      <c r="A226" s="20" t="s">
        <v>1390</v>
      </c>
      <c r="B226" s="20">
        <v>0.03</v>
      </c>
    </row>
    <row r="227" spans="1:2">
      <c r="A227" s="19" t="s">
        <v>1346</v>
      </c>
      <c r="B227" s="19">
        <v>0.04</v>
      </c>
    </row>
    <row r="228" spans="1:2">
      <c r="A228" s="20" t="s">
        <v>1319</v>
      </c>
      <c r="B228" s="20">
        <v>0.03</v>
      </c>
    </row>
    <row r="229" spans="1:2">
      <c r="A229" s="19" t="s">
        <v>1482</v>
      </c>
      <c r="B229" s="19">
        <v>0.05</v>
      </c>
    </row>
    <row r="230" spans="1:2">
      <c r="A230" s="20" t="s">
        <v>1445</v>
      </c>
      <c r="B230" s="20">
        <v>0</v>
      </c>
    </row>
    <row r="231" spans="1:2">
      <c r="A231" s="19" t="s">
        <v>1256</v>
      </c>
      <c r="B231" s="19">
        <v>0</v>
      </c>
    </row>
    <row r="232" spans="1:2">
      <c r="A232" s="20" t="s">
        <v>1417</v>
      </c>
      <c r="B232" s="20">
        <v>0</v>
      </c>
    </row>
    <row r="233" spans="1:2">
      <c r="A233" s="19" t="s">
        <v>1462</v>
      </c>
      <c r="B233" s="19">
        <v>0.05</v>
      </c>
    </row>
    <row r="234" spans="1:2">
      <c r="A234" s="20" t="s">
        <v>1382</v>
      </c>
      <c r="B234" s="20">
        <v>0</v>
      </c>
    </row>
    <row r="235" spans="1:2">
      <c r="A235" s="19" t="s">
        <v>1352</v>
      </c>
      <c r="B235" s="19">
        <v>0</v>
      </c>
    </row>
    <row r="236" spans="1:2">
      <c r="A236" s="20" t="s">
        <v>1307</v>
      </c>
      <c r="B236" s="20">
        <v>0.01</v>
      </c>
    </row>
    <row r="237" spans="1:2">
      <c r="A237" s="19" t="s">
        <v>1304</v>
      </c>
      <c r="B237" s="19">
        <v>0.03</v>
      </c>
    </row>
    <row r="238" spans="1:2">
      <c r="A238" s="20" t="s">
        <v>1526</v>
      </c>
      <c r="B238" s="20">
        <v>0.01</v>
      </c>
    </row>
    <row r="239" spans="1:2">
      <c r="A239" s="19" t="s">
        <v>1509</v>
      </c>
      <c r="B239" s="19">
        <v>0.04</v>
      </c>
    </row>
    <row r="240" spans="1:2">
      <c r="A240" s="20" t="s">
        <v>1379</v>
      </c>
      <c r="B240" s="20">
        <v>0.05</v>
      </c>
    </row>
    <row r="241" spans="1:2">
      <c r="A241" s="19" t="s">
        <v>1441</v>
      </c>
      <c r="B241" s="19">
        <v>0.03</v>
      </c>
    </row>
    <row r="242" spans="1:2">
      <c r="A242" s="20" t="s">
        <v>1380</v>
      </c>
      <c r="B242" s="20">
        <v>0.04</v>
      </c>
    </row>
    <row r="243" spans="1:2">
      <c r="A243" s="19" t="s">
        <v>1363</v>
      </c>
      <c r="B243" s="19">
        <v>0.05</v>
      </c>
    </row>
    <row r="244" spans="1:2">
      <c r="A244" s="20" t="s">
        <v>1331</v>
      </c>
      <c r="B244" s="20">
        <v>0.05</v>
      </c>
    </row>
    <row r="245" spans="1:2">
      <c r="A245" s="19" t="s">
        <v>1261</v>
      </c>
      <c r="B245" s="19">
        <v>0.01</v>
      </c>
    </row>
    <row r="246" spans="1:2">
      <c r="A246" s="20" t="s">
        <v>1478</v>
      </c>
      <c r="B246" s="20">
        <v>0.02</v>
      </c>
    </row>
    <row r="247" spans="1:2">
      <c r="A247" s="19" t="s">
        <v>1370</v>
      </c>
      <c r="B247" s="19">
        <v>0.01</v>
      </c>
    </row>
    <row r="248" spans="1:2">
      <c r="A248" s="20" t="s">
        <v>1250</v>
      </c>
      <c r="B248" s="20">
        <v>0.01</v>
      </c>
    </row>
    <row r="249" spans="1:2">
      <c r="A249" s="19" t="s">
        <v>1291</v>
      </c>
      <c r="B249" s="19">
        <v>0.05</v>
      </c>
    </row>
    <row r="250" spans="1:2">
      <c r="A250" s="20" t="s">
        <v>1444</v>
      </c>
      <c r="B250" s="20">
        <v>0.05</v>
      </c>
    </row>
    <row r="251" spans="1:2">
      <c r="A251" s="19" t="s">
        <v>1471</v>
      </c>
      <c r="B251" s="19">
        <v>0.04</v>
      </c>
    </row>
    <row r="252" spans="1:2">
      <c r="A252" s="20" t="s">
        <v>1457</v>
      </c>
      <c r="B252" s="20">
        <v>0</v>
      </c>
    </row>
    <row r="253" spans="1:2">
      <c r="A253" s="19" t="s">
        <v>1308</v>
      </c>
      <c r="B253" s="19">
        <v>0.02</v>
      </c>
    </row>
    <row r="254" spans="1:2">
      <c r="A254" s="20" t="s">
        <v>1386</v>
      </c>
      <c r="B254" s="20">
        <v>0.04</v>
      </c>
    </row>
    <row r="255" spans="1:2">
      <c r="A255" s="19" t="s">
        <v>1395</v>
      </c>
      <c r="B255" s="19">
        <v>0.04</v>
      </c>
    </row>
    <row r="256" spans="1:2">
      <c r="A256" s="20" t="s">
        <v>1515</v>
      </c>
      <c r="B256" s="20">
        <v>0.05</v>
      </c>
    </row>
    <row r="257" spans="1:2">
      <c r="A257" s="19" t="s">
        <v>1392</v>
      </c>
      <c r="B257" s="19">
        <v>0.03</v>
      </c>
    </row>
    <row r="258" spans="1:2">
      <c r="A258" s="20" t="s">
        <v>1367</v>
      </c>
      <c r="B258" s="20">
        <v>0</v>
      </c>
    </row>
    <row r="259" spans="1:2">
      <c r="A259" s="19" t="s">
        <v>1244</v>
      </c>
      <c r="B259" s="19">
        <v>0.01</v>
      </c>
    </row>
    <row r="260" spans="1:2">
      <c r="A260" s="20" t="s">
        <v>1255</v>
      </c>
      <c r="B260" s="20">
        <v>0.03</v>
      </c>
    </row>
    <row r="261" spans="1:2">
      <c r="A261" s="19" t="s">
        <v>1414</v>
      </c>
      <c r="B261" s="19">
        <v>0.02</v>
      </c>
    </row>
    <row r="262" spans="1:2">
      <c r="A262" s="20" t="s">
        <v>1468</v>
      </c>
      <c r="B262" s="20">
        <v>0.01</v>
      </c>
    </row>
    <row r="263" spans="1:2">
      <c r="A263" s="19" t="s">
        <v>1283</v>
      </c>
      <c r="B263" s="19">
        <v>0.03</v>
      </c>
    </row>
    <row r="264" spans="1:2">
      <c r="A264" s="20" t="s">
        <v>1288</v>
      </c>
      <c r="B264" s="20">
        <v>0.01</v>
      </c>
    </row>
    <row r="265" spans="1:2">
      <c r="A265" s="19" t="s">
        <v>1524</v>
      </c>
      <c r="B265" s="19">
        <v>0.02</v>
      </c>
    </row>
    <row r="266" spans="1:2">
      <c r="A266" s="20" t="s">
        <v>1516</v>
      </c>
      <c r="B266" s="20">
        <v>0.01</v>
      </c>
    </row>
    <row r="267" spans="1:2">
      <c r="A267" s="19" t="s">
        <v>1292</v>
      </c>
      <c r="B267" s="19">
        <v>0.01</v>
      </c>
    </row>
    <row r="268" spans="1:2">
      <c r="A268" s="20" t="s">
        <v>1300</v>
      </c>
      <c r="B268" s="20">
        <v>0.05</v>
      </c>
    </row>
    <row r="269" spans="1:2">
      <c r="A269" s="19" t="s">
        <v>1397</v>
      </c>
      <c r="B269" s="19">
        <v>0</v>
      </c>
    </row>
    <row r="270" spans="1:2">
      <c r="A270" s="20" t="s">
        <v>1389</v>
      </c>
      <c r="B270" s="20">
        <v>0.03</v>
      </c>
    </row>
    <row r="271" spans="1:2">
      <c r="A271" s="19" t="s">
        <v>1400</v>
      </c>
      <c r="B271" s="19">
        <v>0.01</v>
      </c>
    </row>
    <row r="272" spans="1:2">
      <c r="A272" s="20" t="s">
        <v>1354</v>
      </c>
      <c r="B272" s="20">
        <v>0.04</v>
      </c>
    </row>
    <row r="273" spans="1:2">
      <c r="A273" s="19" t="s">
        <v>1294</v>
      </c>
      <c r="B273" s="19">
        <v>0.04</v>
      </c>
    </row>
    <row r="274" spans="1:2">
      <c r="A274" s="20" t="s">
        <v>1405</v>
      </c>
      <c r="B274" s="20">
        <v>0.05</v>
      </c>
    </row>
    <row r="275" spans="1:2">
      <c r="A275" s="19" t="s">
        <v>1435</v>
      </c>
      <c r="B275" s="19">
        <v>0.05</v>
      </c>
    </row>
    <row r="276" spans="1:2">
      <c r="A276" s="20" t="s">
        <v>1499</v>
      </c>
      <c r="B276" s="20">
        <v>0.03</v>
      </c>
    </row>
    <row r="277" spans="1:2">
      <c r="A277" s="19" t="s">
        <v>1330</v>
      </c>
      <c r="B277" s="19">
        <v>0</v>
      </c>
    </row>
    <row r="278" spans="1:2">
      <c r="A278" s="20" t="s">
        <v>1306</v>
      </c>
      <c r="B278" s="20">
        <v>0.05</v>
      </c>
    </row>
    <row r="279" spans="1:2">
      <c r="A279" s="19" t="s">
        <v>1243</v>
      </c>
      <c r="B279" s="19">
        <v>0.05</v>
      </c>
    </row>
    <row r="280" spans="1:2">
      <c r="A280" s="20" t="s">
        <v>1391</v>
      </c>
      <c r="B280" s="20">
        <v>0</v>
      </c>
    </row>
    <row r="281" spans="1:2">
      <c r="A281" s="19" t="s">
        <v>1520</v>
      </c>
      <c r="B281" s="19">
        <v>0</v>
      </c>
    </row>
    <row r="282" spans="1:2">
      <c r="A282" s="20" t="s">
        <v>1533</v>
      </c>
      <c r="B282" s="20">
        <v>0.02</v>
      </c>
    </row>
    <row r="283" spans="1:2">
      <c r="A283" s="19" t="s">
        <v>1351</v>
      </c>
      <c r="B283" s="19">
        <v>0.04</v>
      </c>
    </row>
    <row r="284" spans="1:2">
      <c r="A284" s="20" t="s">
        <v>1491</v>
      </c>
      <c r="B284" s="20">
        <v>0</v>
      </c>
    </row>
    <row r="285" spans="1:2">
      <c r="A285" s="19" t="s">
        <v>1258</v>
      </c>
      <c r="B285" s="19">
        <v>0.03</v>
      </c>
    </row>
    <row r="286" spans="1:2">
      <c r="A286" s="20" t="s">
        <v>1338</v>
      </c>
      <c r="B286" s="20">
        <v>0.03</v>
      </c>
    </row>
    <row r="287" spans="1:2">
      <c r="A287" s="19" t="s">
        <v>1284</v>
      </c>
      <c r="B287" s="19">
        <v>0</v>
      </c>
    </row>
    <row r="288" spans="1:2">
      <c r="A288" s="20" t="s">
        <v>1437</v>
      </c>
      <c r="B288" s="20">
        <v>0.05</v>
      </c>
    </row>
    <row r="289" spans="1:2">
      <c r="A289" s="19" t="s">
        <v>1518</v>
      </c>
      <c r="B289" s="19">
        <v>0.04</v>
      </c>
    </row>
    <row r="290" spans="1:2">
      <c r="A290" s="20" t="s">
        <v>1446</v>
      </c>
      <c r="B290" s="20">
        <v>0.01</v>
      </c>
    </row>
    <row r="291" spans="1:2">
      <c r="A291" s="19" t="s">
        <v>1356</v>
      </c>
      <c r="B291" s="19">
        <v>0.05</v>
      </c>
    </row>
    <row r="292" spans="1:2">
      <c r="A292" s="20" t="s">
        <v>1313</v>
      </c>
      <c r="B292" s="20">
        <v>0.01</v>
      </c>
    </row>
    <row r="293" spans="1:2">
      <c r="A293" s="19" t="s">
        <v>1461</v>
      </c>
      <c r="B293" s="19">
        <v>0.04</v>
      </c>
    </row>
    <row r="294" spans="1:2">
      <c r="A294" s="20" t="s">
        <v>1493</v>
      </c>
      <c r="B294" s="20">
        <v>0.01</v>
      </c>
    </row>
    <row r="295" spans="1:2">
      <c r="A295" s="19" t="s">
        <v>1501</v>
      </c>
      <c r="B295" s="19">
        <v>0.05</v>
      </c>
    </row>
    <row r="296" spans="1:2">
      <c r="A296" s="20" t="s">
        <v>1438</v>
      </c>
      <c r="B296" s="20">
        <v>0.03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D81B-A27F-42F4-9D43-1B51AB3E6862}">
  <sheetPr>
    <tabColor rgb="FF92D050"/>
  </sheetPr>
  <dimension ref="A1:B296"/>
  <sheetViews>
    <sheetView workbookViewId="0">
      <selection activeCell="B18" sqref="B18"/>
    </sheetView>
  </sheetViews>
  <sheetFormatPr defaultRowHeight="14.4"/>
  <cols>
    <col min="1" max="2" width="16.6640625" bestFit="1" customWidth="1"/>
  </cols>
  <sheetData>
    <row r="1" spans="1:2" ht="15.6">
      <c r="A1" s="23" t="s">
        <v>1997</v>
      </c>
      <c r="B1" s="23" t="s">
        <v>1996</v>
      </c>
    </row>
    <row r="2" spans="1:2">
      <c r="A2" s="20" t="s">
        <v>1450</v>
      </c>
      <c r="B2" s="20">
        <v>0.05</v>
      </c>
    </row>
    <row r="3" spans="1:2">
      <c r="A3" s="19" t="s">
        <v>1374</v>
      </c>
      <c r="B3" s="19">
        <v>0</v>
      </c>
    </row>
    <row r="4" spans="1:2">
      <c r="A4" s="20" t="s">
        <v>1381</v>
      </c>
      <c r="B4" s="20">
        <v>0.05</v>
      </c>
    </row>
    <row r="5" spans="1:2">
      <c r="A5" s="19" t="s">
        <v>1321</v>
      </c>
      <c r="B5" s="19">
        <v>0.01</v>
      </c>
    </row>
    <row r="6" spans="1:2">
      <c r="A6" s="20" t="s">
        <v>1496</v>
      </c>
      <c r="B6" s="20">
        <v>0.05</v>
      </c>
    </row>
    <row r="7" spans="1:2">
      <c r="A7" s="19" t="s">
        <v>1337</v>
      </c>
      <c r="B7" s="19">
        <v>0</v>
      </c>
    </row>
    <row r="8" spans="1:2">
      <c r="A8" s="20" t="s">
        <v>1334</v>
      </c>
      <c r="B8" s="20">
        <v>0.01</v>
      </c>
    </row>
    <row r="9" spans="1:2">
      <c r="A9" s="19" t="s">
        <v>1480</v>
      </c>
      <c r="B9" s="19">
        <v>0</v>
      </c>
    </row>
    <row r="10" spans="1:2">
      <c r="A10" s="20" t="s">
        <v>1373</v>
      </c>
      <c r="B10" s="20">
        <v>0</v>
      </c>
    </row>
    <row r="11" spans="1:2">
      <c r="A11" s="19" t="s">
        <v>1293</v>
      </c>
      <c r="B11" s="19">
        <v>0.04</v>
      </c>
    </row>
    <row r="12" spans="1:2">
      <c r="A12" s="20" t="s">
        <v>1530</v>
      </c>
      <c r="B12" s="20">
        <v>0.05</v>
      </c>
    </row>
    <row r="13" spans="1:2">
      <c r="A13" s="19" t="s">
        <v>1399</v>
      </c>
      <c r="B13" s="19">
        <v>0.02</v>
      </c>
    </row>
    <row r="14" spans="1:2">
      <c r="A14" s="20" t="s">
        <v>1525</v>
      </c>
      <c r="B14" s="20">
        <v>0.05</v>
      </c>
    </row>
    <row r="15" spans="1:2">
      <c r="A15" s="19" t="s">
        <v>1309</v>
      </c>
      <c r="B15" s="19">
        <v>0.04</v>
      </c>
    </row>
    <row r="16" spans="1:2">
      <c r="A16" s="20" t="s">
        <v>1436</v>
      </c>
      <c r="B16" s="20">
        <v>0.01</v>
      </c>
    </row>
    <row r="17" spans="1:2">
      <c r="A17" s="19" t="s">
        <v>1302</v>
      </c>
      <c r="B17" s="19">
        <v>0.05</v>
      </c>
    </row>
    <row r="18" spans="1:2">
      <c r="A18" s="20" t="s">
        <v>1519</v>
      </c>
      <c r="B18" s="20">
        <v>0.05</v>
      </c>
    </row>
    <row r="19" spans="1:2">
      <c r="A19" s="19" t="s">
        <v>1324</v>
      </c>
      <c r="B19" s="19">
        <v>0.03</v>
      </c>
    </row>
    <row r="20" spans="1:2">
      <c r="A20" s="20" t="s">
        <v>1270</v>
      </c>
      <c r="B20" s="20">
        <v>0.03</v>
      </c>
    </row>
    <row r="21" spans="1:2">
      <c r="A21" s="19" t="s">
        <v>1413</v>
      </c>
      <c r="B21" s="19">
        <v>0.02</v>
      </c>
    </row>
    <row r="22" spans="1:2">
      <c r="A22" s="20" t="s">
        <v>1253</v>
      </c>
      <c r="B22" s="20">
        <v>0.03</v>
      </c>
    </row>
    <row r="23" spans="1:2">
      <c r="A23" s="19" t="s">
        <v>1394</v>
      </c>
      <c r="B23" s="19">
        <v>0.04</v>
      </c>
    </row>
    <row r="24" spans="1:2">
      <c r="A24" s="20" t="s">
        <v>1458</v>
      </c>
      <c r="B24" s="20">
        <v>0</v>
      </c>
    </row>
    <row r="25" spans="1:2">
      <c r="A25" s="19" t="s">
        <v>1388</v>
      </c>
      <c r="B25" s="19">
        <v>0</v>
      </c>
    </row>
    <row r="26" spans="1:2">
      <c r="A26" s="20" t="s">
        <v>1387</v>
      </c>
      <c r="B26" s="20">
        <v>0</v>
      </c>
    </row>
    <row r="27" spans="1:2">
      <c r="A27" s="19" t="s">
        <v>1448</v>
      </c>
      <c r="B27" s="19">
        <v>0.01</v>
      </c>
    </row>
    <row r="28" spans="1:2">
      <c r="A28" s="20" t="s">
        <v>1420</v>
      </c>
      <c r="B28" s="20">
        <v>0.02</v>
      </c>
    </row>
    <row r="29" spans="1:2">
      <c r="A29" s="19" t="s">
        <v>1349</v>
      </c>
      <c r="B29" s="19">
        <v>0</v>
      </c>
    </row>
    <row r="30" spans="1:2">
      <c r="A30" s="20" t="s">
        <v>1505</v>
      </c>
      <c r="B30" s="20">
        <v>0.04</v>
      </c>
    </row>
    <row r="31" spans="1:2">
      <c r="A31" s="19" t="s">
        <v>1430</v>
      </c>
      <c r="B31" s="19">
        <v>0.05</v>
      </c>
    </row>
    <row r="32" spans="1:2">
      <c r="A32" s="20" t="s">
        <v>1286</v>
      </c>
      <c r="B32" s="20">
        <v>0.01</v>
      </c>
    </row>
    <row r="33" spans="1:2">
      <c r="A33" s="19" t="s">
        <v>1521</v>
      </c>
      <c r="B33" s="19">
        <v>0.05</v>
      </c>
    </row>
    <row r="34" spans="1:2">
      <c r="A34" s="20" t="s">
        <v>1248</v>
      </c>
      <c r="B34" s="20">
        <v>0.04</v>
      </c>
    </row>
    <row r="35" spans="1:2">
      <c r="A35" s="19" t="s">
        <v>1289</v>
      </c>
      <c r="B35" s="19">
        <v>0.04</v>
      </c>
    </row>
    <row r="36" spans="1:2">
      <c r="A36" s="20" t="s">
        <v>1485</v>
      </c>
      <c r="B36" s="20">
        <v>0.01</v>
      </c>
    </row>
    <row r="37" spans="1:2">
      <c r="A37" s="19" t="s">
        <v>1434</v>
      </c>
      <c r="B37" s="19">
        <v>0.04</v>
      </c>
    </row>
    <row r="38" spans="1:2">
      <c r="A38" s="20" t="s">
        <v>1483</v>
      </c>
      <c r="B38" s="20">
        <v>0.05</v>
      </c>
    </row>
    <row r="39" spans="1:2">
      <c r="A39" s="19" t="s">
        <v>1474</v>
      </c>
      <c r="B39" s="19">
        <v>0.02</v>
      </c>
    </row>
    <row r="40" spans="1:2">
      <c r="A40" s="20" t="s">
        <v>1419</v>
      </c>
      <c r="B40" s="20">
        <v>0</v>
      </c>
    </row>
    <row r="41" spans="1:2">
      <c r="A41" s="19" t="s">
        <v>1470</v>
      </c>
      <c r="B41" s="19">
        <v>0.05</v>
      </c>
    </row>
    <row r="42" spans="1:2">
      <c r="A42" s="20" t="s">
        <v>1311</v>
      </c>
      <c r="B42" s="20">
        <v>0.04</v>
      </c>
    </row>
    <row r="43" spans="1:2">
      <c r="A43" s="19" t="s">
        <v>1305</v>
      </c>
      <c r="B43" s="19">
        <v>0</v>
      </c>
    </row>
    <row r="44" spans="1:2">
      <c r="A44" s="20" t="s">
        <v>1299</v>
      </c>
      <c r="B44" s="20">
        <v>0.05</v>
      </c>
    </row>
    <row r="45" spans="1:2">
      <c r="A45" s="19" t="s">
        <v>1341</v>
      </c>
      <c r="B45" s="19">
        <v>0.01</v>
      </c>
    </row>
    <row r="46" spans="1:2">
      <c r="A46" s="20" t="s">
        <v>1359</v>
      </c>
      <c r="B46" s="20">
        <v>0.02</v>
      </c>
    </row>
    <row r="47" spans="1:2">
      <c r="A47" s="19" t="s">
        <v>1418</v>
      </c>
      <c r="B47" s="19">
        <v>0.05</v>
      </c>
    </row>
    <row r="48" spans="1:2">
      <c r="A48" s="20" t="s">
        <v>1523</v>
      </c>
      <c r="B48" s="20">
        <v>0.05</v>
      </c>
    </row>
    <row r="49" spans="1:2">
      <c r="A49" s="19" t="s">
        <v>1422</v>
      </c>
      <c r="B49" s="19">
        <v>0.04</v>
      </c>
    </row>
    <row r="50" spans="1:2">
      <c r="A50" s="20" t="s">
        <v>1504</v>
      </c>
      <c r="B50" s="20">
        <v>0.02</v>
      </c>
    </row>
    <row r="51" spans="1:2">
      <c r="A51" s="19" t="s">
        <v>1252</v>
      </c>
      <c r="B51" s="19">
        <v>0.02</v>
      </c>
    </row>
    <row r="52" spans="1:2">
      <c r="A52" s="20" t="s">
        <v>1320</v>
      </c>
      <c r="B52" s="20">
        <v>0</v>
      </c>
    </row>
    <row r="53" spans="1:2">
      <c r="A53" s="19" t="s">
        <v>1513</v>
      </c>
      <c r="B53" s="19">
        <v>0.02</v>
      </c>
    </row>
    <row r="54" spans="1:2">
      <c r="A54" s="20" t="s">
        <v>1347</v>
      </c>
      <c r="B54" s="20">
        <v>0</v>
      </c>
    </row>
    <row r="55" spans="1:2">
      <c r="A55" s="19" t="s">
        <v>1318</v>
      </c>
      <c r="B55" s="19">
        <v>0.01</v>
      </c>
    </row>
    <row r="56" spans="1:2">
      <c r="A56" s="20" t="s">
        <v>1345</v>
      </c>
      <c r="B56" s="20">
        <v>0.03</v>
      </c>
    </row>
    <row r="57" spans="1:2">
      <c r="A57" s="19" t="s">
        <v>1275</v>
      </c>
      <c r="B57" s="19">
        <v>0</v>
      </c>
    </row>
    <row r="58" spans="1:2">
      <c r="A58" s="20" t="s">
        <v>1375</v>
      </c>
      <c r="B58" s="20">
        <v>0.05</v>
      </c>
    </row>
    <row r="59" spans="1:2">
      <c r="A59" s="19" t="s">
        <v>1535</v>
      </c>
      <c r="B59" s="19">
        <v>0.05</v>
      </c>
    </row>
    <row r="60" spans="1:2">
      <c r="A60" s="20" t="s">
        <v>1447</v>
      </c>
      <c r="B60" s="20">
        <v>0.04</v>
      </c>
    </row>
    <row r="61" spans="1:2">
      <c r="A61" s="19" t="s">
        <v>1514</v>
      </c>
      <c r="B61" s="19">
        <v>0.02</v>
      </c>
    </row>
    <row r="62" spans="1:2">
      <c r="A62" s="20" t="s">
        <v>1264</v>
      </c>
      <c r="B62" s="20">
        <v>0.04</v>
      </c>
    </row>
    <row r="63" spans="1:2">
      <c r="A63" s="19" t="s">
        <v>1528</v>
      </c>
      <c r="B63" s="19">
        <v>0.02</v>
      </c>
    </row>
    <row r="64" spans="1:2">
      <c r="A64" s="20" t="s">
        <v>1506</v>
      </c>
      <c r="B64" s="20">
        <v>0.02</v>
      </c>
    </row>
    <row r="65" spans="1:2">
      <c r="A65" s="19" t="s">
        <v>1360</v>
      </c>
      <c r="B65" s="19">
        <v>0.02</v>
      </c>
    </row>
    <row r="66" spans="1:2">
      <c r="A66" s="20" t="s">
        <v>1537</v>
      </c>
      <c r="B66" s="20">
        <v>0.01</v>
      </c>
    </row>
    <row r="67" spans="1:2">
      <c r="A67" s="19" t="s">
        <v>1467</v>
      </c>
      <c r="B67" s="19">
        <v>0.04</v>
      </c>
    </row>
    <row r="68" spans="1:2">
      <c r="A68" s="20" t="s">
        <v>1268</v>
      </c>
      <c r="B68" s="20">
        <v>0.04</v>
      </c>
    </row>
    <row r="69" spans="1:2">
      <c r="A69" s="19" t="s">
        <v>1477</v>
      </c>
      <c r="B69" s="19">
        <v>0.03</v>
      </c>
    </row>
    <row r="70" spans="1:2">
      <c r="A70" s="20" t="s">
        <v>1481</v>
      </c>
      <c r="B70" s="20">
        <v>0.02</v>
      </c>
    </row>
    <row r="71" spans="1:2">
      <c r="A71" s="19" t="s">
        <v>1340</v>
      </c>
      <c r="B71" s="19">
        <v>0</v>
      </c>
    </row>
    <row r="72" spans="1:2">
      <c r="A72" s="20" t="s">
        <v>1432</v>
      </c>
      <c r="B72" s="20">
        <v>0.05</v>
      </c>
    </row>
    <row r="73" spans="1:2">
      <c r="A73" s="19" t="s">
        <v>1424</v>
      </c>
      <c r="B73" s="19">
        <v>0.01</v>
      </c>
    </row>
    <row r="74" spans="1:2">
      <c r="A74" s="20" t="s">
        <v>1421</v>
      </c>
      <c r="B74" s="20">
        <v>0.04</v>
      </c>
    </row>
    <row r="75" spans="1:2">
      <c r="A75" s="19" t="s">
        <v>1282</v>
      </c>
      <c r="B75" s="19">
        <v>0.04</v>
      </c>
    </row>
    <row r="76" spans="1:2">
      <c r="A76" s="20" t="s">
        <v>1274</v>
      </c>
      <c r="B76" s="20">
        <v>0.01</v>
      </c>
    </row>
    <row r="77" spans="1:2">
      <c r="A77" s="19" t="s">
        <v>1254</v>
      </c>
      <c r="B77" s="19">
        <v>0.02</v>
      </c>
    </row>
    <row r="78" spans="1:2">
      <c r="A78" s="20" t="s">
        <v>1443</v>
      </c>
      <c r="B78" s="20">
        <v>0.04</v>
      </c>
    </row>
    <row r="79" spans="1:2">
      <c r="A79" s="19" t="s">
        <v>1296</v>
      </c>
      <c r="B79" s="19">
        <v>0.02</v>
      </c>
    </row>
    <row r="80" spans="1:2">
      <c r="A80" s="20" t="s">
        <v>1406</v>
      </c>
      <c r="B80" s="20">
        <v>0.01</v>
      </c>
    </row>
    <row r="81" spans="1:2">
      <c r="A81" s="19" t="s">
        <v>1362</v>
      </c>
      <c r="B81" s="19">
        <v>0.02</v>
      </c>
    </row>
    <row r="82" spans="1:2">
      <c r="A82" s="20" t="s">
        <v>1532</v>
      </c>
      <c r="B82" s="20">
        <v>0.04</v>
      </c>
    </row>
    <row r="83" spans="1:2">
      <c r="A83" s="19" t="s">
        <v>1410</v>
      </c>
      <c r="B83" s="19">
        <v>0.01</v>
      </c>
    </row>
    <row r="84" spans="1:2">
      <c r="A84" s="20" t="s">
        <v>1466</v>
      </c>
      <c r="B84" s="20">
        <v>0.04</v>
      </c>
    </row>
    <row r="85" spans="1:2">
      <c r="A85" s="19" t="s">
        <v>1326</v>
      </c>
      <c r="B85" s="19">
        <v>0.04</v>
      </c>
    </row>
    <row r="86" spans="1:2">
      <c r="A86" s="20" t="s">
        <v>1333</v>
      </c>
      <c r="B86" s="20">
        <v>0.05</v>
      </c>
    </row>
    <row r="87" spans="1:2">
      <c r="A87" s="19" t="s">
        <v>1479</v>
      </c>
      <c r="B87" s="19">
        <v>0.01</v>
      </c>
    </row>
    <row r="88" spans="1:2">
      <c r="A88" s="20" t="s">
        <v>1269</v>
      </c>
      <c r="B88" s="20">
        <v>0</v>
      </c>
    </row>
    <row r="89" spans="1:2">
      <c r="A89" s="19" t="s">
        <v>1266</v>
      </c>
      <c r="B89" s="19">
        <v>0.01</v>
      </c>
    </row>
    <row r="90" spans="1:2">
      <c r="A90" s="20" t="s">
        <v>1371</v>
      </c>
      <c r="B90" s="20">
        <v>0</v>
      </c>
    </row>
    <row r="91" spans="1:2">
      <c r="A91" s="19" t="s">
        <v>1495</v>
      </c>
      <c r="B91" s="19">
        <v>0.03</v>
      </c>
    </row>
    <row r="92" spans="1:2">
      <c r="A92" s="20" t="s">
        <v>1314</v>
      </c>
      <c r="B92" s="20">
        <v>0</v>
      </c>
    </row>
    <row r="93" spans="1:2">
      <c r="A93" s="19" t="s">
        <v>1303</v>
      </c>
      <c r="B93" s="19">
        <v>0.04</v>
      </c>
    </row>
    <row r="94" spans="1:2">
      <c r="A94" s="20" t="s">
        <v>1263</v>
      </c>
      <c r="B94" s="20">
        <v>0.03</v>
      </c>
    </row>
    <row r="95" spans="1:2">
      <c r="A95" s="19" t="s">
        <v>1277</v>
      </c>
      <c r="B95" s="19">
        <v>0.04</v>
      </c>
    </row>
    <row r="96" spans="1:2">
      <c r="A96" s="20" t="s">
        <v>1469</v>
      </c>
      <c r="B96" s="20">
        <v>0.05</v>
      </c>
    </row>
    <row r="97" spans="1:2">
      <c r="A97" s="19" t="s">
        <v>1416</v>
      </c>
      <c r="B97" s="19">
        <v>0.01</v>
      </c>
    </row>
    <row r="98" spans="1:2">
      <c r="A98" s="20" t="s">
        <v>1372</v>
      </c>
      <c r="B98" s="20">
        <v>0</v>
      </c>
    </row>
    <row r="99" spans="1:2">
      <c r="A99" s="19" t="s">
        <v>1278</v>
      </c>
      <c r="B99" s="19">
        <v>0</v>
      </c>
    </row>
    <row r="100" spans="1:2">
      <c r="A100" s="20" t="s">
        <v>1276</v>
      </c>
      <c r="B100" s="20">
        <v>0</v>
      </c>
    </row>
    <row r="101" spans="1:2">
      <c r="A101" s="19" t="s">
        <v>1522</v>
      </c>
      <c r="B101" s="19">
        <v>0.01</v>
      </c>
    </row>
    <row r="102" spans="1:2">
      <c r="A102" s="20" t="s">
        <v>1472</v>
      </c>
      <c r="B102" s="20">
        <v>0.05</v>
      </c>
    </row>
    <row r="103" spans="1:2">
      <c r="A103" s="19" t="s">
        <v>1335</v>
      </c>
      <c r="B103" s="19">
        <v>0.02</v>
      </c>
    </row>
    <row r="104" spans="1:2">
      <c r="A104" s="20" t="s">
        <v>1350</v>
      </c>
      <c r="B104" s="20">
        <v>0.03</v>
      </c>
    </row>
    <row r="105" spans="1:2">
      <c r="A105" s="19" t="s">
        <v>1503</v>
      </c>
      <c r="B105" s="19">
        <v>0.05</v>
      </c>
    </row>
    <row r="106" spans="1:2">
      <c r="A106" s="20" t="s">
        <v>1460</v>
      </c>
      <c r="B106" s="20">
        <v>0.01</v>
      </c>
    </row>
    <row r="107" spans="1:2">
      <c r="A107" s="19" t="s">
        <v>1378</v>
      </c>
      <c r="B107" s="19">
        <v>0.04</v>
      </c>
    </row>
    <row r="108" spans="1:2">
      <c r="A108" s="20" t="s">
        <v>1368</v>
      </c>
      <c r="B108" s="20">
        <v>0.05</v>
      </c>
    </row>
    <row r="109" spans="1:2">
      <c r="A109" s="19" t="s">
        <v>1301</v>
      </c>
      <c r="B109" s="19">
        <v>0.02</v>
      </c>
    </row>
    <row r="110" spans="1:2">
      <c r="A110" s="20" t="s">
        <v>1393</v>
      </c>
      <c r="B110" s="20">
        <v>0</v>
      </c>
    </row>
    <row r="111" spans="1:2">
      <c r="A111" s="19" t="s">
        <v>1402</v>
      </c>
      <c r="B111" s="19">
        <v>0.02</v>
      </c>
    </row>
    <row r="112" spans="1:2">
      <c r="A112" s="20" t="s">
        <v>1456</v>
      </c>
      <c r="B112" s="20">
        <v>0.04</v>
      </c>
    </row>
    <row r="113" spans="1:2">
      <c r="A113" s="19" t="s">
        <v>1317</v>
      </c>
      <c r="B113" s="19">
        <v>0.04</v>
      </c>
    </row>
    <row r="114" spans="1:2">
      <c r="A114" s="20" t="s">
        <v>1355</v>
      </c>
      <c r="B114" s="20">
        <v>0.05</v>
      </c>
    </row>
    <row r="115" spans="1:2">
      <c r="A115" s="19" t="s">
        <v>1531</v>
      </c>
      <c r="B115" s="19">
        <v>0.04</v>
      </c>
    </row>
    <row r="116" spans="1:2">
      <c r="A116" s="20" t="s">
        <v>1267</v>
      </c>
      <c r="B116" s="20">
        <v>0.05</v>
      </c>
    </row>
    <row r="117" spans="1:2">
      <c r="A117" s="19" t="s">
        <v>1369</v>
      </c>
      <c r="B117" s="19">
        <v>0.05</v>
      </c>
    </row>
    <row r="118" spans="1:2">
      <c r="A118" s="20" t="s">
        <v>1500</v>
      </c>
      <c r="B118" s="20">
        <v>0.04</v>
      </c>
    </row>
    <row r="119" spans="1:2">
      <c r="A119" s="19" t="s">
        <v>1327</v>
      </c>
      <c r="B119" s="19">
        <v>0.05</v>
      </c>
    </row>
    <row r="120" spans="1:2">
      <c r="A120" s="20" t="s">
        <v>1383</v>
      </c>
      <c r="B120" s="20">
        <v>0.02</v>
      </c>
    </row>
    <row r="121" spans="1:2">
      <c r="A121" s="19" t="s">
        <v>1423</v>
      </c>
      <c r="B121" s="19">
        <v>0</v>
      </c>
    </row>
    <row r="122" spans="1:2">
      <c r="A122" s="20" t="s">
        <v>1404</v>
      </c>
      <c r="B122" s="20">
        <v>0.04</v>
      </c>
    </row>
    <row r="123" spans="1:2">
      <c r="A123" s="19" t="s">
        <v>1297</v>
      </c>
      <c r="B123" s="19">
        <v>0</v>
      </c>
    </row>
    <row r="124" spans="1:2">
      <c r="A124" s="20" t="s">
        <v>1529</v>
      </c>
      <c r="B124" s="20">
        <v>0.04</v>
      </c>
    </row>
    <row r="125" spans="1:2">
      <c r="A125" s="19" t="s">
        <v>1494</v>
      </c>
      <c r="B125" s="19">
        <v>0.04</v>
      </c>
    </row>
    <row r="126" spans="1:2">
      <c r="A126" s="20" t="s">
        <v>1498</v>
      </c>
      <c r="B126" s="20">
        <v>0.01</v>
      </c>
    </row>
    <row r="127" spans="1:2">
      <c r="A127" s="19" t="s">
        <v>1358</v>
      </c>
      <c r="B127" s="19">
        <v>0</v>
      </c>
    </row>
    <row r="128" spans="1:2">
      <c r="A128" s="20" t="s">
        <v>1310</v>
      </c>
      <c r="B128" s="20">
        <v>0.01</v>
      </c>
    </row>
    <row r="129" spans="1:2">
      <c r="A129" s="19" t="s">
        <v>1272</v>
      </c>
      <c r="B129" s="19">
        <v>0.03</v>
      </c>
    </row>
    <row r="130" spans="1:2">
      <c r="A130" s="20" t="s">
        <v>1290</v>
      </c>
      <c r="B130" s="20">
        <v>0.04</v>
      </c>
    </row>
    <row r="131" spans="1:2">
      <c r="A131" s="19" t="s">
        <v>1508</v>
      </c>
      <c r="B131" s="19">
        <v>0.03</v>
      </c>
    </row>
    <row r="132" spans="1:2">
      <c r="A132" s="20" t="s">
        <v>1507</v>
      </c>
      <c r="B132" s="20">
        <v>0.02</v>
      </c>
    </row>
    <row r="133" spans="1:2">
      <c r="A133" s="19" t="s">
        <v>1464</v>
      </c>
      <c r="B133" s="19">
        <v>0</v>
      </c>
    </row>
    <row r="134" spans="1:2">
      <c r="A134" s="20" t="s">
        <v>1428</v>
      </c>
      <c r="B134" s="20">
        <v>0</v>
      </c>
    </row>
    <row r="135" spans="1:2">
      <c r="A135" s="19" t="s">
        <v>1262</v>
      </c>
      <c r="B135" s="19">
        <v>0.05</v>
      </c>
    </row>
    <row r="136" spans="1:2">
      <c r="A136" s="20" t="s">
        <v>1366</v>
      </c>
      <c r="B136" s="20">
        <v>0.02</v>
      </c>
    </row>
    <row r="137" spans="1:2">
      <c r="A137" s="19" t="s">
        <v>1342</v>
      </c>
      <c r="B137" s="19">
        <v>0</v>
      </c>
    </row>
    <row r="138" spans="1:2">
      <c r="A138" s="20" t="s">
        <v>1490</v>
      </c>
      <c r="B138" s="20">
        <v>0.01</v>
      </c>
    </row>
    <row r="139" spans="1:2">
      <c r="A139" s="19" t="s">
        <v>1449</v>
      </c>
      <c r="B139" s="19">
        <v>0.02</v>
      </c>
    </row>
    <row r="140" spans="1:2">
      <c r="A140" s="20" t="s">
        <v>1484</v>
      </c>
      <c r="B140" s="20">
        <v>0.04</v>
      </c>
    </row>
    <row r="141" spans="1:2">
      <c r="A141" s="19" t="s">
        <v>1315</v>
      </c>
      <c r="B141" s="19">
        <v>0.02</v>
      </c>
    </row>
    <row r="142" spans="1:2">
      <c r="A142" s="20" t="s">
        <v>1492</v>
      </c>
      <c r="B142" s="20">
        <v>0.05</v>
      </c>
    </row>
    <row r="143" spans="1:2">
      <c r="A143" s="19" t="s">
        <v>1534</v>
      </c>
      <c r="B143" s="19">
        <v>0.02</v>
      </c>
    </row>
    <row r="144" spans="1:2">
      <c r="A144" s="20" t="s">
        <v>1489</v>
      </c>
      <c r="B144" s="20">
        <v>0.05</v>
      </c>
    </row>
    <row r="145" spans="1:2">
      <c r="A145" s="19" t="s">
        <v>1488</v>
      </c>
      <c r="B145" s="19">
        <v>0.02</v>
      </c>
    </row>
    <row r="146" spans="1:2">
      <c r="A146" s="20" t="s">
        <v>1459</v>
      </c>
      <c r="B146" s="20">
        <v>0.05</v>
      </c>
    </row>
    <row r="147" spans="1:2">
      <c r="A147" s="19" t="s">
        <v>1439</v>
      </c>
      <c r="B147" s="19">
        <v>0.04</v>
      </c>
    </row>
    <row r="148" spans="1:2">
      <c r="A148" s="20" t="s">
        <v>1376</v>
      </c>
      <c r="B148" s="20">
        <v>0.01</v>
      </c>
    </row>
    <row r="149" spans="1:2">
      <c r="A149" s="19" t="s">
        <v>1280</v>
      </c>
      <c r="B149" s="19">
        <v>0.05</v>
      </c>
    </row>
    <row r="150" spans="1:2">
      <c r="A150" s="20" t="s">
        <v>1403</v>
      </c>
      <c r="B150" s="20">
        <v>0</v>
      </c>
    </row>
    <row r="151" spans="1:2">
      <c r="A151" s="19" t="s">
        <v>1502</v>
      </c>
      <c r="B151" s="19">
        <v>0.01</v>
      </c>
    </row>
    <row r="152" spans="1:2">
      <c r="A152" s="20" t="s">
        <v>1271</v>
      </c>
      <c r="B152" s="20">
        <v>0</v>
      </c>
    </row>
    <row r="153" spans="1:2">
      <c r="A153" s="19" t="s">
        <v>1295</v>
      </c>
      <c r="B153" s="19">
        <v>0.01</v>
      </c>
    </row>
    <row r="154" spans="1:2">
      <c r="A154" s="20" t="s">
        <v>1281</v>
      </c>
      <c r="B154" s="20">
        <v>0.01</v>
      </c>
    </row>
    <row r="155" spans="1:2">
      <c r="A155" s="19" t="s">
        <v>1385</v>
      </c>
      <c r="B155" s="19">
        <v>0</v>
      </c>
    </row>
    <row r="156" spans="1:2">
      <c r="A156" s="20" t="s">
        <v>1249</v>
      </c>
      <c r="B156" s="20">
        <v>0.04</v>
      </c>
    </row>
    <row r="157" spans="1:2">
      <c r="A157" s="19" t="s">
        <v>1273</v>
      </c>
      <c r="B157" s="19">
        <v>0.03</v>
      </c>
    </row>
    <row r="158" spans="1:2">
      <c r="A158" s="20" t="s">
        <v>1415</v>
      </c>
      <c r="B158" s="20">
        <v>0.05</v>
      </c>
    </row>
    <row r="159" spans="1:2">
      <c r="A159" s="19" t="s">
        <v>1265</v>
      </c>
      <c r="B159" s="19">
        <v>0.02</v>
      </c>
    </row>
    <row r="160" spans="1:2">
      <c r="A160" s="20" t="s">
        <v>1328</v>
      </c>
      <c r="B160" s="20">
        <v>0.03</v>
      </c>
    </row>
    <row r="161" spans="1:2">
      <c r="A161" s="19" t="s">
        <v>1409</v>
      </c>
      <c r="B161" s="19">
        <v>0.04</v>
      </c>
    </row>
    <row r="162" spans="1:2">
      <c r="A162" s="20" t="s">
        <v>1396</v>
      </c>
      <c r="B162" s="20">
        <v>0</v>
      </c>
    </row>
    <row r="163" spans="1:2">
      <c r="A163" s="19" t="s">
        <v>1325</v>
      </c>
      <c r="B163" s="19">
        <v>0.03</v>
      </c>
    </row>
    <row r="164" spans="1:2">
      <c r="A164" s="20" t="s">
        <v>1425</v>
      </c>
      <c r="B164" s="20">
        <v>0.04</v>
      </c>
    </row>
    <row r="165" spans="1:2">
      <c r="A165" s="19" t="s">
        <v>1322</v>
      </c>
      <c r="B165" s="19">
        <v>0.03</v>
      </c>
    </row>
    <row r="166" spans="1:2">
      <c r="A166" s="20" t="s">
        <v>1429</v>
      </c>
      <c r="B166" s="20">
        <v>0</v>
      </c>
    </row>
    <row r="167" spans="1:2">
      <c r="A167" s="19" t="s">
        <v>1453</v>
      </c>
      <c r="B167" s="19">
        <v>0</v>
      </c>
    </row>
    <row r="168" spans="1:2">
      <c r="A168" s="20" t="s">
        <v>1329</v>
      </c>
      <c r="B168" s="20">
        <v>0.04</v>
      </c>
    </row>
    <row r="169" spans="1:2">
      <c r="A169" s="21" t="s">
        <v>1465</v>
      </c>
      <c r="B169" s="21">
        <v>0.05</v>
      </c>
    </row>
    <row r="170" spans="1:2">
      <c r="A170" s="20" t="s">
        <v>1476</v>
      </c>
      <c r="B170" s="20">
        <v>0.05</v>
      </c>
    </row>
    <row r="171" spans="1:2">
      <c r="A171" s="19" t="s">
        <v>1511</v>
      </c>
      <c r="B171" s="19">
        <v>0</v>
      </c>
    </row>
    <row r="172" spans="1:2">
      <c r="A172" s="20" t="s">
        <v>1259</v>
      </c>
      <c r="B172" s="20">
        <v>0.05</v>
      </c>
    </row>
    <row r="173" spans="1:2">
      <c r="A173" s="19" t="s">
        <v>1527</v>
      </c>
      <c r="B173" s="19">
        <v>0.01</v>
      </c>
    </row>
    <row r="174" spans="1:2">
      <c r="A174" s="20" t="s">
        <v>1364</v>
      </c>
      <c r="B174" s="20">
        <v>0.05</v>
      </c>
    </row>
    <row r="175" spans="1:2">
      <c r="A175" s="19" t="s">
        <v>1285</v>
      </c>
      <c r="B175" s="19">
        <v>0</v>
      </c>
    </row>
    <row r="176" spans="1:2">
      <c r="A176" s="20" t="s">
        <v>1245</v>
      </c>
      <c r="B176" s="20">
        <v>0.01</v>
      </c>
    </row>
    <row r="177" spans="1:2">
      <c r="A177" s="19" t="s">
        <v>1260</v>
      </c>
      <c r="B177" s="19">
        <v>0</v>
      </c>
    </row>
    <row r="178" spans="1:2">
      <c r="A178" s="20" t="s">
        <v>1348</v>
      </c>
      <c r="B178" s="20">
        <v>0</v>
      </c>
    </row>
    <row r="179" spans="1:2">
      <c r="A179" s="19" t="s">
        <v>1473</v>
      </c>
      <c r="B179" s="19">
        <v>0.04</v>
      </c>
    </row>
    <row r="180" spans="1:2">
      <c r="A180" s="20" t="s">
        <v>1536</v>
      </c>
      <c r="B180" s="20">
        <v>0.05</v>
      </c>
    </row>
    <row r="181" spans="1:2">
      <c r="A181" s="19" t="s">
        <v>1339</v>
      </c>
      <c r="B181" s="19">
        <v>0.02</v>
      </c>
    </row>
    <row r="182" spans="1:2">
      <c r="A182" s="20" t="s">
        <v>1344</v>
      </c>
      <c r="B182" s="20">
        <v>0.05</v>
      </c>
    </row>
    <row r="183" spans="1:2">
      <c r="A183" s="19" t="s">
        <v>1279</v>
      </c>
      <c r="B183" s="19">
        <v>0.04</v>
      </c>
    </row>
    <row r="184" spans="1:2">
      <c r="A184" s="20" t="s">
        <v>1312</v>
      </c>
      <c r="B184" s="20">
        <v>0.01</v>
      </c>
    </row>
    <row r="185" spans="1:2">
      <c r="A185" s="19" t="s">
        <v>1475</v>
      </c>
      <c r="B185" s="19">
        <v>0.05</v>
      </c>
    </row>
    <row r="186" spans="1:2">
      <c r="A186" s="20" t="s">
        <v>1298</v>
      </c>
      <c r="B186" s="20">
        <v>0.05</v>
      </c>
    </row>
    <row r="187" spans="1:2">
      <c r="A187" s="19" t="s">
        <v>1316</v>
      </c>
      <c r="B187" s="19">
        <v>0.03</v>
      </c>
    </row>
    <row r="188" spans="1:2">
      <c r="A188" s="20" t="s">
        <v>1426</v>
      </c>
      <c r="B188" s="20">
        <v>0.03</v>
      </c>
    </row>
    <row r="189" spans="1:2">
      <c r="A189" s="19" t="s">
        <v>1323</v>
      </c>
      <c r="B189" s="19">
        <v>0.02</v>
      </c>
    </row>
    <row r="190" spans="1:2">
      <c r="A190" s="20" t="s">
        <v>1431</v>
      </c>
      <c r="B190" s="20">
        <v>0.03</v>
      </c>
    </row>
    <row r="191" spans="1:2">
      <c r="A191" s="19" t="s">
        <v>1497</v>
      </c>
      <c r="B191" s="19">
        <v>0.04</v>
      </c>
    </row>
    <row r="192" spans="1:2">
      <c r="A192" s="20" t="s">
        <v>1411</v>
      </c>
      <c r="B192" s="20">
        <v>0</v>
      </c>
    </row>
    <row r="193" spans="1:2">
      <c r="A193" s="19" t="s">
        <v>1246</v>
      </c>
      <c r="B193" s="19">
        <v>0</v>
      </c>
    </row>
    <row r="194" spans="1:2">
      <c r="A194" s="20" t="s">
        <v>1487</v>
      </c>
      <c r="B194" s="20">
        <v>0</v>
      </c>
    </row>
    <row r="195" spans="1:2">
      <c r="A195" s="19" t="s">
        <v>1510</v>
      </c>
      <c r="B195" s="19">
        <v>0.01</v>
      </c>
    </row>
    <row r="196" spans="1:2">
      <c r="A196" s="20" t="s">
        <v>1412</v>
      </c>
      <c r="B196" s="20">
        <v>0.02</v>
      </c>
    </row>
    <row r="197" spans="1:2">
      <c r="A197" s="19" t="s">
        <v>1452</v>
      </c>
      <c r="B197" s="19">
        <v>0</v>
      </c>
    </row>
    <row r="198" spans="1:2">
      <c r="A198" s="20" t="s">
        <v>1408</v>
      </c>
      <c r="B198" s="20">
        <v>0.04</v>
      </c>
    </row>
    <row r="199" spans="1:2">
      <c r="A199" s="19" t="s">
        <v>1401</v>
      </c>
      <c r="B199" s="19">
        <v>0.05</v>
      </c>
    </row>
    <row r="200" spans="1:2">
      <c r="A200" s="20" t="s">
        <v>1512</v>
      </c>
      <c r="B200" s="20">
        <v>0.01</v>
      </c>
    </row>
    <row r="201" spans="1:2">
      <c r="A201" s="19" t="s">
        <v>1241</v>
      </c>
      <c r="B201" s="19">
        <v>0.05</v>
      </c>
    </row>
    <row r="202" spans="1:2">
      <c r="A202" s="20" t="s">
        <v>1442</v>
      </c>
      <c r="B202" s="20">
        <v>0.04</v>
      </c>
    </row>
    <row r="203" spans="1:2">
      <c r="A203" s="19" t="s">
        <v>1463</v>
      </c>
      <c r="B203" s="19">
        <v>0.04</v>
      </c>
    </row>
    <row r="204" spans="1:2">
      <c r="A204" s="20" t="s">
        <v>1336</v>
      </c>
      <c r="B204" s="20">
        <v>0.01</v>
      </c>
    </row>
    <row r="205" spans="1:2">
      <c r="A205" s="19" t="s">
        <v>1357</v>
      </c>
      <c r="B205" s="19">
        <v>0.04</v>
      </c>
    </row>
    <row r="206" spans="1:2">
      <c r="A206" s="20" t="s">
        <v>1257</v>
      </c>
      <c r="B206" s="20">
        <v>0.05</v>
      </c>
    </row>
    <row r="207" spans="1:2">
      <c r="A207" s="19" t="s">
        <v>1486</v>
      </c>
      <c r="B207" s="19">
        <v>0.02</v>
      </c>
    </row>
    <row r="208" spans="1:2">
      <c r="A208" s="20" t="s">
        <v>1454</v>
      </c>
      <c r="B208" s="20">
        <v>0</v>
      </c>
    </row>
    <row r="209" spans="1:2">
      <c r="A209" s="19" t="s">
        <v>1451</v>
      </c>
      <c r="B209" s="19">
        <v>0.05</v>
      </c>
    </row>
    <row r="210" spans="1:2">
      <c r="A210" s="20" t="s">
        <v>1242</v>
      </c>
      <c r="B210" s="20">
        <v>0.04</v>
      </c>
    </row>
    <row r="211" spans="1:2">
      <c r="A211" s="19" t="s">
        <v>1398</v>
      </c>
      <c r="B211" s="19">
        <v>0</v>
      </c>
    </row>
    <row r="212" spans="1:2">
      <c r="A212" s="20" t="s">
        <v>1384</v>
      </c>
      <c r="B212" s="20">
        <v>0.05</v>
      </c>
    </row>
    <row r="213" spans="1:2">
      <c r="A213" s="19" t="s">
        <v>1353</v>
      </c>
      <c r="B213" s="19">
        <v>0.01</v>
      </c>
    </row>
    <row r="214" spans="1:2">
      <c r="A214" s="20" t="s">
        <v>1247</v>
      </c>
      <c r="B214" s="20">
        <v>0.02</v>
      </c>
    </row>
    <row r="215" spans="1:2">
      <c r="A215" s="19" t="s">
        <v>1407</v>
      </c>
      <c r="B215" s="19">
        <v>0.05</v>
      </c>
    </row>
    <row r="216" spans="1:2">
      <c r="A216" s="20" t="s">
        <v>1365</v>
      </c>
      <c r="B216" s="20">
        <v>0.05</v>
      </c>
    </row>
    <row r="217" spans="1:2">
      <c r="A217" s="19" t="s">
        <v>1377</v>
      </c>
      <c r="B217" s="19">
        <v>0.04</v>
      </c>
    </row>
    <row r="218" spans="1:2">
      <c r="A218" s="20" t="s">
        <v>1361</v>
      </c>
      <c r="B218" s="20">
        <v>0.02</v>
      </c>
    </row>
    <row r="219" spans="1:2">
      <c r="A219" s="19" t="s">
        <v>1433</v>
      </c>
      <c r="B219" s="19">
        <v>0.02</v>
      </c>
    </row>
    <row r="220" spans="1:2">
      <c r="A220" s="20" t="s">
        <v>1251</v>
      </c>
      <c r="B220" s="20">
        <v>0</v>
      </c>
    </row>
    <row r="221" spans="1:2">
      <c r="A221" s="19" t="s">
        <v>1287</v>
      </c>
      <c r="B221" s="19">
        <v>0.02</v>
      </c>
    </row>
    <row r="222" spans="1:2">
      <c r="A222" s="20" t="s">
        <v>1343</v>
      </c>
      <c r="B222" s="20">
        <v>0</v>
      </c>
    </row>
    <row r="223" spans="1:2">
      <c r="A223" s="19" t="s">
        <v>1440</v>
      </c>
      <c r="B223" s="19">
        <v>0.01</v>
      </c>
    </row>
    <row r="224" spans="1:2">
      <c r="A224" s="20" t="s">
        <v>1517</v>
      </c>
      <c r="B224" s="20">
        <v>0.03</v>
      </c>
    </row>
    <row r="225" spans="1:2">
      <c r="A225" s="19" t="s">
        <v>1332</v>
      </c>
      <c r="B225" s="19">
        <v>0</v>
      </c>
    </row>
    <row r="226" spans="1:2">
      <c r="A226" s="20" t="s">
        <v>1390</v>
      </c>
      <c r="B226" s="20">
        <v>0.05</v>
      </c>
    </row>
    <row r="227" spans="1:2">
      <c r="A227" s="19" t="s">
        <v>1346</v>
      </c>
      <c r="B227" s="19">
        <v>0.05</v>
      </c>
    </row>
    <row r="228" spans="1:2">
      <c r="A228" s="20" t="s">
        <v>1319</v>
      </c>
      <c r="B228" s="20">
        <v>0.04</v>
      </c>
    </row>
    <row r="229" spans="1:2">
      <c r="A229" s="19" t="s">
        <v>1482</v>
      </c>
      <c r="B229" s="19">
        <v>0.02</v>
      </c>
    </row>
    <row r="230" spans="1:2">
      <c r="A230" s="20" t="s">
        <v>1445</v>
      </c>
      <c r="B230" s="20">
        <v>0.04</v>
      </c>
    </row>
    <row r="231" spans="1:2">
      <c r="A231" s="19" t="s">
        <v>1256</v>
      </c>
      <c r="B231" s="19">
        <v>0.02</v>
      </c>
    </row>
    <row r="232" spans="1:2">
      <c r="A232" s="20" t="s">
        <v>1417</v>
      </c>
      <c r="B232" s="20">
        <v>0.02</v>
      </c>
    </row>
    <row r="233" spans="1:2">
      <c r="A233" s="19" t="s">
        <v>1462</v>
      </c>
      <c r="B233" s="19">
        <v>0.02</v>
      </c>
    </row>
    <row r="234" spans="1:2">
      <c r="A234" s="20" t="s">
        <v>1382</v>
      </c>
      <c r="B234" s="20">
        <v>0.01</v>
      </c>
    </row>
    <row r="235" spans="1:2">
      <c r="A235" s="19" t="s">
        <v>1352</v>
      </c>
      <c r="B235" s="19">
        <v>0.04</v>
      </c>
    </row>
    <row r="236" spans="1:2">
      <c r="A236" s="20" t="s">
        <v>1307</v>
      </c>
      <c r="B236" s="20">
        <v>0.04</v>
      </c>
    </row>
    <row r="237" spans="1:2">
      <c r="A237" s="19" t="s">
        <v>1304</v>
      </c>
      <c r="B237" s="19">
        <v>0.03</v>
      </c>
    </row>
    <row r="238" spans="1:2">
      <c r="A238" s="20" t="s">
        <v>1526</v>
      </c>
      <c r="B238" s="20">
        <v>0.02</v>
      </c>
    </row>
    <row r="239" spans="1:2">
      <c r="A239" s="19" t="s">
        <v>1509</v>
      </c>
      <c r="B239" s="19">
        <v>0</v>
      </c>
    </row>
    <row r="240" spans="1:2">
      <c r="A240" s="20" t="s">
        <v>1379</v>
      </c>
      <c r="B240" s="20">
        <v>0.05</v>
      </c>
    </row>
    <row r="241" spans="1:2">
      <c r="A241" s="19" t="s">
        <v>1441</v>
      </c>
      <c r="B241" s="19">
        <v>0.01</v>
      </c>
    </row>
    <row r="242" spans="1:2">
      <c r="A242" s="20" t="s">
        <v>1380</v>
      </c>
      <c r="B242" s="20">
        <v>0.04</v>
      </c>
    </row>
    <row r="243" spans="1:2">
      <c r="A243" s="19" t="s">
        <v>1363</v>
      </c>
      <c r="B243" s="19">
        <v>0.04</v>
      </c>
    </row>
    <row r="244" spans="1:2">
      <c r="A244" s="20" t="s">
        <v>1331</v>
      </c>
      <c r="B244" s="20">
        <v>0.01</v>
      </c>
    </row>
    <row r="245" spans="1:2">
      <c r="A245" s="19" t="s">
        <v>1261</v>
      </c>
      <c r="B245" s="19">
        <v>0.02</v>
      </c>
    </row>
    <row r="246" spans="1:2">
      <c r="A246" s="20" t="s">
        <v>1478</v>
      </c>
      <c r="B246" s="20">
        <v>0.04</v>
      </c>
    </row>
    <row r="247" spans="1:2">
      <c r="A247" s="19" t="s">
        <v>1370</v>
      </c>
      <c r="B247" s="19">
        <v>0.02</v>
      </c>
    </row>
    <row r="248" spans="1:2">
      <c r="A248" s="20" t="s">
        <v>1250</v>
      </c>
      <c r="B248" s="20">
        <v>0.01</v>
      </c>
    </row>
    <row r="249" spans="1:2">
      <c r="A249" s="19" t="s">
        <v>1291</v>
      </c>
      <c r="B249" s="19">
        <v>0.02</v>
      </c>
    </row>
    <row r="250" spans="1:2">
      <c r="A250" s="20" t="s">
        <v>1444</v>
      </c>
      <c r="B250" s="20">
        <v>0.04</v>
      </c>
    </row>
    <row r="251" spans="1:2">
      <c r="A251" s="19" t="s">
        <v>1471</v>
      </c>
      <c r="B251" s="19">
        <v>0.01</v>
      </c>
    </row>
    <row r="252" spans="1:2">
      <c r="A252" s="20" t="s">
        <v>1457</v>
      </c>
      <c r="B252" s="20">
        <v>0.04</v>
      </c>
    </row>
    <row r="253" spans="1:2">
      <c r="A253" s="19" t="s">
        <v>1308</v>
      </c>
      <c r="B253" s="19">
        <v>0.04</v>
      </c>
    </row>
    <row r="254" spans="1:2">
      <c r="A254" s="20" t="s">
        <v>1386</v>
      </c>
      <c r="B254" s="20">
        <v>0.05</v>
      </c>
    </row>
    <row r="255" spans="1:2">
      <c r="A255" s="19" t="s">
        <v>1395</v>
      </c>
      <c r="B255" s="19">
        <v>0.01</v>
      </c>
    </row>
    <row r="256" spans="1:2">
      <c r="A256" s="20" t="s">
        <v>1515</v>
      </c>
      <c r="B256" s="20">
        <v>0</v>
      </c>
    </row>
    <row r="257" spans="1:2">
      <c r="A257" s="19" t="s">
        <v>1392</v>
      </c>
      <c r="B257" s="19">
        <v>0.01</v>
      </c>
    </row>
    <row r="258" spans="1:2">
      <c r="A258" s="20" t="s">
        <v>1367</v>
      </c>
      <c r="B258" s="20">
        <v>0</v>
      </c>
    </row>
    <row r="259" spans="1:2">
      <c r="A259" s="19" t="s">
        <v>1244</v>
      </c>
      <c r="B259" s="19">
        <v>0.03</v>
      </c>
    </row>
    <row r="260" spans="1:2">
      <c r="A260" s="20" t="s">
        <v>1255</v>
      </c>
      <c r="B260" s="20">
        <v>0</v>
      </c>
    </row>
    <row r="261" spans="1:2">
      <c r="A261" s="19" t="s">
        <v>1414</v>
      </c>
      <c r="B261" s="19">
        <v>0.04</v>
      </c>
    </row>
    <row r="262" spans="1:2">
      <c r="A262" s="20" t="s">
        <v>1468</v>
      </c>
      <c r="B262" s="20">
        <v>0.03</v>
      </c>
    </row>
    <row r="263" spans="1:2">
      <c r="A263" s="19" t="s">
        <v>1283</v>
      </c>
      <c r="B263" s="19">
        <v>0.04</v>
      </c>
    </row>
    <row r="264" spans="1:2">
      <c r="A264" s="20" t="s">
        <v>1288</v>
      </c>
      <c r="B264" s="20">
        <v>0.05</v>
      </c>
    </row>
    <row r="265" spans="1:2">
      <c r="A265" s="19" t="s">
        <v>1524</v>
      </c>
      <c r="B265" s="19">
        <v>0.01</v>
      </c>
    </row>
    <row r="266" spans="1:2">
      <c r="A266" s="20" t="s">
        <v>1516</v>
      </c>
      <c r="B266" s="20">
        <v>0</v>
      </c>
    </row>
    <row r="267" spans="1:2">
      <c r="A267" s="19" t="s">
        <v>1292</v>
      </c>
      <c r="B267" s="19">
        <v>0</v>
      </c>
    </row>
    <row r="268" spans="1:2">
      <c r="A268" s="20" t="s">
        <v>1300</v>
      </c>
      <c r="B268" s="20">
        <v>0</v>
      </c>
    </row>
    <row r="269" spans="1:2">
      <c r="A269" s="19" t="s">
        <v>1397</v>
      </c>
      <c r="B269" s="19">
        <v>0.01</v>
      </c>
    </row>
    <row r="270" spans="1:2">
      <c r="A270" s="20" t="s">
        <v>1389</v>
      </c>
      <c r="B270" s="20">
        <v>0.05</v>
      </c>
    </row>
    <row r="271" spans="1:2">
      <c r="A271" s="19" t="s">
        <v>1400</v>
      </c>
      <c r="B271" s="19">
        <v>0.02</v>
      </c>
    </row>
    <row r="272" spans="1:2">
      <c r="A272" s="20" t="s">
        <v>1354</v>
      </c>
      <c r="B272" s="20">
        <v>0.03</v>
      </c>
    </row>
    <row r="273" spans="1:2">
      <c r="A273" s="19" t="s">
        <v>1294</v>
      </c>
      <c r="B273" s="19">
        <v>0.05</v>
      </c>
    </row>
    <row r="274" spans="1:2">
      <c r="A274" s="20" t="s">
        <v>1405</v>
      </c>
      <c r="B274" s="20">
        <v>0.01</v>
      </c>
    </row>
    <row r="275" spans="1:2">
      <c r="A275" s="19" t="s">
        <v>1435</v>
      </c>
      <c r="B275" s="19">
        <v>0.04</v>
      </c>
    </row>
    <row r="276" spans="1:2">
      <c r="A276" s="20" t="s">
        <v>1499</v>
      </c>
      <c r="B276" s="20">
        <v>0.05</v>
      </c>
    </row>
    <row r="277" spans="1:2">
      <c r="A277" s="19" t="s">
        <v>1330</v>
      </c>
      <c r="B277" s="19">
        <v>0.02</v>
      </c>
    </row>
    <row r="278" spans="1:2">
      <c r="A278" s="20" t="s">
        <v>1306</v>
      </c>
      <c r="B278" s="20">
        <v>0</v>
      </c>
    </row>
    <row r="279" spans="1:2">
      <c r="A279" s="19" t="s">
        <v>1243</v>
      </c>
      <c r="B279" s="19">
        <v>0.02</v>
      </c>
    </row>
    <row r="280" spans="1:2">
      <c r="A280" s="20" t="s">
        <v>1391</v>
      </c>
      <c r="B280" s="20">
        <v>0.04</v>
      </c>
    </row>
    <row r="281" spans="1:2">
      <c r="A281" s="19" t="s">
        <v>1520</v>
      </c>
      <c r="B281" s="19">
        <v>0.04</v>
      </c>
    </row>
    <row r="282" spans="1:2">
      <c r="A282" s="20" t="s">
        <v>1533</v>
      </c>
      <c r="B282" s="20">
        <v>0.05</v>
      </c>
    </row>
    <row r="283" spans="1:2">
      <c r="A283" s="19" t="s">
        <v>1351</v>
      </c>
      <c r="B283" s="19">
        <v>0.04</v>
      </c>
    </row>
    <row r="284" spans="1:2">
      <c r="A284" s="20" t="s">
        <v>1491</v>
      </c>
      <c r="B284" s="20">
        <v>0.05</v>
      </c>
    </row>
    <row r="285" spans="1:2">
      <c r="A285" s="19" t="s">
        <v>1258</v>
      </c>
      <c r="B285" s="19">
        <v>0.05</v>
      </c>
    </row>
    <row r="286" spans="1:2">
      <c r="A286" s="20" t="s">
        <v>1338</v>
      </c>
      <c r="B286" s="20">
        <v>0.04</v>
      </c>
    </row>
    <row r="287" spans="1:2">
      <c r="A287" s="19" t="s">
        <v>1284</v>
      </c>
      <c r="B287" s="19">
        <v>0.05</v>
      </c>
    </row>
    <row r="288" spans="1:2">
      <c r="A288" s="20" t="s">
        <v>1437</v>
      </c>
      <c r="B288" s="20">
        <v>0.02</v>
      </c>
    </row>
    <row r="289" spans="1:2">
      <c r="A289" s="19" t="s">
        <v>1518</v>
      </c>
      <c r="B289" s="19">
        <v>0</v>
      </c>
    </row>
    <row r="290" spans="1:2">
      <c r="A290" s="20" t="s">
        <v>1446</v>
      </c>
      <c r="B290" s="20">
        <v>0.04</v>
      </c>
    </row>
    <row r="291" spans="1:2">
      <c r="A291" s="19" t="s">
        <v>1356</v>
      </c>
      <c r="B291" s="19">
        <v>0</v>
      </c>
    </row>
    <row r="292" spans="1:2">
      <c r="A292" s="20" t="s">
        <v>1313</v>
      </c>
      <c r="B292" s="20">
        <v>0.04</v>
      </c>
    </row>
    <row r="293" spans="1:2">
      <c r="A293" s="19" t="s">
        <v>1461</v>
      </c>
      <c r="B293" s="19">
        <v>0.04</v>
      </c>
    </row>
    <row r="294" spans="1:2">
      <c r="A294" s="20" t="s">
        <v>1493</v>
      </c>
      <c r="B294" s="20">
        <v>0.01</v>
      </c>
    </row>
    <row r="295" spans="1:2">
      <c r="A295" s="19" t="s">
        <v>1501</v>
      </c>
      <c r="B295" s="19">
        <v>0</v>
      </c>
    </row>
    <row r="296" spans="1:2">
      <c r="A296" s="20" t="s">
        <v>1438</v>
      </c>
      <c r="B296" s="20">
        <v>0.01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B9FC1-7B52-4D46-8E01-73C74C893DD8}">
  <sheetPr>
    <tabColor rgb="FF92D050"/>
  </sheetPr>
  <dimension ref="A1:B296"/>
  <sheetViews>
    <sheetView workbookViewId="0">
      <selection activeCell="A2" sqref="A2:A17"/>
    </sheetView>
  </sheetViews>
  <sheetFormatPr defaultRowHeight="14.4"/>
  <cols>
    <col min="1" max="2" width="16.6640625" bestFit="1" customWidth="1"/>
  </cols>
  <sheetData>
    <row r="1" spans="1:2" ht="15.6">
      <c r="A1" s="23" t="s">
        <v>1997</v>
      </c>
      <c r="B1" s="23" t="s">
        <v>1996</v>
      </c>
    </row>
    <row r="2" spans="1:2">
      <c r="A2" s="20" t="s">
        <v>1450</v>
      </c>
      <c r="B2" s="20">
        <v>0.02</v>
      </c>
    </row>
    <row r="3" spans="1:2">
      <c r="A3" s="19" t="s">
        <v>1374</v>
      </c>
      <c r="B3" s="19">
        <v>0.05</v>
      </c>
    </row>
    <row r="4" spans="1:2">
      <c r="A4" s="20" t="s">
        <v>1381</v>
      </c>
      <c r="B4" s="20">
        <v>0</v>
      </c>
    </row>
    <row r="5" spans="1:2">
      <c r="A5" s="19" t="s">
        <v>1321</v>
      </c>
      <c r="B5" s="19">
        <v>0.01</v>
      </c>
    </row>
    <row r="6" spans="1:2">
      <c r="A6" s="20" t="s">
        <v>1496</v>
      </c>
      <c r="B6" s="20">
        <v>0.03</v>
      </c>
    </row>
    <row r="7" spans="1:2">
      <c r="A7" s="19" t="s">
        <v>1337</v>
      </c>
      <c r="B7" s="19">
        <v>0.02</v>
      </c>
    </row>
    <row r="8" spans="1:2">
      <c r="A8" s="20" t="s">
        <v>1334</v>
      </c>
      <c r="B8" s="20">
        <v>0</v>
      </c>
    </row>
    <row r="9" spans="1:2">
      <c r="A9" s="19" t="s">
        <v>1480</v>
      </c>
      <c r="B9" s="19">
        <v>0.05</v>
      </c>
    </row>
    <row r="10" spans="1:2">
      <c r="A10" s="20" t="s">
        <v>1373</v>
      </c>
      <c r="B10" s="20">
        <v>0.05</v>
      </c>
    </row>
    <row r="11" spans="1:2">
      <c r="A11" s="19" t="s">
        <v>1293</v>
      </c>
      <c r="B11" s="19">
        <v>0.02</v>
      </c>
    </row>
    <row r="12" spans="1:2">
      <c r="A12" s="20" t="s">
        <v>1530</v>
      </c>
      <c r="B12" s="20">
        <v>0.02</v>
      </c>
    </row>
    <row r="13" spans="1:2">
      <c r="A13" s="19" t="s">
        <v>1399</v>
      </c>
      <c r="B13" s="19">
        <v>0.02</v>
      </c>
    </row>
    <row r="14" spans="1:2">
      <c r="A14" s="20" t="s">
        <v>1525</v>
      </c>
      <c r="B14" s="20">
        <v>0.02</v>
      </c>
    </row>
    <row r="15" spans="1:2">
      <c r="A15" s="19" t="s">
        <v>1309</v>
      </c>
      <c r="B15" s="19">
        <v>0</v>
      </c>
    </row>
    <row r="16" spans="1:2">
      <c r="A16" s="20" t="s">
        <v>1436</v>
      </c>
      <c r="B16" s="20">
        <v>0.02</v>
      </c>
    </row>
    <row r="17" spans="1:2">
      <c r="A17" s="19" t="s">
        <v>1302</v>
      </c>
      <c r="B17" s="19">
        <v>0.02</v>
      </c>
    </row>
    <row r="18" spans="1:2">
      <c r="A18" s="20" t="s">
        <v>1519</v>
      </c>
      <c r="B18" s="20">
        <v>0.03</v>
      </c>
    </row>
    <row r="19" spans="1:2">
      <c r="A19" s="19" t="s">
        <v>1324</v>
      </c>
      <c r="B19" s="19">
        <v>0.01</v>
      </c>
    </row>
    <row r="20" spans="1:2">
      <c r="A20" s="20" t="s">
        <v>1270</v>
      </c>
      <c r="B20" s="20">
        <v>0.02</v>
      </c>
    </row>
    <row r="21" spans="1:2">
      <c r="A21" s="19" t="s">
        <v>1413</v>
      </c>
      <c r="B21" s="19">
        <v>0.02</v>
      </c>
    </row>
    <row r="22" spans="1:2">
      <c r="A22" s="20" t="s">
        <v>1253</v>
      </c>
      <c r="B22" s="20">
        <v>0.01</v>
      </c>
    </row>
    <row r="23" spans="1:2">
      <c r="A23" s="19" t="s">
        <v>1394</v>
      </c>
      <c r="B23" s="19">
        <v>0.01</v>
      </c>
    </row>
    <row r="24" spans="1:2">
      <c r="A24" s="20" t="s">
        <v>1458</v>
      </c>
      <c r="B24" s="20">
        <v>0</v>
      </c>
    </row>
    <row r="25" spans="1:2">
      <c r="A25" s="19" t="s">
        <v>1388</v>
      </c>
      <c r="B25" s="19">
        <v>0.03</v>
      </c>
    </row>
    <row r="26" spans="1:2">
      <c r="A26" s="20" t="s">
        <v>1387</v>
      </c>
      <c r="B26" s="20">
        <v>0</v>
      </c>
    </row>
    <row r="27" spans="1:2">
      <c r="A27" s="19" t="s">
        <v>1448</v>
      </c>
      <c r="B27" s="19">
        <v>0.01</v>
      </c>
    </row>
    <row r="28" spans="1:2">
      <c r="A28" s="20" t="s">
        <v>1420</v>
      </c>
      <c r="B28" s="20">
        <v>0.02</v>
      </c>
    </row>
    <row r="29" spans="1:2">
      <c r="A29" s="19" t="s">
        <v>1349</v>
      </c>
      <c r="B29" s="19">
        <v>0</v>
      </c>
    </row>
    <row r="30" spans="1:2">
      <c r="A30" s="20" t="s">
        <v>1505</v>
      </c>
      <c r="B30" s="20">
        <v>0.03</v>
      </c>
    </row>
    <row r="31" spans="1:2">
      <c r="A31" s="19" t="s">
        <v>1430</v>
      </c>
      <c r="B31" s="19">
        <v>0.05</v>
      </c>
    </row>
    <row r="32" spans="1:2">
      <c r="A32" s="20" t="s">
        <v>1286</v>
      </c>
      <c r="B32" s="20">
        <v>0.01</v>
      </c>
    </row>
    <row r="33" spans="1:2">
      <c r="A33" s="19" t="s">
        <v>1521</v>
      </c>
      <c r="B33" s="19">
        <v>0.05</v>
      </c>
    </row>
    <row r="34" spans="1:2">
      <c r="A34" s="20" t="s">
        <v>1248</v>
      </c>
      <c r="B34" s="20">
        <v>0</v>
      </c>
    </row>
    <row r="35" spans="1:2">
      <c r="A35" s="19" t="s">
        <v>1289</v>
      </c>
      <c r="B35" s="19">
        <v>0.04</v>
      </c>
    </row>
    <row r="36" spans="1:2">
      <c r="A36" s="20" t="s">
        <v>1485</v>
      </c>
      <c r="B36" s="20">
        <v>0.05</v>
      </c>
    </row>
    <row r="37" spans="1:2">
      <c r="A37" s="19" t="s">
        <v>1434</v>
      </c>
      <c r="B37" s="19">
        <v>0.04</v>
      </c>
    </row>
    <row r="38" spans="1:2">
      <c r="A38" s="20" t="s">
        <v>1483</v>
      </c>
      <c r="B38" s="20">
        <v>0.03</v>
      </c>
    </row>
    <row r="39" spans="1:2">
      <c r="A39" s="19" t="s">
        <v>1474</v>
      </c>
      <c r="B39" s="19">
        <v>0.05</v>
      </c>
    </row>
    <row r="40" spans="1:2">
      <c r="A40" s="20" t="s">
        <v>1419</v>
      </c>
      <c r="B40" s="20">
        <v>0.01</v>
      </c>
    </row>
    <row r="41" spans="1:2">
      <c r="A41" s="19" t="s">
        <v>1470</v>
      </c>
      <c r="B41" s="19">
        <v>0.01</v>
      </c>
    </row>
    <row r="42" spans="1:2">
      <c r="A42" s="20" t="s">
        <v>1311</v>
      </c>
      <c r="B42" s="20">
        <v>0.02</v>
      </c>
    </row>
    <row r="43" spans="1:2">
      <c r="A43" s="19" t="s">
        <v>1305</v>
      </c>
      <c r="B43" s="19">
        <v>0.03</v>
      </c>
    </row>
    <row r="44" spans="1:2">
      <c r="A44" s="20" t="s">
        <v>1299</v>
      </c>
      <c r="B44" s="20">
        <v>0.03</v>
      </c>
    </row>
    <row r="45" spans="1:2">
      <c r="A45" s="19" t="s">
        <v>1341</v>
      </c>
      <c r="B45" s="19">
        <v>0</v>
      </c>
    </row>
    <row r="46" spans="1:2">
      <c r="A46" s="20" t="s">
        <v>1359</v>
      </c>
      <c r="B46" s="20">
        <v>0.05</v>
      </c>
    </row>
    <row r="47" spans="1:2">
      <c r="A47" s="19" t="s">
        <v>1418</v>
      </c>
      <c r="B47" s="19">
        <v>0.01</v>
      </c>
    </row>
    <row r="48" spans="1:2">
      <c r="A48" s="20" t="s">
        <v>1523</v>
      </c>
      <c r="B48" s="20">
        <v>0.05</v>
      </c>
    </row>
    <row r="49" spans="1:2">
      <c r="A49" s="19" t="s">
        <v>1422</v>
      </c>
      <c r="B49" s="19">
        <v>0</v>
      </c>
    </row>
    <row r="50" spans="1:2">
      <c r="A50" s="20" t="s">
        <v>1504</v>
      </c>
      <c r="B50" s="20">
        <v>0.04</v>
      </c>
    </row>
    <row r="51" spans="1:2">
      <c r="A51" s="19" t="s">
        <v>1252</v>
      </c>
      <c r="B51" s="19">
        <v>0.04</v>
      </c>
    </row>
    <row r="52" spans="1:2">
      <c r="A52" s="20" t="s">
        <v>1320</v>
      </c>
      <c r="B52" s="20">
        <v>0.01</v>
      </c>
    </row>
    <row r="53" spans="1:2">
      <c r="A53" s="19" t="s">
        <v>1513</v>
      </c>
      <c r="B53" s="19">
        <v>0.05</v>
      </c>
    </row>
    <row r="54" spans="1:2">
      <c r="A54" s="20" t="s">
        <v>1347</v>
      </c>
      <c r="B54" s="20">
        <v>0.01</v>
      </c>
    </row>
    <row r="55" spans="1:2">
      <c r="A55" s="19" t="s">
        <v>1318</v>
      </c>
      <c r="B55" s="19">
        <v>0.03</v>
      </c>
    </row>
    <row r="56" spans="1:2">
      <c r="A56" s="20" t="s">
        <v>1345</v>
      </c>
      <c r="B56" s="20">
        <v>0</v>
      </c>
    </row>
    <row r="57" spans="1:2">
      <c r="A57" s="19" t="s">
        <v>1275</v>
      </c>
      <c r="B57" s="19">
        <v>0.02</v>
      </c>
    </row>
    <row r="58" spans="1:2">
      <c r="A58" s="20" t="s">
        <v>1375</v>
      </c>
      <c r="B58" s="20">
        <v>0.05</v>
      </c>
    </row>
    <row r="59" spans="1:2">
      <c r="A59" s="19" t="s">
        <v>1535</v>
      </c>
      <c r="B59" s="19">
        <v>0.04</v>
      </c>
    </row>
    <row r="60" spans="1:2">
      <c r="A60" s="20" t="s">
        <v>1447</v>
      </c>
      <c r="B60" s="20">
        <v>0.05</v>
      </c>
    </row>
    <row r="61" spans="1:2">
      <c r="A61" s="19" t="s">
        <v>1514</v>
      </c>
      <c r="B61" s="19">
        <v>0</v>
      </c>
    </row>
    <row r="62" spans="1:2">
      <c r="A62" s="20" t="s">
        <v>1264</v>
      </c>
      <c r="B62" s="20">
        <v>0.05</v>
      </c>
    </row>
    <row r="63" spans="1:2">
      <c r="A63" s="19" t="s">
        <v>1528</v>
      </c>
      <c r="B63" s="19">
        <v>0.03</v>
      </c>
    </row>
    <row r="64" spans="1:2">
      <c r="A64" s="20" t="s">
        <v>1506</v>
      </c>
      <c r="B64" s="20">
        <v>0</v>
      </c>
    </row>
    <row r="65" spans="1:2">
      <c r="A65" s="19" t="s">
        <v>1360</v>
      </c>
      <c r="B65" s="19">
        <v>0.03</v>
      </c>
    </row>
    <row r="66" spans="1:2">
      <c r="A66" s="20" t="s">
        <v>1537</v>
      </c>
      <c r="B66" s="20">
        <v>0.05</v>
      </c>
    </row>
    <row r="67" spans="1:2">
      <c r="A67" s="19" t="s">
        <v>1467</v>
      </c>
      <c r="B67" s="19">
        <v>0.01</v>
      </c>
    </row>
    <row r="68" spans="1:2">
      <c r="A68" s="20" t="s">
        <v>1268</v>
      </c>
      <c r="B68" s="20">
        <v>0.01</v>
      </c>
    </row>
    <row r="69" spans="1:2">
      <c r="A69" s="19" t="s">
        <v>1477</v>
      </c>
      <c r="B69" s="19">
        <v>0.05</v>
      </c>
    </row>
    <row r="70" spans="1:2">
      <c r="A70" s="20" t="s">
        <v>1481</v>
      </c>
      <c r="B70" s="20">
        <v>0</v>
      </c>
    </row>
    <row r="71" spans="1:2">
      <c r="A71" s="19" t="s">
        <v>1340</v>
      </c>
      <c r="B71" s="19">
        <v>0.02</v>
      </c>
    </row>
    <row r="72" spans="1:2">
      <c r="A72" s="20" t="s">
        <v>1432</v>
      </c>
      <c r="B72" s="20">
        <v>0.03</v>
      </c>
    </row>
    <row r="73" spans="1:2">
      <c r="A73" s="19" t="s">
        <v>1424</v>
      </c>
      <c r="B73" s="19">
        <v>0.05</v>
      </c>
    </row>
    <row r="74" spans="1:2">
      <c r="A74" s="20" t="s">
        <v>1421</v>
      </c>
      <c r="B74" s="20">
        <v>0.04</v>
      </c>
    </row>
    <row r="75" spans="1:2">
      <c r="A75" s="19" t="s">
        <v>1282</v>
      </c>
      <c r="B75" s="19">
        <v>0.04</v>
      </c>
    </row>
    <row r="76" spans="1:2">
      <c r="A76" s="20" t="s">
        <v>1274</v>
      </c>
      <c r="B76" s="20">
        <v>0.05</v>
      </c>
    </row>
    <row r="77" spans="1:2">
      <c r="A77" s="19" t="s">
        <v>1254</v>
      </c>
      <c r="B77" s="19">
        <v>0.02</v>
      </c>
    </row>
    <row r="78" spans="1:2">
      <c r="A78" s="20" t="s">
        <v>1443</v>
      </c>
      <c r="B78" s="20">
        <v>0.02</v>
      </c>
    </row>
    <row r="79" spans="1:2">
      <c r="A79" s="19" t="s">
        <v>1296</v>
      </c>
      <c r="B79" s="19">
        <v>0</v>
      </c>
    </row>
    <row r="80" spans="1:2">
      <c r="A80" s="20" t="s">
        <v>1406</v>
      </c>
      <c r="B80" s="20">
        <v>0</v>
      </c>
    </row>
    <row r="81" spans="1:2">
      <c r="A81" s="19" t="s">
        <v>1362</v>
      </c>
      <c r="B81" s="19">
        <v>0</v>
      </c>
    </row>
    <row r="82" spans="1:2">
      <c r="A82" s="20" t="s">
        <v>1532</v>
      </c>
      <c r="B82" s="20">
        <v>0</v>
      </c>
    </row>
    <row r="83" spans="1:2">
      <c r="A83" s="19" t="s">
        <v>1410</v>
      </c>
      <c r="B83" s="19">
        <v>0.01</v>
      </c>
    </row>
    <row r="84" spans="1:2">
      <c r="A84" s="20" t="s">
        <v>1466</v>
      </c>
      <c r="B84" s="20">
        <v>0.02</v>
      </c>
    </row>
    <row r="85" spans="1:2">
      <c r="A85" s="19" t="s">
        <v>1326</v>
      </c>
      <c r="B85" s="19">
        <v>0</v>
      </c>
    </row>
    <row r="86" spans="1:2">
      <c r="A86" s="20" t="s">
        <v>1333</v>
      </c>
      <c r="B86" s="20">
        <v>0.02</v>
      </c>
    </row>
    <row r="87" spans="1:2">
      <c r="A87" s="19" t="s">
        <v>1479</v>
      </c>
      <c r="B87" s="19">
        <v>0.02</v>
      </c>
    </row>
    <row r="88" spans="1:2">
      <c r="A88" s="20" t="s">
        <v>1269</v>
      </c>
      <c r="B88" s="20">
        <v>0.04</v>
      </c>
    </row>
    <row r="89" spans="1:2">
      <c r="A89" s="19" t="s">
        <v>1266</v>
      </c>
      <c r="B89" s="19">
        <v>0.04</v>
      </c>
    </row>
    <row r="90" spans="1:2">
      <c r="A90" s="20" t="s">
        <v>1371</v>
      </c>
      <c r="B90" s="20">
        <v>0</v>
      </c>
    </row>
    <row r="91" spans="1:2">
      <c r="A91" s="19" t="s">
        <v>1495</v>
      </c>
      <c r="B91" s="19">
        <v>0.03</v>
      </c>
    </row>
    <row r="92" spans="1:2">
      <c r="A92" s="20" t="s">
        <v>1314</v>
      </c>
      <c r="B92" s="20">
        <v>0.05</v>
      </c>
    </row>
    <row r="93" spans="1:2">
      <c r="A93" s="19" t="s">
        <v>1303</v>
      </c>
      <c r="B93" s="19">
        <v>0.03</v>
      </c>
    </row>
    <row r="94" spans="1:2">
      <c r="A94" s="20" t="s">
        <v>1263</v>
      </c>
      <c r="B94" s="20">
        <v>0.05</v>
      </c>
    </row>
    <row r="95" spans="1:2">
      <c r="A95" s="19" t="s">
        <v>1277</v>
      </c>
      <c r="B95" s="19">
        <v>0.04</v>
      </c>
    </row>
    <row r="96" spans="1:2">
      <c r="A96" s="20" t="s">
        <v>1469</v>
      </c>
      <c r="B96" s="20">
        <v>0.05</v>
      </c>
    </row>
    <row r="97" spans="1:2">
      <c r="A97" s="19" t="s">
        <v>1416</v>
      </c>
      <c r="B97" s="19">
        <v>0.05</v>
      </c>
    </row>
    <row r="98" spans="1:2">
      <c r="A98" s="20" t="s">
        <v>1372</v>
      </c>
      <c r="B98" s="20">
        <v>0.05</v>
      </c>
    </row>
    <row r="99" spans="1:2">
      <c r="A99" s="19" t="s">
        <v>1278</v>
      </c>
      <c r="B99" s="19">
        <v>0.04</v>
      </c>
    </row>
    <row r="100" spans="1:2">
      <c r="A100" s="20" t="s">
        <v>1276</v>
      </c>
      <c r="B100" s="20">
        <v>0</v>
      </c>
    </row>
    <row r="101" spans="1:2">
      <c r="A101" s="19" t="s">
        <v>1522</v>
      </c>
      <c r="B101" s="19">
        <v>0</v>
      </c>
    </row>
    <row r="102" spans="1:2">
      <c r="A102" s="20" t="s">
        <v>1472</v>
      </c>
      <c r="B102" s="20">
        <v>0.02</v>
      </c>
    </row>
    <row r="103" spans="1:2">
      <c r="A103" s="19" t="s">
        <v>1335</v>
      </c>
      <c r="B103" s="19">
        <v>0.02</v>
      </c>
    </row>
    <row r="104" spans="1:2">
      <c r="A104" s="20" t="s">
        <v>1350</v>
      </c>
      <c r="B104" s="20">
        <v>0.03</v>
      </c>
    </row>
    <row r="105" spans="1:2">
      <c r="A105" s="19" t="s">
        <v>1503</v>
      </c>
      <c r="B105" s="19">
        <v>0.03</v>
      </c>
    </row>
    <row r="106" spans="1:2">
      <c r="A106" s="20" t="s">
        <v>1460</v>
      </c>
      <c r="B106" s="20">
        <v>0</v>
      </c>
    </row>
    <row r="107" spans="1:2">
      <c r="A107" s="19" t="s">
        <v>1378</v>
      </c>
      <c r="B107" s="19">
        <v>0.02</v>
      </c>
    </row>
    <row r="108" spans="1:2">
      <c r="A108" s="20" t="s">
        <v>1368</v>
      </c>
      <c r="B108" s="20">
        <v>0</v>
      </c>
    </row>
    <row r="109" spans="1:2">
      <c r="A109" s="19" t="s">
        <v>1301</v>
      </c>
      <c r="B109" s="19">
        <v>0.02</v>
      </c>
    </row>
    <row r="110" spans="1:2">
      <c r="A110" s="20" t="s">
        <v>1393</v>
      </c>
      <c r="B110" s="20">
        <v>0.01</v>
      </c>
    </row>
    <row r="111" spans="1:2">
      <c r="A111" s="19" t="s">
        <v>1402</v>
      </c>
      <c r="B111" s="19">
        <v>0.02</v>
      </c>
    </row>
    <row r="112" spans="1:2">
      <c r="A112" s="20" t="s">
        <v>1456</v>
      </c>
      <c r="B112" s="20">
        <v>0.05</v>
      </c>
    </row>
    <row r="113" spans="1:2">
      <c r="A113" s="19" t="s">
        <v>1317</v>
      </c>
      <c r="B113" s="19">
        <v>0.02</v>
      </c>
    </row>
    <row r="114" spans="1:2">
      <c r="A114" s="20" t="s">
        <v>1355</v>
      </c>
      <c r="B114" s="20">
        <v>0.02</v>
      </c>
    </row>
    <row r="115" spans="1:2">
      <c r="A115" s="19" t="s">
        <v>1531</v>
      </c>
      <c r="B115" s="19">
        <v>0.05</v>
      </c>
    </row>
    <row r="116" spans="1:2">
      <c r="A116" s="20" t="s">
        <v>1267</v>
      </c>
      <c r="B116" s="20">
        <v>0</v>
      </c>
    </row>
    <row r="117" spans="1:2">
      <c r="A117" s="19" t="s">
        <v>1369</v>
      </c>
      <c r="B117" s="19">
        <v>0.02</v>
      </c>
    </row>
    <row r="118" spans="1:2">
      <c r="A118" s="20" t="s">
        <v>1500</v>
      </c>
      <c r="B118" s="20">
        <v>0.03</v>
      </c>
    </row>
    <row r="119" spans="1:2">
      <c r="A119" s="19" t="s">
        <v>1327</v>
      </c>
      <c r="B119" s="19">
        <v>0</v>
      </c>
    </row>
    <row r="120" spans="1:2">
      <c r="A120" s="20" t="s">
        <v>1383</v>
      </c>
      <c r="B120" s="20">
        <v>0.02</v>
      </c>
    </row>
    <row r="121" spans="1:2">
      <c r="A121" s="19" t="s">
        <v>1423</v>
      </c>
      <c r="B121" s="19">
        <v>0.01</v>
      </c>
    </row>
    <row r="122" spans="1:2">
      <c r="A122" s="20" t="s">
        <v>1404</v>
      </c>
      <c r="B122" s="20">
        <v>0.02</v>
      </c>
    </row>
    <row r="123" spans="1:2">
      <c r="A123" s="19" t="s">
        <v>1297</v>
      </c>
      <c r="B123" s="19">
        <v>0.03</v>
      </c>
    </row>
    <row r="124" spans="1:2">
      <c r="A124" s="20" t="s">
        <v>1529</v>
      </c>
      <c r="B124" s="20">
        <v>0.05</v>
      </c>
    </row>
    <row r="125" spans="1:2">
      <c r="A125" s="19" t="s">
        <v>1494</v>
      </c>
      <c r="B125" s="19">
        <v>0.05</v>
      </c>
    </row>
    <row r="126" spans="1:2">
      <c r="A126" s="20" t="s">
        <v>1498</v>
      </c>
      <c r="B126" s="20">
        <v>0.03</v>
      </c>
    </row>
    <row r="127" spans="1:2">
      <c r="A127" s="19" t="s">
        <v>1358</v>
      </c>
      <c r="B127" s="19">
        <v>0.01</v>
      </c>
    </row>
    <row r="128" spans="1:2">
      <c r="A128" s="20" t="s">
        <v>1310</v>
      </c>
      <c r="B128" s="20">
        <v>0.03</v>
      </c>
    </row>
    <row r="129" spans="1:2">
      <c r="A129" s="19" t="s">
        <v>1272</v>
      </c>
      <c r="B129" s="19">
        <v>0</v>
      </c>
    </row>
    <row r="130" spans="1:2">
      <c r="A130" s="20" t="s">
        <v>1290</v>
      </c>
      <c r="B130" s="20">
        <v>0</v>
      </c>
    </row>
    <row r="131" spans="1:2">
      <c r="A131" s="19" t="s">
        <v>1508</v>
      </c>
      <c r="B131" s="19">
        <v>0.05</v>
      </c>
    </row>
    <row r="132" spans="1:2">
      <c r="A132" s="20" t="s">
        <v>1507</v>
      </c>
      <c r="B132" s="20">
        <v>0.05</v>
      </c>
    </row>
    <row r="133" spans="1:2">
      <c r="A133" s="19" t="s">
        <v>1464</v>
      </c>
      <c r="B133" s="19">
        <v>0.04</v>
      </c>
    </row>
    <row r="134" spans="1:2">
      <c r="A134" s="20" t="s">
        <v>1428</v>
      </c>
      <c r="B134" s="20">
        <v>0.05</v>
      </c>
    </row>
    <row r="135" spans="1:2">
      <c r="A135" s="19" t="s">
        <v>1262</v>
      </c>
      <c r="B135" s="19">
        <v>0.02</v>
      </c>
    </row>
    <row r="136" spans="1:2">
      <c r="A136" s="20" t="s">
        <v>1366</v>
      </c>
      <c r="B136" s="20">
        <v>0.03</v>
      </c>
    </row>
    <row r="137" spans="1:2">
      <c r="A137" s="19" t="s">
        <v>1342</v>
      </c>
      <c r="B137" s="19">
        <v>0.04</v>
      </c>
    </row>
    <row r="138" spans="1:2">
      <c r="A138" s="20" t="s">
        <v>1490</v>
      </c>
      <c r="B138" s="20">
        <v>0.05</v>
      </c>
    </row>
    <row r="139" spans="1:2">
      <c r="A139" s="19" t="s">
        <v>1449</v>
      </c>
      <c r="B139" s="19">
        <v>0</v>
      </c>
    </row>
    <row r="140" spans="1:2">
      <c r="A140" s="20" t="s">
        <v>1484</v>
      </c>
      <c r="B140" s="20">
        <v>0</v>
      </c>
    </row>
    <row r="141" spans="1:2">
      <c r="A141" s="19" t="s">
        <v>1315</v>
      </c>
      <c r="B141" s="19">
        <v>0.05</v>
      </c>
    </row>
    <row r="142" spans="1:2">
      <c r="A142" s="20" t="s">
        <v>1492</v>
      </c>
      <c r="B142" s="20">
        <v>0.01</v>
      </c>
    </row>
    <row r="143" spans="1:2">
      <c r="A143" s="19" t="s">
        <v>1534</v>
      </c>
      <c r="B143" s="19">
        <v>0.04</v>
      </c>
    </row>
    <row r="144" spans="1:2">
      <c r="A144" s="20" t="s">
        <v>1489</v>
      </c>
      <c r="B144" s="20">
        <v>0</v>
      </c>
    </row>
    <row r="145" spans="1:2">
      <c r="A145" s="19" t="s">
        <v>1488</v>
      </c>
      <c r="B145" s="19">
        <v>0</v>
      </c>
    </row>
    <row r="146" spans="1:2">
      <c r="A146" s="20" t="s">
        <v>1459</v>
      </c>
      <c r="B146" s="20">
        <v>0.05</v>
      </c>
    </row>
    <row r="147" spans="1:2">
      <c r="A147" s="19" t="s">
        <v>1439</v>
      </c>
      <c r="B147" s="19">
        <v>0.05</v>
      </c>
    </row>
    <row r="148" spans="1:2">
      <c r="A148" s="20" t="s">
        <v>1376</v>
      </c>
      <c r="B148" s="20">
        <v>0.03</v>
      </c>
    </row>
    <row r="149" spans="1:2">
      <c r="A149" s="19" t="s">
        <v>1280</v>
      </c>
      <c r="B149" s="19">
        <v>0</v>
      </c>
    </row>
    <row r="150" spans="1:2">
      <c r="A150" s="20" t="s">
        <v>1403</v>
      </c>
      <c r="B150" s="20">
        <v>0.04</v>
      </c>
    </row>
    <row r="151" spans="1:2">
      <c r="A151" s="19" t="s">
        <v>1502</v>
      </c>
      <c r="B151" s="19">
        <v>0</v>
      </c>
    </row>
    <row r="152" spans="1:2">
      <c r="A152" s="20" t="s">
        <v>1271</v>
      </c>
      <c r="B152" s="20">
        <v>0.01</v>
      </c>
    </row>
    <row r="153" spans="1:2">
      <c r="A153" s="19" t="s">
        <v>1295</v>
      </c>
      <c r="B153" s="19">
        <v>0.05</v>
      </c>
    </row>
    <row r="154" spans="1:2">
      <c r="A154" s="20" t="s">
        <v>1281</v>
      </c>
      <c r="B154" s="20">
        <v>0.01</v>
      </c>
    </row>
    <row r="155" spans="1:2">
      <c r="A155" s="19" t="s">
        <v>1385</v>
      </c>
      <c r="B155" s="19">
        <v>0.02</v>
      </c>
    </row>
    <row r="156" spans="1:2">
      <c r="A156" s="20" t="s">
        <v>1249</v>
      </c>
      <c r="B156" s="20">
        <v>0.05</v>
      </c>
    </row>
    <row r="157" spans="1:2">
      <c r="A157" s="19" t="s">
        <v>1273</v>
      </c>
      <c r="B157" s="19">
        <v>0</v>
      </c>
    </row>
    <row r="158" spans="1:2">
      <c r="A158" s="20" t="s">
        <v>1415</v>
      </c>
      <c r="B158" s="20">
        <v>0.01</v>
      </c>
    </row>
    <row r="159" spans="1:2">
      <c r="A159" s="19" t="s">
        <v>1265</v>
      </c>
      <c r="B159" s="19">
        <v>0.02</v>
      </c>
    </row>
    <row r="160" spans="1:2">
      <c r="A160" s="20" t="s">
        <v>1328</v>
      </c>
      <c r="B160" s="20">
        <v>0.05</v>
      </c>
    </row>
    <row r="161" spans="1:2">
      <c r="A161" s="19" t="s">
        <v>1409</v>
      </c>
      <c r="B161" s="19">
        <v>0.01</v>
      </c>
    </row>
    <row r="162" spans="1:2">
      <c r="A162" s="20" t="s">
        <v>1396</v>
      </c>
      <c r="B162" s="20">
        <v>0.05</v>
      </c>
    </row>
    <row r="163" spans="1:2">
      <c r="A163" s="19" t="s">
        <v>1325</v>
      </c>
      <c r="B163" s="19">
        <v>0</v>
      </c>
    </row>
    <row r="164" spans="1:2">
      <c r="A164" s="20" t="s">
        <v>1425</v>
      </c>
      <c r="B164" s="20">
        <v>0.05</v>
      </c>
    </row>
    <row r="165" spans="1:2">
      <c r="A165" s="19" t="s">
        <v>1322</v>
      </c>
      <c r="B165" s="19">
        <v>0.03</v>
      </c>
    </row>
    <row r="166" spans="1:2">
      <c r="A166" s="20" t="s">
        <v>1429</v>
      </c>
      <c r="B166" s="20">
        <v>0.03</v>
      </c>
    </row>
    <row r="167" spans="1:2">
      <c r="A167" s="19" t="s">
        <v>1453</v>
      </c>
      <c r="B167" s="19">
        <v>0.02</v>
      </c>
    </row>
    <row r="168" spans="1:2">
      <c r="A168" s="20" t="s">
        <v>1329</v>
      </c>
      <c r="B168" s="20">
        <v>0.03</v>
      </c>
    </row>
    <row r="169" spans="1:2">
      <c r="A169" s="21" t="s">
        <v>1465</v>
      </c>
      <c r="B169" s="21">
        <v>0.01</v>
      </c>
    </row>
    <row r="170" spans="1:2">
      <c r="A170" s="20" t="s">
        <v>1476</v>
      </c>
      <c r="B170" s="20">
        <v>0.02</v>
      </c>
    </row>
    <row r="171" spans="1:2">
      <c r="A171" s="19" t="s">
        <v>1511</v>
      </c>
      <c r="B171" s="19">
        <v>0.05</v>
      </c>
    </row>
    <row r="172" spans="1:2">
      <c r="A172" s="20" t="s">
        <v>1259</v>
      </c>
      <c r="B172" s="20">
        <v>0</v>
      </c>
    </row>
    <row r="173" spans="1:2">
      <c r="A173" s="19" t="s">
        <v>1527</v>
      </c>
      <c r="B173" s="19">
        <v>0.01</v>
      </c>
    </row>
    <row r="174" spans="1:2">
      <c r="A174" s="20" t="s">
        <v>1364</v>
      </c>
      <c r="B174" s="20">
        <v>0.03</v>
      </c>
    </row>
    <row r="175" spans="1:2">
      <c r="A175" s="19" t="s">
        <v>1285</v>
      </c>
      <c r="B175" s="19">
        <v>0.02</v>
      </c>
    </row>
    <row r="176" spans="1:2">
      <c r="A176" s="20" t="s">
        <v>1245</v>
      </c>
      <c r="B176" s="20">
        <v>0</v>
      </c>
    </row>
    <row r="177" spans="1:2">
      <c r="A177" s="19" t="s">
        <v>1260</v>
      </c>
      <c r="B177" s="19">
        <v>0.05</v>
      </c>
    </row>
    <row r="178" spans="1:2">
      <c r="A178" s="20" t="s">
        <v>1348</v>
      </c>
      <c r="B178" s="20">
        <v>0.05</v>
      </c>
    </row>
    <row r="179" spans="1:2">
      <c r="A179" s="19" t="s">
        <v>1473</v>
      </c>
      <c r="B179" s="19">
        <v>0.02</v>
      </c>
    </row>
    <row r="180" spans="1:2">
      <c r="A180" s="20" t="s">
        <v>1536</v>
      </c>
      <c r="B180" s="20">
        <v>0.02</v>
      </c>
    </row>
    <row r="181" spans="1:2">
      <c r="A181" s="19" t="s">
        <v>1339</v>
      </c>
      <c r="B181" s="19">
        <v>0.02</v>
      </c>
    </row>
    <row r="182" spans="1:2">
      <c r="A182" s="20" t="s">
        <v>1344</v>
      </c>
      <c r="B182" s="20">
        <v>0.02</v>
      </c>
    </row>
    <row r="183" spans="1:2">
      <c r="A183" s="19" t="s">
        <v>1279</v>
      </c>
      <c r="B183" s="19">
        <v>0</v>
      </c>
    </row>
    <row r="184" spans="1:2">
      <c r="A184" s="20" t="s">
        <v>1312</v>
      </c>
      <c r="B184" s="20">
        <v>0.02</v>
      </c>
    </row>
    <row r="185" spans="1:2">
      <c r="A185" s="19" t="s">
        <v>1475</v>
      </c>
      <c r="B185" s="19">
        <v>0.02</v>
      </c>
    </row>
    <row r="186" spans="1:2">
      <c r="A186" s="20" t="s">
        <v>1298</v>
      </c>
      <c r="B186" s="20">
        <v>0.03</v>
      </c>
    </row>
    <row r="187" spans="1:2">
      <c r="A187" s="19" t="s">
        <v>1316</v>
      </c>
      <c r="B187" s="19">
        <v>0.01</v>
      </c>
    </row>
    <row r="188" spans="1:2">
      <c r="A188" s="20" t="s">
        <v>1426</v>
      </c>
      <c r="B188" s="20">
        <v>0.02</v>
      </c>
    </row>
    <row r="189" spans="1:2">
      <c r="A189" s="19" t="s">
        <v>1323</v>
      </c>
      <c r="B189" s="19">
        <v>0.02</v>
      </c>
    </row>
    <row r="190" spans="1:2">
      <c r="A190" s="20" t="s">
        <v>1431</v>
      </c>
      <c r="B190" s="20">
        <v>0.01</v>
      </c>
    </row>
    <row r="191" spans="1:2">
      <c r="A191" s="19" t="s">
        <v>1497</v>
      </c>
      <c r="B191" s="19">
        <v>0.01</v>
      </c>
    </row>
    <row r="192" spans="1:2">
      <c r="A192" s="20" t="s">
        <v>1411</v>
      </c>
      <c r="B192" s="20">
        <v>0</v>
      </c>
    </row>
    <row r="193" spans="1:2">
      <c r="A193" s="19" t="s">
        <v>1246</v>
      </c>
      <c r="B193" s="19">
        <v>0.03</v>
      </c>
    </row>
    <row r="194" spans="1:2">
      <c r="A194" s="20" t="s">
        <v>1487</v>
      </c>
      <c r="B194" s="20">
        <v>0</v>
      </c>
    </row>
    <row r="195" spans="1:2">
      <c r="A195" s="19" t="s">
        <v>1510</v>
      </c>
      <c r="B195" s="19">
        <v>0.01</v>
      </c>
    </row>
    <row r="196" spans="1:2">
      <c r="A196" s="20" t="s">
        <v>1412</v>
      </c>
      <c r="B196" s="20">
        <v>0.02</v>
      </c>
    </row>
    <row r="197" spans="1:2">
      <c r="A197" s="19" t="s">
        <v>1452</v>
      </c>
      <c r="B197" s="19">
        <v>0</v>
      </c>
    </row>
    <row r="198" spans="1:2">
      <c r="A198" s="20" t="s">
        <v>1408</v>
      </c>
      <c r="B198" s="20">
        <v>0.03</v>
      </c>
    </row>
    <row r="199" spans="1:2">
      <c r="A199" s="19" t="s">
        <v>1401</v>
      </c>
      <c r="B199" s="19">
        <v>0.05</v>
      </c>
    </row>
    <row r="200" spans="1:2">
      <c r="A200" s="20" t="s">
        <v>1512</v>
      </c>
      <c r="B200" s="20">
        <v>0.01</v>
      </c>
    </row>
    <row r="201" spans="1:2">
      <c r="A201" s="19" t="s">
        <v>1241</v>
      </c>
      <c r="B201" s="19">
        <v>0.05</v>
      </c>
    </row>
    <row r="202" spans="1:2">
      <c r="A202" s="20" t="s">
        <v>1442</v>
      </c>
      <c r="B202" s="20">
        <v>0</v>
      </c>
    </row>
    <row r="203" spans="1:2">
      <c r="A203" s="19" t="s">
        <v>1463</v>
      </c>
      <c r="B203" s="19">
        <v>0.04</v>
      </c>
    </row>
    <row r="204" spans="1:2">
      <c r="A204" s="20" t="s">
        <v>1336</v>
      </c>
      <c r="B204" s="20">
        <v>0.05</v>
      </c>
    </row>
    <row r="205" spans="1:2">
      <c r="A205" s="19" t="s">
        <v>1357</v>
      </c>
      <c r="B205" s="19">
        <v>0.04</v>
      </c>
    </row>
    <row r="206" spans="1:2">
      <c r="A206" s="20" t="s">
        <v>1257</v>
      </c>
      <c r="B206" s="20">
        <v>0.03</v>
      </c>
    </row>
    <row r="207" spans="1:2">
      <c r="A207" s="19" t="s">
        <v>1486</v>
      </c>
      <c r="B207" s="19">
        <v>0.05</v>
      </c>
    </row>
    <row r="208" spans="1:2">
      <c r="A208" s="20" t="s">
        <v>1454</v>
      </c>
      <c r="B208" s="20">
        <v>0.01</v>
      </c>
    </row>
    <row r="209" spans="1:2">
      <c r="A209" s="19" t="s">
        <v>1451</v>
      </c>
      <c r="B209" s="19">
        <v>0.01</v>
      </c>
    </row>
    <row r="210" spans="1:2">
      <c r="A210" s="20" t="s">
        <v>1242</v>
      </c>
      <c r="B210" s="20">
        <v>0.02</v>
      </c>
    </row>
    <row r="211" spans="1:2">
      <c r="A211" s="19" t="s">
        <v>1398</v>
      </c>
      <c r="B211" s="19">
        <v>0.03</v>
      </c>
    </row>
    <row r="212" spans="1:2">
      <c r="A212" s="20" t="s">
        <v>1384</v>
      </c>
      <c r="B212" s="20">
        <v>0.03</v>
      </c>
    </row>
    <row r="213" spans="1:2">
      <c r="A213" s="19" t="s">
        <v>1353</v>
      </c>
      <c r="B213" s="19">
        <v>0</v>
      </c>
    </row>
    <row r="214" spans="1:2">
      <c r="A214" s="20" t="s">
        <v>1247</v>
      </c>
      <c r="B214" s="20">
        <v>0.05</v>
      </c>
    </row>
    <row r="215" spans="1:2">
      <c r="A215" s="19" t="s">
        <v>1407</v>
      </c>
      <c r="B215" s="19">
        <v>0.01</v>
      </c>
    </row>
    <row r="216" spans="1:2">
      <c r="A216" s="20" t="s">
        <v>1365</v>
      </c>
      <c r="B216" s="20">
        <v>0.05</v>
      </c>
    </row>
    <row r="217" spans="1:2">
      <c r="A217" s="19" t="s">
        <v>1377</v>
      </c>
      <c r="B217" s="19">
        <v>0</v>
      </c>
    </row>
    <row r="218" spans="1:2">
      <c r="A218" s="20" t="s">
        <v>1361</v>
      </c>
      <c r="B218" s="20">
        <v>0.04</v>
      </c>
    </row>
    <row r="219" spans="1:2">
      <c r="A219" s="19" t="s">
        <v>1433</v>
      </c>
      <c r="B219" s="19">
        <v>0.04</v>
      </c>
    </row>
    <row r="220" spans="1:2">
      <c r="A220" s="20" t="s">
        <v>1251</v>
      </c>
      <c r="B220" s="20">
        <v>0.01</v>
      </c>
    </row>
    <row r="221" spans="1:2">
      <c r="A221" s="19" t="s">
        <v>1287</v>
      </c>
      <c r="B221" s="19">
        <v>0.05</v>
      </c>
    </row>
    <row r="222" spans="1:2">
      <c r="A222" s="20" t="s">
        <v>1343</v>
      </c>
      <c r="B222" s="20">
        <v>0.01</v>
      </c>
    </row>
    <row r="223" spans="1:2">
      <c r="A223" s="19" t="s">
        <v>1440</v>
      </c>
      <c r="B223" s="19">
        <v>0.03</v>
      </c>
    </row>
    <row r="224" spans="1:2">
      <c r="A224" s="20" t="s">
        <v>1517</v>
      </c>
      <c r="B224" s="20">
        <v>0</v>
      </c>
    </row>
    <row r="225" spans="1:2">
      <c r="A225" s="19" t="s">
        <v>1332</v>
      </c>
      <c r="B225" s="19">
        <v>0.02</v>
      </c>
    </row>
    <row r="226" spans="1:2">
      <c r="A226" s="20" t="s">
        <v>1390</v>
      </c>
      <c r="B226" s="20">
        <v>0.05</v>
      </c>
    </row>
    <row r="227" spans="1:2">
      <c r="A227" s="19" t="s">
        <v>1346</v>
      </c>
      <c r="B227" s="19">
        <v>0.04</v>
      </c>
    </row>
    <row r="228" spans="1:2">
      <c r="A228" s="20" t="s">
        <v>1319</v>
      </c>
      <c r="B228" s="20">
        <v>0.05</v>
      </c>
    </row>
    <row r="229" spans="1:2">
      <c r="A229" s="19" t="s">
        <v>1482</v>
      </c>
      <c r="B229" s="19">
        <v>0</v>
      </c>
    </row>
    <row r="230" spans="1:2">
      <c r="A230" s="20" t="s">
        <v>1445</v>
      </c>
      <c r="B230" s="20">
        <v>0.05</v>
      </c>
    </row>
    <row r="231" spans="1:2">
      <c r="A231" s="19" t="s">
        <v>1256</v>
      </c>
      <c r="B231" s="19">
        <v>0.03</v>
      </c>
    </row>
    <row r="232" spans="1:2">
      <c r="A232" s="20" t="s">
        <v>1417</v>
      </c>
      <c r="B232" s="20">
        <v>0</v>
      </c>
    </row>
    <row r="233" spans="1:2">
      <c r="A233" s="19" t="s">
        <v>1462</v>
      </c>
      <c r="B233" s="19">
        <v>0.03</v>
      </c>
    </row>
    <row r="234" spans="1:2">
      <c r="A234" s="20" t="s">
        <v>1382</v>
      </c>
      <c r="B234" s="20">
        <v>0.05</v>
      </c>
    </row>
    <row r="235" spans="1:2">
      <c r="A235" s="19" t="s">
        <v>1352</v>
      </c>
      <c r="B235" s="19">
        <v>0.01</v>
      </c>
    </row>
    <row r="236" spans="1:2">
      <c r="A236" s="20" t="s">
        <v>1307</v>
      </c>
      <c r="B236" s="20">
        <v>0.01</v>
      </c>
    </row>
    <row r="237" spans="1:2">
      <c r="A237" s="19" t="s">
        <v>1304</v>
      </c>
      <c r="B237" s="19">
        <v>0.05</v>
      </c>
    </row>
    <row r="238" spans="1:2">
      <c r="A238" s="20" t="s">
        <v>1526</v>
      </c>
      <c r="B238" s="20">
        <v>0</v>
      </c>
    </row>
    <row r="239" spans="1:2">
      <c r="A239" s="19" t="s">
        <v>1509</v>
      </c>
      <c r="B239" s="19">
        <v>0.02</v>
      </c>
    </row>
    <row r="240" spans="1:2">
      <c r="A240" s="20" t="s">
        <v>1379</v>
      </c>
      <c r="B240" s="20">
        <v>0.03</v>
      </c>
    </row>
    <row r="241" spans="1:2">
      <c r="A241" s="19" t="s">
        <v>1441</v>
      </c>
      <c r="B241" s="19">
        <v>0.05</v>
      </c>
    </row>
    <row r="242" spans="1:2">
      <c r="A242" s="20" t="s">
        <v>1380</v>
      </c>
      <c r="B242" s="20">
        <v>0.04</v>
      </c>
    </row>
    <row r="243" spans="1:2">
      <c r="A243" s="19" t="s">
        <v>1363</v>
      </c>
      <c r="B243" s="19">
        <v>0.04</v>
      </c>
    </row>
    <row r="244" spans="1:2">
      <c r="A244" s="20" t="s">
        <v>1331</v>
      </c>
      <c r="B244" s="20">
        <v>0.05</v>
      </c>
    </row>
    <row r="245" spans="1:2">
      <c r="A245" s="19" t="s">
        <v>1261</v>
      </c>
      <c r="B245" s="19">
        <v>0.02</v>
      </c>
    </row>
    <row r="246" spans="1:2">
      <c r="A246" s="20" t="s">
        <v>1478</v>
      </c>
      <c r="B246" s="20">
        <v>0.02</v>
      </c>
    </row>
    <row r="247" spans="1:2">
      <c r="A247" s="19" t="s">
        <v>1370</v>
      </c>
      <c r="B247" s="19">
        <v>0</v>
      </c>
    </row>
    <row r="248" spans="1:2">
      <c r="A248" s="20" t="s">
        <v>1250</v>
      </c>
      <c r="B248" s="20">
        <v>0</v>
      </c>
    </row>
    <row r="249" spans="1:2">
      <c r="A249" s="19" t="s">
        <v>1291</v>
      </c>
      <c r="B249" s="19">
        <v>0</v>
      </c>
    </row>
    <row r="250" spans="1:2">
      <c r="A250" s="20" t="s">
        <v>1444</v>
      </c>
      <c r="B250" s="20">
        <v>0</v>
      </c>
    </row>
    <row r="251" spans="1:2">
      <c r="A251" s="19" t="s">
        <v>1471</v>
      </c>
      <c r="B251" s="19">
        <v>0.01</v>
      </c>
    </row>
    <row r="252" spans="1:2">
      <c r="A252" s="20" t="s">
        <v>1457</v>
      </c>
      <c r="B252" s="20">
        <v>0.02</v>
      </c>
    </row>
    <row r="253" spans="1:2">
      <c r="A253" s="19" t="s">
        <v>1308</v>
      </c>
      <c r="B253" s="19">
        <v>0</v>
      </c>
    </row>
    <row r="254" spans="1:2">
      <c r="A254" s="20" t="s">
        <v>1386</v>
      </c>
      <c r="B254" s="20">
        <v>0.02</v>
      </c>
    </row>
    <row r="255" spans="1:2">
      <c r="A255" s="19" t="s">
        <v>1395</v>
      </c>
      <c r="B255" s="19">
        <v>0.02</v>
      </c>
    </row>
    <row r="256" spans="1:2">
      <c r="A256" s="20" t="s">
        <v>1515</v>
      </c>
      <c r="B256" s="20">
        <v>0.04</v>
      </c>
    </row>
    <row r="257" spans="1:2">
      <c r="A257" s="19" t="s">
        <v>1392</v>
      </c>
      <c r="B257" s="19">
        <v>0.04</v>
      </c>
    </row>
    <row r="258" spans="1:2">
      <c r="A258" s="20" t="s">
        <v>1367</v>
      </c>
      <c r="B258" s="20">
        <v>0</v>
      </c>
    </row>
    <row r="259" spans="1:2">
      <c r="A259" s="19" t="s">
        <v>1244</v>
      </c>
      <c r="B259" s="19">
        <v>0.03</v>
      </c>
    </row>
    <row r="260" spans="1:2">
      <c r="A260" s="20" t="s">
        <v>1255</v>
      </c>
      <c r="B260" s="20">
        <v>0.05</v>
      </c>
    </row>
    <row r="261" spans="1:2">
      <c r="A261" s="19" t="s">
        <v>1414</v>
      </c>
      <c r="B261" s="19">
        <v>0.03</v>
      </c>
    </row>
    <row r="262" spans="1:2">
      <c r="A262" s="20" t="s">
        <v>1468</v>
      </c>
      <c r="B262" s="20">
        <v>0.05</v>
      </c>
    </row>
    <row r="263" spans="1:2">
      <c r="A263" s="19" t="s">
        <v>1283</v>
      </c>
      <c r="B263" s="19">
        <v>0.04</v>
      </c>
    </row>
    <row r="264" spans="1:2">
      <c r="A264" s="20" t="s">
        <v>1288</v>
      </c>
      <c r="B264" s="20">
        <v>0.05</v>
      </c>
    </row>
    <row r="265" spans="1:2">
      <c r="A265" s="19" t="s">
        <v>1524</v>
      </c>
      <c r="B265" s="19">
        <v>0.05</v>
      </c>
    </row>
    <row r="266" spans="1:2">
      <c r="A266" s="20" t="s">
        <v>1516</v>
      </c>
      <c r="B266" s="20">
        <v>0.05</v>
      </c>
    </row>
    <row r="267" spans="1:2">
      <c r="A267" s="19" t="s">
        <v>1292</v>
      </c>
      <c r="B267" s="19">
        <v>0.04</v>
      </c>
    </row>
    <row r="268" spans="1:2">
      <c r="A268" s="20" t="s">
        <v>1300</v>
      </c>
      <c r="B268" s="20">
        <v>0</v>
      </c>
    </row>
    <row r="269" spans="1:2">
      <c r="A269" s="19" t="s">
        <v>1397</v>
      </c>
      <c r="B269" s="19">
        <v>0</v>
      </c>
    </row>
    <row r="270" spans="1:2">
      <c r="A270" s="20" t="s">
        <v>1389</v>
      </c>
      <c r="B270" s="20">
        <v>0.02</v>
      </c>
    </row>
    <row r="271" spans="1:2">
      <c r="A271" s="19" t="s">
        <v>1400</v>
      </c>
      <c r="B271" s="19">
        <v>0.02</v>
      </c>
    </row>
    <row r="272" spans="1:2">
      <c r="A272" s="20" t="s">
        <v>1354</v>
      </c>
      <c r="B272" s="20">
        <v>0.03</v>
      </c>
    </row>
    <row r="273" spans="1:2">
      <c r="A273" s="19" t="s">
        <v>1294</v>
      </c>
      <c r="B273" s="19">
        <v>0.03</v>
      </c>
    </row>
    <row r="274" spans="1:2">
      <c r="A274" s="20" t="s">
        <v>1405</v>
      </c>
      <c r="B274" s="20">
        <v>0</v>
      </c>
    </row>
    <row r="275" spans="1:2">
      <c r="A275" s="19" t="s">
        <v>1435</v>
      </c>
      <c r="B275" s="19">
        <v>0.02</v>
      </c>
    </row>
    <row r="276" spans="1:2">
      <c r="A276" s="20" t="s">
        <v>1499</v>
      </c>
      <c r="B276" s="20">
        <v>0</v>
      </c>
    </row>
    <row r="277" spans="1:2">
      <c r="A277" s="19" t="s">
        <v>1330</v>
      </c>
      <c r="B277" s="19">
        <v>0.02</v>
      </c>
    </row>
    <row r="278" spans="1:2">
      <c r="A278" s="20" t="s">
        <v>1306</v>
      </c>
      <c r="B278" s="20">
        <v>0.01</v>
      </c>
    </row>
    <row r="279" spans="1:2">
      <c r="A279" s="19" t="s">
        <v>1243</v>
      </c>
      <c r="B279" s="19">
        <v>0.02</v>
      </c>
    </row>
    <row r="280" spans="1:2">
      <c r="A280" s="20" t="s">
        <v>1391</v>
      </c>
      <c r="B280" s="20">
        <v>0.05</v>
      </c>
    </row>
    <row r="281" spans="1:2">
      <c r="A281" s="19" t="s">
        <v>1520</v>
      </c>
      <c r="B281" s="19">
        <v>0.02</v>
      </c>
    </row>
    <row r="282" spans="1:2">
      <c r="A282" s="20" t="s">
        <v>1533</v>
      </c>
      <c r="B282" s="20">
        <v>0.02</v>
      </c>
    </row>
    <row r="283" spans="1:2">
      <c r="A283" s="19" t="s">
        <v>1351</v>
      </c>
      <c r="B283" s="19">
        <v>0.05</v>
      </c>
    </row>
    <row r="284" spans="1:2">
      <c r="A284" s="20" t="s">
        <v>1491</v>
      </c>
      <c r="B284" s="20">
        <v>0</v>
      </c>
    </row>
    <row r="285" spans="1:2">
      <c r="A285" s="19" t="s">
        <v>1258</v>
      </c>
      <c r="B285" s="19">
        <v>0.02</v>
      </c>
    </row>
    <row r="286" spans="1:2">
      <c r="A286" s="20" t="s">
        <v>1338</v>
      </c>
      <c r="B286" s="20">
        <v>0.03</v>
      </c>
    </row>
    <row r="287" spans="1:2">
      <c r="A287" s="19" t="s">
        <v>1284</v>
      </c>
      <c r="B287" s="19">
        <v>0</v>
      </c>
    </row>
    <row r="288" spans="1:2">
      <c r="A288" s="20" t="s">
        <v>1437</v>
      </c>
      <c r="B288" s="20">
        <v>0.02</v>
      </c>
    </row>
    <row r="289" spans="1:2">
      <c r="A289" s="19" t="s">
        <v>1518</v>
      </c>
      <c r="B289" s="19">
        <v>0.01</v>
      </c>
    </row>
    <row r="290" spans="1:2">
      <c r="A290" s="20" t="s">
        <v>1446</v>
      </c>
      <c r="B290" s="20">
        <v>0.02</v>
      </c>
    </row>
    <row r="291" spans="1:2">
      <c r="A291" s="19" t="s">
        <v>1356</v>
      </c>
      <c r="B291" s="19">
        <v>0.03</v>
      </c>
    </row>
    <row r="292" spans="1:2">
      <c r="A292" s="20" t="s">
        <v>1313</v>
      </c>
      <c r="B292" s="20">
        <v>0.05</v>
      </c>
    </row>
    <row r="293" spans="1:2">
      <c r="A293" s="19" t="s">
        <v>1461</v>
      </c>
      <c r="B293" s="19">
        <v>0.05</v>
      </c>
    </row>
    <row r="294" spans="1:2">
      <c r="A294" s="20" t="s">
        <v>1493</v>
      </c>
      <c r="B294" s="20">
        <v>0.03</v>
      </c>
    </row>
    <row r="295" spans="1:2">
      <c r="A295" s="19" t="s">
        <v>1501</v>
      </c>
      <c r="B295" s="19">
        <v>0.01</v>
      </c>
    </row>
    <row r="296" spans="1:2">
      <c r="A296" s="20" t="s">
        <v>1438</v>
      </c>
      <c r="B296" s="20">
        <v>0.03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597D3-1DE3-48FB-B2A5-620526177285}">
  <sheetPr>
    <tabColor rgb="FF92D050"/>
  </sheetPr>
  <dimension ref="A1:B296"/>
  <sheetViews>
    <sheetView workbookViewId="0">
      <selection activeCell="B18" sqref="B18"/>
    </sheetView>
  </sheetViews>
  <sheetFormatPr defaultRowHeight="14.4"/>
  <cols>
    <col min="1" max="2" width="16.6640625" bestFit="1" customWidth="1"/>
  </cols>
  <sheetData>
    <row r="1" spans="1:2" ht="15.6">
      <c r="A1" s="23" t="s">
        <v>1997</v>
      </c>
      <c r="B1" s="23" t="s">
        <v>1996</v>
      </c>
    </row>
    <row r="2" spans="1:2">
      <c r="A2" s="20" t="s">
        <v>1450</v>
      </c>
      <c r="B2" s="20">
        <v>0.01</v>
      </c>
    </row>
    <row r="3" spans="1:2">
      <c r="A3" s="19" t="s">
        <v>1374</v>
      </c>
      <c r="B3" s="19">
        <v>0.01</v>
      </c>
    </row>
    <row r="4" spans="1:2">
      <c r="A4" s="20" t="s">
        <v>1381</v>
      </c>
      <c r="B4" s="20">
        <v>0.01</v>
      </c>
    </row>
    <row r="5" spans="1:2">
      <c r="A5" s="19" t="s">
        <v>1321</v>
      </c>
      <c r="B5" s="19">
        <v>0.03</v>
      </c>
    </row>
    <row r="6" spans="1:2">
      <c r="A6" s="20" t="s">
        <v>1496</v>
      </c>
      <c r="B6" s="20">
        <v>0.05</v>
      </c>
    </row>
    <row r="7" spans="1:2">
      <c r="A7" s="19" t="s">
        <v>1337</v>
      </c>
      <c r="B7" s="19">
        <v>0.03</v>
      </c>
    </row>
    <row r="8" spans="1:2">
      <c r="A8" s="20" t="s">
        <v>1334</v>
      </c>
      <c r="B8" s="20">
        <v>0.04</v>
      </c>
    </row>
    <row r="9" spans="1:2">
      <c r="A9" s="19" t="s">
        <v>1480</v>
      </c>
      <c r="B9" s="19">
        <v>0</v>
      </c>
    </row>
    <row r="10" spans="1:2">
      <c r="A10" s="20" t="s">
        <v>1373</v>
      </c>
      <c r="B10" s="20">
        <v>0.01</v>
      </c>
    </row>
    <row r="11" spans="1:2">
      <c r="A11" s="19" t="s">
        <v>1293</v>
      </c>
      <c r="B11" s="19">
        <v>0.05</v>
      </c>
    </row>
    <row r="12" spans="1:2">
      <c r="A12" s="20" t="s">
        <v>1530</v>
      </c>
      <c r="B12" s="20">
        <v>0.05</v>
      </c>
    </row>
    <row r="13" spans="1:2">
      <c r="A13" s="19" t="s">
        <v>1399</v>
      </c>
      <c r="B13" s="19">
        <v>0.05</v>
      </c>
    </row>
    <row r="14" spans="1:2">
      <c r="A14" s="20" t="s">
        <v>1525</v>
      </c>
      <c r="B14" s="20">
        <v>0</v>
      </c>
    </row>
    <row r="15" spans="1:2">
      <c r="A15" s="19" t="s">
        <v>1309</v>
      </c>
      <c r="B15" s="19">
        <v>0</v>
      </c>
    </row>
    <row r="16" spans="1:2">
      <c r="A16" s="20" t="s">
        <v>1436</v>
      </c>
      <c r="B16" s="20">
        <v>0.04</v>
      </c>
    </row>
    <row r="17" spans="1:2">
      <c r="A17" s="19" t="s">
        <v>1302</v>
      </c>
      <c r="B17" s="19">
        <v>0.05</v>
      </c>
    </row>
    <row r="18" spans="1:2">
      <c r="A18" s="20" t="s">
        <v>1519</v>
      </c>
      <c r="B18" s="20">
        <v>0.04</v>
      </c>
    </row>
    <row r="19" spans="1:2">
      <c r="A19" s="19" t="s">
        <v>1324</v>
      </c>
      <c r="B19" s="19">
        <v>0.05</v>
      </c>
    </row>
    <row r="20" spans="1:2">
      <c r="A20" s="20" t="s">
        <v>1270</v>
      </c>
      <c r="B20" s="20">
        <v>0.02</v>
      </c>
    </row>
    <row r="21" spans="1:2">
      <c r="A21" s="19" t="s">
        <v>1413</v>
      </c>
      <c r="B21" s="19">
        <v>0</v>
      </c>
    </row>
    <row r="22" spans="1:2">
      <c r="A22" s="20" t="s">
        <v>1253</v>
      </c>
      <c r="B22" s="20">
        <v>0.04</v>
      </c>
    </row>
    <row r="23" spans="1:2">
      <c r="A23" s="19" t="s">
        <v>1394</v>
      </c>
      <c r="B23" s="19">
        <v>0.02</v>
      </c>
    </row>
    <row r="24" spans="1:2">
      <c r="A24" s="20" t="s">
        <v>1458</v>
      </c>
      <c r="B24" s="20">
        <v>0.03</v>
      </c>
    </row>
    <row r="25" spans="1:2">
      <c r="A25" s="19" t="s">
        <v>1388</v>
      </c>
      <c r="B25" s="19">
        <v>0.04</v>
      </c>
    </row>
    <row r="26" spans="1:2">
      <c r="A26" s="20" t="s">
        <v>1387</v>
      </c>
      <c r="B26" s="20">
        <v>0</v>
      </c>
    </row>
    <row r="27" spans="1:2">
      <c r="A27" s="19" t="s">
        <v>1448</v>
      </c>
      <c r="B27" s="19">
        <v>0.05</v>
      </c>
    </row>
    <row r="28" spans="1:2">
      <c r="A28" s="20" t="s">
        <v>1420</v>
      </c>
      <c r="B28" s="20">
        <v>0.01</v>
      </c>
    </row>
    <row r="29" spans="1:2">
      <c r="A29" s="19" t="s">
        <v>1349</v>
      </c>
      <c r="B29" s="19">
        <v>0.01</v>
      </c>
    </row>
    <row r="30" spans="1:2">
      <c r="A30" s="20" t="s">
        <v>1505</v>
      </c>
      <c r="B30" s="20">
        <v>0.04</v>
      </c>
    </row>
    <row r="31" spans="1:2">
      <c r="A31" s="19" t="s">
        <v>1430</v>
      </c>
      <c r="B31" s="19">
        <v>0.01</v>
      </c>
    </row>
    <row r="32" spans="1:2">
      <c r="A32" s="20" t="s">
        <v>1286</v>
      </c>
      <c r="B32" s="20">
        <v>0.02</v>
      </c>
    </row>
    <row r="33" spans="1:2">
      <c r="A33" s="19" t="s">
        <v>1521</v>
      </c>
      <c r="B33" s="19">
        <v>0.04</v>
      </c>
    </row>
    <row r="34" spans="1:2">
      <c r="A34" s="20" t="s">
        <v>1248</v>
      </c>
      <c r="B34" s="20">
        <v>0.02</v>
      </c>
    </row>
    <row r="35" spans="1:2">
      <c r="A35" s="19" t="s">
        <v>1289</v>
      </c>
      <c r="B35" s="19">
        <v>0.05</v>
      </c>
    </row>
    <row r="36" spans="1:2">
      <c r="A36" s="20" t="s">
        <v>1485</v>
      </c>
      <c r="B36" s="20">
        <v>0.04</v>
      </c>
    </row>
    <row r="37" spans="1:2">
      <c r="A37" s="19" t="s">
        <v>1434</v>
      </c>
      <c r="B37" s="19">
        <v>0.02</v>
      </c>
    </row>
    <row r="38" spans="1:2">
      <c r="A38" s="20" t="s">
        <v>1483</v>
      </c>
      <c r="B38" s="20">
        <v>0</v>
      </c>
    </row>
    <row r="39" spans="1:2">
      <c r="A39" s="19" t="s">
        <v>1474</v>
      </c>
      <c r="B39" s="19">
        <v>0</v>
      </c>
    </row>
    <row r="40" spans="1:2">
      <c r="A40" s="20" t="s">
        <v>1419</v>
      </c>
      <c r="B40" s="20">
        <v>0.03</v>
      </c>
    </row>
    <row r="41" spans="1:2">
      <c r="A41" s="19" t="s">
        <v>1470</v>
      </c>
      <c r="B41" s="19">
        <v>0.04</v>
      </c>
    </row>
    <row r="42" spans="1:2">
      <c r="A42" s="20" t="s">
        <v>1311</v>
      </c>
      <c r="B42" s="20">
        <v>0.04</v>
      </c>
    </row>
    <row r="43" spans="1:2">
      <c r="A43" s="19" t="s">
        <v>1305</v>
      </c>
      <c r="B43" s="19">
        <v>0.04</v>
      </c>
    </row>
    <row r="44" spans="1:2">
      <c r="A44" s="20" t="s">
        <v>1299</v>
      </c>
      <c r="B44" s="20">
        <v>0</v>
      </c>
    </row>
    <row r="45" spans="1:2">
      <c r="A45" s="19" t="s">
        <v>1341</v>
      </c>
      <c r="B45" s="19">
        <v>0</v>
      </c>
    </row>
    <row r="46" spans="1:2">
      <c r="A46" s="20" t="s">
        <v>1359</v>
      </c>
      <c r="B46" s="20">
        <v>0.05</v>
      </c>
    </row>
    <row r="47" spans="1:2">
      <c r="A47" s="19" t="s">
        <v>1418</v>
      </c>
      <c r="B47" s="19">
        <v>0.04</v>
      </c>
    </row>
    <row r="48" spans="1:2">
      <c r="A48" s="20" t="s">
        <v>1523</v>
      </c>
      <c r="B48" s="20">
        <v>0.05</v>
      </c>
    </row>
    <row r="49" spans="1:2">
      <c r="A49" s="19" t="s">
        <v>1422</v>
      </c>
      <c r="B49" s="19">
        <v>0.03</v>
      </c>
    </row>
    <row r="50" spans="1:2">
      <c r="A50" s="20" t="s">
        <v>1504</v>
      </c>
      <c r="B50" s="20">
        <v>0</v>
      </c>
    </row>
    <row r="51" spans="1:2">
      <c r="A51" s="19" t="s">
        <v>1252</v>
      </c>
      <c r="B51" s="19">
        <v>0.02</v>
      </c>
    </row>
    <row r="52" spans="1:2">
      <c r="A52" s="20" t="s">
        <v>1320</v>
      </c>
      <c r="B52" s="20">
        <v>0.03</v>
      </c>
    </row>
    <row r="53" spans="1:2">
      <c r="A53" s="19" t="s">
        <v>1513</v>
      </c>
      <c r="B53" s="19">
        <v>0.01</v>
      </c>
    </row>
    <row r="54" spans="1:2">
      <c r="A54" s="20" t="s">
        <v>1347</v>
      </c>
      <c r="B54" s="20">
        <v>0.02</v>
      </c>
    </row>
    <row r="55" spans="1:2">
      <c r="A55" s="19" t="s">
        <v>1318</v>
      </c>
      <c r="B55" s="19">
        <v>0.01</v>
      </c>
    </row>
    <row r="56" spans="1:2">
      <c r="A56" s="20" t="s">
        <v>1345</v>
      </c>
      <c r="B56" s="20">
        <v>0.01</v>
      </c>
    </row>
    <row r="57" spans="1:2">
      <c r="A57" s="19" t="s">
        <v>1275</v>
      </c>
      <c r="B57" s="19">
        <v>0.04</v>
      </c>
    </row>
    <row r="58" spans="1:2">
      <c r="A58" s="20" t="s">
        <v>1375</v>
      </c>
      <c r="B58" s="20">
        <v>0.04</v>
      </c>
    </row>
    <row r="59" spans="1:2">
      <c r="A59" s="19" t="s">
        <v>1535</v>
      </c>
      <c r="B59" s="19">
        <v>0.03</v>
      </c>
    </row>
    <row r="60" spans="1:2">
      <c r="A60" s="20" t="s">
        <v>1447</v>
      </c>
      <c r="B60" s="20">
        <v>0.05</v>
      </c>
    </row>
    <row r="61" spans="1:2">
      <c r="A61" s="19" t="s">
        <v>1514</v>
      </c>
      <c r="B61" s="19">
        <v>0.03</v>
      </c>
    </row>
    <row r="62" spans="1:2">
      <c r="A62" s="20" t="s">
        <v>1264</v>
      </c>
      <c r="B62" s="20">
        <v>0.05</v>
      </c>
    </row>
    <row r="63" spans="1:2">
      <c r="A63" s="19" t="s">
        <v>1528</v>
      </c>
      <c r="B63" s="19">
        <v>0.05</v>
      </c>
    </row>
    <row r="64" spans="1:2">
      <c r="A64" s="20" t="s">
        <v>1506</v>
      </c>
      <c r="B64" s="20">
        <v>0.03</v>
      </c>
    </row>
    <row r="65" spans="1:2">
      <c r="A65" s="19" t="s">
        <v>1360</v>
      </c>
      <c r="B65" s="19">
        <v>0.05</v>
      </c>
    </row>
    <row r="66" spans="1:2">
      <c r="A66" s="20" t="s">
        <v>1537</v>
      </c>
      <c r="B66" s="20">
        <v>0.02</v>
      </c>
    </row>
    <row r="67" spans="1:2">
      <c r="A67" s="19" t="s">
        <v>1467</v>
      </c>
      <c r="B67" s="19">
        <v>0.02</v>
      </c>
    </row>
    <row r="68" spans="1:2">
      <c r="A68" s="20" t="s">
        <v>1268</v>
      </c>
      <c r="B68" s="20">
        <v>0</v>
      </c>
    </row>
    <row r="69" spans="1:2">
      <c r="A69" s="19" t="s">
        <v>1477</v>
      </c>
      <c r="B69" s="19">
        <v>0.03</v>
      </c>
    </row>
    <row r="70" spans="1:2">
      <c r="A70" s="20" t="s">
        <v>1481</v>
      </c>
      <c r="B70" s="20">
        <v>0.02</v>
      </c>
    </row>
    <row r="71" spans="1:2">
      <c r="A71" s="19" t="s">
        <v>1340</v>
      </c>
      <c r="B71" s="19">
        <v>0</v>
      </c>
    </row>
    <row r="72" spans="1:2">
      <c r="A72" s="20" t="s">
        <v>1432</v>
      </c>
      <c r="B72" s="20">
        <v>0.02</v>
      </c>
    </row>
    <row r="73" spans="1:2">
      <c r="A73" s="19" t="s">
        <v>1424</v>
      </c>
      <c r="B73" s="19">
        <v>0.01</v>
      </c>
    </row>
    <row r="74" spans="1:2">
      <c r="A74" s="20" t="s">
        <v>1421</v>
      </c>
      <c r="B74" s="20">
        <v>0.01</v>
      </c>
    </row>
    <row r="75" spans="1:2">
      <c r="A75" s="19" t="s">
        <v>1282</v>
      </c>
      <c r="B75" s="19">
        <v>0</v>
      </c>
    </row>
    <row r="76" spans="1:2">
      <c r="A76" s="20" t="s">
        <v>1274</v>
      </c>
      <c r="B76" s="20">
        <v>0</v>
      </c>
    </row>
    <row r="77" spans="1:2">
      <c r="A77" s="19" t="s">
        <v>1254</v>
      </c>
      <c r="B77" s="19">
        <v>0.01</v>
      </c>
    </row>
    <row r="78" spans="1:2">
      <c r="A78" s="20" t="s">
        <v>1443</v>
      </c>
      <c r="B78" s="20">
        <v>0.04</v>
      </c>
    </row>
    <row r="79" spans="1:2">
      <c r="A79" s="19" t="s">
        <v>1296</v>
      </c>
      <c r="B79" s="19">
        <v>0.01</v>
      </c>
    </row>
    <row r="80" spans="1:2">
      <c r="A80" s="20" t="s">
        <v>1406</v>
      </c>
      <c r="B80" s="20">
        <v>0</v>
      </c>
    </row>
    <row r="81" spans="1:2">
      <c r="A81" s="19" t="s">
        <v>1362</v>
      </c>
      <c r="B81" s="19">
        <v>0.04</v>
      </c>
    </row>
    <row r="82" spans="1:2">
      <c r="A82" s="20" t="s">
        <v>1532</v>
      </c>
      <c r="B82" s="20">
        <v>0.02</v>
      </c>
    </row>
    <row r="83" spans="1:2">
      <c r="A83" s="19" t="s">
        <v>1410</v>
      </c>
      <c r="B83" s="19">
        <v>0.03</v>
      </c>
    </row>
    <row r="84" spans="1:2">
      <c r="A84" s="20" t="s">
        <v>1466</v>
      </c>
      <c r="B84" s="20">
        <v>0.02</v>
      </c>
    </row>
    <row r="85" spans="1:2">
      <c r="A85" s="19" t="s">
        <v>1326</v>
      </c>
      <c r="B85" s="19">
        <v>0.04</v>
      </c>
    </row>
    <row r="86" spans="1:2">
      <c r="A86" s="20" t="s">
        <v>1333</v>
      </c>
      <c r="B86" s="20">
        <v>0.04</v>
      </c>
    </row>
    <row r="87" spans="1:2">
      <c r="A87" s="19" t="s">
        <v>1479</v>
      </c>
      <c r="B87" s="19">
        <v>0.03</v>
      </c>
    </row>
    <row r="88" spans="1:2">
      <c r="A88" s="20" t="s">
        <v>1269</v>
      </c>
      <c r="B88" s="20">
        <v>0</v>
      </c>
    </row>
    <row r="89" spans="1:2">
      <c r="A89" s="19" t="s">
        <v>1266</v>
      </c>
      <c r="B89" s="19">
        <v>0</v>
      </c>
    </row>
    <row r="90" spans="1:2">
      <c r="A90" s="20" t="s">
        <v>1371</v>
      </c>
      <c r="B90" s="20">
        <v>0.02</v>
      </c>
    </row>
    <row r="91" spans="1:2">
      <c r="A91" s="19" t="s">
        <v>1495</v>
      </c>
      <c r="B91" s="19">
        <v>0.03</v>
      </c>
    </row>
    <row r="92" spans="1:2">
      <c r="A92" s="20" t="s">
        <v>1314</v>
      </c>
      <c r="B92" s="20">
        <v>0</v>
      </c>
    </row>
    <row r="93" spans="1:2">
      <c r="A93" s="19" t="s">
        <v>1303</v>
      </c>
      <c r="B93" s="19">
        <v>0.03</v>
      </c>
    </row>
    <row r="94" spans="1:2">
      <c r="A94" s="20" t="s">
        <v>1263</v>
      </c>
      <c r="B94" s="20">
        <v>0.02</v>
      </c>
    </row>
    <row r="95" spans="1:2">
      <c r="A95" s="19" t="s">
        <v>1277</v>
      </c>
      <c r="B95" s="19">
        <v>0.01</v>
      </c>
    </row>
    <row r="96" spans="1:2">
      <c r="A96" s="20" t="s">
        <v>1469</v>
      </c>
      <c r="B96" s="20">
        <v>0.03</v>
      </c>
    </row>
    <row r="97" spans="1:2">
      <c r="A97" s="19" t="s">
        <v>1416</v>
      </c>
      <c r="B97" s="19">
        <v>0.02</v>
      </c>
    </row>
    <row r="98" spans="1:2">
      <c r="A98" s="20" t="s">
        <v>1372</v>
      </c>
      <c r="B98" s="20">
        <v>0</v>
      </c>
    </row>
    <row r="99" spans="1:2">
      <c r="A99" s="19" t="s">
        <v>1278</v>
      </c>
      <c r="B99" s="19">
        <v>0.04</v>
      </c>
    </row>
    <row r="100" spans="1:2">
      <c r="A100" s="20" t="s">
        <v>1276</v>
      </c>
      <c r="B100" s="20">
        <v>0.04</v>
      </c>
    </row>
    <row r="101" spans="1:2">
      <c r="A101" s="19" t="s">
        <v>1522</v>
      </c>
      <c r="B101" s="19">
        <v>0.05</v>
      </c>
    </row>
    <row r="102" spans="1:2">
      <c r="A102" s="20" t="s">
        <v>1472</v>
      </c>
      <c r="B102" s="20">
        <v>0</v>
      </c>
    </row>
    <row r="103" spans="1:2">
      <c r="A103" s="19" t="s">
        <v>1335</v>
      </c>
      <c r="B103" s="19">
        <v>0.02</v>
      </c>
    </row>
    <row r="104" spans="1:2">
      <c r="A104" s="20" t="s">
        <v>1350</v>
      </c>
      <c r="B104" s="20">
        <v>0.02</v>
      </c>
    </row>
    <row r="105" spans="1:2">
      <c r="A105" s="19" t="s">
        <v>1503</v>
      </c>
      <c r="B105" s="19">
        <v>0.04</v>
      </c>
    </row>
    <row r="106" spans="1:2">
      <c r="A106" s="20" t="s">
        <v>1460</v>
      </c>
      <c r="B106" s="20">
        <v>0.04</v>
      </c>
    </row>
    <row r="107" spans="1:2">
      <c r="A107" s="19" t="s">
        <v>1378</v>
      </c>
      <c r="B107" s="19">
        <v>0.02</v>
      </c>
    </row>
    <row r="108" spans="1:2">
      <c r="A108" s="20" t="s">
        <v>1368</v>
      </c>
      <c r="B108" s="20">
        <v>0</v>
      </c>
    </row>
    <row r="109" spans="1:2">
      <c r="A109" s="19" t="s">
        <v>1301</v>
      </c>
      <c r="B109" s="19">
        <v>0.01</v>
      </c>
    </row>
    <row r="110" spans="1:2">
      <c r="A110" s="20" t="s">
        <v>1393</v>
      </c>
      <c r="B110" s="20">
        <v>0.05</v>
      </c>
    </row>
    <row r="111" spans="1:2">
      <c r="A111" s="19" t="s">
        <v>1402</v>
      </c>
      <c r="B111" s="19">
        <v>0.04</v>
      </c>
    </row>
    <row r="112" spans="1:2">
      <c r="A112" s="20" t="s">
        <v>1456</v>
      </c>
      <c r="B112" s="20">
        <v>0.01</v>
      </c>
    </row>
    <row r="113" spans="1:2">
      <c r="A113" s="19" t="s">
        <v>1317</v>
      </c>
      <c r="B113" s="19">
        <v>0.04</v>
      </c>
    </row>
    <row r="114" spans="1:2">
      <c r="A114" s="20" t="s">
        <v>1355</v>
      </c>
      <c r="B114" s="20">
        <v>0.01</v>
      </c>
    </row>
    <row r="115" spans="1:2">
      <c r="A115" s="19" t="s">
        <v>1531</v>
      </c>
      <c r="B115" s="19">
        <v>0</v>
      </c>
    </row>
    <row r="116" spans="1:2">
      <c r="A116" s="20" t="s">
        <v>1267</v>
      </c>
      <c r="B116" s="20">
        <v>0.04</v>
      </c>
    </row>
    <row r="117" spans="1:2">
      <c r="A117" s="19" t="s">
        <v>1369</v>
      </c>
      <c r="B117" s="19">
        <v>0</v>
      </c>
    </row>
    <row r="118" spans="1:2">
      <c r="A118" s="20" t="s">
        <v>1500</v>
      </c>
      <c r="B118" s="20">
        <v>0.04</v>
      </c>
    </row>
    <row r="119" spans="1:2">
      <c r="A119" s="19" t="s">
        <v>1327</v>
      </c>
      <c r="B119" s="19">
        <v>0.05</v>
      </c>
    </row>
    <row r="120" spans="1:2">
      <c r="A120" s="20" t="s">
        <v>1383</v>
      </c>
      <c r="B120" s="20">
        <v>0.04</v>
      </c>
    </row>
    <row r="121" spans="1:2">
      <c r="A121" s="19" t="s">
        <v>1423</v>
      </c>
      <c r="B121" s="19">
        <v>0.05</v>
      </c>
    </row>
    <row r="122" spans="1:2">
      <c r="A122" s="20" t="s">
        <v>1404</v>
      </c>
      <c r="B122" s="20">
        <v>0.03</v>
      </c>
    </row>
    <row r="123" spans="1:2">
      <c r="A123" s="19" t="s">
        <v>1297</v>
      </c>
      <c r="B123" s="19">
        <v>0.05</v>
      </c>
    </row>
    <row r="124" spans="1:2">
      <c r="A124" s="20" t="s">
        <v>1529</v>
      </c>
      <c r="B124" s="20">
        <v>0.02</v>
      </c>
    </row>
    <row r="125" spans="1:2">
      <c r="A125" s="19" t="s">
        <v>1494</v>
      </c>
      <c r="B125" s="19">
        <v>0.05</v>
      </c>
    </row>
    <row r="126" spans="1:2">
      <c r="A126" s="20" t="s">
        <v>1498</v>
      </c>
      <c r="B126" s="20">
        <v>0.03</v>
      </c>
    </row>
    <row r="127" spans="1:2">
      <c r="A127" s="19" t="s">
        <v>1358</v>
      </c>
      <c r="B127" s="19">
        <v>0</v>
      </c>
    </row>
    <row r="128" spans="1:2">
      <c r="A128" s="20" t="s">
        <v>1310</v>
      </c>
      <c r="B128" s="20">
        <v>0.01</v>
      </c>
    </row>
    <row r="129" spans="1:2">
      <c r="A129" s="19" t="s">
        <v>1272</v>
      </c>
      <c r="B129" s="19">
        <v>0.05</v>
      </c>
    </row>
    <row r="130" spans="1:2">
      <c r="A130" s="20" t="s">
        <v>1290</v>
      </c>
      <c r="B130" s="20">
        <v>0.02</v>
      </c>
    </row>
    <row r="131" spans="1:2">
      <c r="A131" s="19" t="s">
        <v>1508</v>
      </c>
      <c r="B131" s="19">
        <v>0.03</v>
      </c>
    </row>
    <row r="132" spans="1:2">
      <c r="A132" s="20" t="s">
        <v>1507</v>
      </c>
      <c r="B132" s="20">
        <v>0</v>
      </c>
    </row>
    <row r="133" spans="1:2">
      <c r="A133" s="19" t="s">
        <v>1464</v>
      </c>
      <c r="B133" s="19">
        <v>0.02</v>
      </c>
    </row>
    <row r="134" spans="1:2">
      <c r="A134" s="20" t="s">
        <v>1428</v>
      </c>
      <c r="B134" s="20">
        <v>0.04</v>
      </c>
    </row>
    <row r="135" spans="1:2">
      <c r="A135" s="19" t="s">
        <v>1262</v>
      </c>
      <c r="B135" s="19">
        <v>0.01</v>
      </c>
    </row>
    <row r="136" spans="1:2">
      <c r="A136" s="20" t="s">
        <v>1366</v>
      </c>
      <c r="B136" s="20">
        <v>0.05</v>
      </c>
    </row>
    <row r="137" spans="1:2">
      <c r="A137" s="19" t="s">
        <v>1342</v>
      </c>
      <c r="B137" s="19">
        <v>0</v>
      </c>
    </row>
    <row r="138" spans="1:2">
      <c r="A138" s="20" t="s">
        <v>1490</v>
      </c>
      <c r="B138" s="20">
        <v>0.02</v>
      </c>
    </row>
    <row r="139" spans="1:2">
      <c r="A139" s="19" t="s">
        <v>1449</v>
      </c>
      <c r="B139" s="19">
        <v>0.04</v>
      </c>
    </row>
    <row r="140" spans="1:2">
      <c r="A140" s="20" t="s">
        <v>1484</v>
      </c>
      <c r="B140" s="20">
        <v>0.04</v>
      </c>
    </row>
    <row r="141" spans="1:2">
      <c r="A141" s="19" t="s">
        <v>1315</v>
      </c>
      <c r="B141" s="19">
        <v>0.01</v>
      </c>
    </row>
    <row r="142" spans="1:2">
      <c r="A142" s="20" t="s">
        <v>1492</v>
      </c>
      <c r="B142" s="20">
        <v>0</v>
      </c>
    </row>
    <row r="143" spans="1:2">
      <c r="A143" s="19" t="s">
        <v>1534</v>
      </c>
      <c r="B143" s="19">
        <v>0</v>
      </c>
    </row>
    <row r="144" spans="1:2">
      <c r="A144" s="20" t="s">
        <v>1489</v>
      </c>
      <c r="B144" s="20">
        <v>0.01</v>
      </c>
    </row>
    <row r="145" spans="1:2">
      <c r="A145" s="19" t="s">
        <v>1488</v>
      </c>
      <c r="B145" s="19">
        <v>0.05</v>
      </c>
    </row>
    <row r="146" spans="1:2">
      <c r="A146" s="20" t="s">
        <v>1459</v>
      </c>
      <c r="B146" s="20">
        <v>0.01</v>
      </c>
    </row>
    <row r="147" spans="1:2">
      <c r="A147" s="19" t="s">
        <v>1439</v>
      </c>
      <c r="B147" s="19">
        <v>0.04</v>
      </c>
    </row>
    <row r="148" spans="1:2">
      <c r="A148" s="20" t="s">
        <v>1376</v>
      </c>
      <c r="B148" s="20">
        <v>0.05</v>
      </c>
    </row>
    <row r="149" spans="1:2">
      <c r="A149" s="19" t="s">
        <v>1280</v>
      </c>
      <c r="B149" s="19">
        <v>0.03</v>
      </c>
    </row>
    <row r="150" spans="1:2">
      <c r="A150" s="20" t="s">
        <v>1403</v>
      </c>
      <c r="B150" s="20">
        <v>0.04</v>
      </c>
    </row>
    <row r="151" spans="1:2">
      <c r="A151" s="19" t="s">
        <v>1502</v>
      </c>
      <c r="B151" s="19">
        <v>0.05</v>
      </c>
    </row>
    <row r="152" spans="1:2">
      <c r="A152" s="20" t="s">
        <v>1271</v>
      </c>
      <c r="B152" s="20">
        <v>0.02</v>
      </c>
    </row>
    <row r="153" spans="1:2">
      <c r="A153" s="19" t="s">
        <v>1295</v>
      </c>
      <c r="B153" s="19">
        <v>0.04</v>
      </c>
    </row>
    <row r="154" spans="1:2">
      <c r="A154" s="20" t="s">
        <v>1281</v>
      </c>
      <c r="B154" s="20">
        <v>0.01</v>
      </c>
    </row>
    <row r="155" spans="1:2">
      <c r="A155" s="19" t="s">
        <v>1385</v>
      </c>
      <c r="B155" s="19">
        <v>0.03</v>
      </c>
    </row>
    <row r="156" spans="1:2">
      <c r="A156" s="20" t="s">
        <v>1249</v>
      </c>
      <c r="B156" s="20">
        <v>0.01</v>
      </c>
    </row>
    <row r="157" spans="1:2">
      <c r="A157" s="19" t="s">
        <v>1273</v>
      </c>
      <c r="B157" s="19">
        <v>0.01</v>
      </c>
    </row>
    <row r="158" spans="1:2">
      <c r="A158" s="20" t="s">
        <v>1415</v>
      </c>
      <c r="B158" s="20">
        <v>0</v>
      </c>
    </row>
    <row r="159" spans="1:2">
      <c r="A159" s="19" t="s">
        <v>1265</v>
      </c>
      <c r="B159" s="19">
        <v>0.01</v>
      </c>
    </row>
    <row r="160" spans="1:2">
      <c r="A160" s="20" t="s">
        <v>1328</v>
      </c>
      <c r="B160" s="20">
        <v>0.05</v>
      </c>
    </row>
    <row r="161" spans="1:2">
      <c r="A161" s="19" t="s">
        <v>1409</v>
      </c>
      <c r="B161" s="19">
        <v>0.02</v>
      </c>
    </row>
    <row r="162" spans="1:2">
      <c r="A162" s="20" t="s">
        <v>1396</v>
      </c>
      <c r="B162" s="20">
        <v>0.01</v>
      </c>
    </row>
    <row r="163" spans="1:2">
      <c r="A163" s="19" t="s">
        <v>1325</v>
      </c>
      <c r="B163" s="19">
        <v>0.04</v>
      </c>
    </row>
    <row r="164" spans="1:2">
      <c r="A164" s="20" t="s">
        <v>1425</v>
      </c>
      <c r="B164" s="20">
        <v>0.01</v>
      </c>
    </row>
    <row r="165" spans="1:2">
      <c r="A165" s="19" t="s">
        <v>1322</v>
      </c>
      <c r="B165" s="19">
        <v>0.04</v>
      </c>
    </row>
    <row r="166" spans="1:2">
      <c r="A166" s="20" t="s">
        <v>1429</v>
      </c>
      <c r="B166" s="20">
        <v>0</v>
      </c>
    </row>
    <row r="167" spans="1:2">
      <c r="A167" s="19" t="s">
        <v>1453</v>
      </c>
      <c r="B167" s="19">
        <v>0</v>
      </c>
    </row>
    <row r="168" spans="1:2">
      <c r="A168" s="20" t="s">
        <v>1329</v>
      </c>
      <c r="B168" s="20">
        <v>0.05</v>
      </c>
    </row>
    <row r="169" spans="1:2">
      <c r="A169" s="21" t="s">
        <v>1465</v>
      </c>
      <c r="B169" s="21">
        <v>0.04</v>
      </c>
    </row>
    <row r="170" spans="1:2">
      <c r="A170" s="20" t="s">
        <v>1476</v>
      </c>
      <c r="B170" s="20">
        <v>0.01</v>
      </c>
    </row>
    <row r="171" spans="1:2">
      <c r="A171" s="19" t="s">
        <v>1511</v>
      </c>
      <c r="B171" s="19">
        <v>0.01</v>
      </c>
    </row>
    <row r="172" spans="1:2">
      <c r="A172" s="20" t="s">
        <v>1259</v>
      </c>
      <c r="B172" s="20">
        <v>0.01</v>
      </c>
    </row>
    <row r="173" spans="1:2">
      <c r="A173" s="19" t="s">
        <v>1527</v>
      </c>
      <c r="B173" s="19">
        <v>0.03</v>
      </c>
    </row>
    <row r="174" spans="1:2">
      <c r="A174" s="20" t="s">
        <v>1364</v>
      </c>
      <c r="B174" s="20">
        <v>0.05</v>
      </c>
    </row>
    <row r="175" spans="1:2">
      <c r="A175" s="19" t="s">
        <v>1285</v>
      </c>
      <c r="B175" s="19">
        <v>0.03</v>
      </c>
    </row>
    <row r="176" spans="1:2">
      <c r="A176" s="20" t="s">
        <v>1245</v>
      </c>
      <c r="B176" s="20">
        <v>0.04</v>
      </c>
    </row>
    <row r="177" spans="1:2">
      <c r="A177" s="19" t="s">
        <v>1260</v>
      </c>
      <c r="B177" s="19">
        <v>0</v>
      </c>
    </row>
    <row r="178" spans="1:2">
      <c r="A178" s="20" t="s">
        <v>1348</v>
      </c>
      <c r="B178" s="20">
        <v>0.01</v>
      </c>
    </row>
    <row r="179" spans="1:2">
      <c r="A179" s="19" t="s">
        <v>1473</v>
      </c>
      <c r="B179" s="19">
        <v>0.05</v>
      </c>
    </row>
    <row r="180" spans="1:2">
      <c r="A180" s="20" t="s">
        <v>1536</v>
      </c>
      <c r="B180" s="20">
        <v>0.05</v>
      </c>
    </row>
    <row r="181" spans="1:2">
      <c r="A181" s="19" t="s">
        <v>1339</v>
      </c>
      <c r="B181" s="19">
        <v>0.05</v>
      </c>
    </row>
    <row r="182" spans="1:2">
      <c r="A182" s="20" t="s">
        <v>1344</v>
      </c>
      <c r="B182" s="20">
        <v>0</v>
      </c>
    </row>
    <row r="183" spans="1:2">
      <c r="A183" s="19" t="s">
        <v>1279</v>
      </c>
      <c r="B183" s="19">
        <v>0</v>
      </c>
    </row>
    <row r="184" spans="1:2">
      <c r="A184" s="20" t="s">
        <v>1312</v>
      </c>
      <c r="B184" s="20">
        <v>0.04</v>
      </c>
    </row>
    <row r="185" spans="1:2">
      <c r="A185" s="19" t="s">
        <v>1475</v>
      </c>
      <c r="B185" s="19">
        <v>0.05</v>
      </c>
    </row>
    <row r="186" spans="1:2">
      <c r="A186" s="20" t="s">
        <v>1298</v>
      </c>
      <c r="B186" s="20">
        <v>0.04</v>
      </c>
    </row>
    <row r="187" spans="1:2">
      <c r="A187" s="19" t="s">
        <v>1316</v>
      </c>
      <c r="B187" s="19">
        <v>0.05</v>
      </c>
    </row>
    <row r="188" spans="1:2">
      <c r="A188" s="20" t="s">
        <v>1426</v>
      </c>
      <c r="B188" s="20">
        <v>0.02</v>
      </c>
    </row>
    <row r="189" spans="1:2">
      <c r="A189" s="19" t="s">
        <v>1323</v>
      </c>
      <c r="B189" s="19">
        <v>0</v>
      </c>
    </row>
    <row r="190" spans="1:2">
      <c r="A190" s="20" t="s">
        <v>1431</v>
      </c>
      <c r="B190" s="20">
        <v>0.04</v>
      </c>
    </row>
    <row r="191" spans="1:2">
      <c r="A191" s="19" t="s">
        <v>1497</v>
      </c>
      <c r="B191" s="19">
        <v>0.02</v>
      </c>
    </row>
    <row r="192" spans="1:2">
      <c r="A192" s="20" t="s">
        <v>1411</v>
      </c>
      <c r="B192" s="20">
        <v>0.03</v>
      </c>
    </row>
    <row r="193" spans="1:2">
      <c r="A193" s="19" t="s">
        <v>1246</v>
      </c>
      <c r="B193" s="19">
        <v>0.04</v>
      </c>
    </row>
    <row r="194" spans="1:2">
      <c r="A194" s="20" t="s">
        <v>1487</v>
      </c>
      <c r="B194" s="20">
        <v>0</v>
      </c>
    </row>
    <row r="195" spans="1:2">
      <c r="A195" s="19" t="s">
        <v>1510</v>
      </c>
      <c r="B195" s="19">
        <v>0.05</v>
      </c>
    </row>
    <row r="196" spans="1:2">
      <c r="A196" s="20" t="s">
        <v>1412</v>
      </c>
      <c r="B196" s="20">
        <v>0.01</v>
      </c>
    </row>
    <row r="197" spans="1:2">
      <c r="A197" s="19" t="s">
        <v>1452</v>
      </c>
      <c r="B197" s="19">
        <v>0.01</v>
      </c>
    </row>
    <row r="198" spans="1:2">
      <c r="A198" s="20" t="s">
        <v>1408</v>
      </c>
      <c r="B198" s="20">
        <v>0.04</v>
      </c>
    </row>
    <row r="199" spans="1:2">
      <c r="A199" s="19" t="s">
        <v>1401</v>
      </c>
      <c r="B199" s="19">
        <v>0.01</v>
      </c>
    </row>
    <row r="200" spans="1:2">
      <c r="A200" s="20" t="s">
        <v>1512</v>
      </c>
      <c r="B200" s="20">
        <v>0.02</v>
      </c>
    </row>
    <row r="201" spans="1:2">
      <c r="A201" s="19" t="s">
        <v>1241</v>
      </c>
      <c r="B201" s="19">
        <v>0.04</v>
      </c>
    </row>
    <row r="202" spans="1:2">
      <c r="A202" s="20" t="s">
        <v>1442</v>
      </c>
      <c r="B202" s="20">
        <v>0.02</v>
      </c>
    </row>
    <row r="203" spans="1:2">
      <c r="A203" s="19" t="s">
        <v>1463</v>
      </c>
      <c r="B203" s="19">
        <v>0.05</v>
      </c>
    </row>
    <row r="204" spans="1:2">
      <c r="A204" s="20" t="s">
        <v>1336</v>
      </c>
      <c r="B204" s="20">
        <v>0.04</v>
      </c>
    </row>
    <row r="205" spans="1:2">
      <c r="A205" s="19" t="s">
        <v>1357</v>
      </c>
      <c r="B205" s="19">
        <v>0.02</v>
      </c>
    </row>
    <row r="206" spans="1:2">
      <c r="A206" s="20" t="s">
        <v>1257</v>
      </c>
      <c r="B206" s="20">
        <v>0</v>
      </c>
    </row>
    <row r="207" spans="1:2">
      <c r="A207" s="19" t="s">
        <v>1486</v>
      </c>
      <c r="B207" s="19">
        <v>0</v>
      </c>
    </row>
    <row r="208" spans="1:2">
      <c r="A208" s="20" t="s">
        <v>1454</v>
      </c>
      <c r="B208" s="20">
        <v>0.03</v>
      </c>
    </row>
    <row r="209" spans="1:2">
      <c r="A209" s="19" t="s">
        <v>1451</v>
      </c>
      <c r="B209" s="19">
        <v>0.04</v>
      </c>
    </row>
    <row r="210" spans="1:2">
      <c r="A210" s="20" t="s">
        <v>1242</v>
      </c>
      <c r="B210" s="20">
        <v>0.04</v>
      </c>
    </row>
    <row r="211" spans="1:2">
      <c r="A211" s="19" t="s">
        <v>1398</v>
      </c>
      <c r="B211" s="19">
        <v>0.04</v>
      </c>
    </row>
    <row r="212" spans="1:2">
      <c r="A212" s="20" t="s">
        <v>1384</v>
      </c>
      <c r="B212" s="20">
        <v>0</v>
      </c>
    </row>
    <row r="213" spans="1:2">
      <c r="A213" s="19" t="s">
        <v>1353</v>
      </c>
      <c r="B213" s="19">
        <v>0</v>
      </c>
    </row>
    <row r="214" spans="1:2">
      <c r="A214" s="20" t="s">
        <v>1247</v>
      </c>
      <c r="B214" s="20">
        <v>0.05</v>
      </c>
    </row>
    <row r="215" spans="1:2">
      <c r="A215" s="19" t="s">
        <v>1407</v>
      </c>
      <c r="B215" s="19">
        <v>0.04</v>
      </c>
    </row>
    <row r="216" spans="1:2">
      <c r="A216" s="20" t="s">
        <v>1365</v>
      </c>
      <c r="B216" s="20">
        <v>0.05</v>
      </c>
    </row>
    <row r="217" spans="1:2">
      <c r="A217" s="19" t="s">
        <v>1377</v>
      </c>
      <c r="B217" s="19">
        <v>0.03</v>
      </c>
    </row>
    <row r="218" spans="1:2">
      <c r="A218" s="20" t="s">
        <v>1361</v>
      </c>
      <c r="B218" s="20">
        <v>0</v>
      </c>
    </row>
    <row r="219" spans="1:2">
      <c r="A219" s="19" t="s">
        <v>1433</v>
      </c>
      <c r="B219" s="19">
        <v>0.02</v>
      </c>
    </row>
    <row r="220" spans="1:2">
      <c r="A220" s="20" t="s">
        <v>1251</v>
      </c>
      <c r="B220" s="20">
        <v>0.03</v>
      </c>
    </row>
    <row r="221" spans="1:2">
      <c r="A221" s="19" t="s">
        <v>1287</v>
      </c>
      <c r="B221" s="19">
        <v>0.01</v>
      </c>
    </row>
    <row r="222" spans="1:2">
      <c r="A222" s="20" t="s">
        <v>1343</v>
      </c>
      <c r="B222" s="20">
        <v>0.02</v>
      </c>
    </row>
    <row r="223" spans="1:2">
      <c r="A223" s="19" t="s">
        <v>1440</v>
      </c>
      <c r="B223" s="19">
        <v>0.01</v>
      </c>
    </row>
    <row r="224" spans="1:2">
      <c r="A224" s="20" t="s">
        <v>1517</v>
      </c>
      <c r="B224" s="20">
        <v>0.01</v>
      </c>
    </row>
    <row r="225" spans="1:2">
      <c r="A225" s="19" t="s">
        <v>1332</v>
      </c>
      <c r="B225" s="19">
        <v>0.04</v>
      </c>
    </row>
    <row r="226" spans="1:2">
      <c r="A226" s="20" t="s">
        <v>1390</v>
      </c>
      <c r="B226" s="20">
        <v>0.04</v>
      </c>
    </row>
    <row r="227" spans="1:2">
      <c r="A227" s="19" t="s">
        <v>1346</v>
      </c>
      <c r="B227" s="19">
        <v>0.03</v>
      </c>
    </row>
    <row r="228" spans="1:2">
      <c r="A228" s="20" t="s">
        <v>1319</v>
      </c>
      <c r="B228" s="20">
        <v>0.05</v>
      </c>
    </row>
    <row r="229" spans="1:2">
      <c r="A229" s="19" t="s">
        <v>1482</v>
      </c>
      <c r="B229" s="19">
        <v>0.03</v>
      </c>
    </row>
    <row r="230" spans="1:2">
      <c r="A230" s="20" t="s">
        <v>1445</v>
      </c>
      <c r="B230" s="20">
        <v>0.05</v>
      </c>
    </row>
    <row r="231" spans="1:2">
      <c r="A231" s="19" t="s">
        <v>1256</v>
      </c>
      <c r="B231" s="19">
        <v>0.05</v>
      </c>
    </row>
    <row r="232" spans="1:2">
      <c r="A232" s="20" t="s">
        <v>1417</v>
      </c>
      <c r="B232" s="20">
        <v>0.03</v>
      </c>
    </row>
    <row r="233" spans="1:2">
      <c r="A233" s="19" t="s">
        <v>1462</v>
      </c>
      <c r="B233" s="19">
        <v>0.05</v>
      </c>
    </row>
    <row r="234" spans="1:2">
      <c r="A234" s="20" t="s">
        <v>1382</v>
      </c>
      <c r="B234" s="20">
        <v>0.02</v>
      </c>
    </row>
    <row r="235" spans="1:2">
      <c r="A235" s="19" t="s">
        <v>1352</v>
      </c>
      <c r="B235" s="19">
        <v>0.02</v>
      </c>
    </row>
    <row r="236" spans="1:2">
      <c r="A236" s="20" t="s">
        <v>1307</v>
      </c>
      <c r="B236" s="20">
        <v>0</v>
      </c>
    </row>
    <row r="237" spans="1:2">
      <c r="A237" s="19" t="s">
        <v>1304</v>
      </c>
      <c r="B237" s="19">
        <v>0.03</v>
      </c>
    </row>
    <row r="238" spans="1:2">
      <c r="A238" s="20" t="s">
        <v>1526</v>
      </c>
      <c r="B238" s="20">
        <v>0.02</v>
      </c>
    </row>
    <row r="239" spans="1:2">
      <c r="A239" s="19" t="s">
        <v>1509</v>
      </c>
      <c r="B239" s="19">
        <v>0</v>
      </c>
    </row>
    <row r="240" spans="1:2">
      <c r="A240" s="20" t="s">
        <v>1379</v>
      </c>
      <c r="B240" s="20">
        <v>0.02</v>
      </c>
    </row>
    <row r="241" spans="1:2">
      <c r="A241" s="19" t="s">
        <v>1441</v>
      </c>
      <c r="B241" s="19">
        <v>0.01</v>
      </c>
    </row>
    <row r="242" spans="1:2">
      <c r="A242" s="20" t="s">
        <v>1380</v>
      </c>
      <c r="B242" s="20">
        <v>0.01</v>
      </c>
    </row>
    <row r="243" spans="1:2">
      <c r="A243" s="19" t="s">
        <v>1363</v>
      </c>
      <c r="B243" s="19">
        <v>0</v>
      </c>
    </row>
    <row r="244" spans="1:2">
      <c r="A244" s="20" t="s">
        <v>1331</v>
      </c>
      <c r="B244" s="20">
        <v>0</v>
      </c>
    </row>
    <row r="245" spans="1:2">
      <c r="A245" s="19" t="s">
        <v>1261</v>
      </c>
      <c r="B245" s="19">
        <v>0.01</v>
      </c>
    </row>
    <row r="246" spans="1:2">
      <c r="A246" s="20" t="s">
        <v>1478</v>
      </c>
      <c r="B246" s="20">
        <v>0.04</v>
      </c>
    </row>
    <row r="247" spans="1:2">
      <c r="A247" s="19" t="s">
        <v>1370</v>
      </c>
      <c r="B247" s="19">
        <v>0.01</v>
      </c>
    </row>
    <row r="248" spans="1:2">
      <c r="A248" s="20" t="s">
        <v>1250</v>
      </c>
      <c r="B248" s="20">
        <v>0</v>
      </c>
    </row>
    <row r="249" spans="1:2">
      <c r="A249" s="19" t="s">
        <v>1291</v>
      </c>
      <c r="B249" s="19">
        <v>0.04</v>
      </c>
    </row>
    <row r="250" spans="1:2">
      <c r="A250" s="20" t="s">
        <v>1444</v>
      </c>
      <c r="B250" s="20">
        <v>0.02</v>
      </c>
    </row>
    <row r="251" spans="1:2">
      <c r="A251" s="19" t="s">
        <v>1471</v>
      </c>
      <c r="B251" s="19">
        <v>0.03</v>
      </c>
    </row>
    <row r="252" spans="1:2">
      <c r="A252" s="20" t="s">
        <v>1457</v>
      </c>
      <c r="B252" s="20">
        <v>0.02</v>
      </c>
    </row>
    <row r="253" spans="1:2">
      <c r="A253" s="19" t="s">
        <v>1308</v>
      </c>
      <c r="B253" s="19">
        <v>0.04</v>
      </c>
    </row>
    <row r="254" spans="1:2">
      <c r="A254" s="20" t="s">
        <v>1386</v>
      </c>
      <c r="B254" s="20">
        <v>0.04</v>
      </c>
    </row>
    <row r="255" spans="1:2">
      <c r="A255" s="19" t="s">
        <v>1395</v>
      </c>
      <c r="B255" s="19">
        <v>0.03</v>
      </c>
    </row>
    <row r="256" spans="1:2">
      <c r="A256" s="20" t="s">
        <v>1515</v>
      </c>
      <c r="B256" s="20">
        <v>0</v>
      </c>
    </row>
    <row r="257" spans="1:2">
      <c r="A257" s="19" t="s">
        <v>1392</v>
      </c>
      <c r="B257" s="19">
        <v>0</v>
      </c>
    </row>
    <row r="258" spans="1:2">
      <c r="A258" s="20" t="s">
        <v>1367</v>
      </c>
      <c r="B258" s="20">
        <v>0.02</v>
      </c>
    </row>
    <row r="259" spans="1:2">
      <c r="A259" s="19" t="s">
        <v>1244</v>
      </c>
      <c r="B259" s="19">
        <v>0.03</v>
      </c>
    </row>
    <row r="260" spans="1:2">
      <c r="A260" s="20" t="s">
        <v>1255</v>
      </c>
      <c r="B260" s="20">
        <v>0</v>
      </c>
    </row>
    <row r="261" spans="1:2">
      <c r="A261" s="19" t="s">
        <v>1414</v>
      </c>
      <c r="B261" s="19">
        <v>0.03</v>
      </c>
    </row>
    <row r="262" spans="1:2">
      <c r="A262" s="20" t="s">
        <v>1468</v>
      </c>
      <c r="B262" s="20">
        <v>0.02</v>
      </c>
    </row>
    <row r="263" spans="1:2">
      <c r="A263" s="19" t="s">
        <v>1283</v>
      </c>
      <c r="B263" s="19">
        <v>0.01</v>
      </c>
    </row>
    <row r="264" spans="1:2">
      <c r="A264" s="20" t="s">
        <v>1288</v>
      </c>
      <c r="B264" s="20">
        <v>0.03</v>
      </c>
    </row>
    <row r="265" spans="1:2">
      <c r="A265" s="19" t="s">
        <v>1524</v>
      </c>
      <c r="B265" s="19">
        <v>0.02</v>
      </c>
    </row>
    <row r="266" spans="1:2">
      <c r="A266" s="20" t="s">
        <v>1516</v>
      </c>
      <c r="B266" s="20">
        <v>0</v>
      </c>
    </row>
    <row r="267" spans="1:2">
      <c r="A267" s="19" t="s">
        <v>1292</v>
      </c>
      <c r="B267" s="19">
        <v>0.04</v>
      </c>
    </row>
    <row r="268" spans="1:2">
      <c r="A268" s="20" t="s">
        <v>1300</v>
      </c>
      <c r="B268" s="20">
        <v>0.04</v>
      </c>
    </row>
    <row r="269" spans="1:2">
      <c r="A269" s="19" t="s">
        <v>1397</v>
      </c>
      <c r="B269" s="19">
        <v>0.05</v>
      </c>
    </row>
    <row r="270" spans="1:2">
      <c r="A270" s="20" t="s">
        <v>1389</v>
      </c>
      <c r="B270" s="20">
        <v>0</v>
      </c>
    </row>
    <row r="271" spans="1:2">
      <c r="A271" s="19" t="s">
        <v>1400</v>
      </c>
      <c r="B271" s="19">
        <v>0.02</v>
      </c>
    </row>
    <row r="272" spans="1:2">
      <c r="A272" s="20" t="s">
        <v>1354</v>
      </c>
      <c r="B272" s="20">
        <v>0.02</v>
      </c>
    </row>
    <row r="273" spans="1:2">
      <c r="A273" s="19" t="s">
        <v>1294</v>
      </c>
      <c r="B273" s="19">
        <v>0.04</v>
      </c>
    </row>
    <row r="274" spans="1:2">
      <c r="A274" s="20" t="s">
        <v>1405</v>
      </c>
      <c r="B274" s="20">
        <v>0.04</v>
      </c>
    </row>
    <row r="275" spans="1:2">
      <c r="A275" s="19" t="s">
        <v>1435</v>
      </c>
      <c r="B275" s="19">
        <v>0.02</v>
      </c>
    </row>
    <row r="276" spans="1:2">
      <c r="A276" s="20" t="s">
        <v>1499</v>
      </c>
      <c r="B276" s="20">
        <v>0</v>
      </c>
    </row>
    <row r="277" spans="1:2">
      <c r="A277" s="19" t="s">
        <v>1330</v>
      </c>
      <c r="B277" s="19">
        <v>0.01</v>
      </c>
    </row>
    <row r="278" spans="1:2">
      <c r="A278" s="20" t="s">
        <v>1306</v>
      </c>
      <c r="B278" s="20">
        <v>0.05</v>
      </c>
    </row>
    <row r="279" spans="1:2">
      <c r="A279" s="19" t="s">
        <v>1243</v>
      </c>
      <c r="B279" s="19">
        <v>0.04</v>
      </c>
    </row>
    <row r="280" spans="1:2">
      <c r="A280" s="20" t="s">
        <v>1391</v>
      </c>
      <c r="B280" s="20">
        <v>0.01</v>
      </c>
    </row>
    <row r="281" spans="1:2">
      <c r="A281" s="19" t="s">
        <v>1520</v>
      </c>
      <c r="B281" s="19">
        <v>0.04</v>
      </c>
    </row>
    <row r="282" spans="1:2">
      <c r="A282" s="20" t="s">
        <v>1533</v>
      </c>
      <c r="B282" s="20">
        <v>0.01</v>
      </c>
    </row>
    <row r="283" spans="1:2">
      <c r="A283" s="19" t="s">
        <v>1351</v>
      </c>
      <c r="B283" s="19">
        <v>0</v>
      </c>
    </row>
    <row r="284" spans="1:2">
      <c r="A284" s="20" t="s">
        <v>1491</v>
      </c>
      <c r="B284" s="20">
        <v>0.04</v>
      </c>
    </row>
    <row r="285" spans="1:2">
      <c r="A285" s="19" t="s">
        <v>1258</v>
      </c>
      <c r="B285" s="19">
        <v>0</v>
      </c>
    </row>
    <row r="286" spans="1:2">
      <c r="A286" s="20" t="s">
        <v>1338</v>
      </c>
      <c r="B286" s="20">
        <v>0.04</v>
      </c>
    </row>
    <row r="287" spans="1:2">
      <c r="A287" s="19" t="s">
        <v>1284</v>
      </c>
      <c r="B287" s="19">
        <v>0.05</v>
      </c>
    </row>
    <row r="288" spans="1:2">
      <c r="A288" s="20" t="s">
        <v>1437</v>
      </c>
      <c r="B288" s="20">
        <v>0.04</v>
      </c>
    </row>
    <row r="289" spans="1:2">
      <c r="A289" s="19" t="s">
        <v>1518</v>
      </c>
      <c r="B289" s="19">
        <v>0.05</v>
      </c>
    </row>
    <row r="290" spans="1:2">
      <c r="A290" s="20" t="s">
        <v>1446</v>
      </c>
      <c r="B290" s="20">
        <v>0.03</v>
      </c>
    </row>
    <row r="291" spans="1:2">
      <c r="A291" s="19" t="s">
        <v>1356</v>
      </c>
      <c r="B291" s="19">
        <v>0.05</v>
      </c>
    </row>
    <row r="292" spans="1:2">
      <c r="A292" s="20" t="s">
        <v>1313</v>
      </c>
      <c r="B292" s="20">
        <v>0.02</v>
      </c>
    </row>
    <row r="293" spans="1:2">
      <c r="A293" s="19" t="s">
        <v>1461</v>
      </c>
      <c r="B293" s="19">
        <v>0.05</v>
      </c>
    </row>
    <row r="294" spans="1:2">
      <c r="A294" s="20" t="s">
        <v>1493</v>
      </c>
      <c r="B294" s="20">
        <v>0.03</v>
      </c>
    </row>
    <row r="295" spans="1:2">
      <c r="A295" s="19" t="s">
        <v>1501</v>
      </c>
      <c r="B295" s="19">
        <v>0</v>
      </c>
    </row>
    <row r="296" spans="1:2">
      <c r="A296" s="20" t="s">
        <v>1438</v>
      </c>
      <c r="B296" s="20">
        <v>0.01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87B2D-0AF8-49A6-86F7-2EAE209BE186}">
  <sheetPr>
    <tabColor rgb="FF92D050"/>
  </sheetPr>
  <dimension ref="A1:B296"/>
  <sheetViews>
    <sheetView workbookViewId="0">
      <selection activeCell="B18" sqref="B18"/>
    </sheetView>
  </sheetViews>
  <sheetFormatPr defaultRowHeight="14.4"/>
  <cols>
    <col min="1" max="2" width="16.6640625" bestFit="1" customWidth="1"/>
  </cols>
  <sheetData>
    <row r="1" spans="1:2" ht="15.6">
      <c r="A1" s="23" t="s">
        <v>1997</v>
      </c>
      <c r="B1" s="23" t="s">
        <v>1996</v>
      </c>
    </row>
    <row r="2" spans="1:2">
      <c r="A2" s="20" t="s">
        <v>1450</v>
      </c>
      <c r="B2" s="20">
        <v>0.05</v>
      </c>
    </row>
    <row r="3" spans="1:2">
      <c r="A3" s="19" t="s">
        <v>1374</v>
      </c>
      <c r="B3" s="19">
        <v>0.02</v>
      </c>
    </row>
    <row r="4" spans="1:2">
      <c r="A4" s="20" t="s">
        <v>1381</v>
      </c>
      <c r="B4" s="20">
        <v>0</v>
      </c>
    </row>
    <row r="5" spans="1:2">
      <c r="A5" s="19" t="s">
        <v>1321</v>
      </c>
      <c r="B5" s="19">
        <v>0.05</v>
      </c>
    </row>
    <row r="6" spans="1:2">
      <c r="A6" s="20" t="s">
        <v>1496</v>
      </c>
      <c r="B6" s="20">
        <v>0.04</v>
      </c>
    </row>
    <row r="7" spans="1:2">
      <c r="A7" s="19" t="s">
        <v>1337</v>
      </c>
      <c r="B7" s="19">
        <v>0.03</v>
      </c>
    </row>
    <row r="8" spans="1:2">
      <c r="A8" s="20" t="s">
        <v>1334</v>
      </c>
      <c r="B8" s="20">
        <v>0.05</v>
      </c>
    </row>
    <row r="9" spans="1:2">
      <c r="A9" s="19" t="s">
        <v>1480</v>
      </c>
      <c r="B9" s="19">
        <v>0</v>
      </c>
    </row>
    <row r="10" spans="1:2">
      <c r="A10" s="20" t="s">
        <v>1373</v>
      </c>
      <c r="B10" s="20">
        <v>0.01</v>
      </c>
    </row>
    <row r="11" spans="1:2">
      <c r="A11" s="19" t="s">
        <v>1293</v>
      </c>
      <c r="B11" s="19">
        <v>0.03</v>
      </c>
    </row>
    <row r="12" spans="1:2">
      <c r="A12" s="20" t="s">
        <v>1530</v>
      </c>
      <c r="B12" s="20">
        <v>0.01</v>
      </c>
    </row>
    <row r="13" spans="1:2">
      <c r="A13" s="19" t="s">
        <v>1399</v>
      </c>
      <c r="B13" s="19">
        <v>0.02</v>
      </c>
    </row>
    <row r="14" spans="1:2">
      <c r="A14" s="20" t="s">
        <v>1525</v>
      </c>
      <c r="B14" s="20">
        <v>0.04</v>
      </c>
    </row>
    <row r="15" spans="1:2">
      <c r="A15" s="19" t="s">
        <v>1309</v>
      </c>
      <c r="B15" s="19">
        <v>0.03</v>
      </c>
    </row>
    <row r="16" spans="1:2">
      <c r="A16" s="20" t="s">
        <v>1436</v>
      </c>
      <c r="B16" s="20">
        <v>0</v>
      </c>
    </row>
    <row r="17" spans="1:2">
      <c r="A17" s="19" t="s">
        <v>1302</v>
      </c>
      <c r="B17" s="19">
        <v>0.04</v>
      </c>
    </row>
    <row r="18" spans="1:2">
      <c r="A18" s="20" t="s">
        <v>1519</v>
      </c>
      <c r="B18" s="20">
        <v>0</v>
      </c>
    </row>
    <row r="19" spans="1:2">
      <c r="A19" s="19" t="s">
        <v>1324</v>
      </c>
      <c r="B19" s="19">
        <v>0.02</v>
      </c>
    </row>
    <row r="20" spans="1:2">
      <c r="A20" s="20" t="s">
        <v>1270</v>
      </c>
      <c r="B20" s="20">
        <v>0.03</v>
      </c>
    </row>
    <row r="21" spans="1:2">
      <c r="A21" s="19" t="s">
        <v>1413</v>
      </c>
      <c r="B21" s="19">
        <v>0.05</v>
      </c>
    </row>
    <row r="22" spans="1:2">
      <c r="A22" s="20" t="s">
        <v>1253</v>
      </c>
      <c r="B22" s="20">
        <v>0.03</v>
      </c>
    </row>
    <row r="23" spans="1:2">
      <c r="A23" s="19" t="s">
        <v>1394</v>
      </c>
      <c r="B23" s="19">
        <v>0</v>
      </c>
    </row>
    <row r="24" spans="1:2">
      <c r="A24" s="20" t="s">
        <v>1458</v>
      </c>
      <c r="B24" s="20">
        <v>0.02</v>
      </c>
    </row>
    <row r="25" spans="1:2">
      <c r="A25" s="19" t="s">
        <v>1388</v>
      </c>
      <c r="B25" s="19">
        <v>0.01</v>
      </c>
    </row>
    <row r="26" spans="1:2">
      <c r="A26" s="20" t="s">
        <v>1387</v>
      </c>
      <c r="B26" s="20">
        <v>0</v>
      </c>
    </row>
    <row r="27" spans="1:2">
      <c r="A27" s="19" t="s">
        <v>1448</v>
      </c>
      <c r="B27" s="19">
        <v>0</v>
      </c>
    </row>
    <row r="28" spans="1:2">
      <c r="A28" s="20" t="s">
        <v>1420</v>
      </c>
      <c r="B28" s="20">
        <v>0.01</v>
      </c>
    </row>
    <row r="29" spans="1:2">
      <c r="A29" s="19" t="s">
        <v>1349</v>
      </c>
      <c r="B29" s="19">
        <v>0.02</v>
      </c>
    </row>
    <row r="30" spans="1:2">
      <c r="A30" s="20" t="s">
        <v>1505</v>
      </c>
      <c r="B30" s="20">
        <v>0.01</v>
      </c>
    </row>
    <row r="31" spans="1:2">
      <c r="A31" s="19" t="s">
        <v>1430</v>
      </c>
      <c r="B31" s="19">
        <v>0</v>
      </c>
    </row>
    <row r="32" spans="1:2">
      <c r="A32" s="20" t="s">
        <v>1286</v>
      </c>
      <c r="B32" s="20">
        <v>0</v>
      </c>
    </row>
    <row r="33" spans="1:2">
      <c r="A33" s="19" t="s">
        <v>1521</v>
      </c>
      <c r="B33" s="19">
        <v>0.02</v>
      </c>
    </row>
    <row r="34" spans="1:2">
      <c r="A34" s="20" t="s">
        <v>1248</v>
      </c>
      <c r="B34" s="20">
        <v>0.03</v>
      </c>
    </row>
    <row r="35" spans="1:2">
      <c r="A35" s="19" t="s">
        <v>1289</v>
      </c>
      <c r="B35" s="19">
        <v>0.05</v>
      </c>
    </row>
    <row r="36" spans="1:2">
      <c r="A36" s="20" t="s">
        <v>1485</v>
      </c>
      <c r="B36" s="20">
        <v>0.05</v>
      </c>
    </row>
    <row r="37" spans="1:2">
      <c r="A37" s="19" t="s">
        <v>1434</v>
      </c>
      <c r="B37" s="19">
        <v>0.04</v>
      </c>
    </row>
    <row r="38" spans="1:2">
      <c r="A38" s="20" t="s">
        <v>1483</v>
      </c>
      <c r="B38" s="20">
        <v>0.02</v>
      </c>
    </row>
    <row r="39" spans="1:2">
      <c r="A39" s="19" t="s">
        <v>1474</v>
      </c>
      <c r="B39" s="19">
        <v>0.01</v>
      </c>
    </row>
    <row r="40" spans="1:2">
      <c r="A40" s="20" t="s">
        <v>1419</v>
      </c>
      <c r="B40" s="20">
        <v>0.04</v>
      </c>
    </row>
    <row r="41" spans="1:2">
      <c r="A41" s="19" t="s">
        <v>1470</v>
      </c>
      <c r="B41" s="19">
        <v>0.04</v>
      </c>
    </row>
    <row r="42" spans="1:2">
      <c r="A42" s="20" t="s">
        <v>1311</v>
      </c>
      <c r="B42" s="20">
        <v>0.05</v>
      </c>
    </row>
    <row r="43" spans="1:2">
      <c r="A43" s="19" t="s">
        <v>1305</v>
      </c>
      <c r="B43" s="19">
        <v>0.04</v>
      </c>
    </row>
    <row r="44" spans="1:2">
      <c r="A44" s="20" t="s">
        <v>1299</v>
      </c>
      <c r="B44" s="20">
        <v>0</v>
      </c>
    </row>
    <row r="45" spans="1:2">
      <c r="A45" s="19" t="s">
        <v>1341</v>
      </c>
      <c r="B45" s="19">
        <v>0.03</v>
      </c>
    </row>
    <row r="46" spans="1:2">
      <c r="A46" s="20" t="s">
        <v>1359</v>
      </c>
      <c r="B46" s="20">
        <v>0.03</v>
      </c>
    </row>
    <row r="47" spans="1:2">
      <c r="A47" s="19" t="s">
        <v>1418</v>
      </c>
      <c r="B47" s="19">
        <v>0.01</v>
      </c>
    </row>
    <row r="48" spans="1:2">
      <c r="A48" s="20" t="s">
        <v>1523</v>
      </c>
      <c r="B48" s="20">
        <v>0.05</v>
      </c>
    </row>
    <row r="49" spans="1:2">
      <c r="A49" s="19" t="s">
        <v>1422</v>
      </c>
      <c r="B49" s="19">
        <v>0.01</v>
      </c>
    </row>
    <row r="50" spans="1:2">
      <c r="A50" s="20" t="s">
        <v>1504</v>
      </c>
      <c r="B50" s="20">
        <v>0.02</v>
      </c>
    </row>
    <row r="51" spans="1:2">
      <c r="A51" s="19" t="s">
        <v>1252</v>
      </c>
      <c r="B51" s="19">
        <v>0</v>
      </c>
    </row>
    <row r="52" spans="1:2">
      <c r="A52" s="20" t="s">
        <v>1320</v>
      </c>
      <c r="B52" s="20">
        <v>0.03</v>
      </c>
    </row>
    <row r="53" spans="1:2">
      <c r="A53" s="19" t="s">
        <v>1513</v>
      </c>
      <c r="B53" s="19">
        <v>0.04</v>
      </c>
    </row>
    <row r="54" spans="1:2">
      <c r="A54" s="20" t="s">
        <v>1347</v>
      </c>
      <c r="B54" s="20">
        <v>0.01</v>
      </c>
    </row>
    <row r="55" spans="1:2">
      <c r="A55" s="19" t="s">
        <v>1318</v>
      </c>
      <c r="B55" s="19">
        <v>0.01</v>
      </c>
    </row>
    <row r="56" spans="1:2">
      <c r="A56" s="20" t="s">
        <v>1345</v>
      </c>
      <c r="B56" s="20">
        <v>0.02</v>
      </c>
    </row>
    <row r="57" spans="1:2">
      <c r="A57" s="19" t="s">
        <v>1275</v>
      </c>
      <c r="B57" s="19">
        <v>0.01</v>
      </c>
    </row>
    <row r="58" spans="1:2">
      <c r="A58" s="20" t="s">
        <v>1375</v>
      </c>
      <c r="B58" s="20">
        <v>0.04</v>
      </c>
    </row>
    <row r="59" spans="1:2">
      <c r="A59" s="19" t="s">
        <v>1535</v>
      </c>
      <c r="B59" s="19">
        <v>0.01</v>
      </c>
    </row>
    <row r="60" spans="1:2">
      <c r="A60" s="20" t="s">
        <v>1447</v>
      </c>
      <c r="B60" s="20">
        <v>0.03</v>
      </c>
    </row>
    <row r="61" spans="1:2">
      <c r="A61" s="19" t="s">
        <v>1514</v>
      </c>
      <c r="B61" s="19">
        <v>0.01</v>
      </c>
    </row>
    <row r="62" spans="1:2">
      <c r="A62" s="20" t="s">
        <v>1264</v>
      </c>
      <c r="B62" s="20">
        <v>0.03</v>
      </c>
    </row>
    <row r="63" spans="1:2">
      <c r="A63" s="19" t="s">
        <v>1528</v>
      </c>
      <c r="B63" s="19">
        <v>0.04</v>
      </c>
    </row>
    <row r="64" spans="1:2">
      <c r="A64" s="20" t="s">
        <v>1506</v>
      </c>
      <c r="B64" s="20">
        <v>0.01</v>
      </c>
    </row>
    <row r="65" spans="1:2">
      <c r="A65" s="19" t="s">
        <v>1360</v>
      </c>
      <c r="B65" s="19">
        <v>0.03</v>
      </c>
    </row>
    <row r="66" spans="1:2">
      <c r="A66" s="20" t="s">
        <v>1537</v>
      </c>
      <c r="B66" s="20">
        <v>0</v>
      </c>
    </row>
    <row r="67" spans="1:2">
      <c r="A67" s="19" t="s">
        <v>1467</v>
      </c>
      <c r="B67" s="19">
        <v>0.01</v>
      </c>
    </row>
    <row r="68" spans="1:2">
      <c r="A68" s="20" t="s">
        <v>1268</v>
      </c>
      <c r="B68" s="20">
        <v>0</v>
      </c>
    </row>
    <row r="69" spans="1:2">
      <c r="A69" s="19" t="s">
        <v>1477</v>
      </c>
      <c r="B69" s="19">
        <v>0.05</v>
      </c>
    </row>
    <row r="70" spans="1:2">
      <c r="A70" s="20" t="s">
        <v>1481</v>
      </c>
      <c r="B70" s="20">
        <v>0.01</v>
      </c>
    </row>
    <row r="71" spans="1:2">
      <c r="A71" s="19" t="s">
        <v>1340</v>
      </c>
      <c r="B71" s="19">
        <v>0.05</v>
      </c>
    </row>
    <row r="72" spans="1:2">
      <c r="A72" s="20" t="s">
        <v>1432</v>
      </c>
      <c r="B72" s="20">
        <v>0.04</v>
      </c>
    </row>
    <row r="73" spans="1:2">
      <c r="A73" s="19" t="s">
        <v>1424</v>
      </c>
      <c r="B73" s="19">
        <v>0.05</v>
      </c>
    </row>
    <row r="74" spans="1:2">
      <c r="A74" s="20" t="s">
        <v>1421</v>
      </c>
      <c r="B74" s="20">
        <v>0.05</v>
      </c>
    </row>
    <row r="75" spans="1:2">
      <c r="A75" s="19" t="s">
        <v>1282</v>
      </c>
      <c r="B75" s="19">
        <v>0.05</v>
      </c>
    </row>
    <row r="76" spans="1:2">
      <c r="A76" s="20" t="s">
        <v>1274</v>
      </c>
      <c r="B76" s="20">
        <v>0.04</v>
      </c>
    </row>
    <row r="77" spans="1:2">
      <c r="A77" s="19" t="s">
        <v>1254</v>
      </c>
      <c r="B77" s="19">
        <v>0.05</v>
      </c>
    </row>
    <row r="78" spans="1:2">
      <c r="A78" s="20" t="s">
        <v>1443</v>
      </c>
      <c r="B78" s="20">
        <v>0</v>
      </c>
    </row>
    <row r="79" spans="1:2">
      <c r="A79" s="19" t="s">
        <v>1296</v>
      </c>
      <c r="B79" s="19">
        <v>0.05</v>
      </c>
    </row>
    <row r="80" spans="1:2">
      <c r="A80" s="20" t="s">
        <v>1406</v>
      </c>
      <c r="B80" s="20">
        <v>0.01</v>
      </c>
    </row>
    <row r="81" spans="1:2">
      <c r="A81" s="19" t="s">
        <v>1362</v>
      </c>
      <c r="B81" s="19">
        <v>0.05</v>
      </c>
    </row>
    <row r="82" spans="1:2">
      <c r="A82" s="20" t="s">
        <v>1532</v>
      </c>
      <c r="B82" s="20">
        <v>0.02</v>
      </c>
    </row>
    <row r="83" spans="1:2">
      <c r="A83" s="19" t="s">
        <v>1410</v>
      </c>
      <c r="B83" s="19">
        <v>0.05</v>
      </c>
    </row>
    <row r="84" spans="1:2">
      <c r="A84" s="20" t="s">
        <v>1466</v>
      </c>
      <c r="B84" s="20">
        <v>0</v>
      </c>
    </row>
    <row r="85" spans="1:2">
      <c r="A85" s="19" t="s">
        <v>1326</v>
      </c>
      <c r="B85" s="19">
        <v>0.04</v>
      </c>
    </row>
    <row r="86" spans="1:2">
      <c r="A86" s="20" t="s">
        <v>1333</v>
      </c>
      <c r="B86" s="20">
        <v>0.02</v>
      </c>
    </row>
    <row r="87" spans="1:2">
      <c r="A87" s="19" t="s">
        <v>1479</v>
      </c>
      <c r="B87" s="19">
        <v>0.04</v>
      </c>
    </row>
    <row r="88" spans="1:2">
      <c r="A88" s="20" t="s">
        <v>1269</v>
      </c>
      <c r="B88" s="20">
        <v>0.04</v>
      </c>
    </row>
    <row r="89" spans="1:2">
      <c r="A89" s="19" t="s">
        <v>1266</v>
      </c>
      <c r="B89" s="19">
        <v>0.03</v>
      </c>
    </row>
    <row r="90" spans="1:2">
      <c r="A90" s="20" t="s">
        <v>1371</v>
      </c>
      <c r="B90" s="20">
        <v>0.05</v>
      </c>
    </row>
    <row r="91" spans="1:2">
      <c r="A91" s="19" t="s">
        <v>1495</v>
      </c>
      <c r="B91" s="19">
        <v>0.01</v>
      </c>
    </row>
    <row r="92" spans="1:2">
      <c r="A92" s="20" t="s">
        <v>1314</v>
      </c>
      <c r="B92" s="20">
        <v>0.02</v>
      </c>
    </row>
    <row r="93" spans="1:2">
      <c r="A93" s="19" t="s">
        <v>1303</v>
      </c>
      <c r="B93" s="19">
        <v>0.01</v>
      </c>
    </row>
    <row r="94" spans="1:2">
      <c r="A94" s="20" t="s">
        <v>1263</v>
      </c>
      <c r="B94" s="20">
        <v>0.04</v>
      </c>
    </row>
    <row r="95" spans="1:2">
      <c r="A95" s="19" t="s">
        <v>1277</v>
      </c>
      <c r="B95" s="19">
        <v>0.05</v>
      </c>
    </row>
    <row r="96" spans="1:2">
      <c r="A96" s="20" t="s">
        <v>1469</v>
      </c>
      <c r="B96" s="20">
        <v>0.05</v>
      </c>
    </row>
    <row r="97" spans="1:2">
      <c r="A97" s="19" t="s">
        <v>1416</v>
      </c>
      <c r="B97" s="19">
        <v>0.04</v>
      </c>
    </row>
    <row r="98" spans="1:2">
      <c r="A98" s="20" t="s">
        <v>1372</v>
      </c>
      <c r="B98" s="20">
        <v>0.01</v>
      </c>
    </row>
    <row r="99" spans="1:2">
      <c r="A99" s="19" t="s">
        <v>1278</v>
      </c>
      <c r="B99" s="19">
        <v>0.05</v>
      </c>
    </row>
    <row r="100" spans="1:2">
      <c r="A100" s="20" t="s">
        <v>1276</v>
      </c>
      <c r="B100" s="20">
        <v>0</v>
      </c>
    </row>
    <row r="101" spans="1:2">
      <c r="A101" s="19" t="s">
        <v>1522</v>
      </c>
      <c r="B101" s="19">
        <v>0.01</v>
      </c>
    </row>
    <row r="102" spans="1:2">
      <c r="A102" s="20" t="s">
        <v>1472</v>
      </c>
      <c r="B102" s="20">
        <v>0.01</v>
      </c>
    </row>
    <row r="103" spans="1:2">
      <c r="A103" s="19" t="s">
        <v>1335</v>
      </c>
      <c r="B103" s="19">
        <v>0.05</v>
      </c>
    </row>
    <row r="104" spans="1:2">
      <c r="A104" s="20" t="s">
        <v>1350</v>
      </c>
      <c r="B104" s="20">
        <v>0.03</v>
      </c>
    </row>
    <row r="105" spans="1:2">
      <c r="A105" s="19" t="s">
        <v>1503</v>
      </c>
      <c r="B105" s="19">
        <v>0.01</v>
      </c>
    </row>
    <row r="106" spans="1:2">
      <c r="A106" s="20" t="s">
        <v>1460</v>
      </c>
      <c r="B106" s="20">
        <v>0.05</v>
      </c>
    </row>
    <row r="107" spans="1:2">
      <c r="A107" s="19" t="s">
        <v>1378</v>
      </c>
      <c r="B107" s="19">
        <v>0</v>
      </c>
    </row>
    <row r="108" spans="1:2">
      <c r="A108" s="20" t="s">
        <v>1368</v>
      </c>
      <c r="B108" s="20">
        <v>0.05</v>
      </c>
    </row>
    <row r="109" spans="1:2">
      <c r="A109" s="19" t="s">
        <v>1301</v>
      </c>
      <c r="B109" s="19">
        <v>0.02</v>
      </c>
    </row>
    <row r="110" spans="1:2">
      <c r="A110" s="20" t="s">
        <v>1393</v>
      </c>
      <c r="B110" s="20">
        <v>0.03</v>
      </c>
    </row>
    <row r="111" spans="1:2">
      <c r="A111" s="19" t="s">
        <v>1402</v>
      </c>
      <c r="B111" s="19">
        <v>0</v>
      </c>
    </row>
    <row r="112" spans="1:2">
      <c r="A112" s="20" t="s">
        <v>1456</v>
      </c>
      <c r="B112" s="20">
        <v>0</v>
      </c>
    </row>
    <row r="113" spans="1:2">
      <c r="A113" s="19" t="s">
        <v>1317</v>
      </c>
      <c r="B113" s="19">
        <v>0.01</v>
      </c>
    </row>
    <row r="114" spans="1:2">
      <c r="A114" s="20" t="s">
        <v>1355</v>
      </c>
      <c r="B114" s="20">
        <v>0.03</v>
      </c>
    </row>
    <row r="115" spans="1:2">
      <c r="A115" s="19" t="s">
        <v>1531</v>
      </c>
      <c r="B115" s="19">
        <v>0.04</v>
      </c>
    </row>
    <row r="116" spans="1:2">
      <c r="A116" s="20" t="s">
        <v>1267</v>
      </c>
      <c r="B116" s="20">
        <v>0.05</v>
      </c>
    </row>
    <row r="117" spans="1:2">
      <c r="A117" s="19" t="s">
        <v>1369</v>
      </c>
      <c r="B117" s="19">
        <v>0.04</v>
      </c>
    </row>
    <row r="118" spans="1:2">
      <c r="A118" s="20" t="s">
        <v>1500</v>
      </c>
      <c r="B118" s="20">
        <v>0.02</v>
      </c>
    </row>
    <row r="119" spans="1:2">
      <c r="A119" s="19" t="s">
        <v>1327</v>
      </c>
      <c r="B119" s="19">
        <v>0.04</v>
      </c>
    </row>
    <row r="120" spans="1:2">
      <c r="A120" s="20" t="s">
        <v>1383</v>
      </c>
      <c r="B120" s="20">
        <v>0.05</v>
      </c>
    </row>
    <row r="121" spans="1:2">
      <c r="A121" s="19" t="s">
        <v>1423</v>
      </c>
      <c r="B121" s="19">
        <v>0.01</v>
      </c>
    </row>
    <row r="122" spans="1:2">
      <c r="A122" s="20" t="s">
        <v>1404</v>
      </c>
      <c r="B122" s="20">
        <v>0.05</v>
      </c>
    </row>
    <row r="123" spans="1:2">
      <c r="A123" s="19" t="s">
        <v>1297</v>
      </c>
      <c r="B123" s="19">
        <v>0.02</v>
      </c>
    </row>
    <row r="124" spans="1:2">
      <c r="A124" s="20" t="s">
        <v>1529</v>
      </c>
      <c r="B124" s="20">
        <v>0.02</v>
      </c>
    </row>
    <row r="125" spans="1:2">
      <c r="A125" s="19" t="s">
        <v>1494</v>
      </c>
      <c r="B125" s="19">
        <v>0.02</v>
      </c>
    </row>
    <row r="126" spans="1:2">
      <c r="A126" s="20" t="s">
        <v>1498</v>
      </c>
      <c r="B126" s="20">
        <v>0.03</v>
      </c>
    </row>
    <row r="127" spans="1:2">
      <c r="A127" s="19" t="s">
        <v>1358</v>
      </c>
      <c r="B127" s="19">
        <v>0.01</v>
      </c>
    </row>
    <row r="128" spans="1:2">
      <c r="A128" s="20" t="s">
        <v>1310</v>
      </c>
      <c r="B128" s="20">
        <v>0.05</v>
      </c>
    </row>
    <row r="129" spans="1:2">
      <c r="A129" s="19" t="s">
        <v>1272</v>
      </c>
      <c r="B129" s="19">
        <v>0</v>
      </c>
    </row>
    <row r="130" spans="1:2">
      <c r="A130" s="20" t="s">
        <v>1290</v>
      </c>
      <c r="B130" s="20">
        <v>0.05</v>
      </c>
    </row>
    <row r="131" spans="1:2">
      <c r="A131" s="19" t="s">
        <v>1508</v>
      </c>
      <c r="B131" s="19">
        <v>0.02</v>
      </c>
    </row>
    <row r="132" spans="1:2">
      <c r="A132" s="20" t="s">
        <v>1507</v>
      </c>
      <c r="B132" s="20">
        <v>0</v>
      </c>
    </row>
    <row r="133" spans="1:2">
      <c r="A133" s="19" t="s">
        <v>1464</v>
      </c>
      <c r="B133" s="19">
        <v>0.04</v>
      </c>
    </row>
    <row r="134" spans="1:2">
      <c r="A134" s="20" t="s">
        <v>1428</v>
      </c>
      <c r="B134" s="20">
        <v>0.03</v>
      </c>
    </row>
    <row r="135" spans="1:2">
      <c r="A135" s="19" t="s">
        <v>1262</v>
      </c>
      <c r="B135" s="19">
        <v>0.05</v>
      </c>
    </row>
    <row r="136" spans="1:2">
      <c r="A136" s="20" t="s">
        <v>1366</v>
      </c>
      <c r="B136" s="20">
        <v>0.04</v>
      </c>
    </row>
    <row r="137" spans="1:2">
      <c r="A137" s="19" t="s">
        <v>1342</v>
      </c>
      <c r="B137" s="19">
        <v>0</v>
      </c>
    </row>
    <row r="138" spans="1:2">
      <c r="A138" s="20" t="s">
        <v>1490</v>
      </c>
      <c r="B138" s="20">
        <v>0.01</v>
      </c>
    </row>
    <row r="139" spans="1:2">
      <c r="A139" s="19" t="s">
        <v>1449</v>
      </c>
      <c r="B139" s="19">
        <v>0.02</v>
      </c>
    </row>
    <row r="140" spans="1:2">
      <c r="A140" s="20" t="s">
        <v>1484</v>
      </c>
      <c r="B140" s="20">
        <v>0.04</v>
      </c>
    </row>
    <row r="141" spans="1:2">
      <c r="A141" s="19" t="s">
        <v>1315</v>
      </c>
      <c r="B141" s="19">
        <v>0</v>
      </c>
    </row>
    <row r="142" spans="1:2">
      <c r="A142" s="20" t="s">
        <v>1492</v>
      </c>
      <c r="B142" s="20">
        <v>0.05</v>
      </c>
    </row>
    <row r="143" spans="1:2">
      <c r="A143" s="19" t="s">
        <v>1534</v>
      </c>
      <c r="B143" s="19">
        <v>0</v>
      </c>
    </row>
    <row r="144" spans="1:2">
      <c r="A144" s="20" t="s">
        <v>1489</v>
      </c>
      <c r="B144" s="20">
        <v>0.05</v>
      </c>
    </row>
    <row r="145" spans="1:2">
      <c r="A145" s="19" t="s">
        <v>1488</v>
      </c>
      <c r="B145" s="19">
        <v>0.05</v>
      </c>
    </row>
    <row r="146" spans="1:2">
      <c r="A146" s="20" t="s">
        <v>1459</v>
      </c>
      <c r="B146" s="20">
        <v>0.05</v>
      </c>
    </row>
    <row r="147" spans="1:2">
      <c r="A147" s="19" t="s">
        <v>1439</v>
      </c>
      <c r="B147" s="19">
        <v>0.03</v>
      </c>
    </row>
    <row r="148" spans="1:2">
      <c r="A148" s="20" t="s">
        <v>1376</v>
      </c>
      <c r="B148" s="20">
        <v>0</v>
      </c>
    </row>
    <row r="149" spans="1:2">
      <c r="A149" s="19" t="s">
        <v>1280</v>
      </c>
      <c r="B149" s="19">
        <v>0.03</v>
      </c>
    </row>
    <row r="150" spans="1:2">
      <c r="A150" s="20" t="s">
        <v>1403</v>
      </c>
      <c r="B150" s="20">
        <v>0.02</v>
      </c>
    </row>
    <row r="151" spans="1:2">
      <c r="A151" s="19" t="s">
        <v>1502</v>
      </c>
      <c r="B151" s="19">
        <v>0.01</v>
      </c>
    </row>
    <row r="152" spans="1:2">
      <c r="A152" s="20" t="s">
        <v>1271</v>
      </c>
      <c r="B152" s="20">
        <v>0.03</v>
      </c>
    </row>
    <row r="153" spans="1:2">
      <c r="A153" s="19" t="s">
        <v>1295</v>
      </c>
      <c r="B153" s="19">
        <v>0.02</v>
      </c>
    </row>
    <row r="154" spans="1:2">
      <c r="A154" s="20" t="s">
        <v>1281</v>
      </c>
      <c r="B154" s="20">
        <v>0.01</v>
      </c>
    </row>
    <row r="155" spans="1:2">
      <c r="A155" s="19" t="s">
        <v>1385</v>
      </c>
      <c r="B155" s="19">
        <v>0.03</v>
      </c>
    </row>
    <row r="156" spans="1:2">
      <c r="A156" s="20" t="s">
        <v>1249</v>
      </c>
      <c r="B156" s="20">
        <v>0.02</v>
      </c>
    </row>
    <row r="157" spans="1:2">
      <c r="A157" s="19" t="s">
        <v>1273</v>
      </c>
      <c r="B157" s="19">
        <v>0.01</v>
      </c>
    </row>
    <row r="158" spans="1:2">
      <c r="A158" s="20" t="s">
        <v>1415</v>
      </c>
      <c r="B158" s="20">
        <v>0.01</v>
      </c>
    </row>
    <row r="159" spans="1:2">
      <c r="A159" s="19" t="s">
        <v>1265</v>
      </c>
      <c r="B159" s="19">
        <v>0.04</v>
      </c>
    </row>
    <row r="160" spans="1:2">
      <c r="A160" s="20" t="s">
        <v>1328</v>
      </c>
      <c r="B160" s="20">
        <v>0.02</v>
      </c>
    </row>
    <row r="161" spans="1:2">
      <c r="A161" s="19" t="s">
        <v>1409</v>
      </c>
      <c r="B161" s="19">
        <v>0</v>
      </c>
    </row>
    <row r="162" spans="1:2">
      <c r="A162" s="20" t="s">
        <v>1396</v>
      </c>
      <c r="B162" s="20">
        <v>0.03</v>
      </c>
    </row>
    <row r="163" spans="1:2">
      <c r="A163" s="19" t="s">
        <v>1325</v>
      </c>
      <c r="B163" s="19">
        <v>0.04</v>
      </c>
    </row>
    <row r="164" spans="1:2">
      <c r="A164" s="20" t="s">
        <v>1425</v>
      </c>
      <c r="B164" s="20">
        <v>0.04</v>
      </c>
    </row>
    <row r="165" spans="1:2">
      <c r="A165" s="19" t="s">
        <v>1322</v>
      </c>
      <c r="B165" s="19">
        <v>0.02</v>
      </c>
    </row>
    <row r="166" spans="1:2">
      <c r="A166" s="20" t="s">
        <v>1429</v>
      </c>
      <c r="B166" s="20">
        <v>0.01</v>
      </c>
    </row>
    <row r="167" spans="1:2">
      <c r="A167" s="19" t="s">
        <v>1453</v>
      </c>
      <c r="B167" s="19">
        <v>0.01</v>
      </c>
    </row>
    <row r="168" spans="1:2">
      <c r="A168" s="20" t="s">
        <v>1329</v>
      </c>
      <c r="B168" s="20">
        <v>0.05</v>
      </c>
    </row>
    <row r="169" spans="1:2">
      <c r="A169" s="21" t="s">
        <v>1465</v>
      </c>
      <c r="B169" s="21">
        <v>0.01</v>
      </c>
    </row>
    <row r="170" spans="1:2">
      <c r="A170" s="20" t="s">
        <v>1476</v>
      </c>
      <c r="B170" s="20">
        <v>0.05</v>
      </c>
    </row>
    <row r="171" spans="1:2">
      <c r="A171" s="19" t="s">
        <v>1511</v>
      </c>
      <c r="B171" s="19">
        <v>0.02</v>
      </c>
    </row>
    <row r="172" spans="1:2">
      <c r="A172" s="20" t="s">
        <v>1259</v>
      </c>
      <c r="B172" s="20">
        <v>0</v>
      </c>
    </row>
    <row r="173" spans="1:2">
      <c r="A173" s="19" t="s">
        <v>1527</v>
      </c>
      <c r="B173" s="19">
        <v>0.05</v>
      </c>
    </row>
    <row r="174" spans="1:2">
      <c r="A174" s="20" t="s">
        <v>1364</v>
      </c>
      <c r="B174" s="20">
        <v>0.04</v>
      </c>
    </row>
    <row r="175" spans="1:2">
      <c r="A175" s="19" t="s">
        <v>1285</v>
      </c>
      <c r="B175" s="19">
        <v>0.03</v>
      </c>
    </row>
    <row r="176" spans="1:2">
      <c r="A176" s="20" t="s">
        <v>1245</v>
      </c>
      <c r="B176" s="20">
        <v>0.05</v>
      </c>
    </row>
    <row r="177" spans="1:2">
      <c r="A177" s="19" t="s">
        <v>1260</v>
      </c>
      <c r="B177" s="19">
        <v>0</v>
      </c>
    </row>
    <row r="178" spans="1:2">
      <c r="A178" s="20" t="s">
        <v>1348</v>
      </c>
      <c r="B178" s="20">
        <v>0.01</v>
      </c>
    </row>
    <row r="179" spans="1:2">
      <c r="A179" s="19" t="s">
        <v>1473</v>
      </c>
      <c r="B179" s="19">
        <v>0.03</v>
      </c>
    </row>
    <row r="180" spans="1:2">
      <c r="A180" s="20" t="s">
        <v>1536</v>
      </c>
      <c r="B180" s="20">
        <v>0.01</v>
      </c>
    </row>
    <row r="181" spans="1:2">
      <c r="A181" s="19" t="s">
        <v>1339</v>
      </c>
      <c r="B181" s="19">
        <v>0.02</v>
      </c>
    </row>
    <row r="182" spans="1:2">
      <c r="A182" s="20" t="s">
        <v>1344</v>
      </c>
      <c r="B182" s="20">
        <v>0.04</v>
      </c>
    </row>
    <row r="183" spans="1:2">
      <c r="A183" s="19" t="s">
        <v>1279</v>
      </c>
      <c r="B183" s="19">
        <v>0.03</v>
      </c>
    </row>
    <row r="184" spans="1:2">
      <c r="A184" s="20" t="s">
        <v>1312</v>
      </c>
      <c r="B184" s="20">
        <v>0</v>
      </c>
    </row>
    <row r="185" spans="1:2">
      <c r="A185" s="19" t="s">
        <v>1475</v>
      </c>
      <c r="B185" s="19">
        <v>0.04</v>
      </c>
    </row>
    <row r="186" spans="1:2">
      <c r="A186" s="20" t="s">
        <v>1298</v>
      </c>
      <c r="B186" s="20">
        <v>0</v>
      </c>
    </row>
    <row r="187" spans="1:2">
      <c r="A187" s="19" t="s">
        <v>1316</v>
      </c>
      <c r="B187" s="19">
        <v>0.02</v>
      </c>
    </row>
    <row r="188" spans="1:2">
      <c r="A188" s="20" t="s">
        <v>1426</v>
      </c>
      <c r="B188" s="20">
        <v>0.03</v>
      </c>
    </row>
    <row r="189" spans="1:2">
      <c r="A189" s="19" t="s">
        <v>1323</v>
      </c>
      <c r="B189" s="19">
        <v>0.05</v>
      </c>
    </row>
    <row r="190" spans="1:2">
      <c r="A190" s="20" t="s">
        <v>1431</v>
      </c>
      <c r="B190" s="20">
        <v>0.03</v>
      </c>
    </row>
    <row r="191" spans="1:2">
      <c r="A191" s="19" t="s">
        <v>1497</v>
      </c>
      <c r="B191" s="19">
        <v>0</v>
      </c>
    </row>
    <row r="192" spans="1:2">
      <c r="A192" s="20" t="s">
        <v>1411</v>
      </c>
      <c r="B192" s="20">
        <v>0.02</v>
      </c>
    </row>
    <row r="193" spans="1:2">
      <c r="A193" s="19" t="s">
        <v>1246</v>
      </c>
      <c r="B193" s="19">
        <v>0.01</v>
      </c>
    </row>
    <row r="194" spans="1:2">
      <c r="A194" s="20" t="s">
        <v>1487</v>
      </c>
      <c r="B194" s="20">
        <v>0</v>
      </c>
    </row>
    <row r="195" spans="1:2">
      <c r="A195" s="19" t="s">
        <v>1510</v>
      </c>
      <c r="B195" s="19">
        <v>0</v>
      </c>
    </row>
    <row r="196" spans="1:2">
      <c r="A196" s="20" t="s">
        <v>1412</v>
      </c>
      <c r="B196" s="20">
        <v>0.01</v>
      </c>
    </row>
    <row r="197" spans="1:2">
      <c r="A197" s="19" t="s">
        <v>1452</v>
      </c>
      <c r="B197" s="19">
        <v>0.02</v>
      </c>
    </row>
    <row r="198" spans="1:2">
      <c r="A198" s="20" t="s">
        <v>1408</v>
      </c>
      <c r="B198" s="20">
        <v>0.01</v>
      </c>
    </row>
    <row r="199" spans="1:2">
      <c r="A199" s="19" t="s">
        <v>1401</v>
      </c>
      <c r="B199" s="19">
        <v>0</v>
      </c>
    </row>
    <row r="200" spans="1:2">
      <c r="A200" s="20" t="s">
        <v>1512</v>
      </c>
      <c r="B200" s="20">
        <v>0</v>
      </c>
    </row>
    <row r="201" spans="1:2">
      <c r="A201" s="19" t="s">
        <v>1241</v>
      </c>
      <c r="B201" s="19">
        <v>0.02</v>
      </c>
    </row>
    <row r="202" spans="1:2">
      <c r="A202" s="20" t="s">
        <v>1442</v>
      </c>
      <c r="B202" s="20">
        <v>0.03</v>
      </c>
    </row>
    <row r="203" spans="1:2">
      <c r="A203" s="19" t="s">
        <v>1463</v>
      </c>
      <c r="B203" s="19">
        <v>0.05</v>
      </c>
    </row>
    <row r="204" spans="1:2">
      <c r="A204" s="20" t="s">
        <v>1336</v>
      </c>
      <c r="B204" s="20">
        <v>0.05</v>
      </c>
    </row>
    <row r="205" spans="1:2">
      <c r="A205" s="19" t="s">
        <v>1357</v>
      </c>
      <c r="B205" s="19">
        <v>0.04</v>
      </c>
    </row>
    <row r="206" spans="1:2">
      <c r="A206" s="20" t="s">
        <v>1257</v>
      </c>
      <c r="B206" s="20">
        <v>0.02</v>
      </c>
    </row>
    <row r="207" spans="1:2">
      <c r="A207" s="19" t="s">
        <v>1486</v>
      </c>
      <c r="B207" s="19">
        <v>0.01</v>
      </c>
    </row>
    <row r="208" spans="1:2">
      <c r="A208" s="20" t="s">
        <v>1454</v>
      </c>
      <c r="B208" s="20">
        <v>0.04</v>
      </c>
    </row>
    <row r="209" spans="1:2">
      <c r="A209" s="19" t="s">
        <v>1451</v>
      </c>
      <c r="B209" s="19">
        <v>0.04</v>
      </c>
    </row>
    <row r="210" spans="1:2">
      <c r="A210" s="20" t="s">
        <v>1242</v>
      </c>
      <c r="B210" s="20">
        <v>0.05</v>
      </c>
    </row>
    <row r="211" spans="1:2">
      <c r="A211" s="19" t="s">
        <v>1398</v>
      </c>
      <c r="B211" s="19">
        <v>0.04</v>
      </c>
    </row>
    <row r="212" spans="1:2">
      <c r="A212" s="20" t="s">
        <v>1384</v>
      </c>
      <c r="B212" s="20">
        <v>0</v>
      </c>
    </row>
    <row r="213" spans="1:2">
      <c r="A213" s="19" t="s">
        <v>1353</v>
      </c>
      <c r="B213" s="19">
        <v>0.03</v>
      </c>
    </row>
    <row r="214" spans="1:2">
      <c r="A214" s="20" t="s">
        <v>1247</v>
      </c>
      <c r="B214" s="20">
        <v>0.03</v>
      </c>
    </row>
    <row r="215" spans="1:2">
      <c r="A215" s="19" t="s">
        <v>1407</v>
      </c>
      <c r="B215" s="19">
        <v>0.01</v>
      </c>
    </row>
    <row r="216" spans="1:2">
      <c r="A216" s="20" t="s">
        <v>1365</v>
      </c>
      <c r="B216" s="20">
        <v>0.05</v>
      </c>
    </row>
    <row r="217" spans="1:2">
      <c r="A217" s="19" t="s">
        <v>1377</v>
      </c>
      <c r="B217" s="19">
        <v>0.01</v>
      </c>
    </row>
    <row r="218" spans="1:2">
      <c r="A218" s="20" t="s">
        <v>1361</v>
      </c>
      <c r="B218" s="20">
        <v>0.02</v>
      </c>
    </row>
    <row r="219" spans="1:2">
      <c r="A219" s="19" t="s">
        <v>1433</v>
      </c>
      <c r="B219" s="19">
        <v>0</v>
      </c>
    </row>
    <row r="220" spans="1:2">
      <c r="A220" s="20" t="s">
        <v>1251</v>
      </c>
      <c r="B220" s="20">
        <v>0.03</v>
      </c>
    </row>
    <row r="221" spans="1:2">
      <c r="A221" s="19" t="s">
        <v>1287</v>
      </c>
      <c r="B221" s="19">
        <v>0.04</v>
      </c>
    </row>
    <row r="222" spans="1:2">
      <c r="A222" s="20" t="s">
        <v>1343</v>
      </c>
      <c r="B222" s="20">
        <v>0.01</v>
      </c>
    </row>
    <row r="223" spans="1:2">
      <c r="A223" s="19" t="s">
        <v>1440</v>
      </c>
      <c r="B223" s="19">
        <v>0.01</v>
      </c>
    </row>
    <row r="224" spans="1:2">
      <c r="A224" s="20" t="s">
        <v>1517</v>
      </c>
      <c r="B224" s="20">
        <v>0.02</v>
      </c>
    </row>
    <row r="225" spans="1:2">
      <c r="A225" s="19" t="s">
        <v>1332</v>
      </c>
      <c r="B225" s="19">
        <v>0.01</v>
      </c>
    </row>
    <row r="226" spans="1:2">
      <c r="A226" s="20" t="s">
        <v>1390</v>
      </c>
      <c r="B226" s="20">
        <v>0.04</v>
      </c>
    </row>
    <row r="227" spans="1:2">
      <c r="A227" s="19" t="s">
        <v>1346</v>
      </c>
      <c r="B227" s="19">
        <v>0.01</v>
      </c>
    </row>
    <row r="228" spans="1:2">
      <c r="A228" s="20" t="s">
        <v>1319</v>
      </c>
      <c r="B228" s="20">
        <v>0.03</v>
      </c>
    </row>
    <row r="229" spans="1:2">
      <c r="A229" s="19" t="s">
        <v>1482</v>
      </c>
      <c r="B229" s="19">
        <v>0.01</v>
      </c>
    </row>
    <row r="230" spans="1:2">
      <c r="A230" s="20" t="s">
        <v>1445</v>
      </c>
      <c r="B230" s="20">
        <v>0.03</v>
      </c>
    </row>
    <row r="231" spans="1:2">
      <c r="A231" s="19" t="s">
        <v>1256</v>
      </c>
      <c r="B231" s="19">
        <v>0.04</v>
      </c>
    </row>
    <row r="232" spans="1:2">
      <c r="A232" s="20" t="s">
        <v>1417</v>
      </c>
      <c r="B232" s="20">
        <v>0.01</v>
      </c>
    </row>
    <row r="233" spans="1:2">
      <c r="A233" s="19" t="s">
        <v>1462</v>
      </c>
      <c r="B233" s="19">
        <v>0.03</v>
      </c>
    </row>
    <row r="234" spans="1:2">
      <c r="A234" s="20" t="s">
        <v>1382</v>
      </c>
      <c r="B234" s="20">
        <v>0</v>
      </c>
    </row>
    <row r="235" spans="1:2">
      <c r="A235" s="19" t="s">
        <v>1352</v>
      </c>
      <c r="B235" s="19">
        <v>0.01</v>
      </c>
    </row>
    <row r="236" spans="1:2">
      <c r="A236" s="20" t="s">
        <v>1307</v>
      </c>
      <c r="B236" s="20">
        <v>0</v>
      </c>
    </row>
    <row r="237" spans="1:2">
      <c r="A237" s="19" t="s">
        <v>1304</v>
      </c>
      <c r="B237" s="19">
        <v>0.05</v>
      </c>
    </row>
    <row r="238" spans="1:2">
      <c r="A238" s="20" t="s">
        <v>1526</v>
      </c>
      <c r="B238" s="20">
        <v>0.01</v>
      </c>
    </row>
    <row r="239" spans="1:2">
      <c r="A239" s="19" t="s">
        <v>1509</v>
      </c>
      <c r="B239" s="19">
        <v>0.05</v>
      </c>
    </row>
    <row r="240" spans="1:2">
      <c r="A240" s="20" t="s">
        <v>1379</v>
      </c>
      <c r="B240" s="20">
        <v>0.04</v>
      </c>
    </row>
    <row r="241" spans="1:2">
      <c r="A241" s="19" t="s">
        <v>1441</v>
      </c>
      <c r="B241" s="19">
        <v>0.05</v>
      </c>
    </row>
    <row r="242" spans="1:2">
      <c r="A242" s="20" t="s">
        <v>1380</v>
      </c>
      <c r="B242" s="20">
        <v>0.05</v>
      </c>
    </row>
    <row r="243" spans="1:2">
      <c r="A243" s="19" t="s">
        <v>1363</v>
      </c>
      <c r="B243" s="19">
        <v>0.05</v>
      </c>
    </row>
    <row r="244" spans="1:2">
      <c r="A244" s="20" t="s">
        <v>1331</v>
      </c>
      <c r="B244" s="20">
        <v>0.04</v>
      </c>
    </row>
    <row r="245" spans="1:2">
      <c r="A245" s="19" t="s">
        <v>1261</v>
      </c>
      <c r="B245" s="19">
        <v>0.05</v>
      </c>
    </row>
    <row r="246" spans="1:2">
      <c r="A246" s="20" t="s">
        <v>1478</v>
      </c>
      <c r="B246" s="20">
        <v>0</v>
      </c>
    </row>
    <row r="247" spans="1:2">
      <c r="A247" s="19" t="s">
        <v>1370</v>
      </c>
      <c r="B247" s="19">
        <v>0.05</v>
      </c>
    </row>
    <row r="248" spans="1:2">
      <c r="A248" s="20" t="s">
        <v>1250</v>
      </c>
      <c r="B248" s="20">
        <v>0.01</v>
      </c>
    </row>
    <row r="249" spans="1:2">
      <c r="A249" s="19" t="s">
        <v>1291</v>
      </c>
      <c r="B249" s="19">
        <v>0.05</v>
      </c>
    </row>
    <row r="250" spans="1:2">
      <c r="A250" s="20" t="s">
        <v>1444</v>
      </c>
      <c r="B250" s="20">
        <v>0.02</v>
      </c>
    </row>
    <row r="251" spans="1:2">
      <c r="A251" s="19" t="s">
        <v>1471</v>
      </c>
      <c r="B251" s="19">
        <v>0.05</v>
      </c>
    </row>
    <row r="252" spans="1:2">
      <c r="A252" s="20" t="s">
        <v>1457</v>
      </c>
      <c r="B252" s="20">
        <v>0</v>
      </c>
    </row>
    <row r="253" spans="1:2">
      <c r="A253" s="19" t="s">
        <v>1308</v>
      </c>
      <c r="B253" s="19">
        <v>0.04</v>
      </c>
    </row>
    <row r="254" spans="1:2">
      <c r="A254" s="20" t="s">
        <v>1386</v>
      </c>
      <c r="B254" s="20">
        <v>0.02</v>
      </c>
    </row>
    <row r="255" spans="1:2">
      <c r="A255" s="19" t="s">
        <v>1395</v>
      </c>
      <c r="B255" s="19">
        <v>0.04</v>
      </c>
    </row>
    <row r="256" spans="1:2">
      <c r="A256" s="20" t="s">
        <v>1515</v>
      </c>
      <c r="B256" s="20">
        <v>0.04</v>
      </c>
    </row>
    <row r="257" spans="1:2">
      <c r="A257" s="19" t="s">
        <v>1392</v>
      </c>
      <c r="B257" s="19">
        <v>0.03</v>
      </c>
    </row>
    <row r="258" spans="1:2">
      <c r="A258" s="20" t="s">
        <v>1367</v>
      </c>
      <c r="B258" s="20">
        <v>0.05</v>
      </c>
    </row>
    <row r="259" spans="1:2">
      <c r="A259" s="19" t="s">
        <v>1244</v>
      </c>
      <c r="B259" s="19">
        <v>0.01</v>
      </c>
    </row>
    <row r="260" spans="1:2">
      <c r="A260" s="20" t="s">
        <v>1255</v>
      </c>
      <c r="B260" s="20">
        <v>0.02</v>
      </c>
    </row>
    <row r="261" spans="1:2">
      <c r="A261" s="19" t="s">
        <v>1414</v>
      </c>
      <c r="B261" s="19">
        <v>0.01</v>
      </c>
    </row>
    <row r="262" spans="1:2">
      <c r="A262" s="20" t="s">
        <v>1468</v>
      </c>
      <c r="B262" s="20">
        <v>0.04</v>
      </c>
    </row>
    <row r="263" spans="1:2">
      <c r="A263" s="19" t="s">
        <v>1283</v>
      </c>
      <c r="B263" s="19">
        <v>0.05</v>
      </c>
    </row>
    <row r="264" spans="1:2">
      <c r="A264" s="20" t="s">
        <v>1288</v>
      </c>
      <c r="B264" s="20">
        <v>0.05</v>
      </c>
    </row>
    <row r="265" spans="1:2">
      <c r="A265" s="19" t="s">
        <v>1524</v>
      </c>
      <c r="B265" s="19">
        <v>0.04</v>
      </c>
    </row>
    <row r="266" spans="1:2">
      <c r="A266" s="20" t="s">
        <v>1516</v>
      </c>
      <c r="B266" s="20">
        <v>0.01</v>
      </c>
    </row>
    <row r="267" spans="1:2">
      <c r="A267" s="19" t="s">
        <v>1292</v>
      </c>
      <c r="B267" s="19">
        <v>0.05</v>
      </c>
    </row>
    <row r="268" spans="1:2">
      <c r="A268" s="20" t="s">
        <v>1300</v>
      </c>
      <c r="B268" s="20">
        <v>0</v>
      </c>
    </row>
    <row r="269" spans="1:2">
      <c r="A269" s="19" t="s">
        <v>1397</v>
      </c>
      <c r="B269" s="19">
        <v>0.01</v>
      </c>
    </row>
    <row r="270" spans="1:2">
      <c r="A270" s="20" t="s">
        <v>1389</v>
      </c>
      <c r="B270" s="20">
        <v>0.01</v>
      </c>
    </row>
    <row r="271" spans="1:2">
      <c r="A271" s="19" t="s">
        <v>1400</v>
      </c>
      <c r="B271" s="19">
        <v>0.05</v>
      </c>
    </row>
    <row r="272" spans="1:2">
      <c r="A272" s="20" t="s">
        <v>1354</v>
      </c>
      <c r="B272" s="20">
        <v>0.03</v>
      </c>
    </row>
    <row r="273" spans="1:2">
      <c r="A273" s="19" t="s">
        <v>1294</v>
      </c>
      <c r="B273" s="19">
        <v>0.01</v>
      </c>
    </row>
    <row r="274" spans="1:2">
      <c r="A274" s="20" t="s">
        <v>1405</v>
      </c>
      <c r="B274" s="20">
        <v>0.05</v>
      </c>
    </row>
    <row r="275" spans="1:2">
      <c r="A275" s="19" t="s">
        <v>1435</v>
      </c>
      <c r="B275" s="19">
        <v>0</v>
      </c>
    </row>
    <row r="276" spans="1:2">
      <c r="A276" s="20" t="s">
        <v>1499</v>
      </c>
      <c r="B276" s="20">
        <v>0.05</v>
      </c>
    </row>
    <row r="277" spans="1:2">
      <c r="A277" s="19" t="s">
        <v>1330</v>
      </c>
      <c r="B277" s="19">
        <v>0.02</v>
      </c>
    </row>
    <row r="278" spans="1:2">
      <c r="A278" s="20" t="s">
        <v>1306</v>
      </c>
      <c r="B278" s="20">
        <v>0.03</v>
      </c>
    </row>
    <row r="279" spans="1:2">
      <c r="A279" s="19" t="s">
        <v>1243</v>
      </c>
      <c r="B279" s="19">
        <v>0</v>
      </c>
    </row>
    <row r="280" spans="1:2">
      <c r="A280" s="20" t="s">
        <v>1391</v>
      </c>
      <c r="B280" s="20">
        <v>0</v>
      </c>
    </row>
    <row r="281" spans="1:2">
      <c r="A281" s="19" t="s">
        <v>1520</v>
      </c>
      <c r="B281" s="19">
        <v>0.01</v>
      </c>
    </row>
    <row r="282" spans="1:2">
      <c r="A282" s="20" t="s">
        <v>1533</v>
      </c>
      <c r="B282" s="20">
        <v>0.03</v>
      </c>
    </row>
    <row r="283" spans="1:2">
      <c r="A283" s="19" t="s">
        <v>1351</v>
      </c>
      <c r="B283" s="19">
        <v>0.04</v>
      </c>
    </row>
    <row r="284" spans="1:2">
      <c r="A284" s="20" t="s">
        <v>1491</v>
      </c>
      <c r="B284" s="20">
        <v>0.05</v>
      </c>
    </row>
    <row r="285" spans="1:2">
      <c r="A285" s="19" t="s">
        <v>1258</v>
      </c>
      <c r="B285" s="19">
        <v>0.04</v>
      </c>
    </row>
    <row r="286" spans="1:2">
      <c r="A286" s="20" t="s">
        <v>1338</v>
      </c>
      <c r="B286" s="20">
        <v>0.02</v>
      </c>
    </row>
    <row r="287" spans="1:2">
      <c r="A287" s="19" t="s">
        <v>1284</v>
      </c>
      <c r="B287" s="19">
        <v>0.04</v>
      </c>
    </row>
    <row r="288" spans="1:2">
      <c r="A288" s="20" t="s">
        <v>1437</v>
      </c>
      <c r="B288" s="20">
        <v>0.05</v>
      </c>
    </row>
    <row r="289" spans="1:2">
      <c r="A289" s="19" t="s">
        <v>1518</v>
      </c>
      <c r="B289" s="19">
        <v>0.01</v>
      </c>
    </row>
    <row r="290" spans="1:2">
      <c r="A290" s="20" t="s">
        <v>1446</v>
      </c>
      <c r="B290" s="20">
        <v>0.05</v>
      </c>
    </row>
    <row r="291" spans="1:2">
      <c r="A291" s="19" t="s">
        <v>1356</v>
      </c>
      <c r="B291" s="19">
        <v>0.02</v>
      </c>
    </row>
    <row r="292" spans="1:2">
      <c r="A292" s="20" t="s">
        <v>1313</v>
      </c>
      <c r="B292" s="20">
        <v>0.02</v>
      </c>
    </row>
    <row r="293" spans="1:2">
      <c r="A293" s="19" t="s">
        <v>1461</v>
      </c>
      <c r="B293" s="19">
        <v>0.02</v>
      </c>
    </row>
    <row r="294" spans="1:2">
      <c r="A294" s="20" t="s">
        <v>1493</v>
      </c>
      <c r="B294" s="20">
        <v>0.03</v>
      </c>
    </row>
    <row r="295" spans="1:2">
      <c r="A295" s="19" t="s">
        <v>1501</v>
      </c>
      <c r="B295" s="19">
        <v>0.01</v>
      </c>
    </row>
    <row r="296" spans="1:2">
      <c r="A296" s="20" t="s">
        <v>1438</v>
      </c>
      <c r="B296" s="20">
        <v>0.05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BD1-38D0-4901-B297-EAD508CA8094}">
  <sheetPr>
    <tabColor rgb="FFC00000"/>
  </sheetPr>
  <dimension ref="A1:L298"/>
  <sheetViews>
    <sheetView zoomScale="120" zoomScaleNormal="120" workbookViewId="0">
      <selection activeCell="F12" sqref="F12"/>
    </sheetView>
  </sheetViews>
  <sheetFormatPr defaultRowHeight="18"/>
  <cols>
    <col min="1" max="1" width="10.77734375" bestFit="1" customWidth="1"/>
    <col min="3" max="3" width="24.5546875" customWidth="1"/>
    <col min="4" max="4" width="15.5546875" customWidth="1"/>
    <col min="5" max="5" width="19.88671875" customWidth="1"/>
    <col min="6" max="6" width="27.21875" style="41" customWidth="1"/>
    <col min="7" max="7" width="22.5546875" style="41" customWidth="1"/>
    <col min="8" max="10" width="27.21875" style="41" customWidth="1"/>
  </cols>
  <sheetData>
    <row r="1" spans="1:12">
      <c r="A1" s="36" t="s">
        <v>916</v>
      </c>
      <c r="F1" s="37" t="s">
        <v>917</v>
      </c>
      <c r="G1" s="38" t="s">
        <v>916</v>
      </c>
      <c r="H1" s="38" t="s">
        <v>1240</v>
      </c>
      <c r="I1" s="38" t="s">
        <v>1238</v>
      </c>
      <c r="J1" s="39" t="s">
        <v>1239</v>
      </c>
    </row>
    <row r="2" spans="1:12">
      <c r="A2" s="40" t="s">
        <v>1241</v>
      </c>
      <c r="F2" s="41">
        <v>2</v>
      </c>
      <c r="G2" s="41">
        <v>2</v>
      </c>
      <c r="H2" s="41">
        <v>3</v>
      </c>
      <c r="I2" s="41">
        <v>4</v>
      </c>
    </row>
    <row r="3" spans="1:12">
      <c r="A3" s="40" t="s">
        <v>1242</v>
      </c>
    </row>
    <row r="4" spans="1:12">
      <c r="A4" s="40" t="s">
        <v>1243</v>
      </c>
    </row>
    <row r="5" spans="1:12">
      <c r="A5" s="40" t="s">
        <v>1244</v>
      </c>
    </row>
    <row r="6" spans="1:12" ht="18.600000000000001" thickBot="1">
      <c r="A6" s="40" t="s">
        <v>1245</v>
      </c>
    </row>
    <row r="7" spans="1:12" ht="18.600000000000001" thickBot="1">
      <c r="A7" s="40" t="s">
        <v>1246</v>
      </c>
      <c r="C7" s="42" t="s">
        <v>1995</v>
      </c>
      <c r="D7" s="43" t="s">
        <v>1247</v>
      </c>
      <c r="F7" s="42" t="s">
        <v>1999</v>
      </c>
      <c r="G7" s="43" t="s">
        <v>916</v>
      </c>
    </row>
    <row r="8" spans="1:12" ht="18.600000000000001" thickBot="1">
      <c r="A8" s="40" t="s">
        <v>1247</v>
      </c>
      <c r="C8" s="42" t="s">
        <v>2000</v>
      </c>
      <c r="D8" s="45">
        <f>MATCH(D7,A1:A298,0)</f>
        <v>8</v>
      </c>
      <c r="F8" s="42" t="s">
        <v>2000</v>
      </c>
      <c r="G8" s="45">
        <f>MATCH(G7,F1:J1,0)</f>
        <v>2</v>
      </c>
      <c r="L8" s="41"/>
    </row>
    <row r="9" spans="1:12">
      <c r="A9" s="40" t="s">
        <v>1248</v>
      </c>
      <c r="D9" t="str">
        <f ca="1">_xlfn.FORMULATEXT(D8)</f>
        <v>=MATCH(D7,A1:A298,0)</v>
      </c>
      <c r="G9" t="str">
        <f ca="1">_xlfn.FORMULATEXT(G8)</f>
        <v>=MATCH(G7,F1:J1,0)</v>
      </c>
      <c r="K9" s="41"/>
      <c r="L9" s="41"/>
    </row>
    <row r="10" spans="1:12">
      <c r="A10" s="40" t="s">
        <v>1249</v>
      </c>
    </row>
    <row r="11" spans="1:12">
      <c r="A11" s="40" t="s">
        <v>1250</v>
      </c>
      <c r="C11">
        <v>10</v>
      </c>
    </row>
    <row r="12" spans="1:12">
      <c r="A12" s="40" t="s">
        <v>1251</v>
      </c>
      <c r="C12">
        <v>20</v>
      </c>
      <c r="E12">
        <v>25</v>
      </c>
    </row>
    <row r="13" spans="1:12">
      <c r="A13" s="40" t="s">
        <v>1252</v>
      </c>
      <c r="C13">
        <v>30</v>
      </c>
    </row>
    <row r="14" spans="1:12">
      <c r="A14" s="40" t="s">
        <v>1253</v>
      </c>
      <c r="C14">
        <v>40</v>
      </c>
    </row>
    <row r="15" spans="1:12">
      <c r="A15" s="40" t="s">
        <v>1254</v>
      </c>
    </row>
    <row r="16" spans="1:12">
      <c r="A16" s="40" t="s">
        <v>1255</v>
      </c>
    </row>
    <row r="17" spans="1:1">
      <c r="A17" s="40" t="s">
        <v>1256</v>
      </c>
    </row>
    <row r="18" spans="1:1">
      <c r="A18" s="40" t="s">
        <v>1257</v>
      </c>
    </row>
    <row r="19" spans="1:1">
      <c r="A19" s="40" t="s">
        <v>1258</v>
      </c>
    </row>
    <row r="20" spans="1:1">
      <c r="A20" s="40" t="s">
        <v>1259</v>
      </c>
    </row>
    <row r="21" spans="1:1">
      <c r="A21" s="40" t="s">
        <v>1260</v>
      </c>
    </row>
    <row r="22" spans="1:1">
      <c r="A22" s="40" t="s">
        <v>1261</v>
      </c>
    </row>
    <row r="23" spans="1:1">
      <c r="A23" s="40" t="s">
        <v>1262</v>
      </c>
    </row>
    <row r="24" spans="1:1">
      <c r="A24" s="40" t="s">
        <v>1263</v>
      </c>
    </row>
    <row r="25" spans="1:1">
      <c r="A25" s="40" t="s">
        <v>1264</v>
      </c>
    </row>
    <row r="26" spans="1:1">
      <c r="A26" s="40" t="s">
        <v>1265</v>
      </c>
    </row>
    <row r="27" spans="1:1">
      <c r="A27" s="40" t="s">
        <v>1266</v>
      </c>
    </row>
    <row r="28" spans="1:1">
      <c r="A28" s="40" t="s">
        <v>1267</v>
      </c>
    </row>
    <row r="29" spans="1:1">
      <c r="A29" s="40" t="s">
        <v>1268</v>
      </c>
    </row>
    <row r="30" spans="1:1">
      <c r="A30" s="40" t="s">
        <v>1269</v>
      </c>
    </row>
    <row r="31" spans="1:1">
      <c r="A31" s="40" t="s">
        <v>1270</v>
      </c>
    </row>
    <row r="32" spans="1:1">
      <c r="A32" s="40" t="s">
        <v>1271</v>
      </c>
    </row>
    <row r="33" spans="1:1">
      <c r="A33" s="40" t="s">
        <v>1272</v>
      </c>
    </row>
    <row r="34" spans="1:1">
      <c r="A34" s="40" t="s">
        <v>1273</v>
      </c>
    </row>
    <row r="35" spans="1:1">
      <c r="A35" s="40" t="s">
        <v>1274</v>
      </c>
    </row>
    <row r="36" spans="1:1">
      <c r="A36" s="40" t="s">
        <v>1275</v>
      </c>
    </row>
    <row r="37" spans="1:1">
      <c r="A37" s="40" t="s">
        <v>1276</v>
      </c>
    </row>
    <row r="38" spans="1:1">
      <c r="A38" s="40" t="s">
        <v>1277</v>
      </c>
    </row>
    <row r="39" spans="1:1">
      <c r="A39" s="40" t="s">
        <v>1278</v>
      </c>
    </row>
    <row r="40" spans="1:1">
      <c r="A40" s="40" t="s">
        <v>1279</v>
      </c>
    </row>
    <row r="41" spans="1:1">
      <c r="A41" s="40" t="s">
        <v>1280</v>
      </c>
    </row>
    <row r="42" spans="1:1">
      <c r="A42" s="40" t="s">
        <v>1281</v>
      </c>
    </row>
    <row r="43" spans="1:1">
      <c r="A43" s="40" t="s">
        <v>1282</v>
      </c>
    </row>
    <row r="44" spans="1:1">
      <c r="A44" s="40" t="s">
        <v>1283</v>
      </c>
    </row>
    <row r="45" spans="1:1">
      <c r="A45" s="40" t="s">
        <v>1284</v>
      </c>
    </row>
    <row r="46" spans="1:1">
      <c r="A46" s="40" t="s">
        <v>1285</v>
      </c>
    </row>
    <row r="47" spans="1:1">
      <c r="A47" s="40" t="s">
        <v>1286</v>
      </c>
    </row>
    <row r="48" spans="1:1">
      <c r="A48" s="40" t="s">
        <v>1287</v>
      </c>
    </row>
    <row r="49" spans="1:1">
      <c r="A49" s="40" t="s">
        <v>1288</v>
      </c>
    </row>
    <row r="50" spans="1:1">
      <c r="A50" s="40" t="s">
        <v>1289</v>
      </c>
    </row>
    <row r="51" spans="1:1">
      <c r="A51" s="40" t="s">
        <v>1290</v>
      </c>
    </row>
    <row r="52" spans="1:1">
      <c r="A52" s="40" t="s">
        <v>1291</v>
      </c>
    </row>
    <row r="53" spans="1:1">
      <c r="A53" s="40" t="s">
        <v>1292</v>
      </c>
    </row>
    <row r="54" spans="1:1">
      <c r="A54" s="40" t="s">
        <v>1293</v>
      </c>
    </row>
    <row r="55" spans="1:1">
      <c r="A55" s="40" t="s">
        <v>1294</v>
      </c>
    </row>
    <row r="56" spans="1:1">
      <c r="A56" s="40" t="s">
        <v>1295</v>
      </c>
    </row>
    <row r="57" spans="1:1">
      <c r="A57" s="40" t="s">
        <v>1296</v>
      </c>
    </row>
    <row r="58" spans="1:1">
      <c r="A58" s="40" t="s">
        <v>1297</v>
      </c>
    </row>
    <row r="59" spans="1:1">
      <c r="A59" s="40" t="s">
        <v>1298</v>
      </c>
    </row>
    <row r="60" spans="1:1">
      <c r="A60" s="40" t="s">
        <v>1299</v>
      </c>
    </row>
    <row r="61" spans="1:1">
      <c r="A61" s="40" t="s">
        <v>1300</v>
      </c>
    </row>
    <row r="62" spans="1:1">
      <c r="A62" s="40" t="s">
        <v>1301</v>
      </c>
    </row>
    <row r="63" spans="1:1">
      <c r="A63" s="40" t="s">
        <v>1302</v>
      </c>
    </row>
    <row r="64" spans="1:1">
      <c r="A64" s="40" t="s">
        <v>1303</v>
      </c>
    </row>
    <row r="65" spans="1:1">
      <c r="A65" s="40" t="s">
        <v>1304</v>
      </c>
    </row>
    <row r="66" spans="1:1">
      <c r="A66" s="40" t="s">
        <v>1305</v>
      </c>
    </row>
    <row r="67" spans="1:1">
      <c r="A67" s="40" t="s">
        <v>1306</v>
      </c>
    </row>
    <row r="68" spans="1:1">
      <c r="A68" s="40" t="s">
        <v>1307</v>
      </c>
    </row>
    <row r="69" spans="1:1">
      <c r="A69" s="40" t="s">
        <v>1308</v>
      </c>
    </row>
    <row r="70" spans="1:1">
      <c r="A70" s="40" t="s">
        <v>1309</v>
      </c>
    </row>
    <row r="71" spans="1:1">
      <c r="A71" s="40" t="s">
        <v>1310</v>
      </c>
    </row>
    <row r="72" spans="1:1">
      <c r="A72" s="40" t="s">
        <v>1311</v>
      </c>
    </row>
    <row r="73" spans="1:1">
      <c r="A73" s="40" t="s">
        <v>1312</v>
      </c>
    </row>
    <row r="74" spans="1:1">
      <c r="A74" s="40" t="s">
        <v>1313</v>
      </c>
    </row>
    <row r="75" spans="1:1">
      <c r="A75" s="40" t="s">
        <v>1314</v>
      </c>
    </row>
    <row r="76" spans="1:1">
      <c r="A76" s="40" t="s">
        <v>1315</v>
      </c>
    </row>
    <row r="77" spans="1:1">
      <c r="A77" s="40" t="s">
        <v>1316</v>
      </c>
    </row>
    <row r="78" spans="1:1">
      <c r="A78" s="40" t="s">
        <v>1317</v>
      </c>
    </row>
    <row r="79" spans="1:1">
      <c r="A79" s="40" t="s">
        <v>1318</v>
      </c>
    </row>
    <row r="80" spans="1:1">
      <c r="A80" s="40" t="s">
        <v>1319</v>
      </c>
    </row>
    <row r="81" spans="1:1">
      <c r="A81" s="40" t="s">
        <v>1320</v>
      </c>
    </row>
    <row r="82" spans="1:1">
      <c r="A82" s="40" t="s">
        <v>1321</v>
      </c>
    </row>
    <row r="83" spans="1:1">
      <c r="A83" s="40" t="s">
        <v>1322</v>
      </c>
    </row>
    <row r="84" spans="1:1">
      <c r="A84" s="40" t="s">
        <v>1323</v>
      </c>
    </row>
    <row r="85" spans="1:1">
      <c r="A85" s="40" t="s">
        <v>1324</v>
      </c>
    </row>
    <row r="86" spans="1:1">
      <c r="A86" s="40" t="s">
        <v>1325</v>
      </c>
    </row>
    <row r="87" spans="1:1">
      <c r="A87" s="40" t="s">
        <v>1326</v>
      </c>
    </row>
    <row r="88" spans="1:1">
      <c r="A88" s="40" t="s">
        <v>1327</v>
      </c>
    </row>
    <row r="89" spans="1:1">
      <c r="A89" s="40" t="s">
        <v>1328</v>
      </c>
    </row>
    <row r="90" spans="1:1">
      <c r="A90" s="40" t="s">
        <v>1329</v>
      </c>
    </row>
    <row r="91" spans="1:1">
      <c r="A91" s="40" t="s">
        <v>1330</v>
      </c>
    </row>
    <row r="92" spans="1:1">
      <c r="A92" s="40" t="s">
        <v>1331</v>
      </c>
    </row>
    <row r="93" spans="1:1">
      <c r="A93" s="40" t="s">
        <v>1332</v>
      </c>
    </row>
    <row r="94" spans="1:1">
      <c r="A94" s="40" t="s">
        <v>1333</v>
      </c>
    </row>
    <row r="95" spans="1:1">
      <c r="A95" s="40" t="s">
        <v>1334</v>
      </c>
    </row>
    <row r="96" spans="1:1">
      <c r="A96" s="40" t="s">
        <v>1335</v>
      </c>
    </row>
    <row r="97" spans="1:1">
      <c r="A97" s="40" t="s">
        <v>1336</v>
      </c>
    </row>
    <row r="98" spans="1:1">
      <c r="A98" s="40" t="s">
        <v>1337</v>
      </c>
    </row>
    <row r="99" spans="1:1">
      <c r="A99" s="40" t="s">
        <v>1338</v>
      </c>
    </row>
    <row r="100" spans="1:1">
      <c r="A100" s="40" t="s">
        <v>1339</v>
      </c>
    </row>
    <row r="101" spans="1:1">
      <c r="A101" s="40" t="s">
        <v>1340</v>
      </c>
    </row>
    <row r="102" spans="1:1">
      <c r="A102" s="40" t="s">
        <v>1341</v>
      </c>
    </row>
    <row r="103" spans="1:1">
      <c r="A103" s="40" t="s">
        <v>1342</v>
      </c>
    </row>
    <row r="104" spans="1:1">
      <c r="A104" s="40" t="s">
        <v>1343</v>
      </c>
    </row>
    <row r="105" spans="1:1">
      <c r="A105" s="40" t="s">
        <v>1344</v>
      </c>
    </row>
    <row r="106" spans="1:1">
      <c r="A106" s="40" t="s">
        <v>1345</v>
      </c>
    </row>
    <row r="107" spans="1:1">
      <c r="A107" s="40" t="s">
        <v>1346</v>
      </c>
    </row>
    <row r="108" spans="1:1">
      <c r="A108" s="40" t="s">
        <v>1347</v>
      </c>
    </row>
    <row r="109" spans="1:1">
      <c r="A109" s="40" t="s">
        <v>1348</v>
      </c>
    </row>
    <row r="110" spans="1:1">
      <c r="A110" s="40" t="s">
        <v>1349</v>
      </c>
    </row>
    <row r="111" spans="1:1">
      <c r="A111" s="40" t="s">
        <v>1350</v>
      </c>
    </row>
    <row r="112" spans="1:1">
      <c r="A112" s="40" t="s">
        <v>1351</v>
      </c>
    </row>
    <row r="113" spans="1:1">
      <c r="A113" s="40" t="s">
        <v>1352</v>
      </c>
    </row>
    <row r="114" spans="1:1">
      <c r="A114" s="40" t="s">
        <v>1353</v>
      </c>
    </row>
    <row r="115" spans="1:1">
      <c r="A115" s="40" t="s">
        <v>1354</v>
      </c>
    </row>
    <row r="116" spans="1:1">
      <c r="A116" s="40" t="s">
        <v>1355</v>
      </c>
    </row>
    <row r="117" spans="1:1">
      <c r="A117" s="40" t="s">
        <v>1356</v>
      </c>
    </row>
    <row r="118" spans="1:1">
      <c r="A118" s="40" t="s">
        <v>1357</v>
      </c>
    </row>
    <row r="119" spans="1:1">
      <c r="A119" s="40" t="s">
        <v>1358</v>
      </c>
    </row>
    <row r="120" spans="1:1">
      <c r="A120" s="40" t="s">
        <v>1359</v>
      </c>
    </row>
    <row r="121" spans="1:1">
      <c r="A121" s="40" t="s">
        <v>1360</v>
      </c>
    </row>
    <row r="122" spans="1:1">
      <c r="A122" s="40" t="s">
        <v>1361</v>
      </c>
    </row>
    <row r="123" spans="1:1">
      <c r="A123" s="40" t="s">
        <v>1362</v>
      </c>
    </row>
    <row r="124" spans="1:1">
      <c r="A124" s="40" t="s">
        <v>1363</v>
      </c>
    </row>
    <row r="125" spans="1:1">
      <c r="A125" s="40" t="s">
        <v>1364</v>
      </c>
    </row>
    <row r="126" spans="1:1">
      <c r="A126" s="40" t="s">
        <v>1365</v>
      </c>
    </row>
    <row r="127" spans="1:1">
      <c r="A127" s="40" t="s">
        <v>1366</v>
      </c>
    </row>
    <row r="128" spans="1:1">
      <c r="A128" s="40" t="s">
        <v>1367</v>
      </c>
    </row>
    <row r="129" spans="1:1">
      <c r="A129" s="40" t="s">
        <v>1368</v>
      </c>
    </row>
    <row r="130" spans="1:1">
      <c r="A130" s="40" t="s">
        <v>1369</v>
      </c>
    </row>
    <row r="131" spans="1:1">
      <c r="A131" s="40" t="s">
        <v>1370</v>
      </c>
    </row>
    <row r="132" spans="1:1">
      <c r="A132" s="40" t="s">
        <v>1371</v>
      </c>
    </row>
    <row r="133" spans="1:1">
      <c r="A133" s="40" t="s">
        <v>1372</v>
      </c>
    </row>
    <row r="134" spans="1:1">
      <c r="A134" s="40" t="s">
        <v>1373</v>
      </c>
    </row>
    <row r="135" spans="1:1">
      <c r="A135" s="40" t="s">
        <v>1374</v>
      </c>
    </row>
    <row r="136" spans="1:1">
      <c r="A136" s="40" t="s">
        <v>1375</v>
      </c>
    </row>
    <row r="137" spans="1:1">
      <c r="A137" s="40" t="s">
        <v>1376</v>
      </c>
    </row>
    <row r="138" spans="1:1">
      <c r="A138" s="40" t="s">
        <v>1377</v>
      </c>
    </row>
    <row r="139" spans="1:1">
      <c r="A139" s="40" t="s">
        <v>1378</v>
      </c>
    </row>
    <row r="140" spans="1:1">
      <c r="A140" s="40" t="s">
        <v>1379</v>
      </c>
    </row>
    <row r="141" spans="1:1">
      <c r="A141" s="40" t="s">
        <v>1380</v>
      </c>
    </row>
    <row r="142" spans="1:1">
      <c r="A142" s="40" t="s">
        <v>1381</v>
      </c>
    </row>
    <row r="143" spans="1:1">
      <c r="A143" s="40" t="s">
        <v>1382</v>
      </c>
    </row>
    <row r="144" spans="1:1">
      <c r="A144" s="40" t="s">
        <v>1383</v>
      </c>
    </row>
    <row r="145" spans="1:1">
      <c r="A145" s="40" t="s">
        <v>1384</v>
      </c>
    </row>
    <row r="146" spans="1:1">
      <c r="A146" s="40" t="s">
        <v>1385</v>
      </c>
    </row>
    <row r="147" spans="1:1">
      <c r="A147" s="40" t="s">
        <v>1386</v>
      </c>
    </row>
    <row r="148" spans="1:1">
      <c r="A148" s="40" t="s">
        <v>1387</v>
      </c>
    </row>
    <row r="149" spans="1:1">
      <c r="A149" s="40" t="s">
        <v>1388</v>
      </c>
    </row>
    <row r="150" spans="1:1">
      <c r="A150" s="40" t="s">
        <v>1389</v>
      </c>
    </row>
    <row r="151" spans="1:1">
      <c r="A151" s="40" t="s">
        <v>1390</v>
      </c>
    </row>
    <row r="152" spans="1:1">
      <c r="A152" s="40" t="s">
        <v>1391</v>
      </c>
    </row>
    <row r="153" spans="1:1">
      <c r="A153" s="40" t="s">
        <v>1392</v>
      </c>
    </row>
    <row r="154" spans="1:1">
      <c r="A154" s="40" t="s">
        <v>1393</v>
      </c>
    </row>
    <row r="155" spans="1:1">
      <c r="A155" s="40" t="s">
        <v>1394</v>
      </c>
    </row>
    <row r="156" spans="1:1">
      <c r="A156" s="40" t="s">
        <v>1395</v>
      </c>
    </row>
    <row r="157" spans="1:1">
      <c r="A157" s="40" t="s">
        <v>1396</v>
      </c>
    </row>
    <row r="158" spans="1:1">
      <c r="A158" s="40" t="s">
        <v>1397</v>
      </c>
    </row>
    <row r="159" spans="1:1">
      <c r="A159" s="40" t="s">
        <v>1398</v>
      </c>
    </row>
    <row r="160" spans="1:1">
      <c r="A160" s="40" t="s">
        <v>1399</v>
      </c>
    </row>
    <row r="161" spans="1:1">
      <c r="A161" s="40" t="s">
        <v>1400</v>
      </c>
    </row>
    <row r="162" spans="1:1">
      <c r="A162" s="40" t="s">
        <v>1401</v>
      </c>
    </row>
    <row r="163" spans="1:1">
      <c r="A163" s="40" t="s">
        <v>1402</v>
      </c>
    </row>
    <row r="164" spans="1:1">
      <c r="A164" s="40" t="s">
        <v>1403</v>
      </c>
    </row>
    <row r="165" spans="1:1">
      <c r="A165" s="40" t="s">
        <v>1404</v>
      </c>
    </row>
    <row r="166" spans="1:1">
      <c r="A166" s="40" t="s">
        <v>1405</v>
      </c>
    </row>
    <row r="167" spans="1:1">
      <c r="A167" s="40" t="s">
        <v>1406</v>
      </c>
    </row>
    <row r="168" spans="1:1">
      <c r="A168" s="40" t="s">
        <v>1407</v>
      </c>
    </row>
    <row r="169" spans="1:1">
      <c r="A169" s="40" t="s">
        <v>1408</v>
      </c>
    </row>
    <row r="170" spans="1:1">
      <c r="A170" s="40" t="s">
        <v>1409</v>
      </c>
    </row>
    <row r="171" spans="1:1">
      <c r="A171" s="40" t="s">
        <v>1410</v>
      </c>
    </row>
    <row r="172" spans="1:1">
      <c r="A172" s="40" t="s">
        <v>1411</v>
      </c>
    </row>
    <row r="173" spans="1:1">
      <c r="A173" s="40" t="s">
        <v>1412</v>
      </c>
    </row>
    <row r="174" spans="1:1">
      <c r="A174" s="40" t="s">
        <v>1413</v>
      </c>
    </row>
    <row r="175" spans="1:1">
      <c r="A175" s="40" t="s">
        <v>1414</v>
      </c>
    </row>
    <row r="176" spans="1:1">
      <c r="A176" s="40" t="s">
        <v>1415</v>
      </c>
    </row>
    <row r="177" spans="1:1">
      <c r="A177" s="40" t="s">
        <v>1416</v>
      </c>
    </row>
    <row r="178" spans="1:1">
      <c r="A178" s="40" t="s">
        <v>1417</v>
      </c>
    </row>
    <row r="179" spans="1:1">
      <c r="A179" s="40" t="s">
        <v>1418</v>
      </c>
    </row>
    <row r="180" spans="1:1">
      <c r="A180" s="40" t="s">
        <v>1419</v>
      </c>
    </row>
    <row r="181" spans="1:1">
      <c r="A181" s="40" t="s">
        <v>1420</v>
      </c>
    </row>
    <row r="182" spans="1:1">
      <c r="A182" s="40" t="s">
        <v>1421</v>
      </c>
    </row>
    <row r="183" spans="1:1">
      <c r="A183" s="40" t="s">
        <v>1422</v>
      </c>
    </row>
    <row r="184" spans="1:1">
      <c r="A184" s="40" t="s">
        <v>1423</v>
      </c>
    </row>
    <row r="185" spans="1:1">
      <c r="A185" s="40" t="s">
        <v>1424</v>
      </c>
    </row>
    <row r="186" spans="1:1">
      <c r="A186" s="40" t="s">
        <v>1425</v>
      </c>
    </row>
    <row r="187" spans="1:1">
      <c r="A187" s="40" t="s">
        <v>1426</v>
      </c>
    </row>
    <row r="188" spans="1:1">
      <c r="A188" s="40" t="s">
        <v>1427</v>
      </c>
    </row>
    <row r="189" spans="1:1">
      <c r="A189" s="40" t="s">
        <v>1428</v>
      </c>
    </row>
    <row r="190" spans="1:1">
      <c r="A190" s="40" t="s">
        <v>1429</v>
      </c>
    </row>
    <row r="191" spans="1:1">
      <c r="A191" s="40" t="s">
        <v>1430</v>
      </c>
    </row>
    <row r="192" spans="1:1">
      <c r="A192" s="40" t="s">
        <v>1431</v>
      </c>
    </row>
    <row r="193" spans="1:1">
      <c r="A193" s="40" t="s">
        <v>1432</v>
      </c>
    </row>
    <row r="194" spans="1:1">
      <c r="A194" s="40" t="s">
        <v>1433</v>
      </c>
    </row>
    <row r="195" spans="1:1">
      <c r="A195" s="40" t="s">
        <v>1434</v>
      </c>
    </row>
    <row r="196" spans="1:1">
      <c r="A196" s="40" t="s">
        <v>1435</v>
      </c>
    </row>
    <row r="197" spans="1:1">
      <c r="A197" s="40" t="s">
        <v>1436</v>
      </c>
    </row>
    <row r="198" spans="1:1">
      <c r="A198" s="40" t="s">
        <v>1437</v>
      </c>
    </row>
    <row r="199" spans="1:1">
      <c r="A199" s="40" t="s">
        <v>1438</v>
      </c>
    </row>
    <row r="200" spans="1:1">
      <c r="A200" s="40" t="s">
        <v>1439</v>
      </c>
    </row>
    <row r="201" spans="1:1">
      <c r="A201" s="40" t="s">
        <v>1440</v>
      </c>
    </row>
    <row r="202" spans="1:1">
      <c r="A202" s="40" t="s">
        <v>1441</v>
      </c>
    </row>
    <row r="203" spans="1:1">
      <c r="A203" s="40" t="s">
        <v>1442</v>
      </c>
    </row>
    <row r="204" spans="1:1">
      <c r="A204" s="40" t="s">
        <v>1443</v>
      </c>
    </row>
    <row r="205" spans="1:1">
      <c r="A205" s="40" t="s">
        <v>1444</v>
      </c>
    </row>
    <row r="206" spans="1:1">
      <c r="A206" s="40" t="s">
        <v>1445</v>
      </c>
    </row>
    <row r="207" spans="1:1">
      <c r="A207" s="40" t="s">
        <v>1446</v>
      </c>
    </row>
    <row r="208" spans="1:1">
      <c r="A208" s="40" t="s">
        <v>1447</v>
      </c>
    </row>
    <row r="209" spans="1:1">
      <c r="A209" s="40" t="s">
        <v>1448</v>
      </c>
    </row>
    <row r="210" spans="1:1">
      <c r="A210" s="40" t="s">
        <v>1449</v>
      </c>
    </row>
    <row r="211" spans="1:1">
      <c r="A211" s="40" t="s">
        <v>1450</v>
      </c>
    </row>
    <row r="212" spans="1:1">
      <c r="A212" s="40" t="s">
        <v>1451</v>
      </c>
    </row>
    <row r="213" spans="1:1">
      <c r="A213" s="40" t="s">
        <v>1452</v>
      </c>
    </row>
    <row r="214" spans="1:1">
      <c r="A214" s="40" t="s">
        <v>1453</v>
      </c>
    </row>
    <row r="215" spans="1:1">
      <c r="A215" s="40" t="s">
        <v>1454</v>
      </c>
    </row>
    <row r="216" spans="1:1">
      <c r="A216" s="40" t="s">
        <v>1455</v>
      </c>
    </row>
    <row r="217" spans="1:1">
      <c r="A217" s="40" t="s">
        <v>1456</v>
      </c>
    </row>
    <row r="218" spans="1:1">
      <c r="A218" s="40" t="s">
        <v>1457</v>
      </c>
    </row>
    <row r="219" spans="1:1">
      <c r="A219" s="40" t="s">
        <v>1458</v>
      </c>
    </row>
    <row r="220" spans="1:1">
      <c r="A220" s="40" t="s">
        <v>1459</v>
      </c>
    </row>
    <row r="221" spans="1:1">
      <c r="A221" s="40" t="s">
        <v>1460</v>
      </c>
    </row>
    <row r="222" spans="1:1">
      <c r="A222" s="40" t="s">
        <v>1461</v>
      </c>
    </row>
    <row r="223" spans="1:1">
      <c r="A223" s="40" t="s">
        <v>1462</v>
      </c>
    </row>
    <row r="224" spans="1:1">
      <c r="A224" s="40" t="s">
        <v>1463</v>
      </c>
    </row>
    <row r="225" spans="1:1">
      <c r="A225" s="40" t="s">
        <v>1464</v>
      </c>
    </row>
    <row r="226" spans="1:1">
      <c r="A226" s="40" t="s">
        <v>1465</v>
      </c>
    </row>
    <row r="227" spans="1:1">
      <c r="A227" s="40" t="s">
        <v>1466</v>
      </c>
    </row>
    <row r="228" spans="1:1">
      <c r="A228" s="40" t="s">
        <v>1467</v>
      </c>
    </row>
    <row r="229" spans="1:1">
      <c r="A229" s="40" t="s">
        <v>1468</v>
      </c>
    </row>
    <row r="230" spans="1:1">
      <c r="A230" s="40" t="s">
        <v>1469</v>
      </c>
    </row>
    <row r="231" spans="1:1">
      <c r="A231" s="40" t="s">
        <v>1470</v>
      </c>
    </row>
    <row r="232" spans="1:1">
      <c r="A232" s="40" t="s">
        <v>1471</v>
      </c>
    </row>
    <row r="233" spans="1:1">
      <c r="A233" s="40" t="s">
        <v>1472</v>
      </c>
    </row>
    <row r="234" spans="1:1">
      <c r="A234" s="40" t="s">
        <v>1473</v>
      </c>
    </row>
    <row r="235" spans="1:1">
      <c r="A235" s="40" t="s">
        <v>1474</v>
      </c>
    </row>
    <row r="236" spans="1:1">
      <c r="A236" s="40" t="s">
        <v>1475</v>
      </c>
    </row>
    <row r="237" spans="1:1">
      <c r="A237" s="40" t="s">
        <v>1476</v>
      </c>
    </row>
    <row r="238" spans="1:1">
      <c r="A238" s="40" t="s">
        <v>1477</v>
      </c>
    </row>
    <row r="239" spans="1:1">
      <c r="A239" s="40" t="s">
        <v>1478</v>
      </c>
    </row>
    <row r="240" spans="1:1">
      <c r="A240" s="40" t="s">
        <v>1479</v>
      </c>
    </row>
    <row r="241" spans="1:1">
      <c r="A241" s="40" t="s">
        <v>1480</v>
      </c>
    </row>
    <row r="242" spans="1:1">
      <c r="A242" s="40" t="s">
        <v>1481</v>
      </c>
    </row>
    <row r="243" spans="1:1">
      <c r="A243" s="40" t="s">
        <v>1482</v>
      </c>
    </row>
    <row r="244" spans="1:1">
      <c r="A244" s="40" t="s">
        <v>1483</v>
      </c>
    </row>
    <row r="245" spans="1:1">
      <c r="A245" s="40" t="s">
        <v>1484</v>
      </c>
    </row>
    <row r="246" spans="1:1">
      <c r="A246" s="40" t="s">
        <v>1485</v>
      </c>
    </row>
    <row r="247" spans="1:1">
      <c r="A247" s="40" t="s">
        <v>1486</v>
      </c>
    </row>
    <row r="248" spans="1:1">
      <c r="A248" s="40" t="s">
        <v>1487</v>
      </c>
    </row>
    <row r="249" spans="1:1">
      <c r="A249" s="40" t="s">
        <v>1488</v>
      </c>
    </row>
    <row r="250" spans="1:1">
      <c r="A250" s="40" t="s">
        <v>1489</v>
      </c>
    </row>
    <row r="251" spans="1:1">
      <c r="A251" s="40" t="s">
        <v>1490</v>
      </c>
    </row>
    <row r="252" spans="1:1">
      <c r="A252" s="40" t="s">
        <v>1491</v>
      </c>
    </row>
    <row r="253" spans="1:1">
      <c r="A253" s="40" t="s">
        <v>1492</v>
      </c>
    </row>
    <row r="254" spans="1:1">
      <c r="A254" s="40" t="s">
        <v>1493</v>
      </c>
    </row>
    <row r="255" spans="1:1">
      <c r="A255" s="40" t="s">
        <v>1494</v>
      </c>
    </row>
    <row r="256" spans="1:1">
      <c r="A256" s="40" t="s">
        <v>1495</v>
      </c>
    </row>
    <row r="257" spans="1:1">
      <c r="A257" s="40" t="s">
        <v>1496</v>
      </c>
    </row>
    <row r="258" spans="1:1">
      <c r="A258" s="40" t="s">
        <v>1497</v>
      </c>
    </row>
    <row r="259" spans="1:1">
      <c r="A259" s="40" t="s">
        <v>1498</v>
      </c>
    </row>
    <row r="260" spans="1:1">
      <c r="A260" s="40" t="s">
        <v>1499</v>
      </c>
    </row>
    <row r="261" spans="1:1">
      <c r="A261" s="40" t="s">
        <v>1500</v>
      </c>
    </row>
    <row r="262" spans="1:1">
      <c r="A262" s="40" t="s">
        <v>1501</v>
      </c>
    </row>
    <row r="263" spans="1:1">
      <c r="A263" s="40" t="s">
        <v>1502</v>
      </c>
    </row>
    <row r="264" spans="1:1">
      <c r="A264" s="40" t="s">
        <v>1503</v>
      </c>
    </row>
    <row r="265" spans="1:1">
      <c r="A265" s="40" t="s">
        <v>1504</v>
      </c>
    </row>
    <row r="266" spans="1:1">
      <c r="A266" s="40" t="s">
        <v>1505</v>
      </c>
    </row>
    <row r="267" spans="1:1">
      <c r="A267" s="40" t="s">
        <v>1506</v>
      </c>
    </row>
    <row r="268" spans="1:1">
      <c r="A268" s="40" t="s">
        <v>1507</v>
      </c>
    </row>
    <row r="269" spans="1:1">
      <c r="A269" s="40" t="s">
        <v>1508</v>
      </c>
    </row>
    <row r="270" spans="1:1">
      <c r="A270" s="40" t="s">
        <v>1509</v>
      </c>
    </row>
    <row r="271" spans="1:1">
      <c r="A271" s="40" t="s">
        <v>1510</v>
      </c>
    </row>
    <row r="272" spans="1:1">
      <c r="A272" s="40" t="s">
        <v>1511</v>
      </c>
    </row>
    <row r="273" spans="1:1">
      <c r="A273" s="40" t="s">
        <v>1512</v>
      </c>
    </row>
    <row r="274" spans="1:1">
      <c r="A274" s="40" t="s">
        <v>1513</v>
      </c>
    </row>
    <row r="275" spans="1:1">
      <c r="A275" s="40" t="s">
        <v>1514</v>
      </c>
    </row>
    <row r="276" spans="1:1">
      <c r="A276" s="40" t="s">
        <v>1515</v>
      </c>
    </row>
    <row r="277" spans="1:1">
      <c r="A277" s="40" t="s">
        <v>1516</v>
      </c>
    </row>
    <row r="278" spans="1:1">
      <c r="A278" s="40" t="s">
        <v>1517</v>
      </c>
    </row>
    <row r="279" spans="1:1">
      <c r="A279" s="40" t="s">
        <v>1518</v>
      </c>
    </row>
    <row r="280" spans="1:1">
      <c r="A280" s="40" t="s">
        <v>1519</v>
      </c>
    </row>
    <row r="281" spans="1:1">
      <c r="A281" s="40" t="s">
        <v>1520</v>
      </c>
    </row>
    <row r="282" spans="1:1">
      <c r="A282" s="40" t="s">
        <v>1521</v>
      </c>
    </row>
    <row r="283" spans="1:1">
      <c r="A283" s="40" t="s">
        <v>1522</v>
      </c>
    </row>
    <row r="284" spans="1:1">
      <c r="A284" s="40" t="s">
        <v>1523</v>
      </c>
    </row>
    <row r="285" spans="1:1">
      <c r="A285" s="40" t="s">
        <v>1524</v>
      </c>
    </row>
    <row r="286" spans="1:1">
      <c r="A286" s="40" t="s">
        <v>1525</v>
      </c>
    </row>
    <row r="287" spans="1:1">
      <c r="A287" s="40" t="s">
        <v>1526</v>
      </c>
    </row>
    <row r="288" spans="1:1">
      <c r="A288" s="40" t="s">
        <v>1527</v>
      </c>
    </row>
    <row r="289" spans="1:1">
      <c r="A289" s="40" t="s">
        <v>1528</v>
      </c>
    </row>
    <row r="290" spans="1:1">
      <c r="A290" s="40" t="s">
        <v>1529</v>
      </c>
    </row>
    <row r="291" spans="1:1">
      <c r="A291" s="40" t="s">
        <v>1530</v>
      </c>
    </row>
    <row r="292" spans="1:1">
      <c r="A292" s="40" t="s">
        <v>1531</v>
      </c>
    </row>
    <row r="293" spans="1:1">
      <c r="A293" s="40" t="s">
        <v>1532</v>
      </c>
    </row>
    <row r="294" spans="1:1">
      <c r="A294" s="40" t="s">
        <v>1533</v>
      </c>
    </row>
    <row r="295" spans="1:1">
      <c r="A295" s="40" t="s">
        <v>1534</v>
      </c>
    </row>
    <row r="296" spans="1:1">
      <c r="A296" s="40" t="s">
        <v>1535</v>
      </c>
    </row>
    <row r="297" spans="1:1">
      <c r="A297" s="40" t="s">
        <v>1536</v>
      </c>
    </row>
    <row r="298" spans="1:1">
      <c r="A298" s="44" t="s">
        <v>1537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B31B-17C6-4E55-BF1B-AA8CF526DEE5}">
  <sheetPr>
    <tabColor theme="8" tint="-0.249977111117893"/>
  </sheetPr>
  <dimension ref="A1:J298"/>
  <sheetViews>
    <sheetView tabSelected="1" topLeftCell="B1" zoomScale="120" zoomScaleNormal="120" workbookViewId="0">
      <selection activeCell="J5" sqref="J5"/>
    </sheetView>
  </sheetViews>
  <sheetFormatPr defaultRowHeight="14.4"/>
  <cols>
    <col min="1" max="1" width="9.21875" hidden="1" customWidth="1"/>
    <col min="2" max="2" width="13.5546875" bestFit="1" customWidth="1"/>
    <col min="3" max="3" width="11.5546875" customWidth="1"/>
    <col min="4" max="4" width="17.109375" customWidth="1"/>
  </cols>
  <sheetData>
    <row r="1" spans="1:10">
      <c r="A1" t="str">
        <f t="shared" ref="A1:A64" si="0">B1&amp;C1</f>
        <v>ProductProduct ID</v>
      </c>
      <c r="B1" s="27" t="s">
        <v>917</v>
      </c>
      <c r="C1" s="28" t="s">
        <v>916</v>
      </c>
      <c r="D1" s="28" t="s">
        <v>1240</v>
      </c>
      <c r="E1" s="28" t="s">
        <v>1238</v>
      </c>
      <c r="F1" s="29" t="s">
        <v>1239</v>
      </c>
    </row>
    <row r="2" spans="1:10">
      <c r="A2" t="str">
        <f t="shared" si="0"/>
        <v>Newell 322P0001</v>
      </c>
      <c r="B2" s="30" t="s">
        <v>971</v>
      </c>
      <c r="C2" s="31" t="s">
        <v>1241</v>
      </c>
      <c r="D2" s="31" t="s">
        <v>925</v>
      </c>
      <c r="E2" s="31">
        <v>3472</v>
      </c>
      <c r="F2" s="32">
        <v>2239</v>
      </c>
    </row>
    <row r="3" spans="1:10">
      <c r="A3" t="str">
        <f t="shared" si="0"/>
        <v>Xerox 1967P0002</v>
      </c>
      <c r="B3" s="30" t="s">
        <v>919</v>
      </c>
      <c r="C3" s="31" t="s">
        <v>1242</v>
      </c>
      <c r="D3" s="31" t="s">
        <v>918</v>
      </c>
      <c r="E3" s="31">
        <v>2552</v>
      </c>
      <c r="F3" s="32">
        <v>1905</v>
      </c>
    </row>
    <row r="4" spans="1:10">
      <c r="A4" t="str">
        <f t="shared" si="0"/>
        <v>Newell 341P0003</v>
      </c>
      <c r="B4" s="30" t="s">
        <v>972</v>
      </c>
      <c r="C4" s="31" t="s">
        <v>1243</v>
      </c>
      <c r="D4" s="31" t="s">
        <v>925</v>
      </c>
      <c r="E4" s="31">
        <v>2617</v>
      </c>
      <c r="F4" s="32">
        <v>1736</v>
      </c>
      <c r="J4" t="s">
        <v>1995</v>
      </c>
    </row>
    <row r="5" spans="1:10">
      <c r="A5" t="str">
        <f t="shared" si="0"/>
        <v>Newell 318P0004</v>
      </c>
      <c r="B5" s="30" t="s">
        <v>962</v>
      </c>
      <c r="C5" s="31" t="s">
        <v>1244</v>
      </c>
      <c r="D5" s="31" t="s">
        <v>925</v>
      </c>
      <c r="E5" s="31">
        <v>4099</v>
      </c>
      <c r="F5" s="32">
        <v>1530</v>
      </c>
    </row>
    <row r="6" spans="1:10">
      <c r="A6" t="str">
        <f t="shared" si="0"/>
        <v>GE 30524EE4P0005</v>
      </c>
      <c r="B6" s="30" t="s">
        <v>949</v>
      </c>
      <c r="C6" s="31" t="s">
        <v>1245</v>
      </c>
      <c r="D6" s="31" t="s">
        <v>920</v>
      </c>
      <c r="E6" s="48">
        <v>2553</v>
      </c>
      <c r="F6" s="32">
        <v>1638</v>
      </c>
    </row>
    <row r="7" spans="1:10">
      <c r="A7" t="str">
        <f t="shared" si="0"/>
        <v>Avery 485P0006</v>
      </c>
      <c r="B7" s="30" t="s">
        <v>954</v>
      </c>
      <c r="C7" s="31" t="s">
        <v>1246</v>
      </c>
      <c r="D7" s="31" t="s">
        <v>923</v>
      </c>
      <c r="E7" s="31">
        <v>3060</v>
      </c>
      <c r="F7" s="32">
        <v>1258</v>
      </c>
    </row>
    <row r="8" spans="1:10">
      <c r="A8" t="str">
        <f t="shared" si="0"/>
        <v>Xerox 232P0007</v>
      </c>
      <c r="B8" s="30" t="s">
        <v>963</v>
      </c>
      <c r="C8" s="31" t="s">
        <v>1247</v>
      </c>
      <c r="D8" s="31" t="s">
        <v>918</v>
      </c>
      <c r="E8" s="31">
        <v>2814</v>
      </c>
      <c r="F8" s="32">
        <v>2437</v>
      </c>
    </row>
    <row r="9" spans="1:10">
      <c r="A9" t="str">
        <f t="shared" si="0"/>
        <v>Xerox 232P0008</v>
      </c>
      <c r="B9" s="30" t="s">
        <v>963</v>
      </c>
      <c r="C9" s="31" t="s">
        <v>1248</v>
      </c>
      <c r="D9" s="31" t="s">
        <v>918</v>
      </c>
      <c r="E9" s="31">
        <v>2529</v>
      </c>
      <c r="F9" s="47">
        <v>1630</v>
      </c>
    </row>
    <row r="10" spans="1:10">
      <c r="A10" t="str">
        <f t="shared" si="0"/>
        <v>Xerox 232P0009</v>
      </c>
      <c r="B10" s="30" t="s">
        <v>963</v>
      </c>
      <c r="C10" s="31" t="s">
        <v>1249</v>
      </c>
      <c r="D10" s="31" t="s">
        <v>923</v>
      </c>
      <c r="E10" s="31">
        <v>4706</v>
      </c>
      <c r="F10" s="32">
        <v>1714</v>
      </c>
    </row>
    <row r="11" spans="1:10">
      <c r="A11" t="str">
        <f t="shared" si="0"/>
        <v>Xerox 232P0010</v>
      </c>
      <c r="B11" s="30" t="s">
        <v>963</v>
      </c>
      <c r="C11" s="31" t="s">
        <v>1250</v>
      </c>
      <c r="D11" s="31" t="s">
        <v>918</v>
      </c>
      <c r="E11" s="31">
        <v>3454</v>
      </c>
      <c r="F11" s="32">
        <v>1525</v>
      </c>
    </row>
    <row r="12" spans="1:10">
      <c r="A12" t="str">
        <f t="shared" si="0"/>
        <v>Xerox 232P0011</v>
      </c>
      <c r="B12" s="30" t="s">
        <v>963</v>
      </c>
      <c r="C12" s="46" t="s">
        <v>1251</v>
      </c>
      <c r="D12" s="31" t="s">
        <v>918</v>
      </c>
      <c r="E12" s="31">
        <v>2612</v>
      </c>
      <c r="F12" s="32">
        <v>1994</v>
      </c>
    </row>
    <row r="13" spans="1:10">
      <c r="A13" t="str">
        <f t="shared" si="0"/>
        <v>Xerox 232P0012</v>
      </c>
      <c r="B13" s="30" t="s">
        <v>963</v>
      </c>
      <c r="C13" s="31" t="s">
        <v>1252</v>
      </c>
      <c r="D13" s="31" t="s">
        <v>918</v>
      </c>
      <c r="E13" s="31">
        <v>3150</v>
      </c>
      <c r="F13" s="32">
        <v>1218</v>
      </c>
    </row>
    <row r="14" spans="1:10">
      <c r="A14" t="str">
        <f t="shared" si="0"/>
        <v>Xerox 1916P0013</v>
      </c>
      <c r="B14" s="30" t="s">
        <v>926</v>
      </c>
      <c r="C14" s="31" t="s">
        <v>1253</v>
      </c>
      <c r="D14" s="31" t="s">
        <v>918</v>
      </c>
      <c r="E14" s="31">
        <v>3499</v>
      </c>
      <c r="F14" s="32">
        <v>2342</v>
      </c>
    </row>
    <row r="15" spans="1:10">
      <c r="A15" t="str">
        <f t="shared" si="0"/>
        <v>StaplesP0014</v>
      </c>
      <c r="B15" s="30" t="s">
        <v>928</v>
      </c>
      <c r="C15" s="31" t="s">
        <v>1254</v>
      </c>
      <c r="D15" s="31" t="s">
        <v>927</v>
      </c>
      <c r="E15" s="31">
        <v>2747</v>
      </c>
      <c r="F15" s="32">
        <v>2098</v>
      </c>
    </row>
    <row r="16" spans="1:10">
      <c r="A16" t="str">
        <f t="shared" si="0"/>
        <v>Xerox 195P0015</v>
      </c>
      <c r="B16" s="30" t="s">
        <v>965</v>
      </c>
      <c r="C16" s="31" t="s">
        <v>1255</v>
      </c>
      <c r="D16" s="31" t="s">
        <v>918</v>
      </c>
      <c r="E16" s="31">
        <v>4531</v>
      </c>
      <c r="F16" s="32">
        <v>1566</v>
      </c>
    </row>
    <row r="17" spans="1:6">
      <c r="A17" t="str">
        <f t="shared" si="0"/>
        <v>Xerox 1880P0016</v>
      </c>
      <c r="B17" s="30" t="s">
        <v>966</v>
      </c>
      <c r="C17" s="31" t="s">
        <v>1256</v>
      </c>
      <c r="D17" s="31" t="s">
        <v>918</v>
      </c>
      <c r="E17" s="31">
        <v>3642</v>
      </c>
      <c r="F17" s="32">
        <v>1705</v>
      </c>
    </row>
    <row r="18" spans="1:6">
      <c r="A18" t="str">
        <f t="shared" si="0"/>
        <v>Ideal ClampsP0017</v>
      </c>
      <c r="B18" s="30" t="s">
        <v>967</v>
      </c>
      <c r="C18" s="31" t="s">
        <v>1257</v>
      </c>
      <c r="D18" s="31" t="s">
        <v>927</v>
      </c>
      <c r="E18" s="31">
        <v>4459</v>
      </c>
      <c r="F18" s="32">
        <v>1722</v>
      </c>
    </row>
    <row r="19" spans="1:6">
      <c r="A19" t="str">
        <f t="shared" si="0"/>
        <v>Newell 343P0018</v>
      </c>
      <c r="B19" s="30" t="s">
        <v>929</v>
      </c>
      <c r="C19" s="31" t="s">
        <v>1258</v>
      </c>
      <c r="D19" s="31" t="s">
        <v>925</v>
      </c>
      <c r="E19" s="31">
        <v>2744</v>
      </c>
      <c r="F19" s="32">
        <v>1428</v>
      </c>
    </row>
    <row r="20" spans="1:6">
      <c r="A20" t="str">
        <f t="shared" si="0"/>
        <v>Xerox 1911P0019</v>
      </c>
      <c r="B20" s="30" t="s">
        <v>930</v>
      </c>
      <c r="C20" s="31" t="s">
        <v>1259</v>
      </c>
      <c r="D20" s="31" t="s">
        <v>918</v>
      </c>
      <c r="E20" s="31">
        <v>4724</v>
      </c>
      <c r="F20" s="32">
        <v>2467</v>
      </c>
    </row>
    <row r="21" spans="1:6">
      <c r="A21" t="str">
        <f t="shared" si="0"/>
        <v>Xerox 1883P0020</v>
      </c>
      <c r="B21" s="30" t="s">
        <v>956</v>
      </c>
      <c r="C21" s="31" t="s">
        <v>1260</v>
      </c>
      <c r="D21" s="31" t="s">
        <v>918</v>
      </c>
      <c r="E21" s="31">
        <v>3112</v>
      </c>
      <c r="F21" s="32">
        <v>1766</v>
      </c>
    </row>
    <row r="22" spans="1:6">
      <c r="A22" t="str">
        <f t="shared" si="0"/>
        <v>Newell 311P0021</v>
      </c>
      <c r="B22" s="30" t="s">
        <v>957</v>
      </c>
      <c r="C22" s="31" t="s">
        <v>1261</v>
      </c>
      <c r="D22" s="31" t="s">
        <v>925</v>
      </c>
      <c r="E22" s="31">
        <v>4689</v>
      </c>
      <c r="F22" s="32">
        <v>1796</v>
      </c>
    </row>
    <row r="23" spans="1:6">
      <c r="A23" t="str">
        <f t="shared" si="0"/>
        <v>Avery 519P0022</v>
      </c>
      <c r="B23" s="30" t="s">
        <v>968</v>
      </c>
      <c r="C23" s="31" t="s">
        <v>1262</v>
      </c>
      <c r="D23" s="31" t="s">
        <v>923</v>
      </c>
      <c r="E23" s="31">
        <v>3491</v>
      </c>
      <c r="F23" s="32">
        <v>1257</v>
      </c>
    </row>
    <row r="24" spans="1:6">
      <c r="A24" t="str">
        <f t="shared" si="0"/>
        <v>Xerox 1920P0023</v>
      </c>
      <c r="B24" s="30" t="s">
        <v>969</v>
      </c>
      <c r="C24" s="31" t="s">
        <v>1263</v>
      </c>
      <c r="D24" s="31" t="s">
        <v>918</v>
      </c>
      <c r="E24" s="31">
        <v>2610</v>
      </c>
      <c r="F24" s="32">
        <v>1307</v>
      </c>
    </row>
    <row r="25" spans="1:6">
      <c r="A25" t="str">
        <f t="shared" si="0"/>
        <v>Xerox 1913P0024</v>
      </c>
      <c r="B25" s="30" t="s">
        <v>974</v>
      </c>
      <c r="C25" s="31" t="s">
        <v>1264</v>
      </c>
      <c r="D25" s="31" t="s">
        <v>918</v>
      </c>
      <c r="E25" s="31">
        <v>2547</v>
      </c>
      <c r="F25" s="32">
        <v>1419</v>
      </c>
    </row>
    <row r="26" spans="1:6">
      <c r="A26" t="str">
        <f t="shared" si="0"/>
        <v>Avery 51P0025</v>
      </c>
      <c r="B26" s="30" t="s">
        <v>975</v>
      </c>
      <c r="C26" s="31" t="s">
        <v>1265</v>
      </c>
      <c r="D26" s="31" t="s">
        <v>923</v>
      </c>
      <c r="E26" s="31">
        <v>3717</v>
      </c>
      <c r="F26" s="32">
        <v>2146</v>
      </c>
    </row>
    <row r="27" spans="1:6">
      <c r="A27" t="str">
        <f t="shared" si="0"/>
        <v>AT&amp;T TR1909WP0026</v>
      </c>
      <c r="B27" s="30" t="s">
        <v>976</v>
      </c>
      <c r="C27" s="31" t="s">
        <v>1266</v>
      </c>
      <c r="D27" s="31" t="s">
        <v>920</v>
      </c>
      <c r="E27" s="31">
        <v>4378</v>
      </c>
      <c r="F27" s="32">
        <v>1998</v>
      </c>
    </row>
    <row r="28" spans="1:6">
      <c r="A28" t="str">
        <f t="shared" si="0"/>
        <v>Xerox 205P0027</v>
      </c>
      <c r="B28" s="30" t="s">
        <v>958</v>
      </c>
      <c r="C28" s="31" t="s">
        <v>1267</v>
      </c>
      <c r="D28" s="31" t="s">
        <v>918</v>
      </c>
      <c r="E28" s="31">
        <v>3832</v>
      </c>
      <c r="F28" s="32">
        <v>1570</v>
      </c>
    </row>
    <row r="29" spans="1:6">
      <c r="A29" t="str">
        <f t="shared" si="0"/>
        <v>Avery 505P0028</v>
      </c>
      <c r="B29" s="30" t="s">
        <v>959</v>
      </c>
      <c r="C29" s="31" t="s">
        <v>1268</v>
      </c>
      <c r="D29" s="31" t="s">
        <v>923</v>
      </c>
      <c r="E29" s="31">
        <v>4305</v>
      </c>
      <c r="F29" s="32">
        <v>2027</v>
      </c>
    </row>
    <row r="30" spans="1:6">
      <c r="A30" t="str">
        <f t="shared" si="0"/>
        <v>Xerox 1957P0029</v>
      </c>
      <c r="B30" s="30" t="s">
        <v>970</v>
      </c>
      <c r="C30" s="31" t="s">
        <v>1269</v>
      </c>
      <c r="D30" s="31" t="s">
        <v>918</v>
      </c>
      <c r="E30" s="31">
        <v>4398</v>
      </c>
      <c r="F30" s="32">
        <v>1800</v>
      </c>
    </row>
    <row r="31" spans="1:6">
      <c r="A31" t="str">
        <f t="shared" si="0"/>
        <v>Newell 330P0030</v>
      </c>
      <c r="B31" s="30" t="s">
        <v>932</v>
      </c>
      <c r="C31" s="31" t="s">
        <v>1270</v>
      </c>
      <c r="D31" s="31" t="s">
        <v>925</v>
      </c>
      <c r="E31" s="31">
        <v>2895</v>
      </c>
      <c r="F31" s="32">
        <v>1871</v>
      </c>
    </row>
    <row r="32" spans="1:6">
      <c r="A32" t="str">
        <f t="shared" si="0"/>
        <v>Avery 489P0031</v>
      </c>
      <c r="B32" s="30" t="s">
        <v>933</v>
      </c>
      <c r="C32" s="31" t="s">
        <v>1271</v>
      </c>
      <c r="D32" s="31" t="s">
        <v>923</v>
      </c>
      <c r="E32" s="31">
        <v>4605</v>
      </c>
      <c r="F32" s="32">
        <v>1834</v>
      </c>
    </row>
    <row r="33" spans="1:6">
      <c r="A33" t="str">
        <f t="shared" si="0"/>
        <v>Xerox 216P0032</v>
      </c>
      <c r="B33" s="30" t="s">
        <v>960</v>
      </c>
      <c r="C33" s="31" t="s">
        <v>1272</v>
      </c>
      <c r="D33" s="31" t="s">
        <v>918</v>
      </c>
      <c r="E33" s="31">
        <v>4719</v>
      </c>
      <c r="F33" s="32">
        <v>2043</v>
      </c>
    </row>
    <row r="34" spans="1:6">
      <c r="A34" t="str">
        <f t="shared" si="0"/>
        <v>Avery 512P0033</v>
      </c>
      <c r="B34" s="30" t="s">
        <v>1003</v>
      </c>
      <c r="C34" s="31" t="s">
        <v>1273</v>
      </c>
      <c r="D34" s="31" t="s">
        <v>923</v>
      </c>
      <c r="E34" s="31">
        <v>3507</v>
      </c>
      <c r="F34" s="32">
        <v>1643</v>
      </c>
    </row>
    <row r="35" spans="1:6">
      <c r="A35" t="str">
        <f t="shared" si="0"/>
        <v>Xerox 223P0034</v>
      </c>
      <c r="B35" s="30" t="s">
        <v>1004</v>
      </c>
      <c r="C35" s="31" t="s">
        <v>1274</v>
      </c>
      <c r="D35" s="31" t="s">
        <v>918</v>
      </c>
      <c r="E35" s="31">
        <v>4733</v>
      </c>
      <c r="F35" s="32">
        <v>1415</v>
      </c>
    </row>
    <row r="36" spans="1:6">
      <c r="A36" t="str">
        <f t="shared" si="0"/>
        <v>Xerox 1939P0035</v>
      </c>
      <c r="B36" s="30" t="s">
        <v>1005</v>
      </c>
      <c r="C36" s="31" t="s">
        <v>1275</v>
      </c>
      <c r="D36" s="31" t="s">
        <v>918</v>
      </c>
      <c r="E36" s="31">
        <v>3408</v>
      </c>
      <c r="F36" s="32">
        <v>2467</v>
      </c>
    </row>
    <row r="37" spans="1:6">
      <c r="A37" t="str">
        <f t="shared" si="0"/>
        <v>Newell 350P0036</v>
      </c>
      <c r="B37" s="30" t="s">
        <v>977</v>
      </c>
      <c r="C37" s="31" t="s">
        <v>1276</v>
      </c>
      <c r="D37" s="31" t="s">
        <v>925</v>
      </c>
      <c r="E37" s="31">
        <v>2912</v>
      </c>
      <c r="F37" s="32">
        <v>2328</v>
      </c>
    </row>
    <row r="38" spans="1:6">
      <c r="A38" t="str">
        <f t="shared" si="0"/>
        <v>Avery 509P0037</v>
      </c>
      <c r="B38" s="30" t="s">
        <v>1006</v>
      </c>
      <c r="C38" s="31" t="s">
        <v>1277</v>
      </c>
      <c r="D38" s="31" t="s">
        <v>923</v>
      </c>
      <c r="E38" s="31">
        <v>3377</v>
      </c>
      <c r="F38" s="32">
        <v>2112</v>
      </c>
    </row>
    <row r="39" spans="1:6">
      <c r="A39" t="str">
        <f t="shared" si="0"/>
        <v>Xerox 21P0038</v>
      </c>
      <c r="B39" s="30" t="s">
        <v>978</v>
      </c>
      <c r="C39" s="31" t="s">
        <v>1278</v>
      </c>
      <c r="D39" s="31" t="s">
        <v>918</v>
      </c>
      <c r="E39" s="31">
        <v>2787</v>
      </c>
      <c r="F39" s="32">
        <v>2020</v>
      </c>
    </row>
    <row r="40" spans="1:6">
      <c r="A40" t="str">
        <f t="shared" si="0"/>
        <v>Newell 314P0039</v>
      </c>
      <c r="B40" s="30" t="s">
        <v>979</v>
      </c>
      <c r="C40" s="31" t="s">
        <v>1279</v>
      </c>
      <c r="D40" s="31" t="s">
        <v>925</v>
      </c>
      <c r="E40" s="31">
        <v>3458</v>
      </c>
      <c r="F40" s="32">
        <v>1684</v>
      </c>
    </row>
    <row r="41" spans="1:6">
      <c r="A41" t="str">
        <f t="shared" si="0"/>
        <v>Xerox 1881P0040</v>
      </c>
      <c r="B41" s="30" t="s">
        <v>1007</v>
      </c>
      <c r="C41" s="31" t="s">
        <v>1280</v>
      </c>
      <c r="D41" s="31" t="s">
        <v>918</v>
      </c>
      <c r="E41" s="31">
        <v>3330</v>
      </c>
      <c r="F41" s="32">
        <v>1819</v>
      </c>
    </row>
    <row r="42" spans="1:6">
      <c r="A42" t="str">
        <f t="shared" si="0"/>
        <v>Newell 333P0041</v>
      </c>
      <c r="B42" s="30" t="s">
        <v>934</v>
      </c>
      <c r="C42" s="31" t="s">
        <v>1281</v>
      </c>
      <c r="D42" s="31" t="s">
        <v>925</v>
      </c>
      <c r="E42" s="31">
        <v>3000</v>
      </c>
      <c r="F42" s="32">
        <v>2148</v>
      </c>
    </row>
    <row r="43" spans="1:6">
      <c r="A43" t="str">
        <f t="shared" si="0"/>
        <v>Xerox 1930P0042</v>
      </c>
      <c r="B43" s="30" t="s">
        <v>935</v>
      </c>
      <c r="C43" s="31" t="s">
        <v>1282</v>
      </c>
      <c r="D43" s="31" t="s">
        <v>918</v>
      </c>
      <c r="E43" s="31">
        <v>2796</v>
      </c>
      <c r="F43" s="32">
        <v>2307</v>
      </c>
    </row>
    <row r="44" spans="1:6">
      <c r="A44" t="str">
        <f t="shared" si="0"/>
        <v>Newell 324P0043</v>
      </c>
      <c r="B44" s="30" t="s">
        <v>980</v>
      </c>
      <c r="C44" s="31" t="s">
        <v>1283</v>
      </c>
      <c r="D44" s="31" t="s">
        <v>925</v>
      </c>
      <c r="E44" s="31">
        <v>3859</v>
      </c>
      <c r="F44" s="32">
        <v>1465</v>
      </c>
    </row>
    <row r="45" spans="1:6">
      <c r="A45" t="str">
        <f t="shared" si="0"/>
        <v>Xerox 1960P0044</v>
      </c>
      <c r="B45" s="30" t="s">
        <v>1008</v>
      </c>
      <c r="C45" s="31" t="s">
        <v>1284</v>
      </c>
      <c r="D45" s="31" t="s">
        <v>918</v>
      </c>
      <c r="E45" s="31">
        <v>4456</v>
      </c>
      <c r="F45" s="32">
        <v>1628</v>
      </c>
    </row>
    <row r="46" spans="1:6">
      <c r="A46" t="str">
        <f t="shared" si="0"/>
        <v>Xerox 1958P0045</v>
      </c>
      <c r="B46" s="30" t="s">
        <v>936</v>
      </c>
      <c r="C46" s="31" t="s">
        <v>1285</v>
      </c>
      <c r="D46" s="31" t="s">
        <v>918</v>
      </c>
      <c r="E46" s="31">
        <v>4481</v>
      </c>
      <c r="F46" s="32">
        <v>2114</v>
      </c>
    </row>
    <row r="47" spans="1:6">
      <c r="A47" t="str">
        <f t="shared" si="0"/>
        <v>Xerox 1974P0046</v>
      </c>
      <c r="B47" s="30" t="s">
        <v>981</v>
      </c>
      <c r="C47" s="31" t="s">
        <v>1286</v>
      </c>
      <c r="D47" s="31" t="s">
        <v>918</v>
      </c>
      <c r="E47" s="31">
        <v>2734</v>
      </c>
      <c r="F47" s="32">
        <v>1596</v>
      </c>
    </row>
    <row r="48" spans="1:6">
      <c r="A48" t="str">
        <f t="shared" si="0"/>
        <v>Staple holderP0047</v>
      </c>
      <c r="B48" s="30" t="s">
        <v>937</v>
      </c>
      <c r="C48" s="31" t="s">
        <v>1287</v>
      </c>
      <c r="D48" s="31" t="s">
        <v>931</v>
      </c>
      <c r="E48" s="31">
        <v>2500</v>
      </c>
      <c r="F48" s="32">
        <v>1914</v>
      </c>
    </row>
    <row r="49" spans="1:6">
      <c r="A49" t="str">
        <f t="shared" si="0"/>
        <v>Xerox 1908P0048</v>
      </c>
      <c r="B49" s="30" t="s">
        <v>938</v>
      </c>
      <c r="C49" s="31" t="s">
        <v>1288</v>
      </c>
      <c r="D49" s="31" t="s">
        <v>918</v>
      </c>
      <c r="E49" s="31">
        <v>4190</v>
      </c>
      <c r="F49" s="32">
        <v>1817</v>
      </c>
    </row>
    <row r="50" spans="1:6">
      <c r="A50" t="str">
        <f t="shared" si="0"/>
        <v>Xerox 191P0049</v>
      </c>
      <c r="B50" s="30" t="s">
        <v>939</v>
      </c>
      <c r="C50" s="31" t="s">
        <v>1289</v>
      </c>
      <c r="D50" s="31" t="s">
        <v>918</v>
      </c>
      <c r="E50" s="31">
        <v>3768</v>
      </c>
      <c r="F50" s="32">
        <v>1353</v>
      </c>
    </row>
    <row r="51" spans="1:6">
      <c r="A51" t="str">
        <f t="shared" si="0"/>
        <v>Xerox 1987P0050</v>
      </c>
      <c r="B51" s="30" t="s">
        <v>940</v>
      </c>
      <c r="C51" s="31" t="s">
        <v>1290</v>
      </c>
      <c r="D51" s="31" t="s">
        <v>918</v>
      </c>
      <c r="E51" s="31">
        <v>3176</v>
      </c>
      <c r="F51" s="32">
        <v>1801</v>
      </c>
    </row>
    <row r="52" spans="1:6">
      <c r="A52" t="str">
        <f t="shared" si="0"/>
        <v>Crate-A-FilesP0051</v>
      </c>
      <c r="B52" s="30" t="s">
        <v>941</v>
      </c>
      <c r="C52" s="31" t="s">
        <v>1291</v>
      </c>
      <c r="D52" s="31" t="s">
        <v>921</v>
      </c>
      <c r="E52" s="31">
        <v>3445</v>
      </c>
      <c r="F52" s="32">
        <v>1909</v>
      </c>
    </row>
    <row r="53" spans="1:6">
      <c r="A53" t="str">
        <f t="shared" si="0"/>
        <v>Xerox 1897P0052</v>
      </c>
      <c r="B53" s="30" t="s">
        <v>942</v>
      </c>
      <c r="C53" s="31" t="s">
        <v>1292</v>
      </c>
      <c r="D53" s="31" t="s">
        <v>918</v>
      </c>
      <c r="E53" s="31">
        <v>3836</v>
      </c>
      <c r="F53" s="32">
        <v>2089</v>
      </c>
    </row>
    <row r="54" spans="1:6">
      <c r="A54" t="str">
        <f t="shared" si="0"/>
        <v>Avery 520P0053</v>
      </c>
      <c r="B54" s="30" t="s">
        <v>1009</v>
      </c>
      <c r="C54" s="31" t="s">
        <v>1293</v>
      </c>
      <c r="D54" s="31" t="s">
        <v>923</v>
      </c>
      <c r="E54" s="31">
        <v>2718</v>
      </c>
      <c r="F54" s="32">
        <v>2254</v>
      </c>
    </row>
    <row r="55" spans="1:6">
      <c r="A55" t="str">
        <f t="shared" si="0"/>
        <v>Newell 345P0054</v>
      </c>
      <c r="B55" s="30" t="s">
        <v>1010</v>
      </c>
      <c r="C55" s="31" t="s">
        <v>1294</v>
      </c>
      <c r="D55" s="31" t="s">
        <v>925</v>
      </c>
      <c r="E55" s="31">
        <v>4606</v>
      </c>
      <c r="F55" s="32">
        <v>1568</v>
      </c>
    </row>
    <row r="56" spans="1:6">
      <c r="A56" t="str">
        <f t="shared" si="0"/>
        <v>Newell 342P0055</v>
      </c>
      <c r="B56" s="30" t="s">
        <v>1011</v>
      </c>
      <c r="C56" s="31" t="s">
        <v>1295</v>
      </c>
      <c r="D56" s="31" t="s">
        <v>925</v>
      </c>
      <c r="E56" s="31">
        <v>4310</v>
      </c>
      <c r="F56" s="32">
        <v>2350</v>
      </c>
    </row>
    <row r="57" spans="1:6">
      <c r="A57" t="str">
        <f t="shared" si="0"/>
        <v>Xerox 1912P0056</v>
      </c>
      <c r="B57" s="30" t="s">
        <v>982</v>
      </c>
      <c r="C57" s="31" t="s">
        <v>1296</v>
      </c>
      <c r="D57" s="31" t="s">
        <v>918</v>
      </c>
      <c r="E57" s="31">
        <v>2803</v>
      </c>
      <c r="F57" s="32">
        <v>1344</v>
      </c>
    </row>
    <row r="58" spans="1:6">
      <c r="A58" t="str">
        <f t="shared" si="0"/>
        <v>Newell 344P0057</v>
      </c>
      <c r="B58" s="30" t="s">
        <v>961</v>
      </c>
      <c r="C58" s="31" t="s">
        <v>1297</v>
      </c>
      <c r="D58" s="31" t="s">
        <v>925</v>
      </c>
      <c r="E58" s="31">
        <v>3282</v>
      </c>
      <c r="F58" s="32">
        <v>1654</v>
      </c>
    </row>
    <row r="59" spans="1:6">
      <c r="A59" t="str">
        <f t="shared" si="0"/>
        <v>Newell 327P0058</v>
      </c>
      <c r="B59" s="30" t="s">
        <v>943</v>
      </c>
      <c r="C59" s="31" t="s">
        <v>1298</v>
      </c>
      <c r="D59" s="31" t="s">
        <v>925</v>
      </c>
      <c r="E59" s="31">
        <v>4834</v>
      </c>
      <c r="F59" s="32">
        <v>1501</v>
      </c>
    </row>
    <row r="60" spans="1:6">
      <c r="A60" t="str">
        <f t="shared" si="0"/>
        <v>Newell 317P0059</v>
      </c>
      <c r="B60" s="30" t="s">
        <v>944</v>
      </c>
      <c r="C60" s="31" t="s">
        <v>1299</v>
      </c>
      <c r="D60" s="31" t="s">
        <v>925</v>
      </c>
      <c r="E60" s="31">
        <v>4891</v>
      </c>
      <c r="F60" s="32">
        <v>1745</v>
      </c>
    </row>
    <row r="61" spans="1:6">
      <c r="A61" t="str">
        <f t="shared" si="0"/>
        <v>Xerox 1898P0060</v>
      </c>
      <c r="B61" s="30" t="s">
        <v>945</v>
      </c>
      <c r="C61" s="31" t="s">
        <v>1300</v>
      </c>
      <c r="D61" s="31" t="s">
        <v>918</v>
      </c>
      <c r="E61" s="31">
        <v>3495</v>
      </c>
      <c r="F61" s="32">
        <v>2172</v>
      </c>
    </row>
    <row r="62" spans="1:6">
      <c r="A62" t="str">
        <f t="shared" si="0"/>
        <v>Avery 473P0061</v>
      </c>
      <c r="B62" s="30" t="s">
        <v>948</v>
      </c>
      <c r="C62" s="31" t="s">
        <v>1301</v>
      </c>
      <c r="D62" s="31" t="s">
        <v>923</v>
      </c>
      <c r="E62" s="31">
        <v>4185</v>
      </c>
      <c r="F62" s="32">
        <v>1204</v>
      </c>
    </row>
    <row r="63" spans="1:6">
      <c r="A63" t="str">
        <f t="shared" si="0"/>
        <v>Xerox 226P0062</v>
      </c>
      <c r="B63" s="30" t="s">
        <v>1012</v>
      </c>
      <c r="C63" s="31" t="s">
        <v>1302</v>
      </c>
      <c r="D63" s="31" t="s">
        <v>918</v>
      </c>
      <c r="E63" s="31">
        <v>3256</v>
      </c>
      <c r="F63" s="32">
        <v>1772</v>
      </c>
    </row>
    <row r="64" spans="1:6">
      <c r="A64" t="str">
        <f t="shared" si="0"/>
        <v>Cisco SPA301P0063</v>
      </c>
      <c r="B64" s="30" t="s">
        <v>946</v>
      </c>
      <c r="C64" s="31" t="s">
        <v>1303</v>
      </c>
      <c r="D64" s="31" t="s">
        <v>920</v>
      </c>
      <c r="E64" s="31">
        <v>2921</v>
      </c>
      <c r="F64" s="32">
        <v>1786</v>
      </c>
    </row>
    <row r="65" spans="1:6">
      <c r="A65" t="str">
        <f t="shared" ref="A65:A128" si="1">B65&amp;C65</f>
        <v>Xerox 222P0064</v>
      </c>
      <c r="B65" s="30" t="s">
        <v>947</v>
      </c>
      <c r="C65" s="31" t="s">
        <v>1304</v>
      </c>
      <c r="D65" s="31" t="s">
        <v>918</v>
      </c>
      <c r="E65" s="31">
        <v>4952</v>
      </c>
      <c r="F65" s="32">
        <v>1567</v>
      </c>
    </row>
    <row r="66" spans="1:6">
      <c r="A66" t="str">
        <f t="shared" si="1"/>
        <v>Newell 332P0065</v>
      </c>
      <c r="B66" s="30" t="s">
        <v>1013</v>
      </c>
      <c r="C66" s="31" t="s">
        <v>1305</v>
      </c>
      <c r="D66" s="31" t="s">
        <v>925</v>
      </c>
      <c r="E66" s="31">
        <v>4623</v>
      </c>
      <c r="F66" s="32">
        <v>1878</v>
      </c>
    </row>
    <row r="67" spans="1:6">
      <c r="A67" t="str">
        <f t="shared" si="1"/>
        <v>Xerox 225P0066</v>
      </c>
      <c r="B67" s="30" t="s">
        <v>1014</v>
      </c>
      <c r="C67" s="31" t="s">
        <v>1306</v>
      </c>
      <c r="D67" s="31" t="s">
        <v>918</v>
      </c>
      <c r="E67" s="31">
        <v>2672</v>
      </c>
      <c r="F67" s="32">
        <v>2236</v>
      </c>
    </row>
    <row r="68" spans="1:6">
      <c r="A68" t="str">
        <f t="shared" si="1"/>
        <v>Xerox 1894P0067</v>
      </c>
      <c r="B68" s="30" t="s">
        <v>1015</v>
      </c>
      <c r="C68" s="31" t="s">
        <v>1307</v>
      </c>
      <c r="D68" s="31" t="s">
        <v>918</v>
      </c>
      <c r="E68" s="31">
        <v>4369</v>
      </c>
      <c r="F68" s="32">
        <v>1245</v>
      </c>
    </row>
    <row r="69" spans="1:6">
      <c r="A69" t="str">
        <f t="shared" si="1"/>
        <v>Newell 312P0068</v>
      </c>
      <c r="B69" s="30" t="s">
        <v>983</v>
      </c>
      <c r="C69" s="31" t="s">
        <v>1308</v>
      </c>
      <c r="D69" s="31" t="s">
        <v>925</v>
      </c>
      <c r="E69" s="31">
        <v>4325</v>
      </c>
      <c r="F69" s="32">
        <v>1734</v>
      </c>
    </row>
    <row r="70" spans="1:6">
      <c r="A70" t="str">
        <f t="shared" si="1"/>
        <v>Xerox 1889P0069</v>
      </c>
      <c r="B70" s="30" t="s">
        <v>984</v>
      </c>
      <c r="C70" s="31" t="s">
        <v>1309</v>
      </c>
      <c r="D70" s="31" t="s">
        <v>918</v>
      </c>
      <c r="E70" s="31">
        <v>4831</v>
      </c>
      <c r="F70" s="32">
        <v>2265</v>
      </c>
    </row>
    <row r="71" spans="1:6">
      <c r="A71" t="str">
        <f t="shared" si="1"/>
        <v>Motorola L804P0070</v>
      </c>
      <c r="B71" s="30" t="s">
        <v>985</v>
      </c>
      <c r="C71" s="31" t="s">
        <v>1310</v>
      </c>
      <c r="D71" s="31" t="s">
        <v>920</v>
      </c>
      <c r="E71" s="31">
        <v>4163</v>
      </c>
      <c r="F71" s="32">
        <v>1216</v>
      </c>
    </row>
    <row r="72" spans="1:6">
      <c r="A72" t="str">
        <f t="shared" si="1"/>
        <v>Avery 493P0071</v>
      </c>
      <c r="B72" s="30" t="s">
        <v>1016</v>
      </c>
      <c r="C72" s="31" t="s">
        <v>1311</v>
      </c>
      <c r="D72" s="31" t="s">
        <v>923</v>
      </c>
      <c r="E72" s="31">
        <v>3457</v>
      </c>
      <c r="F72" s="32">
        <v>2070</v>
      </c>
    </row>
    <row r="73" spans="1:6">
      <c r="A73" t="str">
        <f t="shared" si="1"/>
        <v>Xerox 1972P0072</v>
      </c>
      <c r="B73" s="30" t="s">
        <v>1017</v>
      </c>
      <c r="C73" s="31" t="s">
        <v>1312</v>
      </c>
      <c r="D73" s="31" t="s">
        <v>918</v>
      </c>
      <c r="E73" s="31">
        <v>3566</v>
      </c>
      <c r="F73" s="32">
        <v>2276</v>
      </c>
    </row>
    <row r="74" spans="1:6">
      <c r="A74" t="str">
        <f t="shared" si="1"/>
        <v>Avery 480P0073</v>
      </c>
      <c r="B74" s="30" t="s">
        <v>950</v>
      </c>
      <c r="C74" s="31" t="s">
        <v>1313</v>
      </c>
      <c r="D74" s="31" t="s">
        <v>923</v>
      </c>
      <c r="E74" s="31">
        <v>4849</v>
      </c>
      <c r="F74" s="32">
        <v>2433</v>
      </c>
    </row>
    <row r="75" spans="1:6">
      <c r="A75" t="str">
        <f t="shared" si="1"/>
        <v>Xerox 1993P0074</v>
      </c>
      <c r="B75" s="30" t="s">
        <v>951</v>
      </c>
      <c r="C75" s="31" t="s">
        <v>1314</v>
      </c>
      <c r="D75" s="31" t="s">
        <v>918</v>
      </c>
      <c r="E75" s="31">
        <v>4610</v>
      </c>
      <c r="F75" s="32">
        <v>2176</v>
      </c>
    </row>
    <row r="76" spans="1:6">
      <c r="A76" t="str">
        <f t="shared" si="1"/>
        <v>Newell 331P0075</v>
      </c>
      <c r="B76" s="30" t="s">
        <v>953</v>
      </c>
      <c r="C76" s="31" t="s">
        <v>1315</v>
      </c>
      <c r="D76" s="31" t="s">
        <v>925</v>
      </c>
      <c r="E76" s="31">
        <v>3048</v>
      </c>
      <c r="F76" s="32">
        <v>1616</v>
      </c>
    </row>
    <row r="77" spans="1:6">
      <c r="A77" t="str">
        <f t="shared" si="1"/>
        <v>Avery 516P0076</v>
      </c>
      <c r="B77" s="30" t="s">
        <v>986</v>
      </c>
      <c r="C77" s="31" t="s">
        <v>1316</v>
      </c>
      <c r="D77" s="31" t="s">
        <v>923</v>
      </c>
      <c r="E77" s="31">
        <v>3253</v>
      </c>
      <c r="F77" s="32">
        <v>2137</v>
      </c>
    </row>
    <row r="78" spans="1:6">
      <c r="A78" t="str">
        <f t="shared" si="1"/>
        <v>Xerox 1977P0077</v>
      </c>
      <c r="B78" s="30" t="s">
        <v>1018</v>
      </c>
      <c r="C78" s="31" t="s">
        <v>1317</v>
      </c>
      <c r="D78" s="31" t="s">
        <v>918</v>
      </c>
      <c r="E78" s="31">
        <v>3649</v>
      </c>
      <c r="F78" s="32">
        <v>2295</v>
      </c>
    </row>
    <row r="79" spans="1:6">
      <c r="A79" t="str">
        <f t="shared" si="1"/>
        <v>Avery 490P0078</v>
      </c>
      <c r="B79" s="30" t="s">
        <v>1019</v>
      </c>
      <c r="C79" s="31" t="s">
        <v>1318</v>
      </c>
      <c r="D79" s="31" t="s">
        <v>923</v>
      </c>
      <c r="E79" s="31">
        <v>3303</v>
      </c>
      <c r="F79" s="32">
        <v>2271</v>
      </c>
    </row>
    <row r="80" spans="1:6">
      <c r="A80" t="str">
        <f t="shared" si="1"/>
        <v>Xerox 220P0079</v>
      </c>
      <c r="B80" s="30" t="s">
        <v>987</v>
      </c>
      <c r="C80" s="31" t="s">
        <v>1319</v>
      </c>
      <c r="D80" s="31" t="s">
        <v>918</v>
      </c>
      <c r="E80" s="31">
        <v>2714</v>
      </c>
      <c r="F80" s="32">
        <v>1975</v>
      </c>
    </row>
    <row r="81" spans="1:6">
      <c r="A81" t="str">
        <f t="shared" si="1"/>
        <v>Xerox 1964P0080</v>
      </c>
      <c r="B81" s="30" t="s">
        <v>1020</v>
      </c>
      <c r="C81" s="31" t="s">
        <v>1320</v>
      </c>
      <c r="D81" s="31" t="s">
        <v>918</v>
      </c>
      <c r="E81" s="31">
        <v>4477</v>
      </c>
      <c r="F81" s="32">
        <v>1589</v>
      </c>
    </row>
    <row r="82" spans="1:6">
      <c r="A82" t="str">
        <f t="shared" si="1"/>
        <v>Avery 508P0081</v>
      </c>
      <c r="B82" s="30" t="s">
        <v>1021</v>
      </c>
      <c r="C82" s="31" t="s">
        <v>1321</v>
      </c>
      <c r="D82" s="31" t="s">
        <v>923</v>
      </c>
      <c r="E82" s="31">
        <v>3788</v>
      </c>
      <c r="F82" s="32">
        <v>2170</v>
      </c>
    </row>
    <row r="83" spans="1:6">
      <c r="A83" t="str">
        <f t="shared" si="1"/>
        <v>Xerox 196P0082</v>
      </c>
      <c r="B83" s="30" t="s">
        <v>1022</v>
      </c>
      <c r="C83" s="31" t="s">
        <v>1322</v>
      </c>
      <c r="D83" s="31" t="s">
        <v>918</v>
      </c>
      <c r="E83" s="31">
        <v>3018</v>
      </c>
      <c r="F83" s="32">
        <v>1286</v>
      </c>
    </row>
    <row r="84" spans="1:6">
      <c r="A84" t="str">
        <f t="shared" si="1"/>
        <v>Avery 476P0083</v>
      </c>
      <c r="B84" s="30" t="s">
        <v>1023</v>
      </c>
      <c r="C84" s="31" t="s">
        <v>1323</v>
      </c>
      <c r="D84" s="31" t="s">
        <v>923</v>
      </c>
      <c r="E84" s="31">
        <v>3569</v>
      </c>
      <c r="F84" s="32">
        <v>2320</v>
      </c>
    </row>
    <row r="85" spans="1:6">
      <c r="A85" t="str">
        <f t="shared" si="1"/>
        <v>Xerox 1927P0084</v>
      </c>
      <c r="B85" s="30" t="s">
        <v>1024</v>
      </c>
      <c r="C85" s="31" t="s">
        <v>1324</v>
      </c>
      <c r="D85" s="31" t="s">
        <v>918</v>
      </c>
      <c r="E85" s="31">
        <v>4392</v>
      </c>
      <c r="F85" s="32">
        <v>1542</v>
      </c>
    </row>
    <row r="86" spans="1:6">
      <c r="A86" t="str">
        <f t="shared" si="1"/>
        <v>Avery 499P0085</v>
      </c>
      <c r="B86" s="30" t="s">
        <v>1025</v>
      </c>
      <c r="C86" s="31" t="s">
        <v>1325</v>
      </c>
      <c r="D86" s="31" t="s">
        <v>923</v>
      </c>
      <c r="E86" s="31">
        <v>4765</v>
      </c>
      <c r="F86" s="32">
        <v>1286</v>
      </c>
    </row>
    <row r="87" spans="1:6">
      <c r="A87" t="str">
        <f t="shared" si="1"/>
        <v>Xerox 1887P0086</v>
      </c>
      <c r="B87" s="30" t="s">
        <v>1026</v>
      </c>
      <c r="C87" s="31" t="s">
        <v>1326</v>
      </c>
      <c r="D87" s="31" t="s">
        <v>918</v>
      </c>
      <c r="E87" s="31">
        <v>2887</v>
      </c>
      <c r="F87" s="32">
        <v>1491</v>
      </c>
    </row>
    <row r="88" spans="1:6">
      <c r="A88" t="str">
        <f t="shared" si="1"/>
        <v>Xerox 218P0087</v>
      </c>
      <c r="B88" s="30" t="s">
        <v>1027</v>
      </c>
      <c r="C88" s="31" t="s">
        <v>1327</v>
      </c>
      <c r="D88" s="31" t="s">
        <v>918</v>
      </c>
      <c r="E88" s="31">
        <v>4239</v>
      </c>
      <c r="F88" s="32">
        <v>1860</v>
      </c>
    </row>
    <row r="89" spans="1:6">
      <c r="A89" t="str">
        <f t="shared" si="1"/>
        <v>Newell 32P0088</v>
      </c>
      <c r="B89" s="30" t="s">
        <v>1028</v>
      </c>
      <c r="C89" s="31" t="s">
        <v>1328</v>
      </c>
      <c r="D89" s="31" t="s">
        <v>925</v>
      </c>
      <c r="E89" s="31">
        <v>4051</v>
      </c>
      <c r="F89" s="32">
        <v>1962</v>
      </c>
    </row>
    <row r="90" spans="1:6">
      <c r="A90" t="str">
        <f t="shared" si="1"/>
        <v>Xerox 1968P0089</v>
      </c>
      <c r="B90" s="30" t="s">
        <v>1029</v>
      </c>
      <c r="C90" s="31" t="s">
        <v>1329</v>
      </c>
      <c r="D90" s="31" t="s">
        <v>918</v>
      </c>
      <c r="E90" s="31">
        <v>3413</v>
      </c>
      <c r="F90" s="32">
        <v>1700</v>
      </c>
    </row>
    <row r="91" spans="1:6">
      <c r="A91" t="str">
        <f t="shared" si="1"/>
        <v>Xerox 1941P0090</v>
      </c>
      <c r="B91" s="30" t="s">
        <v>1030</v>
      </c>
      <c r="C91" s="31" t="s">
        <v>1330</v>
      </c>
      <c r="D91" s="31" t="s">
        <v>918</v>
      </c>
      <c r="E91" s="31">
        <v>2647</v>
      </c>
      <c r="F91" s="32">
        <v>1539</v>
      </c>
    </row>
    <row r="92" spans="1:6">
      <c r="A92" t="str">
        <f t="shared" si="1"/>
        <v>Pyle PMP37LEDP0091</v>
      </c>
      <c r="B92" s="30" t="s">
        <v>1031</v>
      </c>
      <c r="C92" s="31" t="s">
        <v>1331</v>
      </c>
      <c r="D92" s="31" t="s">
        <v>920</v>
      </c>
      <c r="E92" s="31">
        <v>2808</v>
      </c>
      <c r="F92" s="32">
        <v>1759</v>
      </c>
    </row>
    <row r="93" spans="1:6">
      <c r="A93" t="str">
        <f t="shared" si="1"/>
        <v>Clarity 53712P0092</v>
      </c>
      <c r="B93" s="30" t="s">
        <v>1032</v>
      </c>
      <c r="C93" s="31" t="s">
        <v>1332</v>
      </c>
      <c r="D93" s="31" t="s">
        <v>920</v>
      </c>
      <c r="E93" s="31">
        <v>2586</v>
      </c>
      <c r="F93" s="32">
        <v>2432</v>
      </c>
    </row>
    <row r="94" spans="1:6">
      <c r="A94" t="str">
        <f t="shared" si="1"/>
        <v>Newell 335P0093</v>
      </c>
      <c r="B94" s="30" t="s">
        <v>1033</v>
      </c>
      <c r="C94" s="31" t="s">
        <v>1333</v>
      </c>
      <c r="D94" s="31" t="s">
        <v>925</v>
      </c>
      <c r="E94" s="31">
        <v>3467</v>
      </c>
      <c r="F94" s="32">
        <v>1230</v>
      </c>
    </row>
    <row r="95" spans="1:6">
      <c r="A95" t="str">
        <f t="shared" si="1"/>
        <v>Avery 486P0094</v>
      </c>
      <c r="B95" s="30" t="s">
        <v>1034</v>
      </c>
      <c r="C95" s="31" t="s">
        <v>1334</v>
      </c>
      <c r="D95" s="31" t="s">
        <v>923</v>
      </c>
      <c r="E95" s="31">
        <v>4914</v>
      </c>
      <c r="F95" s="32">
        <v>1632</v>
      </c>
    </row>
    <row r="96" spans="1:6">
      <c r="A96" t="str">
        <f t="shared" si="1"/>
        <v>Xerox 202P0095</v>
      </c>
      <c r="B96" s="30" t="s">
        <v>1035</v>
      </c>
      <c r="C96" s="31" t="s">
        <v>1335</v>
      </c>
      <c r="D96" s="31" t="s">
        <v>918</v>
      </c>
      <c r="E96" s="31">
        <v>4262</v>
      </c>
      <c r="F96" s="32">
        <v>2486</v>
      </c>
    </row>
    <row r="97" spans="1:6">
      <c r="A97" t="str">
        <f t="shared" si="1"/>
        <v>Xerox 1884P0096</v>
      </c>
      <c r="B97" s="30" t="s">
        <v>1036</v>
      </c>
      <c r="C97" s="31" t="s">
        <v>1336</v>
      </c>
      <c r="D97" s="31" t="s">
        <v>918</v>
      </c>
      <c r="E97" s="31">
        <v>3025</v>
      </c>
      <c r="F97" s="32">
        <v>1863</v>
      </c>
    </row>
    <row r="98" spans="1:6">
      <c r="A98" t="str">
        <f t="shared" si="1"/>
        <v>Staple magnetP0097</v>
      </c>
      <c r="B98" s="30" t="s">
        <v>1037</v>
      </c>
      <c r="C98" s="31" t="s">
        <v>1337</v>
      </c>
      <c r="D98" s="31" t="s">
        <v>921</v>
      </c>
      <c r="E98" s="31">
        <v>3993</v>
      </c>
      <c r="F98" s="32">
        <v>1338</v>
      </c>
    </row>
    <row r="99" spans="1:6">
      <c r="A99" t="str">
        <f t="shared" si="1"/>
        <v>Newell 337P0098</v>
      </c>
      <c r="B99" s="30" t="s">
        <v>1038</v>
      </c>
      <c r="C99" s="31" t="s">
        <v>1338</v>
      </c>
      <c r="D99" s="31" t="s">
        <v>925</v>
      </c>
      <c r="E99" s="31">
        <v>3378</v>
      </c>
      <c r="F99" s="32">
        <v>1807</v>
      </c>
    </row>
    <row r="100" spans="1:6">
      <c r="A100" t="str">
        <f t="shared" si="1"/>
        <v>Avery 482P0099</v>
      </c>
      <c r="B100" s="30" t="s">
        <v>1039</v>
      </c>
      <c r="C100" s="31" t="s">
        <v>1339</v>
      </c>
      <c r="D100" s="31" t="s">
        <v>923</v>
      </c>
      <c r="E100" s="31">
        <v>2868</v>
      </c>
      <c r="F100" s="32">
        <v>2479</v>
      </c>
    </row>
    <row r="101" spans="1:6">
      <c r="A101" t="str">
        <f t="shared" si="1"/>
        <v>Avery 483P0100</v>
      </c>
      <c r="B101" s="30" t="s">
        <v>1040</v>
      </c>
      <c r="C101" s="31" t="s">
        <v>1340</v>
      </c>
      <c r="D101" s="31" t="s">
        <v>923</v>
      </c>
      <c r="E101" s="31">
        <v>3694</v>
      </c>
      <c r="F101" s="32">
        <v>1616</v>
      </c>
    </row>
    <row r="102" spans="1:6">
      <c r="A102" t="str">
        <f t="shared" si="1"/>
        <v>Xerox 1910P0101</v>
      </c>
      <c r="B102" s="30" t="s">
        <v>1041</v>
      </c>
      <c r="C102" s="31" t="s">
        <v>1341</v>
      </c>
      <c r="D102" s="31" t="s">
        <v>918</v>
      </c>
      <c r="E102" s="31">
        <v>2588</v>
      </c>
      <c r="F102" s="32">
        <v>2069</v>
      </c>
    </row>
    <row r="103" spans="1:6">
      <c r="A103" t="str">
        <f t="shared" si="1"/>
        <v>Xerox 1923P0102</v>
      </c>
      <c r="B103" s="30" t="s">
        <v>1042</v>
      </c>
      <c r="C103" s="31" t="s">
        <v>1342</v>
      </c>
      <c r="D103" s="31" t="s">
        <v>918</v>
      </c>
      <c r="E103" s="31">
        <v>3039</v>
      </c>
      <c r="F103" s="32">
        <v>1730</v>
      </c>
    </row>
    <row r="104" spans="1:6">
      <c r="A104" t="str">
        <f t="shared" si="1"/>
        <v>Xerox 1931P0103</v>
      </c>
      <c r="B104" s="30" t="s">
        <v>1043</v>
      </c>
      <c r="C104" s="31" t="s">
        <v>1343</v>
      </c>
      <c r="D104" s="31" t="s">
        <v>918</v>
      </c>
      <c r="E104" s="31">
        <v>2706</v>
      </c>
      <c r="F104" s="32">
        <v>2310</v>
      </c>
    </row>
    <row r="105" spans="1:6">
      <c r="A105" t="str">
        <f t="shared" si="1"/>
        <v>Xerox 1985P0104</v>
      </c>
      <c r="B105" s="30" t="s">
        <v>1044</v>
      </c>
      <c r="C105" s="31" t="s">
        <v>1344</v>
      </c>
      <c r="D105" s="31" t="s">
        <v>918</v>
      </c>
      <c r="E105" s="31">
        <v>3139</v>
      </c>
      <c r="F105" s="32">
        <v>2147</v>
      </c>
    </row>
    <row r="106" spans="1:6">
      <c r="A106" t="str">
        <f t="shared" si="1"/>
        <v>Xerox 213P0105</v>
      </c>
      <c r="B106" s="30" t="s">
        <v>1045</v>
      </c>
      <c r="C106" s="31" t="s">
        <v>1345</v>
      </c>
      <c r="D106" s="31" t="s">
        <v>918</v>
      </c>
      <c r="E106" s="31">
        <v>4906</v>
      </c>
      <c r="F106" s="32">
        <v>2269</v>
      </c>
    </row>
    <row r="107" spans="1:6">
      <c r="A107" t="str">
        <f t="shared" si="1"/>
        <v>Xerox 210P0106</v>
      </c>
      <c r="B107" s="30" t="s">
        <v>1046</v>
      </c>
      <c r="C107" s="31" t="s">
        <v>1346</v>
      </c>
      <c r="D107" s="31" t="s">
        <v>918</v>
      </c>
      <c r="E107" s="31">
        <v>4669</v>
      </c>
      <c r="F107" s="32">
        <v>2255</v>
      </c>
    </row>
    <row r="108" spans="1:6">
      <c r="A108" t="str">
        <f t="shared" si="1"/>
        <v>Xerox 212P0107</v>
      </c>
      <c r="B108" s="30" t="s">
        <v>1047</v>
      </c>
      <c r="C108" s="31" t="s">
        <v>1347</v>
      </c>
      <c r="D108" s="31" t="s">
        <v>918</v>
      </c>
      <c r="E108" s="31">
        <v>4564</v>
      </c>
      <c r="F108" s="32">
        <v>1823</v>
      </c>
    </row>
    <row r="109" spans="1:6">
      <c r="A109" t="str">
        <f t="shared" si="1"/>
        <v>Xerox 188P0108</v>
      </c>
      <c r="B109" s="30" t="s">
        <v>1048</v>
      </c>
      <c r="C109" s="31" t="s">
        <v>1348</v>
      </c>
      <c r="D109" s="31" t="s">
        <v>918</v>
      </c>
      <c r="E109" s="31">
        <v>2775</v>
      </c>
      <c r="F109" s="32">
        <v>1847</v>
      </c>
    </row>
    <row r="110" spans="1:6">
      <c r="A110" t="str">
        <f t="shared" si="1"/>
        <v>Xerox 1979P0109</v>
      </c>
      <c r="B110" s="30" t="s">
        <v>1049</v>
      </c>
      <c r="C110" s="31" t="s">
        <v>1349</v>
      </c>
      <c r="D110" s="31" t="s">
        <v>918</v>
      </c>
      <c r="E110" s="31">
        <v>4731</v>
      </c>
      <c r="F110" s="32">
        <v>1858</v>
      </c>
    </row>
    <row r="111" spans="1:6">
      <c r="A111" t="str">
        <f t="shared" si="1"/>
        <v>Xerox 2P0110</v>
      </c>
      <c r="B111" s="30" t="s">
        <v>1050</v>
      </c>
      <c r="C111" s="31" t="s">
        <v>1350</v>
      </c>
      <c r="D111" s="31" t="s">
        <v>918</v>
      </c>
      <c r="E111" s="31">
        <v>2562</v>
      </c>
      <c r="F111" s="32">
        <v>1527</v>
      </c>
    </row>
    <row r="112" spans="1:6">
      <c r="A112" t="str">
        <f t="shared" si="1"/>
        <v>Xerox 1935P0111</v>
      </c>
      <c r="B112" s="30" t="s">
        <v>1051</v>
      </c>
      <c r="C112" s="31" t="s">
        <v>1351</v>
      </c>
      <c r="D112" s="31" t="s">
        <v>918</v>
      </c>
      <c r="E112" s="31">
        <v>2929</v>
      </c>
      <c r="F112" s="32">
        <v>1320</v>
      </c>
    </row>
    <row r="113" spans="1:6">
      <c r="A113" t="str">
        <f t="shared" si="1"/>
        <v>Cisco SPA508GP0112</v>
      </c>
      <c r="B113" s="30" t="s">
        <v>1052</v>
      </c>
      <c r="C113" s="31" t="s">
        <v>1352</v>
      </c>
      <c r="D113" s="31" t="s">
        <v>920</v>
      </c>
      <c r="E113" s="31">
        <v>4466</v>
      </c>
      <c r="F113" s="32">
        <v>1984</v>
      </c>
    </row>
    <row r="114" spans="1:6">
      <c r="A114" t="str">
        <f t="shared" si="1"/>
        <v>Avery 514P0113</v>
      </c>
      <c r="B114" s="30" t="s">
        <v>1053</v>
      </c>
      <c r="C114" s="31" t="s">
        <v>1353</v>
      </c>
      <c r="D114" s="31" t="s">
        <v>923</v>
      </c>
      <c r="E114" s="31">
        <v>4996</v>
      </c>
      <c r="F114" s="32">
        <v>2108</v>
      </c>
    </row>
    <row r="115" spans="1:6">
      <c r="A115" t="str">
        <f t="shared" si="1"/>
        <v>Newell 336P0114</v>
      </c>
      <c r="B115" s="30" t="s">
        <v>1054</v>
      </c>
      <c r="C115" s="31" t="s">
        <v>1354</v>
      </c>
      <c r="D115" s="31" t="s">
        <v>925</v>
      </c>
      <c r="E115" s="31">
        <v>2772</v>
      </c>
      <c r="F115" s="32">
        <v>1527</v>
      </c>
    </row>
    <row r="116" spans="1:6">
      <c r="A116" t="str">
        <f t="shared" si="1"/>
        <v>Newell 328P0115</v>
      </c>
      <c r="B116" s="30" t="s">
        <v>1055</v>
      </c>
      <c r="C116" s="31" t="s">
        <v>1355</v>
      </c>
      <c r="D116" s="31" t="s">
        <v>925</v>
      </c>
      <c r="E116" s="31">
        <v>4232</v>
      </c>
      <c r="F116" s="32">
        <v>1275</v>
      </c>
    </row>
    <row r="117" spans="1:6">
      <c r="A117" t="str">
        <f t="shared" si="1"/>
        <v>Xerox 224P0116</v>
      </c>
      <c r="B117" s="30" t="s">
        <v>1056</v>
      </c>
      <c r="C117" s="31" t="s">
        <v>1356</v>
      </c>
      <c r="D117" s="31" t="s">
        <v>918</v>
      </c>
      <c r="E117" s="31">
        <v>4658</v>
      </c>
      <c r="F117" s="32">
        <v>1435</v>
      </c>
    </row>
    <row r="118" spans="1:6">
      <c r="A118" t="str">
        <f t="shared" si="1"/>
        <v>Avery 488P0117</v>
      </c>
      <c r="B118" s="30" t="s">
        <v>1057</v>
      </c>
      <c r="C118" s="31" t="s">
        <v>1357</v>
      </c>
      <c r="D118" s="31" t="s">
        <v>923</v>
      </c>
      <c r="E118" s="31">
        <v>3663</v>
      </c>
      <c r="F118" s="32">
        <v>1550</v>
      </c>
    </row>
    <row r="119" spans="1:6">
      <c r="A119" t="str">
        <f t="shared" si="1"/>
        <v>Xerox 1950P0118</v>
      </c>
      <c r="B119" s="30" t="s">
        <v>1058</v>
      </c>
      <c r="C119" s="31" t="s">
        <v>1358</v>
      </c>
      <c r="D119" s="31" t="s">
        <v>918</v>
      </c>
      <c r="E119" s="31">
        <v>3101</v>
      </c>
      <c r="F119" s="32">
        <v>1524</v>
      </c>
    </row>
    <row r="120" spans="1:6">
      <c r="A120" t="str">
        <f t="shared" si="1"/>
        <v>Newell 326P0119</v>
      </c>
      <c r="B120" s="30" t="s">
        <v>1059</v>
      </c>
      <c r="C120" s="31" t="s">
        <v>1359</v>
      </c>
      <c r="D120" s="31" t="s">
        <v>925</v>
      </c>
      <c r="E120" s="31">
        <v>3645</v>
      </c>
      <c r="F120" s="32">
        <v>2466</v>
      </c>
    </row>
    <row r="121" spans="1:6">
      <c r="A121" t="str">
        <f t="shared" si="1"/>
        <v>Newell 346P0120</v>
      </c>
      <c r="B121" s="30" t="s">
        <v>1060</v>
      </c>
      <c r="C121" s="31" t="s">
        <v>1360</v>
      </c>
      <c r="D121" s="31" t="s">
        <v>925</v>
      </c>
      <c r="E121" s="31">
        <v>3039</v>
      </c>
      <c r="F121" s="32">
        <v>2426</v>
      </c>
    </row>
    <row r="122" spans="1:6">
      <c r="A122" t="str">
        <f t="shared" si="1"/>
        <v>Xerox 1905P0121</v>
      </c>
      <c r="B122" s="30" t="s">
        <v>1061</v>
      </c>
      <c r="C122" s="31" t="s">
        <v>1361</v>
      </c>
      <c r="D122" s="31" t="s">
        <v>918</v>
      </c>
      <c r="E122" s="31">
        <v>4858</v>
      </c>
      <c r="F122" s="32">
        <v>2491</v>
      </c>
    </row>
    <row r="123" spans="1:6">
      <c r="A123" t="str">
        <f t="shared" si="1"/>
        <v>Newell 351P0122</v>
      </c>
      <c r="B123" s="30" t="s">
        <v>1062</v>
      </c>
      <c r="C123" s="31" t="s">
        <v>1362</v>
      </c>
      <c r="D123" s="31" t="s">
        <v>925</v>
      </c>
      <c r="E123" s="31">
        <v>2850</v>
      </c>
      <c r="F123" s="32">
        <v>2007</v>
      </c>
    </row>
    <row r="124" spans="1:6">
      <c r="A124" t="str">
        <f t="shared" si="1"/>
        <v>Xerox 1945P0123</v>
      </c>
      <c r="B124" s="30" t="s">
        <v>1063</v>
      </c>
      <c r="C124" s="31" t="s">
        <v>1363</v>
      </c>
      <c r="D124" s="31" t="s">
        <v>918</v>
      </c>
      <c r="E124" s="31">
        <v>2941</v>
      </c>
      <c r="F124" s="32">
        <v>1567</v>
      </c>
    </row>
    <row r="125" spans="1:6">
      <c r="A125" t="str">
        <f t="shared" si="1"/>
        <v>Avery 502P0124</v>
      </c>
      <c r="B125" s="30" t="s">
        <v>1064</v>
      </c>
      <c r="C125" s="31" t="s">
        <v>1364</v>
      </c>
      <c r="D125" s="31" t="s">
        <v>923</v>
      </c>
      <c r="E125" s="31">
        <v>2645</v>
      </c>
      <c r="F125" s="32">
        <v>1547</v>
      </c>
    </row>
    <row r="126" spans="1:6">
      <c r="A126" t="str">
        <f t="shared" si="1"/>
        <v>Xerox 1896P0125</v>
      </c>
      <c r="B126" s="30" t="s">
        <v>1065</v>
      </c>
      <c r="C126" s="31" t="s">
        <v>1365</v>
      </c>
      <c r="D126" s="31" t="s">
        <v>918</v>
      </c>
      <c r="E126" s="31">
        <v>4239</v>
      </c>
      <c r="F126" s="32">
        <v>2267</v>
      </c>
    </row>
    <row r="127" spans="1:6">
      <c r="A127" t="str">
        <f t="shared" si="1"/>
        <v>Xerox 1996P0126</v>
      </c>
      <c r="B127" s="30" t="s">
        <v>1066</v>
      </c>
      <c r="C127" s="31" t="s">
        <v>1366</v>
      </c>
      <c r="D127" s="31" t="s">
        <v>918</v>
      </c>
      <c r="E127" s="31">
        <v>4220</v>
      </c>
      <c r="F127" s="32">
        <v>1635</v>
      </c>
    </row>
    <row r="128" spans="1:6">
      <c r="A128" t="str">
        <f t="shared" si="1"/>
        <v>Xerox 1924P0127</v>
      </c>
      <c r="B128" s="30" t="s">
        <v>1067</v>
      </c>
      <c r="C128" s="31" t="s">
        <v>1367</v>
      </c>
      <c r="D128" s="31" t="s">
        <v>918</v>
      </c>
      <c r="E128" s="31">
        <v>2873</v>
      </c>
      <c r="F128" s="32">
        <v>2483</v>
      </c>
    </row>
    <row r="129" spans="1:6">
      <c r="A129" t="str">
        <f t="shared" ref="A129:A192" si="2">B129&amp;C129</f>
        <v>Newell 315P0128</v>
      </c>
      <c r="B129" s="30" t="s">
        <v>1068</v>
      </c>
      <c r="C129" s="31" t="s">
        <v>1368</v>
      </c>
      <c r="D129" s="31" t="s">
        <v>925</v>
      </c>
      <c r="E129" s="31">
        <v>3646</v>
      </c>
      <c r="F129" s="32">
        <v>1603</v>
      </c>
    </row>
    <row r="130" spans="1:6">
      <c r="A130" t="str">
        <f t="shared" si="2"/>
        <v>Avery 48P0129</v>
      </c>
      <c r="B130" s="30" t="s">
        <v>1069</v>
      </c>
      <c r="C130" s="31" t="s">
        <v>1369</v>
      </c>
      <c r="D130" s="31" t="s">
        <v>923</v>
      </c>
      <c r="E130" s="31">
        <v>3977</v>
      </c>
      <c r="F130" s="32">
        <v>2308</v>
      </c>
    </row>
    <row r="131" spans="1:6">
      <c r="A131" t="str">
        <f t="shared" si="2"/>
        <v>Xerox 1915P0130</v>
      </c>
      <c r="B131" s="30" t="s">
        <v>1070</v>
      </c>
      <c r="C131" s="31" t="s">
        <v>1370</v>
      </c>
      <c r="D131" s="31" t="s">
        <v>918</v>
      </c>
      <c r="E131" s="31">
        <v>3340</v>
      </c>
      <c r="F131" s="32">
        <v>1355</v>
      </c>
    </row>
    <row r="132" spans="1:6">
      <c r="A132" t="str">
        <f t="shared" si="2"/>
        <v>Xerox 1973P0131</v>
      </c>
      <c r="B132" s="30" t="s">
        <v>1071</v>
      </c>
      <c r="C132" s="31" t="s">
        <v>1371</v>
      </c>
      <c r="D132" s="31" t="s">
        <v>918</v>
      </c>
      <c r="E132" s="31">
        <v>4928</v>
      </c>
      <c r="F132" s="32">
        <v>2101</v>
      </c>
    </row>
    <row r="133" spans="1:6">
      <c r="A133" t="str">
        <f t="shared" si="2"/>
        <v>Avery 517P0132</v>
      </c>
      <c r="B133" s="30" t="s">
        <v>1072</v>
      </c>
      <c r="C133" s="31" t="s">
        <v>1372</v>
      </c>
      <c r="D133" s="31" t="s">
        <v>923</v>
      </c>
      <c r="E133" s="31">
        <v>3065</v>
      </c>
      <c r="F133" s="32">
        <v>1426</v>
      </c>
    </row>
    <row r="134" spans="1:6">
      <c r="A134" t="str">
        <f t="shared" si="2"/>
        <v>Avery 477P0133</v>
      </c>
      <c r="B134" s="30" t="s">
        <v>1073</v>
      </c>
      <c r="C134" s="31" t="s">
        <v>1373</v>
      </c>
      <c r="D134" s="31" t="s">
        <v>923</v>
      </c>
      <c r="E134" s="31">
        <v>2633</v>
      </c>
      <c r="F134" s="32">
        <v>1742</v>
      </c>
    </row>
    <row r="135" spans="1:6">
      <c r="A135" t="str">
        <f t="shared" si="2"/>
        <v>Avery 494P0134</v>
      </c>
      <c r="B135" s="30" t="s">
        <v>1074</v>
      </c>
      <c r="C135" s="31" t="s">
        <v>1374</v>
      </c>
      <c r="D135" s="31" t="s">
        <v>923</v>
      </c>
      <c r="E135" s="31">
        <v>2923</v>
      </c>
      <c r="F135" s="32">
        <v>2480</v>
      </c>
    </row>
    <row r="136" spans="1:6">
      <c r="A136" t="str">
        <f t="shared" si="2"/>
        <v>Newell 35P0135</v>
      </c>
      <c r="B136" s="30" t="s">
        <v>1075</v>
      </c>
      <c r="C136" s="31" t="s">
        <v>1375</v>
      </c>
      <c r="D136" s="31" t="s">
        <v>925</v>
      </c>
      <c r="E136" s="31">
        <v>4209</v>
      </c>
      <c r="F136" s="32">
        <v>1692</v>
      </c>
    </row>
    <row r="137" spans="1:6">
      <c r="A137" t="str">
        <f t="shared" si="2"/>
        <v>Xerox 1909P0136</v>
      </c>
      <c r="B137" s="30" t="s">
        <v>1076</v>
      </c>
      <c r="C137" s="31" t="s">
        <v>1376</v>
      </c>
      <c r="D137" s="31" t="s">
        <v>918</v>
      </c>
      <c r="E137" s="31">
        <v>2628</v>
      </c>
      <c r="F137" s="32">
        <v>1803</v>
      </c>
    </row>
    <row r="138" spans="1:6">
      <c r="A138" t="str">
        <f t="shared" si="2"/>
        <v>Xerox 1934P0137</v>
      </c>
      <c r="B138" s="30" t="s">
        <v>1077</v>
      </c>
      <c r="C138" s="31" t="s">
        <v>1377</v>
      </c>
      <c r="D138" s="31" t="s">
        <v>918</v>
      </c>
      <c r="E138" s="31">
        <v>4307</v>
      </c>
      <c r="F138" s="32">
        <v>1503</v>
      </c>
    </row>
    <row r="139" spans="1:6">
      <c r="A139" t="str">
        <f t="shared" si="2"/>
        <v>Newell 329P0138</v>
      </c>
      <c r="B139" s="30" t="s">
        <v>1078</v>
      </c>
      <c r="C139" s="31" t="s">
        <v>1378</v>
      </c>
      <c r="D139" s="31" t="s">
        <v>925</v>
      </c>
      <c r="E139" s="31">
        <v>2787</v>
      </c>
      <c r="F139" s="32">
        <v>1470</v>
      </c>
    </row>
    <row r="140" spans="1:6">
      <c r="A140" t="str">
        <f t="shared" si="2"/>
        <v>Xerox 217P0139</v>
      </c>
      <c r="B140" s="30" t="s">
        <v>1079</v>
      </c>
      <c r="C140" s="31" t="s">
        <v>1379</v>
      </c>
      <c r="D140" s="31" t="s">
        <v>918</v>
      </c>
      <c r="E140" s="31">
        <v>3574</v>
      </c>
      <c r="F140" s="32">
        <v>1747</v>
      </c>
    </row>
    <row r="141" spans="1:6">
      <c r="A141" t="str">
        <f t="shared" si="2"/>
        <v>Xerox 189P0140</v>
      </c>
      <c r="B141" s="30" t="s">
        <v>1080</v>
      </c>
      <c r="C141" s="31" t="s">
        <v>1380</v>
      </c>
      <c r="D141" s="31" t="s">
        <v>918</v>
      </c>
      <c r="E141" s="31">
        <v>4295</v>
      </c>
      <c r="F141" s="32">
        <v>2280</v>
      </c>
    </row>
    <row r="142" spans="1:6">
      <c r="A142" t="str">
        <f t="shared" si="2"/>
        <v>Xerox 203P0141</v>
      </c>
      <c r="B142" s="30" t="s">
        <v>1081</v>
      </c>
      <c r="C142" s="31" t="s">
        <v>1381</v>
      </c>
      <c r="D142" s="31" t="s">
        <v>918</v>
      </c>
      <c r="E142" s="31">
        <v>3637</v>
      </c>
      <c r="F142" s="32">
        <v>2463</v>
      </c>
    </row>
    <row r="143" spans="1:6">
      <c r="A143" t="str">
        <f t="shared" si="2"/>
        <v>Xerox 1948P0142</v>
      </c>
      <c r="B143" s="30" t="s">
        <v>1082</v>
      </c>
      <c r="C143" s="31" t="s">
        <v>1382</v>
      </c>
      <c r="D143" s="31" t="s">
        <v>918</v>
      </c>
      <c r="E143" s="31">
        <v>4910</v>
      </c>
      <c r="F143" s="32">
        <v>2108</v>
      </c>
    </row>
    <row r="144" spans="1:6">
      <c r="A144" t="str">
        <f t="shared" si="2"/>
        <v>Xerox 1946P0143</v>
      </c>
      <c r="B144" s="30" t="s">
        <v>1083</v>
      </c>
      <c r="C144" s="31" t="s">
        <v>1383</v>
      </c>
      <c r="D144" s="31" t="s">
        <v>918</v>
      </c>
      <c r="E144" s="31">
        <v>2576</v>
      </c>
      <c r="F144" s="32">
        <v>1826</v>
      </c>
    </row>
    <row r="145" spans="1:6">
      <c r="A145" t="str">
        <f t="shared" si="2"/>
        <v>Newell 320P0144</v>
      </c>
      <c r="B145" s="30" t="s">
        <v>1084</v>
      </c>
      <c r="C145" s="31" t="s">
        <v>1384</v>
      </c>
      <c r="D145" s="31" t="s">
        <v>925</v>
      </c>
      <c r="E145" s="31">
        <v>4547</v>
      </c>
      <c r="F145" s="32">
        <v>2258</v>
      </c>
    </row>
    <row r="146" spans="1:6">
      <c r="A146" t="str">
        <f t="shared" si="2"/>
        <v>Newell 340P0145</v>
      </c>
      <c r="B146" s="30" t="s">
        <v>1085</v>
      </c>
      <c r="C146" s="31" t="s">
        <v>1385</v>
      </c>
      <c r="D146" s="31" t="s">
        <v>925</v>
      </c>
      <c r="E146" s="31">
        <v>4239</v>
      </c>
      <c r="F146" s="32">
        <v>1749</v>
      </c>
    </row>
    <row r="147" spans="1:6">
      <c r="A147" t="str">
        <f t="shared" si="2"/>
        <v>Avery 506P0146</v>
      </c>
      <c r="B147" s="30" t="s">
        <v>1086</v>
      </c>
      <c r="C147" s="31" t="s">
        <v>1386</v>
      </c>
      <c r="D147" s="31" t="s">
        <v>923</v>
      </c>
      <c r="E147" s="31">
        <v>4006</v>
      </c>
      <c r="F147" s="32">
        <v>1320</v>
      </c>
    </row>
    <row r="148" spans="1:6">
      <c r="A148" t="str">
        <f t="shared" si="2"/>
        <v>Xerox 192P0147</v>
      </c>
      <c r="B148" s="30" t="s">
        <v>1087</v>
      </c>
      <c r="C148" s="31" t="s">
        <v>1387</v>
      </c>
      <c r="D148" s="31" t="s">
        <v>918</v>
      </c>
      <c r="E148" s="31">
        <v>3324</v>
      </c>
      <c r="F148" s="32">
        <v>1846</v>
      </c>
    </row>
    <row r="149" spans="1:6">
      <c r="A149" t="str">
        <f t="shared" si="2"/>
        <v>Xerox 199P0148</v>
      </c>
      <c r="B149" s="30" t="s">
        <v>1088</v>
      </c>
      <c r="C149" s="31" t="s">
        <v>1388</v>
      </c>
      <c r="D149" s="31" t="s">
        <v>918</v>
      </c>
      <c r="E149" s="31">
        <v>2523</v>
      </c>
      <c r="F149" s="32">
        <v>1665</v>
      </c>
    </row>
    <row r="150" spans="1:6">
      <c r="A150" t="str">
        <f t="shared" si="2"/>
        <v>Xerox 197P0149</v>
      </c>
      <c r="B150" s="30" t="s">
        <v>1089</v>
      </c>
      <c r="C150" s="31" t="s">
        <v>1389</v>
      </c>
      <c r="D150" s="31" t="s">
        <v>918</v>
      </c>
      <c r="E150" s="31">
        <v>2671</v>
      </c>
      <c r="F150" s="32">
        <v>1591</v>
      </c>
    </row>
    <row r="151" spans="1:6">
      <c r="A151" t="str">
        <f t="shared" si="2"/>
        <v>Newell 325P0150</v>
      </c>
      <c r="B151" s="30" t="s">
        <v>1090</v>
      </c>
      <c r="C151" s="31" t="s">
        <v>1390</v>
      </c>
      <c r="D151" s="31" t="s">
        <v>925</v>
      </c>
      <c r="E151" s="31">
        <v>4420</v>
      </c>
      <c r="F151" s="32">
        <v>1797</v>
      </c>
    </row>
    <row r="152" spans="1:6">
      <c r="A152" t="str">
        <f t="shared" si="2"/>
        <v>Xerox 1970P0151</v>
      </c>
      <c r="B152" s="30" t="s">
        <v>1091</v>
      </c>
      <c r="C152" s="31" t="s">
        <v>1391</v>
      </c>
      <c r="D152" s="31" t="s">
        <v>918</v>
      </c>
      <c r="E152" s="31">
        <v>3277</v>
      </c>
      <c r="F152" s="32">
        <v>1891</v>
      </c>
    </row>
    <row r="153" spans="1:6">
      <c r="A153" t="str">
        <f t="shared" si="2"/>
        <v>Xerox 1988P0152</v>
      </c>
      <c r="B153" s="30" t="s">
        <v>1092</v>
      </c>
      <c r="C153" s="31" t="s">
        <v>1392</v>
      </c>
      <c r="D153" s="31" t="s">
        <v>918</v>
      </c>
      <c r="E153" s="31">
        <v>4110</v>
      </c>
      <c r="F153" s="32">
        <v>1788</v>
      </c>
    </row>
    <row r="154" spans="1:6">
      <c r="A154" t="str">
        <f t="shared" si="2"/>
        <v>Avery 481P0153</v>
      </c>
      <c r="B154" s="30" t="s">
        <v>1093</v>
      </c>
      <c r="C154" s="31" t="s">
        <v>1393</v>
      </c>
      <c r="D154" s="31" t="s">
        <v>923</v>
      </c>
      <c r="E154" s="31">
        <v>4531</v>
      </c>
      <c r="F154" s="32">
        <v>1512</v>
      </c>
    </row>
    <row r="155" spans="1:6">
      <c r="A155" t="str">
        <f t="shared" si="2"/>
        <v>Newell 310P0154</v>
      </c>
      <c r="B155" s="30" t="s">
        <v>1094</v>
      </c>
      <c r="C155" s="31" t="s">
        <v>1394</v>
      </c>
      <c r="D155" s="31" t="s">
        <v>925</v>
      </c>
      <c r="E155" s="31">
        <v>3463</v>
      </c>
      <c r="F155" s="32">
        <v>1964</v>
      </c>
    </row>
    <row r="156" spans="1:6">
      <c r="A156" t="str">
        <f t="shared" si="2"/>
        <v>Newell 319P0155</v>
      </c>
      <c r="B156" s="30" t="s">
        <v>1095</v>
      </c>
      <c r="C156" s="31" t="s">
        <v>1395</v>
      </c>
      <c r="D156" s="31" t="s">
        <v>925</v>
      </c>
      <c r="E156" s="31">
        <v>2867</v>
      </c>
      <c r="F156" s="32">
        <v>2295</v>
      </c>
    </row>
    <row r="157" spans="1:6">
      <c r="A157" t="str">
        <f t="shared" si="2"/>
        <v>Avery 518P0156</v>
      </c>
      <c r="B157" s="30" t="s">
        <v>1096</v>
      </c>
      <c r="C157" s="31" t="s">
        <v>1396</v>
      </c>
      <c r="D157" s="31" t="s">
        <v>923</v>
      </c>
      <c r="E157" s="31">
        <v>4741</v>
      </c>
      <c r="F157" s="32">
        <v>1849</v>
      </c>
    </row>
    <row r="158" spans="1:6">
      <c r="A158" t="str">
        <f t="shared" si="2"/>
        <v>Newell 347P0157</v>
      </c>
      <c r="B158" s="30" t="s">
        <v>1097</v>
      </c>
      <c r="C158" s="31" t="s">
        <v>1397</v>
      </c>
      <c r="D158" s="31" t="s">
        <v>925</v>
      </c>
      <c r="E158" s="31">
        <v>2856</v>
      </c>
      <c r="F158" s="32">
        <v>1236</v>
      </c>
    </row>
    <row r="159" spans="1:6">
      <c r="A159" t="str">
        <f t="shared" si="2"/>
        <v>Xerox 1949P0158</v>
      </c>
      <c r="B159" s="30" t="s">
        <v>1098</v>
      </c>
      <c r="C159" s="31" t="s">
        <v>1398</v>
      </c>
      <c r="D159" s="31" t="s">
        <v>918</v>
      </c>
      <c r="E159" s="31">
        <v>3197</v>
      </c>
      <c r="F159" s="32">
        <v>1625</v>
      </c>
    </row>
    <row r="160" spans="1:6">
      <c r="A160" t="str">
        <f t="shared" si="2"/>
        <v>Xerox 1886P0159</v>
      </c>
      <c r="B160" s="30" t="s">
        <v>1099</v>
      </c>
      <c r="C160" s="31" t="s">
        <v>1399</v>
      </c>
      <c r="D160" s="31" t="s">
        <v>918</v>
      </c>
      <c r="E160" s="31">
        <v>3757</v>
      </c>
      <c r="F160" s="32">
        <v>2156</v>
      </c>
    </row>
    <row r="161" spans="1:6">
      <c r="A161" t="str">
        <f t="shared" si="2"/>
        <v>Xerox 1901P0160</v>
      </c>
      <c r="B161" s="30" t="s">
        <v>1100</v>
      </c>
      <c r="C161" s="31" t="s">
        <v>1400</v>
      </c>
      <c r="D161" s="31" t="s">
        <v>918</v>
      </c>
      <c r="E161" s="31">
        <v>2940</v>
      </c>
      <c r="F161" s="32">
        <v>1468</v>
      </c>
    </row>
    <row r="162" spans="1:6">
      <c r="A162" t="str">
        <f t="shared" si="2"/>
        <v>Newell 307P0161</v>
      </c>
      <c r="B162" s="30" t="s">
        <v>1101</v>
      </c>
      <c r="C162" s="31" t="s">
        <v>1401</v>
      </c>
      <c r="D162" s="31" t="s">
        <v>925</v>
      </c>
      <c r="E162" s="31">
        <v>4230</v>
      </c>
      <c r="F162" s="32">
        <v>1812</v>
      </c>
    </row>
    <row r="163" spans="1:6">
      <c r="A163" t="str">
        <f t="shared" si="2"/>
        <v>VTech DS6151P0162</v>
      </c>
      <c r="B163" s="30" t="s">
        <v>1102</v>
      </c>
      <c r="C163" s="31" t="s">
        <v>1402</v>
      </c>
      <c r="D163" s="31" t="s">
        <v>920</v>
      </c>
      <c r="E163" s="31">
        <v>3564</v>
      </c>
      <c r="F163" s="32">
        <v>2100</v>
      </c>
    </row>
    <row r="164" spans="1:6">
      <c r="A164" t="str">
        <f t="shared" si="2"/>
        <v>Xerox 1940P0163</v>
      </c>
      <c r="B164" s="30" t="s">
        <v>1103</v>
      </c>
      <c r="C164" s="31" t="s">
        <v>1403</v>
      </c>
      <c r="D164" s="31" t="s">
        <v>918</v>
      </c>
      <c r="E164" s="31">
        <v>4026</v>
      </c>
      <c r="F164" s="32">
        <v>1829</v>
      </c>
    </row>
    <row r="165" spans="1:6">
      <c r="A165" t="str">
        <f t="shared" si="2"/>
        <v>Xerox 1986P0164</v>
      </c>
      <c r="B165" s="30" t="s">
        <v>1104</v>
      </c>
      <c r="C165" s="31" t="s">
        <v>1404</v>
      </c>
      <c r="D165" s="31" t="s">
        <v>918</v>
      </c>
      <c r="E165" s="31">
        <v>2889</v>
      </c>
      <c r="F165" s="32">
        <v>1384</v>
      </c>
    </row>
    <row r="166" spans="1:6">
      <c r="A166" t="str">
        <f t="shared" si="2"/>
        <v>Xerox 1925P0165</v>
      </c>
      <c r="B166" s="30" t="s">
        <v>1105</v>
      </c>
      <c r="C166" s="31" t="s">
        <v>1405</v>
      </c>
      <c r="D166" s="31" t="s">
        <v>918</v>
      </c>
      <c r="E166" s="31">
        <v>3742</v>
      </c>
      <c r="F166" s="32">
        <v>2309</v>
      </c>
    </row>
    <row r="167" spans="1:6">
      <c r="A167" t="str">
        <f t="shared" si="2"/>
        <v>Avery 497P0166</v>
      </c>
      <c r="B167" s="30" t="s">
        <v>1106</v>
      </c>
      <c r="C167" s="31" t="s">
        <v>1406</v>
      </c>
      <c r="D167" s="31" t="s">
        <v>923</v>
      </c>
      <c r="E167" s="31">
        <v>4711</v>
      </c>
      <c r="F167" s="32">
        <v>2288</v>
      </c>
    </row>
    <row r="168" spans="1:6">
      <c r="A168" t="str">
        <f t="shared" si="2"/>
        <v>Avery 500P0167</v>
      </c>
      <c r="B168" s="30" t="s">
        <v>1107</v>
      </c>
      <c r="C168" s="31" t="s">
        <v>1407</v>
      </c>
      <c r="D168" s="31" t="s">
        <v>923</v>
      </c>
      <c r="E168" s="31">
        <v>4234</v>
      </c>
      <c r="F168" s="32">
        <v>1212</v>
      </c>
    </row>
    <row r="169" spans="1:6">
      <c r="A169" t="str">
        <f t="shared" si="2"/>
        <v>Xerox 231P0168</v>
      </c>
      <c r="B169" s="30" t="s">
        <v>1108</v>
      </c>
      <c r="C169" s="31" t="s">
        <v>1408</v>
      </c>
      <c r="D169" s="31" t="s">
        <v>918</v>
      </c>
      <c r="E169" s="31">
        <v>2507</v>
      </c>
      <c r="F169" s="32">
        <v>1380</v>
      </c>
    </row>
    <row r="170" spans="1:6">
      <c r="A170" t="str">
        <f t="shared" si="2"/>
        <v>Xerox 1962P0169</v>
      </c>
      <c r="B170" s="30" t="s">
        <v>1109</v>
      </c>
      <c r="C170" s="31" t="s">
        <v>1409</v>
      </c>
      <c r="D170" s="31" t="s">
        <v>918</v>
      </c>
      <c r="E170" s="31">
        <v>3573</v>
      </c>
      <c r="F170" s="32">
        <v>1857</v>
      </c>
    </row>
    <row r="171" spans="1:6">
      <c r="A171" t="str">
        <f t="shared" si="2"/>
        <v>Avery 478P0170</v>
      </c>
      <c r="B171" s="30" t="s">
        <v>1110</v>
      </c>
      <c r="C171" s="31" t="s">
        <v>1410</v>
      </c>
      <c r="D171" s="31" t="s">
        <v>923</v>
      </c>
      <c r="E171" s="31">
        <v>4224</v>
      </c>
      <c r="F171" s="32">
        <v>2048</v>
      </c>
    </row>
    <row r="172" spans="1:6">
      <c r="A172" t="str">
        <f t="shared" si="2"/>
        <v>Xerox 1919P0171</v>
      </c>
      <c r="B172" s="30" t="s">
        <v>1111</v>
      </c>
      <c r="C172" s="31" t="s">
        <v>1411</v>
      </c>
      <c r="D172" s="31" t="s">
        <v>918</v>
      </c>
      <c r="E172" s="31">
        <v>2535</v>
      </c>
      <c r="F172" s="32">
        <v>1841</v>
      </c>
    </row>
    <row r="173" spans="1:6">
      <c r="A173" t="str">
        <f t="shared" si="2"/>
        <v>AT&amp;T CL82213P0172</v>
      </c>
      <c r="B173" s="30" t="s">
        <v>1112</v>
      </c>
      <c r="C173" s="31" t="s">
        <v>1412</v>
      </c>
      <c r="D173" s="31" t="s">
        <v>920</v>
      </c>
      <c r="E173" s="31">
        <v>3759</v>
      </c>
      <c r="F173" s="32">
        <v>2258</v>
      </c>
    </row>
    <row r="174" spans="1:6">
      <c r="A174" t="str">
        <f t="shared" si="2"/>
        <v>GE 30522EE2P0173</v>
      </c>
      <c r="B174" s="30" t="s">
        <v>1113</v>
      </c>
      <c r="C174" s="31" t="s">
        <v>1413</v>
      </c>
      <c r="D174" s="31" t="s">
        <v>920</v>
      </c>
      <c r="E174" s="31">
        <v>3055</v>
      </c>
      <c r="F174" s="32">
        <v>2269</v>
      </c>
    </row>
    <row r="175" spans="1:6">
      <c r="A175" t="str">
        <f t="shared" si="2"/>
        <v>Xerox 1929P0174</v>
      </c>
      <c r="B175" s="30" t="s">
        <v>1114</v>
      </c>
      <c r="C175" s="31" t="s">
        <v>1414</v>
      </c>
      <c r="D175" s="31" t="s">
        <v>918</v>
      </c>
      <c r="E175" s="31">
        <v>2856</v>
      </c>
      <c r="F175" s="32">
        <v>1780</v>
      </c>
    </row>
    <row r="176" spans="1:6">
      <c r="A176" t="str">
        <f t="shared" si="2"/>
        <v>Avery 501P0175</v>
      </c>
      <c r="B176" s="30" t="s">
        <v>1115</v>
      </c>
      <c r="C176" s="31" t="s">
        <v>1415</v>
      </c>
      <c r="D176" s="31" t="s">
        <v>923</v>
      </c>
      <c r="E176" s="31">
        <v>3295</v>
      </c>
      <c r="F176" s="32">
        <v>1841</v>
      </c>
    </row>
    <row r="177" spans="1:6">
      <c r="A177" t="str">
        <f t="shared" si="2"/>
        <v>Avery 513P0176</v>
      </c>
      <c r="B177" s="30" t="s">
        <v>1116</v>
      </c>
      <c r="C177" s="31" t="s">
        <v>1416</v>
      </c>
      <c r="D177" s="31" t="s">
        <v>923</v>
      </c>
      <c r="E177" s="31">
        <v>3579</v>
      </c>
      <c r="F177" s="32">
        <v>1579</v>
      </c>
    </row>
    <row r="178" spans="1:6">
      <c r="A178" t="str">
        <f t="shared" si="2"/>
        <v>Xerox 206P0177</v>
      </c>
      <c r="B178" s="30" t="s">
        <v>1117</v>
      </c>
      <c r="C178" s="31" t="s">
        <v>1417</v>
      </c>
      <c r="D178" s="31" t="s">
        <v>918</v>
      </c>
      <c r="E178" s="31">
        <v>3408</v>
      </c>
      <c r="F178" s="32">
        <v>1465</v>
      </c>
    </row>
    <row r="179" spans="1:6">
      <c r="A179" t="str">
        <f t="shared" si="2"/>
        <v>Xerox 1998P0178</v>
      </c>
      <c r="B179" s="30" t="s">
        <v>1118</v>
      </c>
      <c r="C179" s="31" t="s">
        <v>1418</v>
      </c>
      <c r="D179" s="31" t="s">
        <v>918</v>
      </c>
      <c r="E179" s="31">
        <v>4003</v>
      </c>
      <c r="F179" s="32">
        <v>2255</v>
      </c>
    </row>
    <row r="180" spans="1:6">
      <c r="A180" t="str">
        <f t="shared" si="2"/>
        <v>Xerox 1981P0179</v>
      </c>
      <c r="B180" s="30" t="s">
        <v>1119</v>
      </c>
      <c r="C180" s="31" t="s">
        <v>1419</v>
      </c>
      <c r="D180" s="31" t="s">
        <v>918</v>
      </c>
      <c r="E180" s="31">
        <v>2658</v>
      </c>
      <c r="F180" s="32">
        <v>1274</v>
      </c>
    </row>
    <row r="181" spans="1:6">
      <c r="A181" t="str">
        <f t="shared" si="2"/>
        <v>Xerox 211P0180</v>
      </c>
      <c r="B181" s="30" t="s">
        <v>1120</v>
      </c>
      <c r="C181" s="31" t="s">
        <v>1420</v>
      </c>
      <c r="D181" s="31" t="s">
        <v>918</v>
      </c>
      <c r="E181" s="31">
        <v>4291</v>
      </c>
      <c r="F181" s="32">
        <v>2021</v>
      </c>
    </row>
    <row r="182" spans="1:6">
      <c r="A182" t="str">
        <f t="shared" si="2"/>
        <v>Newell 334P0181</v>
      </c>
      <c r="B182" s="30" t="s">
        <v>1121</v>
      </c>
      <c r="C182" s="31" t="s">
        <v>1421</v>
      </c>
      <c r="D182" s="31" t="s">
        <v>925</v>
      </c>
      <c r="E182" s="31">
        <v>4589</v>
      </c>
      <c r="F182" s="32">
        <v>1478</v>
      </c>
    </row>
    <row r="183" spans="1:6">
      <c r="A183" t="str">
        <f t="shared" si="2"/>
        <v>Avery 510P0182</v>
      </c>
      <c r="B183" s="30" t="s">
        <v>1122</v>
      </c>
      <c r="C183" s="31" t="s">
        <v>1422</v>
      </c>
      <c r="D183" s="31" t="s">
        <v>923</v>
      </c>
      <c r="E183" s="31">
        <v>4788</v>
      </c>
      <c r="F183" s="32">
        <v>2063</v>
      </c>
    </row>
    <row r="184" spans="1:6">
      <c r="A184" t="str">
        <f t="shared" si="2"/>
        <v>Newell 309P0183</v>
      </c>
      <c r="B184" s="30" t="s">
        <v>1123</v>
      </c>
      <c r="C184" s="31" t="s">
        <v>1423</v>
      </c>
      <c r="D184" s="31" t="s">
        <v>925</v>
      </c>
      <c r="E184" s="31">
        <v>4927</v>
      </c>
      <c r="F184" s="32">
        <v>2034</v>
      </c>
    </row>
    <row r="185" spans="1:6">
      <c r="A185" t="str">
        <f t="shared" si="2"/>
        <v>Xerox 1891P0184</v>
      </c>
      <c r="B185" s="30" t="s">
        <v>1124</v>
      </c>
      <c r="C185" s="31" t="s">
        <v>1424</v>
      </c>
      <c r="D185" s="31" t="s">
        <v>918</v>
      </c>
      <c r="E185" s="31">
        <v>4357</v>
      </c>
      <c r="F185" s="32">
        <v>1806</v>
      </c>
    </row>
    <row r="186" spans="1:6">
      <c r="A186" t="str">
        <f t="shared" si="2"/>
        <v>Avery 474P0185</v>
      </c>
      <c r="B186" s="30" t="s">
        <v>1125</v>
      </c>
      <c r="C186" s="31" t="s">
        <v>1425</v>
      </c>
      <c r="D186" s="31" t="s">
        <v>923</v>
      </c>
      <c r="E186" s="31">
        <v>3421</v>
      </c>
      <c r="F186" s="32">
        <v>1370</v>
      </c>
    </row>
    <row r="187" spans="1:6">
      <c r="A187" t="str">
        <f t="shared" si="2"/>
        <v>Xerox 214P0186</v>
      </c>
      <c r="B187" s="30" t="s">
        <v>1126</v>
      </c>
      <c r="C187" s="31" t="s">
        <v>1426</v>
      </c>
      <c r="D187" s="31" t="s">
        <v>918</v>
      </c>
      <c r="E187" s="31">
        <v>3504</v>
      </c>
      <c r="F187" s="32">
        <v>2309</v>
      </c>
    </row>
    <row r="188" spans="1:6">
      <c r="A188" t="str">
        <f t="shared" si="2"/>
        <v>Newell 321P0187</v>
      </c>
      <c r="B188" s="30" t="s">
        <v>1127</v>
      </c>
      <c r="C188" s="31" t="s">
        <v>1427</v>
      </c>
      <c r="D188" s="31" t="s">
        <v>925</v>
      </c>
      <c r="E188" s="31">
        <v>4324</v>
      </c>
      <c r="F188" s="32">
        <v>1369</v>
      </c>
    </row>
    <row r="189" spans="1:6">
      <c r="A189" t="str">
        <f t="shared" si="2"/>
        <v>Binder PostsP0188</v>
      </c>
      <c r="B189" s="30" t="s">
        <v>1128</v>
      </c>
      <c r="C189" s="31" t="s">
        <v>1428</v>
      </c>
      <c r="D189" s="31" t="s">
        <v>922</v>
      </c>
      <c r="E189" s="31">
        <v>4271</v>
      </c>
      <c r="F189" s="32">
        <v>2195</v>
      </c>
    </row>
    <row r="190" spans="1:6">
      <c r="A190" t="str">
        <f t="shared" si="2"/>
        <v>Xerox 1978P0189</v>
      </c>
      <c r="B190" s="30" t="s">
        <v>1129</v>
      </c>
      <c r="C190" s="31" t="s">
        <v>1429</v>
      </c>
      <c r="D190" s="31" t="s">
        <v>918</v>
      </c>
      <c r="E190" s="31">
        <v>4757</v>
      </c>
      <c r="F190" s="32">
        <v>1534</v>
      </c>
    </row>
    <row r="191" spans="1:6">
      <c r="A191" t="str">
        <f t="shared" si="2"/>
        <v>Xerox 1922P0190</v>
      </c>
      <c r="B191" s="30" t="s">
        <v>1130</v>
      </c>
      <c r="C191" s="31" t="s">
        <v>1430</v>
      </c>
      <c r="D191" s="31" t="s">
        <v>918</v>
      </c>
      <c r="E191" s="31">
        <v>3493</v>
      </c>
      <c r="F191" s="32">
        <v>2180</v>
      </c>
    </row>
    <row r="192" spans="1:6">
      <c r="A192" t="str">
        <f t="shared" si="2"/>
        <v>Xerox 1952P0191</v>
      </c>
      <c r="B192" s="30" t="s">
        <v>1131</v>
      </c>
      <c r="C192" s="31" t="s">
        <v>1431</v>
      </c>
      <c r="D192" s="31" t="s">
        <v>918</v>
      </c>
      <c r="E192" s="31">
        <v>2996</v>
      </c>
      <c r="F192" s="32">
        <v>1641</v>
      </c>
    </row>
    <row r="193" spans="1:6">
      <c r="A193" t="str">
        <f t="shared" ref="A193:A256" si="3">B193&amp;C193</f>
        <v>Avery 52P0192</v>
      </c>
      <c r="B193" s="30" t="s">
        <v>1132</v>
      </c>
      <c r="C193" s="31" t="s">
        <v>1432</v>
      </c>
      <c r="D193" s="31" t="s">
        <v>923</v>
      </c>
      <c r="E193" s="31">
        <v>4744</v>
      </c>
      <c r="F193" s="32">
        <v>1465</v>
      </c>
    </row>
    <row r="194" spans="1:6">
      <c r="A194" t="str">
        <f t="shared" si="3"/>
        <v>Avery 507P0193</v>
      </c>
      <c r="B194" s="30" t="s">
        <v>1133</v>
      </c>
      <c r="C194" s="31" t="s">
        <v>1433</v>
      </c>
      <c r="D194" s="31" t="s">
        <v>923</v>
      </c>
      <c r="E194" s="31">
        <v>3473</v>
      </c>
      <c r="F194" s="32">
        <v>1493</v>
      </c>
    </row>
    <row r="195" spans="1:6">
      <c r="A195" t="str">
        <f t="shared" si="3"/>
        <v>Newell 349P0194</v>
      </c>
      <c r="B195" s="30" t="s">
        <v>1134</v>
      </c>
      <c r="C195" s="31" t="s">
        <v>1434</v>
      </c>
      <c r="D195" s="31" t="s">
        <v>925</v>
      </c>
      <c r="E195" s="31">
        <v>4342</v>
      </c>
      <c r="F195" s="32">
        <v>1689</v>
      </c>
    </row>
    <row r="196" spans="1:6">
      <c r="A196" t="str">
        <f t="shared" si="3"/>
        <v>Xerox 1888P0195</v>
      </c>
      <c r="B196" s="30" t="s">
        <v>1135</v>
      </c>
      <c r="C196" s="31" t="s">
        <v>1435</v>
      </c>
      <c r="D196" s="31" t="s">
        <v>918</v>
      </c>
      <c r="E196" s="31">
        <v>3290</v>
      </c>
      <c r="F196" s="32">
        <v>1720</v>
      </c>
    </row>
    <row r="197" spans="1:6">
      <c r="A197" t="str">
        <f t="shared" si="3"/>
        <v>Newell 308P0196</v>
      </c>
      <c r="B197" s="30" t="s">
        <v>1136</v>
      </c>
      <c r="C197" s="31" t="s">
        <v>1436</v>
      </c>
      <c r="D197" s="31" t="s">
        <v>925</v>
      </c>
      <c r="E197" s="31">
        <v>4515</v>
      </c>
      <c r="F197" s="32">
        <v>1550</v>
      </c>
    </row>
    <row r="198" spans="1:6">
      <c r="A198" t="str">
        <f t="shared" si="3"/>
        <v>Newell 33P0197</v>
      </c>
      <c r="B198" s="30" t="s">
        <v>1137</v>
      </c>
      <c r="C198" s="31" t="s">
        <v>1437</v>
      </c>
      <c r="D198" s="31" t="s">
        <v>925</v>
      </c>
      <c r="E198" s="31">
        <v>3580</v>
      </c>
      <c r="F198" s="32">
        <v>2012</v>
      </c>
    </row>
    <row r="199" spans="1:6">
      <c r="A199" t="str">
        <f t="shared" si="3"/>
        <v>Xerox 1982P0198</v>
      </c>
      <c r="B199" s="30" t="s">
        <v>1138</v>
      </c>
      <c r="C199" s="31" t="s">
        <v>1438</v>
      </c>
      <c r="D199" s="31" t="s">
        <v>918</v>
      </c>
      <c r="E199" s="31">
        <v>4391</v>
      </c>
      <c r="F199" s="32">
        <v>2304</v>
      </c>
    </row>
    <row r="200" spans="1:6">
      <c r="A200" t="str">
        <f t="shared" si="3"/>
        <v>Xerox 1991P0199</v>
      </c>
      <c r="B200" s="30" t="s">
        <v>1139</v>
      </c>
      <c r="C200" s="31" t="s">
        <v>1439</v>
      </c>
      <c r="D200" s="31" t="s">
        <v>918</v>
      </c>
      <c r="E200" s="31">
        <v>3634</v>
      </c>
      <c r="F200" s="32">
        <v>1487</v>
      </c>
    </row>
    <row r="201" spans="1:6">
      <c r="A201" t="str">
        <f t="shared" si="3"/>
        <v>HTC OneP0200</v>
      </c>
      <c r="B201" s="30" t="s">
        <v>1140</v>
      </c>
      <c r="C201" s="31" t="s">
        <v>1440</v>
      </c>
      <c r="D201" s="31" t="s">
        <v>920</v>
      </c>
      <c r="E201" s="31">
        <v>3536</v>
      </c>
      <c r="F201" s="32">
        <v>1644</v>
      </c>
    </row>
    <row r="202" spans="1:6">
      <c r="A202" t="str">
        <f t="shared" si="3"/>
        <v>Xerox 1959P0201</v>
      </c>
      <c r="B202" s="30" t="s">
        <v>1141</v>
      </c>
      <c r="C202" s="31" t="s">
        <v>1441</v>
      </c>
      <c r="D202" s="31" t="s">
        <v>918</v>
      </c>
      <c r="E202" s="31">
        <v>4861</v>
      </c>
      <c r="F202" s="32">
        <v>1633</v>
      </c>
    </row>
    <row r="203" spans="1:6">
      <c r="A203" t="str">
        <f t="shared" si="3"/>
        <v>Xerox 22P0202</v>
      </c>
      <c r="B203" s="30" t="s">
        <v>1142</v>
      </c>
      <c r="C203" s="31" t="s">
        <v>1442</v>
      </c>
      <c r="D203" s="31" t="s">
        <v>918</v>
      </c>
      <c r="E203" s="31">
        <v>3094</v>
      </c>
      <c r="F203" s="32">
        <v>2233</v>
      </c>
    </row>
    <row r="204" spans="1:6">
      <c r="A204" t="str">
        <f t="shared" si="3"/>
        <v>Xerox 1989P0203</v>
      </c>
      <c r="B204" s="30" t="s">
        <v>1143</v>
      </c>
      <c r="C204" s="31" t="s">
        <v>1443</v>
      </c>
      <c r="D204" s="31" t="s">
        <v>918</v>
      </c>
      <c r="E204" s="31">
        <v>3100</v>
      </c>
      <c r="F204" s="32">
        <v>2261</v>
      </c>
    </row>
    <row r="205" spans="1:6">
      <c r="A205" t="str">
        <f t="shared" si="3"/>
        <v>Xerox 1984P0204</v>
      </c>
      <c r="B205" s="30" t="s">
        <v>1144</v>
      </c>
      <c r="C205" s="31" t="s">
        <v>1444</v>
      </c>
      <c r="D205" s="31" t="s">
        <v>918</v>
      </c>
      <c r="E205" s="31">
        <v>4057</v>
      </c>
      <c r="F205" s="32">
        <v>1816</v>
      </c>
    </row>
    <row r="206" spans="1:6">
      <c r="A206" t="str">
        <f t="shared" si="3"/>
        <v>Xerox 227P0205</v>
      </c>
      <c r="B206" s="30" t="s">
        <v>1145</v>
      </c>
      <c r="C206" s="31" t="s">
        <v>1445</v>
      </c>
      <c r="D206" s="31" t="s">
        <v>918</v>
      </c>
      <c r="E206" s="31">
        <v>3827</v>
      </c>
      <c r="F206" s="32">
        <v>2424</v>
      </c>
    </row>
    <row r="207" spans="1:6">
      <c r="A207" t="str">
        <f t="shared" si="3"/>
        <v>Xerox 1965P0206</v>
      </c>
      <c r="B207" s="30" t="s">
        <v>1146</v>
      </c>
      <c r="C207" s="31" t="s">
        <v>1446</v>
      </c>
      <c r="D207" s="31" t="s">
        <v>918</v>
      </c>
      <c r="E207" s="31">
        <v>4173</v>
      </c>
      <c r="F207" s="32">
        <v>2497</v>
      </c>
    </row>
    <row r="208" spans="1:6">
      <c r="A208" t="str">
        <f t="shared" si="3"/>
        <v>Xerox 1994P0207</v>
      </c>
      <c r="B208" s="30" t="s">
        <v>1147</v>
      </c>
      <c r="C208" s="31" t="s">
        <v>1447</v>
      </c>
      <c r="D208" s="31" t="s">
        <v>918</v>
      </c>
      <c r="E208" s="31">
        <v>4901</v>
      </c>
      <c r="F208" s="32">
        <v>1789</v>
      </c>
    </row>
    <row r="209" spans="1:6">
      <c r="A209" t="str">
        <f t="shared" si="3"/>
        <v>Xerox 1926P0208</v>
      </c>
      <c r="B209" s="30" t="s">
        <v>1148</v>
      </c>
      <c r="C209" s="31" t="s">
        <v>1448</v>
      </c>
      <c r="D209" s="31" t="s">
        <v>918</v>
      </c>
      <c r="E209" s="31">
        <v>3725</v>
      </c>
      <c r="F209" s="32">
        <v>1250</v>
      </c>
    </row>
    <row r="210" spans="1:6">
      <c r="A210" t="str">
        <f t="shared" si="3"/>
        <v>Xerox 1918P0209</v>
      </c>
      <c r="B210" s="30" t="s">
        <v>1149</v>
      </c>
      <c r="C210" s="31" t="s">
        <v>1449</v>
      </c>
      <c r="D210" s="31" t="s">
        <v>918</v>
      </c>
      <c r="E210" s="31">
        <v>3421</v>
      </c>
      <c r="F210" s="32">
        <v>1569</v>
      </c>
    </row>
    <row r="211" spans="1:6">
      <c r="A211" t="str">
        <f t="shared" si="3"/>
        <v>Xerox 1951P0210</v>
      </c>
      <c r="B211" s="30" t="s">
        <v>1150</v>
      </c>
      <c r="C211" s="31" t="s">
        <v>1450</v>
      </c>
      <c r="D211" s="31" t="s">
        <v>918</v>
      </c>
      <c r="E211" s="31">
        <v>4006</v>
      </c>
      <c r="F211" s="32">
        <v>1898</v>
      </c>
    </row>
    <row r="212" spans="1:6">
      <c r="A212" t="str">
        <f t="shared" si="3"/>
        <v>Xerox 219P0211</v>
      </c>
      <c r="B212" s="30" t="s">
        <v>1151</v>
      </c>
      <c r="C212" s="31" t="s">
        <v>1451</v>
      </c>
      <c r="D212" s="31" t="s">
        <v>918</v>
      </c>
      <c r="E212" s="31">
        <v>3735</v>
      </c>
      <c r="F212" s="32">
        <v>2377</v>
      </c>
    </row>
    <row r="213" spans="1:6">
      <c r="A213" t="str">
        <f t="shared" si="3"/>
        <v>Xerox 1903P0212</v>
      </c>
      <c r="B213" s="30" t="s">
        <v>1152</v>
      </c>
      <c r="C213" s="31" t="s">
        <v>1452</v>
      </c>
      <c r="D213" s="31" t="s">
        <v>918</v>
      </c>
      <c r="E213" s="31">
        <v>4758</v>
      </c>
      <c r="F213" s="32">
        <v>1946</v>
      </c>
    </row>
    <row r="214" spans="1:6">
      <c r="A214" t="str">
        <f t="shared" si="3"/>
        <v>Avery 496P0213</v>
      </c>
      <c r="B214" s="30" t="s">
        <v>1153</v>
      </c>
      <c r="C214" s="31" t="s">
        <v>1453</v>
      </c>
      <c r="D214" s="31" t="s">
        <v>923</v>
      </c>
      <c r="E214" s="31">
        <v>2902</v>
      </c>
      <c r="F214" s="32">
        <v>1633</v>
      </c>
    </row>
    <row r="215" spans="1:6">
      <c r="A215" t="str">
        <f t="shared" si="3"/>
        <v>Xerox 23P0214</v>
      </c>
      <c r="B215" s="30" t="s">
        <v>1154</v>
      </c>
      <c r="C215" s="31" t="s">
        <v>1454</v>
      </c>
      <c r="D215" s="31" t="s">
        <v>918</v>
      </c>
      <c r="E215" s="31">
        <v>4643</v>
      </c>
      <c r="F215" s="32">
        <v>1549</v>
      </c>
    </row>
    <row r="216" spans="1:6">
      <c r="A216" t="str">
        <f t="shared" si="3"/>
        <v>Avery 50P0215</v>
      </c>
      <c r="B216" s="30" t="s">
        <v>1155</v>
      </c>
      <c r="C216" s="31" t="s">
        <v>1455</v>
      </c>
      <c r="D216" s="31" t="s">
        <v>923</v>
      </c>
      <c r="E216" s="31">
        <v>4152</v>
      </c>
      <c r="F216" s="32">
        <v>1940</v>
      </c>
    </row>
    <row r="217" spans="1:6">
      <c r="A217" t="str">
        <f t="shared" si="3"/>
        <v>Newell 313P0216</v>
      </c>
      <c r="B217" s="30" t="s">
        <v>1156</v>
      </c>
      <c r="C217" s="31" t="s">
        <v>1456</v>
      </c>
      <c r="D217" s="31" t="s">
        <v>925</v>
      </c>
      <c r="E217" s="31">
        <v>2517</v>
      </c>
      <c r="F217" s="32">
        <v>2149</v>
      </c>
    </row>
    <row r="218" spans="1:6">
      <c r="A218" t="str">
        <f t="shared" si="3"/>
        <v>Xerox 1895P0217</v>
      </c>
      <c r="B218" s="30" t="s">
        <v>1157</v>
      </c>
      <c r="C218" s="31" t="s">
        <v>1457</v>
      </c>
      <c r="D218" s="31" t="s">
        <v>918</v>
      </c>
      <c r="E218" s="31">
        <v>3282</v>
      </c>
      <c r="F218" s="32">
        <v>1376</v>
      </c>
    </row>
    <row r="219" spans="1:6">
      <c r="A219" t="str">
        <f t="shared" si="3"/>
        <v>Avery 49P0218</v>
      </c>
      <c r="B219" s="30" t="s">
        <v>1158</v>
      </c>
      <c r="C219" s="31" t="s">
        <v>1458</v>
      </c>
      <c r="D219" s="31" t="s">
        <v>923</v>
      </c>
      <c r="E219" s="31">
        <v>4079</v>
      </c>
      <c r="F219" s="32">
        <v>1413</v>
      </c>
    </row>
    <row r="220" spans="1:6">
      <c r="A220" t="str">
        <f t="shared" si="3"/>
        <v>HTC One MiniP0219</v>
      </c>
      <c r="B220" s="30" t="s">
        <v>1159</v>
      </c>
      <c r="C220" s="31" t="s">
        <v>1459</v>
      </c>
      <c r="D220" s="31" t="s">
        <v>920</v>
      </c>
      <c r="E220" s="31">
        <v>4843</v>
      </c>
      <c r="F220" s="32">
        <v>2192</v>
      </c>
    </row>
    <row r="221" spans="1:6">
      <c r="A221" t="str">
        <f t="shared" si="3"/>
        <v>Avery 498P0220</v>
      </c>
      <c r="B221" s="30" t="s">
        <v>1160</v>
      </c>
      <c r="C221" s="31" t="s">
        <v>1460</v>
      </c>
      <c r="D221" s="31" t="s">
        <v>923</v>
      </c>
      <c r="E221" s="31">
        <v>4646</v>
      </c>
      <c r="F221" s="32">
        <v>1846</v>
      </c>
    </row>
    <row r="222" spans="1:6">
      <c r="A222" t="str">
        <f t="shared" si="3"/>
        <v>Xerox 2000P0221</v>
      </c>
      <c r="B222" s="30" t="s">
        <v>1161</v>
      </c>
      <c r="C222" s="31" t="s">
        <v>1461</v>
      </c>
      <c r="D222" s="31" t="s">
        <v>918</v>
      </c>
      <c r="E222" s="31">
        <v>4948</v>
      </c>
      <c r="F222" s="32">
        <v>1972</v>
      </c>
    </row>
    <row r="223" spans="1:6">
      <c r="A223" t="str">
        <f t="shared" si="3"/>
        <v>Xerox 1944P0222</v>
      </c>
      <c r="B223" s="30" t="s">
        <v>1162</v>
      </c>
      <c r="C223" s="31" t="s">
        <v>1462</v>
      </c>
      <c r="D223" s="31" t="s">
        <v>918</v>
      </c>
      <c r="E223" s="31">
        <v>2657</v>
      </c>
      <c r="F223" s="32">
        <v>2480</v>
      </c>
    </row>
    <row r="224" spans="1:6">
      <c r="A224" t="str">
        <f t="shared" si="3"/>
        <v>Xerox 215P0223</v>
      </c>
      <c r="B224" s="30" t="s">
        <v>1163</v>
      </c>
      <c r="C224" s="31" t="s">
        <v>1463</v>
      </c>
      <c r="D224" s="31" t="s">
        <v>918</v>
      </c>
      <c r="E224" s="31">
        <v>4574</v>
      </c>
      <c r="F224" s="32">
        <v>2068</v>
      </c>
    </row>
    <row r="225" spans="1:6">
      <c r="A225" t="str">
        <f t="shared" si="3"/>
        <v>Xerox 1885P0224</v>
      </c>
      <c r="B225" s="30" t="s">
        <v>1164</v>
      </c>
      <c r="C225" s="31" t="s">
        <v>1464</v>
      </c>
      <c r="D225" s="31" t="s">
        <v>918</v>
      </c>
      <c r="E225" s="31">
        <v>3096</v>
      </c>
      <c r="F225" s="32">
        <v>2065</v>
      </c>
    </row>
    <row r="226" spans="1:6">
      <c r="A226" t="str">
        <f t="shared" si="3"/>
        <v>AT&amp;T CL2909P0225</v>
      </c>
      <c r="B226" s="30" t="s">
        <v>1165</v>
      </c>
      <c r="C226" s="31" t="s">
        <v>1465</v>
      </c>
      <c r="D226" s="31" t="s">
        <v>920</v>
      </c>
      <c r="E226" s="31">
        <v>3644</v>
      </c>
      <c r="F226" s="32">
        <v>1954</v>
      </c>
    </row>
    <row r="227" spans="1:6">
      <c r="A227" t="str">
        <f t="shared" si="3"/>
        <v>Xerox 1953P0226</v>
      </c>
      <c r="B227" s="30" t="s">
        <v>1166</v>
      </c>
      <c r="C227" s="31" t="s">
        <v>1466</v>
      </c>
      <c r="D227" s="31" t="s">
        <v>918</v>
      </c>
      <c r="E227" s="31">
        <v>2579</v>
      </c>
      <c r="F227" s="32">
        <v>1455</v>
      </c>
    </row>
    <row r="228" spans="1:6">
      <c r="A228" t="str">
        <f t="shared" si="3"/>
        <v>Xerox 228P0227</v>
      </c>
      <c r="B228" s="30" t="s">
        <v>1167</v>
      </c>
      <c r="C228" s="31" t="s">
        <v>1467</v>
      </c>
      <c r="D228" s="31" t="s">
        <v>918</v>
      </c>
      <c r="E228" s="31">
        <v>3912</v>
      </c>
      <c r="F228" s="32">
        <v>1569</v>
      </c>
    </row>
    <row r="229" spans="1:6">
      <c r="A229" t="str">
        <f t="shared" si="3"/>
        <v>Xerox 1954P0228</v>
      </c>
      <c r="B229" s="30" t="s">
        <v>1168</v>
      </c>
      <c r="C229" s="31" t="s">
        <v>1468</v>
      </c>
      <c r="D229" s="31" t="s">
        <v>918</v>
      </c>
      <c r="E229" s="31">
        <v>3575</v>
      </c>
      <c r="F229" s="32">
        <v>1937</v>
      </c>
    </row>
    <row r="230" spans="1:6">
      <c r="A230" t="str">
        <f t="shared" si="3"/>
        <v>Xerox 1942P0229</v>
      </c>
      <c r="B230" s="30" t="s">
        <v>1169</v>
      </c>
      <c r="C230" s="31" t="s">
        <v>1469</v>
      </c>
      <c r="D230" s="31" t="s">
        <v>918</v>
      </c>
      <c r="E230" s="31">
        <v>2506</v>
      </c>
      <c r="F230" s="32">
        <v>2355</v>
      </c>
    </row>
    <row r="231" spans="1:6">
      <c r="A231" t="str">
        <f t="shared" si="3"/>
        <v>Xerox 201P0230</v>
      </c>
      <c r="B231" s="30" t="s">
        <v>1170</v>
      </c>
      <c r="C231" s="31" t="s">
        <v>1470</v>
      </c>
      <c r="D231" s="31" t="s">
        <v>918</v>
      </c>
      <c r="E231" s="31">
        <v>2509</v>
      </c>
      <c r="F231" s="32">
        <v>1452</v>
      </c>
    </row>
    <row r="232" spans="1:6">
      <c r="A232" t="str">
        <f t="shared" si="3"/>
        <v>Xerox 1969P0231</v>
      </c>
      <c r="B232" s="30" t="s">
        <v>1171</v>
      </c>
      <c r="C232" s="31" t="s">
        <v>1471</v>
      </c>
      <c r="D232" s="31" t="s">
        <v>918</v>
      </c>
      <c r="E232" s="31">
        <v>4576</v>
      </c>
      <c r="F232" s="32">
        <v>2188</v>
      </c>
    </row>
    <row r="233" spans="1:6">
      <c r="A233" t="str">
        <f t="shared" si="3"/>
        <v>Xerox 1971P0232</v>
      </c>
      <c r="B233" s="30" t="s">
        <v>1172</v>
      </c>
      <c r="C233" s="31" t="s">
        <v>1472</v>
      </c>
      <c r="D233" s="31" t="s">
        <v>918</v>
      </c>
      <c r="E233" s="31">
        <v>3305</v>
      </c>
      <c r="F233" s="32">
        <v>1418</v>
      </c>
    </row>
    <row r="234" spans="1:6">
      <c r="A234" t="str">
        <f t="shared" si="3"/>
        <v>Xerox 198P0233</v>
      </c>
      <c r="B234" s="30" t="s">
        <v>1173</v>
      </c>
      <c r="C234" s="31" t="s">
        <v>1473</v>
      </c>
      <c r="D234" s="31" t="s">
        <v>918</v>
      </c>
      <c r="E234" s="31">
        <v>4120</v>
      </c>
      <c r="F234" s="32">
        <v>1841</v>
      </c>
    </row>
    <row r="235" spans="1:6">
      <c r="A235" t="str">
        <f t="shared" si="3"/>
        <v>Xerox 1997P0234</v>
      </c>
      <c r="B235" s="30" t="s">
        <v>1174</v>
      </c>
      <c r="C235" s="31" t="s">
        <v>1474</v>
      </c>
      <c r="D235" s="31" t="s">
        <v>918</v>
      </c>
      <c r="E235" s="31">
        <v>3844</v>
      </c>
      <c r="F235" s="32">
        <v>2157</v>
      </c>
    </row>
    <row r="236" spans="1:6">
      <c r="A236" t="str">
        <f t="shared" si="3"/>
        <v>Newell 339P0235</v>
      </c>
      <c r="B236" s="30" t="s">
        <v>1175</v>
      </c>
      <c r="C236" s="31" t="s">
        <v>1475</v>
      </c>
      <c r="D236" s="31" t="s">
        <v>925</v>
      </c>
      <c r="E236" s="31">
        <v>3590</v>
      </c>
      <c r="F236" s="32">
        <v>1866</v>
      </c>
    </row>
    <row r="237" spans="1:6">
      <c r="A237" t="str">
        <f t="shared" si="3"/>
        <v>Xerox 230P0236</v>
      </c>
      <c r="B237" s="30" t="s">
        <v>1176</v>
      </c>
      <c r="C237" s="31" t="s">
        <v>1476</v>
      </c>
      <c r="D237" s="31" t="s">
        <v>918</v>
      </c>
      <c r="E237" s="31">
        <v>4220</v>
      </c>
      <c r="F237" s="32">
        <v>1493</v>
      </c>
    </row>
    <row r="238" spans="1:6">
      <c r="A238" t="str">
        <f t="shared" si="3"/>
        <v>Vtech CS6719P0237</v>
      </c>
      <c r="B238" s="30" t="s">
        <v>1177</v>
      </c>
      <c r="C238" s="31" t="s">
        <v>1477</v>
      </c>
      <c r="D238" s="31" t="s">
        <v>920</v>
      </c>
      <c r="E238" s="31">
        <v>3553</v>
      </c>
      <c r="F238" s="32">
        <v>2174</v>
      </c>
    </row>
    <row r="239" spans="1:6">
      <c r="A239" t="str">
        <f t="shared" si="3"/>
        <v>Xerox 194P0238</v>
      </c>
      <c r="B239" s="30" t="s">
        <v>1178</v>
      </c>
      <c r="C239" s="31" t="s">
        <v>1478</v>
      </c>
      <c r="D239" s="31" t="s">
        <v>918</v>
      </c>
      <c r="E239" s="31">
        <v>2874</v>
      </c>
      <c r="F239" s="32">
        <v>1919</v>
      </c>
    </row>
    <row r="240" spans="1:6">
      <c r="A240" t="str">
        <f t="shared" si="3"/>
        <v>Xerox 1980P0239</v>
      </c>
      <c r="B240" s="30" t="s">
        <v>1179</v>
      </c>
      <c r="C240" s="31" t="s">
        <v>1479</v>
      </c>
      <c r="D240" s="31" t="s">
        <v>918</v>
      </c>
      <c r="E240" s="31">
        <v>2738</v>
      </c>
      <c r="F240" s="32">
        <v>1737</v>
      </c>
    </row>
    <row r="241" spans="1:6">
      <c r="A241" t="str">
        <f t="shared" si="3"/>
        <v>Xerox 1907P0240</v>
      </c>
      <c r="B241" s="30" t="s">
        <v>1180</v>
      </c>
      <c r="C241" s="31" t="s">
        <v>1480</v>
      </c>
      <c r="D241" s="31" t="s">
        <v>918</v>
      </c>
      <c r="E241" s="31">
        <v>4990</v>
      </c>
      <c r="F241" s="32">
        <v>1360</v>
      </c>
    </row>
    <row r="242" spans="1:6">
      <c r="A242" t="str">
        <f t="shared" si="3"/>
        <v>Newell 34P0241</v>
      </c>
      <c r="B242" s="30" t="s">
        <v>1181</v>
      </c>
      <c r="C242" s="31" t="s">
        <v>1481</v>
      </c>
      <c r="D242" s="31" t="s">
        <v>925</v>
      </c>
      <c r="E242" s="31">
        <v>2616</v>
      </c>
      <c r="F242" s="32">
        <v>1965</v>
      </c>
    </row>
    <row r="243" spans="1:6">
      <c r="A243" t="str">
        <f t="shared" si="3"/>
        <v>Xerox 221P0242</v>
      </c>
      <c r="B243" s="30" t="s">
        <v>1182</v>
      </c>
      <c r="C243" s="31" t="s">
        <v>1482</v>
      </c>
      <c r="D243" s="31" t="s">
        <v>918</v>
      </c>
      <c r="E243" s="31">
        <v>4152</v>
      </c>
      <c r="F243" s="32">
        <v>1278</v>
      </c>
    </row>
    <row r="244" spans="1:6">
      <c r="A244" t="str">
        <f t="shared" si="3"/>
        <v>Xerox 1893P0243</v>
      </c>
      <c r="B244" s="30" t="s">
        <v>1183</v>
      </c>
      <c r="C244" s="31" t="s">
        <v>1483</v>
      </c>
      <c r="D244" s="31" t="s">
        <v>918</v>
      </c>
      <c r="E244" s="31">
        <v>4874</v>
      </c>
      <c r="F244" s="32">
        <v>1503</v>
      </c>
    </row>
    <row r="245" spans="1:6">
      <c r="A245" t="str">
        <f t="shared" si="3"/>
        <v>Xerox 1900P0244</v>
      </c>
      <c r="B245" s="30" t="s">
        <v>1184</v>
      </c>
      <c r="C245" s="31" t="s">
        <v>1484</v>
      </c>
      <c r="D245" s="31" t="s">
        <v>918</v>
      </c>
      <c r="E245" s="31">
        <v>4399</v>
      </c>
      <c r="F245" s="32">
        <v>2093</v>
      </c>
    </row>
    <row r="246" spans="1:6">
      <c r="A246" t="str">
        <f t="shared" si="3"/>
        <v>Xerox 204P0245</v>
      </c>
      <c r="B246" s="30" t="s">
        <v>1185</v>
      </c>
      <c r="C246" s="31" t="s">
        <v>1485</v>
      </c>
      <c r="D246" s="31" t="s">
        <v>918</v>
      </c>
      <c r="E246" s="31">
        <v>3245</v>
      </c>
      <c r="F246" s="32">
        <v>1964</v>
      </c>
    </row>
    <row r="247" spans="1:6">
      <c r="A247" t="str">
        <f t="shared" si="3"/>
        <v>Xerox 200P0246</v>
      </c>
      <c r="B247" s="30" t="s">
        <v>1186</v>
      </c>
      <c r="C247" s="31" t="s">
        <v>1486</v>
      </c>
      <c r="D247" s="31" t="s">
        <v>918</v>
      </c>
      <c r="E247" s="31">
        <v>3555</v>
      </c>
      <c r="F247" s="32">
        <v>1564</v>
      </c>
    </row>
    <row r="248" spans="1:6">
      <c r="A248" t="str">
        <f t="shared" si="3"/>
        <v>Xerox 1882P0247</v>
      </c>
      <c r="B248" s="30" t="s">
        <v>1187</v>
      </c>
      <c r="C248" s="31" t="s">
        <v>1487</v>
      </c>
      <c r="D248" s="31" t="s">
        <v>918</v>
      </c>
      <c r="E248" s="31">
        <v>4206</v>
      </c>
      <c r="F248" s="32">
        <v>1201</v>
      </c>
    </row>
    <row r="249" spans="1:6">
      <c r="A249" t="str">
        <f t="shared" si="3"/>
        <v>Newell 31P0248</v>
      </c>
      <c r="B249" s="30" t="s">
        <v>1188</v>
      </c>
      <c r="C249" s="31" t="s">
        <v>1488</v>
      </c>
      <c r="D249" s="31" t="s">
        <v>925</v>
      </c>
      <c r="E249" s="31">
        <v>4729</v>
      </c>
      <c r="F249" s="32">
        <v>1359</v>
      </c>
    </row>
    <row r="250" spans="1:6">
      <c r="A250" t="str">
        <f t="shared" si="3"/>
        <v>Xerox 1966P0249</v>
      </c>
      <c r="B250" s="30" t="s">
        <v>1189</v>
      </c>
      <c r="C250" s="31" t="s">
        <v>1489</v>
      </c>
      <c r="D250" s="31" t="s">
        <v>918</v>
      </c>
      <c r="E250" s="31">
        <v>4476</v>
      </c>
      <c r="F250" s="32">
        <v>2494</v>
      </c>
    </row>
    <row r="251" spans="1:6">
      <c r="A251" t="str">
        <f t="shared" si="3"/>
        <v>Avery 492P0250</v>
      </c>
      <c r="B251" s="30" t="s">
        <v>1190</v>
      </c>
      <c r="C251" s="31" t="s">
        <v>1490</v>
      </c>
      <c r="D251" s="31" t="s">
        <v>923</v>
      </c>
      <c r="E251" s="31">
        <v>4685</v>
      </c>
      <c r="F251" s="32">
        <v>2036</v>
      </c>
    </row>
    <row r="252" spans="1:6">
      <c r="A252" t="str">
        <f t="shared" si="3"/>
        <v>Avery 515P0251</v>
      </c>
      <c r="B252" s="30" t="s">
        <v>1191</v>
      </c>
      <c r="C252" s="31" t="s">
        <v>1491</v>
      </c>
      <c r="D252" s="31" t="s">
        <v>923</v>
      </c>
      <c r="E252" s="31">
        <v>4283</v>
      </c>
      <c r="F252" s="32">
        <v>1658</v>
      </c>
    </row>
    <row r="253" spans="1:6">
      <c r="A253" t="str">
        <f t="shared" si="3"/>
        <v>LG ExaltP0252</v>
      </c>
      <c r="B253" s="30" t="s">
        <v>1192</v>
      </c>
      <c r="C253" s="31" t="s">
        <v>1492</v>
      </c>
      <c r="D253" s="31" t="s">
        <v>920</v>
      </c>
      <c r="E253" s="31">
        <v>4599</v>
      </c>
      <c r="F253" s="32">
        <v>1332</v>
      </c>
    </row>
    <row r="254" spans="1:6">
      <c r="A254" t="str">
        <f t="shared" si="3"/>
        <v>LG G3P0253</v>
      </c>
      <c r="B254" s="30" t="s">
        <v>1193</v>
      </c>
      <c r="C254" s="31" t="s">
        <v>1493</v>
      </c>
      <c r="D254" s="31" t="s">
        <v>920</v>
      </c>
      <c r="E254" s="31">
        <v>4799</v>
      </c>
      <c r="F254" s="32">
        <v>1978</v>
      </c>
    </row>
    <row r="255" spans="1:6">
      <c r="A255" t="str">
        <f t="shared" si="3"/>
        <v>Newell 348P0254</v>
      </c>
      <c r="B255" s="30" t="s">
        <v>1194</v>
      </c>
      <c r="C255" s="31" t="s">
        <v>1494</v>
      </c>
      <c r="D255" s="31" t="s">
        <v>925</v>
      </c>
      <c r="E255" s="31">
        <v>2898</v>
      </c>
      <c r="F255" s="32">
        <v>1324</v>
      </c>
    </row>
    <row r="256" spans="1:6">
      <c r="A256" t="str">
        <f t="shared" si="3"/>
        <v>Xerox 1928P0255</v>
      </c>
      <c r="B256" s="30" t="s">
        <v>1195</v>
      </c>
      <c r="C256" s="31" t="s">
        <v>1495</v>
      </c>
      <c r="D256" s="31" t="s">
        <v>918</v>
      </c>
      <c r="E256" s="31">
        <v>3034</v>
      </c>
      <c r="F256" s="32">
        <v>2312</v>
      </c>
    </row>
    <row r="257" spans="1:6">
      <c r="A257" t="str">
        <f t="shared" ref="A257:A298" si="4">B257&amp;C257</f>
        <v>Xerox 1890P0256</v>
      </c>
      <c r="B257" s="30" t="s">
        <v>1196</v>
      </c>
      <c r="C257" s="31" t="s">
        <v>1496</v>
      </c>
      <c r="D257" s="31" t="s">
        <v>918</v>
      </c>
      <c r="E257" s="31">
        <v>3878</v>
      </c>
      <c r="F257" s="32">
        <v>2236</v>
      </c>
    </row>
    <row r="258" spans="1:6">
      <c r="A258" t="str">
        <f t="shared" si="4"/>
        <v>Newell 338P0257</v>
      </c>
      <c r="B258" s="30" t="s">
        <v>1197</v>
      </c>
      <c r="C258" s="31" t="s">
        <v>1497</v>
      </c>
      <c r="D258" s="31" t="s">
        <v>925</v>
      </c>
      <c r="E258" s="31">
        <v>3686</v>
      </c>
      <c r="F258" s="32">
        <v>2401</v>
      </c>
    </row>
    <row r="259" spans="1:6">
      <c r="A259" t="str">
        <f t="shared" si="4"/>
        <v>Xerox 1990P0258</v>
      </c>
      <c r="B259" s="30" t="s">
        <v>1198</v>
      </c>
      <c r="C259" s="31" t="s">
        <v>1498</v>
      </c>
      <c r="D259" s="31" t="s">
        <v>918</v>
      </c>
      <c r="E259" s="31">
        <v>3330</v>
      </c>
      <c r="F259" s="32">
        <v>2283</v>
      </c>
    </row>
    <row r="260" spans="1:6">
      <c r="A260" t="str">
        <f t="shared" si="4"/>
        <v>Xerox 1933P0259</v>
      </c>
      <c r="B260" s="30" t="s">
        <v>1199</v>
      </c>
      <c r="C260" s="31" t="s">
        <v>1499</v>
      </c>
      <c r="D260" s="31" t="s">
        <v>918</v>
      </c>
      <c r="E260" s="31">
        <v>3448</v>
      </c>
      <c r="F260" s="32">
        <v>1219</v>
      </c>
    </row>
    <row r="261" spans="1:6">
      <c r="A261" t="str">
        <f t="shared" si="4"/>
        <v>Xerox 1975P0260</v>
      </c>
      <c r="B261" s="30" t="s">
        <v>1200</v>
      </c>
      <c r="C261" s="31" t="s">
        <v>1500</v>
      </c>
      <c r="D261" s="31" t="s">
        <v>918</v>
      </c>
      <c r="E261" s="31">
        <v>4484</v>
      </c>
      <c r="F261" s="32">
        <v>2146</v>
      </c>
    </row>
    <row r="262" spans="1:6">
      <c r="A262" t="str">
        <f t="shared" si="4"/>
        <v>Newell 323P0261</v>
      </c>
      <c r="B262" s="30" t="s">
        <v>1201</v>
      </c>
      <c r="C262" s="31" t="s">
        <v>1501</v>
      </c>
      <c r="D262" s="31" t="s">
        <v>925</v>
      </c>
      <c r="E262" s="31">
        <v>4841</v>
      </c>
      <c r="F262" s="32">
        <v>1784</v>
      </c>
    </row>
    <row r="263" spans="1:6">
      <c r="A263" t="str">
        <f t="shared" si="4"/>
        <v>Avery 487P0262</v>
      </c>
      <c r="B263" s="30" t="s">
        <v>1202</v>
      </c>
      <c r="C263" s="31" t="s">
        <v>1502</v>
      </c>
      <c r="D263" s="31" t="s">
        <v>923</v>
      </c>
      <c r="E263" s="31">
        <v>2775</v>
      </c>
      <c r="F263" s="32">
        <v>1946</v>
      </c>
    </row>
    <row r="264" spans="1:6">
      <c r="A264" t="str">
        <f t="shared" si="4"/>
        <v>Xerox 208P0263</v>
      </c>
      <c r="B264" s="30" t="s">
        <v>1203</v>
      </c>
      <c r="C264" s="31" t="s">
        <v>1503</v>
      </c>
      <c r="D264" s="31" t="s">
        <v>918</v>
      </c>
      <c r="E264" s="31">
        <v>4706</v>
      </c>
      <c r="F264" s="32">
        <v>1320</v>
      </c>
    </row>
    <row r="265" spans="1:6">
      <c r="A265" t="str">
        <f t="shared" si="4"/>
        <v>Avery 503P0264</v>
      </c>
      <c r="B265" s="30" t="s">
        <v>1204</v>
      </c>
      <c r="C265" s="31" t="s">
        <v>1504</v>
      </c>
      <c r="D265" s="31" t="s">
        <v>923</v>
      </c>
      <c r="E265" s="31">
        <v>2820</v>
      </c>
      <c r="F265" s="32">
        <v>1504</v>
      </c>
    </row>
    <row r="266" spans="1:6">
      <c r="A266" t="str">
        <f t="shared" si="4"/>
        <v>Newell 316P0265</v>
      </c>
      <c r="B266" s="30" t="s">
        <v>1205</v>
      </c>
      <c r="C266" s="31" t="s">
        <v>1505</v>
      </c>
      <c r="D266" s="31" t="s">
        <v>925</v>
      </c>
      <c r="E266" s="31">
        <v>2958</v>
      </c>
      <c r="F266" s="32">
        <v>1678</v>
      </c>
    </row>
    <row r="267" spans="1:6">
      <c r="A267" t="str">
        <f t="shared" si="4"/>
        <v>Xerox 1992P0266</v>
      </c>
      <c r="B267" s="30" t="s">
        <v>1206</v>
      </c>
      <c r="C267" s="31" t="s">
        <v>1506</v>
      </c>
      <c r="D267" s="31" t="s">
        <v>918</v>
      </c>
      <c r="E267" s="31">
        <v>4218</v>
      </c>
      <c r="F267" s="32">
        <v>2421</v>
      </c>
    </row>
    <row r="268" spans="1:6">
      <c r="A268" t="str">
        <f t="shared" si="4"/>
        <v>Xerox 190P0267</v>
      </c>
      <c r="B268" s="30" t="s">
        <v>1207</v>
      </c>
      <c r="C268" s="31" t="s">
        <v>1507</v>
      </c>
      <c r="D268" s="31" t="s">
        <v>918</v>
      </c>
      <c r="E268" s="31">
        <v>2614</v>
      </c>
      <c r="F268" s="32">
        <v>2329</v>
      </c>
    </row>
    <row r="269" spans="1:6">
      <c r="A269" t="str">
        <f t="shared" si="4"/>
        <v>Xerox 1892P0268</v>
      </c>
      <c r="B269" s="30" t="s">
        <v>1208</v>
      </c>
      <c r="C269" s="31" t="s">
        <v>1508</v>
      </c>
      <c r="D269" s="31" t="s">
        <v>918</v>
      </c>
      <c r="E269" s="31">
        <v>4069</v>
      </c>
      <c r="F269" s="32">
        <v>1545</v>
      </c>
    </row>
    <row r="270" spans="1:6">
      <c r="A270" t="str">
        <f t="shared" si="4"/>
        <v>Avery 5P0269</v>
      </c>
      <c r="B270" s="30" t="s">
        <v>1209</v>
      </c>
      <c r="C270" s="31" t="s">
        <v>1509</v>
      </c>
      <c r="D270" s="31" t="s">
        <v>923</v>
      </c>
      <c r="E270" s="31">
        <v>3388</v>
      </c>
      <c r="F270" s="32">
        <v>1454</v>
      </c>
    </row>
    <row r="271" spans="1:6">
      <c r="A271" t="str">
        <f t="shared" si="4"/>
        <v>Xerox 1956P0270</v>
      </c>
      <c r="B271" s="30" t="s">
        <v>1210</v>
      </c>
      <c r="C271" s="31" t="s">
        <v>1510</v>
      </c>
      <c r="D271" s="31" t="s">
        <v>918</v>
      </c>
      <c r="E271" s="31">
        <v>2659</v>
      </c>
      <c r="F271" s="32">
        <v>2415</v>
      </c>
    </row>
    <row r="272" spans="1:6">
      <c r="A272" t="str">
        <f t="shared" si="4"/>
        <v>Xerox 1937P0271</v>
      </c>
      <c r="B272" s="30" t="s">
        <v>1211</v>
      </c>
      <c r="C272" s="31" t="s">
        <v>1511</v>
      </c>
      <c r="D272" s="31" t="s">
        <v>918</v>
      </c>
      <c r="E272" s="31">
        <v>4050</v>
      </c>
      <c r="F272" s="32">
        <v>1241</v>
      </c>
    </row>
    <row r="273" spans="1:6">
      <c r="A273" t="str">
        <f t="shared" si="4"/>
        <v>Xerox 1917P0272</v>
      </c>
      <c r="B273" s="30" t="s">
        <v>1212</v>
      </c>
      <c r="C273" s="31" t="s">
        <v>1512</v>
      </c>
      <c r="D273" s="31" t="s">
        <v>918</v>
      </c>
      <c r="E273" s="31">
        <v>3722</v>
      </c>
      <c r="F273" s="32">
        <v>1790</v>
      </c>
    </row>
    <row r="274" spans="1:6">
      <c r="A274" t="str">
        <f t="shared" si="4"/>
        <v>Xerox 19P0273</v>
      </c>
      <c r="B274" s="30" t="s">
        <v>1213</v>
      </c>
      <c r="C274" s="31" t="s">
        <v>1513</v>
      </c>
      <c r="D274" s="31" t="s">
        <v>918</v>
      </c>
      <c r="E274" s="31">
        <v>4845</v>
      </c>
      <c r="F274" s="32">
        <v>1433</v>
      </c>
    </row>
    <row r="275" spans="1:6">
      <c r="A275" t="str">
        <f t="shared" si="4"/>
        <v>Xerox 1932P0274</v>
      </c>
      <c r="B275" s="30" t="s">
        <v>1214</v>
      </c>
      <c r="C275" s="31" t="s">
        <v>1514</v>
      </c>
      <c r="D275" s="31" t="s">
        <v>918</v>
      </c>
      <c r="E275" s="31">
        <v>4309</v>
      </c>
      <c r="F275" s="32">
        <v>1779</v>
      </c>
    </row>
    <row r="276" spans="1:6">
      <c r="A276" t="str">
        <f t="shared" si="4"/>
        <v>Avery 491P0275</v>
      </c>
      <c r="B276" s="30" t="s">
        <v>1215</v>
      </c>
      <c r="C276" s="31" t="s">
        <v>1515</v>
      </c>
      <c r="D276" s="31" t="s">
        <v>923</v>
      </c>
      <c r="E276" s="31">
        <v>4092</v>
      </c>
      <c r="F276" s="32">
        <v>1482</v>
      </c>
    </row>
    <row r="277" spans="1:6">
      <c r="A277" t="str">
        <f t="shared" si="4"/>
        <v>Xerox 209P0276</v>
      </c>
      <c r="B277" s="30" t="s">
        <v>1216</v>
      </c>
      <c r="C277" s="31" t="s">
        <v>1516</v>
      </c>
      <c r="D277" s="31" t="s">
        <v>918</v>
      </c>
      <c r="E277" s="31">
        <v>3448</v>
      </c>
      <c r="F277" s="32">
        <v>2141</v>
      </c>
    </row>
    <row r="278" spans="1:6">
      <c r="A278" t="str">
        <f t="shared" si="4"/>
        <v>Avery 495P0277</v>
      </c>
      <c r="B278" s="30" t="s">
        <v>1217</v>
      </c>
      <c r="C278" s="31" t="s">
        <v>1517</v>
      </c>
      <c r="D278" s="31" t="s">
        <v>923</v>
      </c>
      <c r="E278" s="31">
        <v>4542</v>
      </c>
      <c r="F278" s="32">
        <v>1226</v>
      </c>
    </row>
    <row r="279" spans="1:6">
      <c r="A279" t="str">
        <f t="shared" si="4"/>
        <v>Xerox 1906P0278</v>
      </c>
      <c r="B279" s="30" t="s">
        <v>1218</v>
      </c>
      <c r="C279" s="31" t="s">
        <v>1518</v>
      </c>
      <c r="D279" s="31" t="s">
        <v>918</v>
      </c>
      <c r="E279" s="31">
        <v>3422</v>
      </c>
      <c r="F279" s="32">
        <v>1696</v>
      </c>
    </row>
    <row r="280" spans="1:6">
      <c r="A280" t="str">
        <f t="shared" si="4"/>
        <v>Xerox 1963P0279</v>
      </c>
      <c r="B280" s="30" t="s">
        <v>1219</v>
      </c>
      <c r="C280" s="31" t="s">
        <v>1519</v>
      </c>
      <c r="D280" s="31" t="s">
        <v>918</v>
      </c>
      <c r="E280" s="31">
        <v>3339</v>
      </c>
      <c r="F280" s="32">
        <v>2274</v>
      </c>
    </row>
    <row r="281" spans="1:6">
      <c r="A281" t="str">
        <f t="shared" si="4"/>
        <v>Xerox 20P0280</v>
      </c>
      <c r="B281" s="30" t="s">
        <v>1220</v>
      </c>
      <c r="C281" s="31" t="s">
        <v>1520</v>
      </c>
      <c r="D281" s="31" t="s">
        <v>918</v>
      </c>
      <c r="E281" s="31">
        <v>4477</v>
      </c>
      <c r="F281" s="32">
        <v>1491</v>
      </c>
    </row>
    <row r="282" spans="1:6">
      <c r="A282" t="str">
        <f t="shared" si="4"/>
        <v>Avery 475P0281</v>
      </c>
      <c r="B282" s="30" t="s">
        <v>1221</v>
      </c>
      <c r="C282" s="31" t="s">
        <v>1521</v>
      </c>
      <c r="D282" s="31" t="s">
        <v>923</v>
      </c>
      <c r="E282" s="31">
        <v>4711</v>
      </c>
      <c r="F282" s="32">
        <v>1267</v>
      </c>
    </row>
    <row r="283" spans="1:6">
      <c r="A283" t="str">
        <f t="shared" si="4"/>
        <v>Xerox 1914P0282</v>
      </c>
      <c r="B283" s="30" t="s">
        <v>1222</v>
      </c>
      <c r="C283" s="31" t="s">
        <v>1522</v>
      </c>
      <c r="D283" s="31" t="s">
        <v>918</v>
      </c>
      <c r="E283" s="31">
        <v>3508</v>
      </c>
      <c r="F283" s="32">
        <v>1212</v>
      </c>
    </row>
    <row r="284" spans="1:6">
      <c r="A284" t="str">
        <f t="shared" si="4"/>
        <v>Xerox 1902P0283</v>
      </c>
      <c r="B284" s="30" t="s">
        <v>1223</v>
      </c>
      <c r="C284" s="31" t="s">
        <v>1523</v>
      </c>
      <c r="D284" s="31" t="s">
        <v>918</v>
      </c>
      <c r="E284" s="31">
        <v>4172</v>
      </c>
      <c r="F284" s="32">
        <v>1415</v>
      </c>
    </row>
    <row r="285" spans="1:6">
      <c r="A285" t="str">
        <f t="shared" si="4"/>
        <v>Xerox 207P0284</v>
      </c>
      <c r="B285" s="30" t="s">
        <v>1224</v>
      </c>
      <c r="C285" s="31" t="s">
        <v>1524</v>
      </c>
      <c r="D285" s="31" t="s">
        <v>918</v>
      </c>
      <c r="E285" s="31">
        <v>4454</v>
      </c>
      <c r="F285" s="32">
        <v>1884</v>
      </c>
    </row>
    <row r="286" spans="1:6">
      <c r="A286" t="str">
        <f t="shared" si="4"/>
        <v>Xiaomi Mi3P0285</v>
      </c>
      <c r="B286" s="30" t="s">
        <v>1225</v>
      </c>
      <c r="C286" s="31" t="s">
        <v>1525</v>
      </c>
      <c r="D286" s="31" t="s">
        <v>920</v>
      </c>
      <c r="E286" s="31">
        <v>4404</v>
      </c>
      <c r="F286" s="32">
        <v>1517</v>
      </c>
    </row>
    <row r="287" spans="1:6">
      <c r="A287" t="str">
        <f t="shared" si="4"/>
        <v>Xerox 1947P0286</v>
      </c>
      <c r="B287" s="30" t="s">
        <v>1226</v>
      </c>
      <c r="C287" s="31" t="s">
        <v>1526</v>
      </c>
      <c r="D287" s="31" t="s">
        <v>918</v>
      </c>
      <c r="E287" s="31">
        <v>3994</v>
      </c>
      <c r="F287" s="32">
        <v>1799</v>
      </c>
    </row>
    <row r="288" spans="1:6">
      <c r="A288" t="str">
        <f t="shared" si="4"/>
        <v>Xerox 193P0287</v>
      </c>
      <c r="B288" s="30" t="s">
        <v>1227</v>
      </c>
      <c r="C288" s="31" t="s">
        <v>1527</v>
      </c>
      <c r="D288" s="31" t="s">
        <v>918</v>
      </c>
      <c r="E288" s="31">
        <v>3056</v>
      </c>
      <c r="F288" s="32">
        <v>1830</v>
      </c>
    </row>
    <row r="289" spans="1:6">
      <c r="A289" t="str">
        <f t="shared" si="4"/>
        <v>Xerox 1936P0288</v>
      </c>
      <c r="B289" s="30" t="s">
        <v>1228</v>
      </c>
      <c r="C289" s="31" t="s">
        <v>1528</v>
      </c>
      <c r="D289" s="31" t="s">
        <v>918</v>
      </c>
      <c r="E289" s="31">
        <v>2539</v>
      </c>
      <c r="F289" s="32">
        <v>1656</v>
      </c>
    </row>
    <row r="290" spans="1:6">
      <c r="A290" t="str">
        <f t="shared" si="4"/>
        <v>Avery 479P0289</v>
      </c>
      <c r="B290" s="30" t="s">
        <v>1229</v>
      </c>
      <c r="C290" s="31" t="s">
        <v>1529</v>
      </c>
      <c r="D290" s="31" t="s">
        <v>923</v>
      </c>
      <c r="E290" s="31">
        <v>4382</v>
      </c>
      <c r="F290" s="32">
        <v>1298</v>
      </c>
    </row>
    <row r="291" spans="1:6">
      <c r="A291" t="str">
        <f t="shared" si="4"/>
        <v>Xerox 229P0290</v>
      </c>
      <c r="B291" s="30" t="s">
        <v>1230</v>
      </c>
      <c r="C291" s="31" t="s">
        <v>1530</v>
      </c>
      <c r="D291" s="31" t="s">
        <v>918</v>
      </c>
      <c r="E291" s="31">
        <v>2885</v>
      </c>
      <c r="F291" s="32">
        <v>1242</v>
      </c>
    </row>
    <row r="292" spans="1:6">
      <c r="A292" t="str">
        <f t="shared" si="4"/>
        <v>Xerox 1976P0291</v>
      </c>
      <c r="B292" s="30" t="s">
        <v>1231</v>
      </c>
      <c r="C292" s="31" t="s">
        <v>1531</v>
      </c>
      <c r="D292" s="31" t="s">
        <v>918</v>
      </c>
      <c r="E292" s="31">
        <v>3479</v>
      </c>
      <c r="F292" s="32">
        <v>2056</v>
      </c>
    </row>
    <row r="293" spans="1:6">
      <c r="A293" t="str">
        <f t="shared" si="4"/>
        <v>Xerox 1983P0292</v>
      </c>
      <c r="B293" s="30" t="s">
        <v>1232</v>
      </c>
      <c r="C293" s="31" t="s">
        <v>1532</v>
      </c>
      <c r="D293" s="31" t="s">
        <v>918</v>
      </c>
      <c r="E293" s="31">
        <v>3514</v>
      </c>
      <c r="F293" s="32">
        <v>1257</v>
      </c>
    </row>
    <row r="294" spans="1:6">
      <c r="A294" t="str">
        <f t="shared" si="4"/>
        <v>Avery 484P0293</v>
      </c>
      <c r="B294" s="30" t="s">
        <v>1233</v>
      </c>
      <c r="C294" s="31" t="s">
        <v>1533</v>
      </c>
      <c r="D294" s="31" t="s">
        <v>923</v>
      </c>
      <c r="E294" s="31">
        <v>4548</v>
      </c>
      <c r="F294" s="32">
        <v>1983</v>
      </c>
    </row>
    <row r="295" spans="1:6">
      <c r="A295" t="str">
        <f t="shared" si="4"/>
        <v>Xerox 1938P0294</v>
      </c>
      <c r="B295" s="30" t="s">
        <v>1234</v>
      </c>
      <c r="C295" s="31" t="s">
        <v>1534</v>
      </c>
      <c r="D295" s="31" t="s">
        <v>918</v>
      </c>
      <c r="E295" s="31">
        <v>3626</v>
      </c>
      <c r="F295" s="32">
        <v>1590</v>
      </c>
    </row>
    <row r="296" spans="1:6">
      <c r="A296" t="str">
        <f t="shared" si="4"/>
        <v>Xerox 1899P0295</v>
      </c>
      <c r="B296" s="30" t="s">
        <v>1235</v>
      </c>
      <c r="C296" s="31" t="s">
        <v>1535</v>
      </c>
      <c r="D296" s="31" t="s">
        <v>918</v>
      </c>
      <c r="E296" s="31">
        <v>4816</v>
      </c>
      <c r="F296" s="32">
        <v>2201</v>
      </c>
    </row>
    <row r="297" spans="1:6">
      <c r="A297" t="str">
        <f t="shared" si="4"/>
        <v>Xerox 1955P0296</v>
      </c>
      <c r="B297" s="30" t="s">
        <v>1236</v>
      </c>
      <c r="C297" s="31" t="s">
        <v>1536</v>
      </c>
      <c r="D297" s="31" t="s">
        <v>918</v>
      </c>
      <c r="E297" s="31">
        <v>2580</v>
      </c>
      <c r="F297" s="32">
        <v>1518</v>
      </c>
    </row>
    <row r="298" spans="1:6">
      <c r="A298" t="str">
        <f t="shared" si="4"/>
        <v>LG G2P0297</v>
      </c>
      <c r="B298" s="33" t="s">
        <v>1237</v>
      </c>
      <c r="C298" s="31" t="s">
        <v>1537</v>
      </c>
      <c r="D298" s="34" t="s">
        <v>920</v>
      </c>
      <c r="E298" s="34">
        <v>4305</v>
      </c>
      <c r="F298" s="35">
        <v>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Assignment</vt:lpstr>
      <vt:lpstr>OS Vlookup Sol</vt:lpstr>
      <vt:lpstr>OS Vlookup UnS</vt:lpstr>
      <vt:lpstr>Customer Details</vt:lpstr>
      <vt:lpstr>OS Vlookup Approx Sol</vt:lpstr>
      <vt:lpstr>OS Vlookup Approx UnS</vt:lpstr>
      <vt:lpstr>Commission Criteria</vt:lpstr>
      <vt:lpstr>OS Hlooup IFNA Sol</vt:lpstr>
      <vt:lpstr>OS Hlooup IFNA UnS</vt:lpstr>
      <vt:lpstr>Year of Experience</vt:lpstr>
      <vt:lpstr>OS with Indirect Sol</vt:lpstr>
      <vt:lpstr>OS with Indirect UnS</vt:lpstr>
      <vt:lpstr>Flipkart</vt:lpstr>
      <vt:lpstr>Amazon</vt:lpstr>
      <vt:lpstr>Snapdeal</vt:lpstr>
      <vt:lpstr>India_Mart</vt:lpstr>
      <vt:lpstr>Referral</vt:lpstr>
      <vt:lpstr>Website</vt:lpstr>
      <vt:lpstr>Match</vt:lpstr>
      <vt:lpstr>Index 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 MITTAL</dc:creator>
  <cp:lastModifiedBy>jayshree tawari</cp:lastModifiedBy>
  <dcterms:created xsi:type="dcterms:W3CDTF">2019-08-19T07:49:15Z</dcterms:created>
  <dcterms:modified xsi:type="dcterms:W3CDTF">2024-08-30T17:59:19Z</dcterms:modified>
</cp:coreProperties>
</file>